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chik\Udacity\hsi-trad\"/>
    </mc:Choice>
  </mc:AlternateContent>
  <bookViews>
    <workbookView xWindow="0" yWindow="0" windowWidth="19140" windowHeight="6570" firstSheet="1" activeTab="1"/>
  </bookViews>
  <sheets>
    <sheet name="__FDSCACHE__" sheetId="4" state="veryHidden" r:id="rId1"/>
    <sheet name="Constituents Level 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2" l="1"/>
  <c r="V3" i="2" a="1"/>
  <c r="E3" i="2" a="1"/>
  <c r="I3" i="2" a="1"/>
  <c r="K3" i="2" a="1"/>
  <c r="J3" i="2" a="1"/>
  <c r="AA3" i="2" a="1"/>
  <c r="W3" i="2" a="1"/>
  <c r="L3" i="2" a="1"/>
  <c r="S3" i="2" a="1"/>
  <c r="D3" i="2" a="1"/>
  <c r="AD3" i="2" a="1"/>
  <c r="AB3" i="2" a="1"/>
  <c r="T3" i="2" a="1"/>
  <c r="G3" i="2" a="1"/>
  <c r="P3" i="2" a="1"/>
  <c r="R3" i="2" a="1"/>
  <c r="F3" i="2" a="1"/>
  <c r="U3" i="2" a="1"/>
  <c r="A3" i="2" a="1"/>
  <c r="C3" i="2" a="1"/>
  <c r="AC3" i="2" a="1"/>
  <c r="Z3" i="2" a="1"/>
  <c r="Q3" i="2" a="1"/>
  <c r="AE3" i="2" a="1"/>
  <c r="X3" i="2" a="1"/>
  <c r="O3" i="2" a="1"/>
  <c r="H3" i="2" a="1"/>
  <c r="Y3" i="2" a="1"/>
  <c r="M3" i="2" a="1"/>
  <c r="B3" i="2" a="1"/>
  <c r="B94" i="2" l="1"/>
  <c r="B258" i="2"/>
  <c r="B514" i="2"/>
  <c r="B770" i="2"/>
  <c r="B1026" i="2"/>
  <c r="B1282" i="2"/>
  <c r="B1538" i="2"/>
  <c r="B1794" i="2"/>
  <c r="B2050" i="2"/>
  <c r="B2306" i="2"/>
  <c r="B234" i="2"/>
  <c r="B490" i="2"/>
  <c r="B746" i="2"/>
  <c r="B1002" i="2"/>
  <c r="B1258" i="2"/>
  <c r="B1514" i="2"/>
  <c r="B1770" i="2"/>
  <c r="B2026" i="2"/>
  <c r="B2282" i="2"/>
  <c r="B438" i="2"/>
  <c r="B950" i="2"/>
  <c r="B1462" i="2"/>
  <c r="B1974" i="2"/>
  <c r="B2410" i="2"/>
  <c r="B819" i="2"/>
  <c r="B171" i="2"/>
  <c r="B427" i="2"/>
  <c r="B967" i="2"/>
  <c r="B1223" i="2"/>
  <c r="B1479" i="2"/>
  <c r="B1735" i="2"/>
  <c r="B1991" i="2"/>
  <c r="B2247" i="2"/>
  <c r="B36" i="2"/>
  <c r="B292" i="2"/>
  <c r="B548" i="2"/>
  <c r="B804" i="2"/>
  <c r="B1060" i="2"/>
  <c r="B1316" i="2"/>
  <c r="B1572" i="2"/>
  <c r="B22" i="2"/>
  <c r="B574" i="2"/>
  <c r="B1086" i="2"/>
  <c r="B1598" i="2"/>
  <c r="B2110" i="2"/>
  <c r="B631" i="2"/>
  <c r="B887" i="2"/>
  <c r="B239" i="2"/>
  <c r="B495" i="2"/>
  <c r="B1035" i="2"/>
  <c r="B1291" i="2"/>
  <c r="B1547" i="2"/>
  <c r="B1803" i="2"/>
  <c r="B2059" i="2"/>
  <c r="B2315" i="2"/>
  <c r="B104" i="2"/>
  <c r="B360" i="2"/>
  <c r="B616" i="2"/>
  <c r="B872" i="2"/>
  <c r="B1128" i="2"/>
  <c r="B1384" i="2"/>
  <c r="B1640" i="2"/>
  <c r="B1896" i="2"/>
  <c r="B2152" i="2"/>
  <c r="B2408" i="2"/>
  <c r="B773" i="2"/>
  <c r="B1797" i="2"/>
  <c r="B877" i="2"/>
  <c r="B785" i="2"/>
  <c r="B153" i="2"/>
  <c r="B1177" i="2"/>
  <c r="B2201" i="2"/>
  <c r="B1293" i="2"/>
  <c r="B641" i="2"/>
  <c r="B142" i="2"/>
  <c r="B654" i="2"/>
  <c r="B1166" i="2"/>
  <c r="B1678" i="2"/>
  <c r="B2190" i="2"/>
  <c r="B671" i="2"/>
  <c r="B23" i="2"/>
  <c r="B279" i="2"/>
  <c r="B535" i="2"/>
  <c r="B1075" i="2"/>
  <c r="B1331" i="2"/>
  <c r="B1587" i="2"/>
  <c r="B1843" i="2"/>
  <c r="B2099" i="2"/>
  <c r="B2355" i="2"/>
  <c r="B144" i="2"/>
  <c r="B400" i="2"/>
  <c r="B656" i="2"/>
  <c r="B912" i="2"/>
  <c r="B1168" i="2"/>
  <c r="B1424" i="2"/>
  <c r="B1680" i="2"/>
  <c r="B1936" i="2"/>
  <c r="B2192" i="2"/>
  <c r="B2448" i="2"/>
  <c r="B933" i="2"/>
  <c r="B1957" i="2"/>
  <c r="B1261" i="2"/>
  <c r="B1073" i="2"/>
  <c r="B313" i="2"/>
  <c r="B1337" i="2"/>
  <c r="B2361" i="2"/>
  <c r="B1549" i="2"/>
  <c r="B977" i="2"/>
  <c r="B646" i="2"/>
  <c r="B667" i="2"/>
  <c r="B1071" i="2"/>
  <c r="B2095" i="2"/>
  <c r="B652" i="2"/>
  <c r="B1676" i="2"/>
  <c r="B2260" i="2"/>
  <c r="B1205" i="2"/>
  <c r="B1933" i="2"/>
  <c r="B585" i="2"/>
  <c r="B269" i="2"/>
  <c r="B1585" i="2"/>
  <c r="B1702" i="2"/>
  <c r="B291" i="2"/>
  <c r="B1599" i="2"/>
  <c r="B156" i="2"/>
  <c r="B1180" i="2"/>
  <c r="B2012" i="2"/>
  <c r="B213" i="2"/>
  <c r="B2261" i="2"/>
  <c r="B1633" i="2"/>
  <c r="B1641" i="2"/>
  <c r="B2093" i="2"/>
  <c r="B614" i="2"/>
  <c r="B651" i="2"/>
  <c r="B1055" i="2"/>
  <c r="B2079" i="2"/>
  <c r="B636" i="2"/>
  <c r="B1660" i="2"/>
  <c r="B2252" i="2"/>
  <c r="B1173" i="2"/>
  <c r="B1853" i="2"/>
  <c r="B553" i="2"/>
  <c r="B205" i="2"/>
  <c r="B1521" i="2"/>
  <c r="B1999" i="2"/>
  <c r="B1013" i="2"/>
  <c r="B1153" i="2"/>
  <c r="B2319" i="2"/>
  <c r="B1653" i="2"/>
  <c r="B2465" i="2"/>
  <c r="B236" i="2"/>
  <c r="B2421" i="2"/>
  <c r="B2246" i="2"/>
  <c r="B1708" i="2"/>
  <c r="B1673" i="2"/>
  <c r="B62" i="2"/>
  <c r="B226" i="2"/>
  <c r="B482" i="2"/>
  <c r="B738" i="2"/>
  <c r="B994" i="2"/>
  <c r="B1250" i="2"/>
  <c r="B1506" i="2"/>
  <c r="B1762" i="2"/>
  <c r="B2018" i="2"/>
  <c r="B2274" i="2"/>
  <c r="B202" i="2"/>
  <c r="B458" i="2"/>
  <c r="B714" i="2"/>
  <c r="B970" i="2"/>
  <c r="B1226" i="2"/>
  <c r="B1482" i="2"/>
  <c r="B1738" i="2"/>
  <c r="B1994" i="2"/>
  <c r="B2250" i="2"/>
  <c r="B374" i="2"/>
  <c r="B886" i="2"/>
  <c r="B1398" i="2"/>
  <c r="B1910" i="2"/>
  <c r="B2378" i="2"/>
  <c r="B787" i="2"/>
  <c r="B139" i="2"/>
  <c r="B395" i="2"/>
  <c r="B935" i="2"/>
  <c r="B1191" i="2"/>
  <c r="B1447" i="2"/>
  <c r="B1703" i="2"/>
  <c r="B1959" i="2"/>
  <c r="B2215" i="2"/>
  <c r="B4" i="2"/>
  <c r="B260" i="2"/>
  <c r="B516" i="2"/>
  <c r="B772" i="2"/>
  <c r="B1028" i="2"/>
  <c r="B1284" i="2"/>
  <c r="B1540" i="2"/>
  <c r="B1796" i="2"/>
  <c r="B510" i="2"/>
  <c r="B1022" i="2"/>
  <c r="B1534" i="2"/>
  <c r="B2046" i="2"/>
  <c r="B2446" i="2"/>
  <c r="B855" i="2"/>
  <c r="B207" i="2"/>
  <c r="B463" i="2"/>
  <c r="B1003" i="2"/>
  <c r="B1259" i="2"/>
  <c r="B1515" i="2"/>
  <c r="B1771" i="2"/>
  <c r="B2027" i="2"/>
  <c r="B2283" i="2"/>
  <c r="B72" i="2"/>
  <c r="B328" i="2"/>
  <c r="B584" i="2"/>
  <c r="B840" i="2"/>
  <c r="B1096" i="2"/>
  <c r="B1352" i="2"/>
  <c r="B1608" i="2"/>
  <c r="B1864" i="2"/>
  <c r="B2120" i="2"/>
  <c r="B2376" i="2"/>
  <c r="B645" i="2"/>
  <c r="B1669" i="2"/>
  <c r="B573" i="2"/>
  <c r="B529" i="2"/>
  <c r="B25" i="2"/>
  <c r="B1049" i="2"/>
  <c r="B2073" i="2"/>
  <c r="B1101" i="2"/>
  <c r="B385" i="2"/>
  <c r="B54" i="2"/>
  <c r="B590" i="2"/>
  <c r="B1102" i="2"/>
  <c r="B1614" i="2"/>
  <c r="B2126" i="2"/>
  <c r="B639" i="2"/>
  <c r="B895" i="2"/>
  <c r="B247" i="2"/>
  <c r="B503" i="2"/>
  <c r="B1043" i="2"/>
  <c r="B1299" i="2"/>
  <c r="B1555" i="2"/>
  <c r="B1811" i="2"/>
  <c r="B2067" i="2"/>
  <c r="B2323" i="2"/>
  <c r="B112" i="2"/>
  <c r="B368" i="2"/>
  <c r="B624" i="2"/>
  <c r="B880" i="2"/>
  <c r="B1136" i="2"/>
  <c r="B1392" i="2"/>
  <c r="B1648" i="2"/>
  <c r="B1904" i="2"/>
  <c r="B2160" i="2"/>
  <c r="B2416" i="2"/>
  <c r="B805" i="2"/>
  <c r="B1829" i="2"/>
  <c r="B941" i="2"/>
  <c r="B849" i="2"/>
  <c r="B185" i="2"/>
  <c r="B1209" i="2"/>
  <c r="B2233" i="2"/>
  <c r="B1341" i="2"/>
  <c r="B705" i="2"/>
  <c r="B390" i="2"/>
  <c r="B2386" i="2"/>
  <c r="B943" i="2"/>
  <c r="B1967" i="2"/>
  <c r="B524" i="2"/>
  <c r="B1548" i="2"/>
  <c r="B2196" i="2"/>
  <c r="B949" i="2"/>
  <c r="B1309" i="2"/>
  <c r="B329" i="2"/>
  <c r="B2377" i="2"/>
  <c r="B1009" i="2"/>
  <c r="B1446" i="2"/>
  <c r="B163" i="2"/>
  <c r="B1471" i="2"/>
  <c r="B28" i="2"/>
  <c r="B1052" i="2"/>
  <c r="B1948" i="2"/>
  <c r="B2460" i="2"/>
  <c r="B2005" i="2"/>
  <c r="B1169" i="2"/>
  <c r="B1385" i="2"/>
  <c r="B1629" i="2"/>
  <c r="B358" i="2"/>
  <c r="B2370" i="2"/>
  <c r="B927" i="2"/>
  <c r="B1951" i="2"/>
  <c r="B508" i="2"/>
  <c r="B1532" i="2"/>
  <c r="B2188" i="2"/>
  <c r="B917" i="2"/>
  <c r="B1213" i="2"/>
  <c r="B297" i="2"/>
  <c r="B2345" i="2"/>
  <c r="B945" i="2"/>
  <c r="B1487" i="2"/>
  <c r="B2468" i="2"/>
  <c r="B1693" i="2"/>
  <c r="B1807" i="2"/>
  <c r="B629" i="2"/>
  <c r="B353" i="2"/>
  <c r="B2191" i="2"/>
  <c r="B1397" i="2"/>
  <c r="B1953" i="2"/>
  <c r="B2127" i="2"/>
  <c r="B2293" i="2"/>
  <c r="B46" i="2"/>
  <c r="B466" i="2"/>
  <c r="B978" i="2"/>
  <c r="B1490" i="2"/>
  <c r="B2002" i="2"/>
  <c r="B186" i="2"/>
  <c r="B698" i="2"/>
  <c r="B1210" i="2"/>
  <c r="B1722" i="2"/>
  <c r="B2234" i="2"/>
  <c r="B854" i="2"/>
  <c r="B1878" i="2"/>
  <c r="B771" i="2"/>
  <c r="B379" i="2"/>
  <c r="B1175" i="2"/>
  <c r="B1687" i="2"/>
  <c r="B2199" i="2"/>
  <c r="B244" i="2"/>
  <c r="B756" i="2"/>
  <c r="B1268" i="2"/>
  <c r="B1780" i="2"/>
  <c r="B990" i="2"/>
  <c r="B2014" i="2"/>
  <c r="B839" i="2"/>
  <c r="B447" i="2"/>
  <c r="B1243" i="2"/>
  <c r="B1755" i="2"/>
  <c r="B2267" i="2"/>
  <c r="B312" i="2"/>
  <c r="B824" i="2"/>
  <c r="B1336" i="2"/>
  <c r="B1848" i="2"/>
  <c r="B2360" i="2"/>
  <c r="B1605" i="2"/>
  <c r="B401" i="2"/>
  <c r="B985" i="2"/>
  <c r="B989" i="2"/>
  <c r="B2369" i="2"/>
  <c r="B1070" i="2"/>
  <c r="B2094" i="2"/>
  <c r="B879" i="2"/>
  <c r="B487" i="2"/>
  <c r="B1283" i="2"/>
  <c r="B1795" i="2"/>
  <c r="B2307" i="2"/>
  <c r="B352" i="2"/>
  <c r="B864" i="2"/>
  <c r="B1376" i="2"/>
  <c r="B1888" i="2"/>
  <c r="B2400" i="2"/>
  <c r="B1765" i="2"/>
  <c r="B721" i="2"/>
  <c r="B1145" i="2"/>
  <c r="B1245" i="2"/>
  <c r="B262" i="2"/>
  <c r="B595" i="2"/>
  <c r="B460" i="2"/>
  <c r="B2164" i="2"/>
  <c r="B973" i="2"/>
  <c r="B2249" i="2"/>
  <c r="B1318" i="2"/>
  <c r="B1407" i="2"/>
  <c r="B988" i="2"/>
  <c r="B2428" i="2"/>
  <c r="B929" i="2"/>
  <c r="B1437" i="2"/>
  <c r="B2278" i="2"/>
  <c r="B1887" i="2"/>
  <c r="B1468" i="2"/>
  <c r="B789" i="2"/>
  <c r="B169" i="2"/>
  <c r="B673" i="2"/>
  <c r="B2340" i="2"/>
  <c r="B1551" i="2"/>
  <c r="B1917" i="2"/>
  <c r="B885" i="2"/>
  <c r="B1103" i="2"/>
  <c r="B78" i="2"/>
  <c r="B498" i="2"/>
  <c r="B1010" i="2"/>
  <c r="B1522" i="2"/>
  <c r="B2034" i="2"/>
  <c r="B218" i="2"/>
  <c r="B730" i="2"/>
  <c r="B1242" i="2"/>
  <c r="B1754" i="2"/>
  <c r="B2266" i="2"/>
  <c r="B918" i="2"/>
  <c r="B1942" i="2"/>
  <c r="B803" i="2"/>
  <c r="B411" i="2"/>
  <c r="B1207" i="2"/>
  <c r="B1719" i="2"/>
  <c r="B2231" i="2"/>
  <c r="B276" i="2"/>
  <c r="B788" i="2"/>
  <c r="B1300" i="2"/>
  <c r="B1812" i="2"/>
  <c r="B1054" i="2"/>
  <c r="B2078" i="2"/>
  <c r="B871" i="2"/>
  <c r="B479" i="2"/>
  <c r="B1275" i="2"/>
  <c r="B1787" i="2"/>
  <c r="B2299" i="2"/>
  <c r="B344" i="2"/>
  <c r="B856" i="2"/>
  <c r="B1368" i="2"/>
  <c r="B1880" i="2"/>
  <c r="B2392" i="2"/>
  <c r="B1733" i="2"/>
  <c r="B657" i="2"/>
  <c r="B1113" i="2"/>
  <c r="B1197" i="2"/>
  <c r="B110" i="2"/>
  <c r="B1134" i="2"/>
  <c r="B2158" i="2"/>
  <c r="B7" i="2"/>
  <c r="B519" i="2"/>
  <c r="B1315" i="2"/>
  <c r="B1827" i="2"/>
  <c r="B2339" i="2"/>
  <c r="B384" i="2"/>
  <c r="B896" i="2"/>
  <c r="B1408" i="2"/>
  <c r="B1920" i="2"/>
  <c r="B2432" i="2"/>
  <c r="B1893" i="2"/>
  <c r="B961" i="2"/>
  <c r="B1273" i="2"/>
  <c r="B1453" i="2"/>
  <c r="B518" i="2"/>
  <c r="B1007" i="2"/>
  <c r="B588" i="2"/>
  <c r="B2228" i="2"/>
  <c r="B1645" i="2"/>
  <c r="B45" i="2"/>
  <c r="B1574" i="2"/>
  <c r="B1535" i="2"/>
  <c r="B1116" i="2"/>
  <c r="B85" i="2"/>
  <c r="B1393" i="2"/>
  <c r="B1869" i="2"/>
  <c r="B2434" i="2"/>
  <c r="B2015" i="2"/>
  <c r="B1596" i="2"/>
  <c r="B1045" i="2"/>
  <c r="B425" i="2"/>
  <c r="B1233" i="2"/>
  <c r="B501" i="2"/>
  <c r="B2063" i="2"/>
  <c r="B1457" i="2"/>
  <c r="B1909" i="2"/>
  <c r="B684" i="2"/>
  <c r="B18" i="2"/>
  <c r="B530" i="2"/>
  <c r="B1042" i="2"/>
  <c r="B1554" i="2"/>
  <c r="B2066" i="2"/>
  <c r="B250" i="2"/>
  <c r="B762" i="2"/>
  <c r="B1274" i="2"/>
  <c r="B1786" i="2"/>
  <c r="B2298" i="2"/>
  <c r="B982" i="2"/>
  <c r="B2006" i="2"/>
  <c r="B835" i="2"/>
  <c r="B443" i="2"/>
  <c r="B1239" i="2"/>
  <c r="B1751" i="2"/>
  <c r="B2263" i="2"/>
  <c r="B308" i="2"/>
  <c r="B820" i="2"/>
  <c r="B1332" i="2"/>
  <c r="B86" i="2"/>
  <c r="B1118" i="2"/>
  <c r="B2142" i="2"/>
  <c r="B903" i="2"/>
  <c r="B511" i="2"/>
  <c r="B1307" i="2"/>
  <c r="B1819" i="2"/>
  <c r="B2331" i="2"/>
  <c r="B376" i="2"/>
  <c r="B888" i="2"/>
  <c r="B1400" i="2"/>
  <c r="B1912" i="2"/>
  <c r="B2424" i="2"/>
  <c r="B1861" i="2"/>
  <c r="B897" i="2"/>
  <c r="B1241" i="2"/>
  <c r="B1405" i="2"/>
  <c r="B174" i="2"/>
  <c r="B1198" i="2"/>
  <c r="B2222" i="2"/>
  <c r="B39" i="2"/>
  <c r="B551" i="2"/>
  <c r="B1347" i="2"/>
  <c r="B1859" i="2"/>
  <c r="B2371" i="2"/>
  <c r="B416" i="2"/>
  <c r="B928" i="2"/>
  <c r="B1440" i="2"/>
  <c r="B1952" i="2"/>
  <c r="B2464" i="2"/>
  <c r="B2021" i="2"/>
  <c r="B1201" i="2"/>
  <c r="B1401" i="2"/>
  <c r="B1661" i="2"/>
  <c r="B774" i="2"/>
  <c r="B1135" i="2"/>
  <c r="B716" i="2"/>
  <c r="B2292" i="2"/>
  <c r="B2237" i="2"/>
  <c r="B509" i="2"/>
  <c r="B1830" i="2"/>
  <c r="B1663" i="2"/>
  <c r="B1244" i="2"/>
  <c r="B341" i="2"/>
  <c r="B1905" i="2"/>
  <c r="B2301" i="2"/>
  <c r="B715" i="2"/>
  <c r="B2143" i="2"/>
  <c r="B1724" i="2"/>
  <c r="B1301" i="2"/>
  <c r="B681" i="2"/>
  <c r="B1761" i="2"/>
  <c r="B1525" i="2"/>
  <c r="B108" i="2"/>
  <c r="B326" i="2"/>
  <c r="B1133" i="2"/>
  <c r="B2276" i="2"/>
  <c r="B14" i="2"/>
  <c r="B434" i="2"/>
  <c r="B946" i="2"/>
  <c r="B1458" i="2"/>
  <c r="B1970" i="2"/>
  <c r="B154" i="2"/>
  <c r="B666" i="2"/>
  <c r="B1178" i="2"/>
  <c r="B1690" i="2"/>
  <c r="B2202" i="2"/>
  <c r="B790" i="2"/>
  <c r="B1814" i="2"/>
  <c r="B739" i="2"/>
  <c r="B347" i="2"/>
  <c r="B1143" i="2"/>
  <c r="B1655" i="2"/>
  <c r="B2167" i="2"/>
  <c r="B212" i="2"/>
  <c r="B724" i="2"/>
  <c r="B1236" i="2"/>
  <c r="B1748" i="2"/>
  <c r="B926" i="2"/>
  <c r="B1950" i="2"/>
  <c r="B807" i="2"/>
  <c r="B415" i="2"/>
  <c r="B1211" i="2"/>
  <c r="B1723" i="2"/>
  <c r="B2235" i="2"/>
  <c r="B280" i="2"/>
  <c r="B792" i="2"/>
  <c r="B1304" i="2"/>
  <c r="B1816" i="2"/>
  <c r="B2328" i="2"/>
  <c r="B1477" i="2"/>
  <c r="B81" i="2"/>
  <c r="B857" i="2"/>
  <c r="B765" i="2"/>
  <c r="B2113" i="2"/>
  <c r="B1006" i="2"/>
  <c r="B2030" i="2"/>
  <c r="B847" i="2"/>
  <c r="B455" i="2"/>
  <c r="B1251" i="2"/>
  <c r="B1763" i="2"/>
  <c r="B2275" i="2"/>
  <c r="B320" i="2"/>
  <c r="B832" i="2"/>
  <c r="B1344" i="2"/>
  <c r="B1856" i="2"/>
  <c r="B2368" i="2"/>
  <c r="B1637" i="2"/>
  <c r="B465" i="2"/>
  <c r="B1017" i="2"/>
  <c r="B1053" i="2"/>
  <c r="B2433" i="2"/>
  <c r="B467" i="2"/>
  <c r="B332" i="2"/>
  <c r="B2100" i="2"/>
  <c r="B381" i="2"/>
  <c r="B1993" i="2"/>
  <c r="B1062" i="2"/>
  <c r="B1279" i="2"/>
  <c r="B860" i="2"/>
  <c r="B2364" i="2"/>
  <c r="B433" i="2"/>
  <c r="B1021" i="2"/>
  <c r="B2022" i="2"/>
  <c r="B1759" i="2"/>
  <c r="B1340" i="2"/>
  <c r="B533" i="2"/>
  <c r="B2289" i="2"/>
  <c r="B193" i="2"/>
  <c r="B2084" i="2"/>
  <c r="B1039" i="2"/>
  <c r="B157" i="2"/>
  <c r="B2436" i="2"/>
  <c r="B710" i="2"/>
  <c r="B940" i="2"/>
  <c r="B66" i="2"/>
  <c r="B322" i="2"/>
  <c r="B578" i="2"/>
  <c r="B834" i="2"/>
  <c r="B1090" i="2"/>
  <c r="B1346" i="2"/>
  <c r="B1602" i="2"/>
  <c r="B1858" i="2"/>
  <c r="B2114" i="2"/>
  <c r="B42" i="2"/>
  <c r="B298" i="2"/>
  <c r="B554" i="2"/>
  <c r="B810" i="2"/>
  <c r="B1066" i="2"/>
  <c r="B1322" i="2"/>
  <c r="B1578" i="2"/>
  <c r="B1834" i="2"/>
  <c r="B2090" i="2"/>
  <c r="B6" i="2"/>
  <c r="B566" i="2"/>
  <c r="B1078" i="2"/>
  <c r="B1590" i="2"/>
  <c r="B2102" i="2"/>
  <c r="B627" i="2"/>
  <c r="B883" i="2"/>
  <c r="B235" i="2"/>
  <c r="B491" i="2"/>
  <c r="B1031" i="2"/>
  <c r="B1287" i="2"/>
  <c r="B1543" i="2"/>
  <c r="B1799" i="2"/>
  <c r="B2055" i="2"/>
  <c r="B2311" i="2"/>
  <c r="B100" i="2"/>
  <c r="B356" i="2"/>
  <c r="B612" i="2"/>
  <c r="B868" i="2"/>
  <c r="B1124" i="2"/>
  <c r="B1380" i="2"/>
  <c r="B1636" i="2"/>
  <c r="B190" i="2"/>
  <c r="B702" i="2"/>
  <c r="B1214" i="2"/>
  <c r="B1726" i="2"/>
  <c r="B2238" i="2"/>
  <c r="B695" i="2"/>
  <c r="B47" i="2"/>
  <c r="B303" i="2"/>
  <c r="B559" i="2"/>
  <c r="B1099" i="2"/>
  <c r="B1355" i="2"/>
  <c r="B1611" i="2"/>
  <c r="B1867" i="2"/>
  <c r="B2123" i="2"/>
  <c r="B2379" i="2"/>
  <c r="B168" i="2"/>
  <c r="B424" i="2"/>
  <c r="B680" i="2"/>
  <c r="B936" i="2"/>
  <c r="B1192" i="2"/>
  <c r="B1448" i="2"/>
  <c r="B1704" i="2"/>
  <c r="B1960" i="2"/>
  <c r="B2216" i="2"/>
  <c r="B5" i="2"/>
  <c r="B1029" i="2"/>
  <c r="B2053" i="2"/>
  <c r="B1517" i="2"/>
  <c r="B1249" i="2"/>
  <c r="B409" i="2"/>
  <c r="B1433" i="2"/>
  <c r="B2457" i="2"/>
  <c r="B1725" i="2"/>
  <c r="B1185" i="2"/>
  <c r="B270" i="2"/>
  <c r="B782" i="2"/>
  <c r="B1294" i="2"/>
  <c r="B1806" i="2"/>
  <c r="B2318" i="2"/>
  <c r="B735" i="2"/>
  <c r="B87" i="2"/>
  <c r="B343" i="2"/>
  <c r="B599" i="2"/>
  <c r="B1139" i="2"/>
  <c r="B1395" i="2"/>
  <c r="B1651" i="2"/>
  <c r="B1907" i="2"/>
  <c r="B2163" i="2"/>
  <c r="B2419" i="2"/>
  <c r="B208" i="2"/>
  <c r="B464" i="2"/>
  <c r="B720" i="2"/>
  <c r="B976" i="2"/>
  <c r="B1232" i="2"/>
  <c r="B1488" i="2"/>
  <c r="B1744" i="2"/>
  <c r="B2000" i="2"/>
  <c r="B2256" i="2"/>
  <c r="B165" i="2"/>
  <c r="B1189" i="2"/>
  <c r="B2213" i="2"/>
  <c r="B1901" i="2"/>
  <c r="B1537" i="2"/>
  <c r="B569" i="2"/>
  <c r="B1593" i="2"/>
  <c r="B237" i="2"/>
  <c r="B1997" i="2"/>
  <c r="B1553" i="2"/>
  <c r="B1158" i="2"/>
  <c r="B19" i="2"/>
  <c r="B1327" i="2"/>
  <c r="B2351" i="2"/>
  <c r="B908" i="2"/>
  <c r="B1876" i="2"/>
  <c r="B2388" i="2"/>
  <c r="B1717" i="2"/>
  <c r="B625" i="2"/>
  <c r="B1097" i="2"/>
  <c r="B1181" i="2"/>
  <c r="B166" i="2"/>
  <c r="B2214" i="2"/>
  <c r="B547" i="2"/>
  <c r="B1855" i="2"/>
  <c r="B412" i="2"/>
  <c r="B1436" i="2"/>
  <c r="B2140" i="2"/>
  <c r="B725" i="2"/>
  <c r="B749" i="2"/>
  <c r="B105" i="2"/>
  <c r="B2153" i="2"/>
  <c r="B545" i="2"/>
  <c r="B1126" i="2"/>
  <c r="B3" i="2"/>
  <c r="B1311" i="2"/>
  <c r="B2335" i="2"/>
  <c r="B892" i="2"/>
  <c r="B1868" i="2"/>
  <c r="B2380" i="2"/>
  <c r="B1685" i="2"/>
  <c r="B561" i="2"/>
  <c r="B1065" i="2"/>
  <c r="B1117" i="2"/>
  <c r="B454" i="2"/>
  <c r="B556" i="2"/>
  <c r="B1469" i="2"/>
  <c r="B1094" i="2"/>
  <c r="B876" i="2"/>
  <c r="B497" i="2"/>
  <c r="B1862" i="2"/>
  <c r="B1260" i="2"/>
  <c r="B1969" i="2"/>
  <c r="B1452" i="2"/>
  <c r="B649" i="2"/>
  <c r="B1277" i="2"/>
  <c r="B34" i="2"/>
  <c r="B290" i="2"/>
  <c r="B546" i="2"/>
  <c r="B802" i="2"/>
  <c r="B1058" i="2"/>
  <c r="B1314" i="2"/>
  <c r="B1570" i="2"/>
  <c r="B1826" i="2"/>
  <c r="B2082" i="2"/>
  <c r="B10" i="2"/>
  <c r="B266" i="2"/>
  <c r="B522" i="2"/>
  <c r="B778" i="2"/>
  <c r="B1034" i="2"/>
  <c r="B1290" i="2"/>
  <c r="B1546" i="2"/>
  <c r="B1802" i="2"/>
  <c r="B2058" i="2"/>
  <c r="B2314" i="2"/>
  <c r="B502" i="2"/>
  <c r="B1014" i="2"/>
  <c r="B1526" i="2"/>
  <c r="B2038" i="2"/>
  <c r="B2442" i="2"/>
  <c r="B851" i="2"/>
  <c r="B203" i="2"/>
  <c r="B459" i="2"/>
  <c r="B999" i="2"/>
  <c r="B1255" i="2"/>
  <c r="B1511" i="2"/>
  <c r="B1767" i="2"/>
  <c r="B2023" i="2"/>
  <c r="B2279" i="2"/>
  <c r="B68" i="2"/>
  <c r="B324" i="2"/>
  <c r="B580" i="2"/>
  <c r="B836" i="2"/>
  <c r="B1092" i="2"/>
  <c r="B1348" i="2"/>
  <c r="B1604" i="2"/>
  <c r="B126" i="2"/>
  <c r="B638" i="2"/>
  <c r="B1150" i="2"/>
  <c r="B1662" i="2"/>
  <c r="B2174" i="2"/>
  <c r="B663" i="2"/>
  <c r="B15" i="2"/>
  <c r="B271" i="2"/>
  <c r="B527" i="2"/>
  <c r="B1067" i="2"/>
  <c r="B1323" i="2"/>
  <c r="B1579" i="2"/>
  <c r="B1835" i="2"/>
  <c r="B2091" i="2"/>
  <c r="B2347" i="2"/>
  <c r="B136" i="2"/>
  <c r="B392" i="2"/>
  <c r="B648" i="2"/>
  <c r="B904" i="2"/>
  <c r="B1160" i="2"/>
  <c r="B1416" i="2"/>
  <c r="B1672" i="2"/>
  <c r="B1928" i="2"/>
  <c r="B2184" i="2"/>
  <c r="B2440" i="2"/>
  <c r="B901" i="2"/>
  <c r="B1925" i="2"/>
  <c r="B1165" i="2"/>
  <c r="B1025" i="2"/>
  <c r="B281" i="2"/>
  <c r="B1305" i="2"/>
  <c r="B2329" i="2"/>
  <c r="B1501" i="2"/>
  <c r="B913" i="2"/>
  <c r="B206" i="2"/>
  <c r="B718" i="2"/>
  <c r="B1230" i="2"/>
  <c r="B1742" i="2"/>
  <c r="B2254" i="2"/>
  <c r="B703" i="2"/>
  <c r="B55" i="2"/>
  <c r="B311" i="2"/>
  <c r="B567" i="2"/>
  <c r="B1107" i="2"/>
  <c r="B1363" i="2"/>
  <c r="B1619" i="2"/>
  <c r="B1875" i="2"/>
  <c r="B2131" i="2"/>
  <c r="B2387" i="2"/>
  <c r="B176" i="2"/>
  <c r="B432" i="2"/>
  <c r="B688" i="2"/>
  <c r="B944" i="2"/>
  <c r="B1200" i="2"/>
  <c r="B1456" i="2"/>
  <c r="B1712" i="2"/>
  <c r="B1968" i="2"/>
  <c r="B2224" i="2"/>
  <c r="B37" i="2"/>
  <c r="B1061" i="2"/>
  <c r="B2085" i="2"/>
  <c r="B1613" i="2"/>
  <c r="B1297" i="2"/>
  <c r="B441" i="2"/>
  <c r="B1465" i="2"/>
  <c r="B29" i="2"/>
  <c r="B1773" i="2"/>
  <c r="B1281" i="2"/>
  <c r="B902" i="2"/>
  <c r="B795" i="2"/>
  <c r="B1199" i="2"/>
  <c r="B2223" i="2"/>
  <c r="B780" i="2"/>
  <c r="B1804" i="2"/>
  <c r="B2324" i="2"/>
  <c r="B1461" i="2"/>
  <c r="B49" i="2"/>
  <c r="B841" i="2"/>
  <c r="B733" i="2"/>
  <c r="B2081" i="2"/>
  <c r="B1958" i="2"/>
  <c r="B419" i="2"/>
  <c r="B1727" i="2"/>
  <c r="B284" i="2"/>
  <c r="B1308" i="2"/>
  <c r="B2076" i="2"/>
  <c r="B469" i="2"/>
  <c r="B173" i="2"/>
  <c r="B2161" i="2"/>
  <c r="B1897" i="2"/>
  <c r="B97" i="2"/>
  <c r="B870" i="2"/>
  <c r="B779" i="2"/>
  <c r="B1183" i="2"/>
  <c r="B2207" i="2"/>
  <c r="B764" i="2"/>
  <c r="B1788" i="2"/>
  <c r="B2316" i="2"/>
  <c r="B1429" i="2"/>
  <c r="B2445" i="2"/>
  <c r="B809" i="2"/>
  <c r="B685" i="2"/>
  <c r="B2017" i="2"/>
  <c r="B44" i="2"/>
  <c r="B2037" i="2"/>
  <c r="B38" i="2"/>
  <c r="B364" i="2"/>
  <c r="B525" i="2"/>
  <c r="B838" i="2"/>
  <c r="B748" i="2"/>
  <c r="B2381" i="2"/>
  <c r="B1871" i="2"/>
  <c r="B1269" i="2"/>
  <c r="B1359" i="2"/>
  <c r="B82" i="2"/>
  <c r="B594" i="2"/>
  <c r="B1106" i="2"/>
  <c r="B1618" i="2"/>
  <c r="B2130" i="2"/>
  <c r="B314" i="2"/>
  <c r="B826" i="2"/>
  <c r="B1338" i="2"/>
  <c r="B1850" i="2"/>
  <c r="B70" i="2"/>
  <c r="B1110" i="2"/>
  <c r="B2134" i="2"/>
  <c r="B899" i="2"/>
  <c r="B507" i="2"/>
  <c r="B1303" i="2"/>
  <c r="B1815" i="2"/>
  <c r="B2327" i="2"/>
  <c r="B372" i="2"/>
  <c r="B884" i="2"/>
  <c r="B1396" i="2"/>
  <c r="B222" i="2"/>
  <c r="B1246" i="2"/>
  <c r="B2270" i="2"/>
  <c r="B63" i="2"/>
  <c r="B575" i="2"/>
  <c r="B1371" i="2"/>
  <c r="B1883" i="2"/>
  <c r="B2395" i="2"/>
  <c r="B440" i="2"/>
  <c r="B952" i="2"/>
  <c r="B1464" i="2"/>
  <c r="B1976" i="2"/>
  <c r="B69" i="2"/>
  <c r="B2117" i="2"/>
  <c r="B1361" i="2"/>
  <c r="B1497" i="2"/>
  <c r="B1837" i="2"/>
  <c r="B302" i="2"/>
  <c r="B1326" i="2"/>
  <c r="B2342" i="2"/>
  <c r="B103" i="2"/>
  <c r="B615" i="2"/>
  <c r="B1411" i="2"/>
  <c r="B1923" i="2"/>
  <c r="B2435" i="2"/>
  <c r="B480" i="2"/>
  <c r="B992" i="2"/>
  <c r="B1504" i="2"/>
  <c r="B2016" i="2"/>
  <c r="B229" i="2"/>
  <c r="B2277" i="2"/>
  <c r="B1665" i="2"/>
  <c r="B1657" i="2"/>
  <c r="B2109" i="2"/>
  <c r="B1286" i="2"/>
  <c r="B1391" i="2"/>
  <c r="B972" i="2"/>
  <c r="B2420" i="2"/>
  <c r="B865" i="2"/>
  <c r="B1373" i="2"/>
  <c r="B2338" i="2"/>
  <c r="B1919" i="2"/>
  <c r="B1500" i="2"/>
  <c r="B853" i="2"/>
  <c r="B233" i="2"/>
  <c r="B801" i="2"/>
  <c r="B67" i="2"/>
  <c r="B2399" i="2"/>
  <c r="B1900" i="2"/>
  <c r="B1813" i="2"/>
  <c r="B1193" i="2"/>
  <c r="B966" i="2"/>
  <c r="B209" i="2"/>
  <c r="B1132" i="2"/>
  <c r="B2354" i="2"/>
  <c r="B265" i="2"/>
  <c r="B397" i="2"/>
  <c r="B114" i="2"/>
  <c r="B626" i="2"/>
  <c r="B1138" i="2"/>
  <c r="B1650" i="2"/>
  <c r="B2162" i="2"/>
  <c r="B346" i="2"/>
  <c r="B858" i="2"/>
  <c r="B1370" i="2"/>
  <c r="B1882" i="2"/>
  <c r="B150" i="2"/>
  <c r="B1174" i="2"/>
  <c r="B2198" i="2"/>
  <c r="B27" i="2"/>
  <c r="B539" i="2"/>
  <c r="B1335" i="2"/>
  <c r="B1847" i="2"/>
  <c r="B2359" i="2"/>
  <c r="B404" i="2"/>
  <c r="B916" i="2"/>
  <c r="B1428" i="2"/>
  <c r="B286" i="2"/>
  <c r="B1310" i="2"/>
  <c r="B2334" i="2"/>
  <c r="B95" i="2"/>
  <c r="B607" i="2"/>
  <c r="B1403" i="2"/>
  <c r="B1915" i="2"/>
  <c r="B2427" i="2"/>
  <c r="B472" i="2"/>
  <c r="B984" i="2"/>
  <c r="B1496" i="2"/>
  <c r="B2008" i="2"/>
  <c r="B197" i="2"/>
  <c r="B2245" i="2"/>
  <c r="B1601" i="2"/>
  <c r="B1625" i="2"/>
  <c r="B2061" i="2"/>
  <c r="B366" i="2"/>
  <c r="B1390" i="2"/>
  <c r="B2374" i="2"/>
  <c r="B135" i="2"/>
  <c r="B931" i="2"/>
  <c r="B1443" i="2"/>
  <c r="B1955" i="2"/>
  <c r="B2467" i="2"/>
  <c r="B512" i="2"/>
  <c r="B1024" i="2"/>
  <c r="B1536" i="2"/>
  <c r="B2048" i="2"/>
  <c r="B357" i="2"/>
  <c r="B2405" i="2"/>
  <c r="B1937" i="2"/>
  <c r="B1785" i="2"/>
  <c r="B2333" i="2"/>
  <c r="B1542" i="2"/>
  <c r="B1519" i="2"/>
  <c r="B1100" i="2"/>
  <c r="B53" i="2"/>
  <c r="B1329" i="2"/>
  <c r="B1805" i="2"/>
  <c r="B2466" i="2"/>
  <c r="B2047" i="2"/>
  <c r="B1628" i="2"/>
  <c r="B1109" i="2"/>
  <c r="B489" i="2"/>
  <c r="B1377" i="2"/>
  <c r="B195" i="2"/>
  <c r="B60" i="2"/>
  <c r="B1964" i="2"/>
  <c r="B2069" i="2"/>
  <c r="B1449" i="2"/>
  <c r="B1990" i="2"/>
  <c r="B2225" i="2"/>
  <c r="B1644" i="2"/>
  <c r="B115" i="2"/>
  <c r="B1289" i="2"/>
  <c r="B1734" i="2"/>
  <c r="B146" i="2"/>
  <c r="B658" i="2"/>
  <c r="B1170" i="2"/>
  <c r="B1682" i="2"/>
  <c r="B2194" i="2"/>
  <c r="B378" i="2"/>
  <c r="B890" i="2"/>
  <c r="B1402" i="2"/>
  <c r="B1914" i="2"/>
  <c r="B214" i="2"/>
  <c r="B1238" i="2"/>
  <c r="B2262" i="2"/>
  <c r="B59" i="2"/>
  <c r="B571" i="2"/>
  <c r="B1367" i="2"/>
  <c r="B1879" i="2"/>
  <c r="B2391" i="2"/>
  <c r="B436" i="2"/>
  <c r="B948" i="2"/>
  <c r="B1460" i="2"/>
  <c r="B350" i="2"/>
  <c r="B1374" i="2"/>
  <c r="B2366" i="2"/>
  <c r="B127" i="2"/>
  <c r="B923" i="2"/>
  <c r="B1435" i="2"/>
  <c r="B1947" i="2"/>
  <c r="B2459" i="2"/>
  <c r="B504" i="2"/>
  <c r="B1016" i="2"/>
  <c r="B1528" i="2"/>
  <c r="B2040" i="2"/>
  <c r="B325" i="2"/>
  <c r="B2373" i="2"/>
  <c r="B1873" i="2"/>
  <c r="B1753" i="2"/>
  <c r="B2269" i="2"/>
  <c r="B430" i="2"/>
  <c r="B1454" i="2"/>
  <c r="B2406" i="2"/>
  <c r="B167" i="2"/>
  <c r="B963" i="2"/>
  <c r="B1475" i="2"/>
  <c r="B1987" i="2"/>
  <c r="B32" i="2"/>
  <c r="B544" i="2"/>
  <c r="B1056" i="2"/>
  <c r="B1568" i="2"/>
  <c r="B2080" i="2"/>
  <c r="B485" i="2"/>
  <c r="B221" i="2"/>
  <c r="B2193" i="2"/>
  <c r="B1913" i="2"/>
  <c r="B129" i="2"/>
  <c r="B1798" i="2"/>
  <c r="B1647" i="2"/>
  <c r="B1228" i="2"/>
  <c r="B309" i="2"/>
  <c r="B1841" i="2"/>
  <c r="B2253" i="2"/>
  <c r="B747" i="2"/>
  <c r="B2175" i="2"/>
  <c r="B1756" i="2"/>
  <c r="B1365" i="2"/>
  <c r="B745" i="2"/>
  <c r="B1889" i="2"/>
  <c r="B323" i="2"/>
  <c r="B188" i="2"/>
  <c r="B2028" i="2"/>
  <c r="B2325" i="2"/>
  <c r="B1705" i="2"/>
  <c r="B827" i="2"/>
  <c r="B905" i="2"/>
  <c r="B1988" i="2"/>
  <c r="B911" i="2"/>
  <c r="B2313" i="2"/>
  <c r="B1615" i="2"/>
  <c r="B50" i="2"/>
  <c r="B562" i="2"/>
  <c r="B1074" i="2"/>
  <c r="B1586" i="2"/>
  <c r="B2098" i="2"/>
  <c r="B282" i="2"/>
  <c r="B794" i="2"/>
  <c r="B1306" i="2"/>
  <c r="B1818" i="2"/>
  <c r="B2330" i="2"/>
  <c r="B1046" i="2"/>
  <c r="B2070" i="2"/>
  <c r="B867" i="2"/>
  <c r="B475" i="2"/>
  <c r="B1271" i="2"/>
  <c r="B1783" i="2"/>
  <c r="B2295" i="2"/>
  <c r="B340" i="2"/>
  <c r="B852" i="2"/>
  <c r="B1364" i="2"/>
  <c r="B158" i="2"/>
  <c r="B1182" i="2"/>
  <c r="B2206" i="2"/>
  <c r="B31" i="2"/>
  <c r="B543" i="2"/>
  <c r="B1339" i="2"/>
  <c r="B1851" i="2"/>
  <c r="B2363" i="2"/>
  <c r="B408" i="2"/>
  <c r="B920" i="2"/>
  <c r="B1432" i="2"/>
  <c r="B1944" i="2"/>
  <c r="B2456" i="2"/>
  <c r="B1989" i="2"/>
  <c r="B1137" i="2"/>
  <c r="B1369" i="2"/>
  <c r="B1597" i="2"/>
  <c r="B238" i="2"/>
  <c r="B1262" i="2"/>
  <c r="B2286" i="2"/>
  <c r="B71" i="2"/>
  <c r="B583" i="2"/>
  <c r="B1379" i="2"/>
  <c r="B1891" i="2"/>
  <c r="B2403" i="2"/>
  <c r="B448" i="2"/>
  <c r="B960" i="2"/>
  <c r="B1472" i="2"/>
  <c r="B1984" i="2"/>
  <c r="B101" i="2"/>
  <c r="B2149" i="2"/>
  <c r="B1425" i="2"/>
  <c r="B1529" i="2"/>
  <c r="B1885" i="2"/>
  <c r="B1030" i="2"/>
  <c r="B1263" i="2"/>
  <c r="B844" i="2"/>
  <c r="B2356" i="2"/>
  <c r="B369" i="2"/>
  <c r="B957" i="2"/>
  <c r="B2086" i="2"/>
  <c r="B1791" i="2"/>
  <c r="B1372" i="2"/>
  <c r="B597" i="2"/>
  <c r="B2417" i="2"/>
  <c r="B321" i="2"/>
  <c r="B843" i="2"/>
  <c r="B2271" i="2"/>
  <c r="B1836" i="2"/>
  <c r="B1557" i="2"/>
  <c r="B937" i="2"/>
  <c r="B2273" i="2"/>
  <c r="B253" i="2"/>
  <c r="B620" i="2"/>
  <c r="B1350" i="2"/>
  <c r="B993" i="2"/>
  <c r="B2077" i="2"/>
  <c r="B130" i="2"/>
  <c r="B386" i="2"/>
  <c r="B642" i="2"/>
  <c r="B898" i="2"/>
  <c r="B1154" i="2"/>
  <c r="B1410" i="2"/>
  <c r="B1666" i="2"/>
  <c r="B1922" i="2"/>
  <c r="B2178" i="2"/>
  <c r="B106" i="2"/>
  <c r="B362" i="2"/>
  <c r="B618" i="2"/>
  <c r="B874" i="2"/>
  <c r="B1130" i="2"/>
  <c r="B1386" i="2"/>
  <c r="B1642" i="2"/>
  <c r="B1898" i="2"/>
  <c r="B2154" i="2"/>
  <c r="B182" i="2"/>
  <c r="B694" i="2"/>
  <c r="B1206" i="2"/>
  <c r="B1718" i="2"/>
  <c r="B2230" i="2"/>
  <c r="B691" i="2"/>
  <c r="B43" i="2"/>
  <c r="B299" i="2"/>
  <c r="B555" i="2"/>
  <c r="B1095" i="2"/>
  <c r="B1351" i="2"/>
  <c r="B1607" i="2"/>
  <c r="B1863" i="2"/>
  <c r="B2119" i="2"/>
  <c r="B2375" i="2"/>
  <c r="B164" i="2"/>
  <c r="B420" i="2"/>
  <c r="B676" i="2"/>
  <c r="B932" i="2"/>
  <c r="B1188" i="2"/>
  <c r="B1444" i="2"/>
  <c r="B1700" i="2"/>
  <c r="B318" i="2"/>
  <c r="B830" i="2"/>
  <c r="B1342" i="2"/>
  <c r="B1854" i="2"/>
  <c r="B2350" i="2"/>
  <c r="B759" i="2"/>
  <c r="B111" i="2"/>
  <c r="B367" i="2"/>
  <c r="B907" i="2"/>
  <c r="B1163" i="2"/>
  <c r="B1419" i="2"/>
  <c r="B1675" i="2"/>
  <c r="B1931" i="2"/>
  <c r="B2187" i="2"/>
  <c r="B2443" i="2"/>
  <c r="B232" i="2"/>
  <c r="B488" i="2"/>
  <c r="B744" i="2"/>
  <c r="B1000" i="2"/>
  <c r="B1256" i="2"/>
  <c r="B1512" i="2"/>
  <c r="B1768" i="2"/>
  <c r="B2024" i="2"/>
  <c r="B2280" i="2"/>
  <c r="B261" i="2"/>
  <c r="B1285" i="2"/>
  <c r="B2309" i="2"/>
  <c r="B2125" i="2"/>
  <c r="B1729" i="2"/>
  <c r="B665" i="2"/>
  <c r="B1689" i="2"/>
  <c r="B429" i="2"/>
  <c r="B2173" i="2"/>
  <c r="B1745" i="2"/>
  <c r="B398" i="2"/>
  <c r="B910" i="2"/>
  <c r="B1422" i="2"/>
  <c r="B1934" i="2"/>
  <c r="B2390" i="2"/>
  <c r="B799" i="2"/>
  <c r="B151" i="2"/>
  <c r="B407" i="2"/>
  <c r="B947" i="2"/>
  <c r="B1203" i="2"/>
  <c r="B1459" i="2"/>
  <c r="B1715" i="2"/>
  <c r="B1971" i="2"/>
  <c r="B2227" i="2"/>
  <c r="B16" i="2"/>
  <c r="B272" i="2"/>
  <c r="B528" i="2"/>
  <c r="B784" i="2"/>
  <c r="B1040" i="2"/>
  <c r="B1296" i="2"/>
  <c r="B1552" i="2"/>
  <c r="B1808" i="2"/>
  <c r="B2064" i="2"/>
  <c r="B2320" i="2"/>
  <c r="B421" i="2"/>
  <c r="B1445" i="2"/>
  <c r="B61" i="2"/>
  <c r="B17" i="2"/>
  <c r="B2065" i="2"/>
  <c r="B825" i="2"/>
  <c r="B1849" i="2"/>
  <c r="B717" i="2"/>
  <c r="B2461" i="2"/>
  <c r="B2049" i="2"/>
  <c r="B1670" i="2"/>
  <c r="B275" i="2"/>
  <c r="B1583" i="2"/>
  <c r="B140" i="2"/>
  <c r="B1164" i="2"/>
  <c r="B2004" i="2"/>
  <c r="B181" i="2"/>
  <c r="B2229" i="2"/>
  <c r="B1569" i="2"/>
  <c r="B1609" i="2"/>
  <c r="B2029" i="2"/>
  <c r="B678" i="2"/>
  <c r="B683" i="2"/>
  <c r="B1087" i="2"/>
  <c r="B2111" i="2"/>
  <c r="B668" i="2"/>
  <c r="B1692" i="2"/>
  <c r="B2268" i="2"/>
  <c r="B1237" i="2"/>
  <c r="B2013" i="2"/>
  <c r="B617" i="2"/>
  <c r="B333" i="2"/>
  <c r="B1649" i="2"/>
  <c r="B1638" i="2"/>
  <c r="B259" i="2"/>
  <c r="B1567" i="2"/>
  <c r="B124" i="2"/>
  <c r="B1148" i="2"/>
  <c r="B1996" i="2"/>
  <c r="B149" i="2"/>
  <c r="B2197" i="2"/>
  <c r="B1505" i="2"/>
  <c r="B1577" i="2"/>
  <c r="B1981" i="2"/>
  <c r="B2418" i="2"/>
  <c r="B1580" i="2"/>
  <c r="B393" i="2"/>
  <c r="B891" i="2"/>
  <c r="B1860" i="2"/>
  <c r="B1033" i="2"/>
  <c r="B371" i="2"/>
  <c r="B2052" i="2"/>
  <c r="B1801" i="2"/>
  <c r="B137" i="2"/>
  <c r="B307" i="2"/>
  <c r="B1892" i="2"/>
  <c r="B98" i="2"/>
  <c r="B354" i="2"/>
  <c r="B610" i="2"/>
  <c r="B866" i="2"/>
  <c r="B1122" i="2"/>
  <c r="B1378" i="2"/>
  <c r="B1634" i="2"/>
  <c r="B1890" i="2"/>
  <c r="B2146" i="2"/>
  <c r="B74" i="2"/>
  <c r="B330" i="2"/>
  <c r="B586" i="2"/>
  <c r="B842" i="2"/>
  <c r="B1098" i="2"/>
  <c r="B1354" i="2"/>
  <c r="B1610" i="2"/>
  <c r="B1866" i="2"/>
  <c r="B2122" i="2"/>
  <c r="B118" i="2"/>
  <c r="B630" i="2"/>
  <c r="B1142" i="2"/>
  <c r="B1654" i="2"/>
  <c r="B2166" i="2"/>
  <c r="B659" i="2"/>
  <c r="B11" i="2"/>
  <c r="B267" i="2"/>
  <c r="B523" i="2"/>
  <c r="B1063" i="2"/>
  <c r="B1319" i="2"/>
  <c r="B1575" i="2"/>
  <c r="B1831" i="2"/>
  <c r="B2087" i="2"/>
  <c r="B2343" i="2"/>
  <c r="B132" i="2"/>
  <c r="B388" i="2"/>
  <c r="B644" i="2"/>
  <c r="B900" i="2"/>
  <c r="B1156" i="2"/>
  <c r="B1412" i="2"/>
  <c r="B1668" i="2"/>
  <c r="B254" i="2"/>
  <c r="B766" i="2"/>
  <c r="B1278" i="2"/>
  <c r="B1790" i="2"/>
  <c r="B2302" i="2"/>
  <c r="B727" i="2"/>
  <c r="B79" i="2"/>
  <c r="B335" i="2"/>
  <c r="B591" i="2"/>
  <c r="B1131" i="2"/>
  <c r="B1387" i="2"/>
  <c r="B1643" i="2"/>
  <c r="B1899" i="2"/>
  <c r="B2155" i="2"/>
  <c r="B2411" i="2"/>
  <c r="B200" i="2"/>
  <c r="B456" i="2"/>
  <c r="B712" i="2"/>
  <c r="B968" i="2"/>
  <c r="B1224" i="2"/>
  <c r="B1480" i="2"/>
  <c r="B1736" i="2"/>
  <c r="B1992" i="2"/>
  <c r="B2248" i="2"/>
  <c r="B133" i="2"/>
  <c r="B1157" i="2"/>
  <c r="B2181" i="2"/>
  <c r="B1821" i="2"/>
  <c r="B1473" i="2"/>
  <c r="B537" i="2"/>
  <c r="B1561" i="2"/>
  <c r="B189" i="2"/>
  <c r="B1949" i="2"/>
  <c r="B1489" i="2"/>
  <c r="B334" i="2"/>
  <c r="B846" i="2"/>
  <c r="B1358" i="2"/>
  <c r="B1870" i="2"/>
  <c r="B2358" i="2"/>
  <c r="B767" i="2"/>
  <c r="B119" i="2"/>
  <c r="B375" i="2"/>
  <c r="B915" i="2"/>
  <c r="B1171" i="2"/>
  <c r="B1427" i="2"/>
  <c r="B1683" i="2"/>
  <c r="B1939" i="2"/>
  <c r="B2195" i="2"/>
  <c r="B2451" i="2"/>
  <c r="B240" i="2"/>
  <c r="B496" i="2"/>
  <c r="B752" i="2"/>
  <c r="B1008" i="2"/>
  <c r="B1264" i="2"/>
  <c r="B1520" i="2"/>
  <c r="B1776" i="2"/>
  <c r="B2032" i="2"/>
  <c r="B2288" i="2"/>
  <c r="B293" i="2"/>
  <c r="B1317" i="2"/>
  <c r="B2341" i="2"/>
  <c r="B2205" i="2"/>
  <c r="B1809" i="2"/>
  <c r="B697" i="2"/>
  <c r="B1721" i="2"/>
  <c r="B477" i="2"/>
  <c r="B2221" i="2"/>
  <c r="B1793" i="2"/>
  <c r="B1414" i="2"/>
  <c r="B147" i="2"/>
  <c r="B1455" i="2"/>
  <c r="B12" i="2"/>
  <c r="B1036" i="2"/>
  <c r="B1940" i="2"/>
  <c r="B2452" i="2"/>
  <c r="B1973" i="2"/>
  <c r="B1105" i="2"/>
  <c r="B1353" i="2"/>
  <c r="B1581" i="2"/>
  <c r="B422" i="2"/>
  <c r="B2402" i="2"/>
  <c r="B959" i="2"/>
  <c r="B1983" i="2"/>
  <c r="B540" i="2"/>
  <c r="B1564" i="2"/>
  <c r="B2204" i="2"/>
  <c r="B981" i="2"/>
  <c r="B1389" i="2"/>
  <c r="B361" i="2"/>
  <c r="B2409" i="2"/>
  <c r="B1089" i="2"/>
  <c r="B1382" i="2"/>
  <c r="B131" i="2"/>
  <c r="B1439" i="2"/>
  <c r="B2463" i="2"/>
  <c r="B1020" i="2"/>
  <c r="B1932" i="2"/>
  <c r="B2444" i="2"/>
  <c r="B1941" i="2"/>
  <c r="B1041" i="2"/>
  <c r="B1321" i="2"/>
  <c r="B1533" i="2"/>
  <c r="B1478" i="2"/>
  <c r="B1068" i="2"/>
  <c r="B1217" i="2"/>
  <c r="B2118" i="2"/>
  <c r="B1388" i="2"/>
  <c r="B9" i="2"/>
  <c r="B763" i="2"/>
  <c r="B1772" i="2"/>
  <c r="B777" i="2"/>
  <c r="B757" i="2"/>
  <c r="B1713" i="2"/>
  <c r="B1781" i="2"/>
  <c r="B210" i="2"/>
  <c r="B722" i="2"/>
  <c r="B1234" i="2"/>
  <c r="B1746" i="2"/>
  <c r="B2258" i="2"/>
  <c r="B442" i="2"/>
  <c r="B954" i="2"/>
  <c r="B1466" i="2"/>
  <c r="B1978" i="2"/>
  <c r="B342" i="2"/>
  <c r="B1366" i="2"/>
  <c r="B2362" i="2"/>
  <c r="B123" i="2"/>
  <c r="B919" i="2"/>
  <c r="B1431" i="2"/>
  <c r="B1943" i="2"/>
  <c r="B2455" i="2"/>
  <c r="B500" i="2"/>
  <c r="B1012" i="2"/>
  <c r="B1524" i="2"/>
  <c r="B478" i="2"/>
  <c r="B1502" i="2"/>
  <c r="B2430" i="2"/>
  <c r="B191" i="2"/>
  <c r="B987" i="2"/>
  <c r="B1499" i="2"/>
  <c r="B2011" i="2"/>
  <c r="B56" i="2"/>
  <c r="B568" i="2"/>
  <c r="B1080" i="2"/>
  <c r="B1592" i="2"/>
  <c r="B2104" i="2"/>
  <c r="B581" i="2"/>
  <c r="B413" i="2"/>
  <c r="B2385" i="2"/>
  <c r="B2009" i="2"/>
  <c r="B289" i="2"/>
  <c r="B558" i="2"/>
  <c r="B1582" i="2"/>
  <c r="B623" i="2"/>
  <c r="B231" i="2"/>
  <c r="B1027" i="2"/>
  <c r="B1539" i="2"/>
  <c r="B2051" i="2"/>
  <c r="B96" i="2"/>
  <c r="B608" i="2"/>
  <c r="B1120" i="2"/>
  <c r="B1632" i="2"/>
  <c r="B2144" i="2"/>
  <c r="B741" i="2"/>
  <c r="B797" i="2"/>
  <c r="B121" i="2"/>
  <c r="B2169" i="2"/>
  <c r="B577" i="2"/>
  <c r="B2310" i="2"/>
  <c r="B1903" i="2"/>
  <c r="B1484" i="2"/>
  <c r="B821" i="2"/>
  <c r="B201" i="2"/>
  <c r="B737" i="2"/>
  <c r="B99" i="2"/>
  <c r="B2431" i="2"/>
  <c r="B1916" i="2"/>
  <c r="B1877" i="2"/>
  <c r="B1257" i="2"/>
  <c r="B230" i="2"/>
  <c r="B579" i="2"/>
  <c r="B444" i="2"/>
  <c r="B2156" i="2"/>
  <c r="B909" i="2"/>
  <c r="B2217" i="2"/>
  <c r="B1231" i="2"/>
  <c r="B845" i="2"/>
  <c r="B117" i="2"/>
  <c r="B1935" i="2"/>
  <c r="B881" i="2"/>
  <c r="B245" i="2"/>
  <c r="B242" i="2"/>
  <c r="B754" i="2"/>
  <c r="B1266" i="2"/>
  <c r="B1778" i="2"/>
  <c r="B2290" i="2"/>
  <c r="B474" i="2"/>
  <c r="B986" i="2"/>
  <c r="B1498" i="2"/>
  <c r="B2010" i="2"/>
  <c r="B406" i="2"/>
  <c r="B1430" i="2"/>
  <c r="B2394" i="2"/>
  <c r="B155" i="2"/>
  <c r="B951" i="2"/>
  <c r="B1463" i="2"/>
  <c r="B1975" i="2"/>
  <c r="B20" i="2"/>
  <c r="B532" i="2"/>
  <c r="B1044" i="2"/>
  <c r="B1556" i="2"/>
  <c r="B542" i="2"/>
  <c r="B1566" i="2"/>
  <c r="B2462" i="2"/>
  <c r="B223" i="2"/>
  <c r="B1019" i="2"/>
  <c r="B1531" i="2"/>
  <c r="B2043" i="2"/>
  <c r="B88" i="2"/>
  <c r="B600" i="2"/>
  <c r="B1112" i="2"/>
  <c r="B1624" i="2"/>
  <c r="B2136" i="2"/>
  <c r="B709" i="2"/>
  <c r="B701" i="2"/>
  <c r="B89" i="2"/>
  <c r="B2137" i="2"/>
  <c r="B513" i="2"/>
  <c r="B622" i="2"/>
  <c r="B1646" i="2"/>
  <c r="B655" i="2"/>
  <c r="B263" i="2"/>
  <c r="B1059" i="2"/>
  <c r="B1571" i="2"/>
  <c r="B2083" i="2"/>
  <c r="B128" i="2"/>
  <c r="B640" i="2"/>
  <c r="B1152" i="2"/>
  <c r="B1664" i="2"/>
  <c r="B2176" i="2"/>
  <c r="B869" i="2"/>
  <c r="B1085" i="2"/>
  <c r="B249" i="2"/>
  <c r="B2297" i="2"/>
  <c r="B833" i="2"/>
  <c r="B2450" i="2"/>
  <c r="B2031" i="2"/>
  <c r="B1612" i="2"/>
  <c r="B1077" i="2"/>
  <c r="B457" i="2"/>
  <c r="B1313" i="2"/>
  <c r="B227" i="2"/>
  <c r="B92" i="2"/>
  <c r="B1980" i="2"/>
  <c r="B2133" i="2"/>
  <c r="B1513" i="2"/>
  <c r="B486" i="2"/>
  <c r="B991" i="2"/>
  <c r="B572" i="2"/>
  <c r="B2220" i="2"/>
  <c r="B1565" i="2"/>
  <c r="B13" i="2"/>
  <c r="B1743" i="2"/>
  <c r="B145" i="2"/>
  <c r="B1141" i="2"/>
  <c r="B2447" i="2"/>
  <c r="B198" i="2"/>
  <c r="B1697" i="2"/>
  <c r="B274" i="2"/>
  <c r="B786" i="2"/>
  <c r="B1298" i="2"/>
  <c r="B1810" i="2"/>
  <c r="B2322" i="2"/>
  <c r="B506" i="2"/>
  <c r="B1018" i="2"/>
  <c r="B1530" i="2"/>
  <c r="B2042" i="2"/>
  <c r="B470" i="2"/>
  <c r="B1494" i="2"/>
  <c r="B2426" i="2"/>
  <c r="B187" i="2"/>
  <c r="B983" i="2"/>
  <c r="B1495" i="2"/>
  <c r="B2007" i="2"/>
  <c r="B52" i="2"/>
  <c r="B564" i="2"/>
  <c r="B1076" i="2"/>
  <c r="B1588" i="2"/>
  <c r="B606" i="2"/>
  <c r="B1630" i="2"/>
  <c r="B647" i="2"/>
  <c r="B255" i="2"/>
  <c r="B1051" i="2"/>
  <c r="B1563" i="2"/>
  <c r="B2075" i="2"/>
  <c r="B120" i="2"/>
  <c r="B632" i="2"/>
  <c r="B1144" i="2"/>
  <c r="B1656" i="2"/>
  <c r="B2168" i="2"/>
  <c r="B837" i="2"/>
  <c r="B1005" i="2"/>
  <c r="B217" i="2"/>
  <c r="B2265" i="2"/>
  <c r="B769" i="2"/>
  <c r="B686" i="2"/>
  <c r="B1710" i="2"/>
  <c r="B687" i="2"/>
  <c r="B295" i="2"/>
  <c r="B1091" i="2"/>
  <c r="B1603" i="2"/>
  <c r="B2115" i="2"/>
  <c r="B160" i="2"/>
  <c r="B672" i="2"/>
  <c r="B1184" i="2"/>
  <c r="B1696" i="2"/>
  <c r="B2208" i="2"/>
  <c r="B997" i="2"/>
  <c r="B1421" i="2"/>
  <c r="B377" i="2"/>
  <c r="B2425" i="2"/>
  <c r="B1121" i="2"/>
  <c r="B731" i="2"/>
  <c r="B2159" i="2"/>
  <c r="B1740" i="2"/>
  <c r="B1333" i="2"/>
  <c r="B713" i="2"/>
  <c r="B1825" i="2"/>
  <c r="B355" i="2"/>
  <c r="B220" i="2"/>
  <c r="B2044" i="2"/>
  <c r="B2389" i="2"/>
  <c r="B1769" i="2"/>
  <c r="B742" i="2"/>
  <c r="B1119" i="2"/>
  <c r="B700" i="2"/>
  <c r="B2284" i="2"/>
  <c r="B2157" i="2"/>
  <c r="B461" i="2"/>
  <c r="B2255" i="2"/>
  <c r="B2209" i="2"/>
  <c r="B2165" i="2"/>
  <c r="B492" i="2"/>
  <c r="B563" i="2"/>
  <c r="B2141" i="2"/>
  <c r="B178" i="2"/>
  <c r="B690" i="2"/>
  <c r="B1202" i="2"/>
  <c r="B1714" i="2"/>
  <c r="B2226" i="2"/>
  <c r="B410" i="2"/>
  <c r="B922" i="2"/>
  <c r="B1434" i="2"/>
  <c r="B1946" i="2"/>
  <c r="B278" i="2"/>
  <c r="B1302" i="2"/>
  <c r="B2326" i="2"/>
  <c r="B91" i="2"/>
  <c r="B603" i="2"/>
  <c r="B1399" i="2"/>
  <c r="B1911" i="2"/>
  <c r="B2423" i="2"/>
  <c r="B468" i="2"/>
  <c r="B980" i="2"/>
  <c r="B1492" i="2"/>
  <c r="B414" i="2"/>
  <c r="B1438" i="2"/>
  <c r="B2398" i="2"/>
  <c r="B159" i="2"/>
  <c r="B955" i="2"/>
  <c r="B1467" i="2"/>
  <c r="B1979" i="2"/>
  <c r="B24" i="2"/>
  <c r="B536" i="2"/>
  <c r="B1048" i="2"/>
  <c r="B1560" i="2"/>
  <c r="B2072" i="2"/>
  <c r="B453" i="2"/>
  <c r="B141" i="2"/>
  <c r="B2129" i="2"/>
  <c r="B1881" i="2"/>
  <c r="B65" i="2"/>
  <c r="B494" i="2"/>
  <c r="B1518" i="2"/>
  <c r="B2438" i="2"/>
  <c r="B199" i="2"/>
  <c r="B995" i="2"/>
  <c r="B1507" i="2"/>
  <c r="B2019" i="2"/>
  <c r="B64" i="2"/>
  <c r="B576" i="2"/>
  <c r="B1088" i="2"/>
  <c r="B1600" i="2"/>
  <c r="B2112" i="2"/>
  <c r="B613" i="2"/>
  <c r="B493" i="2"/>
  <c r="B2449" i="2"/>
  <c r="B2041" i="2"/>
  <c r="B337" i="2"/>
  <c r="B2054" i="2"/>
  <c r="B1775" i="2"/>
  <c r="B1356" i="2"/>
  <c r="B565" i="2"/>
  <c r="B2353" i="2"/>
  <c r="B257" i="2"/>
  <c r="B875" i="2"/>
  <c r="B2303" i="2"/>
  <c r="B1852" i="2"/>
  <c r="B1621" i="2"/>
  <c r="B1001" i="2"/>
  <c r="B2401" i="2"/>
  <c r="B451" i="2"/>
  <c r="B316" i="2"/>
  <c r="B2092" i="2"/>
  <c r="B317" i="2"/>
  <c r="B1961" i="2"/>
  <c r="B435" i="2"/>
  <c r="B1929" i="2"/>
  <c r="B2244" i="2"/>
  <c r="B1423" i="2"/>
  <c r="B1485" i="2"/>
  <c r="B1196" i="2"/>
  <c r="B30" i="2"/>
  <c r="B194" i="2"/>
  <c r="B450" i="2"/>
  <c r="B706" i="2"/>
  <c r="B962" i="2"/>
  <c r="B1218" i="2"/>
  <c r="B1474" i="2"/>
  <c r="B1730" i="2"/>
  <c r="B1986" i="2"/>
  <c r="B2242" i="2"/>
  <c r="B170" i="2"/>
  <c r="B426" i="2"/>
  <c r="B682" i="2"/>
  <c r="B938" i="2"/>
  <c r="B1194" i="2"/>
  <c r="B1450" i="2"/>
  <c r="B1706" i="2"/>
  <c r="B1962" i="2"/>
  <c r="B2218" i="2"/>
  <c r="B310" i="2"/>
  <c r="B822" i="2"/>
  <c r="B1334" i="2"/>
  <c r="B1846" i="2"/>
  <c r="B2346" i="2"/>
  <c r="B755" i="2"/>
  <c r="B107" i="2"/>
  <c r="B363" i="2"/>
  <c r="B619" i="2"/>
  <c r="B1159" i="2"/>
  <c r="B1415" i="2"/>
  <c r="B1671" i="2"/>
  <c r="B1927" i="2"/>
  <c r="B2183" i="2"/>
  <c r="B2439" i="2"/>
  <c r="B228" i="2"/>
  <c r="B484" i="2"/>
  <c r="B740" i="2"/>
  <c r="B996" i="2"/>
  <c r="B1252" i="2"/>
  <c r="B1508" i="2"/>
  <c r="B1764" i="2"/>
  <c r="B446" i="2"/>
  <c r="B958" i="2"/>
  <c r="B1470" i="2"/>
  <c r="B1982" i="2"/>
  <c r="B2414" i="2"/>
  <c r="B823" i="2"/>
  <c r="B175" i="2"/>
  <c r="B431" i="2"/>
  <c r="B971" i="2"/>
  <c r="B1227" i="2"/>
  <c r="B1483" i="2"/>
  <c r="B1739" i="2"/>
  <c r="B1995" i="2"/>
  <c r="B2251" i="2"/>
  <c r="B40" i="2"/>
  <c r="B296" i="2"/>
  <c r="B552" i="2"/>
  <c r="B808" i="2"/>
  <c r="B1064" i="2"/>
  <c r="B1320" i="2"/>
  <c r="B1576" i="2"/>
  <c r="B1832" i="2"/>
  <c r="B2088" i="2"/>
  <c r="B2344" i="2"/>
  <c r="B517" i="2"/>
  <c r="B1541" i="2"/>
  <c r="B285" i="2"/>
  <c r="B241" i="2"/>
  <c r="B2257" i="2"/>
  <c r="B921" i="2"/>
  <c r="B1945" i="2"/>
  <c r="B861" i="2"/>
  <c r="B177" i="2"/>
  <c r="B2241" i="2"/>
  <c r="B526" i="2"/>
  <c r="B1038" i="2"/>
  <c r="B1550" i="2"/>
  <c r="B2062" i="2"/>
  <c r="B2454" i="2"/>
  <c r="B863" i="2"/>
  <c r="B215" i="2"/>
  <c r="B471" i="2"/>
  <c r="B1011" i="2"/>
  <c r="B1267" i="2"/>
  <c r="B1523" i="2"/>
  <c r="B1779" i="2"/>
  <c r="B2035" i="2"/>
  <c r="B2291" i="2"/>
  <c r="B80" i="2"/>
  <c r="B336" i="2"/>
  <c r="B592" i="2"/>
  <c r="B848" i="2"/>
  <c r="B1104" i="2"/>
  <c r="B1360" i="2"/>
  <c r="B1616" i="2"/>
  <c r="B1872" i="2"/>
  <c r="B2128" i="2"/>
  <c r="B2384" i="2"/>
  <c r="B677" i="2"/>
  <c r="B1701" i="2"/>
  <c r="B637" i="2"/>
  <c r="B593" i="2"/>
  <c r="B57" i="2"/>
  <c r="B1081" i="2"/>
  <c r="B2105" i="2"/>
  <c r="B1149" i="2"/>
  <c r="B449" i="2"/>
  <c r="B134" i="2"/>
  <c r="B2182" i="2"/>
  <c r="B531" i="2"/>
  <c r="B1839" i="2"/>
  <c r="B396" i="2"/>
  <c r="B1420" i="2"/>
  <c r="B2132" i="2"/>
  <c r="B693" i="2"/>
  <c r="B669" i="2"/>
  <c r="B73" i="2"/>
  <c r="B2121" i="2"/>
  <c r="B481" i="2"/>
  <c r="B1190" i="2"/>
  <c r="B35" i="2"/>
  <c r="B1343" i="2"/>
  <c r="B2367" i="2"/>
  <c r="B924" i="2"/>
  <c r="B1884" i="2"/>
  <c r="B2396" i="2"/>
  <c r="B1749" i="2"/>
  <c r="B689" i="2"/>
  <c r="B1129" i="2"/>
  <c r="B1229" i="2"/>
  <c r="B102" i="2"/>
  <c r="B2150" i="2"/>
  <c r="B515" i="2"/>
  <c r="B1823" i="2"/>
  <c r="B380" i="2"/>
  <c r="B1404" i="2"/>
  <c r="B2124" i="2"/>
  <c r="B661" i="2"/>
  <c r="B605" i="2"/>
  <c r="B41" i="2"/>
  <c r="B2089" i="2"/>
  <c r="B417" i="2"/>
  <c r="B975" i="2"/>
  <c r="B2212" i="2"/>
  <c r="B2441" i="2"/>
  <c r="B1295" i="2"/>
  <c r="B2372" i="2"/>
  <c r="B1069" i="2"/>
  <c r="B1679" i="2"/>
  <c r="B373" i="2"/>
  <c r="B2365" i="2"/>
  <c r="B699" i="2"/>
  <c r="B2020" i="2"/>
  <c r="B753" i="2"/>
  <c r="B162" i="2"/>
  <c r="B418" i="2"/>
  <c r="B674" i="2"/>
  <c r="B930" i="2"/>
  <c r="B1186" i="2"/>
  <c r="B1442" i="2"/>
  <c r="B1698" i="2"/>
  <c r="B1954" i="2"/>
  <c r="B2210" i="2"/>
  <c r="B138" i="2"/>
  <c r="B394" i="2"/>
  <c r="B650" i="2"/>
  <c r="B906" i="2"/>
  <c r="B1162" i="2"/>
  <c r="B1418" i="2"/>
  <c r="B1674" i="2"/>
  <c r="B1930" i="2"/>
  <c r="B2186" i="2"/>
  <c r="B246" i="2"/>
  <c r="B758" i="2"/>
  <c r="B1270" i="2"/>
  <c r="B1782" i="2"/>
  <c r="B2294" i="2"/>
  <c r="B723" i="2"/>
  <c r="B75" i="2"/>
  <c r="B331" i="2"/>
  <c r="B587" i="2"/>
  <c r="B1127" i="2"/>
  <c r="B1383" i="2"/>
  <c r="B1639" i="2"/>
  <c r="B1895" i="2"/>
  <c r="B2151" i="2"/>
  <c r="B2407" i="2"/>
  <c r="B196" i="2"/>
  <c r="B452" i="2"/>
  <c r="B708" i="2"/>
  <c r="B964" i="2"/>
  <c r="B1220" i="2"/>
  <c r="B1476" i="2"/>
  <c r="B1732" i="2"/>
  <c r="B382" i="2"/>
  <c r="B894" i="2"/>
  <c r="B1406" i="2"/>
  <c r="B1918" i="2"/>
  <c r="B2382" i="2"/>
  <c r="B791" i="2"/>
  <c r="B143" i="2"/>
  <c r="B399" i="2"/>
  <c r="B939" i="2"/>
  <c r="B1195" i="2"/>
  <c r="B1451" i="2"/>
  <c r="B1707" i="2"/>
  <c r="B1963" i="2"/>
  <c r="B2219" i="2"/>
  <c r="B8" i="2"/>
  <c r="B264" i="2"/>
  <c r="B520" i="2"/>
  <c r="B776" i="2"/>
  <c r="B1032" i="2"/>
  <c r="B1288" i="2"/>
  <c r="B1544" i="2"/>
  <c r="B1800" i="2"/>
  <c r="B2056" i="2"/>
  <c r="B2312" i="2"/>
  <c r="B389" i="2"/>
  <c r="B1413" i="2"/>
  <c r="B2437" i="2"/>
  <c r="B2413" i="2"/>
  <c r="B2001" i="2"/>
  <c r="B793" i="2"/>
  <c r="B1817" i="2"/>
  <c r="B653" i="2"/>
  <c r="B2397" i="2"/>
  <c r="B1985" i="2"/>
  <c r="B462" i="2"/>
  <c r="B974" i="2"/>
  <c r="B1486" i="2"/>
  <c r="B1998" i="2"/>
  <c r="B2422" i="2"/>
  <c r="B831" i="2"/>
  <c r="B183" i="2"/>
  <c r="B439" i="2"/>
  <c r="B979" i="2"/>
  <c r="B1235" i="2"/>
  <c r="B1491" i="2"/>
  <c r="B1747" i="2"/>
  <c r="B2003" i="2"/>
  <c r="B2259" i="2"/>
  <c r="B48" i="2"/>
  <c r="B304" i="2"/>
  <c r="B560" i="2"/>
  <c r="B816" i="2"/>
  <c r="B1072" i="2"/>
  <c r="B1328" i="2"/>
  <c r="B1584" i="2"/>
  <c r="B1840" i="2"/>
  <c r="B2096" i="2"/>
  <c r="B2352" i="2"/>
  <c r="B549" i="2"/>
  <c r="B1573" i="2"/>
  <c r="B349" i="2"/>
  <c r="B305" i="2"/>
  <c r="B2321" i="2"/>
  <c r="B953" i="2"/>
  <c r="B1977" i="2"/>
  <c r="B925" i="2"/>
  <c r="B225" i="2"/>
  <c r="B2305" i="2"/>
  <c r="B1926" i="2"/>
  <c r="B403" i="2"/>
  <c r="B1711" i="2"/>
  <c r="B268" i="2"/>
  <c r="B1292" i="2"/>
  <c r="B2068" i="2"/>
  <c r="B437" i="2"/>
  <c r="B109" i="2"/>
  <c r="B2097" i="2"/>
  <c r="B1865" i="2"/>
  <c r="B33" i="2"/>
  <c r="B934" i="2"/>
  <c r="B811" i="2"/>
  <c r="B1215" i="2"/>
  <c r="B2239" i="2"/>
  <c r="B796" i="2"/>
  <c r="B1820" i="2"/>
  <c r="B2332" i="2"/>
  <c r="B1493" i="2"/>
  <c r="B113" i="2"/>
  <c r="B873" i="2"/>
  <c r="B781" i="2"/>
  <c r="B2145" i="2"/>
  <c r="B1894" i="2"/>
  <c r="B387" i="2"/>
  <c r="B1695" i="2"/>
  <c r="B252" i="2"/>
  <c r="B1276" i="2"/>
  <c r="B2060" i="2"/>
  <c r="B405" i="2"/>
  <c r="B2453" i="2"/>
  <c r="B2033" i="2"/>
  <c r="B1833" i="2"/>
  <c r="B2429" i="2"/>
  <c r="B179" i="2"/>
  <c r="B1956" i="2"/>
  <c r="B1417" i="2"/>
  <c r="B499" i="2"/>
  <c r="B2116" i="2"/>
  <c r="B2057" i="2"/>
  <c r="B1167" i="2"/>
  <c r="B2308" i="2"/>
  <c r="B621" i="2"/>
  <c r="B609" i="2"/>
  <c r="B172" i="2"/>
  <c r="B1222" i="2"/>
  <c r="B338" i="2"/>
  <c r="B850" i="2"/>
  <c r="B1362" i="2"/>
  <c r="B1874" i="2"/>
  <c r="B58" i="2"/>
  <c r="B570" i="2"/>
  <c r="B1082" i="2"/>
  <c r="B1594" i="2"/>
  <c r="B2106" i="2"/>
  <c r="B598" i="2"/>
  <c r="B1622" i="2"/>
  <c r="B643" i="2"/>
  <c r="B251" i="2"/>
  <c r="B1047" i="2"/>
  <c r="B1559" i="2"/>
  <c r="B2071" i="2"/>
  <c r="B116" i="2"/>
  <c r="B628" i="2"/>
  <c r="B1140" i="2"/>
  <c r="B1652" i="2"/>
  <c r="B734" i="2"/>
  <c r="B1758" i="2"/>
  <c r="B711" i="2"/>
  <c r="B319" i="2"/>
  <c r="B1115" i="2"/>
  <c r="B1627" i="2"/>
  <c r="B2139" i="2"/>
  <c r="B184" i="2"/>
  <c r="B696" i="2"/>
  <c r="B1208" i="2"/>
  <c r="B1720" i="2"/>
  <c r="B2232" i="2"/>
  <c r="B1093" i="2"/>
  <c r="B1677" i="2"/>
  <c r="B473" i="2"/>
  <c r="B77" i="2"/>
  <c r="B1345" i="2"/>
  <c r="B814" i="2"/>
  <c r="B1838" i="2"/>
  <c r="B751" i="2"/>
  <c r="B359" i="2"/>
  <c r="B1155" i="2"/>
  <c r="B1667" i="2"/>
  <c r="B2179" i="2"/>
  <c r="B224" i="2"/>
  <c r="B736" i="2"/>
  <c r="B1248" i="2"/>
  <c r="B1760" i="2"/>
  <c r="B2272" i="2"/>
  <c r="B1253" i="2"/>
  <c r="B2045" i="2"/>
  <c r="B633" i="2"/>
  <c r="B365" i="2"/>
  <c r="B1681" i="2"/>
  <c r="B83" i="2"/>
  <c r="B2415" i="2"/>
  <c r="B1908" i="2"/>
  <c r="B1845" i="2"/>
  <c r="B1225" i="2"/>
  <c r="B294" i="2"/>
  <c r="B611" i="2"/>
  <c r="B476" i="2"/>
  <c r="B2172" i="2"/>
  <c r="B1037" i="2"/>
  <c r="B2281" i="2"/>
  <c r="B1254" i="2"/>
  <c r="B1375" i="2"/>
  <c r="B956" i="2"/>
  <c r="B2412" i="2"/>
  <c r="B817" i="2"/>
  <c r="B1325" i="2"/>
  <c r="B812" i="2"/>
  <c r="B1606" i="2"/>
  <c r="B1441" i="2"/>
  <c r="B1516" i="2"/>
  <c r="B2148" i="2"/>
  <c r="B2383" i="2"/>
  <c r="B370" i="2"/>
  <c r="B882" i="2"/>
  <c r="B1394" i="2"/>
  <c r="B1906" i="2"/>
  <c r="B90" i="2"/>
  <c r="B602" i="2"/>
  <c r="B1114" i="2"/>
  <c r="B1626" i="2"/>
  <c r="B2138" i="2"/>
  <c r="B662" i="2"/>
  <c r="B1686" i="2"/>
  <c r="B675" i="2"/>
  <c r="B283" i="2"/>
  <c r="B1079" i="2"/>
  <c r="B1591" i="2"/>
  <c r="B2103" i="2"/>
  <c r="B148" i="2"/>
  <c r="B660" i="2"/>
  <c r="B1172" i="2"/>
  <c r="B1684" i="2"/>
  <c r="B798" i="2"/>
  <c r="B1822" i="2"/>
  <c r="B743" i="2"/>
  <c r="B351" i="2"/>
  <c r="B1147" i="2"/>
  <c r="B1659" i="2"/>
  <c r="B2171" i="2"/>
  <c r="B216" i="2"/>
  <c r="B728" i="2"/>
  <c r="B1240" i="2"/>
  <c r="B1752" i="2"/>
  <c r="B2264" i="2"/>
  <c r="B1221" i="2"/>
  <c r="B1965" i="2"/>
  <c r="B601" i="2"/>
  <c r="B301" i="2"/>
  <c r="B1617" i="2"/>
  <c r="B878" i="2"/>
  <c r="B1902" i="2"/>
  <c r="B783" i="2"/>
  <c r="B391" i="2"/>
  <c r="B1187" i="2"/>
  <c r="B1699" i="2"/>
  <c r="B2211" i="2"/>
  <c r="B256" i="2"/>
  <c r="B768" i="2"/>
  <c r="B1280" i="2"/>
  <c r="B1792" i="2"/>
  <c r="B2304" i="2"/>
  <c r="B1381" i="2"/>
  <c r="B2349" i="2"/>
  <c r="B761" i="2"/>
  <c r="B589" i="2"/>
  <c r="B1921" i="2"/>
  <c r="B211" i="2"/>
  <c r="B76" i="2"/>
  <c r="B1972" i="2"/>
  <c r="B2101" i="2"/>
  <c r="B1481" i="2"/>
  <c r="B550" i="2"/>
  <c r="B1023" i="2"/>
  <c r="B604" i="2"/>
  <c r="B2236" i="2"/>
  <c r="B1709" i="2"/>
  <c r="B93" i="2"/>
  <c r="B1510" i="2"/>
  <c r="B1503" i="2"/>
  <c r="B1084" i="2"/>
  <c r="B21" i="2"/>
  <c r="B1265" i="2"/>
  <c r="B1741" i="2"/>
  <c r="B1324" i="2"/>
  <c r="B635" i="2"/>
  <c r="B521" i="2"/>
  <c r="B1924" i="2"/>
  <c r="B829" i="2"/>
  <c r="B51" i="2"/>
  <c r="B402" i="2"/>
  <c r="B914" i="2"/>
  <c r="B1426" i="2"/>
  <c r="B1938" i="2"/>
  <c r="B122" i="2"/>
  <c r="B634" i="2"/>
  <c r="B1146" i="2"/>
  <c r="B1658" i="2"/>
  <c r="B2170" i="2"/>
  <c r="B726" i="2"/>
  <c r="B1750" i="2"/>
  <c r="B707" i="2"/>
  <c r="B315" i="2"/>
  <c r="B1111" i="2"/>
  <c r="B1623" i="2"/>
  <c r="B2135" i="2"/>
  <c r="B180" i="2"/>
  <c r="B692" i="2"/>
  <c r="B1204" i="2"/>
  <c r="B1716" i="2"/>
  <c r="B862" i="2"/>
  <c r="B1886" i="2"/>
  <c r="B775" i="2"/>
  <c r="B383" i="2"/>
  <c r="B1179" i="2"/>
  <c r="B1691" i="2"/>
  <c r="B2203" i="2"/>
  <c r="B248" i="2"/>
  <c r="B760" i="2"/>
  <c r="B1272" i="2"/>
  <c r="B1784" i="2"/>
  <c r="B2296" i="2"/>
  <c r="B1349" i="2"/>
  <c r="B2285" i="2"/>
  <c r="B729" i="2"/>
  <c r="B541" i="2"/>
  <c r="B1857" i="2"/>
  <c r="B942" i="2"/>
  <c r="B1966" i="2"/>
  <c r="B815" i="2"/>
  <c r="B423" i="2"/>
  <c r="B1219" i="2"/>
  <c r="B1731" i="2"/>
  <c r="B2243" i="2"/>
  <c r="B288" i="2"/>
  <c r="B800" i="2"/>
  <c r="B1312" i="2"/>
  <c r="B1824" i="2"/>
  <c r="B2336" i="2"/>
  <c r="B1509" i="2"/>
  <c r="B161" i="2"/>
  <c r="B889" i="2"/>
  <c r="B813" i="2"/>
  <c r="B2177" i="2"/>
  <c r="B339" i="2"/>
  <c r="B204" i="2"/>
  <c r="B2036" i="2"/>
  <c r="B2357" i="2"/>
  <c r="B1737" i="2"/>
  <c r="B806" i="2"/>
  <c r="B1151" i="2"/>
  <c r="B732" i="2"/>
  <c r="B2300" i="2"/>
  <c r="B2317" i="2"/>
  <c r="B557" i="2"/>
  <c r="B1766" i="2"/>
  <c r="B1631" i="2"/>
  <c r="B1212" i="2"/>
  <c r="B277" i="2"/>
  <c r="B1777" i="2"/>
  <c r="B2189" i="2"/>
  <c r="B1828" i="2"/>
  <c r="B243" i="2"/>
  <c r="B1545" i="2"/>
  <c r="B2180" i="2"/>
  <c r="B2185" i="2"/>
  <c r="B1161" i="2"/>
  <c r="B306" i="2"/>
  <c r="B818" i="2"/>
  <c r="B1330" i="2"/>
  <c r="B1842" i="2"/>
  <c r="B26" i="2"/>
  <c r="B538" i="2"/>
  <c r="B1050" i="2"/>
  <c r="B1562" i="2"/>
  <c r="B2074" i="2"/>
  <c r="B534" i="2"/>
  <c r="B1558" i="2"/>
  <c r="B2458" i="2"/>
  <c r="B219" i="2"/>
  <c r="B1015" i="2"/>
  <c r="B1527" i="2"/>
  <c r="B2039" i="2"/>
  <c r="B84" i="2"/>
  <c r="B596" i="2"/>
  <c r="B1108" i="2"/>
  <c r="B1620" i="2"/>
  <c r="B670" i="2"/>
  <c r="B1694" i="2"/>
  <c r="B679" i="2"/>
  <c r="B287" i="2"/>
  <c r="B1083" i="2"/>
  <c r="B1595" i="2"/>
  <c r="B2107" i="2"/>
  <c r="B152" i="2"/>
  <c r="B664" i="2"/>
  <c r="B1176" i="2"/>
  <c r="B1688" i="2"/>
  <c r="B2200" i="2"/>
  <c r="B965" i="2"/>
  <c r="B1357" i="2"/>
  <c r="B345" i="2"/>
  <c r="B2393" i="2"/>
  <c r="B1057" i="2"/>
  <c r="B750" i="2"/>
  <c r="B1774" i="2"/>
  <c r="B719" i="2"/>
  <c r="B327" i="2"/>
  <c r="B1123" i="2"/>
  <c r="B1635" i="2"/>
  <c r="B2147" i="2"/>
  <c r="B192" i="2"/>
  <c r="B704" i="2"/>
  <c r="B1216" i="2"/>
  <c r="B1728" i="2"/>
  <c r="B2240" i="2"/>
  <c r="B1125" i="2"/>
  <c r="B1757" i="2"/>
  <c r="B505" i="2"/>
  <c r="B125" i="2"/>
  <c r="B1409" i="2"/>
  <c r="B859" i="2"/>
  <c r="B2287" i="2"/>
  <c r="B1844" i="2"/>
  <c r="B1589" i="2"/>
  <c r="B969" i="2"/>
  <c r="B2337" i="2"/>
  <c r="B483" i="2"/>
  <c r="B348" i="2"/>
  <c r="B2108" i="2"/>
  <c r="B445" i="2"/>
  <c r="B2025" i="2"/>
  <c r="B998" i="2"/>
  <c r="B1247" i="2"/>
  <c r="B828" i="2"/>
  <c r="B2348" i="2"/>
  <c r="B273" i="2"/>
  <c r="B893" i="2"/>
  <c r="B300" i="2"/>
  <c r="B582" i="2"/>
  <c r="B1789" i="2"/>
  <c r="B1004" i="2"/>
  <c r="B428" i="2"/>
  <c r="B2404" i="2"/>
  <c r="M33" i="2"/>
  <c r="M87" i="2"/>
  <c r="M243" i="2"/>
  <c r="M499" i="2"/>
  <c r="M755" i="2"/>
  <c r="M1011" i="2"/>
  <c r="M1267" i="2"/>
  <c r="M1523" i="2"/>
  <c r="M1779" i="2"/>
  <c r="M2035" i="2"/>
  <c r="M2291" i="2"/>
  <c r="M156" i="2"/>
  <c r="M436" i="2"/>
  <c r="M692" i="2"/>
  <c r="M948" i="2"/>
  <c r="M1204" i="2"/>
  <c r="M1460" i="2"/>
  <c r="M1716" i="2"/>
  <c r="M1972" i="2"/>
  <c r="M2228" i="2"/>
  <c r="M30" i="2"/>
  <c r="M373" i="2"/>
  <c r="M629" i="2"/>
  <c r="M885" i="2"/>
  <c r="M1141" i="2"/>
  <c r="M1397" i="2"/>
  <c r="M149" i="2"/>
  <c r="M203" i="2"/>
  <c r="M359" i="2"/>
  <c r="M615" i="2"/>
  <c r="M871" i="2"/>
  <c r="M1127" i="2"/>
  <c r="M1383" i="2"/>
  <c r="M1639" i="2"/>
  <c r="M1895" i="2"/>
  <c r="M2151" i="2"/>
  <c r="M2407" i="2"/>
  <c r="M296" i="2"/>
  <c r="M552" i="2"/>
  <c r="M808" i="2"/>
  <c r="M1064" i="2"/>
  <c r="M1320" i="2"/>
  <c r="M1576" i="2"/>
  <c r="M1832" i="2"/>
  <c r="M2088" i="2"/>
  <c r="M2344" i="2"/>
  <c r="M233" i="2"/>
  <c r="M489" i="2"/>
  <c r="M745" i="2"/>
  <c r="M1001" i="2"/>
  <c r="M1257" i="2"/>
  <c r="M1513" i="2"/>
  <c r="M1769" i="2"/>
  <c r="M2025" i="2"/>
  <c r="M2281" i="2"/>
  <c r="M378" i="2"/>
  <c r="M1402" i="2"/>
  <c r="M2426" i="2"/>
  <c r="M1090" i="2"/>
  <c r="M2114" i="2"/>
  <c r="M1438" i="2"/>
  <c r="M1126" i="2"/>
  <c r="M814" i="2"/>
  <c r="M502" i="2"/>
  <c r="M13" i="2"/>
  <c r="M67" i="2"/>
  <c r="M223" i="2"/>
  <c r="M479" i="2"/>
  <c r="M735" i="2"/>
  <c r="M991" i="2"/>
  <c r="M1247" i="2"/>
  <c r="M1503" i="2"/>
  <c r="M1759" i="2"/>
  <c r="M2015" i="2"/>
  <c r="M2271" i="2"/>
  <c r="M116" i="2"/>
  <c r="M416" i="2"/>
  <c r="M672" i="2"/>
  <c r="M928" i="2"/>
  <c r="M1184" i="2"/>
  <c r="M1440" i="2"/>
  <c r="M1696" i="2"/>
  <c r="M1952" i="2"/>
  <c r="M2208" i="2"/>
  <c r="M2464" i="2"/>
  <c r="M353" i="2"/>
  <c r="M609" i="2"/>
  <c r="M865" i="2"/>
  <c r="M1121" i="2"/>
  <c r="M1377" i="2"/>
  <c r="M1633" i="2"/>
  <c r="M1889" i="2"/>
  <c r="M2145" i="2"/>
  <c r="M2401" i="2"/>
  <c r="M858" i="2"/>
  <c r="M1882" i="2"/>
  <c r="M546" i="2"/>
  <c r="M331" i="2"/>
  <c r="M1355" i="2"/>
  <c r="M2379" i="2"/>
  <c r="M1036" i="2"/>
  <c r="M2060" i="2"/>
  <c r="M717" i="2"/>
  <c r="M1621" i="2"/>
  <c r="M2133" i="2"/>
  <c r="M810" i="2"/>
  <c r="M498" i="2"/>
  <c r="M2018" i="2"/>
  <c r="M1918" i="2"/>
  <c r="M2310" i="2"/>
  <c r="M310" i="2"/>
  <c r="M201" i="2"/>
  <c r="M923" i="2"/>
  <c r="M1947" i="2"/>
  <c r="M604" i="2"/>
  <c r="M1628" i="2"/>
  <c r="M285" i="2"/>
  <c r="M1309" i="2"/>
  <c r="M1917" i="2"/>
  <c r="M2429" i="2"/>
  <c r="M1994" i="2"/>
  <c r="M1442" i="2"/>
  <c r="M766" i="2"/>
  <c r="M1158" i="2"/>
  <c r="M1518" i="2"/>
  <c r="M1878" i="2"/>
  <c r="M507" i="2"/>
  <c r="M1531" i="2"/>
  <c r="M172" i="2"/>
  <c r="M1212" i="2"/>
  <c r="M2236" i="2"/>
  <c r="M893" i="2"/>
  <c r="M1709" i="2"/>
  <c r="M2221" i="2"/>
  <c r="M1162" i="2"/>
  <c r="M850" i="2"/>
  <c r="M2258" i="2"/>
  <c r="M2398" i="2"/>
  <c r="M398" i="2"/>
  <c r="M790" i="2"/>
  <c r="M1451" i="2"/>
  <c r="M813" i="2"/>
  <c r="M690" i="2"/>
  <c r="M566" i="2"/>
  <c r="M684" i="2"/>
  <c r="M1957" i="2"/>
  <c r="M990" i="2"/>
  <c r="M619" i="2"/>
  <c r="M2348" i="2"/>
  <c r="M1386" i="2"/>
  <c r="M718" i="2"/>
  <c r="M434" i="2"/>
  <c r="M478" i="2"/>
  <c r="M2322" i="2"/>
  <c r="M1150" i="2"/>
  <c r="M71" i="2"/>
  <c r="M323" i="2"/>
  <c r="M659" i="2"/>
  <c r="M995" i="2"/>
  <c r="M1347" i="2"/>
  <c r="M1683" i="2"/>
  <c r="M2019" i="2"/>
  <c r="M2371" i="2"/>
  <c r="M340" i="2"/>
  <c r="M676" i="2"/>
  <c r="M1028" i="2"/>
  <c r="M1364" i="2"/>
  <c r="M1700" i="2"/>
  <c r="M2052" i="2"/>
  <c r="M2388" i="2"/>
  <c r="M357" i="2"/>
  <c r="M709" i="2"/>
  <c r="M1045" i="2"/>
  <c r="M1381" i="2"/>
  <c r="M27" i="2"/>
  <c r="M263" i="2"/>
  <c r="M599" i="2"/>
  <c r="M951" i="2"/>
  <c r="M1287" i="2"/>
  <c r="M1623" i="2"/>
  <c r="M1975" i="2"/>
  <c r="M2311" i="2"/>
  <c r="M280" i="2"/>
  <c r="M632" i="2"/>
  <c r="M968" i="2"/>
  <c r="M1304" i="2"/>
  <c r="M1656" i="2"/>
  <c r="M1992" i="2"/>
  <c r="M2328" i="2"/>
  <c r="M313" i="2"/>
  <c r="M649" i="2"/>
  <c r="M985" i="2"/>
  <c r="M1337" i="2"/>
  <c r="M1673" i="2"/>
  <c r="M2009" i="2"/>
  <c r="M2361" i="2"/>
  <c r="M1018" i="2"/>
  <c r="M2362" i="2"/>
  <c r="M1410" i="2"/>
  <c r="M670" i="2"/>
  <c r="M998" i="2"/>
  <c r="M1454" i="2"/>
  <c r="M1782" i="2"/>
  <c r="M51" i="2"/>
  <c r="M303" i="2"/>
  <c r="M639" i="2"/>
  <c r="M975" i="2"/>
  <c r="M1327" i="2"/>
  <c r="M1663" i="2"/>
  <c r="M1999" i="2"/>
  <c r="M2351" i="2"/>
  <c r="M320" i="2"/>
  <c r="M656" i="2"/>
  <c r="M1008" i="2"/>
  <c r="M1344" i="2"/>
  <c r="M1680" i="2"/>
  <c r="M2032" i="2"/>
  <c r="M2368" i="2"/>
  <c r="M337" i="2"/>
  <c r="M689" i="2"/>
  <c r="M1025" i="2"/>
  <c r="M1361" i="2"/>
  <c r="M1713" i="2"/>
  <c r="M2049" i="2"/>
  <c r="M2385" i="2"/>
  <c r="M1178" i="2"/>
  <c r="M120" i="2"/>
  <c r="M267" i="2"/>
  <c r="M1675" i="2"/>
  <c r="M652" i="2"/>
  <c r="M1996" i="2"/>
  <c r="M1037" i="2"/>
  <c r="M1941" i="2"/>
  <c r="M682" i="2"/>
  <c r="M1074" i="2"/>
  <c r="M894" i="2"/>
  <c r="M2118" i="2"/>
  <c r="M1174" i="2"/>
  <c r="M539" i="2"/>
  <c r="M1883" i="2"/>
  <c r="M924" i="2"/>
  <c r="M2268" i="2"/>
  <c r="M1245" i="2"/>
  <c r="M2077" i="2"/>
  <c r="M1226" i="2"/>
  <c r="M1362" i="2"/>
  <c r="M1630" i="2"/>
  <c r="M494" i="2"/>
  <c r="M1718" i="2"/>
  <c r="M827" i="2"/>
  <c r="M2171" i="2"/>
  <c r="M1148" i="2"/>
  <c r="M174" i="2"/>
  <c r="M1517" i="2"/>
  <c r="M2189" i="2"/>
  <c r="M1802" i="2"/>
  <c r="M1746" i="2"/>
  <c r="M2238" i="2"/>
  <c r="M1262" i="2"/>
  <c r="M15" i="2"/>
  <c r="M557" i="2"/>
  <c r="M48" i="2"/>
  <c r="M1515" i="2"/>
  <c r="M1829" i="2"/>
  <c r="M2054" i="2"/>
  <c r="M812" i="2"/>
  <c r="M874" i="2"/>
  <c r="M1750" i="2"/>
  <c r="M142" i="2"/>
  <c r="M1258" i="2"/>
  <c r="M65" i="2"/>
  <c r="M199" i="2"/>
  <c r="M451" i="2"/>
  <c r="M787" i="2"/>
  <c r="M1123" i="2"/>
  <c r="M1475" i="2"/>
  <c r="M1811" i="2"/>
  <c r="M2147" i="2"/>
  <c r="M60" i="2"/>
  <c r="M468" i="2"/>
  <c r="M804" i="2"/>
  <c r="M1156" i="2"/>
  <c r="M1492" i="2"/>
  <c r="M1828" i="2"/>
  <c r="M2180" i="2"/>
  <c r="M94" i="2"/>
  <c r="M485" i="2"/>
  <c r="M837" i="2"/>
  <c r="M1173" i="2"/>
  <c r="M5" i="2"/>
  <c r="M155" i="2"/>
  <c r="M391" i="2"/>
  <c r="M727" i="2"/>
  <c r="M1079" i="2"/>
  <c r="M1415" i="2"/>
  <c r="M1751" i="2"/>
  <c r="M2103" i="2"/>
  <c r="M2439" i="2"/>
  <c r="M408" i="2"/>
  <c r="M760" i="2"/>
  <c r="M1096" i="2"/>
  <c r="M1432" i="2"/>
  <c r="M1784" i="2"/>
  <c r="M2120" i="2"/>
  <c r="M2456" i="2"/>
  <c r="M441" i="2"/>
  <c r="M777" i="2"/>
  <c r="M1113" i="2"/>
  <c r="M1465" i="2"/>
  <c r="M1801" i="2"/>
  <c r="M2137" i="2"/>
  <c r="M168" i="2"/>
  <c r="M1530" i="2"/>
  <c r="M514" i="2"/>
  <c r="M1922" i="2"/>
  <c r="M1694" i="2"/>
  <c r="M2022" i="2"/>
  <c r="M32" i="2"/>
  <c r="M45" i="2"/>
  <c r="M179" i="2"/>
  <c r="M431" i="2"/>
  <c r="M767" i="2"/>
  <c r="M1103" i="2"/>
  <c r="M1455" i="2"/>
  <c r="M1791" i="2"/>
  <c r="M2127" i="2"/>
  <c r="M20" i="2"/>
  <c r="M448" i="2"/>
  <c r="M784" i="2"/>
  <c r="M1136" i="2"/>
  <c r="M1472" i="2"/>
  <c r="M1808" i="2"/>
  <c r="M2160" i="2"/>
  <c r="M54" i="2"/>
  <c r="M465" i="2"/>
  <c r="M817" i="2"/>
  <c r="M1153" i="2"/>
  <c r="M1489" i="2"/>
  <c r="M1841" i="2"/>
  <c r="M2177" i="2"/>
  <c r="M282" i="2"/>
  <c r="M1690" i="2"/>
  <c r="M674" i="2"/>
  <c r="M779" i="2"/>
  <c r="M2187" i="2"/>
  <c r="M1164" i="2"/>
  <c r="M78" i="2"/>
  <c r="M1525" i="2"/>
  <c r="M2197" i="2"/>
  <c r="M1706" i="2"/>
  <c r="M1762" i="2"/>
  <c r="M2270" i="2"/>
  <c r="M1134" i="2"/>
  <c r="M9" i="2"/>
  <c r="M1051" i="2"/>
  <c r="M2395" i="2"/>
  <c r="M1436" i="2"/>
  <c r="M413" i="2"/>
  <c r="M1629" i="2"/>
  <c r="M2333" i="2"/>
  <c r="M2250" i="2"/>
  <c r="M2034" i="2"/>
  <c r="M646" i="2"/>
  <c r="M1870" i="2"/>
  <c r="M31" i="2"/>
  <c r="M1339" i="2"/>
  <c r="M316" i="2"/>
  <c r="M1660" i="2"/>
  <c r="M701" i="2"/>
  <c r="M1773" i="2"/>
  <c r="M2445" i="2"/>
  <c r="M466" i="2"/>
  <c r="M2418" i="2"/>
  <c r="M1222" i="2"/>
  <c r="M278" i="2"/>
  <c r="M1963" i="2"/>
  <c r="M2053" i="2"/>
  <c r="M878" i="2"/>
  <c r="M1196" i="2"/>
  <c r="M1642" i="2"/>
  <c r="M153" i="2"/>
  <c r="M493" i="2"/>
  <c r="M2066" i="2"/>
  <c r="M1605" i="2"/>
  <c r="M1230" i="2"/>
  <c r="M1453" i="2"/>
  <c r="M122" i="2"/>
  <c r="M851" i="2"/>
  <c r="M1539" i="2"/>
  <c r="M2211" i="2"/>
  <c r="M532" i="2"/>
  <c r="M1220" i="2"/>
  <c r="M1892" i="2"/>
  <c r="M213" i="2"/>
  <c r="M901" i="2"/>
  <c r="M69" i="2"/>
  <c r="M455" i="2"/>
  <c r="M1143" i="2"/>
  <c r="M1815" i="2"/>
  <c r="M68" i="2"/>
  <c r="M824" i="2"/>
  <c r="M1496" i="2"/>
  <c r="M2184" i="2"/>
  <c r="M505" i="2"/>
  <c r="M1177" i="2"/>
  <c r="M1865" i="2"/>
  <c r="M442" i="2"/>
  <c r="M770" i="2"/>
  <c r="M2206" i="2"/>
  <c r="M630" i="2"/>
  <c r="M82" i="2"/>
  <c r="M831" i="2"/>
  <c r="M1519" i="2"/>
  <c r="M2191" i="2"/>
  <c r="M512" i="2"/>
  <c r="M1200" i="2"/>
  <c r="M1872" i="2"/>
  <c r="M182" i="2"/>
  <c r="M881" i="2"/>
  <c r="M1553" i="2"/>
  <c r="M2241" i="2"/>
  <c r="M1946" i="2"/>
  <c r="M1035" i="2"/>
  <c r="M1420" i="2"/>
  <c r="M1653" i="2"/>
  <c r="M2218" i="2"/>
  <c r="M582" i="2"/>
  <c r="M63" i="2"/>
  <c r="M284" i="2"/>
  <c r="M669" i="2"/>
  <c r="M2461" i="2"/>
  <c r="M2386" i="2"/>
  <c r="M160" i="2"/>
  <c r="M1595" i="2"/>
  <c r="M1916" i="2"/>
  <c r="M1901" i="2"/>
  <c r="M978" i="2"/>
  <c r="M1926" i="2"/>
  <c r="M620" i="2"/>
  <c r="M1238" i="2"/>
  <c r="M1202" i="2"/>
  <c r="M1509" i="2"/>
  <c r="M1970" i="2"/>
  <c r="M2282" i="2"/>
  <c r="M387" i="2"/>
  <c r="M1059" i="2"/>
  <c r="M1747" i="2"/>
  <c r="M2435" i="2"/>
  <c r="M740" i="2"/>
  <c r="M1428" i="2"/>
  <c r="M2116" i="2"/>
  <c r="M421" i="2"/>
  <c r="M1109" i="2"/>
  <c r="M91" i="2"/>
  <c r="M663" i="2"/>
  <c r="M1351" i="2"/>
  <c r="M2039" i="2"/>
  <c r="M344" i="2"/>
  <c r="M1032" i="2"/>
  <c r="M1720" i="2"/>
  <c r="M2392" i="2"/>
  <c r="M713" i="2"/>
  <c r="M1401" i="2"/>
  <c r="M2073" i="2"/>
  <c r="M1274" i="2"/>
  <c r="M1666" i="2"/>
  <c r="M1510" i="2"/>
  <c r="M2294" i="2"/>
  <c r="M367" i="2"/>
  <c r="M1039" i="2"/>
  <c r="M1727" i="2"/>
  <c r="M2415" i="2"/>
  <c r="M720" i="2"/>
  <c r="M1408" i="2"/>
  <c r="M2096" i="2"/>
  <c r="M401" i="2"/>
  <c r="M1089" i="2"/>
  <c r="M1777" i="2"/>
  <c r="M2449" i="2"/>
  <c r="M418" i="2"/>
  <c r="M1931" i="2"/>
  <c r="M2252" i="2"/>
  <c r="M2069" i="2"/>
  <c r="M1426" i="2"/>
  <c r="M462" i="2"/>
  <c r="M795" i="2"/>
  <c r="M1180" i="2"/>
  <c r="M1501" i="2"/>
  <c r="M1738" i="2"/>
  <c r="M2302" i="2"/>
  <c r="M2390" i="2"/>
  <c r="M2427" i="2"/>
  <c r="M445" i="2"/>
  <c r="M2317" i="2"/>
  <c r="M2082" i="2"/>
  <c r="M1934" i="2"/>
  <c r="M1541" i="2"/>
  <c r="M140" i="2"/>
  <c r="M2414" i="2"/>
  <c r="M562" i="2"/>
  <c r="M1770" i="2"/>
  <c r="M49" i="2"/>
  <c r="M419" i="2"/>
  <c r="M1107" i="2"/>
  <c r="M1795" i="2"/>
  <c r="M2467" i="2"/>
  <c r="M788" i="2"/>
  <c r="M1476" i="2"/>
  <c r="M2148" i="2"/>
  <c r="M469" i="2"/>
  <c r="M1157" i="2"/>
  <c r="M123" i="2"/>
  <c r="M711" i="2"/>
  <c r="M1399" i="2"/>
  <c r="M2071" i="2"/>
  <c r="M392" i="2"/>
  <c r="M1080" i="2"/>
  <c r="M1752" i="2"/>
  <c r="M2440" i="2"/>
  <c r="M761" i="2"/>
  <c r="M1433" i="2"/>
  <c r="M2121" i="2"/>
  <c r="M1466" i="2"/>
  <c r="M1794" i="2"/>
  <c r="M1894" i="2"/>
  <c r="M29" i="2"/>
  <c r="M399" i="2"/>
  <c r="M1087" i="2"/>
  <c r="M1775" i="2"/>
  <c r="M2447" i="2"/>
  <c r="M768" i="2"/>
  <c r="M1456" i="2"/>
  <c r="M2128" i="2"/>
  <c r="M449" i="2"/>
  <c r="M1137" i="2"/>
  <c r="M1809" i="2"/>
  <c r="M218" i="2"/>
  <c r="M610" i="2"/>
  <c r="M2059" i="2"/>
  <c r="M2444" i="2"/>
  <c r="M2165" i="2"/>
  <c r="M1586" i="2"/>
  <c r="M974" i="2"/>
  <c r="M987" i="2"/>
  <c r="M1308" i="2"/>
  <c r="M1597" i="2"/>
  <c r="M2122" i="2"/>
  <c r="M294" i="2"/>
  <c r="M169" i="2"/>
  <c r="M252" i="2"/>
  <c r="M573" i="2"/>
  <c r="M2413" i="2"/>
  <c r="M2338" i="2"/>
  <c r="M2286" i="2"/>
  <c r="M1925" i="2"/>
  <c r="M940" i="2"/>
  <c r="M1430" i="2"/>
  <c r="M1714" i="2"/>
  <c r="M838" i="2"/>
  <c r="M55" i="2"/>
  <c r="M643" i="2"/>
  <c r="M1315" i="2"/>
  <c r="M2003" i="2"/>
  <c r="M324" i="2"/>
  <c r="M996" i="2"/>
  <c r="M1684" i="2"/>
  <c r="M2372" i="2"/>
  <c r="M677" i="2"/>
  <c r="M1365" i="2"/>
  <c r="M247" i="2"/>
  <c r="M919" i="2"/>
  <c r="M1607" i="2"/>
  <c r="M2295" i="2"/>
  <c r="M600" i="2"/>
  <c r="M1288" i="2"/>
  <c r="M1976" i="2"/>
  <c r="M281" i="2"/>
  <c r="M969" i="2"/>
  <c r="M1657" i="2"/>
  <c r="M2329" i="2"/>
  <c r="M2298" i="2"/>
  <c r="M542" i="2"/>
  <c r="M1198" i="2"/>
  <c r="M35" i="2"/>
  <c r="M623" i="2"/>
  <c r="M1295" i="2"/>
  <c r="M1983" i="2"/>
  <c r="M304" i="2"/>
  <c r="M976" i="2"/>
  <c r="M1664" i="2"/>
  <c r="M2352" i="2"/>
  <c r="M657" i="2"/>
  <c r="M1345" i="2"/>
  <c r="M2033" i="2"/>
  <c r="M1050" i="2"/>
  <c r="M202" i="2"/>
  <c r="M588" i="2"/>
  <c r="M909" i="2"/>
  <c r="M554" i="2"/>
  <c r="M734" i="2"/>
  <c r="M822" i="2"/>
  <c r="M1819" i="2"/>
  <c r="M2204" i="2"/>
  <c r="M2013" i="2"/>
  <c r="M1266" i="2"/>
  <c r="M334" i="2"/>
  <c r="M699" i="2"/>
  <c r="M1084" i="2"/>
  <c r="M1469" i="2"/>
  <c r="M1546" i="2"/>
  <c r="M2046" i="2"/>
  <c r="M2326" i="2"/>
  <c r="M1810" i="2"/>
  <c r="M1701" i="2"/>
  <c r="M556" i="2"/>
  <c r="M406" i="2"/>
  <c r="M1733" i="2"/>
  <c r="M97" i="2"/>
  <c r="M151" i="2"/>
  <c r="M307" i="2"/>
  <c r="M563" i="2"/>
  <c r="M819" i="2"/>
  <c r="M1075" i="2"/>
  <c r="M1331" i="2"/>
  <c r="M1587" i="2"/>
  <c r="M1843" i="2"/>
  <c r="M2099" i="2"/>
  <c r="M2355" i="2"/>
  <c r="M244" i="2"/>
  <c r="M500" i="2"/>
  <c r="M756" i="2"/>
  <c r="M1012" i="2"/>
  <c r="M1268" i="2"/>
  <c r="M1524" i="2"/>
  <c r="M1780" i="2"/>
  <c r="M2036" i="2"/>
  <c r="M2292" i="2"/>
  <c r="M158" i="2"/>
  <c r="M437" i="2"/>
  <c r="M693" i="2"/>
  <c r="M949" i="2"/>
  <c r="M1205" i="2"/>
  <c r="M1461" i="2"/>
  <c r="M11" i="2"/>
  <c r="M130" i="2"/>
  <c r="M423" i="2"/>
  <c r="M679" i="2"/>
  <c r="M935" i="2"/>
  <c r="M1191" i="2"/>
  <c r="M1447" i="2"/>
  <c r="M1703" i="2"/>
  <c r="M1959" i="2"/>
  <c r="M2215" i="2"/>
  <c r="M4" i="2"/>
  <c r="M360" i="2"/>
  <c r="M616" i="2"/>
  <c r="M872" i="2"/>
  <c r="M1128" i="2"/>
  <c r="M1384" i="2"/>
  <c r="M1640" i="2"/>
  <c r="M1896" i="2"/>
  <c r="M2152" i="2"/>
  <c r="M2408" i="2"/>
  <c r="M297" i="2"/>
  <c r="M553" i="2"/>
  <c r="M809" i="2"/>
  <c r="M1065" i="2"/>
  <c r="M1321" i="2"/>
  <c r="M1577" i="2"/>
  <c r="M1833" i="2"/>
  <c r="M2089" i="2"/>
  <c r="M2345" i="2"/>
  <c r="M634" i="2"/>
  <c r="M1658" i="2"/>
  <c r="M322" i="2"/>
  <c r="M1346" i="2"/>
  <c r="M2370" i="2"/>
  <c r="M1950" i="2"/>
  <c r="M1638" i="2"/>
  <c r="M1326" i="2"/>
  <c r="M1014" i="2"/>
  <c r="M77" i="2"/>
  <c r="M131" i="2"/>
  <c r="M287" i="2"/>
  <c r="M543" i="2"/>
  <c r="M799" i="2"/>
  <c r="M1055" i="2"/>
  <c r="M1311" i="2"/>
  <c r="M1567" i="2"/>
  <c r="M1823" i="2"/>
  <c r="M2079" i="2"/>
  <c r="M2335" i="2"/>
  <c r="M224" i="2"/>
  <c r="M480" i="2"/>
  <c r="M736" i="2"/>
  <c r="M992" i="2"/>
  <c r="M1248" i="2"/>
  <c r="M1504" i="2"/>
  <c r="M1760" i="2"/>
  <c r="M2016" i="2"/>
  <c r="M2272" i="2"/>
  <c r="M118" i="2"/>
  <c r="M417" i="2"/>
  <c r="M673" i="2"/>
  <c r="M929" i="2"/>
  <c r="M1185" i="2"/>
  <c r="M1441" i="2"/>
  <c r="M1697" i="2"/>
  <c r="M1953" i="2"/>
  <c r="M2209" i="2"/>
  <c r="M2465" i="2"/>
  <c r="M1114" i="2"/>
  <c r="M2138" i="2"/>
  <c r="M802" i="2"/>
  <c r="M587" i="2"/>
  <c r="M1611" i="2"/>
  <c r="M268" i="2"/>
  <c r="M1292" i="2"/>
  <c r="M2316" i="2"/>
  <c r="M973" i="2"/>
  <c r="M1749" i="2"/>
  <c r="M2261" i="2"/>
  <c r="M1322" i="2"/>
  <c r="M994" i="2"/>
  <c r="M2354" i="2"/>
  <c r="M262" i="2"/>
  <c r="M622" i="2"/>
  <c r="M982" i="2"/>
  <c r="M106" i="2"/>
  <c r="M1179" i="2"/>
  <c r="M2203" i="2"/>
  <c r="M860" i="2"/>
  <c r="M1884" i="2"/>
  <c r="M541" i="2"/>
  <c r="M1533" i="2"/>
  <c r="M2045" i="2"/>
  <c r="M458" i="2"/>
  <c r="M88" i="2"/>
  <c r="M1778" i="2"/>
  <c r="M1470" i="2"/>
  <c r="M1830" i="2"/>
  <c r="M2190" i="2"/>
  <c r="M41" i="2"/>
  <c r="M763" i="2"/>
  <c r="M1787" i="2"/>
  <c r="M444" i="2"/>
  <c r="M1468" i="2"/>
  <c r="M46" i="2"/>
  <c r="M1149" i="2"/>
  <c r="M1837" i="2"/>
  <c r="M2349" i="2"/>
  <c r="M1674" i="2"/>
  <c r="M1234" i="2"/>
  <c r="M350" i="2"/>
  <c r="M710" i="2"/>
  <c r="M1102" i="2"/>
  <c r="M1462" i="2"/>
  <c r="M12" i="2"/>
  <c r="M1669" i="2"/>
  <c r="M2146" i="2"/>
  <c r="M79" i="2"/>
  <c r="M1708" i="2"/>
  <c r="M8" i="2"/>
  <c r="M1350" i="2"/>
  <c r="M1643" i="2"/>
  <c r="M1005" i="2"/>
  <c r="M1042" i="2"/>
  <c r="M1078" i="2"/>
  <c r="M214" i="2"/>
  <c r="M1579" i="2"/>
  <c r="M234" i="2"/>
  <c r="M17" i="2"/>
  <c r="M167" i="2"/>
  <c r="M403" i="2"/>
  <c r="M739" i="2"/>
  <c r="M1091" i="2"/>
  <c r="M1427" i="2"/>
  <c r="M1763" i="2"/>
  <c r="M2115" i="2"/>
  <c r="M2451" i="2"/>
  <c r="M420" i="2"/>
  <c r="M772" i="2"/>
  <c r="M1108" i="2"/>
  <c r="M1444" i="2"/>
  <c r="M1796" i="2"/>
  <c r="M2132" i="2"/>
  <c r="M2468" i="2"/>
  <c r="M453" i="2"/>
  <c r="M789" i="2"/>
  <c r="M1125" i="2"/>
  <c r="M1477" i="2"/>
  <c r="M107" i="2"/>
  <c r="M343" i="2"/>
  <c r="M695" i="2"/>
  <c r="M1031" i="2"/>
  <c r="M1367" i="2"/>
  <c r="M1719" i="2"/>
  <c r="M2055" i="2"/>
  <c r="M2391" i="2"/>
  <c r="M376" i="2"/>
  <c r="M712" i="2"/>
  <c r="M1048" i="2"/>
  <c r="M1400" i="2"/>
  <c r="M1736" i="2"/>
  <c r="M2072" i="2"/>
  <c r="M2424" i="2"/>
  <c r="M393" i="2"/>
  <c r="M729" i="2"/>
  <c r="M1081" i="2"/>
  <c r="M1417" i="2"/>
  <c r="M1753" i="2"/>
  <c r="M2105" i="2"/>
  <c r="M2441" i="2"/>
  <c r="M1338" i="2"/>
  <c r="M386" i="2"/>
  <c r="M1730" i="2"/>
  <c r="M1310" i="2"/>
  <c r="M1766" i="2"/>
  <c r="M2094" i="2"/>
  <c r="M2422" i="2"/>
  <c r="M147" i="2"/>
  <c r="M383" i="2"/>
  <c r="M719" i="2"/>
  <c r="M1071" i="2"/>
  <c r="M1407" i="2"/>
  <c r="M1743" i="2"/>
  <c r="M2095" i="2"/>
  <c r="M2431" i="2"/>
  <c r="M400" i="2"/>
  <c r="M752" i="2"/>
  <c r="M1088" i="2"/>
  <c r="M1424" i="2"/>
  <c r="M1776" i="2"/>
  <c r="M2112" i="2"/>
  <c r="M2448" i="2"/>
  <c r="M433" i="2"/>
  <c r="M769" i="2"/>
  <c r="M1105" i="2"/>
  <c r="M1457" i="2"/>
  <c r="M1793" i="2"/>
  <c r="M2129" i="2"/>
  <c r="M104" i="2"/>
  <c r="M1498" i="2"/>
  <c r="M482" i="2"/>
  <c r="M651" i="2"/>
  <c r="M1995" i="2"/>
  <c r="M972" i="2"/>
  <c r="M2380" i="2"/>
  <c r="M1357" i="2"/>
  <c r="M2101" i="2"/>
  <c r="M1450" i="2"/>
  <c r="M1506" i="2"/>
  <c r="M1758" i="2"/>
  <c r="M782" i="2"/>
  <c r="M2006" i="2"/>
  <c r="M859" i="2"/>
  <c r="M2267" i="2"/>
  <c r="M1244" i="2"/>
  <c r="M221" i="2"/>
  <c r="M1565" i="2"/>
  <c r="M2237" i="2"/>
  <c r="M1866" i="2"/>
  <c r="M1874" i="2"/>
  <c r="M64" i="2"/>
  <c r="M1358" i="2"/>
  <c r="M105" i="2"/>
  <c r="M1147" i="2"/>
  <c r="M44" i="2"/>
  <c r="M1532" i="2"/>
  <c r="M509" i="2"/>
  <c r="M1677" i="2"/>
  <c r="M2381" i="2"/>
  <c r="M2442" i="2"/>
  <c r="M2162" i="2"/>
  <c r="M902" i="2"/>
  <c r="M2126" i="2"/>
  <c r="M1195" i="2"/>
  <c r="M1797" i="2"/>
  <c r="M1190" i="2"/>
  <c r="M428" i="2"/>
  <c r="M618" i="2"/>
  <c r="M726" i="2"/>
  <c r="M2092" i="2"/>
  <c r="M1378" i="2"/>
  <c r="M1004" i="2"/>
  <c r="M1298" i="2"/>
  <c r="M1542" i="2"/>
  <c r="M145" i="2"/>
  <c r="M186" i="2"/>
  <c r="M531" i="2"/>
  <c r="M867" i="2"/>
  <c r="M1219" i="2"/>
  <c r="M1555" i="2"/>
  <c r="M1891" i="2"/>
  <c r="M2243" i="2"/>
  <c r="M212" i="2"/>
  <c r="M548" i="2"/>
  <c r="M900" i="2"/>
  <c r="M1236" i="2"/>
  <c r="M1572" i="2"/>
  <c r="M1924" i="2"/>
  <c r="M2260" i="2"/>
  <c r="M229" i="2"/>
  <c r="M581" i="2"/>
  <c r="M917" i="2"/>
  <c r="M1253" i="2"/>
  <c r="M101" i="2"/>
  <c r="M66" i="2"/>
  <c r="M471" i="2"/>
  <c r="M823" i="2"/>
  <c r="M1159" i="2"/>
  <c r="M1495" i="2"/>
  <c r="M1847" i="2"/>
  <c r="M2183" i="2"/>
  <c r="M100" i="2"/>
  <c r="M504" i="2"/>
  <c r="M840" i="2"/>
  <c r="M1176" i="2"/>
  <c r="M1528" i="2"/>
  <c r="M1864" i="2"/>
  <c r="M2200" i="2"/>
  <c r="M166" i="2"/>
  <c r="M521" i="2"/>
  <c r="M857" i="2"/>
  <c r="M1209" i="2"/>
  <c r="M1545" i="2"/>
  <c r="M1881" i="2"/>
  <c r="M2233" i="2"/>
  <c r="M506" i="2"/>
  <c r="M1850" i="2"/>
  <c r="M898" i="2"/>
  <c r="M2242" i="2"/>
  <c r="M2334" i="2"/>
  <c r="M430" i="2"/>
  <c r="M758" i="2"/>
  <c r="M125" i="2"/>
  <c r="M146" i="2"/>
  <c r="M511" i="2"/>
  <c r="M847" i="2"/>
  <c r="M1199" i="2"/>
  <c r="M1535" i="2"/>
  <c r="M1871" i="2"/>
  <c r="M2223" i="2"/>
  <c r="M180" i="2"/>
  <c r="M528" i="2"/>
  <c r="M880" i="2"/>
  <c r="M1216" i="2"/>
  <c r="M1552" i="2"/>
  <c r="M1904" i="2"/>
  <c r="M2240" i="2"/>
  <c r="M209" i="2"/>
  <c r="M561" i="2"/>
  <c r="M897" i="2"/>
  <c r="M1233" i="2"/>
  <c r="M1585" i="2"/>
  <c r="M1921" i="2"/>
  <c r="M2257" i="2"/>
  <c r="M666" i="2"/>
  <c r="M2010" i="2"/>
  <c r="M57" i="2"/>
  <c r="M1163" i="2"/>
  <c r="M76" i="2"/>
  <c r="M1484" i="2"/>
  <c r="M525" i="2"/>
  <c r="M1685" i="2"/>
  <c r="M2357" i="2"/>
  <c r="M24" i="2"/>
  <c r="M2194" i="2"/>
  <c r="M774" i="2"/>
  <c r="M2158" i="2"/>
  <c r="M127" i="2"/>
  <c r="M1371" i="2"/>
  <c r="M412" i="2"/>
  <c r="M1756" i="2"/>
  <c r="M733" i="2"/>
  <c r="M1821" i="2"/>
  <c r="M200" i="2"/>
  <c r="M530" i="2"/>
  <c r="M254" i="2"/>
  <c r="M1478" i="2"/>
  <c r="M342" i="2"/>
  <c r="M315" i="2"/>
  <c r="M1659" i="2"/>
  <c r="M636" i="2"/>
  <c r="M2044" i="2"/>
  <c r="M1021" i="2"/>
  <c r="M1933" i="2"/>
  <c r="M778" i="2"/>
  <c r="M1058" i="2"/>
  <c r="M862" i="2"/>
  <c r="M2246" i="2"/>
  <c r="M1110" i="2"/>
  <c r="M876" i="2"/>
  <c r="M1514" i="2"/>
  <c r="M1942" i="2"/>
  <c r="M14" i="2"/>
  <c r="M1890" i="2"/>
  <c r="M1131" i="2"/>
  <c r="M1637" i="2"/>
  <c r="M1030" i="2"/>
  <c r="M1854" i="2"/>
  <c r="M2245" i="2"/>
  <c r="M1902" i="2"/>
  <c r="M339" i="2"/>
  <c r="M1027" i="2"/>
  <c r="M1699" i="2"/>
  <c r="M2387" i="2"/>
  <c r="M708" i="2"/>
  <c r="M1380" i="2"/>
  <c r="M2068" i="2"/>
  <c r="M389" i="2"/>
  <c r="M1061" i="2"/>
  <c r="M43" i="2"/>
  <c r="M631" i="2"/>
  <c r="M1303" i="2"/>
  <c r="M1991" i="2"/>
  <c r="M312" i="2"/>
  <c r="M984" i="2"/>
  <c r="M1672" i="2"/>
  <c r="M2360" i="2"/>
  <c r="M665" i="2"/>
  <c r="M1353" i="2"/>
  <c r="M2041" i="2"/>
  <c r="M1082" i="2"/>
  <c r="M1474" i="2"/>
  <c r="M1254" i="2"/>
  <c r="M1910" i="2"/>
  <c r="M319" i="2"/>
  <c r="M1007" i="2"/>
  <c r="M1679" i="2"/>
  <c r="M2367" i="2"/>
  <c r="M688" i="2"/>
  <c r="M1360" i="2"/>
  <c r="M2048" i="2"/>
  <c r="M369" i="2"/>
  <c r="M1041" i="2"/>
  <c r="M1729" i="2"/>
  <c r="M2417" i="2"/>
  <c r="M226" i="2"/>
  <c r="M1739" i="2"/>
  <c r="M2124" i="2"/>
  <c r="M1973" i="2"/>
  <c r="M1170" i="2"/>
  <c r="M16" i="2"/>
  <c r="M603" i="2"/>
  <c r="M988" i="2"/>
  <c r="M1373" i="2"/>
  <c r="M1354" i="2"/>
  <c r="M1790" i="2"/>
  <c r="M2070" i="2"/>
  <c r="M2235" i="2"/>
  <c r="M253" i="2"/>
  <c r="M2253" i="2"/>
  <c r="M1826" i="2"/>
  <c r="M1422" i="2"/>
  <c r="M1069" i="2"/>
  <c r="M1771" i="2"/>
  <c r="M366" i="2"/>
  <c r="M1898" i="2"/>
  <c r="M1197" i="2"/>
  <c r="M177" i="2"/>
  <c r="M547" i="2"/>
  <c r="M1235" i="2"/>
  <c r="M1923" i="2"/>
  <c r="M228" i="2"/>
  <c r="M916" i="2"/>
  <c r="M1604" i="2"/>
  <c r="M2276" i="2"/>
  <c r="M597" i="2"/>
  <c r="M1285" i="2"/>
  <c r="M98" i="2"/>
  <c r="M839" i="2"/>
  <c r="M1527" i="2"/>
  <c r="M2199" i="2"/>
  <c r="M520" i="2"/>
  <c r="M1208" i="2"/>
  <c r="M1880" i="2"/>
  <c r="M198" i="2"/>
  <c r="M889" i="2"/>
  <c r="M1561" i="2"/>
  <c r="M2249" i="2"/>
  <c r="M1978" i="2"/>
  <c r="M2306" i="2"/>
  <c r="M558" i="2"/>
  <c r="M157" i="2"/>
  <c r="M527" i="2"/>
  <c r="M1215" i="2"/>
  <c r="M1903" i="2"/>
  <c r="M208" i="2"/>
  <c r="M896" i="2"/>
  <c r="M1584" i="2"/>
  <c r="M2256" i="2"/>
  <c r="M577" i="2"/>
  <c r="M1265" i="2"/>
  <c r="M1937" i="2"/>
  <c r="M730" i="2"/>
  <c r="M185" i="2"/>
  <c r="M204" i="2"/>
  <c r="M589" i="2"/>
  <c r="M2421" i="2"/>
  <c r="M2274" i="2"/>
  <c r="M2318" i="2"/>
  <c r="M1499" i="2"/>
  <c r="M1820" i="2"/>
  <c r="M1853" i="2"/>
  <c r="M786" i="2"/>
  <c r="M1670" i="2"/>
  <c r="M379" i="2"/>
  <c r="M764" i="2"/>
  <c r="M1085" i="2"/>
  <c r="M906" i="2"/>
  <c r="M1214" i="2"/>
  <c r="M1302" i="2"/>
  <c r="M2026" i="2"/>
  <c r="M621" i="2"/>
  <c r="M1387" i="2"/>
  <c r="M1702" i="2"/>
  <c r="M128" i="2"/>
  <c r="M7" i="2"/>
  <c r="M595" i="2"/>
  <c r="M1283" i="2"/>
  <c r="M1955" i="2"/>
  <c r="M276" i="2"/>
  <c r="M964" i="2"/>
  <c r="M1636" i="2"/>
  <c r="M2324" i="2"/>
  <c r="M645" i="2"/>
  <c r="M1317" i="2"/>
  <c r="M194" i="2"/>
  <c r="M887" i="2"/>
  <c r="M1559" i="2"/>
  <c r="M2247" i="2"/>
  <c r="M568" i="2"/>
  <c r="M1240" i="2"/>
  <c r="M1928" i="2"/>
  <c r="M249" i="2"/>
  <c r="M921" i="2"/>
  <c r="M1609" i="2"/>
  <c r="M2297" i="2"/>
  <c r="M2106" i="2"/>
  <c r="M112" i="2"/>
  <c r="M942" i="2"/>
  <c r="M189" i="2"/>
  <c r="M575" i="2"/>
  <c r="M1263" i="2"/>
  <c r="M1935" i="2"/>
  <c r="M256" i="2"/>
  <c r="M944" i="2"/>
  <c r="M1616" i="2"/>
  <c r="M2304" i="2"/>
  <c r="M625" i="2"/>
  <c r="M1297" i="2"/>
  <c r="M1985" i="2"/>
  <c r="M922" i="2"/>
  <c r="M111" i="2"/>
  <c r="M396" i="2"/>
  <c r="M781" i="2"/>
  <c r="M136" i="2"/>
  <c r="M222" i="2"/>
  <c r="M470" i="2"/>
  <c r="M1627" i="2"/>
  <c r="M2012" i="2"/>
  <c r="M1949" i="2"/>
  <c r="M1010" i="2"/>
  <c r="M2182" i="2"/>
  <c r="M571" i="2"/>
  <c r="M892" i="2"/>
  <c r="M1277" i="2"/>
  <c r="M1290" i="2"/>
  <c r="M1534" i="2"/>
  <c r="M1814" i="2"/>
  <c r="M1122" i="2"/>
  <c r="M1133" i="2"/>
  <c r="M2155" i="2"/>
  <c r="M1390" i="2"/>
  <c r="M555" i="2"/>
  <c r="M58" i="2"/>
  <c r="M803" i="2"/>
  <c r="M1491" i="2"/>
  <c r="M2179" i="2"/>
  <c r="M484" i="2"/>
  <c r="M1172" i="2"/>
  <c r="M1860" i="2"/>
  <c r="M126" i="2"/>
  <c r="M853" i="2"/>
  <c r="M37" i="2"/>
  <c r="M407" i="2"/>
  <c r="M1095" i="2"/>
  <c r="M1783" i="2"/>
  <c r="M2455" i="2"/>
  <c r="M776" i="2"/>
  <c r="M1464" i="2"/>
  <c r="M2136" i="2"/>
  <c r="M457" i="2"/>
  <c r="M1145" i="2"/>
  <c r="M1817" i="2"/>
  <c r="M250" i="2"/>
  <c r="M642" i="2"/>
  <c r="M1822" i="2"/>
  <c r="M246" i="2"/>
  <c r="M18" i="2"/>
  <c r="M783" i="2"/>
  <c r="M1471" i="2"/>
  <c r="M2159" i="2"/>
  <c r="M464" i="2"/>
  <c r="M1152" i="2"/>
  <c r="M1840" i="2"/>
  <c r="M86" i="2"/>
  <c r="M833" i="2"/>
  <c r="M1521" i="2"/>
  <c r="M2193" i="2"/>
  <c r="M1754" i="2"/>
  <c r="M907" i="2"/>
  <c r="M1228" i="2"/>
  <c r="M1557" i="2"/>
  <c r="M1962" i="2"/>
  <c r="M2430" i="2"/>
  <c r="M73" i="2"/>
  <c r="M108" i="2"/>
  <c r="M477" i="2"/>
  <c r="M2365" i="2"/>
  <c r="M2210" i="2"/>
  <c r="M2030" i="2"/>
  <c r="M1403" i="2"/>
  <c r="M1788" i="2"/>
  <c r="M1805" i="2"/>
  <c r="M594" i="2"/>
  <c r="M1574" i="2"/>
  <c r="M2219" i="2"/>
  <c r="M1550" i="2"/>
  <c r="M306" i="2"/>
  <c r="M749" i="2"/>
  <c r="M2117" i="2"/>
  <c r="M2262" i="2"/>
  <c r="M161" i="2"/>
  <c r="M26" i="2"/>
  <c r="M371" i="2"/>
  <c r="M627" i="2"/>
  <c r="M883" i="2"/>
  <c r="M1139" i="2"/>
  <c r="M1395" i="2"/>
  <c r="M1651" i="2"/>
  <c r="M1907" i="2"/>
  <c r="M2163" i="2"/>
  <c r="M2419" i="2"/>
  <c r="M308" i="2"/>
  <c r="M564" i="2"/>
  <c r="M820" i="2"/>
  <c r="M1076" i="2"/>
  <c r="M1332" i="2"/>
  <c r="M1588" i="2"/>
  <c r="M1844" i="2"/>
  <c r="M2100" i="2"/>
  <c r="M2356" i="2"/>
  <c r="M245" i="2"/>
  <c r="M501" i="2"/>
  <c r="M757" i="2"/>
  <c r="M1013" i="2"/>
  <c r="M1269" i="2"/>
  <c r="M21" i="2"/>
  <c r="M75" i="2"/>
  <c r="M231" i="2"/>
  <c r="M487" i="2"/>
  <c r="M743" i="2"/>
  <c r="M999" i="2"/>
  <c r="M1255" i="2"/>
  <c r="M1511" i="2"/>
  <c r="M1767" i="2"/>
  <c r="M2023" i="2"/>
  <c r="M2279" i="2"/>
  <c r="M132" i="2"/>
  <c r="M424" i="2"/>
  <c r="M680" i="2"/>
  <c r="M936" i="2"/>
  <c r="M1192" i="2"/>
  <c r="M1448" i="2"/>
  <c r="M1704" i="2"/>
  <c r="M1960" i="2"/>
  <c r="M2216" i="2"/>
  <c r="M6" i="2"/>
  <c r="M361" i="2"/>
  <c r="M617" i="2"/>
  <c r="M873" i="2"/>
  <c r="M1129" i="2"/>
  <c r="M1385" i="2"/>
  <c r="M1641" i="2"/>
  <c r="M1897" i="2"/>
  <c r="M2153" i="2"/>
  <c r="M2409" i="2"/>
  <c r="M890" i="2"/>
  <c r="M1914" i="2"/>
  <c r="M578" i="2"/>
  <c r="M1602" i="2"/>
  <c r="M414" i="2"/>
  <c r="M2462" i="2"/>
  <c r="M2150" i="2"/>
  <c r="M1838" i="2"/>
  <c r="M1526" i="2"/>
  <c r="M141" i="2"/>
  <c r="M195" i="2"/>
  <c r="M351" i="2"/>
  <c r="M607" i="2"/>
  <c r="M863" i="2"/>
  <c r="M1119" i="2"/>
  <c r="M1375" i="2"/>
  <c r="M1631" i="2"/>
  <c r="M1887" i="2"/>
  <c r="M2143" i="2"/>
  <c r="M2399" i="2"/>
  <c r="M288" i="2"/>
  <c r="M544" i="2"/>
  <c r="M800" i="2"/>
  <c r="M1056" i="2"/>
  <c r="M1312" i="2"/>
  <c r="M1568" i="2"/>
  <c r="M1824" i="2"/>
  <c r="M2080" i="2"/>
  <c r="M2336" i="2"/>
  <c r="M225" i="2"/>
  <c r="M481" i="2"/>
  <c r="M737" i="2"/>
  <c r="M993" i="2"/>
  <c r="M1249" i="2"/>
  <c r="M1505" i="2"/>
  <c r="M1761" i="2"/>
  <c r="M2017" i="2"/>
  <c r="M2273" i="2"/>
  <c r="M346" i="2"/>
  <c r="M1370" i="2"/>
  <c r="M2394" i="2"/>
  <c r="M121" i="2"/>
  <c r="M843" i="2"/>
  <c r="M1867" i="2"/>
  <c r="M524" i="2"/>
  <c r="M1548" i="2"/>
  <c r="M205" i="2"/>
  <c r="M1229" i="2"/>
  <c r="M1877" i="2"/>
  <c r="M2389" i="2"/>
  <c r="M1834" i="2"/>
  <c r="M1330" i="2"/>
  <c r="M574" i="2"/>
  <c r="M934" i="2"/>
  <c r="M1294" i="2"/>
  <c r="M1686" i="2"/>
  <c r="M411" i="2"/>
  <c r="M1435" i="2"/>
  <c r="M2459" i="2"/>
  <c r="M1116" i="2"/>
  <c r="M2140" i="2"/>
  <c r="M797" i="2"/>
  <c r="M1661" i="2"/>
  <c r="M2173" i="2"/>
  <c r="M970" i="2"/>
  <c r="M658" i="2"/>
  <c r="M2130" i="2"/>
  <c r="M2142" i="2"/>
  <c r="M80" i="2"/>
  <c r="M534" i="2"/>
  <c r="M95" i="2"/>
  <c r="M1019" i="2"/>
  <c r="M2043" i="2"/>
  <c r="M700" i="2"/>
  <c r="M1724" i="2"/>
  <c r="M381" i="2"/>
  <c r="M1405" i="2"/>
  <c r="M1965" i="2"/>
  <c r="M72" i="2"/>
  <c r="M2186" i="2"/>
  <c r="M1570" i="2"/>
  <c r="M1022" i="2"/>
  <c r="M1414" i="2"/>
  <c r="M1774" i="2"/>
  <c r="M2134" i="2"/>
  <c r="M1132" i="2"/>
  <c r="M2181" i="2"/>
  <c r="M2174" i="2"/>
  <c r="M1003" i="2"/>
  <c r="M365" i="2"/>
  <c r="M2154" i="2"/>
  <c r="M1742" i="2"/>
  <c r="M300" i="2"/>
  <c r="M1765" i="2"/>
  <c r="M2402" i="2"/>
  <c r="M1323" i="2"/>
  <c r="M492" i="2"/>
  <c r="M946" i="2"/>
  <c r="M1634" i="2"/>
  <c r="M113" i="2"/>
  <c r="M90" i="2"/>
  <c r="M483" i="2"/>
  <c r="M835" i="2"/>
  <c r="M1171" i="2"/>
  <c r="M1507" i="2"/>
  <c r="M1859" i="2"/>
  <c r="M2195" i="2"/>
  <c r="M124" i="2"/>
  <c r="M516" i="2"/>
  <c r="M852" i="2"/>
  <c r="M1188" i="2"/>
  <c r="M1540" i="2"/>
  <c r="M1876" i="2"/>
  <c r="M2212" i="2"/>
  <c r="M190" i="2"/>
  <c r="M533" i="2"/>
  <c r="M869" i="2"/>
  <c r="M1221" i="2"/>
  <c r="M53" i="2"/>
  <c r="M187" i="2"/>
  <c r="M439" i="2"/>
  <c r="M775" i="2"/>
  <c r="M1111" i="2"/>
  <c r="M1463" i="2"/>
  <c r="M1799" i="2"/>
  <c r="M2135" i="2"/>
  <c r="M36" i="2"/>
  <c r="M456" i="2"/>
  <c r="M792" i="2"/>
  <c r="M1144" i="2"/>
  <c r="M1480" i="2"/>
  <c r="M1816" i="2"/>
  <c r="M2168" i="2"/>
  <c r="M70" i="2"/>
  <c r="M473" i="2"/>
  <c r="M825" i="2"/>
  <c r="M1161" i="2"/>
  <c r="M1497" i="2"/>
  <c r="M1849" i="2"/>
  <c r="M2185" i="2"/>
  <c r="M314" i="2"/>
  <c r="M1722" i="2"/>
  <c r="M706" i="2"/>
  <c r="M2050" i="2"/>
  <c r="M2078" i="2"/>
  <c r="M2406" i="2"/>
  <c r="M374" i="2"/>
  <c r="M93" i="2"/>
  <c r="M50" i="2"/>
  <c r="M463" i="2"/>
  <c r="M815" i="2"/>
  <c r="M1151" i="2"/>
  <c r="M1487" i="2"/>
  <c r="M1839" i="2"/>
  <c r="M2175" i="2"/>
  <c r="M84" i="2"/>
  <c r="M496" i="2"/>
  <c r="M832" i="2"/>
  <c r="M1168" i="2"/>
  <c r="M1520" i="2"/>
  <c r="M1856" i="2"/>
  <c r="M2192" i="2"/>
  <c r="M150" i="2"/>
  <c r="M513" i="2"/>
  <c r="M849" i="2"/>
  <c r="M1201" i="2"/>
  <c r="M1537" i="2"/>
  <c r="M1873" i="2"/>
  <c r="M2225" i="2"/>
  <c r="M474" i="2"/>
  <c r="M1818" i="2"/>
  <c r="M866" i="2"/>
  <c r="M971" i="2"/>
  <c r="M2315" i="2"/>
  <c r="M1356" i="2"/>
  <c r="M333" i="2"/>
  <c r="M1589" i="2"/>
  <c r="M2293" i="2"/>
  <c r="M2090" i="2"/>
  <c r="M1938" i="2"/>
  <c r="M422" i="2"/>
  <c r="M1646" i="2"/>
  <c r="M137" i="2"/>
  <c r="M1243" i="2"/>
  <c r="M220" i="2"/>
  <c r="M1564" i="2"/>
  <c r="M605" i="2"/>
  <c r="M1725" i="2"/>
  <c r="M2397" i="2"/>
  <c r="M274" i="2"/>
  <c r="M2290" i="2"/>
  <c r="M966" i="2"/>
  <c r="M2382" i="2"/>
  <c r="M42" i="2"/>
  <c r="M1467" i="2"/>
  <c r="M508" i="2"/>
  <c r="M1852" i="2"/>
  <c r="M829" i="2"/>
  <c r="M1869" i="2"/>
  <c r="M394" i="2"/>
  <c r="M722" i="2"/>
  <c r="M510" i="2"/>
  <c r="M1734" i="2"/>
  <c r="M598" i="2"/>
  <c r="M364" i="2"/>
  <c r="M2437" i="2"/>
  <c r="M2254" i="2"/>
  <c r="M1964" i="2"/>
  <c r="M818" i="2"/>
  <c r="M363" i="2"/>
  <c r="M1261" i="2"/>
  <c r="M1342" i="2"/>
  <c r="M746" i="2"/>
  <c r="M1260" i="2"/>
  <c r="M1067" i="2"/>
  <c r="M39" i="2"/>
  <c r="M275" i="2"/>
  <c r="M611" i="2"/>
  <c r="M963" i="2"/>
  <c r="M1299" i="2"/>
  <c r="M1635" i="2"/>
  <c r="M1987" i="2"/>
  <c r="M2323" i="2"/>
  <c r="M292" i="2"/>
  <c r="M644" i="2"/>
  <c r="M980" i="2"/>
  <c r="M1316" i="2"/>
  <c r="M1668" i="2"/>
  <c r="M2004" i="2"/>
  <c r="M2340" i="2"/>
  <c r="M325" i="2"/>
  <c r="M661" i="2"/>
  <c r="M997" i="2"/>
  <c r="M1349" i="2"/>
  <c r="M181" i="2"/>
  <c r="M215" i="2"/>
  <c r="M567" i="2"/>
  <c r="M903" i="2"/>
  <c r="M1239" i="2"/>
  <c r="M1591" i="2"/>
  <c r="M1927" i="2"/>
  <c r="M2263" i="2"/>
  <c r="M248" i="2"/>
  <c r="M584" i="2"/>
  <c r="M920" i="2"/>
  <c r="M1272" i="2"/>
  <c r="M1608" i="2"/>
  <c r="M1944" i="2"/>
  <c r="M2296" i="2"/>
  <c r="M265" i="2"/>
  <c r="M601" i="2"/>
  <c r="M953" i="2"/>
  <c r="M1289" i="2"/>
  <c r="M1625" i="2"/>
  <c r="M1977" i="2"/>
  <c r="M2313" i="2"/>
  <c r="M826" i="2"/>
  <c r="M2234" i="2"/>
  <c r="M1218" i="2"/>
  <c r="M286" i="2"/>
  <c r="M742" i="2"/>
  <c r="M1070" i="2"/>
  <c r="M1398" i="2"/>
  <c r="M19" i="2"/>
  <c r="M255" i="2"/>
  <c r="M591" i="2"/>
  <c r="M943" i="2"/>
  <c r="M1279" i="2"/>
  <c r="M1615" i="2"/>
  <c r="M1967" i="2"/>
  <c r="M2303" i="2"/>
  <c r="M272" i="2"/>
  <c r="M624" i="2"/>
  <c r="M960" i="2"/>
  <c r="M1296" i="2"/>
  <c r="M1648" i="2"/>
  <c r="M1984" i="2"/>
  <c r="M2320" i="2"/>
  <c r="M305" i="2"/>
  <c r="M641" i="2"/>
  <c r="M977" i="2"/>
  <c r="M1329" i="2"/>
  <c r="M1665" i="2"/>
  <c r="M2001" i="2"/>
  <c r="M2353" i="2"/>
  <c r="M986" i="2"/>
  <c r="M2330" i="2"/>
  <c r="M74" i="2"/>
  <c r="M1483" i="2"/>
  <c r="M460" i="2"/>
  <c r="M1868" i="2"/>
  <c r="M845" i="2"/>
  <c r="M1845" i="2"/>
  <c r="M426" i="2"/>
  <c r="M754" i="2"/>
  <c r="M382" i="2"/>
  <c r="M1798" i="2"/>
  <c r="M662" i="2"/>
  <c r="M347" i="2"/>
  <c r="M1755" i="2"/>
  <c r="M732" i="2"/>
  <c r="M2076" i="2"/>
  <c r="M1117" i="2"/>
  <c r="M1981" i="2"/>
  <c r="M842" i="2"/>
  <c r="M1186" i="2"/>
  <c r="M1118" i="2"/>
  <c r="M2342" i="2"/>
  <c r="M1366" i="2"/>
  <c r="M635" i="2"/>
  <c r="M1979" i="2"/>
  <c r="M1020" i="2"/>
  <c r="M2364" i="2"/>
  <c r="M1341" i="2"/>
  <c r="M2125" i="2"/>
  <c r="M1418" i="2"/>
  <c r="M1490" i="2"/>
  <c r="M1886" i="2"/>
  <c r="M750" i="2"/>
  <c r="M1974" i="2"/>
  <c r="M2412" i="2"/>
  <c r="M1458" i="2"/>
  <c r="M747" i="2"/>
  <c r="M1573" i="2"/>
  <c r="M2366" i="2"/>
  <c r="M2411" i="2"/>
  <c r="M2405" i="2"/>
  <c r="M2062" i="2"/>
  <c r="M1835" i="2"/>
  <c r="M2284" i="2"/>
  <c r="M129" i="2"/>
  <c r="M515" i="2"/>
  <c r="M1187" i="2"/>
  <c r="M1875" i="2"/>
  <c r="M188" i="2"/>
  <c r="M868" i="2"/>
  <c r="M1556" i="2"/>
  <c r="M2244" i="2"/>
  <c r="M549" i="2"/>
  <c r="M1237" i="2"/>
  <c r="M34" i="2"/>
  <c r="M791" i="2"/>
  <c r="M1479" i="2"/>
  <c r="M2167" i="2"/>
  <c r="M472" i="2"/>
  <c r="M1160" i="2"/>
  <c r="M1848" i="2"/>
  <c r="M102" i="2"/>
  <c r="M841" i="2"/>
  <c r="M1529" i="2"/>
  <c r="M2201" i="2"/>
  <c r="M1786" i="2"/>
  <c r="M2178" i="2"/>
  <c r="M144" i="2"/>
  <c r="M109" i="2"/>
  <c r="M495" i="2"/>
  <c r="M1167" i="2"/>
  <c r="M1855" i="2"/>
  <c r="M148" i="2"/>
  <c r="M848" i="2"/>
  <c r="M1536" i="2"/>
  <c r="M2224" i="2"/>
  <c r="M529" i="2"/>
  <c r="M1217" i="2"/>
  <c r="M1905" i="2"/>
  <c r="M538" i="2"/>
  <c r="M930" i="2"/>
  <c r="M2443" i="2"/>
  <c r="M397" i="2"/>
  <c r="M2325" i="2"/>
  <c r="M2098" i="2"/>
  <c r="M1806" i="2"/>
  <c r="M1307" i="2"/>
  <c r="M1692" i="2"/>
  <c r="M1757" i="2"/>
  <c r="M402" i="2"/>
  <c r="M1318" i="2"/>
  <c r="M170" i="2"/>
  <c r="M572" i="2"/>
  <c r="M957" i="2"/>
  <c r="M522" i="2"/>
  <c r="M702" i="2"/>
  <c r="M950" i="2"/>
  <c r="M490" i="2"/>
  <c r="M2220" i="2"/>
  <c r="M875" i="2"/>
  <c r="M2014" i="2"/>
  <c r="M941" i="2"/>
  <c r="M135" i="2"/>
  <c r="M723" i="2"/>
  <c r="M1411" i="2"/>
  <c r="M2083" i="2"/>
  <c r="M404" i="2"/>
  <c r="M1092" i="2"/>
  <c r="M1764" i="2"/>
  <c r="M2452" i="2"/>
  <c r="M773" i="2"/>
  <c r="M1445" i="2"/>
  <c r="M327" i="2"/>
  <c r="M1015" i="2"/>
  <c r="M1687" i="2"/>
  <c r="M2375" i="2"/>
  <c r="M696" i="2"/>
  <c r="M1368" i="2"/>
  <c r="M2056" i="2"/>
  <c r="M377" i="2"/>
  <c r="M1049" i="2"/>
  <c r="M1737" i="2"/>
  <c r="M2425" i="2"/>
  <c r="M258" i="2"/>
  <c r="M1182" i="2"/>
  <c r="M1966" i="2"/>
  <c r="M115" i="2"/>
  <c r="M703" i="2"/>
  <c r="M1391" i="2"/>
  <c r="M2063" i="2"/>
  <c r="M384" i="2"/>
  <c r="M1072" i="2"/>
  <c r="M1744" i="2"/>
  <c r="M2432" i="2"/>
  <c r="M753" i="2"/>
  <c r="M1425" i="2"/>
  <c r="M2113" i="2"/>
  <c r="M1434" i="2"/>
  <c r="M523" i="2"/>
  <c r="M908" i="2"/>
  <c r="M1293" i="2"/>
  <c r="M1194" i="2"/>
  <c r="M1598" i="2"/>
  <c r="M1846" i="2"/>
  <c r="M2139" i="2"/>
  <c r="M110" i="2"/>
  <c r="M2205" i="2"/>
  <c r="M1698" i="2"/>
  <c r="M1166" i="2"/>
  <c r="M1083" i="2"/>
  <c r="M1404" i="2"/>
  <c r="M1645" i="2"/>
  <c r="M2314" i="2"/>
  <c r="M550" i="2"/>
  <c r="M939" i="2"/>
  <c r="M518" i="2"/>
  <c r="M2341" i="2"/>
  <c r="M1836" i="2"/>
  <c r="M2347" i="2"/>
  <c r="M1772" i="2"/>
  <c r="M183" i="2"/>
  <c r="M771" i="2"/>
  <c r="M1443" i="2"/>
  <c r="M2131" i="2"/>
  <c r="M452" i="2"/>
  <c r="M1124" i="2"/>
  <c r="M1812" i="2"/>
  <c r="M62" i="2"/>
  <c r="M805" i="2"/>
  <c r="M1493" i="2"/>
  <c r="M375" i="2"/>
  <c r="M1047" i="2"/>
  <c r="M1735" i="2"/>
  <c r="M2423" i="2"/>
  <c r="M728" i="2"/>
  <c r="M1416" i="2"/>
  <c r="M2104" i="2"/>
  <c r="M409" i="2"/>
  <c r="M1097" i="2"/>
  <c r="M1785" i="2"/>
  <c r="M2457" i="2"/>
  <c r="M450" i="2"/>
  <c r="M1566" i="2"/>
  <c r="M2222" i="2"/>
  <c r="M163" i="2"/>
  <c r="M751" i="2"/>
  <c r="M1423" i="2"/>
  <c r="M2111" i="2"/>
  <c r="M432" i="2"/>
  <c r="M1104" i="2"/>
  <c r="M1792" i="2"/>
  <c r="M22" i="2"/>
  <c r="M785" i="2"/>
  <c r="M1473" i="2"/>
  <c r="M2161" i="2"/>
  <c r="M1562" i="2"/>
  <c r="M715" i="2"/>
  <c r="M1100" i="2"/>
  <c r="M1421" i="2"/>
  <c r="M1578" i="2"/>
  <c r="M2110" i="2"/>
  <c r="M2198" i="2"/>
  <c r="M2331" i="2"/>
  <c r="M349" i="2"/>
  <c r="M2269" i="2"/>
  <c r="M1954" i="2"/>
  <c r="M1678" i="2"/>
  <c r="M1211" i="2"/>
  <c r="M1596" i="2"/>
  <c r="M1741" i="2"/>
  <c r="M210" i="2"/>
  <c r="M1062" i="2"/>
  <c r="M1707" i="2"/>
  <c r="M1862" i="2"/>
  <c r="M1130" i="2"/>
  <c r="M237" i="2"/>
  <c r="M2028" i="2"/>
  <c r="M2091" i="2"/>
  <c r="M291" i="2"/>
  <c r="M979" i="2"/>
  <c r="M1667" i="2"/>
  <c r="M2339" i="2"/>
  <c r="M660" i="2"/>
  <c r="M1348" i="2"/>
  <c r="M2020" i="2"/>
  <c r="M341" i="2"/>
  <c r="M1029" i="2"/>
  <c r="M197" i="2"/>
  <c r="M583" i="2"/>
  <c r="M1271" i="2"/>
  <c r="M1943" i="2"/>
  <c r="M264" i="2"/>
  <c r="M952" i="2"/>
  <c r="M1624" i="2"/>
  <c r="M2312" i="2"/>
  <c r="M633" i="2"/>
  <c r="M1305" i="2"/>
  <c r="M1993" i="2"/>
  <c r="M954" i="2"/>
  <c r="M1282" i="2"/>
  <c r="M870" i="2"/>
  <c r="M1654" i="2"/>
  <c r="M271" i="2"/>
  <c r="M959" i="2"/>
  <c r="M1647" i="2"/>
  <c r="M2319" i="2"/>
  <c r="M640" i="2"/>
  <c r="M1328" i="2"/>
  <c r="M2000" i="2"/>
  <c r="M321" i="2"/>
  <c r="M1009" i="2"/>
  <c r="M1681" i="2"/>
  <c r="M2369" i="2"/>
  <c r="M2458" i="2"/>
  <c r="M1547" i="2"/>
  <c r="M1932" i="2"/>
  <c r="M1909" i="2"/>
  <c r="M882" i="2"/>
  <c r="M1958" i="2"/>
  <c r="M475" i="2"/>
  <c r="M796" i="2"/>
  <c r="M1181" i="2"/>
  <c r="M1098" i="2"/>
  <c r="M1278" i="2"/>
  <c r="M1558" i="2"/>
  <c r="M2107" i="2"/>
  <c r="M2428" i="2"/>
  <c r="M2157" i="2"/>
  <c r="M1650" i="2"/>
  <c r="M910" i="2"/>
  <c r="M301" i="2"/>
  <c r="M1259" i="2"/>
  <c r="M678" i="2"/>
  <c r="M362" i="2"/>
  <c r="M1516" i="2"/>
  <c r="M23" i="2"/>
  <c r="M154" i="2"/>
  <c r="M435" i="2"/>
  <c r="M691" i="2"/>
  <c r="M947" i="2"/>
  <c r="M1203" i="2"/>
  <c r="M1459" i="2"/>
  <c r="M1715" i="2"/>
  <c r="M1971" i="2"/>
  <c r="M2227" i="2"/>
  <c r="M28" i="2"/>
  <c r="M372" i="2"/>
  <c r="M628" i="2"/>
  <c r="M884" i="2"/>
  <c r="M1140" i="2"/>
  <c r="M1396" i="2"/>
  <c r="M1652" i="2"/>
  <c r="M1908" i="2"/>
  <c r="M2164" i="2"/>
  <c r="M2420" i="2"/>
  <c r="M309" i="2"/>
  <c r="M565" i="2"/>
  <c r="M821" i="2"/>
  <c r="M1077" i="2"/>
  <c r="M1333" i="2"/>
  <c r="M85" i="2"/>
  <c r="M139" i="2"/>
  <c r="M295" i="2"/>
  <c r="M551" i="2"/>
  <c r="M807" i="2"/>
  <c r="M1063" i="2"/>
  <c r="M1319" i="2"/>
  <c r="M1575" i="2"/>
  <c r="M1831" i="2"/>
  <c r="M2087" i="2"/>
  <c r="M2343" i="2"/>
  <c r="M232" i="2"/>
  <c r="M488" i="2"/>
  <c r="M744" i="2"/>
  <c r="M1000" i="2"/>
  <c r="M1256" i="2"/>
  <c r="M1512" i="2"/>
  <c r="M1768" i="2"/>
  <c r="M2024" i="2"/>
  <c r="M2280" i="2"/>
  <c r="M134" i="2"/>
  <c r="M425" i="2"/>
  <c r="M681" i="2"/>
  <c r="M937" i="2"/>
  <c r="M1193" i="2"/>
  <c r="M1449" i="2"/>
  <c r="M1705" i="2"/>
  <c r="M1961" i="2"/>
  <c r="M2217" i="2"/>
  <c r="M40" i="2"/>
  <c r="M1146" i="2"/>
  <c r="M2170" i="2"/>
  <c r="M834" i="2"/>
  <c r="M1858" i="2"/>
  <c r="M926" i="2"/>
  <c r="M614" i="2"/>
  <c r="M302" i="2"/>
  <c r="M2350" i="2"/>
  <c r="M2038" i="2"/>
  <c r="M3" i="2"/>
  <c r="M114" i="2"/>
  <c r="M415" i="2"/>
  <c r="M671" i="2"/>
  <c r="M927" i="2"/>
  <c r="M1183" i="2"/>
  <c r="M1439" i="2"/>
  <c r="M1695" i="2"/>
  <c r="M1951" i="2"/>
  <c r="M2207" i="2"/>
  <c r="M2463" i="2"/>
  <c r="M352" i="2"/>
  <c r="M608" i="2"/>
  <c r="M864" i="2"/>
  <c r="M1120" i="2"/>
  <c r="M1376" i="2"/>
  <c r="M1632" i="2"/>
  <c r="M1888" i="2"/>
  <c r="M2144" i="2"/>
  <c r="M2400" i="2"/>
  <c r="M289" i="2"/>
  <c r="M545" i="2"/>
  <c r="M801" i="2"/>
  <c r="M1057" i="2"/>
  <c r="M1313" i="2"/>
  <c r="M1569" i="2"/>
  <c r="M1825" i="2"/>
  <c r="M2081" i="2"/>
  <c r="M2337" i="2"/>
  <c r="M602" i="2"/>
  <c r="M1626" i="2"/>
  <c r="M290" i="2"/>
  <c r="M175" i="2"/>
  <c r="M1099" i="2"/>
  <c r="M2123" i="2"/>
  <c r="M780" i="2"/>
  <c r="M1804" i="2"/>
  <c r="M461" i="2"/>
  <c r="M1485" i="2"/>
  <c r="M2005" i="2"/>
  <c r="M298" i="2"/>
  <c r="M2346" i="2"/>
  <c r="M1682" i="2"/>
  <c r="M1246" i="2"/>
  <c r="M1606" i="2"/>
  <c r="M1998" i="2"/>
  <c r="M2358" i="2"/>
  <c r="M667" i="2"/>
  <c r="M1691" i="2"/>
  <c r="M348" i="2"/>
  <c r="M1372" i="2"/>
  <c r="M2396" i="2"/>
  <c r="M1053" i="2"/>
  <c r="M1789" i="2"/>
  <c r="M2301" i="2"/>
  <c r="M1482" i="2"/>
  <c r="M1106" i="2"/>
  <c r="M2466" i="2"/>
  <c r="M454" i="2"/>
  <c r="M846" i="2"/>
  <c r="M1206" i="2"/>
  <c r="M251" i="2"/>
  <c r="M1275" i="2"/>
  <c r="M2299" i="2"/>
  <c r="M956" i="2"/>
  <c r="M1980" i="2"/>
  <c r="M637" i="2"/>
  <c r="M1581" i="2"/>
  <c r="M2093" i="2"/>
  <c r="M650" i="2"/>
  <c r="M338" i="2"/>
  <c r="M1906" i="2"/>
  <c r="M1726" i="2"/>
  <c r="M2086" i="2"/>
  <c r="M2446" i="2"/>
  <c r="M427" i="2"/>
  <c r="M2156" i="2"/>
  <c r="M1002" i="2"/>
  <c r="M206" i="2"/>
  <c r="M2027" i="2"/>
  <c r="M1389" i="2"/>
  <c r="M1554" i="2"/>
  <c r="M2102" i="2"/>
  <c r="M1324" i="2"/>
  <c r="M2277" i="2"/>
  <c r="M326" i="2"/>
  <c r="M685" i="2"/>
  <c r="M1861" i="2"/>
  <c r="M236" i="2"/>
  <c r="M429" i="2"/>
  <c r="M193" i="2"/>
  <c r="M227" i="2"/>
  <c r="M579" i="2"/>
  <c r="M915" i="2"/>
  <c r="M1251" i="2"/>
  <c r="M1603" i="2"/>
  <c r="M1939" i="2"/>
  <c r="M2275" i="2"/>
  <c r="M260" i="2"/>
  <c r="M596" i="2"/>
  <c r="M932" i="2"/>
  <c r="M1284" i="2"/>
  <c r="M1620" i="2"/>
  <c r="M1956" i="2"/>
  <c r="M2308" i="2"/>
  <c r="M277" i="2"/>
  <c r="M613" i="2"/>
  <c r="M965" i="2"/>
  <c r="M1301" i="2"/>
  <c r="M133" i="2"/>
  <c r="M162" i="2"/>
  <c r="M519" i="2"/>
  <c r="M855" i="2"/>
  <c r="M1207" i="2"/>
  <c r="M1543" i="2"/>
  <c r="M1879" i="2"/>
  <c r="M2231" i="2"/>
  <c r="M196" i="2"/>
  <c r="M536" i="2"/>
  <c r="M888" i="2"/>
  <c r="M1224" i="2"/>
  <c r="M1560" i="2"/>
  <c r="M1912" i="2"/>
  <c r="M2248" i="2"/>
  <c r="M217" i="2"/>
  <c r="M569" i="2"/>
  <c r="M905" i="2"/>
  <c r="M1241" i="2"/>
  <c r="M1593" i="2"/>
  <c r="M1929" i="2"/>
  <c r="M2265" i="2"/>
  <c r="M698" i="2"/>
  <c r="M2042" i="2"/>
  <c r="M1026" i="2"/>
  <c r="M2434" i="2"/>
  <c r="M358" i="2"/>
  <c r="M686" i="2"/>
  <c r="M1142" i="2"/>
  <c r="M173" i="2"/>
  <c r="M207" i="2"/>
  <c r="M559" i="2"/>
  <c r="M895" i="2"/>
  <c r="M1231" i="2"/>
  <c r="M1583" i="2"/>
  <c r="M1919" i="2"/>
  <c r="M2255" i="2"/>
  <c r="M240" i="2"/>
  <c r="M576" i="2"/>
  <c r="M912" i="2"/>
  <c r="M1264" i="2"/>
  <c r="M1600" i="2"/>
  <c r="M1936" i="2"/>
  <c r="M2288" i="2"/>
  <c r="M257" i="2"/>
  <c r="M593" i="2"/>
  <c r="M945" i="2"/>
  <c r="M1281" i="2"/>
  <c r="M1617" i="2"/>
  <c r="M1969" i="2"/>
  <c r="M2305" i="2"/>
  <c r="M794" i="2"/>
  <c r="M2202" i="2"/>
  <c r="M47" i="2"/>
  <c r="M1291" i="2"/>
  <c r="M332" i="2"/>
  <c r="M1676" i="2"/>
  <c r="M653" i="2"/>
  <c r="M1781" i="2"/>
  <c r="M2453" i="2"/>
  <c r="M370" i="2"/>
  <c r="M2450" i="2"/>
  <c r="M1286" i="2"/>
  <c r="M96" i="2"/>
  <c r="M219" i="2"/>
  <c r="M1563" i="2"/>
  <c r="M540" i="2"/>
  <c r="M1948" i="2"/>
  <c r="M925" i="2"/>
  <c r="M1885" i="2"/>
  <c r="M586" i="2"/>
  <c r="M914" i="2"/>
  <c r="M606" i="2"/>
  <c r="M1990" i="2"/>
  <c r="M854" i="2"/>
  <c r="M443" i="2"/>
  <c r="M1851" i="2"/>
  <c r="M828" i="2"/>
  <c r="M2172" i="2"/>
  <c r="M1213" i="2"/>
  <c r="M2029" i="2"/>
  <c r="M1034" i="2"/>
  <c r="M1314" i="2"/>
  <c r="M1374" i="2"/>
  <c r="M238" i="2"/>
  <c r="M1622" i="2"/>
  <c r="M1644" i="2"/>
  <c r="M152" i="2"/>
  <c r="M235" i="2"/>
  <c r="M877" i="2"/>
  <c r="M318" i="2"/>
  <c r="M1899" i="2"/>
  <c r="M2021" i="2"/>
  <c r="M2374" i="2"/>
  <c r="M89" i="2"/>
  <c r="M918" i="2"/>
  <c r="M1989" i="2"/>
  <c r="M119" i="2"/>
  <c r="M355" i="2"/>
  <c r="M707" i="2"/>
  <c r="M1043" i="2"/>
  <c r="M1379" i="2"/>
  <c r="M1731" i="2"/>
  <c r="M2067" i="2"/>
  <c r="M2403" i="2"/>
  <c r="M388" i="2"/>
  <c r="M724" i="2"/>
  <c r="M1060" i="2"/>
  <c r="M1412" i="2"/>
  <c r="M1748" i="2"/>
  <c r="M2084" i="2"/>
  <c r="M2436" i="2"/>
  <c r="M405" i="2"/>
  <c r="M741" i="2"/>
  <c r="M1093" i="2"/>
  <c r="M1429" i="2"/>
  <c r="M59" i="2"/>
  <c r="M311" i="2"/>
  <c r="M647" i="2"/>
  <c r="M983" i="2"/>
  <c r="M1335" i="2"/>
  <c r="M1671" i="2"/>
  <c r="M2007" i="2"/>
  <c r="M2359" i="2"/>
  <c r="M328" i="2"/>
  <c r="M664" i="2"/>
  <c r="M1016" i="2"/>
  <c r="M1352" i="2"/>
  <c r="M1688" i="2"/>
  <c r="M2040" i="2"/>
  <c r="M2376" i="2"/>
  <c r="M345" i="2"/>
  <c r="M697" i="2"/>
  <c r="M1033" i="2"/>
  <c r="M1369" i="2"/>
  <c r="M1721" i="2"/>
  <c r="M2057" i="2"/>
  <c r="M2393" i="2"/>
  <c r="M1210" i="2"/>
  <c r="M184" i="2"/>
  <c r="M1538" i="2"/>
  <c r="M1054" i="2"/>
  <c r="M1382" i="2"/>
  <c r="M1710" i="2"/>
  <c r="M2166" i="2"/>
  <c r="M99" i="2"/>
  <c r="M335" i="2"/>
  <c r="M687" i="2"/>
  <c r="M1023" i="2"/>
  <c r="M1359" i="2"/>
  <c r="M1711" i="2"/>
  <c r="M2047" i="2"/>
  <c r="M2383" i="2"/>
  <c r="M368" i="2"/>
  <c r="M704" i="2"/>
  <c r="M1040" i="2"/>
  <c r="M1392" i="2"/>
  <c r="M1728" i="2"/>
  <c r="M2064" i="2"/>
  <c r="M2416" i="2"/>
  <c r="M385" i="2"/>
  <c r="M721" i="2"/>
  <c r="M1073" i="2"/>
  <c r="M1409" i="2"/>
  <c r="M1745" i="2"/>
  <c r="M2097" i="2"/>
  <c r="M2433" i="2"/>
  <c r="M1306" i="2"/>
  <c r="M354" i="2"/>
  <c r="M459" i="2"/>
  <c r="M1803" i="2"/>
  <c r="M844" i="2"/>
  <c r="M2188" i="2"/>
  <c r="M1165" i="2"/>
  <c r="M2037" i="2"/>
  <c r="M1066" i="2"/>
  <c r="M1250" i="2"/>
  <c r="M1406" i="2"/>
  <c r="M270" i="2"/>
  <c r="M1494" i="2"/>
  <c r="M731" i="2"/>
  <c r="M2075" i="2"/>
  <c r="M1052" i="2"/>
  <c r="M2460" i="2"/>
  <c r="M1437" i="2"/>
  <c r="M2141" i="2"/>
  <c r="M1610" i="2"/>
  <c r="M1618" i="2"/>
  <c r="M1982" i="2"/>
  <c r="M1006" i="2"/>
  <c r="M2230" i="2"/>
  <c r="M955" i="2"/>
  <c r="M2363" i="2"/>
  <c r="M1340" i="2"/>
  <c r="M317" i="2"/>
  <c r="M1613" i="2"/>
  <c r="M2285" i="2"/>
  <c r="M2058" i="2"/>
  <c r="M2002" i="2"/>
  <c r="M390" i="2"/>
  <c r="M1614" i="2"/>
  <c r="M683" i="2"/>
  <c r="M1325" i="2"/>
  <c r="M1502" i="2"/>
  <c r="M2283" i="2"/>
  <c r="M2213" i="2"/>
  <c r="M1038" i="2"/>
  <c r="M1580" i="2"/>
  <c r="M2410" i="2"/>
  <c r="M299" i="2"/>
  <c r="M2373" i="2"/>
  <c r="M143" i="2"/>
  <c r="M103" i="2"/>
  <c r="M675" i="2"/>
  <c r="M1363" i="2"/>
  <c r="M2051" i="2"/>
  <c r="M356" i="2"/>
  <c r="M1044" i="2"/>
  <c r="M1732" i="2"/>
  <c r="M2404" i="2"/>
  <c r="M725" i="2"/>
  <c r="M1413" i="2"/>
  <c r="M279" i="2"/>
  <c r="M967" i="2"/>
  <c r="M1655" i="2"/>
  <c r="M2327" i="2"/>
  <c r="M648" i="2"/>
  <c r="M1336" i="2"/>
  <c r="M2008" i="2"/>
  <c r="M329" i="2"/>
  <c r="M1017" i="2"/>
  <c r="M1689" i="2"/>
  <c r="M2377" i="2"/>
  <c r="M56" i="2"/>
  <c r="M798" i="2"/>
  <c r="M1582" i="2"/>
  <c r="M83" i="2"/>
  <c r="M655" i="2"/>
  <c r="M1343" i="2"/>
  <c r="M2031" i="2"/>
  <c r="M336" i="2"/>
  <c r="M1024" i="2"/>
  <c r="M1712" i="2"/>
  <c r="M2384" i="2"/>
  <c r="M705" i="2"/>
  <c r="M1393" i="2"/>
  <c r="M2065" i="2"/>
  <c r="M1242" i="2"/>
  <c r="M395" i="2"/>
  <c r="M716" i="2"/>
  <c r="M1101" i="2"/>
  <c r="M938" i="2"/>
  <c r="M1086" i="2"/>
  <c r="M1334" i="2"/>
  <c r="M2011" i="2"/>
  <c r="M2332" i="2"/>
  <c r="M2109" i="2"/>
  <c r="M1522" i="2"/>
  <c r="M654" i="2"/>
  <c r="M891" i="2"/>
  <c r="M1276" i="2"/>
  <c r="M1549" i="2"/>
  <c r="M1930" i="2"/>
  <c r="M192" i="2"/>
  <c r="M138" i="2"/>
  <c r="M830" i="2"/>
  <c r="M2085" i="2"/>
  <c r="M1068" i="2"/>
  <c r="M2454" i="2"/>
  <c r="M526" i="2"/>
  <c r="M211" i="2"/>
  <c r="M899" i="2"/>
  <c r="M1571" i="2"/>
  <c r="M2259" i="2"/>
  <c r="M580" i="2"/>
  <c r="M1252" i="2"/>
  <c r="M1940" i="2"/>
  <c r="M261" i="2"/>
  <c r="M933" i="2"/>
  <c r="M117" i="2"/>
  <c r="M503" i="2"/>
  <c r="M1175" i="2"/>
  <c r="M1863" i="2"/>
  <c r="M164" i="2"/>
  <c r="M856" i="2"/>
  <c r="M1544" i="2"/>
  <c r="M2232" i="2"/>
  <c r="M537" i="2"/>
  <c r="M1225" i="2"/>
  <c r="M1913" i="2"/>
  <c r="M570" i="2"/>
  <c r="M962" i="2"/>
  <c r="M230" i="2"/>
  <c r="M886" i="2"/>
  <c r="M178" i="2"/>
  <c r="M879" i="2"/>
  <c r="M1551" i="2"/>
  <c r="M2239" i="2"/>
  <c r="M560" i="2"/>
  <c r="M1232" i="2"/>
  <c r="M1920" i="2"/>
  <c r="M241" i="2"/>
  <c r="M913" i="2"/>
  <c r="M1601" i="2"/>
  <c r="M2289" i="2"/>
  <c r="M2074" i="2"/>
  <c r="M1227" i="2"/>
  <c r="M1612" i="2"/>
  <c r="M1717" i="2"/>
  <c r="M242" i="2"/>
  <c r="M1094" i="2"/>
  <c r="M191" i="2"/>
  <c r="M476" i="2"/>
  <c r="M861" i="2"/>
  <c r="M330" i="2"/>
  <c r="M446" i="2"/>
  <c r="M694" i="2"/>
  <c r="M1723" i="2"/>
  <c r="M2108" i="2"/>
  <c r="M1997" i="2"/>
  <c r="M1138" i="2"/>
  <c r="M2438" i="2"/>
  <c r="M1388" i="2"/>
  <c r="M25" i="2"/>
  <c r="M2226" i="2"/>
  <c r="M1893" i="2"/>
  <c r="M2214" i="2"/>
  <c r="M748" i="2"/>
  <c r="M259" i="2"/>
  <c r="M931" i="2"/>
  <c r="M1619" i="2"/>
  <c r="M2307" i="2"/>
  <c r="M612" i="2"/>
  <c r="M1300" i="2"/>
  <c r="M1988" i="2"/>
  <c r="M293" i="2"/>
  <c r="M981" i="2"/>
  <c r="M165" i="2"/>
  <c r="M535" i="2"/>
  <c r="M1223" i="2"/>
  <c r="M1911" i="2"/>
  <c r="M216" i="2"/>
  <c r="M904" i="2"/>
  <c r="M1592" i="2"/>
  <c r="M2264" i="2"/>
  <c r="M585" i="2"/>
  <c r="M1273" i="2"/>
  <c r="M1945" i="2"/>
  <c r="M762" i="2"/>
  <c r="M1154" i="2"/>
  <c r="M486" i="2"/>
  <c r="M1270" i="2"/>
  <c r="M239" i="2"/>
  <c r="M911" i="2"/>
  <c r="M1599" i="2"/>
  <c r="M2287" i="2"/>
  <c r="M592" i="2"/>
  <c r="M1280" i="2"/>
  <c r="M1968" i="2"/>
  <c r="M273" i="2"/>
  <c r="M961" i="2"/>
  <c r="M1649" i="2"/>
  <c r="M2321" i="2"/>
  <c r="M2266" i="2"/>
  <c r="M1419" i="2"/>
  <c r="M1740" i="2"/>
  <c r="M1813" i="2"/>
  <c r="M626" i="2"/>
  <c r="M1446" i="2"/>
  <c r="M283" i="2"/>
  <c r="M668" i="2"/>
  <c r="M989" i="2"/>
  <c r="M714" i="2"/>
  <c r="M958" i="2"/>
  <c r="M1046" i="2"/>
  <c r="M1915" i="2"/>
  <c r="M2300" i="2"/>
  <c r="M2061" i="2"/>
  <c r="M1394" i="2"/>
  <c r="M590" i="2"/>
  <c r="M1900" i="2"/>
  <c r="M491" i="2"/>
  <c r="M1662" i="2"/>
  <c r="M2149" i="2"/>
  <c r="M811" i="2"/>
  <c r="M81" i="2"/>
  <c r="M467" i="2"/>
  <c r="M1155" i="2"/>
  <c r="M1827" i="2"/>
  <c r="M92" i="2"/>
  <c r="M836" i="2"/>
  <c r="M1508" i="2"/>
  <c r="M2196" i="2"/>
  <c r="M517" i="2"/>
  <c r="M1189" i="2"/>
  <c r="M171" i="2"/>
  <c r="M759" i="2"/>
  <c r="M1431" i="2"/>
  <c r="M2119" i="2"/>
  <c r="M440" i="2"/>
  <c r="M1112" i="2"/>
  <c r="M1800" i="2"/>
  <c r="M38" i="2"/>
  <c r="M793" i="2"/>
  <c r="M1481" i="2"/>
  <c r="M2169" i="2"/>
  <c r="M1594" i="2"/>
  <c r="M1986" i="2"/>
  <c r="M2278" i="2"/>
  <c r="M61" i="2"/>
  <c r="M447" i="2"/>
  <c r="M1135" i="2"/>
  <c r="M1807" i="2"/>
  <c r="M52" i="2"/>
  <c r="M816" i="2"/>
  <c r="M1488" i="2"/>
  <c r="M2176" i="2"/>
  <c r="M497" i="2"/>
  <c r="M1169" i="2"/>
  <c r="M1857" i="2"/>
  <c r="M410" i="2"/>
  <c r="M738" i="2"/>
  <c r="M2251" i="2"/>
  <c r="M269" i="2"/>
  <c r="M2229" i="2"/>
  <c r="M1842" i="2"/>
  <c r="M1486" i="2"/>
  <c r="M1115" i="2"/>
  <c r="M1500" i="2"/>
  <c r="M1693" i="2"/>
  <c r="M2378" i="2"/>
  <c r="M806" i="2"/>
  <c r="M159" i="2"/>
  <c r="M380" i="2"/>
  <c r="M765" i="2"/>
  <c r="M266" i="2"/>
  <c r="M176" i="2"/>
  <c r="M438" i="2"/>
  <c r="M2309" i="2"/>
  <c r="M1452" i="2"/>
  <c r="M10" i="2"/>
  <c r="M638" i="2"/>
  <c r="M1590" i="2"/>
  <c r="Y52" i="2"/>
  <c r="Y308" i="2"/>
  <c r="Y14" i="2"/>
  <c r="Y47" i="2"/>
  <c r="Y303" i="2"/>
  <c r="Y378" i="2"/>
  <c r="Y657" i="2"/>
  <c r="Y913" i="2"/>
  <c r="Y1169" i="2"/>
  <c r="Y1425" i="2"/>
  <c r="Y1681" i="2"/>
  <c r="Y1937" i="2"/>
  <c r="Y2193" i="2"/>
  <c r="Y2449" i="2"/>
  <c r="Y550" i="2"/>
  <c r="Y806" i="2"/>
  <c r="Y1062" i="2"/>
  <c r="Y1318" i="2"/>
  <c r="Y1574" i="2"/>
  <c r="Y1830" i="2"/>
  <c r="Y2086" i="2"/>
  <c r="Y2342" i="2"/>
  <c r="Y434" i="2"/>
  <c r="Y699" i="2"/>
  <c r="Y955" i="2"/>
  <c r="Y1211" i="2"/>
  <c r="Y1467" i="2"/>
  <c r="Y1723" i="2"/>
  <c r="Y1979" i="2"/>
  <c r="Y2235" i="2"/>
  <c r="Y372" i="2"/>
  <c r="Y1420" i="2"/>
  <c r="Y2444" i="2"/>
  <c r="Y1312" i="2"/>
  <c r="Y2336" i="2"/>
  <c r="Y1204" i="2"/>
  <c r="Y2228" i="2"/>
  <c r="Y1240" i="2"/>
  <c r="Y1080" i="2"/>
  <c r="Y168" i="2"/>
  <c r="Y73" i="2"/>
  <c r="Y130" i="2"/>
  <c r="Y163" i="2"/>
  <c r="Y419" i="2"/>
  <c r="Y517" i="2"/>
  <c r="Y773" i="2"/>
  <c r="Y1029" i="2"/>
  <c r="Y1285" i="2"/>
  <c r="Y1541" i="2"/>
  <c r="Y1797" i="2"/>
  <c r="Y2053" i="2"/>
  <c r="Y2309" i="2"/>
  <c r="Y390" i="2"/>
  <c r="Y666" i="2"/>
  <c r="Y922" i="2"/>
  <c r="Y1178" i="2"/>
  <c r="Y1434" i="2"/>
  <c r="Y1690" i="2"/>
  <c r="Y1946" i="2"/>
  <c r="Y2202" i="2"/>
  <c r="Y2458" i="2"/>
  <c r="Y559" i="2"/>
  <c r="Y815" i="2"/>
  <c r="Y1071" i="2"/>
  <c r="Y1327" i="2"/>
  <c r="Y1583" i="2"/>
  <c r="Y1839" i="2"/>
  <c r="Y2095" i="2"/>
  <c r="Y2351" i="2"/>
  <c r="Y860" i="2"/>
  <c r="Y1884" i="2"/>
  <c r="Y752" i="2"/>
  <c r="Y1776" i="2"/>
  <c r="Y644" i="2"/>
  <c r="Y1668" i="2"/>
  <c r="Y1160" i="2"/>
  <c r="Y936" i="2"/>
  <c r="Y48" i="2"/>
  <c r="Y10" i="2"/>
  <c r="Y299" i="2"/>
  <c r="Y653" i="2"/>
  <c r="Y1165" i="2"/>
  <c r="Y1677" i="2"/>
  <c r="Y2189" i="2"/>
  <c r="Y546" i="2"/>
  <c r="Y1058" i="2"/>
  <c r="Y1570" i="2"/>
  <c r="Y2082" i="2"/>
  <c r="Y429" i="2"/>
  <c r="Y951" i="2"/>
  <c r="Y1463" i="2"/>
  <c r="Y1975" i="2"/>
  <c r="Y349" i="2"/>
  <c r="Y2428" i="2"/>
  <c r="Y2320" i="2"/>
  <c r="Y2212" i="2"/>
  <c r="Y1016" i="2"/>
  <c r="Y93" i="2"/>
  <c r="Y183" i="2"/>
  <c r="Y537" i="2"/>
  <c r="Y1049" i="2"/>
  <c r="Y1561" i="2"/>
  <c r="Y2073" i="2"/>
  <c r="Y417" i="2"/>
  <c r="Y942" i="2"/>
  <c r="Y1454" i="2"/>
  <c r="Y1966" i="2"/>
  <c r="Y234" i="2"/>
  <c r="Y835" i="2"/>
  <c r="Y1347" i="2"/>
  <c r="Y1859" i="2"/>
  <c r="Y2371" i="2"/>
  <c r="Y1964" i="2"/>
  <c r="Y1856" i="2"/>
  <c r="Y1748" i="2"/>
  <c r="Y1256" i="2"/>
  <c r="Y300" i="2"/>
  <c r="Y39" i="2"/>
  <c r="Y368" i="2"/>
  <c r="Y905" i="2"/>
  <c r="Y1417" i="2"/>
  <c r="Y1929" i="2"/>
  <c r="Y2441" i="2"/>
  <c r="Y798" i="2"/>
  <c r="Y1310" i="2"/>
  <c r="Y1822" i="2"/>
  <c r="Y2334" i="2"/>
  <c r="Y691" i="2"/>
  <c r="Y1203" i="2"/>
  <c r="Y1715" i="2"/>
  <c r="Y2227" i="2"/>
  <c r="Y1388" i="2"/>
  <c r="Y1280" i="2"/>
  <c r="Y1172" i="2"/>
  <c r="Y1112" i="2"/>
  <c r="Y186" i="2"/>
  <c r="Y1853" i="2"/>
  <c r="Y1746" i="2"/>
  <c r="Y1639" i="2"/>
  <c r="Y868" i="2"/>
  <c r="Y379" i="2"/>
  <c r="Y2269" i="2"/>
  <c r="Y2162" i="2"/>
  <c r="Y2055" i="2"/>
  <c r="Y520" i="2"/>
  <c r="Y509" i="2"/>
  <c r="Y380" i="2"/>
  <c r="Y2450" i="2"/>
  <c r="Y2343" i="2"/>
  <c r="Y808" i="2"/>
  <c r="Y925" i="2"/>
  <c r="Y818" i="2"/>
  <c r="Y711" i="2"/>
  <c r="Y1468" i="2"/>
  <c r="Y4" i="2"/>
  <c r="Y340" i="2"/>
  <c r="Y126" i="2"/>
  <c r="Y255" i="2"/>
  <c r="Y421" i="2"/>
  <c r="Y769" i="2"/>
  <c r="Y1121" i="2"/>
  <c r="Y1457" i="2"/>
  <c r="Y1793" i="2"/>
  <c r="Y2145" i="2"/>
  <c r="Y241" i="2"/>
  <c r="Y662" i="2"/>
  <c r="Y1014" i="2"/>
  <c r="Y1350" i="2"/>
  <c r="Y1686" i="2"/>
  <c r="Y2038" i="2"/>
  <c r="Y2374" i="2"/>
  <c r="Y555" i="2"/>
  <c r="Y907" i="2"/>
  <c r="Y1243" i="2"/>
  <c r="Y1579" i="2"/>
  <c r="Y1931" i="2"/>
  <c r="Y2267" i="2"/>
  <c r="Y844" i="2"/>
  <c r="Y2252" i="2"/>
  <c r="Y1440" i="2"/>
  <c r="Y628" i="2"/>
  <c r="Y2036" i="2"/>
  <c r="Y1752" i="2"/>
  <c r="Y24" i="2"/>
  <c r="Y25" i="2"/>
  <c r="Y162" i="2"/>
  <c r="Y275" i="2"/>
  <c r="Y469" i="2"/>
  <c r="Y805" i="2"/>
  <c r="Y1141" i="2"/>
  <c r="Y1493" i="2"/>
  <c r="Y1829" i="2"/>
  <c r="Y2165" i="2"/>
  <c r="Y313" i="2"/>
  <c r="Y698" i="2"/>
  <c r="Y1034" i="2"/>
  <c r="Y1386" i="2"/>
  <c r="Y1722" i="2"/>
  <c r="Y2058" i="2"/>
  <c r="Y2410" i="2"/>
  <c r="Y591" i="2"/>
  <c r="Y927" i="2"/>
  <c r="Y1279" i="2"/>
  <c r="Y1615" i="2"/>
  <c r="Y1951" i="2"/>
  <c r="Y2303" i="2"/>
  <c r="Y988" i="2"/>
  <c r="Y2332" i="2"/>
  <c r="Y1584" i="2"/>
  <c r="Y772" i="2"/>
  <c r="Y2116" i="2"/>
  <c r="Y2328" i="2"/>
  <c r="Y112" i="2"/>
  <c r="Y11" i="2"/>
  <c r="Y557" i="2"/>
  <c r="Y1229" i="2"/>
  <c r="Y1901" i="2"/>
  <c r="Y444" i="2"/>
  <c r="Y1122" i="2"/>
  <c r="Y1794" i="2"/>
  <c r="Y274" i="2"/>
  <c r="Y1015" i="2"/>
  <c r="Y1687" i="2"/>
  <c r="Y2391" i="2"/>
  <c r="Y528" i="2"/>
  <c r="Y1060" i="2"/>
  <c r="Y1576" i="2"/>
  <c r="Y157" i="2"/>
  <c r="Y407" i="2"/>
  <c r="Y953" i="2"/>
  <c r="Y1625" i="2"/>
  <c r="Y2297" i="2"/>
  <c r="Y846" i="2"/>
  <c r="Y1518" i="2"/>
  <c r="Y2190" i="2"/>
  <c r="Y739" i="2"/>
  <c r="Y1411" i="2"/>
  <c r="Y2083" i="2"/>
  <c r="Y1580" i="2"/>
  <c r="Y2112" i="2"/>
  <c r="Y968" i="2"/>
  <c r="Y204" i="2"/>
  <c r="Y103" i="2"/>
  <c r="Y617" i="2"/>
  <c r="Y1321" i="2"/>
  <c r="Y1993" i="2"/>
  <c r="Y510" i="2"/>
  <c r="Y1214" i="2"/>
  <c r="Y1886" i="2"/>
  <c r="Y381" i="2"/>
  <c r="Y1107" i="2"/>
  <c r="Y1779" i="2"/>
  <c r="Y2451" i="2"/>
  <c r="Y896" i="2"/>
  <c r="Y1428" i="2"/>
  <c r="Y430" i="2"/>
  <c r="Y1469" i="2"/>
  <c r="Y2002" i="2"/>
  <c r="Y572" i="2"/>
  <c r="Y218" i="2"/>
  <c r="Y329" i="2"/>
  <c r="Y903" i="2"/>
  <c r="Y996" i="2"/>
  <c r="Y765" i="2"/>
  <c r="Y1298" i="2"/>
  <c r="Y1959" i="2"/>
  <c r="Y64" i="2"/>
  <c r="Y1821" i="2"/>
  <c r="Y242" i="2"/>
  <c r="Y261" i="2"/>
  <c r="Y100" i="2"/>
  <c r="Y101" i="2"/>
  <c r="Y15" i="2"/>
  <c r="Y351" i="2"/>
  <c r="Y545" i="2"/>
  <c r="Y881" i="2"/>
  <c r="Y1217" i="2"/>
  <c r="Y1569" i="2"/>
  <c r="Y1905" i="2"/>
  <c r="Y2241" i="2"/>
  <c r="Y428" i="2"/>
  <c r="Y774" i="2"/>
  <c r="Y1110" i="2"/>
  <c r="Y1462" i="2"/>
  <c r="Y1798" i="2"/>
  <c r="Y2134" i="2"/>
  <c r="Y250" i="2"/>
  <c r="Y667" i="2"/>
  <c r="Y1003" i="2"/>
  <c r="Y1355" i="2"/>
  <c r="Y1691" i="2"/>
  <c r="Y2027" i="2"/>
  <c r="Y2379" i="2"/>
  <c r="Y1292" i="2"/>
  <c r="Y480" i="2"/>
  <c r="Y1888" i="2"/>
  <c r="Y1076" i="2"/>
  <c r="Y2420" i="2"/>
  <c r="Y1384" i="2"/>
  <c r="Y136" i="2"/>
  <c r="Y121" i="2"/>
  <c r="Y51" i="2"/>
  <c r="Y387" i="2"/>
  <c r="Y565" i="2"/>
  <c r="Y917" i="2"/>
  <c r="Y1253" i="2"/>
  <c r="Y1589" i="2"/>
  <c r="Y1941" i="2"/>
  <c r="Y2277" i="2"/>
  <c r="Y454" i="2"/>
  <c r="Y810" i="2"/>
  <c r="Y1146" i="2"/>
  <c r="Y1482" i="2"/>
  <c r="Y1834" i="2"/>
  <c r="Y2170" i="2"/>
  <c r="Y290" i="2"/>
  <c r="Y703" i="2"/>
  <c r="Y1039" i="2"/>
  <c r="Y1375" i="2"/>
  <c r="Y1727" i="2"/>
  <c r="Y2063" i="2"/>
  <c r="Y2399" i="2"/>
  <c r="Y1436" i="2"/>
  <c r="Y624" i="2"/>
  <c r="Y1968" i="2"/>
  <c r="Y1220" i="2"/>
  <c r="Y648" i="2"/>
  <c r="Y1704" i="2"/>
  <c r="Y336" i="2"/>
  <c r="Y235" i="2"/>
  <c r="Y749" i="2"/>
  <c r="Y1453" i="2"/>
  <c r="Y2125" i="2"/>
  <c r="Y642" i="2"/>
  <c r="Y1346" i="2"/>
  <c r="Y2018" i="2"/>
  <c r="Y535" i="2"/>
  <c r="Y1239" i="2"/>
  <c r="Y1911" i="2"/>
  <c r="Y764" i="2"/>
  <c r="Y1424" i="2"/>
  <c r="Y1956" i="2"/>
  <c r="Y28" i="2"/>
  <c r="Y182" i="2"/>
  <c r="Y473" i="2"/>
  <c r="Y1145" i="2"/>
  <c r="Y1849" i="2"/>
  <c r="Y321" i="2"/>
  <c r="Y1038" i="2"/>
  <c r="Y1742" i="2"/>
  <c r="Y2414" i="2"/>
  <c r="Y931" i="2"/>
  <c r="Y1635" i="2"/>
  <c r="Y2307" i="2"/>
  <c r="Y2348" i="2"/>
  <c r="Y852" i="2"/>
  <c r="Y2392" i="2"/>
  <c r="Y45" i="2"/>
  <c r="Y327" i="2"/>
  <c r="Y841" i="2"/>
  <c r="Y1513" i="2"/>
  <c r="Y2217" i="2"/>
  <c r="Y734" i="2"/>
  <c r="Y1406" i="2"/>
  <c r="Y2110" i="2"/>
  <c r="Y627" i="2"/>
  <c r="Y1299" i="2"/>
  <c r="Y2003" i="2"/>
  <c r="Y1132" i="2"/>
  <c r="Y1664" i="2"/>
  <c r="Y2324" i="2"/>
  <c r="Y129" i="2"/>
  <c r="Y2237" i="2"/>
  <c r="Y743" i="2"/>
  <c r="Y2000" i="2"/>
  <c r="Y605" i="2"/>
  <c r="Y1266" i="2"/>
  <c r="Y1799" i="2"/>
  <c r="Y2344" i="2"/>
  <c r="Y1661" i="2"/>
  <c r="Y2194" i="2"/>
  <c r="Y1340" i="2"/>
  <c r="Y187" i="2"/>
  <c r="Y562" i="2"/>
  <c r="Y1095" i="2"/>
  <c r="Y1764" i="2"/>
  <c r="Y212" i="2"/>
  <c r="Y197" i="2"/>
  <c r="Y127" i="2"/>
  <c r="Y463" i="2"/>
  <c r="Y641" i="2"/>
  <c r="Y993" i="2"/>
  <c r="Y1329" i="2"/>
  <c r="Y1665" i="2"/>
  <c r="Y2017" i="2"/>
  <c r="Y2353" i="2"/>
  <c r="Y534" i="2"/>
  <c r="Y886" i="2"/>
  <c r="Y1222" i="2"/>
  <c r="Y1558" i="2"/>
  <c r="Y1910" i="2"/>
  <c r="Y2246" i="2"/>
  <c r="Y413" i="2"/>
  <c r="Y779" i="2"/>
  <c r="Y1115" i="2"/>
  <c r="Y1451" i="2"/>
  <c r="Y1803" i="2"/>
  <c r="Y2139" i="2"/>
  <c r="Y253" i="2"/>
  <c r="Y1740" i="2"/>
  <c r="Y928" i="2"/>
  <c r="Y2272" i="2"/>
  <c r="Y1524" i="2"/>
  <c r="Y1864" i="2"/>
  <c r="Y824" i="2"/>
  <c r="Y248" i="2"/>
  <c r="Y34" i="2"/>
  <c r="Y147" i="2"/>
  <c r="Y270" i="2"/>
  <c r="Y677" i="2"/>
  <c r="Y1013" i="2"/>
  <c r="Y1365" i="2"/>
  <c r="Y1701" i="2"/>
  <c r="Y2037" i="2"/>
  <c r="Y2389" i="2"/>
  <c r="Y570" i="2"/>
  <c r="Y906" i="2"/>
  <c r="Y1258" i="2"/>
  <c r="Y1594" i="2"/>
  <c r="Y1930" i="2"/>
  <c r="Y2282" i="2"/>
  <c r="Y461" i="2"/>
  <c r="Y799" i="2"/>
  <c r="Y1151" i="2"/>
  <c r="Y1487" i="2"/>
  <c r="Y1823" i="2"/>
  <c r="Y2175" i="2"/>
  <c r="Y476" i="2"/>
  <c r="Y1820" i="2"/>
  <c r="Y1072" i="2"/>
  <c r="Y2416" i="2"/>
  <c r="Y1604" i="2"/>
  <c r="Y2440" i="2"/>
  <c r="Y1400" i="2"/>
  <c r="Y177" i="2"/>
  <c r="Y459" i="2"/>
  <c r="Y973" i="2"/>
  <c r="Y1645" i="2"/>
  <c r="Y2349" i="2"/>
  <c r="Y866" i="2"/>
  <c r="Y1538" i="2"/>
  <c r="Y2242" i="2"/>
  <c r="Y759" i="2"/>
  <c r="Y1431" i="2"/>
  <c r="Y2135" i="2"/>
  <c r="Y1660" i="2"/>
  <c r="Y2192" i="2"/>
  <c r="Y1800" i="2"/>
  <c r="Y252" i="2"/>
  <c r="Y151" i="2"/>
  <c r="Y697" i="2"/>
  <c r="Y1369" i="2"/>
  <c r="Y2041" i="2"/>
  <c r="Y590" i="2"/>
  <c r="Y1262" i="2"/>
  <c r="Y1934" i="2"/>
  <c r="Y483" i="2"/>
  <c r="Y1155" i="2"/>
  <c r="Y1827" i="2"/>
  <c r="Y556" i="2"/>
  <c r="Y1088" i="2"/>
  <c r="Y1620" i="2"/>
  <c r="Y1720" i="2"/>
  <c r="Y70" i="2"/>
  <c r="Y310" i="2"/>
  <c r="Y1065" i="2"/>
  <c r="Y1737" i="2"/>
  <c r="Y2409" i="2"/>
  <c r="Y958" i="2"/>
  <c r="Y1630" i="2"/>
  <c r="Y2302" i="2"/>
  <c r="Y851" i="2"/>
  <c r="Y1523" i="2"/>
  <c r="Y2195" i="2"/>
  <c r="Y2028" i="2"/>
  <c r="Y382" i="2"/>
  <c r="Y600" i="2"/>
  <c r="Y437" i="2"/>
  <c r="Y978" i="2"/>
  <c r="Y1511" i="2"/>
  <c r="Y1944" i="2"/>
  <c r="Y1501" i="2"/>
  <c r="Y2034" i="2"/>
  <c r="Y1212" i="2"/>
  <c r="Y122" i="2"/>
  <c r="Y2429" i="2"/>
  <c r="Y935" i="2"/>
  <c r="Y612" i="2"/>
  <c r="Y797" i="2"/>
  <c r="Y1458" i="2"/>
  <c r="Y1991" i="2"/>
  <c r="Y68" i="2"/>
  <c r="Y53" i="2"/>
  <c r="Y190" i="2"/>
  <c r="Y319" i="2"/>
  <c r="Y497" i="2"/>
  <c r="Y833" i="2"/>
  <c r="Y1185" i="2"/>
  <c r="Y1521" i="2"/>
  <c r="Y1857" i="2"/>
  <c r="Y2209" i="2"/>
  <c r="Y364" i="2"/>
  <c r="Y726" i="2"/>
  <c r="Y1078" i="2"/>
  <c r="Y1414" i="2"/>
  <c r="Y1750" i="2"/>
  <c r="Y2102" i="2"/>
  <c r="Y2438" i="2"/>
  <c r="Y619" i="2"/>
  <c r="Y971" i="2"/>
  <c r="Y1307" i="2"/>
  <c r="Y1643" i="2"/>
  <c r="Y1995" i="2"/>
  <c r="Y2331" i="2"/>
  <c r="Y1100" i="2"/>
  <c r="Y293" i="2"/>
  <c r="Y1696" i="2"/>
  <c r="Y884" i="2"/>
  <c r="Y2292" i="2"/>
  <c r="Y616" i="2"/>
  <c r="Y88" i="2"/>
  <c r="Y89" i="2"/>
  <c r="Y3" i="2"/>
  <c r="Y339" i="2"/>
  <c r="Y533" i="2"/>
  <c r="Y869" i="2"/>
  <c r="Y1205" i="2"/>
  <c r="Y1557" i="2"/>
  <c r="Y1893" i="2"/>
  <c r="Y2229" i="2"/>
  <c r="Y412" i="2"/>
  <c r="Y762" i="2"/>
  <c r="Y1098" i="2"/>
  <c r="Y1450" i="2"/>
  <c r="Y1786" i="2"/>
  <c r="Y2122" i="2"/>
  <c r="Y226" i="2"/>
  <c r="Y655" i="2"/>
  <c r="Y991" i="2"/>
  <c r="Y1343" i="2"/>
  <c r="Y1679" i="2"/>
  <c r="Y2015" i="2"/>
  <c r="Y2367" i="2"/>
  <c r="Y1244" i="2"/>
  <c r="Y420" i="2"/>
  <c r="Y1840" i="2"/>
  <c r="Y1028" i="2"/>
  <c r="Y2372" i="2"/>
  <c r="Y1192" i="2"/>
  <c r="Y240" i="2"/>
  <c r="Y139" i="2"/>
  <c r="Y685" i="2"/>
  <c r="Y1357" i="2"/>
  <c r="Y2029" i="2"/>
  <c r="Y578" i="2"/>
  <c r="Y1250" i="2"/>
  <c r="Y1922" i="2"/>
  <c r="Y471" i="2"/>
  <c r="Y1143" i="2"/>
  <c r="Y1815" i="2"/>
  <c r="Y508" i="2"/>
  <c r="Y1040" i="2"/>
  <c r="Y1572" i="2"/>
  <c r="Y1528" i="2"/>
  <c r="Y86" i="2"/>
  <c r="Y342" i="2"/>
  <c r="Y1081" i="2"/>
  <c r="Y1753" i="2"/>
  <c r="Y2425" i="2"/>
  <c r="Y974" i="2"/>
  <c r="Y1646" i="2"/>
  <c r="Y2318" i="2"/>
  <c r="Y867" i="2"/>
  <c r="Y1539" i="2"/>
  <c r="Y2211" i="2"/>
  <c r="Y2092" i="2"/>
  <c r="Y468" i="2"/>
  <c r="Y856" i="2"/>
  <c r="Y332" i="2"/>
  <c r="Y231" i="2"/>
  <c r="Y745" i="2"/>
  <c r="Y1449" i="2"/>
  <c r="Y2121" i="2"/>
  <c r="Y638" i="2"/>
  <c r="Y1342" i="2"/>
  <c r="Y2014" i="2"/>
  <c r="Y531" i="2"/>
  <c r="Y1235" i="2"/>
  <c r="Y1907" i="2"/>
  <c r="Y748" i="2"/>
  <c r="Y1408" i="2"/>
  <c r="Y1940" i="2"/>
  <c r="Y96" i="2"/>
  <c r="Y1981" i="2"/>
  <c r="Y306" i="2"/>
  <c r="Y462" i="2"/>
  <c r="Y286" i="2"/>
  <c r="Y882" i="2"/>
  <c r="Y1415" i="2"/>
  <c r="Y388" i="2"/>
  <c r="Y1277" i="2"/>
  <c r="Y1810" i="2"/>
  <c r="Y217" i="2"/>
  <c r="Y26" i="2"/>
  <c r="Y2333" i="2"/>
  <c r="Y839" i="2"/>
  <c r="Y2384" i="2"/>
  <c r="Y116" i="2"/>
  <c r="Y21" i="2"/>
  <c r="Y78" i="2"/>
  <c r="Y111" i="2"/>
  <c r="Y367" i="2"/>
  <c r="Y464" i="2"/>
  <c r="Y721" i="2"/>
  <c r="Y977" i="2"/>
  <c r="Y1233" i="2"/>
  <c r="Y1489" i="2"/>
  <c r="Y1745" i="2"/>
  <c r="Y2001" i="2"/>
  <c r="Y2257" i="2"/>
  <c r="Y305" i="2"/>
  <c r="Y614" i="2"/>
  <c r="Y870" i="2"/>
  <c r="Y1126" i="2"/>
  <c r="Y1382" i="2"/>
  <c r="Y1638" i="2"/>
  <c r="Y1894" i="2"/>
  <c r="Y2150" i="2"/>
  <c r="Y2406" i="2"/>
  <c r="Y507" i="2"/>
  <c r="Y763" i="2"/>
  <c r="Y1019" i="2"/>
  <c r="Y1275" i="2"/>
  <c r="Y1531" i="2"/>
  <c r="Y1787" i="2"/>
  <c r="Y2043" i="2"/>
  <c r="Y2299" i="2"/>
  <c r="Y652" i="2"/>
  <c r="Y1676" i="2"/>
  <c r="Y544" i="2"/>
  <c r="Y1568" i="2"/>
  <c r="Y425" i="2"/>
  <c r="Y1460" i="2"/>
  <c r="Y245" i="2"/>
  <c r="Y2264" i="2"/>
  <c r="Y2104" i="2"/>
  <c r="Y232" i="2"/>
  <c r="Y137" i="2"/>
  <c r="Y194" i="2"/>
  <c r="Y227" i="2"/>
  <c r="Y238" i="2"/>
  <c r="Y581" i="2"/>
  <c r="Y837" i="2"/>
  <c r="Y1093" i="2"/>
  <c r="Y1349" i="2"/>
  <c r="Y1605" i="2"/>
  <c r="Y1861" i="2"/>
  <c r="Y2117" i="2"/>
  <c r="Y2373" i="2"/>
  <c r="Y474" i="2"/>
  <c r="Y730" i="2"/>
  <c r="Y986" i="2"/>
  <c r="Y1242" i="2"/>
  <c r="Y1498" i="2"/>
  <c r="Y1754" i="2"/>
  <c r="Y2010" i="2"/>
  <c r="Y2266" i="2"/>
  <c r="Y322" i="2"/>
  <c r="Y623" i="2"/>
  <c r="Y879" i="2"/>
  <c r="Y1135" i="2"/>
  <c r="Y1391" i="2"/>
  <c r="Y1647" i="2"/>
  <c r="Y1903" i="2"/>
  <c r="Y2159" i="2"/>
  <c r="Y2415" i="2"/>
  <c r="Y1116" i="2"/>
  <c r="Y2140" i="2"/>
  <c r="Y1008" i="2"/>
  <c r="Y2032" i="2"/>
  <c r="Y900" i="2"/>
  <c r="Y1924" i="2"/>
  <c r="Y2184" i="2"/>
  <c r="Y1960" i="2"/>
  <c r="Y176" i="2"/>
  <c r="Y138" i="2"/>
  <c r="Y427" i="2"/>
  <c r="Y781" i="2"/>
  <c r="Y1293" i="2"/>
  <c r="Y1805" i="2"/>
  <c r="Y2317" i="2"/>
  <c r="Y674" i="2"/>
  <c r="Y1186" i="2"/>
  <c r="Y1698" i="2"/>
  <c r="Y2210" i="2"/>
  <c r="Y567" i="2"/>
  <c r="Y1079" i="2"/>
  <c r="Y1591" i="2"/>
  <c r="Y2103" i="2"/>
  <c r="Y892" i="2"/>
  <c r="Y784" i="2"/>
  <c r="Y676" i="2"/>
  <c r="Y1288" i="2"/>
  <c r="Y60" i="2"/>
  <c r="Y22" i="2"/>
  <c r="Y311" i="2"/>
  <c r="Y665" i="2"/>
  <c r="Y1177" i="2"/>
  <c r="Y1689" i="2"/>
  <c r="Y2201" i="2"/>
  <c r="Y558" i="2"/>
  <c r="Y1070" i="2"/>
  <c r="Y1582" i="2"/>
  <c r="Y2094" i="2"/>
  <c r="Y445" i="2"/>
  <c r="Y963" i="2"/>
  <c r="Y1475" i="2"/>
  <c r="Y1987" i="2"/>
  <c r="Y414" i="2"/>
  <c r="Y229" i="2"/>
  <c r="Y2368" i="2"/>
  <c r="Y2260" i="2"/>
  <c r="Y1208" i="2"/>
  <c r="Y77" i="2"/>
  <c r="Y167" i="2"/>
  <c r="Y521" i="2"/>
  <c r="Y1033" i="2"/>
  <c r="Y1545" i="2"/>
  <c r="Y2057" i="2"/>
  <c r="Y396" i="2"/>
  <c r="Y926" i="2"/>
  <c r="Y1438" i="2"/>
  <c r="Y1950" i="2"/>
  <c r="Y2462" i="2"/>
  <c r="Y819" i="2"/>
  <c r="Y1331" i="2"/>
  <c r="Y1843" i="2"/>
  <c r="Y2355" i="2"/>
  <c r="Y1900" i="2"/>
  <c r="Y1792" i="2"/>
  <c r="Y1684" i="2"/>
  <c r="Y1000" i="2"/>
  <c r="Y221" i="2"/>
  <c r="Y2365" i="2"/>
  <c r="Y2258" i="2"/>
  <c r="Y2151" i="2"/>
  <c r="Y2056" i="2"/>
  <c r="Y733" i="2"/>
  <c r="Y626" i="2"/>
  <c r="Y519" i="2"/>
  <c r="Y700" i="2"/>
  <c r="Y2296" i="2"/>
  <c r="Y1021" i="2"/>
  <c r="Y914" i="2"/>
  <c r="Y807" i="2"/>
  <c r="Y1852" i="2"/>
  <c r="Y320" i="2"/>
  <c r="Y1437" i="2"/>
  <c r="Y1330" i="2"/>
  <c r="Y1223" i="2"/>
  <c r="Y1360" i="2"/>
  <c r="Y84" i="2"/>
  <c r="Y69" i="2"/>
  <c r="Y222" i="2"/>
  <c r="Y335" i="2"/>
  <c r="Y513" i="2"/>
  <c r="Y865" i="2"/>
  <c r="Y1201" i="2"/>
  <c r="Y1537" i="2"/>
  <c r="Y1889" i="2"/>
  <c r="Y2225" i="2"/>
  <c r="Y385" i="2"/>
  <c r="Y758" i="2"/>
  <c r="Y1094" i="2"/>
  <c r="Y1430" i="2"/>
  <c r="Y1782" i="2"/>
  <c r="Y2118" i="2"/>
  <c r="Y2454" i="2"/>
  <c r="Y651" i="2"/>
  <c r="Y987" i="2"/>
  <c r="Y1323" i="2"/>
  <c r="Y1675" i="2"/>
  <c r="Y2011" i="2"/>
  <c r="Y2347" i="2"/>
  <c r="Y1228" i="2"/>
  <c r="Y398" i="2"/>
  <c r="Y1760" i="2"/>
  <c r="Y1012" i="2"/>
  <c r="Y2356" i="2"/>
  <c r="Y872" i="2"/>
  <c r="Y120" i="2"/>
  <c r="Y105" i="2"/>
  <c r="Y19" i="2"/>
  <c r="Y371" i="2"/>
  <c r="Y549" i="2"/>
  <c r="Y885" i="2"/>
  <c r="Y1237" i="2"/>
  <c r="Y1573" i="2"/>
  <c r="Y1909" i="2"/>
  <c r="Y2261" i="2"/>
  <c r="Y433" i="2"/>
  <c r="Y778" i="2"/>
  <c r="Y1130" i="2"/>
  <c r="Y1466" i="2"/>
  <c r="Y1802" i="2"/>
  <c r="Y2154" i="2"/>
  <c r="Y258" i="2"/>
  <c r="Y671" i="2"/>
  <c r="Y1023" i="2"/>
  <c r="Y1359" i="2"/>
  <c r="Y1695" i="2"/>
  <c r="Y2047" i="2"/>
  <c r="Y2383" i="2"/>
  <c r="Y1308" i="2"/>
  <c r="Y560" i="2"/>
  <c r="Y1904" i="2"/>
  <c r="Y1092" i="2"/>
  <c r="Y366" i="2"/>
  <c r="Y1448" i="2"/>
  <c r="Y272" i="2"/>
  <c r="Y203" i="2"/>
  <c r="Y717" i="2"/>
  <c r="Y1389" i="2"/>
  <c r="Y2093" i="2"/>
  <c r="Y610" i="2"/>
  <c r="Y1282" i="2"/>
  <c r="Y1986" i="2"/>
  <c r="Y503" i="2"/>
  <c r="Y1175" i="2"/>
  <c r="Y1879" i="2"/>
  <c r="Y636" i="2"/>
  <c r="Y1168" i="2"/>
  <c r="Y1828" i="2"/>
  <c r="Y2040" i="2"/>
  <c r="Y118" i="2"/>
  <c r="Y432" i="2"/>
  <c r="Y1113" i="2"/>
  <c r="Y1785" i="2"/>
  <c r="Y257" i="2"/>
  <c r="Y1006" i="2"/>
  <c r="Y1678" i="2"/>
  <c r="Y2382" i="2"/>
  <c r="Y899" i="2"/>
  <c r="Y1571" i="2"/>
  <c r="Y2275" i="2"/>
  <c r="Y2220" i="2"/>
  <c r="Y596" i="2"/>
  <c r="Y1880" i="2"/>
  <c r="Y13" i="2"/>
  <c r="Y263" i="2"/>
  <c r="Y809" i="2"/>
  <c r="Y1481" i="2"/>
  <c r="Y2153" i="2"/>
  <c r="Y702" i="2"/>
  <c r="Y1374" i="2"/>
  <c r="Y2046" i="2"/>
  <c r="Y595" i="2"/>
  <c r="Y1267" i="2"/>
  <c r="Y1939" i="2"/>
  <c r="Y1004" i="2"/>
  <c r="Y1536" i="2"/>
  <c r="Y2068" i="2"/>
  <c r="Y352" i="2"/>
  <c r="Y2109" i="2"/>
  <c r="Y487" i="2"/>
  <c r="Y1488" i="2"/>
  <c r="Y477" i="2"/>
  <c r="Y1010" i="2"/>
  <c r="Y1671" i="2"/>
  <c r="Y2456" i="2"/>
  <c r="Y1405" i="2"/>
  <c r="Y2066" i="2"/>
  <c r="Y828" i="2"/>
  <c r="Y154" i="2"/>
  <c r="Y422" i="2"/>
  <c r="Y967" i="2"/>
  <c r="Y740" i="2"/>
  <c r="Y196" i="2"/>
  <c r="Y181" i="2"/>
  <c r="Y95" i="2"/>
  <c r="Y447" i="2"/>
  <c r="Y625" i="2"/>
  <c r="Y961" i="2"/>
  <c r="Y1313" i="2"/>
  <c r="Y1649" i="2"/>
  <c r="Y1985" i="2"/>
  <c r="Y2337" i="2"/>
  <c r="Y518" i="2"/>
  <c r="Y854" i="2"/>
  <c r="Y1206" i="2"/>
  <c r="Y1542" i="2"/>
  <c r="Y1878" i="2"/>
  <c r="Y2230" i="2"/>
  <c r="Y392" i="2"/>
  <c r="Y747" i="2"/>
  <c r="Y1099" i="2"/>
  <c r="Y1435" i="2"/>
  <c r="Y1771" i="2"/>
  <c r="Y2123" i="2"/>
  <c r="Y2459" i="2"/>
  <c r="Y1612" i="2"/>
  <c r="Y864" i="2"/>
  <c r="Y2208" i="2"/>
  <c r="Y1396" i="2"/>
  <c r="Y1608" i="2"/>
  <c r="Y568" i="2"/>
  <c r="Y216" i="2"/>
  <c r="Y18" i="2"/>
  <c r="Y131" i="2"/>
  <c r="Y467" i="2"/>
  <c r="Y661" i="2"/>
  <c r="Y997" i="2"/>
  <c r="Y1333" i="2"/>
  <c r="Y1685" i="2"/>
  <c r="Y2021" i="2"/>
  <c r="Y2357" i="2"/>
  <c r="Y554" i="2"/>
  <c r="Y890" i="2"/>
  <c r="Y1226" i="2"/>
  <c r="Y1578" i="2"/>
  <c r="Y1914" i="2"/>
  <c r="Y2250" i="2"/>
  <c r="Y440" i="2"/>
  <c r="Y783" i="2"/>
  <c r="Y1119" i="2"/>
  <c r="Y1471" i="2"/>
  <c r="Y1807" i="2"/>
  <c r="Y2143" i="2"/>
  <c r="Y393" i="2"/>
  <c r="Y1756" i="2"/>
  <c r="Y944" i="2"/>
  <c r="Y2352" i="2"/>
  <c r="Y1540" i="2"/>
  <c r="Y1928" i="2"/>
  <c r="Y1144" i="2"/>
  <c r="Y145" i="2"/>
  <c r="Y395" i="2"/>
  <c r="Y941" i="2"/>
  <c r="Y1613" i="2"/>
  <c r="Y2285" i="2"/>
  <c r="Y834" i="2"/>
  <c r="Y1506" i="2"/>
  <c r="Y2178" i="2"/>
  <c r="Y727" i="2"/>
  <c r="Y1399" i="2"/>
  <c r="Y2071" i="2"/>
  <c r="Y1532" i="2"/>
  <c r="Y2064" i="2"/>
  <c r="Y776" i="2"/>
  <c r="Y220" i="2"/>
  <c r="Y119" i="2"/>
  <c r="Y633" i="2"/>
  <c r="Y1337" i="2"/>
  <c r="Y2009" i="2"/>
  <c r="Y526" i="2"/>
  <c r="Y1230" i="2"/>
  <c r="Y1902" i="2"/>
  <c r="Y402" i="2"/>
  <c r="Y1123" i="2"/>
  <c r="Y1795" i="2"/>
  <c r="Y2467" i="2"/>
  <c r="Y960" i="2"/>
  <c r="Y1492" i="2"/>
  <c r="Y696" i="2"/>
  <c r="Y38" i="2"/>
  <c r="Y246" i="2"/>
  <c r="Y1001" i="2"/>
  <c r="Y1705" i="2"/>
  <c r="Y2377" i="2"/>
  <c r="Y894" i="2"/>
  <c r="Y1598" i="2"/>
  <c r="Y2270" i="2"/>
  <c r="Y787" i="2"/>
  <c r="Y1491" i="2"/>
  <c r="Y2163" i="2"/>
  <c r="Y1772" i="2"/>
  <c r="Y2432" i="2"/>
  <c r="Y2248" i="2"/>
  <c r="Y347" i="2"/>
  <c r="Y850" i="2"/>
  <c r="Y1383" i="2"/>
  <c r="Y2404" i="2"/>
  <c r="Y1373" i="2"/>
  <c r="Y1906" i="2"/>
  <c r="Y2439" i="2"/>
  <c r="Y193" i="2"/>
  <c r="Y2301" i="2"/>
  <c r="Y679" i="2"/>
  <c r="Y2256" i="2"/>
  <c r="Y669" i="2"/>
  <c r="Y1202" i="2"/>
  <c r="Y1863" i="2"/>
  <c r="Y1272" i="2"/>
  <c r="Y292" i="2"/>
  <c r="Y94" i="2"/>
  <c r="Y207" i="2"/>
  <c r="Y357" i="2"/>
  <c r="Y737" i="2"/>
  <c r="Y1073" i="2"/>
  <c r="Y1409" i="2"/>
  <c r="Y1761" i="2"/>
  <c r="Y2097" i="2"/>
  <c r="Y2433" i="2"/>
  <c r="Y630" i="2"/>
  <c r="Y966" i="2"/>
  <c r="Y1302" i="2"/>
  <c r="Y1654" i="2"/>
  <c r="Y1990" i="2"/>
  <c r="Y2326" i="2"/>
  <c r="Y523" i="2"/>
  <c r="Y859" i="2"/>
  <c r="Y1195" i="2"/>
  <c r="Y1547" i="2"/>
  <c r="Y1883" i="2"/>
  <c r="Y2219" i="2"/>
  <c r="Y716" i="2"/>
  <c r="Y2060" i="2"/>
  <c r="Y1248" i="2"/>
  <c r="Y500" i="2"/>
  <c r="Y1844" i="2"/>
  <c r="Y984" i="2"/>
  <c r="Y2360" i="2"/>
  <c r="Y328" i="2"/>
  <c r="Y114" i="2"/>
  <c r="Y243" i="2"/>
  <c r="Y405" i="2"/>
  <c r="Y757" i="2"/>
  <c r="Y1109" i="2"/>
  <c r="Y1445" i="2"/>
  <c r="Y1781" i="2"/>
  <c r="Y2133" i="2"/>
  <c r="Y209" i="2"/>
  <c r="Y650" i="2"/>
  <c r="Y1002" i="2"/>
  <c r="Y1338" i="2"/>
  <c r="Y1674" i="2"/>
  <c r="Y2026" i="2"/>
  <c r="Y2362" i="2"/>
  <c r="Y543" i="2"/>
  <c r="Y895" i="2"/>
  <c r="Y1231" i="2"/>
  <c r="Y1567" i="2"/>
  <c r="Y1919" i="2"/>
  <c r="Y2255" i="2"/>
  <c r="Y796" i="2"/>
  <c r="Y2204" i="2"/>
  <c r="Y1392" i="2"/>
  <c r="Y580" i="2"/>
  <c r="Y1988" i="2"/>
  <c r="Y1560" i="2"/>
  <c r="Y16" i="2"/>
  <c r="Y170" i="2"/>
  <c r="Y458" i="2"/>
  <c r="Y1133" i="2"/>
  <c r="Y1837" i="2"/>
  <c r="Y297" i="2"/>
  <c r="Y1026" i="2"/>
  <c r="Y1730" i="2"/>
  <c r="Y2402" i="2"/>
  <c r="Y919" i="2"/>
  <c r="Y1623" i="2"/>
  <c r="Y2295" i="2"/>
  <c r="Y2300" i="2"/>
  <c r="Y804" i="2"/>
  <c r="Y2200" i="2"/>
  <c r="Y61" i="2"/>
  <c r="Y343" i="2"/>
  <c r="Y857" i="2"/>
  <c r="Y1529" i="2"/>
  <c r="Y2233" i="2"/>
  <c r="Y750" i="2"/>
  <c r="Y1422" i="2"/>
  <c r="Y2126" i="2"/>
  <c r="Y643" i="2"/>
  <c r="Y1315" i="2"/>
  <c r="Y2019" i="2"/>
  <c r="Y1196" i="2"/>
  <c r="Y1728" i="2"/>
  <c r="Y2388" i="2"/>
  <c r="Y108" i="2"/>
  <c r="Y7" i="2"/>
  <c r="Y553" i="2"/>
  <c r="Y1225" i="2"/>
  <c r="Y1897" i="2"/>
  <c r="Y438" i="2"/>
  <c r="Y1118" i="2"/>
  <c r="Y1790" i="2"/>
  <c r="Y266" i="2"/>
  <c r="Y1011" i="2"/>
  <c r="Y1683" i="2"/>
  <c r="Y2387" i="2"/>
  <c r="Y512" i="2"/>
  <c r="Y1044" i="2"/>
  <c r="Y1512" i="2"/>
  <c r="Y1085" i="2"/>
  <c r="Y1618" i="2"/>
  <c r="Y2279" i="2"/>
  <c r="Y33" i="2"/>
  <c r="Y2141" i="2"/>
  <c r="Y647" i="2"/>
  <c r="Y1616" i="2"/>
  <c r="Y350" i="2"/>
  <c r="Y1042" i="2"/>
  <c r="Y1575" i="2"/>
  <c r="Y920" i="2"/>
  <c r="Y1565" i="2"/>
  <c r="Y2098" i="2"/>
  <c r="Y956" i="2"/>
  <c r="Y148" i="2"/>
  <c r="Y133" i="2"/>
  <c r="Y63" i="2"/>
  <c r="Y399" i="2"/>
  <c r="Y577" i="2"/>
  <c r="Y929" i="2"/>
  <c r="Y1265" i="2"/>
  <c r="Y1601" i="2"/>
  <c r="Y1953" i="2"/>
  <c r="Y2289" i="2"/>
  <c r="Y470" i="2"/>
  <c r="Y822" i="2"/>
  <c r="Y1158" i="2"/>
  <c r="Y1494" i="2"/>
  <c r="Y1846" i="2"/>
  <c r="Y2182" i="2"/>
  <c r="Y314" i="2"/>
  <c r="Y715" i="2"/>
  <c r="Y1051" i="2"/>
  <c r="Y1387" i="2"/>
  <c r="Y1739" i="2"/>
  <c r="Y2075" i="2"/>
  <c r="Y2411" i="2"/>
  <c r="Y1484" i="2"/>
  <c r="Y672" i="2"/>
  <c r="Y2016" i="2"/>
  <c r="Y1268" i="2"/>
  <c r="Y840" i="2"/>
  <c r="Y1896" i="2"/>
  <c r="Y184" i="2"/>
  <c r="Y169" i="2"/>
  <c r="Y83" i="2"/>
  <c r="Y435" i="2"/>
  <c r="Y613" i="2"/>
  <c r="Y949" i="2"/>
  <c r="Y1301" i="2"/>
  <c r="Y1637" i="2"/>
  <c r="Y1973" i="2"/>
  <c r="Y2325" i="2"/>
  <c r="Y506" i="2"/>
  <c r="Y842" i="2"/>
  <c r="Y1194" i="2"/>
  <c r="Y1530" i="2"/>
  <c r="Y1866" i="2"/>
  <c r="Y2218" i="2"/>
  <c r="Y376" i="2"/>
  <c r="Y735" i="2"/>
  <c r="Y1087" i="2"/>
  <c r="Y1423" i="2"/>
  <c r="Y1759" i="2"/>
  <c r="Y2111" i="2"/>
  <c r="Y2447" i="2"/>
  <c r="Y1564" i="2"/>
  <c r="Y816" i="2"/>
  <c r="Y2160" i="2"/>
  <c r="Y1348" i="2"/>
  <c r="Y1416" i="2"/>
  <c r="Y341" i="2"/>
  <c r="Y49" i="2"/>
  <c r="Y331" i="2"/>
  <c r="Y845" i="2"/>
  <c r="Y1517" i="2"/>
  <c r="Y2221" i="2"/>
  <c r="Y738" i="2"/>
  <c r="Y1410" i="2"/>
  <c r="Y2114" i="2"/>
  <c r="Y631" i="2"/>
  <c r="Y1303" i="2"/>
  <c r="Y2007" i="2"/>
  <c r="Y1148" i="2"/>
  <c r="Y1680" i="2"/>
  <c r="Y2340" i="2"/>
  <c r="Y124" i="2"/>
  <c r="Y23" i="2"/>
  <c r="Y569" i="2"/>
  <c r="Y1241" i="2"/>
  <c r="Y1913" i="2"/>
  <c r="Y460" i="2"/>
  <c r="Y1134" i="2"/>
  <c r="Y1806" i="2"/>
  <c r="Y298" i="2"/>
  <c r="Y1027" i="2"/>
  <c r="Y1699" i="2"/>
  <c r="Y2403" i="2"/>
  <c r="Y576" i="2"/>
  <c r="Y1108" i="2"/>
  <c r="Y1768" i="2"/>
  <c r="Y141" i="2"/>
  <c r="Y391" i="2"/>
  <c r="Y937" i="2"/>
  <c r="Y1609" i="2"/>
  <c r="Y2281" i="2"/>
  <c r="Y830" i="2"/>
  <c r="Y1502" i="2"/>
  <c r="Y2174" i="2"/>
  <c r="Y723" i="2"/>
  <c r="Y1395" i="2"/>
  <c r="Y2067" i="2"/>
  <c r="Y1516" i="2"/>
  <c r="Y2048" i="2"/>
  <c r="Y712" i="2"/>
  <c r="Y91" i="2"/>
  <c r="Y465" i="2"/>
  <c r="Y999" i="2"/>
  <c r="Y1380" i="2"/>
  <c r="Y989" i="2"/>
  <c r="Y1522" i="2"/>
  <c r="Y2183" i="2"/>
  <c r="Y160" i="2"/>
  <c r="Y1917" i="2"/>
  <c r="Y408" i="2"/>
  <c r="Y720" i="2"/>
  <c r="Y443" i="2"/>
  <c r="Y946" i="2"/>
  <c r="Y1479" i="2"/>
  <c r="Y1544" i="2"/>
  <c r="Y180" i="2"/>
  <c r="Y85" i="2"/>
  <c r="Y142" i="2"/>
  <c r="Y175" i="2"/>
  <c r="Y431" i="2"/>
  <c r="Y529" i="2"/>
  <c r="Y785" i="2"/>
  <c r="Y1041" i="2"/>
  <c r="Y1297" i="2"/>
  <c r="Y1553" i="2"/>
  <c r="Y1809" i="2"/>
  <c r="Y2065" i="2"/>
  <c r="Y2321" i="2"/>
  <c r="Y406" i="2"/>
  <c r="Y678" i="2"/>
  <c r="Y934" i="2"/>
  <c r="Y1190" i="2"/>
  <c r="Y1446" i="2"/>
  <c r="Y1702" i="2"/>
  <c r="Y1958" i="2"/>
  <c r="Y2214" i="2"/>
  <c r="Y213" i="2"/>
  <c r="Y571" i="2"/>
  <c r="Y827" i="2"/>
  <c r="Y1083" i="2"/>
  <c r="Y1339" i="2"/>
  <c r="Y1595" i="2"/>
  <c r="Y1851" i="2"/>
  <c r="Y2107" i="2"/>
  <c r="Y2363" i="2"/>
  <c r="Y908" i="2"/>
  <c r="Y1932" i="2"/>
  <c r="Y800" i="2"/>
  <c r="Y1824" i="2"/>
  <c r="Y692" i="2"/>
  <c r="Y1716" i="2"/>
  <c r="Y1352" i="2"/>
  <c r="Y1128" i="2"/>
  <c r="Y40" i="2"/>
  <c r="Y296" i="2"/>
  <c r="Y201" i="2"/>
  <c r="Y35" i="2"/>
  <c r="Y291" i="2"/>
  <c r="Y362" i="2"/>
  <c r="Y645" i="2"/>
  <c r="Y901" i="2"/>
  <c r="Y1157" i="2"/>
  <c r="Y1413" i="2"/>
  <c r="Y1669" i="2"/>
  <c r="Y1925" i="2"/>
  <c r="Y2181" i="2"/>
  <c r="Y2437" i="2"/>
  <c r="Y538" i="2"/>
  <c r="Y794" i="2"/>
  <c r="Y1050" i="2"/>
  <c r="Y1306" i="2"/>
  <c r="Y1562" i="2"/>
  <c r="Y1818" i="2"/>
  <c r="Y2074" i="2"/>
  <c r="Y2330" i="2"/>
  <c r="Y418" i="2"/>
  <c r="Y687" i="2"/>
  <c r="Y943" i="2"/>
  <c r="Y1199" i="2"/>
  <c r="Y1455" i="2"/>
  <c r="Y1711" i="2"/>
  <c r="Y1967" i="2"/>
  <c r="Y2223" i="2"/>
  <c r="Y285" i="2"/>
  <c r="Y1372" i="2"/>
  <c r="Y2396" i="2"/>
  <c r="Y1264" i="2"/>
  <c r="Y2288" i="2"/>
  <c r="Y1156" i="2"/>
  <c r="Y2180" i="2"/>
  <c r="Y1048" i="2"/>
  <c r="Y888" i="2"/>
  <c r="Y304" i="2"/>
  <c r="Y43" i="2"/>
  <c r="Y373" i="2"/>
  <c r="Y909" i="2"/>
  <c r="Y1421" i="2"/>
  <c r="Y1933" i="2"/>
  <c r="Y2445" i="2"/>
  <c r="Y802" i="2"/>
  <c r="Y1314" i="2"/>
  <c r="Y1826" i="2"/>
  <c r="Y2338" i="2"/>
  <c r="Y695" i="2"/>
  <c r="Y1207" i="2"/>
  <c r="Y1719" i="2"/>
  <c r="Y2231" i="2"/>
  <c r="Y1404" i="2"/>
  <c r="Y1296" i="2"/>
  <c r="Y1188" i="2"/>
  <c r="Y1176" i="2"/>
  <c r="Y188" i="2"/>
  <c r="Y150" i="2"/>
  <c r="Y439" i="2"/>
  <c r="Y793" i="2"/>
  <c r="Y1305" i="2"/>
  <c r="Y1817" i="2"/>
  <c r="Y2329" i="2"/>
  <c r="Y686" i="2"/>
  <c r="Y1198" i="2"/>
  <c r="Y1710" i="2"/>
  <c r="Y2222" i="2"/>
  <c r="Y579" i="2"/>
  <c r="Y1091" i="2"/>
  <c r="Y1603" i="2"/>
  <c r="Y2115" i="2"/>
  <c r="Y940" i="2"/>
  <c r="Y832" i="2"/>
  <c r="Y724" i="2"/>
  <c r="Y1480" i="2"/>
  <c r="Y44" i="2"/>
  <c r="Y6" i="2"/>
  <c r="Y295" i="2"/>
  <c r="Y649" i="2"/>
  <c r="Y1161" i="2"/>
  <c r="Y1673" i="2"/>
  <c r="Y2185" i="2"/>
  <c r="Y542" i="2"/>
  <c r="Y1054" i="2"/>
  <c r="Y1566" i="2"/>
  <c r="Y2078" i="2"/>
  <c r="Y424" i="2"/>
  <c r="Y947" i="2"/>
  <c r="Y1459" i="2"/>
  <c r="Y1971" i="2"/>
  <c r="Y317" i="2"/>
  <c r="Y2412" i="2"/>
  <c r="Y2304" i="2"/>
  <c r="Y2196" i="2"/>
  <c r="Y952" i="2"/>
  <c r="Y829" i="2"/>
  <c r="Y722" i="2"/>
  <c r="Y615" i="2"/>
  <c r="Y1084" i="2"/>
  <c r="Y128" i="2"/>
  <c r="Y1245" i="2"/>
  <c r="Y1138" i="2"/>
  <c r="Y1031" i="2"/>
  <c r="Y592" i="2"/>
  <c r="Y65" i="2"/>
  <c r="Y1533" i="2"/>
  <c r="Y1426" i="2"/>
  <c r="Y1319" i="2"/>
  <c r="Y1744" i="2"/>
  <c r="Y59" i="2"/>
  <c r="Y1949" i="2"/>
  <c r="Y1842" i="2"/>
  <c r="Y1735" i="2"/>
  <c r="Y1252" i="2"/>
  <c r="Y164" i="2"/>
  <c r="Y165" i="2"/>
  <c r="Y79" i="2"/>
  <c r="Y415" i="2"/>
  <c r="Y609" i="2"/>
  <c r="Y945" i="2"/>
  <c r="Y1281" i="2"/>
  <c r="Y1633" i="2"/>
  <c r="Y1969" i="2"/>
  <c r="Y2305" i="2"/>
  <c r="Y502" i="2"/>
  <c r="Y838" i="2"/>
  <c r="Y1174" i="2"/>
  <c r="Y1526" i="2"/>
  <c r="Y1862" i="2"/>
  <c r="Y2198" i="2"/>
  <c r="Y370" i="2"/>
  <c r="Y731" i="2"/>
  <c r="Y1067" i="2"/>
  <c r="Y1419" i="2"/>
  <c r="Y1755" i="2"/>
  <c r="Y2091" i="2"/>
  <c r="Y2443" i="2"/>
  <c r="Y1548" i="2"/>
  <c r="Y736" i="2"/>
  <c r="Y2144" i="2"/>
  <c r="Y1332" i="2"/>
  <c r="Y1096" i="2"/>
  <c r="Y2408" i="2"/>
  <c r="Y200" i="2"/>
  <c r="Y185" i="2"/>
  <c r="Y115" i="2"/>
  <c r="Y451" i="2"/>
  <c r="Y629" i="2"/>
  <c r="Y981" i="2"/>
  <c r="Y1317" i="2"/>
  <c r="Y1653" i="2"/>
  <c r="Y2005" i="2"/>
  <c r="Y2341" i="2"/>
  <c r="Y522" i="2"/>
  <c r="Y874" i="2"/>
  <c r="Y1210" i="2"/>
  <c r="Y1546" i="2"/>
  <c r="Y1898" i="2"/>
  <c r="Y2234" i="2"/>
  <c r="Y397" i="2"/>
  <c r="Y767" i="2"/>
  <c r="Y1103" i="2"/>
  <c r="Y1439" i="2"/>
  <c r="Y1791" i="2"/>
  <c r="Y2127" i="2"/>
  <c r="Y2463" i="2"/>
  <c r="Y1692" i="2"/>
  <c r="Y880" i="2"/>
  <c r="Y2224" i="2"/>
  <c r="Y1476" i="2"/>
  <c r="Y1672" i="2"/>
  <c r="Y632" i="2"/>
  <c r="Y113" i="2"/>
  <c r="Y363" i="2"/>
  <c r="Y877" i="2"/>
  <c r="Y1581" i="2"/>
  <c r="Y2253" i="2"/>
  <c r="Y770" i="2"/>
  <c r="Y1474" i="2"/>
  <c r="Y2146" i="2"/>
  <c r="Y663" i="2"/>
  <c r="Y1367" i="2"/>
  <c r="Y2039" i="2"/>
  <c r="Y1276" i="2"/>
  <c r="Y1936" i="2"/>
  <c r="Y2468" i="2"/>
  <c r="Y156" i="2"/>
  <c r="Y87" i="2"/>
  <c r="Y601" i="2"/>
  <c r="Y1273" i="2"/>
  <c r="Y1977" i="2"/>
  <c r="Y494" i="2"/>
  <c r="Y1166" i="2"/>
  <c r="Y1870" i="2"/>
  <c r="Y360" i="2"/>
  <c r="Y1059" i="2"/>
  <c r="Y1763" i="2"/>
  <c r="Y2435" i="2"/>
  <c r="Y704" i="2"/>
  <c r="Y1364" i="2"/>
  <c r="Y2280" i="2"/>
  <c r="Y173" i="2"/>
  <c r="Y455" i="2"/>
  <c r="Y969" i="2"/>
  <c r="Y1641" i="2"/>
  <c r="Y2345" i="2"/>
  <c r="Y862" i="2"/>
  <c r="Y1534" i="2"/>
  <c r="Y2238" i="2"/>
  <c r="Y755" i="2"/>
  <c r="Y1427" i="2"/>
  <c r="Y2131" i="2"/>
  <c r="Y1644" i="2"/>
  <c r="Y2176" i="2"/>
  <c r="Y1736" i="2"/>
  <c r="Y219" i="2"/>
  <c r="Y594" i="2"/>
  <c r="Y1255" i="2"/>
  <c r="Y1892" i="2"/>
  <c r="Y1117" i="2"/>
  <c r="Y1778" i="2"/>
  <c r="Y2311" i="2"/>
  <c r="Y288" i="2"/>
  <c r="Y2173" i="2"/>
  <c r="Y551" i="2"/>
  <c r="Y1232" i="2"/>
  <c r="Y541" i="2"/>
  <c r="Y1074" i="2"/>
  <c r="Y1607" i="2"/>
  <c r="Y1320" i="2"/>
  <c r="Y276" i="2"/>
  <c r="Y62" i="2"/>
  <c r="Y191" i="2"/>
  <c r="Y326" i="2"/>
  <c r="Y705" i="2"/>
  <c r="Y1057" i="2"/>
  <c r="Y1393" i="2"/>
  <c r="Y1729" i="2"/>
  <c r="Y2081" i="2"/>
  <c r="Y2417" i="2"/>
  <c r="Y598" i="2"/>
  <c r="Y950" i="2"/>
  <c r="Y1286" i="2"/>
  <c r="Y1622" i="2"/>
  <c r="Y1974" i="2"/>
  <c r="Y2310" i="2"/>
  <c r="Y491" i="2"/>
  <c r="Y843" i="2"/>
  <c r="Y1179" i="2"/>
  <c r="Y1515" i="2"/>
  <c r="Y1867" i="2"/>
  <c r="Y2203" i="2"/>
  <c r="Y588" i="2"/>
  <c r="Y1996" i="2"/>
  <c r="Y1184" i="2"/>
  <c r="Y333" i="2"/>
  <c r="Y1780" i="2"/>
  <c r="Y728" i="2"/>
  <c r="Y1848" i="2"/>
  <c r="Y312" i="2"/>
  <c r="Y98" i="2"/>
  <c r="Y211" i="2"/>
  <c r="Y384" i="2"/>
  <c r="Y741" i="2"/>
  <c r="Y1077" i="2"/>
  <c r="Y1429" i="2"/>
  <c r="Y1765" i="2"/>
  <c r="Y2101" i="2"/>
  <c r="Y2453" i="2"/>
  <c r="Y634" i="2"/>
  <c r="Y970" i="2"/>
  <c r="Y1322" i="2"/>
  <c r="Y1658" i="2"/>
  <c r="Y1994" i="2"/>
  <c r="Y2346" i="2"/>
  <c r="Y527" i="2"/>
  <c r="Y863" i="2"/>
  <c r="Y1215" i="2"/>
  <c r="Y1551" i="2"/>
  <c r="Y1887" i="2"/>
  <c r="Y2239" i="2"/>
  <c r="Y732" i="2"/>
  <c r="Y2076" i="2"/>
  <c r="Y1328" i="2"/>
  <c r="Y516" i="2"/>
  <c r="Y1860" i="2"/>
  <c r="Y1304" i="2"/>
  <c r="Y2424" i="2"/>
  <c r="Y106" i="2"/>
  <c r="Y416" i="2"/>
  <c r="Y1101" i="2"/>
  <c r="Y1773" i="2"/>
  <c r="Y233" i="2"/>
  <c r="Y994" i="2"/>
  <c r="Y1666" i="2"/>
  <c r="Y2370" i="2"/>
  <c r="Y887" i="2"/>
  <c r="Y1559" i="2"/>
  <c r="Y2263" i="2"/>
  <c r="Y2172" i="2"/>
  <c r="Y548" i="2"/>
  <c r="Y1688" i="2"/>
  <c r="Y29" i="2"/>
  <c r="Y279" i="2"/>
  <c r="Y825" i="2"/>
  <c r="Y1497" i="2"/>
  <c r="Y2169" i="2"/>
  <c r="Y718" i="2"/>
  <c r="Y1390" i="2"/>
  <c r="Y2062" i="2"/>
  <c r="Y611" i="2"/>
  <c r="Y1283" i="2"/>
  <c r="Y1955" i="2"/>
  <c r="Y1068" i="2"/>
  <c r="Y1600" i="2"/>
  <c r="Y2132" i="2"/>
  <c r="Y76" i="2"/>
  <c r="Y198" i="2"/>
  <c r="Y489" i="2"/>
  <c r="Y1193" i="2"/>
  <c r="Y1865" i="2"/>
  <c r="Y353" i="2"/>
  <c r="Y1086" i="2"/>
  <c r="Y1758" i="2"/>
  <c r="Y2430" i="2"/>
  <c r="Y979" i="2"/>
  <c r="Y1651" i="2"/>
  <c r="Y2323" i="2"/>
  <c r="Y356" i="2"/>
  <c r="Y916" i="2"/>
  <c r="Y488" i="2"/>
  <c r="Y957" i="2"/>
  <c r="Y1490" i="2"/>
  <c r="Y2023" i="2"/>
  <c r="Y256" i="2"/>
  <c r="Y2013" i="2"/>
  <c r="Y365" i="2"/>
  <c r="Y1104" i="2"/>
  <c r="Y411" i="2"/>
  <c r="Y786" i="2"/>
  <c r="Y1447" i="2"/>
  <c r="Y1032" i="2"/>
  <c r="Y1309" i="2"/>
  <c r="Y1970" i="2"/>
  <c r="Y436" i="2"/>
  <c r="Y36" i="2"/>
  <c r="Y37" i="2"/>
  <c r="Y174" i="2"/>
  <c r="Y287" i="2"/>
  <c r="Y481" i="2"/>
  <c r="Y817" i="2"/>
  <c r="Y1153" i="2"/>
  <c r="Y1505" i="2"/>
  <c r="Y1841" i="2"/>
  <c r="Y2177" i="2"/>
  <c r="Y337" i="2"/>
  <c r="Y710" i="2"/>
  <c r="Y1046" i="2"/>
  <c r="Y1398" i="2"/>
  <c r="Y1734" i="2"/>
  <c r="Y2070" i="2"/>
  <c r="Y2422" i="2"/>
  <c r="Y603" i="2"/>
  <c r="Y939" i="2"/>
  <c r="Y1291" i="2"/>
  <c r="Y1627" i="2"/>
  <c r="Y1963" i="2"/>
  <c r="Y2315" i="2"/>
  <c r="Y1036" i="2"/>
  <c r="Y2380" i="2"/>
  <c r="Y1632" i="2"/>
  <c r="Y820" i="2"/>
  <c r="Y2164" i="2"/>
  <c r="Y309" i="2"/>
  <c r="Y72" i="2"/>
  <c r="Y57" i="2"/>
  <c r="Y210" i="2"/>
  <c r="Y323" i="2"/>
  <c r="Y501" i="2"/>
  <c r="Y853" i="2"/>
  <c r="Y1189" i="2"/>
  <c r="Y1525" i="2"/>
  <c r="Y1877" i="2"/>
  <c r="Y2213" i="2"/>
  <c r="Y369" i="2"/>
  <c r="Y746" i="2"/>
  <c r="Y1082" i="2"/>
  <c r="Y1418" i="2"/>
  <c r="Y1770" i="2"/>
  <c r="Y2106" i="2"/>
  <c r="Y2442" i="2"/>
  <c r="Y639" i="2"/>
  <c r="Y975" i="2"/>
  <c r="Y1311" i="2"/>
  <c r="Y1663" i="2"/>
  <c r="Y1999" i="2"/>
  <c r="Y2335" i="2"/>
  <c r="Y1180" i="2"/>
  <c r="Y325" i="2"/>
  <c r="Y1712" i="2"/>
  <c r="Y964" i="2"/>
  <c r="Y2308" i="2"/>
  <c r="Y680" i="2"/>
  <c r="Y208" i="2"/>
  <c r="Y107" i="2"/>
  <c r="Y621" i="2"/>
  <c r="Y1325" i="2"/>
  <c r="Y1997" i="2"/>
  <c r="Y514" i="2"/>
  <c r="Y1218" i="2"/>
  <c r="Y1890" i="2"/>
  <c r="Y386" i="2"/>
  <c r="Y1111" i="2"/>
  <c r="Y1783" i="2"/>
  <c r="Y2455" i="2"/>
  <c r="Y912" i="2"/>
  <c r="Y1444" i="2"/>
  <c r="Y504" i="2"/>
  <c r="Y54" i="2"/>
  <c r="Y278" i="2"/>
  <c r="Y1017" i="2"/>
  <c r="Y1721" i="2"/>
  <c r="Y2393" i="2"/>
  <c r="Y910" i="2"/>
  <c r="Y1614" i="2"/>
  <c r="Y2286" i="2"/>
  <c r="Y803" i="2"/>
  <c r="Y1507" i="2"/>
  <c r="Y2179" i="2"/>
  <c r="Y1836" i="2"/>
  <c r="Y269" i="2"/>
  <c r="Y277" i="2"/>
  <c r="Y268" i="2"/>
  <c r="Y199" i="2"/>
  <c r="Y713" i="2"/>
  <c r="Y1385" i="2"/>
  <c r="Y2089" i="2"/>
  <c r="Y606" i="2"/>
  <c r="Y1278" i="2"/>
  <c r="Y1982" i="2"/>
  <c r="Y499" i="2"/>
  <c r="Y1171" i="2"/>
  <c r="Y1875" i="2"/>
  <c r="Y620" i="2"/>
  <c r="Y1152" i="2"/>
  <c r="Y1812" i="2"/>
  <c r="Y1976" i="2"/>
  <c r="Y1725" i="2"/>
  <c r="Y2386" i="2"/>
  <c r="Y2108" i="2"/>
  <c r="Y251" i="2"/>
  <c r="Y754" i="2"/>
  <c r="Y1287" i="2"/>
  <c r="Y2020" i="2"/>
  <c r="Y1149" i="2"/>
  <c r="Y1682" i="2"/>
  <c r="Y2215" i="2"/>
  <c r="Y97" i="2"/>
  <c r="Y2205" i="2"/>
  <c r="Y583" i="2"/>
  <c r="Y1872" i="2"/>
  <c r="Y228" i="2"/>
  <c r="Y30" i="2"/>
  <c r="Y143" i="2"/>
  <c r="Y230" i="2"/>
  <c r="Y673" i="2"/>
  <c r="Y1009" i="2"/>
  <c r="Y1345" i="2"/>
  <c r="Y1697" i="2"/>
  <c r="Y2033" i="2"/>
  <c r="Y2369" i="2"/>
  <c r="Y566" i="2"/>
  <c r="Y902" i="2"/>
  <c r="Y1238" i="2"/>
  <c r="Y1590" i="2"/>
  <c r="Y1926" i="2"/>
  <c r="Y2262" i="2"/>
  <c r="Y456" i="2"/>
  <c r="Y795" i="2"/>
  <c r="Y1131" i="2"/>
  <c r="Y1483" i="2"/>
  <c r="Y1819" i="2"/>
  <c r="Y2155" i="2"/>
  <c r="Y457" i="2"/>
  <c r="Y1804" i="2"/>
  <c r="Y992" i="2"/>
  <c r="Y2400" i="2"/>
  <c r="Y1588" i="2"/>
  <c r="Y2120" i="2"/>
  <c r="Y1336" i="2"/>
  <c r="Y264" i="2"/>
  <c r="Y50" i="2"/>
  <c r="Y179" i="2"/>
  <c r="Y302" i="2"/>
  <c r="Y693" i="2"/>
  <c r="Y1045" i="2"/>
  <c r="Y1381" i="2"/>
  <c r="Y1717" i="2"/>
  <c r="Y2069" i="2"/>
  <c r="Y2405" i="2"/>
  <c r="Y586" i="2"/>
  <c r="Y938" i="2"/>
  <c r="Y1274" i="2"/>
  <c r="Y1610" i="2"/>
  <c r="Y1962" i="2"/>
  <c r="Y2298" i="2"/>
  <c r="Y479" i="2"/>
  <c r="Y831" i="2"/>
  <c r="Y1167" i="2"/>
  <c r="Y1503" i="2"/>
  <c r="Y1855" i="2"/>
  <c r="Y2191" i="2"/>
  <c r="Y540" i="2"/>
  <c r="Y1948" i="2"/>
  <c r="Y1136" i="2"/>
  <c r="Y237" i="2"/>
  <c r="Y1732" i="2"/>
  <c r="Y536" i="2"/>
  <c r="Y1656" i="2"/>
  <c r="Y42" i="2"/>
  <c r="Y254" i="2"/>
  <c r="Y1005" i="2"/>
  <c r="Y1709" i="2"/>
  <c r="Y2381" i="2"/>
  <c r="Y898" i="2"/>
  <c r="Y1602" i="2"/>
  <c r="Y2274" i="2"/>
  <c r="Y791" i="2"/>
  <c r="Y1495" i="2"/>
  <c r="Y2167" i="2"/>
  <c r="Y1788" i="2"/>
  <c r="Y2448" i="2"/>
  <c r="Y2312" i="2"/>
  <c r="Y284" i="2"/>
  <c r="Y215" i="2"/>
  <c r="Y729" i="2"/>
  <c r="Y1401" i="2"/>
  <c r="Y2105" i="2"/>
  <c r="Y622" i="2"/>
  <c r="Y1294" i="2"/>
  <c r="Y1998" i="2"/>
  <c r="Y515" i="2"/>
  <c r="Y1187" i="2"/>
  <c r="Y1891" i="2"/>
  <c r="Y684" i="2"/>
  <c r="Y1216" i="2"/>
  <c r="Y1876" i="2"/>
  <c r="Y2232" i="2"/>
  <c r="Y102" i="2"/>
  <c r="Y410" i="2"/>
  <c r="Y1097" i="2"/>
  <c r="Y1769" i="2"/>
  <c r="Y225" i="2"/>
  <c r="Y990" i="2"/>
  <c r="Y1662" i="2"/>
  <c r="Y2366" i="2"/>
  <c r="Y883" i="2"/>
  <c r="Y1555" i="2"/>
  <c r="Y2259" i="2"/>
  <c r="Y2156" i="2"/>
  <c r="Y532" i="2"/>
  <c r="Y1624" i="2"/>
  <c r="Y573" i="2"/>
  <c r="Y1106" i="2"/>
  <c r="Y1767" i="2"/>
  <c r="Y1832" i="2"/>
  <c r="Y1629" i="2"/>
  <c r="Y2290" i="2"/>
  <c r="Y1724" i="2"/>
  <c r="Y27" i="2"/>
  <c r="Y530" i="2"/>
  <c r="Y1063" i="2"/>
  <c r="Y1124" i="2"/>
  <c r="Y1053" i="2"/>
  <c r="Y1586" i="2"/>
  <c r="Y2119" i="2"/>
  <c r="Y244" i="2"/>
  <c r="Y149" i="2"/>
  <c r="Y206" i="2"/>
  <c r="Y239" i="2"/>
  <c r="Y262" i="2"/>
  <c r="Y593" i="2"/>
  <c r="Y849" i="2"/>
  <c r="Y1105" i="2"/>
  <c r="Y1361" i="2"/>
  <c r="Y1617" i="2"/>
  <c r="Y1873" i="2"/>
  <c r="Y2129" i="2"/>
  <c r="Y2385" i="2"/>
  <c r="Y486" i="2"/>
  <c r="Y742" i="2"/>
  <c r="Y998" i="2"/>
  <c r="Y1254" i="2"/>
  <c r="Y1510" i="2"/>
  <c r="Y1766" i="2"/>
  <c r="Y2022" i="2"/>
  <c r="Y2278" i="2"/>
  <c r="Y346" i="2"/>
  <c r="Y635" i="2"/>
  <c r="Y891" i="2"/>
  <c r="Y1147" i="2"/>
  <c r="Y1403" i="2"/>
  <c r="Y1659" i="2"/>
  <c r="Y1915" i="2"/>
  <c r="Y2171" i="2"/>
  <c r="Y2427" i="2"/>
  <c r="Y1164" i="2"/>
  <c r="Y2188" i="2"/>
  <c r="Y1056" i="2"/>
  <c r="Y2080" i="2"/>
  <c r="Y948" i="2"/>
  <c r="Y1972" i="2"/>
  <c r="Y2376" i="2"/>
  <c r="Y2152" i="2"/>
  <c r="Y104" i="2"/>
  <c r="Y9" i="2"/>
  <c r="Y66" i="2"/>
  <c r="Y99" i="2"/>
  <c r="Y355" i="2"/>
  <c r="Y448" i="2"/>
  <c r="Y709" i="2"/>
  <c r="Y965" i="2"/>
  <c r="Y1221" i="2"/>
  <c r="Y1477" i="2"/>
  <c r="Y1733" i="2"/>
  <c r="Y1989" i="2"/>
  <c r="Y2245" i="2"/>
  <c r="Y281" i="2"/>
  <c r="Y602" i="2"/>
  <c r="Y858" i="2"/>
  <c r="Y1114" i="2"/>
  <c r="Y1370" i="2"/>
  <c r="Y1626" i="2"/>
  <c r="Y1882" i="2"/>
  <c r="Y2138" i="2"/>
  <c r="Y2394" i="2"/>
  <c r="Y495" i="2"/>
  <c r="Y751" i="2"/>
  <c r="Y1007" i="2"/>
  <c r="Y1263" i="2"/>
  <c r="Y1519" i="2"/>
  <c r="Y1775" i="2"/>
  <c r="Y2031" i="2"/>
  <c r="Y2287" i="2"/>
  <c r="Y604" i="2"/>
  <c r="Y1628" i="2"/>
  <c r="Y496" i="2"/>
  <c r="Y1520" i="2"/>
  <c r="Y361" i="2"/>
  <c r="Y1412" i="2"/>
  <c r="Y2436" i="2"/>
  <c r="Y2072" i="2"/>
  <c r="Y1912" i="2"/>
  <c r="Y81" i="2"/>
  <c r="Y171" i="2"/>
  <c r="Y525" i="2"/>
  <c r="Y1037" i="2"/>
  <c r="Y1549" i="2"/>
  <c r="Y2061" i="2"/>
  <c r="Y401" i="2"/>
  <c r="Y930" i="2"/>
  <c r="Y1442" i="2"/>
  <c r="Y1954" i="2"/>
  <c r="Y2466" i="2"/>
  <c r="Y823" i="2"/>
  <c r="Y1335" i="2"/>
  <c r="Y1847" i="2"/>
  <c r="Y2359" i="2"/>
  <c r="Y1916" i="2"/>
  <c r="Y1808" i="2"/>
  <c r="Y1700" i="2"/>
  <c r="Y1064" i="2"/>
  <c r="Y316" i="2"/>
  <c r="Y55" i="2"/>
  <c r="Y389" i="2"/>
  <c r="Y921" i="2"/>
  <c r="Y1433" i="2"/>
  <c r="Y1945" i="2"/>
  <c r="Y2457" i="2"/>
  <c r="Y814" i="2"/>
  <c r="Y1326" i="2"/>
  <c r="Y1838" i="2"/>
  <c r="Y2350" i="2"/>
  <c r="Y707" i="2"/>
  <c r="Y1219" i="2"/>
  <c r="Y1731" i="2"/>
  <c r="Y2243" i="2"/>
  <c r="Y1452" i="2"/>
  <c r="Y1344" i="2"/>
  <c r="Y1236" i="2"/>
  <c r="Y1368" i="2"/>
  <c r="Y172" i="2"/>
  <c r="Y134" i="2"/>
  <c r="Y423" i="2"/>
  <c r="Y777" i="2"/>
  <c r="Y1289" i="2"/>
  <c r="Y1801" i="2"/>
  <c r="Y2313" i="2"/>
  <c r="Y670" i="2"/>
  <c r="Y1182" i="2"/>
  <c r="Y1694" i="2"/>
  <c r="Y2206" i="2"/>
  <c r="Y563" i="2"/>
  <c r="Y1075" i="2"/>
  <c r="Y1587" i="2"/>
  <c r="Y2099" i="2"/>
  <c r="Y876" i="2"/>
  <c r="Y768" i="2"/>
  <c r="Y660" i="2"/>
  <c r="Y1224" i="2"/>
  <c r="Y224" i="2"/>
  <c r="Y1341" i="2"/>
  <c r="Y1234" i="2"/>
  <c r="Y1127" i="2"/>
  <c r="Y976" i="2"/>
  <c r="Y90" i="2"/>
  <c r="Y1757" i="2"/>
  <c r="Y1650" i="2"/>
  <c r="Y1543" i="2"/>
  <c r="Y484" i="2"/>
  <c r="Y155" i="2"/>
  <c r="Y2045" i="2"/>
  <c r="Y1938" i="2"/>
  <c r="Y1831" i="2"/>
  <c r="Y1636" i="2"/>
  <c r="Y394" i="2"/>
  <c r="Y2461" i="2"/>
  <c r="Y2354" i="2"/>
  <c r="Y2247" i="2"/>
  <c r="Y1432" i="2"/>
  <c r="Y260" i="2"/>
  <c r="Y46" i="2"/>
  <c r="Y159" i="2"/>
  <c r="Y294" i="2"/>
  <c r="Y689" i="2"/>
  <c r="Y1025" i="2"/>
  <c r="Y1377" i="2"/>
  <c r="Y1713" i="2"/>
  <c r="Y2049" i="2"/>
  <c r="Y2401" i="2"/>
  <c r="Y582" i="2"/>
  <c r="Y918" i="2"/>
  <c r="Y1270" i="2"/>
  <c r="Y1606" i="2"/>
  <c r="Y1942" i="2"/>
  <c r="Y2294" i="2"/>
  <c r="Y475" i="2"/>
  <c r="Y811" i="2"/>
  <c r="Y1163" i="2"/>
  <c r="Y1499" i="2"/>
  <c r="Y1835" i="2"/>
  <c r="Y2187" i="2"/>
  <c r="Y524" i="2"/>
  <c r="Y1868" i="2"/>
  <c r="Y1120" i="2"/>
  <c r="Y2464" i="2"/>
  <c r="Y1652" i="2"/>
  <c r="Y472" i="2"/>
  <c r="Y1592" i="2"/>
  <c r="Y280" i="2"/>
  <c r="Y82" i="2"/>
  <c r="Y195" i="2"/>
  <c r="Y334" i="2"/>
  <c r="Y725" i="2"/>
  <c r="Y1061" i="2"/>
  <c r="Y1397" i="2"/>
  <c r="Y1749" i="2"/>
  <c r="Y2085" i="2"/>
  <c r="Y2421" i="2"/>
  <c r="Y618" i="2"/>
  <c r="Y954" i="2"/>
  <c r="Y1290" i="2"/>
  <c r="Y1642" i="2"/>
  <c r="Y1978" i="2"/>
  <c r="Y2314" i="2"/>
  <c r="Y511" i="2"/>
  <c r="Y847" i="2"/>
  <c r="Y1183" i="2"/>
  <c r="Y1535" i="2"/>
  <c r="Y1871" i="2"/>
  <c r="Y2207" i="2"/>
  <c r="Y668" i="2"/>
  <c r="Y2012" i="2"/>
  <c r="Y1200" i="2"/>
  <c r="Y446" i="2"/>
  <c r="Y1796" i="2"/>
  <c r="Y792" i="2"/>
  <c r="Y2168" i="2"/>
  <c r="Y74" i="2"/>
  <c r="Y318" i="2"/>
  <c r="Y1069" i="2"/>
  <c r="Y1741" i="2"/>
  <c r="Y2413" i="2"/>
  <c r="Y962" i="2"/>
  <c r="Y1634" i="2"/>
  <c r="Y2306" i="2"/>
  <c r="Y855" i="2"/>
  <c r="Y1527" i="2"/>
  <c r="Y2199" i="2"/>
  <c r="Y2044" i="2"/>
  <c r="Y404" i="2"/>
  <c r="Y664" i="2"/>
  <c r="Y348" i="2"/>
  <c r="Y247" i="2"/>
  <c r="Y761" i="2"/>
  <c r="Y1465" i="2"/>
  <c r="Y2137" i="2"/>
  <c r="Y654" i="2"/>
  <c r="Y1358" i="2"/>
  <c r="Y2030" i="2"/>
  <c r="Y547" i="2"/>
  <c r="Y1251" i="2"/>
  <c r="Y1923" i="2"/>
  <c r="Y812" i="2"/>
  <c r="Y1472" i="2"/>
  <c r="Y2004" i="2"/>
  <c r="Y12" i="2"/>
  <c r="Y166" i="2"/>
  <c r="Y453" i="2"/>
  <c r="Y1129" i="2"/>
  <c r="Y1833" i="2"/>
  <c r="Y289" i="2"/>
  <c r="Y1022" i="2"/>
  <c r="Y1726" i="2"/>
  <c r="Y2398" i="2"/>
  <c r="Y915" i="2"/>
  <c r="Y1619" i="2"/>
  <c r="Y2291" i="2"/>
  <c r="Y2284" i="2"/>
  <c r="Y788" i="2"/>
  <c r="Y2136" i="2"/>
  <c r="Y701" i="2"/>
  <c r="Y1362" i="2"/>
  <c r="Y1895" i="2"/>
  <c r="Y1784" i="2"/>
  <c r="Y1885" i="2"/>
  <c r="Y2418" i="2"/>
  <c r="Y2236" i="2"/>
  <c r="Y283" i="2"/>
  <c r="Y658" i="2"/>
  <c r="Y1191" i="2"/>
  <c r="Y2148" i="2"/>
  <c r="Y1181" i="2"/>
  <c r="Y1714" i="2"/>
  <c r="Y2375" i="2"/>
  <c r="Y20" i="2"/>
  <c r="Y5" i="2"/>
  <c r="Y158" i="2"/>
  <c r="Y271" i="2"/>
  <c r="Y442" i="2"/>
  <c r="Y801" i="2"/>
  <c r="Y1137" i="2"/>
  <c r="Y1473" i="2"/>
  <c r="Y1825" i="2"/>
  <c r="Y2161" i="2"/>
  <c r="Y273" i="2"/>
  <c r="Y694" i="2"/>
  <c r="Y1030" i="2"/>
  <c r="Y1366" i="2"/>
  <c r="Y1718" i="2"/>
  <c r="Y2054" i="2"/>
  <c r="Y2390" i="2"/>
  <c r="Y587" i="2"/>
  <c r="Y923" i="2"/>
  <c r="Y1259" i="2"/>
  <c r="Y1611" i="2"/>
  <c r="Y1947" i="2"/>
  <c r="Y2283" i="2"/>
  <c r="Y972" i="2"/>
  <c r="Y2316" i="2"/>
  <c r="Y1504" i="2"/>
  <c r="Y756" i="2"/>
  <c r="Y2100" i="2"/>
  <c r="Y2008" i="2"/>
  <c r="Y56" i="2"/>
  <c r="Y41" i="2"/>
  <c r="Y178" i="2"/>
  <c r="Y307" i="2"/>
  <c r="Y485" i="2"/>
  <c r="Y821" i="2"/>
  <c r="Y1173" i="2"/>
  <c r="Y1509" i="2"/>
  <c r="Y1845" i="2"/>
  <c r="Y2197" i="2"/>
  <c r="Y345" i="2"/>
  <c r="Y714" i="2"/>
  <c r="Y1066" i="2"/>
  <c r="Y1402" i="2"/>
  <c r="Y1738" i="2"/>
  <c r="Y2090" i="2"/>
  <c r="Y2426" i="2"/>
  <c r="Y607" i="2"/>
  <c r="Y959" i="2"/>
  <c r="Y1295" i="2"/>
  <c r="Y1631" i="2"/>
  <c r="Y1983" i="2"/>
  <c r="Y2319" i="2"/>
  <c r="Y1052" i="2"/>
  <c r="Y2460" i="2"/>
  <c r="Y1648" i="2"/>
  <c r="Y836" i="2"/>
  <c r="Y2244" i="2"/>
  <c r="Y409" i="2"/>
  <c r="Y144" i="2"/>
  <c r="Y75" i="2"/>
  <c r="Y589" i="2"/>
  <c r="Y1261" i="2"/>
  <c r="Y1965" i="2"/>
  <c r="Y482" i="2"/>
  <c r="Y1154" i="2"/>
  <c r="Y1858" i="2"/>
  <c r="Y338" i="2"/>
  <c r="Y1047" i="2"/>
  <c r="Y1751" i="2"/>
  <c r="Y2423" i="2"/>
  <c r="Y656" i="2"/>
  <c r="Y1316" i="2"/>
  <c r="Y2088" i="2"/>
  <c r="Y189" i="2"/>
  <c r="Y205" i="2"/>
  <c r="Y985" i="2"/>
  <c r="Y1657" i="2"/>
  <c r="Y2361" i="2"/>
  <c r="Y878" i="2"/>
  <c r="Y1550" i="2"/>
  <c r="Y2254" i="2"/>
  <c r="Y771" i="2"/>
  <c r="Y1443" i="2"/>
  <c r="Y2147" i="2"/>
  <c r="Y1708" i="2"/>
  <c r="Y2240" i="2"/>
  <c r="Y1992" i="2"/>
  <c r="Y236" i="2"/>
  <c r="Y135" i="2"/>
  <c r="Y681" i="2"/>
  <c r="Y1353" i="2"/>
  <c r="Y2025" i="2"/>
  <c r="Y574" i="2"/>
  <c r="Y1246" i="2"/>
  <c r="Y1918" i="2"/>
  <c r="Y466" i="2"/>
  <c r="Y1139" i="2"/>
  <c r="Y1811" i="2"/>
  <c r="Y492" i="2"/>
  <c r="Y1024" i="2"/>
  <c r="Y1556" i="2"/>
  <c r="Y1464" i="2"/>
  <c r="Y1597" i="2"/>
  <c r="Y2130" i="2"/>
  <c r="Y1596" i="2"/>
  <c r="Y123" i="2"/>
  <c r="Y498" i="2"/>
  <c r="Y1159" i="2"/>
  <c r="Y1508" i="2"/>
  <c r="Y893" i="2"/>
  <c r="Y1554" i="2"/>
  <c r="Y2087" i="2"/>
  <c r="Y192" i="2"/>
  <c r="Y2077" i="2"/>
  <c r="Y450" i="2"/>
  <c r="Y848" i="2"/>
  <c r="Y132" i="2"/>
  <c r="Y117" i="2"/>
  <c r="Y31" i="2"/>
  <c r="Y383" i="2"/>
  <c r="Y561" i="2"/>
  <c r="Y897" i="2"/>
  <c r="Y1249" i="2"/>
  <c r="Y1585" i="2"/>
  <c r="Y1921" i="2"/>
  <c r="Y2273" i="2"/>
  <c r="Y449" i="2"/>
  <c r="Y790" i="2"/>
  <c r="Y1142" i="2"/>
  <c r="Y1478" i="2"/>
  <c r="Y1814" i="2"/>
  <c r="Y2166" i="2"/>
  <c r="Y282" i="2"/>
  <c r="Y683" i="2"/>
  <c r="Y1035" i="2"/>
  <c r="Y1371" i="2"/>
  <c r="Y1707" i="2"/>
  <c r="Y2059" i="2"/>
  <c r="Y2395" i="2"/>
  <c r="Y1356" i="2"/>
  <c r="Y608" i="2"/>
  <c r="Y1952" i="2"/>
  <c r="Y1140" i="2"/>
  <c r="Y584" i="2"/>
  <c r="Y1640" i="2"/>
  <c r="Y152" i="2"/>
  <c r="Y153" i="2"/>
  <c r="Y67" i="2"/>
  <c r="Y403" i="2"/>
  <c r="Y597" i="2"/>
  <c r="Y933" i="2"/>
  <c r="Y1269" i="2"/>
  <c r="Y1621" i="2"/>
  <c r="Y1957" i="2"/>
  <c r="Y2293" i="2"/>
  <c r="Y490" i="2"/>
  <c r="Y826" i="2"/>
  <c r="Y1162" i="2"/>
  <c r="Y1514" i="2"/>
  <c r="Y1850" i="2"/>
  <c r="Y2186" i="2"/>
  <c r="Y354" i="2"/>
  <c r="Y719" i="2"/>
  <c r="Y1055" i="2"/>
  <c r="Y1407" i="2"/>
  <c r="Y1743" i="2"/>
  <c r="Y2079" i="2"/>
  <c r="Y2431" i="2"/>
  <c r="Y1500" i="2"/>
  <c r="Y688" i="2"/>
  <c r="Y2096" i="2"/>
  <c r="Y1284" i="2"/>
  <c r="Y904" i="2"/>
  <c r="Y2216" i="2"/>
  <c r="Y17" i="2"/>
  <c r="Y267" i="2"/>
  <c r="Y813" i="2"/>
  <c r="Y1485" i="2"/>
  <c r="Y2157" i="2"/>
  <c r="Y706" i="2"/>
  <c r="Y1378" i="2"/>
  <c r="Y2050" i="2"/>
  <c r="Y599" i="2"/>
  <c r="Y1271" i="2"/>
  <c r="Y1943" i="2"/>
  <c r="Y1020" i="2"/>
  <c r="Y1552" i="2"/>
  <c r="Y2084" i="2"/>
  <c r="Y92" i="2"/>
  <c r="Y214" i="2"/>
  <c r="Y505" i="2"/>
  <c r="Y1209" i="2"/>
  <c r="Y1881" i="2"/>
  <c r="Y374" i="2"/>
  <c r="Y1102" i="2"/>
  <c r="Y1774" i="2"/>
  <c r="Y2446" i="2"/>
  <c r="Y995" i="2"/>
  <c r="Y1667" i="2"/>
  <c r="Y2339" i="2"/>
  <c r="Y441" i="2"/>
  <c r="Y980" i="2"/>
  <c r="Y744" i="2"/>
  <c r="Y109" i="2"/>
  <c r="Y359" i="2"/>
  <c r="Y873" i="2"/>
  <c r="Y1577" i="2"/>
  <c r="Y2249" i="2"/>
  <c r="Y766" i="2"/>
  <c r="Y1470" i="2"/>
  <c r="Y2142" i="2"/>
  <c r="Y659" i="2"/>
  <c r="Y1363" i="2"/>
  <c r="Y2035" i="2"/>
  <c r="Y1260" i="2"/>
  <c r="Y1920" i="2"/>
  <c r="Y2452" i="2"/>
  <c r="Y58" i="2"/>
  <c r="Y265" i="2"/>
  <c r="Y871" i="2"/>
  <c r="Y301" i="2"/>
  <c r="Y861" i="2"/>
  <c r="Y1394" i="2"/>
  <c r="Y1927" i="2"/>
  <c r="Y32" i="2"/>
  <c r="Y1789" i="2"/>
  <c r="Y2322" i="2"/>
  <c r="Y2364" i="2"/>
  <c r="Y315" i="2"/>
  <c r="Y690" i="2"/>
  <c r="Y1351" i="2"/>
  <c r="Y2276" i="2"/>
  <c r="Y324" i="2"/>
  <c r="Y110" i="2"/>
  <c r="Y223" i="2"/>
  <c r="Y400" i="2"/>
  <c r="Y753" i="2"/>
  <c r="Y1089" i="2"/>
  <c r="Y1441" i="2"/>
  <c r="Y1777" i="2"/>
  <c r="Y2113" i="2"/>
  <c r="Y2465" i="2"/>
  <c r="Y646" i="2"/>
  <c r="Y982" i="2"/>
  <c r="Y1334" i="2"/>
  <c r="Y1670" i="2"/>
  <c r="Y2006" i="2"/>
  <c r="Y2358" i="2"/>
  <c r="Y539" i="2"/>
  <c r="Y875" i="2"/>
  <c r="Y1227" i="2"/>
  <c r="Y1563" i="2"/>
  <c r="Y1899" i="2"/>
  <c r="Y2251" i="2"/>
  <c r="Y780" i="2"/>
  <c r="Y2124" i="2"/>
  <c r="Y1376" i="2"/>
  <c r="Y564" i="2"/>
  <c r="Y1908" i="2"/>
  <c r="Y1496" i="2"/>
  <c r="Y8" i="2"/>
  <c r="Y344" i="2"/>
  <c r="Y146" i="2"/>
  <c r="Y259" i="2"/>
  <c r="Y426" i="2"/>
  <c r="Y789" i="2"/>
  <c r="Y1125" i="2"/>
  <c r="Y1461" i="2"/>
  <c r="Y1813" i="2"/>
  <c r="Y2149" i="2"/>
  <c r="Y249" i="2"/>
  <c r="Y682" i="2"/>
  <c r="Y1018" i="2"/>
  <c r="Y1354" i="2"/>
  <c r="Y1706" i="2"/>
  <c r="Y2042" i="2"/>
  <c r="Y2378" i="2"/>
  <c r="Y575" i="2"/>
  <c r="Y911" i="2"/>
  <c r="Y1247" i="2"/>
  <c r="Y1599" i="2"/>
  <c r="Y1935" i="2"/>
  <c r="Y2271" i="2"/>
  <c r="Y924" i="2"/>
  <c r="Y2268" i="2"/>
  <c r="Y1456" i="2"/>
  <c r="Y708" i="2"/>
  <c r="Y2052" i="2"/>
  <c r="Y1816" i="2"/>
  <c r="Y80" i="2"/>
  <c r="Y202" i="2"/>
  <c r="Y493" i="2"/>
  <c r="Y1197" i="2"/>
  <c r="Y1869" i="2"/>
  <c r="Y358" i="2"/>
  <c r="Y1090" i="2"/>
  <c r="Y1762" i="2"/>
  <c r="Y2434" i="2"/>
  <c r="Y983" i="2"/>
  <c r="Y1655" i="2"/>
  <c r="Y2327" i="2"/>
  <c r="Y377" i="2"/>
  <c r="Y932" i="2"/>
  <c r="Y552" i="2"/>
  <c r="Y125" i="2"/>
  <c r="Y375" i="2"/>
  <c r="Y889" i="2"/>
  <c r="Y1593" i="2"/>
  <c r="Y2265" i="2"/>
  <c r="Y782" i="2"/>
  <c r="Y1486" i="2"/>
  <c r="Y2158" i="2"/>
  <c r="Y675" i="2"/>
  <c r="Y1379" i="2"/>
  <c r="Y2051" i="2"/>
  <c r="Y1324" i="2"/>
  <c r="Y1984" i="2"/>
  <c r="Y452" i="2"/>
  <c r="Y140" i="2"/>
  <c r="Y71" i="2"/>
  <c r="Y585" i="2"/>
  <c r="Y1257" i="2"/>
  <c r="Y1961" i="2"/>
  <c r="Y478" i="2"/>
  <c r="Y1150" i="2"/>
  <c r="Y1854" i="2"/>
  <c r="Y330" i="2"/>
  <c r="Y1043" i="2"/>
  <c r="Y1747" i="2"/>
  <c r="Y2419" i="2"/>
  <c r="Y640" i="2"/>
  <c r="Y1300" i="2"/>
  <c r="Y2024" i="2"/>
  <c r="Y1213" i="2"/>
  <c r="Y1874" i="2"/>
  <c r="Y2407" i="2"/>
  <c r="Y161" i="2"/>
  <c r="Y2397" i="2"/>
  <c r="Y775" i="2"/>
  <c r="Y2128" i="2"/>
  <c r="Y637" i="2"/>
  <c r="Y1170" i="2"/>
  <c r="Y1703" i="2"/>
  <c r="Y760" i="2"/>
  <c r="Y1693" i="2"/>
  <c r="Y2226" i="2"/>
  <c r="Y1980" i="2"/>
  <c r="H97" i="2"/>
  <c r="H353" i="2"/>
  <c r="H609" i="2"/>
  <c r="H865" i="2"/>
  <c r="H1121" i="2"/>
  <c r="H1377" i="2"/>
  <c r="H1633" i="2"/>
  <c r="H1889" i="2"/>
  <c r="H2145" i="2"/>
  <c r="H2401" i="2"/>
  <c r="H191" i="2"/>
  <c r="H213" i="2"/>
  <c r="H469" i="2"/>
  <c r="H725" i="2"/>
  <c r="H981" i="2"/>
  <c r="H1237" i="2"/>
  <c r="H1493" i="2"/>
  <c r="H1749" i="2"/>
  <c r="H2005" i="2"/>
  <c r="H2261" i="2"/>
  <c r="H51" i="2"/>
  <c r="H307" i="2"/>
  <c r="H563" i="2"/>
  <c r="H819" i="2"/>
  <c r="H1075" i="2"/>
  <c r="H1331" i="2"/>
  <c r="H93" i="2"/>
  <c r="H349" i="2"/>
  <c r="H605" i="2"/>
  <c r="H861" i="2"/>
  <c r="H1117" i="2"/>
  <c r="H1373" i="2"/>
  <c r="H1629" i="2"/>
  <c r="H1885" i="2"/>
  <c r="H2141" i="2"/>
  <c r="H2397" i="2"/>
  <c r="H187" i="2"/>
  <c r="H443" i="2"/>
  <c r="H699" i="2"/>
  <c r="H955" i="2"/>
  <c r="H1211" i="2"/>
  <c r="H1467" i="2"/>
  <c r="H889" i="2"/>
  <c r="H1913" i="2"/>
  <c r="H351" i="2"/>
  <c r="H863" i="2"/>
  <c r="H1375" i="2"/>
  <c r="H1695" i="2"/>
  <c r="H129" i="2"/>
  <c r="H385" i="2"/>
  <c r="H641" i="2"/>
  <c r="H897" i="2"/>
  <c r="H1153" i="2"/>
  <c r="H1409" i="2"/>
  <c r="H1665" i="2"/>
  <c r="H1921" i="2"/>
  <c r="H2177" i="2"/>
  <c r="H2433" i="2"/>
  <c r="H223" i="2"/>
  <c r="H245" i="2"/>
  <c r="H501" i="2"/>
  <c r="H757" i="2"/>
  <c r="H1013" i="2"/>
  <c r="H1269" i="2"/>
  <c r="H1525" i="2"/>
  <c r="H1781" i="2"/>
  <c r="H2037" i="2"/>
  <c r="H2293" i="2"/>
  <c r="H83" i="2"/>
  <c r="H339" i="2"/>
  <c r="H595" i="2"/>
  <c r="H851" i="2"/>
  <c r="H1107" i="2"/>
  <c r="H1363" i="2"/>
  <c r="H125" i="2"/>
  <c r="H381" i="2"/>
  <c r="H637" i="2"/>
  <c r="H893" i="2"/>
  <c r="H1149" i="2"/>
  <c r="H1405" i="2"/>
  <c r="H1661" i="2"/>
  <c r="H1917" i="2"/>
  <c r="H2173" i="2"/>
  <c r="H2429" i="2"/>
  <c r="H219" i="2"/>
  <c r="H475" i="2"/>
  <c r="H731" i="2"/>
  <c r="H987" i="2"/>
  <c r="H1243" i="2"/>
  <c r="H1499" i="2"/>
  <c r="H1017" i="2"/>
  <c r="H2041" i="2"/>
  <c r="H415" i="2"/>
  <c r="H927" i="2"/>
  <c r="H1439" i="2"/>
  <c r="H1727" i="2"/>
  <c r="H1983" i="2"/>
  <c r="H2239" i="2"/>
  <c r="H54" i="2"/>
  <c r="H566" i="2"/>
  <c r="H1078" i="2"/>
  <c r="H1590" i="2"/>
  <c r="H905" i="2"/>
  <c r="H1929" i="2"/>
  <c r="H359" i="2"/>
  <c r="H871" i="2"/>
  <c r="H1383" i="2"/>
  <c r="H1699" i="2"/>
  <c r="H1955" i="2"/>
  <c r="H2211" i="2"/>
  <c r="H2467" i="2"/>
  <c r="H510" i="2"/>
  <c r="H1022" i="2"/>
  <c r="H1534" i="2"/>
  <c r="H2046" i="2"/>
  <c r="H88" i="2"/>
  <c r="H600" i="2"/>
  <c r="H1112" i="2"/>
  <c r="H1624" i="2"/>
  <c r="H2136" i="2"/>
  <c r="H178" i="2"/>
  <c r="H690" i="2"/>
  <c r="H937" i="2"/>
  <c r="H1961" i="2"/>
  <c r="H375" i="2"/>
  <c r="H887" i="2"/>
  <c r="H1399" i="2"/>
  <c r="H1707" i="2"/>
  <c r="H1963" i="2"/>
  <c r="H2219" i="2"/>
  <c r="H14" i="2"/>
  <c r="H526" i="2"/>
  <c r="H1038" i="2"/>
  <c r="H1550" i="2"/>
  <c r="H2062" i="2"/>
  <c r="H104" i="2"/>
  <c r="H616" i="2"/>
  <c r="H1128" i="2"/>
  <c r="H1640" i="2"/>
  <c r="H2152" i="2"/>
  <c r="H194" i="2"/>
  <c r="H89" i="2"/>
  <c r="H975" i="2"/>
  <c r="H2263" i="2"/>
  <c r="H1638" i="2"/>
  <c r="H192" i="2"/>
  <c r="H1216" i="2"/>
  <c r="H2240" i="2"/>
  <c r="H754" i="2"/>
  <c r="H1266" i="2"/>
  <c r="H1778" i="2"/>
  <c r="H2290" i="2"/>
  <c r="H332" i="2"/>
  <c r="H860" i="2"/>
  <c r="H1372" i="2"/>
  <c r="H1884" i="2"/>
  <c r="H2396" i="2"/>
  <c r="H623" i="2"/>
  <c r="H2087" i="2"/>
  <c r="H1286" i="2"/>
  <c r="H16" i="2"/>
  <c r="H1040" i="2"/>
  <c r="H2064" i="2"/>
  <c r="H618" i="2"/>
  <c r="H1178" i="2"/>
  <c r="H1690" i="2"/>
  <c r="H2202" i="2"/>
  <c r="H244" i="2"/>
  <c r="H772" i="2"/>
  <c r="H1284" i="2"/>
  <c r="H1796" i="2"/>
  <c r="H2308" i="2"/>
  <c r="H119" i="2"/>
  <c r="H1863" i="2"/>
  <c r="H838" i="2"/>
  <c r="H2262" i="2"/>
  <c r="H816" i="2"/>
  <c r="H1840" i="2"/>
  <c r="H394" i="2"/>
  <c r="H1066" i="2"/>
  <c r="H1578" i="2"/>
  <c r="H2090" i="2"/>
  <c r="H132" i="2"/>
  <c r="H652" i="2"/>
  <c r="H1172" i="2"/>
  <c r="H1684" i="2"/>
  <c r="H2196" i="2"/>
  <c r="H2167" i="2"/>
  <c r="H2144" i="2"/>
  <c r="H2242" i="2"/>
  <c r="H1836" i="2"/>
  <c r="H1574" i="2"/>
  <c r="H738" i="2"/>
  <c r="H316" i="2"/>
  <c r="H2380" i="2"/>
  <c r="H32" i="2"/>
  <c r="H1186" i="2"/>
  <c r="H780" i="2"/>
  <c r="H1190" i="2"/>
  <c r="H1670" i="2"/>
  <c r="H2182" i="2"/>
  <c r="H1527" i="2"/>
  <c r="H241" i="2"/>
  <c r="H753" i="2"/>
  <c r="H1265" i="2"/>
  <c r="H1777" i="2"/>
  <c r="H2289" i="2"/>
  <c r="H101" i="2"/>
  <c r="H613" i="2"/>
  <c r="H1125" i="2"/>
  <c r="H1637" i="2"/>
  <c r="H2149" i="2"/>
  <c r="H195" i="2"/>
  <c r="H707" i="2"/>
  <c r="H1219" i="2"/>
  <c r="H237" i="2"/>
  <c r="H749" i="2"/>
  <c r="H1261" i="2"/>
  <c r="H1773" i="2"/>
  <c r="H2285" i="2"/>
  <c r="H331" i="2"/>
  <c r="H843" i="2"/>
  <c r="H1355" i="2"/>
  <c r="H1465" i="2"/>
  <c r="H639" i="2"/>
  <c r="H1583" i="2"/>
  <c r="H2015" i="2"/>
  <c r="H2351" i="2"/>
  <c r="H470" i="2"/>
  <c r="H1142" i="2"/>
  <c r="H329" i="2"/>
  <c r="H1737" i="2"/>
  <c r="H423" i="2"/>
  <c r="H1095" i="2"/>
  <c r="H1651" i="2"/>
  <c r="H1987" i="2"/>
  <c r="H2323" i="2"/>
  <c r="H414" i="2"/>
  <c r="H1086" i="2"/>
  <c r="H1758" i="2"/>
  <c r="H2462" i="2"/>
  <c r="H664" i="2"/>
  <c r="H1336" i="2"/>
  <c r="H2040" i="2"/>
  <c r="H242" i="2"/>
  <c r="H361" i="2"/>
  <c r="H1769" i="2"/>
  <c r="H439" i="2"/>
  <c r="H1111" i="2"/>
  <c r="H1659" i="2"/>
  <c r="H1995" i="2"/>
  <c r="H2331" i="2"/>
  <c r="H430" i="2"/>
  <c r="H1102" i="2"/>
  <c r="H1774" i="2"/>
  <c r="H8" i="2"/>
  <c r="H680" i="2"/>
  <c r="H1352" i="2"/>
  <c r="H2056" i="2"/>
  <c r="H258" i="2"/>
  <c r="H1881" i="2"/>
  <c r="H2071" i="2"/>
  <c r="H1766" i="2"/>
  <c r="H640" i="2"/>
  <c r="H2048" i="2"/>
  <c r="H818" i="2"/>
  <c r="H1490" i="2"/>
  <c r="H2194" i="2"/>
  <c r="H396" i="2"/>
  <c r="H1084" i="2"/>
  <c r="H1788" i="2"/>
  <c r="H2460" i="2"/>
  <c r="H1511" i="2"/>
  <c r="H902" i="2"/>
  <c r="H144" i="2"/>
  <c r="H1488" i="2"/>
  <c r="H426" i="2"/>
  <c r="H1242" i="2"/>
  <c r="H1914" i="2"/>
  <c r="H148" i="2"/>
  <c r="H836" i="2"/>
  <c r="H1508" i="2"/>
  <c r="H2212" i="2"/>
  <c r="H431" i="2"/>
  <c r="H2311" i="2"/>
  <c r="H2070" i="2"/>
  <c r="H944" i="2"/>
  <c r="H2288" i="2"/>
  <c r="H970" i="2"/>
  <c r="H1642" i="2"/>
  <c r="H2314" i="2"/>
  <c r="H548" i="2"/>
  <c r="H1236" i="2"/>
  <c r="H1908" i="2"/>
  <c r="H1295" i="2"/>
  <c r="H186" i="2"/>
  <c r="H676" i="2"/>
  <c r="H38" i="2"/>
  <c r="H994" i="2"/>
  <c r="H1228" i="2"/>
  <c r="H1734" i="2"/>
  <c r="H1442" i="2"/>
  <c r="H1676" i="2"/>
  <c r="H217" i="2"/>
  <c r="H1760" i="2"/>
  <c r="H166" i="2"/>
  <c r="H433" i="2"/>
  <c r="H945" i="2"/>
  <c r="H1457" i="2"/>
  <c r="H1969" i="2"/>
  <c r="H15" i="2"/>
  <c r="H293" i="2"/>
  <c r="H805" i="2"/>
  <c r="H1317" i="2"/>
  <c r="H1829" i="2"/>
  <c r="H2341" i="2"/>
  <c r="H387" i="2"/>
  <c r="H899" i="2"/>
  <c r="H1411" i="2"/>
  <c r="H429" i="2"/>
  <c r="H941" i="2"/>
  <c r="H1453" i="2"/>
  <c r="H1965" i="2"/>
  <c r="H11" i="2"/>
  <c r="H523" i="2"/>
  <c r="H1035" i="2"/>
  <c r="H185" i="2"/>
  <c r="H2233" i="2"/>
  <c r="H1023" i="2"/>
  <c r="H1775" i="2"/>
  <c r="H2143" i="2"/>
  <c r="H22" i="2"/>
  <c r="H726" i="2"/>
  <c r="H1398" i="2"/>
  <c r="H841" i="2"/>
  <c r="H2249" i="2"/>
  <c r="H679" i="2"/>
  <c r="H1351" i="2"/>
  <c r="H1779" i="2"/>
  <c r="H2115" i="2"/>
  <c r="H2451" i="2"/>
  <c r="H670" i="2"/>
  <c r="H1342" i="2"/>
  <c r="H2014" i="2"/>
  <c r="H248" i="2"/>
  <c r="H920" i="2"/>
  <c r="H1592" i="2"/>
  <c r="H2296" i="2"/>
  <c r="H498" i="2"/>
  <c r="H873" i="2"/>
  <c r="H2281" i="2"/>
  <c r="H695" i="2"/>
  <c r="H1367" i="2"/>
  <c r="H1787" i="2"/>
  <c r="H2123" i="2"/>
  <c r="H2459" i="2"/>
  <c r="H686" i="2"/>
  <c r="H1358" i="2"/>
  <c r="H2030" i="2"/>
  <c r="H264" i="2"/>
  <c r="H936" i="2"/>
  <c r="H1608" i="2"/>
  <c r="H2312" i="2"/>
  <c r="H514" i="2"/>
  <c r="H847" i="2"/>
  <c r="H230" i="2"/>
  <c r="H2278" i="2"/>
  <c r="H1152" i="2"/>
  <c r="H90" i="2"/>
  <c r="H1074" i="2"/>
  <c r="H1746" i="2"/>
  <c r="H2450" i="2"/>
  <c r="H660" i="2"/>
  <c r="H1340" i="2"/>
  <c r="H2044" i="2"/>
  <c r="H1945" i="2"/>
  <c r="H2023" i="2"/>
  <c r="H1782" i="2"/>
  <c r="H656" i="2"/>
  <c r="H2000" i="2"/>
  <c r="H826" i="2"/>
  <c r="H1498" i="2"/>
  <c r="H2170" i="2"/>
  <c r="H404" i="2"/>
  <c r="H1092" i="2"/>
  <c r="H1764" i="2"/>
  <c r="H2468" i="2"/>
  <c r="H1455" i="2"/>
  <c r="H710" i="2"/>
  <c r="H112" i="2"/>
  <c r="H1456" i="2"/>
  <c r="H330" i="2"/>
  <c r="H1226" i="2"/>
  <c r="H1898" i="2"/>
  <c r="H100" i="2"/>
  <c r="H820" i="2"/>
  <c r="H1492" i="2"/>
  <c r="H2164" i="2"/>
  <c r="H1798" i="2"/>
  <c r="H1474" i="2"/>
  <c r="H1708" i="2"/>
  <c r="H416" i="2"/>
  <c r="H2018" i="2"/>
  <c r="H2252" i="2"/>
  <c r="H1312" i="2"/>
  <c r="H2466" i="2"/>
  <c r="H2039" i="2"/>
  <c r="H1282" i="2"/>
  <c r="H1644" i="2"/>
  <c r="H17" i="2"/>
  <c r="H1041" i="2"/>
  <c r="H2065" i="2"/>
  <c r="H389" i="2"/>
  <c r="H1413" i="2"/>
  <c r="H2437" i="2"/>
  <c r="H995" i="2"/>
  <c r="H525" i="2"/>
  <c r="H1549" i="2"/>
  <c r="H107" i="2"/>
  <c r="H1131" i="2"/>
  <c r="H151" i="2"/>
  <c r="H1871" i="2"/>
  <c r="H150" i="2"/>
  <c r="H1526" i="2"/>
  <c r="H39" i="2"/>
  <c r="H1479" i="2"/>
  <c r="H2179" i="2"/>
  <c r="H798" i="2"/>
  <c r="H2142" i="2"/>
  <c r="H1048" i="2"/>
  <c r="H2424" i="2"/>
  <c r="H1129" i="2"/>
  <c r="H823" i="2"/>
  <c r="H1851" i="2"/>
  <c r="H110" i="2"/>
  <c r="H1486" i="2"/>
  <c r="H392" i="2"/>
  <c r="H1736" i="2"/>
  <c r="H642" i="2"/>
  <c r="H742" i="2"/>
  <c r="H1408" i="2"/>
  <c r="H1202" i="2"/>
  <c r="H108" i="2"/>
  <c r="H1468" i="2"/>
  <c r="H367" i="2"/>
  <c r="H2038" i="2"/>
  <c r="H2256" i="2"/>
  <c r="H1626" i="2"/>
  <c r="H532" i="2"/>
  <c r="H1892" i="2"/>
  <c r="H1735" i="2"/>
  <c r="H368" i="2"/>
  <c r="H586" i="2"/>
  <c r="H2026" i="2"/>
  <c r="H948" i="2"/>
  <c r="H2292" i="2"/>
  <c r="H1986" i="2"/>
  <c r="H1440" i="2"/>
  <c r="H55" i="2"/>
  <c r="H508" i="2"/>
  <c r="H876" i="2"/>
  <c r="H145" i="2"/>
  <c r="H1169" i="2"/>
  <c r="H2193" i="2"/>
  <c r="H517" i="2"/>
  <c r="H1541" i="2"/>
  <c r="H99" i="2"/>
  <c r="H1123" i="2"/>
  <c r="H653" i="2"/>
  <c r="H1677" i="2"/>
  <c r="H235" i="2"/>
  <c r="H1259" i="2"/>
  <c r="H447" i="2"/>
  <c r="H1951" i="2"/>
  <c r="H342" i="2"/>
  <c r="H73" i="2"/>
  <c r="H295" i="2"/>
  <c r="H1587" i="2"/>
  <c r="H2259" i="2"/>
  <c r="H958" i="2"/>
  <c r="H2334" i="2"/>
  <c r="H1208" i="2"/>
  <c r="H114" i="2"/>
  <c r="H1513" i="2"/>
  <c r="H983" i="2"/>
  <c r="H1931" i="2"/>
  <c r="H302" i="2"/>
  <c r="H1646" i="2"/>
  <c r="H552" i="2"/>
  <c r="H1928" i="2"/>
  <c r="H857" i="2"/>
  <c r="H1382" i="2"/>
  <c r="H1792" i="2"/>
  <c r="H1362" i="2"/>
  <c r="H268" i="2"/>
  <c r="H1660" i="2"/>
  <c r="H1007" i="2"/>
  <c r="H2358" i="2"/>
  <c r="H170" i="2"/>
  <c r="H1786" i="2"/>
  <c r="H700" i="2"/>
  <c r="H2084" i="2"/>
  <c r="H2055" i="2"/>
  <c r="H688" i="2"/>
  <c r="H842" i="2"/>
  <c r="H2186" i="2"/>
  <c r="H1108" i="2"/>
  <c r="H729" i="2"/>
  <c r="H156" i="2"/>
  <c r="H250" i="2"/>
  <c r="H2359" i="2"/>
  <c r="H1164" i="2"/>
  <c r="H1783" i="2"/>
  <c r="H849" i="2"/>
  <c r="H197" i="2"/>
  <c r="H2245" i="2"/>
  <c r="H333" i="2"/>
  <c r="H2381" i="2"/>
  <c r="H1849" i="2"/>
  <c r="H2415" i="2"/>
  <c r="H1993" i="2"/>
  <c r="H2051" i="2"/>
  <c r="H1886" i="2"/>
  <c r="H2168" i="2"/>
  <c r="H567" i="2"/>
  <c r="H2395" i="2"/>
  <c r="H136" i="2"/>
  <c r="H386" i="2"/>
  <c r="H896" i="2"/>
  <c r="H2322" i="2"/>
  <c r="H921" i="2"/>
  <c r="H1744" i="2"/>
  <c r="H276" i="2"/>
  <c r="H943" i="2"/>
  <c r="H74" i="2"/>
  <c r="H684" i="2"/>
  <c r="H962" i="2"/>
  <c r="H1740" i="2"/>
  <c r="H224" i="2"/>
  <c r="H1105" i="2"/>
  <c r="H453" i="2"/>
  <c r="H35" i="2"/>
  <c r="H589" i="2"/>
  <c r="H171" i="2"/>
  <c r="H319" i="2"/>
  <c r="H246" i="2"/>
  <c r="H167" i="2"/>
  <c r="H2227" i="2"/>
  <c r="H2238" i="2"/>
  <c r="H18" i="2"/>
  <c r="H919" i="2"/>
  <c r="H206" i="2"/>
  <c r="H456" i="2"/>
  <c r="H345" i="2"/>
  <c r="H1600" i="2"/>
  <c r="H172" i="2"/>
  <c r="H751" i="2"/>
  <c r="H2448" i="2"/>
  <c r="H604" i="2"/>
  <c r="H1927" i="2"/>
  <c r="H746" i="2"/>
  <c r="H1012" i="2"/>
  <c r="H2370" i="2"/>
  <c r="H1591" i="2"/>
  <c r="H1900" i="2"/>
  <c r="H325" i="2"/>
  <c r="H461" i="2"/>
  <c r="H2361" i="2"/>
  <c r="H2313" i="2"/>
  <c r="H2078" i="2"/>
  <c r="H727" i="2"/>
  <c r="H296" i="2"/>
  <c r="H1280" i="2"/>
  <c r="H2201" i="2"/>
  <c r="H436" i="2"/>
  <c r="H458" i="2"/>
  <c r="H1602" i="2"/>
  <c r="H1794" i="2"/>
  <c r="H837" i="2"/>
  <c r="H973" i="2"/>
  <c r="H1087" i="2"/>
  <c r="H711" i="2"/>
  <c r="H280" i="2"/>
  <c r="H1431" i="2"/>
  <c r="H968" i="2"/>
  <c r="H154" i="2"/>
  <c r="H2151" i="2"/>
  <c r="H1124" i="2"/>
  <c r="H1258" i="2"/>
  <c r="H1964" i="2"/>
  <c r="H2156" i="2"/>
  <c r="H717" i="2"/>
  <c r="H391" i="2"/>
  <c r="H1079" i="2"/>
  <c r="H1920" i="2"/>
  <c r="H804" i="2"/>
  <c r="H540" i="2"/>
  <c r="H1093" i="2"/>
  <c r="H1551" i="2"/>
  <c r="H632" i="2"/>
  <c r="H1320" i="2"/>
  <c r="H646" i="2"/>
  <c r="H1610" i="2"/>
  <c r="H476" i="2"/>
  <c r="H1187" i="2"/>
  <c r="H265" i="2"/>
  <c r="H1641" i="2"/>
  <c r="H1702" i="2"/>
  <c r="H1882" i="2"/>
  <c r="H271" i="2"/>
  <c r="H69" i="2"/>
  <c r="H1337" i="2"/>
  <c r="H1726" i="2"/>
  <c r="H2414" i="2"/>
  <c r="H2428" i="2"/>
  <c r="H2224" i="2"/>
  <c r="H1772" i="2"/>
  <c r="H161" i="2"/>
  <c r="H417" i="2"/>
  <c r="H673" i="2"/>
  <c r="H929" i="2"/>
  <c r="H1185" i="2"/>
  <c r="H1441" i="2"/>
  <c r="H1697" i="2"/>
  <c r="H1953" i="2"/>
  <c r="H2209" i="2"/>
  <c r="H2465" i="2"/>
  <c r="H21" i="2"/>
  <c r="H277" i="2"/>
  <c r="H533" i="2"/>
  <c r="H789" i="2"/>
  <c r="H1045" i="2"/>
  <c r="H1301" i="2"/>
  <c r="H1557" i="2"/>
  <c r="H1813" i="2"/>
  <c r="H2069" i="2"/>
  <c r="H2325" i="2"/>
  <c r="H115" i="2"/>
  <c r="H371" i="2"/>
  <c r="H627" i="2"/>
  <c r="H883" i="2"/>
  <c r="H1139" i="2"/>
  <c r="H1395" i="2"/>
  <c r="H157" i="2"/>
  <c r="H413" i="2"/>
  <c r="H669" i="2"/>
  <c r="H925" i="2"/>
  <c r="H1181" i="2"/>
  <c r="H1437" i="2"/>
  <c r="H1693" i="2"/>
  <c r="H1949" i="2"/>
  <c r="H2205" i="2"/>
  <c r="H2461" i="2"/>
  <c r="H251" i="2"/>
  <c r="H507" i="2"/>
  <c r="H763" i="2"/>
  <c r="H1019" i="2"/>
  <c r="H1275" i="2"/>
  <c r="H121" i="2"/>
  <c r="H1145" i="2"/>
  <c r="H2169" i="2"/>
  <c r="H479" i="2"/>
  <c r="H991" i="2"/>
  <c r="H1503" i="2"/>
  <c r="H1759" i="2"/>
  <c r="H193" i="2"/>
  <c r="H449" i="2"/>
  <c r="H705" i="2"/>
  <c r="H961" i="2"/>
  <c r="H1217" i="2"/>
  <c r="H1473" i="2"/>
  <c r="H1729" i="2"/>
  <c r="H1985" i="2"/>
  <c r="H2241" i="2"/>
  <c r="H31" i="2"/>
  <c r="H53" i="2"/>
  <c r="H309" i="2"/>
  <c r="H565" i="2"/>
  <c r="H821" i="2"/>
  <c r="H1077" i="2"/>
  <c r="H1333" i="2"/>
  <c r="H1589" i="2"/>
  <c r="H1845" i="2"/>
  <c r="H2101" i="2"/>
  <c r="H2357" i="2"/>
  <c r="H147" i="2"/>
  <c r="H403" i="2"/>
  <c r="H659" i="2"/>
  <c r="H915" i="2"/>
  <c r="H1171" i="2"/>
  <c r="H1427" i="2"/>
  <c r="H189" i="2"/>
  <c r="H445" i="2"/>
  <c r="H701" i="2"/>
  <c r="H957" i="2"/>
  <c r="H1213" i="2"/>
  <c r="H1469" i="2"/>
  <c r="H1725" i="2"/>
  <c r="H1981" i="2"/>
  <c r="H2237" i="2"/>
  <c r="H27" i="2"/>
  <c r="H283" i="2"/>
  <c r="H539" i="2"/>
  <c r="H795" i="2"/>
  <c r="H1051" i="2"/>
  <c r="H1307" i="2"/>
  <c r="H249" i="2"/>
  <c r="H1273" i="2"/>
  <c r="H2297" i="2"/>
  <c r="H543" i="2"/>
  <c r="H1055" i="2"/>
  <c r="H1535" i="2"/>
  <c r="H1791" i="2"/>
  <c r="H2047" i="2"/>
  <c r="H2303" i="2"/>
  <c r="H182" i="2"/>
  <c r="H694" i="2"/>
  <c r="H1206" i="2"/>
  <c r="H137" i="2"/>
  <c r="H1161" i="2"/>
  <c r="H2185" i="2"/>
  <c r="H487" i="2"/>
  <c r="H999" i="2"/>
  <c r="H1507" i="2"/>
  <c r="H1763" i="2"/>
  <c r="H2019" i="2"/>
  <c r="H2275" i="2"/>
  <c r="H126" i="2"/>
  <c r="H638" i="2"/>
  <c r="H1150" i="2"/>
  <c r="H1662" i="2"/>
  <c r="H2174" i="2"/>
  <c r="H216" i="2"/>
  <c r="H728" i="2"/>
  <c r="H1240" i="2"/>
  <c r="H1752" i="2"/>
  <c r="H2264" i="2"/>
  <c r="H306" i="2"/>
  <c r="H169" i="2"/>
  <c r="H1193" i="2"/>
  <c r="H2217" i="2"/>
  <c r="H503" i="2"/>
  <c r="H1015" i="2"/>
  <c r="H1515" i="2"/>
  <c r="H1771" i="2"/>
  <c r="H2027" i="2"/>
  <c r="H2283" i="2"/>
  <c r="H142" i="2"/>
  <c r="H654" i="2"/>
  <c r="H1166" i="2"/>
  <c r="H1678" i="2"/>
  <c r="H2190" i="2"/>
  <c r="H232" i="2"/>
  <c r="H744" i="2"/>
  <c r="H1256" i="2"/>
  <c r="H1768" i="2"/>
  <c r="H2280" i="2"/>
  <c r="H322" i="2"/>
  <c r="H1113" i="2"/>
  <c r="H1487" i="2"/>
  <c r="H102" i="2"/>
  <c r="H1894" i="2"/>
  <c r="H448" i="2"/>
  <c r="H1472" i="2"/>
  <c r="H26" i="2"/>
  <c r="H882" i="2"/>
  <c r="H1394" i="2"/>
  <c r="H1906" i="2"/>
  <c r="H2418" i="2"/>
  <c r="H460" i="2"/>
  <c r="H988" i="2"/>
  <c r="H1500" i="2"/>
  <c r="H2012" i="2"/>
  <c r="H409" i="2"/>
  <c r="H1135" i="2"/>
  <c r="H2343" i="2"/>
  <c r="H1718" i="2"/>
  <c r="H272" i="2"/>
  <c r="H1296" i="2"/>
  <c r="H2320" i="2"/>
  <c r="H794" i="2"/>
  <c r="H1306" i="2"/>
  <c r="H1818" i="2"/>
  <c r="H2330" i="2"/>
  <c r="H372" i="2"/>
  <c r="H900" i="2"/>
  <c r="H1412" i="2"/>
  <c r="H1924" i="2"/>
  <c r="H2436" i="2"/>
  <c r="H687" i="2"/>
  <c r="H2119" i="2"/>
  <c r="H1350" i="2"/>
  <c r="H48" i="2"/>
  <c r="H1072" i="2"/>
  <c r="H2096" i="2"/>
  <c r="H650" i="2"/>
  <c r="H1194" i="2"/>
  <c r="H1706" i="2"/>
  <c r="H2218" i="2"/>
  <c r="H260" i="2"/>
  <c r="H788" i="2"/>
  <c r="H1300" i="2"/>
  <c r="H1812" i="2"/>
  <c r="H2324" i="2"/>
  <c r="H1446" i="2"/>
  <c r="H698" i="2"/>
  <c r="H284" i="2"/>
  <c r="H2348" i="2"/>
  <c r="H160" i="2"/>
  <c r="H1250" i="2"/>
  <c r="H844" i="2"/>
  <c r="H655" i="2"/>
  <c r="H1056" i="2"/>
  <c r="H1698" i="2"/>
  <c r="H1292" i="2"/>
  <c r="H570" i="2"/>
  <c r="H770" i="2"/>
  <c r="H1026" i="2"/>
  <c r="H1926" i="2"/>
  <c r="H369" i="2"/>
  <c r="H881" i="2"/>
  <c r="H1393" i="2"/>
  <c r="H1905" i="2"/>
  <c r="H2417" i="2"/>
  <c r="H229" i="2"/>
  <c r="H741" i="2"/>
  <c r="H1253" i="2"/>
  <c r="H1765" i="2"/>
  <c r="H2277" i="2"/>
  <c r="H323" i="2"/>
  <c r="H835" i="2"/>
  <c r="H1347" i="2"/>
  <c r="H365" i="2"/>
  <c r="H877" i="2"/>
  <c r="H1389" i="2"/>
  <c r="H1901" i="2"/>
  <c r="H2413" i="2"/>
  <c r="H459" i="2"/>
  <c r="H971" i="2"/>
  <c r="H1483" i="2"/>
  <c r="H1977" i="2"/>
  <c r="H895" i="2"/>
  <c r="H1711" i="2"/>
  <c r="H2095" i="2"/>
  <c r="H2447" i="2"/>
  <c r="H630" i="2"/>
  <c r="H1302" i="2"/>
  <c r="H713" i="2"/>
  <c r="H2057" i="2"/>
  <c r="H583" i="2"/>
  <c r="H1287" i="2"/>
  <c r="H1731" i="2"/>
  <c r="H2067" i="2"/>
  <c r="H2419" i="2"/>
  <c r="H574" i="2"/>
  <c r="H1246" i="2"/>
  <c r="H1950" i="2"/>
  <c r="H152" i="2"/>
  <c r="H824" i="2"/>
  <c r="H1528" i="2"/>
  <c r="H2200" i="2"/>
  <c r="H402" i="2"/>
  <c r="H745" i="2"/>
  <c r="H2089" i="2"/>
  <c r="H599" i="2"/>
  <c r="H1303" i="2"/>
  <c r="H1739" i="2"/>
  <c r="H2075" i="2"/>
  <c r="H2427" i="2"/>
  <c r="H590" i="2"/>
  <c r="H1262" i="2"/>
  <c r="H1966" i="2"/>
  <c r="H168" i="2"/>
  <c r="H840" i="2"/>
  <c r="H1544" i="2"/>
  <c r="H2216" i="2"/>
  <c r="H418" i="2"/>
  <c r="H591" i="2"/>
  <c r="H2391" i="2"/>
  <c r="H2086" i="2"/>
  <c r="H1024" i="2"/>
  <c r="H2368" i="2"/>
  <c r="H978" i="2"/>
  <c r="H1682" i="2"/>
  <c r="H2354" i="2"/>
  <c r="H556" i="2"/>
  <c r="H1276" i="2"/>
  <c r="H1948" i="2"/>
  <c r="H1177" i="2"/>
  <c r="H1895" i="2"/>
  <c r="H1542" i="2"/>
  <c r="H464" i="2"/>
  <c r="H1872" i="2"/>
  <c r="H730" i="2"/>
  <c r="H1402" i="2"/>
  <c r="H2106" i="2"/>
  <c r="H308" i="2"/>
  <c r="H996" i="2"/>
  <c r="H1700" i="2"/>
  <c r="H2372" i="2"/>
  <c r="H1071" i="2"/>
  <c r="H454" i="2"/>
  <c r="H2390" i="2"/>
  <c r="H1264" i="2"/>
  <c r="H202" i="2"/>
  <c r="H1130" i="2"/>
  <c r="H1802" i="2"/>
  <c r="H36" i="2"/>
  <c r="H716" i="2"/>
  <c r="H1396" i="2"/>
  <c r="H2100" i="2"/>
  <c r="H422" i="2"/>
  <c r="H1090" i="2"/>
  <c r="H1452" i="2"/>
  <c r="H2118" i="2"/>
  <c r="H1634" i="2"/>
  <c r="H1996" i="2"/>
  <c r="H544" i="2"/>
  <c r="H2082" i="2"/>
  <c r="H2444" i="2"/>
  <c r="H1248" i="2"/>
  <c r="H92" i="2"/>
  <c r="H49" i="2"/>
  <c r="H561" i="2"/>
  <c r="H1073" i="2"/>
  <c r="H1585" i="2"/>
  <c r="H2097" i="2"/>
  <c r="H143" i="2"/>
  <c r="H421" i="2"/>
  <c r="H933" i="2"/>
  <c r="H1445" i="2"/>
  <c r="H1957" i="2"/>
  <c r="H3" i="2"/>
  <c r="H515" i="2"/>
  <c r="H1027" i="2"/>
  <c r="H45" i="2"/>
  <c r="H557" i="2"/>
  <c r="H1069" i="2"/>
  <c r="H1581" i="2"/>
  <c r="H2093" i="2"/>
  <c r="H139" i="2"/>
  <c r="H651" i="2"/>
  <c r="H1163" i="2"/>
  <c r="H697" i="2"/>
  <c r="H255" i="2"/>
  <c r="H1279" i="2"/>
  <c r="H1887" i="2"/>
  <c r="H2223" i="2"/>
  <c r="H214" i="2"/>
  <c r="H886" i="2"/>
  <c r="H1558" i="2"/>
  <c r="H1225" i="2"/>
  <c r="H103" i="2"/>
  <c r="H839" i="2"/>
  <c r="H1523" i="2"/>
  <c r="H1859" i="2"/>
  <c r="H2195" i="2"/>
  <c r="H158" i="2"/>
  <c r="H830" i="2"/>
  <c r="H1502" i="2"/>
  <c r="H2206" i="2"/>
  <c r="H408" i="2"/>
  <c r="H1080" i="2"/>
  <c r="H1784" i="2"/>
  <c r="H2456" i="2"/>
  <c r="H658" i="2"/>
  <c r="H1257" i="2"/>
  <c r="H135" i="2"/>
  <c r="H855" i="2"/>
  <c r="H1531" i="2"/>
  <c r="H1867" i="2"/>
  <c r="H2203" i="2"/>
  <c r="H174" i="2"/>
  <c r="H846" i="2"/>
  <c r="H1518" i="2"/>
  <c r="H2222" i="2"/>
  <c r="H424" i="2"/>
  <c r="H1096" i="2"/>
  <c r="H1800" i="2"/>
  <c r="H748" i="2"/>
  <c r="H674" i="2"/>
  <c r="H1559" i="2"/>
  <c r="H870" i="2"/>
  <c r="H128" i="2"/>
  <c r="H1536" i="2"/>
  <c r="H410" i="2"/>
  <c r="H1234" i="2"/>
  <c r="H1938" i="2"/>
  <c r="H140" i="2"/>
  <c r="H828" i="2"/>
  <c r="H1532" i="2"/>
  <c r="H2204" i="2"/>
  <c r="H495" i="2"/>
  <c r="H2407" i="2"/>
  <c r="H2102" i="2"/>
  <c r="H976" i="2"/>
  <c r="H2384" i="2"/>
  <c r="H986" i="2"/>
  <c r="H1658" i="2"/>
  <c r="H2362" i="2"/>
  <c r="H564" i="2"/>
  <c r="H1252" i="2"/>
  <c r="H1956" i="2"/>
  <c r="H1049" i="2"/>
  <c r="H1799" i="2"/>
  <c r="H1478" i="2"/>
  <c r="H432" i="2"/>
  <c r="H1776" i="2"/>
  <c r="H706" i="2"/>
  <c r="H1386" i="2"/>
  <c r="H2058" i="2"/>
  <c r="H292" i="2"/>
  <c r="H980" i="2"/>
  <c r="H1652" i="2"/>
  <c r="H2356" i="2"/>
  <c r="H608" i="2"/>
  <c r="H2114" i="2"/>
  <c r="H985" i="2"/>
  <c r="H1696" i="2"/>
  <c r="H188" i="2"/>
  <c r="H1167" i="2"/>
  <c r="H122" i="2"/>
  <c r="H644" i="2"/>
  <c r="H1154" i="2"/>
  <c r="H1388" i="2"/>
  <c r="H1004" i="2"/>
  <c r="H273" i="2"/>
  <c r="H1297" i="2"/>
  <c r="H2321" i="2"/>
  <c r="H645" i="2"/>
  <c r="H1669" i="2"/>
  <c r="H227" i="2"/>
  <c r="H1251" i="2"/>
  <c r="H781" i="2"/>
  <c r="H1805" i="2"/>
  <c r="H363" i="2"/>
  <c r="H1387" i="2"/>
  <c r="H703" i="2"/>
  <c r="H2031" i="2"/>
  <c r="H502" i="2"/>
  <c r="H457" i="2"/>
  <c r="H455" i="2"/>
  <c r="H1667" i="2"/>
  <c r="H2355" i="2"/>
  <c r="H1118" i="2"/>
  <c r="H24" i="2"/>
  <c r="H1400" i="2"/>
  <c r="H274" i="2"/>
  <c r="H1833" i="2"/>
  <c r="H1175" i="2"/>
  <c r="H2011" i="2"/>
  <c r="H462" i="2"/>
  <c r="H1838" i="2"/>
  <c r="H712" i="2"/>
  <c r="H2088" i="2"/>
  <c r="H2393" i="2"/>
  <c r="H1830" i="2"/>
  <c r="H2112" i="2"/>
  <c r="H1554" i="2"/>
  <c r="H428" i="2"/>
  <c r="H1820" i="2"/>
  <c r="H1639" i="2"/>
  <c r="H208" i="2"/>
  <c r="H490" i="2"/>
  <c r="H1978" i="2"/>
  <c r="H868" i="2"/>
  <c r="H2244" i="2"/>
  <c r="H2439" i="2"/>
  <c r="H1008" i="2"/>
  <c r="H1002" i="2"/>
  <c r="H2378" i="2"/>
  <c r="H1268" i="2"/>
  <c r="H1655" i="2"/>
  <c r="H940" i="2"/>
  <c r="H1122" i="2"/>
  <c r="H1990" i="2"/>
  <c r="H1932" i="2"/>
  <c r="H314" i="2"/>
  <c r="H401" i="2"/>
  <c r="H1425" i="2"/>
  <c r="H2449" i="2"/>
  <c r="H773" i="2"/>
  <c r="H1797" i="2"/>
  <c r="H355" i="2"/>
  <c r="H1379" i="2"/>
  <c r="H909" i="2"/>
  <c r="H1933" i="2"/>
  <c r="H491" i="2"/>
  <c r="H57" i="2"/>
  <c r="H959" i="2"/>
  <c r="H2127" i="2"/>
  <c r="H662" i="2"/>
  <c r="H777" i="2"/>
  <c r="H647" i="2"/>
  <c r="H1747" i="2"/>
  <c r="H2435" i="2"/>
  <c r="H1310" i="2"/>
  <c r="H184" i="2"/>
  <c r="H1560" i="2"/>
  <c r="H466" i="2"/>
  <c r="H2153" i="2"/>
  <c r="H1335" i="2"/>
  <c r="H2107" i="2"/>
  <c r="H622" i="2"/>
  <c r="H1998" i="2"/>
  <c r="H904" i="2"/>
  <c r="H2248" i="2"/>
  <c r="H719" i="2"/>
  <c r="H2214" i="2"/>
  <c r="H2432" i="2"/>
  <c r="H1714" i="2"/>
  <c r="H628" i="2"/>
  <c r="H1980" i="2"/>
  <c r="H1959" i="2"/>
  <c r="H592" i="2"/>
  <c r="H762" i="2"/>
  <c r="H2138" i="2"/>
  <c r="H1060" i="2"/>
  <c r="H2404" i="2"/>
  <c r="H582" i="2"/>
  <c r="H1392" i="2"/>
  <c r="H1162" i="2"/>
  <c r="H68" i="2"/>
  <c r="H1460" i="2"/>
  <c r="H934" i="2"/>
  <c r="H1580" i="2"/>
  <c r="H1890" i="2"/>
  <c r="H800" i="2"/>
  <c r="H527" i="2"/>
  <c r="H1132" i="2"/>
  <c r="H1361" i="2"/>
  <c r="H709" i="2"/>
  <c r="H291" i="2"/>
  <c r="H845" i="2"/>
  <c r="H427" i="2"/>
  <c r="H831" i="2"/>
  <c r="H598" i="2"/>
  <c r="H551" i="2"/>
  <c r="H2387" i="2"/>
  <c r="H120" i="2"/>
  <c r="H370" i="2"/>
  <c r="H1239" i="2"/>
  <c r="H558" i="2"/>
  <c r="H808" i="2"/>
  <c r="H335" i="2"/>
  <c r="H2304" i="2"/>
  <c r="H524" i="2"/>
  <c r="H1767" i="2"/>
  <c r="H682" i="2"/>
  <c r="H964" i="2"/>
  <c r="H198" i="2"/>
  <c r="H1098" i="2"/>
  <c r="H1364" i="2"/>
  <c r="H1196" i="2"/>
  <c r="H288" i="2"/>
  <c r="H2050" i="2"/>
  <c r="H1617" i="2"/>
  <c r="H965" i="2"/>
  <c r="H547" i="2"/>
  <c r="H1101" i="2"/>
  <c r="H683" i="2"/>
  <c r="H1343" i="2"/>
  <c r="H918" i="2"/>
  <c r="H903" i="2"/>
  <c r="H190" i="2"/>
  <c r="H440" i="2"/>
  <c r="H722" i="2"/>
  <c r="H1547" i="2"/>
  <c r="H878" i="2"/>
  <c r="H1160" i="2"/>
  <c r="H1623" i="2"/>
  <c r="H474" i="2"/>
  <c r="H892" i="2"/>
  <c r="H6" i="2"/>
  <c r="H1018" i="2"/>
  <c r="H1316" i="2"/>
  <c r="H1606" i="2"/>
  <c r="H1418" i="2"/>
  <c r="H1716" i="2"/>
  <c r="H2009" i="2"/>
  <c r="H378" i="2"/>
  <c r="H1504" i="2"/>
  <c r="H1349" i="2"/>
  <c r="H1485" i="2"/>
  <c r="H1807" i="2"/>
  <c r="H1415" i="2"/>
  <c r="H952" i="2"/>
  <c r="H1803" i="2"/>
  <c r="H1672" i="2"/>
  <c r="H1106" i="2"/>
  <c r="H1846" i="2"/>
  <c r="H1828" i="2"/>
  <c r="H1930" i="2"/>
  <c r="H672" i="2"/>
  <c r="H465" i="2"/>
  <c r="H1861" i="2"/>
  <c r="H1997" i="2"/>
  <c r="H2159" i="2"/>
  <c r="H1795" i="2"/>
  <c r="H1656" i="2"/>
  <c r="H2139" i="2"/>
  <c r="H2344" i="2"/>
  <c r="H1810" i="2"/>
  <c r="H720" i="2"/>
  <c r="H25" i="2"/>
  <c r="H164" i="2"/>
  <c r="H2146" i="2"/>
  <c r="H1233" i="2"/>
  <c r="H299" i="2"/>
  <c r="H2307" i="2"/>
  <c r="H366" i="2"/>
  <c r="H364" i="2"/>
  <c r="H2247" i="2"/>
  <c r="H806" i="2"/>
  <c r="H675" i="2"/>
  <c r="H1110" i="2"/>
  <c r="H297" i="2"/>
  <c r="H1943" i="2"/>
  <c r="H1210" i="2"/>
  <c r="H1876" i="2"/>
  <c r="H209" i="2"/>
  <c r="H1741" i="2"/>
  <c r="H1619" i="2"/>
  <c r="H1979" i="2"/>
  <c r="H1458" i="2"/>
  <c r="H2148" i="2"/>
  <c r="H866" i="2"/>
  <c r="H2117" i="2"/>
  <c r="H2335" i="2"/>
  <c r="H1976" i="2"/>
  <c r="H226" i="2"/>
  <c r="H1424" i="2"/>
  <c r="H484" i="2"/>
  <c r="H225" i="2"/>
  <c r="H481" i="2"/>
  <c r="H737" i="2"/>
  <c r="H993" i="2"/>
  <c r="H1249" i="2"/>
  <c r="H1505" i="2"/>
  <c r="H1761" i="2"/>
  <c r="H2017" i="2"/>
  <c r="H2273" i="2"/>
  <c r="H63" i="2"/>
  <c r="H85" i="2"/>
  <c r="H341" i="2"/>
  <c r="H597" i="2"/>
  <c r="H853" i="2"/>
  <c r="H1109" i="2"/>
  <c r="H1365" i="2"/>
  <c r="H1621" i="2"/>
  <c r="H1877" i="2"/>
  <c r="H2133" i="2"/>
  <c r="H2389" i="2"/>
  <c r="H179" i="2"/>
  <c r="H435" i="2"/>
  <c r="H691" i="2"/>
  <c r="H947" i="2"/>
  <c r="H1203" i="2"/>
  <c r="H1459" i="2"/>
  <c r="H221" i="2"/>
  <c r="H477" i="2"/>
  <c r="H733" i="2"/>
  <c r="H989" i="2"/>
  <c r="H1245" i="2"/>
  <c r="H1501" i="2"/>
  <c r="H1757" i="2"/>
  <c r="H2013" i="2"/>
  <c r="H2269" i="2"/>
  <c r="H59" i="2"/>
  <c r="H315" i="2"/>
  <c r="H571" i="2"/>
  <c r="H827" i="2"/>
  <c r="H1083" i="2"/>
  <c r="H1339" i="2"/>
  <c r="H377" i="2"/>
  <c r="H1401" i="2"/>
  <c r="H2425" i="2"/>
  <c r="H607" i="2"/>
  <c r="H1119" i="2"/>
  <c r="H1567" i="2"/>
  <c r="H1823" i="2"/>
  <c r="H257" i="2"/>
  <c r="H513" i="2"/>
  <c r="H769" i="2"/>
  <c r="H1025" i="2"/>
  <c r="H1281" i="2"/>
  <c r="H1537" i="2"/>
  <c r="H1793" i="2"/>
  <c r="H2049" i="2"/>
  <c r="H2305" i="2"/>
  <c r="H95" i="2"/>
  <c r="H117" i="2"/>
  <c r="H373" i="2"/>
  <c r="H629" i="2"/>
  <c r="H885" i="2"/>
  <c r="H1141" i="2"/>
  <c r="H1397" i="2"/>
  <c r="H1653" i="2"/>
  <c r="H1909" i="2"/>
  <c r="H2165" i="2"/>
  <c r="H2421" i="2"/>
  <c r="H211" i="2"/>
  <c r="H467" i="2"/>
  <c r="H723" i="2"/>
  <c r="H979" i="2"/>
  <c r="H1235" i="2"/>
  <c r="H1491" i="2"/>
  <c r="H253" i="2"/>
  <c r="H509" i="2"/>
  <c r="H765" i="2"/>
  <c r="H1021" i="2"/>
  <c r="H1277" i="2"/>
  <c r="H1533" i="2"/>
  <c r="H1789" i="2"/>
  <c r="H2045" i="2"/>
  <c r="H2301" i="2"/>
  <c r="H91" i="2"/>
  <c r="H347" i="2"/>
  <c r="H603" i="2"/>
  <c r="H859" i="2"/>
  <c r="H1115" i="2"/>
  <c r="H1371" i="2"/>
  <c r="H505" i="2"/>
  <c r="H1529" i="2"/>
  <c r="H87" i="2"/>
  <c r="H671" i="2"/>
  <c r="H1183" i="2"/>
  <c r="H1599" i="2"/>
  <c r="H1855" i="2"/>
  <c r="H2111" i="2"/>
  <c r="H2367" i="2"/>
  <c r="H310" i="2"/>
  <c r="H822" i="2"/>
  <c r="H1334" i="2"/>
  <c r="H393" i="2"/>
  <c r="H1417" i="2"/>
  <c r="H2441" i="2"/>
  <c r="H615" i="2"/>
  <c r="H1127" i="2"/>
  <c r="H1571" i="2"/>
  <c r="H1827" i="2"/>
  <c r="H2083" i="2"/>
  <c r="H2339" i="2"/>
  <c r="H254" i="2"/>
  <c r="H766" i="2"/>
  <c r="H1278" i="2"/>
  <c r="H1790" i="2"/>
  <c r="H2302" i="2"/>
  <c r="H344" i="2"/>
  <c r="H856" i="2"/>
  <c r="H1368" i="2"/>
  <c r="H1880" i="2"/>
  <c r="H2392" i="2"/>
  <c r="H434" i="2"/>
  <c r="H425" i="2"/>
  <c r="H1449" i="2"/>
  <c r="H7" i="2"/>
  <c r="H631" i="2"/>
  <c r="H1143" i="2"/>
  <c r="H1579" i="2"/>
  <c r="H1835" i="2"/>
  <c r="H2091" i="2"/>
  <c r="H2347" i="2"/>
  <c r="H270" i="2"/>
  <c r="H782" i="2"/>
  <c r="H1294" i="2"/>
  <c r="H1806" i="2"/>
  <c r="H2318" i="2"/>
  <c r="H360" i="2"/>
  <c r="H872" i="2"/>
  <c r="H1384" i="2"/>
  <c r="H1896" i="2"/>
  <c r="H2408" i="2"/>
  <c r="H450" i="2"/>
  <c r="H2137" i="2"/>
  <c r="H1751" i="2"/>
  <c r="H614" i="2"/>
  <c r="H2150" i="2"/>
  <c r="H704" i="2"/>
  <c r="H1728" i="2"/>
  <c r="H282" i="2"/>
  <c r="H1010" i="2"/>
  <c r="H1522" i="2"/>
  <c r="H2034" i="2"/>
  <c r="H76" i="2"/>
  <c r="H596" i="2"/>
  <c r="H1116" i="2"/>
  <c r="H1628" i="2"/>
  <c r="H2140" i="2"/>
  <c r="H1433" i="2"/>
  <c r="H1575" i="2"/>
  <c r="H262" i="2"/>
  <c r="H1974" i="2"/>
  <c r="H528" i="2"/>
  <c r="H1552" i="2"/>
  <c r="H106" i="2"/>
  <c r="H922" i="2"/>
  <c r="H1434" i="2"/>
  <c r="H1946" i="2"/>
  <c r="H2458" i="2"/>
  <c r="H500" i="2"/>
  <c r="H1028" i="2"/>
  <c r="H1540" i="2"/>
  <c r="H2052" i="2"/>
  <c r="H537" i="2"/>
  <c r="H1199" i="2"/>
  <c r="H2375" i="2"/>
  <c r="H1750" i="2"/>
  <c r="H304" i="2"/>
  <c r="H1328" i="2"/>
  <c r="H2352" i="2"/>
  <c r="H810" i="2"/>
  <c r="H1322" i="2"/>
  <c r="H1834" i="2"/>
  <c r="H2346" i="2"/>
  <c r="H388" i="2"/>
  <c r="H916" i="2"/>
  <c r="H1428" i="2"/>
  <c r="H1940" i="2"/>
  <c r="H2452" i="2"/>
  <c r="H96" i="2"/>
  <c r="H1218" i="2"/>
  <c r="H812" i="2"/>
  <c r="H911" i="2"/>
  <c r="H1184" i="2"/>
  <c r="H1762" i="2"/>
  <c r="H1356" i="2"/>
  <c r="H2103" i="2"/>
  <c r="H2080" i="2"/>
  <c r="H2210" i="2"/>
  <c r="H1804" i="2"/>
  <c r="H220" i="2"/>
  <c r="H348" i="2"/>
  <c r="H612" i="2"/>
  <c r="H58" i="2"/>
  <c r="H497" i="2"/>
  <c r="H1009" i="2"/>
  <c r="H1521" i="2"/>
  <c r="H2033" i="2"/>
  <c r="H79" i="2"/>
  <c r="H357" i="2"/>
  <c r="H869" i="2"/>
  <c r="H1381" i="2"/>
  <c r="H1893" i="2"/>
  <c r="H2405" i="2"/>
  <c r="H451" i="2"/>
  <c r="H963" i="2"/>
  <c r="H1475" i="2"/>
  <c r="H493" i="2"/>
  <c r="H1005" i="2"/>
  <c r="H1517" i="2"/>
  <c r="H2029" i="2"/>
  <c r="H75" i="2"/>
  <c r="H587" i="2"/>
  <c r="H1099" i="2"/>
  <c r="H441" i="2"/>
  <c r="H23" i="2"/>
  <c r="H1151" i="2"/>
  <c r="H1839" i="2"/>
  <c r="H2191" i="2"/>
  <c r="H118" i="2"/>
  <c r="H790" i="2"/>
  <c r="H1494" i="2"/>
  <c r="H1033" i="2"/>
  <c r="H2377" i="2"/>
  <c r="H775" i="2"/>
  <c r="H1447" i="2"/>
  <c r="H1811" i="2"/>
  <c r="H2163" i="2"/>
  <c r="H62" i="2"/>
  <c r="H734" i="2"/>
  <c r="H1438" i="2"/>
  <c r="H2110" i="2"/>
  <c r="H312" i="2"/>
  <c r="H1016" i="2"/>
  <c r="H1688" i="2"/>
  <c r="H2360" i="2"/>
  <c r="H594" i="2"/>
  <c r="H1065" i="2"/>
  <c r="H2409" i="2"/>
  <c r="H791" i="2"/>
  <c r="H1463" i="2"/>
  <c r="H1819" i="2"/>
  <c r="H2171" i="2"/>
  <c r="H78" i="2"/>
  <c r="H750" i="2"/>
  <c r="H1454" i="2"/>
  <c r="H2126" i="2"/>
  <c r="H328" i="2"/>
  <c r="H1032" i="2"/>
  <c r="H1704" i="2"/>
  <c r="H2376" i="2"/>
  <c r="H610" i="2"/>
  <c r="H1231" i="2"/>
  <c r="H486" i="2"/>
  <c r="H580" i="2"/>
  <c r="H1344" i="2"/>
  <c r="H218" i="2"/>
  <c r="H1170" i="2"/>
  <c r="H1842" i="2"/>
  <c r="H44" i="2"/>
  <c r="H764" i="2"/>
  <c r="H1436" i="2"/>
  <c r="H2108" i="2"/>
  <c r="H239" i="2"/>
  <c r="H2215" i="2"/>
  <c r="H1910" i="2"/>
  <c r="H848" i="2"/>
  <c r="H2192" i="2"/>
  <c r="H890" i="2"/>
  <c r="H1594" i="2"/>
  <c r="H2266" i="2"/>
  <c r="H468" i="2"/>
  <c r="H1188" i="2"/>
  <c r="H1860" i="2"/>
  <c r="H281" i="2"/>
  <c r="H1671" i="2"/>
  <c r="H1094" i="2"/>
  <c r="H240" i="2"/>
  <c r="H1648" i="2"/>
  <c r="H522" i="2"/>
  <c r="H1290" i="2"/>
  <c r="H1994" i="2"/>
  <c r="H196" i="2"/>
  <c r="H884" i="2"/>
  <c r="H1588" i="2"/>
  <c r="H2260" i="2"/>
  <c r="H2310" i="2"/>
  <c r="H1858" i="2"/>
  <c r="H2092" i="2"/>
  <c r="H928" i="2"/>
  <c r="H2402" i="2"/>
  <c r="H1497" i="2"/>
  <c r="H1824" i="2"/>
  <c r="H380" i="2"/>
  <c r="H992" i="2"/>
  <c r="H2306" i="2"/>
  <c r="H480" i="2"/>
  <c r="H177" i="2"/>
  <c r="H689" i="2"/>
  <c r="H1201" i="2"/>
  <c r="H1713" i="2"/>
  <c r="H2225" i="2"/>
  <c r="H37" i="2"/>
  <c r="H549" i="2"/>
  <c r="H1061" i="2"/>
  <c r="H1573" i="2"/>
  <c r="H2085" i="2"/>
  <c r="H131" i="2"/>
  <c r="H643" i="2"/>
  <c r="H1155" i="2"/>
  <c r="H173" i="2"/>
  <c r="H685" i="2"/>
  <c r="H1197" i="2"/>
  <c r="H1709" i="2"/>
  <c r="H2221" i="2"/>
  <c r="H267" i="2"/>
  <c r="H779" i="2"/>
  <c r="H1291" i="2"/>
  <c r="H1209" i="2"/>
  <c r="H511" i="2"/>
  <c r="H1519" i="2"/>
  <c r="H1967" i="2"/>
  <c r="H2319" i="2"/>
  <c r="H374" i="2"/>
  <c r="H1046" i="2"/>
  <c r="H201" i="2"/>
  <c r="H1545" i="2"/>
  <c r="H327" i="2"/>
  <c r="H1031" i="2"/>
  <c r="H1603" i="2"/>
  <c r="H1939" i="2"/>
  <c r="H2291" i="2"/>
  <c r="H318" i="2"/>
  <c r="H990" i="2"/>
  <c r="H1694" i="2"/>
  <c r="H2366" i="2"/>
  <c r="H568" i="2"/>
  <c r="H1272" i="2"/>
  <c r="H1944" i="2"/>
  <c r="H146" i="2"/>
  <c r="H233" i="2"/>
  <c r="H1577" i="2"/>
  <c r="H343" i="2"/>
  <c r="H1047" i="2"/>
  <c r="H1611" i="2"/>
  <c r="H1947" i="2"/>
  <c r="H2299" i="2"/>
  <c r="H334" i="2"/>
  <c r="H1006" i="2"/>
  <c r="H1710" i="2"/>
  <c r="H2382" i="2"/>
  <c r="H584" i="2"/>
  <c r="H1288" i="2"/>
  <c r="H1960" i="2"/>
  <c r="H162" i="2"/>
  <c r="H1369" i="2"/>
  <c r="H1879" i="2"/>
  <c r="H1510" i="2"/>
  <c r="H512" i="2"/>
  <c r="H1856" i="2"/>
  <c r="H714" i="2"/>
  <c r="H1426" i="2"/>
  <c r="H2098" i="2"/>
  <c r="H300" i="2"/>
  <c r="H1020" i="2"/>
  <c r="H1692" i="2"/>
  <c r="H2364" i="2"/>
  <c r="H1263" i="2"/>
  <c r="H518" i="2"/>
  <c r="H2422" i="2"/>
  <c r="H1360" i="2"/>
  <c r="H234" i="2"/>
  <c r="H1146" i="2"/>
  <c r="H1850" i="2"/>
  <c r="H52" i="2"/>
  <c r="H732" i="2"/>
  <c r="H1444" i="2"/>
  <c r="H2116" i="2"/>
  <c r="H2329" i="2"/>
  <c r="H2183" i="2"/>
  <c r="H1878" i="2"/>
  <c r="H752" i="2"/>
  <c r="H2160" i="2"/>
  <c r="H874" i="2"/>
  <c r="H1546" i="2"/>
  <c r="H2250" i="2"/>
  <c r="H452" i="2"/>
  <c r="H1140" i="2"/>
  <c r="H1844" i="2"/>
  <c r="H1753" i="2"/>
  <c r="H1888" i="2"/>
  <c r="H412" i="2"/>
  <c r="H1719" i="2"/>
  <c r="H506" i="2"/>
  <c r="H972" i="2"/>
  <c r="H294" i="2"/>
  <c r="H1058" i="2"/>
  <c r="H1420" i="2"/>
  <c r="H1260" i="2"/>
  <c r="H678" i="2"/>
  <c r="H898" i="2"/>
  <c r="H529" i="2"/>
  <c r="H1553" i="2"/>
  <c r="H111" i="2"/>
  <c r="H901" i="2"/>
  <c r="H1925" i="2"/>
  <c r="H483" i="2"/>
  <c r="H13" i="2"/>
  <c r="H1037" i="2"/>
  <c r="H2061" i="2"/>
  <c r="H619" i="2"/>
  <c r="H569" i="2"/>
  <c r="H1215" i="2"/>
  <c r="H2207" i="2"/>
  <c r="H854" i="2"/>
  <c r="H1097" i="2"/>
  <c r="H807" i="2"/>
  <c r="H1843" i="2"/>
  <c r="H94" i="2"/>
  <c r="H1470" i="2"/>
  <c r="H376" i="2"/>
  <c r="H1720" i="2"/>
  <c r="H626" i="2"/>
  <c r="H71" i="2"/>
  <c r="H1495" i="2"/>
  <c r="H2187" i="2"/>
  <c r="H814" i="2"/>
  <c r="H2158" i="2"/>
  <c r="H1064" i="2"/>
  <c r="H2440" i="2"/>
  <c r="H1359" i="2"/>
  <c r="H64" i="2"/>
  <c r="H346" i="2"/>
  <c r="H1874" i="2"/>
  <c r="H796" i="2"/>
  <c r="H2172" i="2"/>
  <c r="H2279" i="2"/>
  <c r="H912" i="2"/>
  <c r="H954" i="2"/>
  <c r="H2298" i="2"/>
  <c r="H1220" i="2"/>
  <c r="H793" i="2"/>
  <c r="H1222" i="2"/>
  <c r="H1712" i="2"/>
  <c r="H1354" i="2"/>
  <c r="H228" i="2"/>
  <c r="H1620" i="2"/>
  <c r="H352" i="2"/>
  <c r="H2220" i="2"/>
  <c r="H60" i="2"/>
  <c r="H2336" i="2"/>
  <c r="H2016" i="2"/>
  <c r="H1410" i="2"/>
  <c r="H657" i="2"/>
  <c r="H1681" i="2"/>
  <c r="H5" i="2"/>
  <c r="H1029" i="2"/>
  <c r="H2053" i="2"/>
  <c r="H611" i="2"/>
  <c r="H141" i="2"/>
  <c r="H1165" i="2"/>
  <c r="H2189" i="2"/>
  <c r="H747" i="2"/>
  <c r="H1081" i="2"/>
  <c r="H1471" i="2"/>
  <c r="H2287" i="2"/>
  <c r="H1014" i="2"/>
  <c r="H1481" i="2"/>
  <c r="H967" i="2"/>
  <c r="H1923" i="2"/>
  <c r="H286" i="2"/>
  <c r="H1630" i="2"/>
  <c r="H536" i="2"/>
  <c r="H1912" i="2"/>
  <c r="H105" i="2"/>
  <c r="H311" i="2"/>
  <c r="H1595" i="2"/>
  <c r="H2267" i="2"/>
  <c r="H974" i="2"/>
  <c r="H2350" i="2"/>
  <c r="H1224" i="2"/>
  <c r="H130" i="2"/>
  <c r="H1815" i="2"/>
  <c r="H384" i="2"/>
  <c r="H666" i="2"/>
  <c r="H2066" i="2"/>
  <c r="H956" i="2"/>
  <c r="H2332" i="2"/>
  <c r="H390" i="2"/>
  <c r="H1232" i="2"/>
  <c r="H1114" i="2"/>
  <c r="H20" i="2"/>
  <c r="H1380" i="2"/>
  <c r="H2073" i="2"/>
  <c r="H1814" i="2"/>
  <c r="H2032" i="2"/>
  <c r="H1514" i="2"/>
  <c r="H420" i="2"/>
  <c r="H1780" i="2"/>
  <c r="H1632" i="2"/>
  <c r="H1423" i="2"/>
  <c r="H708" i="2"/>
  <c r="H930" i="2"/>
  <c r="H740" i="2"/>
  <c r="H1516" i="2"/>
  <c r="H1873" i="2"/>
  <c r="H1221" i="2"/>
  <c r="H803" i="2"/>
  <c r="H1357" i="2"/>
  <c r="H939" i="2"/>
  <c r="H1679" i="2"/>
  <c r="H1270" i="2"/>
  <c r="H1223" i="2"/>
  <c r="H542" i="2"/>
  <c r="H792" i="2"/>
  <c r="H617" i="2"/>
  <c r="H1723" i="2"/>
  <c r="H1230" i="2"/>
  <c r="H1480" i="2"/>
  <c r="H2327" i="2"/>
  <c r="H946" i="2"/>
  <c r="H1212" i="2"/>
  <c r="H1414" i="2"/>
  <c r="H1370" i="2"/>
  <c r="H1636" i="2"/>
  <c r="H2326" i="2"/>
  <c r="H1770" i="2"/>
  <c r="H2036" i="2"/>
  <c r="H1862" i="2"/>
  <c r="H1954" i="2"/>
  <c r="H81" i="2"/>
  <c r="H2129" i="2"/>
  <c r="H1477" i="2"/>
  <c r="H1059" i="2"/>
  <c r="H1613" i="2"/>
  <c r="H1195" i="2"/>
  <c r="H1903" i="2"/>
  <c r="H1622" i="2"/>
  <c r="H1539" i="2"/>
  <c r="H862" i="2"/>
  <c r="H1144" i="2"/>
  <c r="H1321" i="2"/>
  <c r="H1883" i="2"/>
  <c r="H1582" i="2"/>
  <c r="H1832" i="2"/>
  <c r="H998" i="2"/>
  <c r="H1298" i="2"/>
  <c r="H1564" i="2"/>
  <c r="H2166" i="2"/>
  <c r="H1722" i="2"/>
  <c r="H1988" i="2"/>
  <c r="H496" i="2"/>
  <c r="H2122" i="2"/>
  <c r="H2388" i="2"/>
  <c r="H1952" i="2"/>
  <c r="H908" i="2"/>
  <c r="H977" i="2"/>
  <c r="H2373" i="2"/>
  <c r="H43" i="2"/>
  <c r="H86" i="2"/>
  <c r="H2131" i="2"/>
  <c r="H2328" i="2"/>
  <c r="H46" i="2"/>
  <c r="H546" i="2"/>
  <c r="H12" i="2"/>
  <c r="H2128" i="2"/>
  <c r="H1543" i="2"/>
  <c r="H852" i="2"/>
  <c r="H473" i="2"/>
  <c r="H1489" i="2"/>
  <c r="H419" i="2"/>
  <c r="H555" i="2"/>
  <c r="H758" i="2"/>
  <c r="H30" i="2"/>
  <c r="H530" i="2"/>
  <c r="H718" i="2"/>
  <c r="H1103" i="2"/>
  <c r="H692" i="2"/>
  <c r="H858" i="2"/>
  <c r="H966" i="2"/>
  <c r="H1524" i="2"/>
  <c r="H1568" i="2"/>
  <c r="H581" i="2"/>
  <c r="H575" i="2"/>
  <c r="H2398" i="2"/>
  <c r="H648" i="2"/>
  <c r="H1391" i="2"/>
  <c r="H906" i="2"/>
  <c r="H736" i="2"/>
  <c r="H1229" i="2"/>
  <c r="H1063" i="2"/>
  <c r="H1627" i="2"/>
  <c r="H786" i="2"/>
  <c r="H1476" i="2"/>
  <c r="H1975" i="2"/>
  <c r="H2257" i="2"/>
  <c r="H1323" i="2"/>
  <c r="H1054" i="2"/>
  <c r="H1742" i="2"/>
  <c r="H1724" i="2"/>
  <c r="H880" i="2"/>
  <c r="H1548" i="2"/>
  <c r="H205" i="2"/>
  <c r="H1609" i="2"/>
  <c r="H407" i="2"/>
  <c r="H576" i="2"/>
  <c r="H84" i="2"/>
  <c r="H2400" i="2"/>
  <c r="H33" i="2"/>
  <c r="H289" i="2"/>
  <c r="H545" i="2"/>
  <c r="H801" i="2"/>
  <c r="H1057" i="2"/>
  <c r="H1313" i="2"/>
  <c r="H1569" i="2"/>
  <c r="H1825" i="2"/>
  <c r="H2081" i="2"/>
  <c r="H2337" i="2"/>
  <c r="H127" i="2"/>
  <c r="H149" i="2"/>
  <c r="H405" i="2"/>
  <c r="H661" i="2"/>
  <c r="H917" i="2"/>
  <c r="H1173" i="2"/>
  <c r="H1429" i="2"/>
  <c r="H1685" i="2"/>
  <c r="H1941" i="2"/>
  <c r="H2197" i="2"/>
  <c r="H2453" i="2"/>
  <c r="H243" i="2"/>
  <c r="H499" i="2"/>
  <c r="H755" i="2"/>
  <c r="H1011" i="2"/>
  <c r="H1267" i="2"/>
  <c r="H29" i="2"/>
  <c r="H285" i="2"/>
  <c r="H541" i="2"/>
  <c r="H797" i="2"/>
  <c r="H1053" i="2"/>
  <c r="H1309" i="2"/>
  <c r="H1565" i="2"/>
  <c r="H1821" i="2"/>
  <c r="H2077" i="2"/>
  <c r="H2333" i="2"/>
  <c r="H123" i="2"/>
  <c r="H379" i="2"/>
  <c r="H635" i="2"/>
  <c r="H891" i="2"/>
  <c r="H1147" i="2"/>
  <c r="H1403" i="2"/>
  <c r="H633" i="2"/>
  <c r="H1657" i="2"/>
  <c r="H215" i="2"/>
  <c r="H735" i="2"/>
  <c r="H1247" i="2"/>
  <c r="H1631" i="2"/>
  <c r="H65" i="2"/>
  <c r="H321" i="2"/>
  <c r="H577" i="2"/>
  <c r="H833" i="2"/>
  <c r="H1089" i="2"/>
  <c r="H1345" i="2"/>
  <c r="H1601" i="2"/>
  <c r="H1857" i="2"/>
  <c r="H2113" i="2"/>
  <c r="H2369" i="2"/>
  <c r="H159" i="2"/>
  <c r="H181" i="2"/>
  <c r="H437" i="2"/>
  <c r="H693" i="2"/>
  <c r="H949" i="2"/>
  <c r="H1205" i="2"/>
  <c r="H1461" i="2"/>
  <c r="H1717" i="2"/>
  <c r="H1973" i="2"/>
  <c r="H2229" i="2"/>
  <c r="H19" i="2"/>
  <c r="H275" i="2"/>
  <c r="H531" i="2"/>
  <c r="H787" i="2"/>
  <c r="H1043" i="2"/>
  <c r="H1299" i="2"/>
  <c r="H61" i="2"/>
  <c r="H317" i="2"/>
  <c r="H573" i="2"/>
  <c r="H829" i="2"/>
  <c r="H1085" i="2"/>
  <c r="H1341" i="2"/>
  <c r="H1597" i="2"/>
  <c r="H1853" i="2"/>
  <c r="H2109" i="2"/>
  <c r="H2365" i="2"/>
  <c r="H155" i="2"/>
  <c r="H411" i="2"/>
  <c r="H667" i="2"/>
  <c r="H923" i="2"/>
  <c r="H1179" i="2"/>
  <c r="H1435" i="2"/>
  <c r="H761" i="2"/>
  <c r="H1785" i="2"/>
  <c r="H287" i="2"/>
  <c r="H799" i="2"/>
  <c r="H1311" i="2"/>
  <c r="H1663" i="2"/>
  <c r="H1919" i="2"/>
  <c r="H2175" i="2"/>
  <c r="H2431" i="2"/>
  <c r="H438" i="2"/>
  <c r="H950" i="2"/>
  <c r="H1462" i="2"/>
  <c r="H649" i="2"/>
  <c r="H1673" i="2"/>
  <c r="H231" i="2"/>
  <c r="H743" i="2"/>
  <c r="H1255" i="2"/>
  <c r="H1635" i="2"/>
  <c r="H1891" i="2"/>
  <c r="H2147" i="2"/>
  <c r="H2403" i="2"/>
  <c r="H382" i="2"/>
  <c r="H894" i="2"/>
  <c r="H1406" i="2"/>
  <c r="H1918" i="2"/>
  <c r="H2430" i="2"/>
  <c r="H472" i="2"/>
  <c r="H984" i="2"/>
  <c r="H1496" i="2"/>
  <c r="H2008" i="2"/>
  <c r="H50" i="2"/>
  <c r="H562" i="2"/>
  <c r="H681" i="2"/>
  <c r="H1705" i="2"/>
  <c r="H247" i="2"/>
  <c r="H759" i="2"/>
  <c r="H1271" i="2"/>
  <c r="H1643" i="2"/>
  <c r="H1899" i="2"/>
  <c r="H2155" i="2"/>
  <c r="H2411" i="2"/>
  <c r="H398" i="2"/>
  <c r="H910" i="2"/>
  <c r="H1422" i="2"/>
  <c r="H1934" i="2"/>
  <c r="H2446" i="2"/>
  <c r="H488" i="2"/>
  <c r="H1000" i="2"/>
  <c r="H1512" i="2"/>
  <c r="H2024" i="2"/>
  <c r="H66" i="2"/>
  <c r="H578" i="2"/>
  <c r="H463" i="2"/>
  <c r="H2007" i="2"/>
  <c r="H1126" i="2"/>
  <c r="H2406" i="2"/>
  <c r="H960" i="2"/>
  <c r="H1984" i="2"/>
  <c r="H538" i="2"/>
  <c r="H1138" i="2"/>
  <c r="H1650" i="2"/>
  <c r="H2162" i="2"/>
  <c r="H204" i="2"/>
  <c r="H724" i="2"/>
  <c r="H1244" i="2"/>
  <c r="H1756" i="2"/>
  <c r="H2268" i="2"/>
  <c r="H2457" i="2"/>
  <c r="H1831" i="2"/>
  <c r="H774" i="2"/>
  <c r="H2230" i="2"/>
  <c r="H784" i="2"/>
  <c r="H1808" i="2"/>
  <c r="H362" i="2"/>
  <c r="H1050" i="2"/>
  <c r="H1562" i="2"/>
  <c r="H2074" i="2"/>
  <c r="H116" i="2"/>
  <c r="H636" i="2"/>
  <c r="H1156" i="2"/>
  <c r="H1668" i="2"/>
  <c r="H2180" i="2"/>
  <c r="H1561" i="2"/>
  <c r="H1607" i="2"/>
  <c r="H326" i="2"/>
  <c r="H2006" i="2"/>
  <c r="H560" i="2"/>
  <c r="H1584" i="2"/>
  <c r="H138" i="2"/>
  <c r="H938" i="2"/>
  <c r="H1450" i="2"/>
  <c r="H1962" i="2"/>
  <c r="H4" i="2"/>
  <c r="H516" i="2"/>
  <c r="H1044" i="2"/>
  <c r="H1556" i="2"/>
  <c r="H2068" i="2"/>
  <c r="H783" i="2"/>
  <c r="H1120" i="2"/>
  <c r="H1730" i="2"/>
  <c r="H1324" i="2"/>
  <c r="H2231" i="2"/>
  <c r="H2208" i="2"/>
  <c r="H2274" i="2"/>
  <c r="H1868" i="2"/>
  <c r="H1318" i="2"/>
  <c r="H634" i="2"/>
  <c r="H252" i="2"/>
  <c r="H2316" i="2"/>
  <c r="H2284" i="2"/>
  <c r="H2412" i="2"/>
  <c r="H1241" i="2"/>
  <c r="H113" i="2"/>
  <c r="H625" i="2"/>
  <c r="H1137" i="2"/>
  <c r="H1649" i="2"/>
  <c r="H2161" i="2"/>
  <c r="H207" i="2"/>
  <c r="H485" i="2"/>
  <c r="H997" i="2"/>
  <c r="H1509" i="2"/>
  <c r="H2021" i="2"/>
  <c r="H67" i="2"/>
  <c r="H579" i="2"/>
  <c r="H1091" i="2"/>
  <c r="H109" i="2"/>
  <c r="H621" i="2"/>
  <c r="H1133" i="2"/>
  <c r="H1645" i="2"/>
  <c r="H2157" i="2"/>
  <c r="H203" i="2"/>
  <c r="H715" i="2"/>
  <c r="H1227" i="2"/>
  <c r="H953" i="2"/>
  <c r="H383" i="2"/>
  <c r="H1407" i="2"/>
  <c r="H1935" i="2"/>
  <c r="H2271" i="2"/>
  <c r="H278" i="2"/>
  <c r="H982" i="2"/>
  <c r="H9" i="2"/>
  <c r="H1353" i="2"/>
  <c r="H263" i="2"/>
  <c r="H935" i="2"/>
  <c r="H1555" i="2"/>
  <c r="H1907" i="2"/>
  <c r="H2243" i="2"/>
  <c r="H222" i="2"/>
  <c r="H926" i="2"/>
  <c r="H1598" i="2"/>
  <c r="H2270" i="2"/>
  <c r="H504" i="2"/>
  <c r="H1176" i="2"/>
  <c r="H1848" i="2"/>
  <c r="H82" i="2"/>
  <c r="H41" i="2"/>
  <c r="H1385" i="2"/>
  <c r="H279" i="2"/>
  <c r="H951" i="2"/>
  <c r="H1563" i="2"/>
  <c r="H1915" i="2"/>
  <c r="H2251" i="2"/>
  <c r="H238" i="2"/>
  <c r="H942" i="2"/>
  <c r="H1614" i="2"/>
  <c r="H2286" i="2"/>
  <c r="H520" i="2"/>
  <c r="H1192" i="2"/>
  <c r="H1864" i="2"/>
  <c r="H98" i="2"/>
  <c r="H601" i="2"/>
  <c r="H1687" i="2"/>
  <c r="H1254" i="2"/>
  <c r="H320" i="2"/>
  <c r="H1664" i="2"/>
  <c r="H602" i="2"/>
  <c r="H1330" i="2"/>
  <c r="H2002" i="2"/>
  <c r="H236" i="2"/>
  <c r="H924" i="2"/>
  <c r="H1596" i="2"/>
  <c r="H2300" i="2"/>
  <c r="H879" i="2"/>
  <c r="H134" i="2"/>
  <c r="H2294" i="2"/>
  <c r="H1168" i="2"/>
  <c r="H42" i="2"/>
  <c r="H1082" i="2"/>
  <c r="H1754" i="2"/>
  <c r="H2426" i="2"/>
  <c r="H668" i="2"/>
  <c r="H1348" i="2"/>
  <c r="H2020" i="2"/>
  <c r="H1817" i="2"/>
  <c r="H1991" i="2"/>
  <c r="H1686" i="2"/>
  <c r="H624" i="2"/>
  <c r="H1968" i="2"/>
  <c r="H778" i="2"/>
  <c r="H1482" i="2"/>
  <c r="H2154" i="2"/>
  <c r="H356" i="2"/>
  <c r="H1076" i="2"/>
  <c r="H1748" i="2"/>
  <c r="H2420" i="2"/>
  <c r="H1376" i="2"/>
  <c r="H28" i="2"/>
  <c r="H399" i="2"/>
  <c r="H2464" i="2"/>
  <c r="H572" i="2"/>
  <c r="H1847" i="2"/>
  <c r="H802" i="2"/>
  <c r="H1036" i="2"/>
  <c r="H2178" i="2"/>
  <c r="H2265" i="2"/>
  <c r="H1922" i="2"/>
  <c r="H305" i="2"/>
  <c r="H817" i="2"/>
  <c r="H1329" i="2"/>
  <c r="H1841" i="2"/>
  <c r="H2353" i="2"/>
  <c r="H165" i="2"/>
  <c r="H677" i="2"/>
  <c r="H1189" i="2"/>
  <c r="H1701" i="2"/>
  <c r="H2213" i="2"/>
  <c r="H259" i="2"/>
  <c r="H771" i="2"/>
  <c r="H1283" i="2"/>
  <c r="H301" i="2"/>
  <c r="H813" i="2"/>
  <c r="H1325" i="2"/>
  <c r="H1837" i="2"/>
  <c r="H2349" i="2"/>
  <c r="H395" i="2"/>
  <c r="H907" i="2"/>
  <c r="H1419" i="2"/>
  <c r="H1721" i="2"/>
  <c r="H767" i="2"/>
  <c r="H1647" i="2"/>
  <c r="H2063" i="2"/>
  <c r="H2399" i="2"/>
  <c r="H534" i="2"/>
  <c r="H1238" i="2"/>
  <c r="H521" i="2"/>
  <c r="H1865" i="2"/>
  <c r="H519" i="2"/>
  <c r="H1191" i="2"/>
  <c r="H1683" i="2"/>
  <c r="H2035" i="2"/>
  <c r="H2371" i="2"/>
  <c r="H478" i="2"/>
  <c r="H1182" i="2"/>
  <c r="H1854" i="2"/>
  <c r="H56" i="2"/>
  <c r="H760" i="2"/>
  <c r="H1432" i="2"/>
  <c r="H2104" i="2"/>
  <c r="H338" i="2"/>
  <c r="H553" i="2"/>
  <c r="H1897" i="2"/>
  <c r="H535" i="2"/>
  <c r="H1207" i="2"/>
  <c r="H1691" i="2"/>
  <c r="H2043" i="2"/>
  <c r="H2379" i="2"/>
  <c r="H494" i="2"/>
  <c r="H1198" i="2"/>
  <c r="H1870" i="2"/>
  <c r="H72" i="2"/>
  <c r="H776" i="2"/>
  <c r="H1448" i="2"/>
  <c r="H2120" i="2"/>
  <c r="H354" i="2"/>
  <c r="H183" i="2"/>
  <c r="H2199" i="2"/>
  <c r="H1958" i="2"/>
  <c r="H832" i="2"/>
  <c r="H2176" i="2"/>
  <c r="H914" i="2"/>
  <c r="H1586" i="2"/>
  <c r="H2258" i="2"/>
  <c r="H492" i="2"/>
  <c r="H1180" i="2"/>
  <c r="H1852" i="2"/>
  <c r="H665" i="2"/>
  <c r="H1703" i="2"/>
  <c r="H1158" i="2"/>
  <c r="H336" i="2"/>
  <c r="H1680" i="2"/>
  <c r="H554" i="2"/>
  <c r="H1338" i="2"/>
  <c r="H2010" i="2"/>
  <c r="H212" i="2"/>
  <c r="H932" i="2"/>
  <c r="H1604" i="2"/>
  <c r="H2276" i="2"/>
  <c r="H815" i="2"/>
  <c r="H70" i="2"/>
  <c r="H2198" i="2"/>
  <c r="H1136" i="2"/>
  <c r="H10" i="2"/>
  <c r="H1034" i="2"/>
  <c r="H1738" i="2"/>
  <c r="H2410" i="2"/>
  <c r="H620" i="2"/>
  <c r="H1332" i="2"/>
  <c r="H2004" i="2"/>
  <c r="H1911" i="2"/>
  <c r="H834" i="2"/>
  <c r="H1068" i="2"/>
  <c r="H1062" i="2"/>
  <c r="H1378" i="2"/>
  <c r="H1612" i="2"/>
  <c r="H2246" i="2"/>
  <c r="H1826" i="2"/>
  <c r="H2060" i="2"/>
  <c r="H2295" i="2"/>
  <c r="H1538" i="2"/>
  <c r="H2434" i="2"/>
  <c r="H785" i="2"/>
  <c r="H1809" i="2"/>
  <c r="H133" i="2"/>
  <c r="H1157" i="2"/>
  <c r="H2181" i="2"/>
  <c r="H739" i="2"/>
  <c r="H269" i="2"/>
  <c r="H1293" i="2"/>
  <c r="H2317" i="2"/>
  <c r="H875" i="2"/>
  <c r="H1593" i="2"/>
  <c r="H1615" i="2"/>
  <c r="H2383" i="2"/>
  <c r="H1174" i="2"/>
  <c r="H1801" i="2"/>
  <c r="H1159" i="2"/>
  <c r="H2003" i="2"/>
  <c r="H446" i="2"/>
  <c r="H1822" i="2"/>
  <c r="H696" i="2"/>
  <c r="H2072" i="2"/>
  <c r="H489" i="2"/>
  <c r="H471" i="2"/>
  <c r="H1675" i="2"/>
  <c r="H2363" i="2"/>
  <c r="H1134" i="2"/>
  <c r="H40" i="2"/>
  <c r="H1416" i="2"/>
  <c r="H290" i="2"/>
  <c r="H2135" i="2"/>
  <c r="H768" i="2"/>
  <c r="H850" i="2"/>
  <c r="H2226" i="2"/>
  <c r="H1148" i="2"/>
  <c r="H153" i="2"/>
  <c r="H1030" i="2"/>
  <c r="H1616" i="2"/>
  <c r="H1274" i="2"/>
  <c r="H180" i="2"/>
  <c r="H1572" i="2"/>
  <c r="H559" i="2"/>
  <c r="H2134" i="2"/>
  <c r="H2416" i="2"/>
  <c r="H1674" i="2"/>
  <c r="H588" i="2"/>
  <c r="H1972" i="2"/>
  <c r="H442" i="2"/>
  <c r="H550" i="2"/>
  <c r="H1484" i="2"/>
  <c r="H1570" i="2"/>
  <c r="H1039" i="2"/>
  <c r="H2028" i="2"/>
  <c r="H913" i="2"/>
  <c r="H1937" i="2"/>
  <c r="H261" i="2"/>
  <c r="H1285" i="2"/>
  <c r="H2309" i="2"/>
  <c r="H867" i="2"/>
  <c r="H397" i="2"/>
  <c r="H1421" i="2"/>
  <c r="H2445" i="2"/>
  <c r="H1003" i="2"/>
  <c r="H2105" i="2"/>
  <c r="H1743" i="2"/>
  <c r="H2463" i="2"/>
  <c r="H1366" i="2"/>
  <c r="H2121" i="2"/>
  <c r="H1319" i="2"/>
  <c r="H2099" i="2"/>
  <c r="H606" i="2"/>
  <c r="H1982" i="2"/>
  <c r="H888" i="2"/>
  <c r="H2232" i="2"/>
  <c r="H809" i="2"/>
  <c r="H663" i="2"/>
  <c r="H1755" i="2"/>
  <c r="H2443" i="2"/>
  <c r="H1326" i="2"/>
  <c r="H200" i="2"/>
  <c r="H1576" i="2"/>
  <c r="H482" i="2"/>
  <c r="H2455" i="2"/>
  <c r="H1088" i="2"/>
  <c r="H1042" i="2"/>
  <c r="H2386" i="2"/>
  <c r="H1308" i="2"/>
  <c r="H1689" i="2"/>
  <c r="H1654" i="2"/>
  <c r="H1936" i="2"/>
  <c r="H1466" i="2"/>
  <c r="H340" i="2"/>
  <c r="H1732" i="2"/>
  <c r="H1327" i="2"/>
  <c r="H2454" i="2"/>
  <c r="H266" i="2"/>
  <c r="H1866" i="2"/>
  <c r="H756" i="2"/>
  <c r="H2132" i="2"/>
  <c r="H1346" i="2"/>
  <c r="H2374" i="2"/>
  <c r="H2124" i="2"/>
  <c r="H2338" i="2"/>
  <c r="H2272" i="2"/>
  <c r="H337" i="2"/>
  <c r="H2385" i="2"/>
  <c r="H1733" i="2"/>
  <c r="H1315" i="2"/>
  <c r="H1869" i="2"/>
  <c r="H1451" i="2"/>
  <c r="H2079" i="2"/>
  <c r="H585" i="2"/>
  <c r="H1715" i="2"/>
  <c r="H1214" i="2"/>
  <c r="H1464" i="2"/>
  <c r="H2025" i="2"/>
  <c r="H2059" i="2"/>
  <c r="H1902" i="2"/>
  <c r="H2184" i="2"/>
  <c r="H2022" i="2"/>
  <c r="H1618" i="2"/>
  <c r="H1916" i="2"/>
  <c r="H400" i="2"/>
  <c r="H2042" i="2"/>
  <c r="H2340" i="2"/>
  <c r="H1200" i="2"/>
  <c r="H2442" i="2"/>
  <c r="H2423" i="2"/>
  <c r="H1506" i="2"/>
  <c r="H2188" i="2"/>
  <c r="H593" i="2"/>
  <c r="H175" i="2"/>
  <c r="H1989" i="2"/>
  <c r="H77" i="2"/>
  <c r="H2125" i="2"/>
  <c r="H825" i="2"/>
  <c r="H2255" i="2"/>
  <c r="H1289" i="2"/>
  <c r="H1875" i="2"/>
  <c r="H1566" i="2"/>
  <c r="H1816" i="2"/>
  <c r="H199" i="2"/>
  <c r="H2235" i="2"/>
  <c r="H2254" i="2"/>
  <c r="H34" i="2"/>
  <c r="H256" i="2"/>
  <c r="H1970" i="2"/>
  <c r="H2236" i="2"/>
  <c r="H1104" i="2"/>
  <c r="H2394" i="2"/>
  <c r="H1305" i="2"/>
  <c r="H1904" i="2"/>
  <c r="H324" i="2"/>
  <c r="H864" i="2"/>
  <c r="H444" i="2"/>
  <c r="H1666" i="2"/>
  <c r="H2001" i="2"/>
  <c r="H931" i="2"/>
  <c r="H1067" i="2"/>
  <c r="H1430" i="2"/>
  <c r="H702" i="2"/>
  <c r="H1001" i="2"/>
  <c r="H1390" i="2"/>
  <c r="H358" i="2"/>
  <c r="H1404" i="2"/>
  <c r="H1530" i="2"/>
  <c r="H176" i="2"/>
  <c r="H2228" i="2"/>
  <c r="H124" i="2"/>
  <c r="H47" i="2"/>
  <c r="H1443" i="2"/>
  <c r="H313" i="2"/>
  <c r="H969" i="2"/>
  <c r="H1374" i="2"/>
  <c r="H2345" i="2"/>
  <c r="H2094" i="2"/>
  <c r="H2342" i="2"/>
  <c r="H2076" i="2"/>
  <c r="H2234" i="2"/>
  <c r="H1520" i="2"/>
  <c r="H2054" i="2"/>
  <c r="H2438" i="2"/>
  <c r="H163" i="2"/>
  <c r="H406" i="2"/>
  <c r="H210" i="2"/>
  <c r="H1625" i="2"/>
  <c r="H298" i="2"/>
  <c r="H1204" i="2"/>
  <c r="H1745" i="2"/>
  <c r="H811" i="2"/>
  <c r="H350" i="2"/>
  <c r="H1070" i="2"/>
  <c r="H1052" i="2"/>
  <c r="H1942" i="2"/>
  <c r="H1314" i="2"/>
  <c r="H1605" i="2"/>
  <c r="H1999" i="2"/>
  <c r="H1304" i="2"/>
  <c r="H1992" i="2"/>
  <c r="H80" i="2"/>
  <c r="H2282" i="2"/>
  <c r="H721" i="2"/>
  <c r="H2253" i="2"/>
  <c r="H1971" i="2"/>
  <c r="H2315" i="2"/>
  <c r="H2130" i="2"/>
  <c r="H303" i="2"/>
  <c r="H1100" i="2"/>
  <c r="O28" i="2"/>
  <c r="O284" i="2"/>
  <c r="O116" i="2"/>
  <c r="O456" i="2"/>
  <c r="O712" i="2"/>
  <c r="O968" i="2"/>
  <c r="O1224" i="2"/>
  <c r="O1480" i="2"/>
  <c r="O1736" i="2"/>
  <c r="O1992" i="2"/>
  <c r="O2248" i="2"/>
  <c r="O37" i="2"/>
  <c r="O293" i="2"/>
  <c r="O549" i="2"/>
  <c r="O805" i="2"/>
  <c r="O1061" i="2"/>
  <c r="O1317" i="2"/>
  <c r="O1573" i="2"/>
  <c r="O106" i="2"/>
  <c r="O362" i="2"/>
  <c r="O618" i="2"/>
  <c r="O874" i="2"/>
  <c r="O1130" i="2"/>
  <c r="O1386" i="2"/>
  <c r="O1642" i="2"/>
  <c r="O1898" i="2"/>
  <c r="O2154" i="2"/>
  <c r="O2410" i="2"/>
  <c r="O795" i="2"/>
  <c r="O1773" i="2"/>
  <c r="O2285" i="2"/>
  <c r="O671" i="2"/>
  <c r="O1695" i="2"/>
  <c r="O92" i="2"/>
  <c r="O348" i="2"/>
  <c r="O200" i="2"/>
  <c r="O520" i="2"/>
  <c r="O776" i="2"/>
  <c r="O1032" i="2"/>
  <c r="O1288" i="2"/>
  <c r="O1544" i="2"/>
  <c r="O1800" i="2"/>
  <c r="O156" i="2"/>
  <c r="O412" i="2"/>
  <c r="O288" i="2"/>
  <c r="O584" i="2"/>
  <c r="O840" i="2"/>
  <c r="O1096" i="2"/>
  <c r="O1352" i="2"/>
  <c r="O1608" i="2"/>
  <c r="O1864" i="2"/>
  <c r="O2120" i="2"/>
  <c r="O2376" i="2"/>
  <c r="O165" i="2"/>
  <c r="O421" i="2"/>
  <c r="O677" i="2"/>
  <c r="O933" i="2"/>
  <c r="O1189" i="2"/>
  <c r="O1445" i="2"/>
  <c r="O1701" i="2"/>
  <c r="O234" i="2"/>
  <c r="O490" i="2"/>
  <c r="O746" i="2"/>
  <c r="O1002" i="2"/>
  <c r="O1258" i="2"/>
  <c r="O1514" i="2"/>
  <c r="O1770" i="2"/>
  <c r="O2026" i="2"/>
  <c r="O2282" i="2"/>
  <c r="O283" i="2"/>
  <c r="O1307" i="2"/>
  <c r="O2029" i="2"/>
  <c r="O159" i="2"/>
  <c r="O1183" i="2"/>
  <c r="O648" i="2"/>
  <c r="O1672" i="2"/>
  <c r="O2312" i="2"/>
  <c r="O357" i="2"/>
  <c r="O869" i="2"/>
  <c r="O1381" i="2"/>
  <c r="O170" i="2"/>
  <c r="O682" i="2"/>
  <c r="O1194" i="2"/>
  <c r="O1706" i="2"/>
  <c r="O2218" i="2"/>
  <c r="O1051" i="2"/>
  <c r="O2413" i="2"/>
  <c r="O1839" i="2"/>
  <c r="O2351" i="2"/>
  <c r="O787" i="2"/>
  <c r="O1769" i="2"/>
  <c r="O2281" i="2"/>
  <c r="O2155" i="2"/>
  <c r="O615" i="2"/>
  <c r="O1843" i="2"/>
  <c r="O164" i="2"/>
  <c r="O492" i="2"/>
  <c r="O748" i="2"/>
  <c r="O1004" i="2"/>
  <c r="O1260" i="2"/>
  <c r="O1516" i="2"/>
  <c r="O1772" i="2"/>
  <c r="O2028" i="2"/>
  <c r="O2284" i="2"/>
  <c r="O73" i="2"/>
  <c r="O329" i="2"/>
  <c r="O585" i="2"/>
  <c r="O841" i="2"/>
  <c r="O1097" i="2"/>
  <c r="O1353" i="2"/>
  <c r="O1609" i="2"/>
  <c r="O142" i="2"/>
  <c r="O398" i="2"/>
  <c r="O654" i="2"/>
  <c r="O910" i="2"/>
  <c r="O1166" i="2"/>
  <c r="O1422" i="2"/>
  <c r="O1678" i="2"/>
  <c r="O1934" i="2"/>
  <c r="O2190" i="2"/>
  <c r="O2446" i="2"/>
  <c r="O939" i="2"/>
  <c r="O1845" i="2"/>
  <c r="O2357" i="2"/>
  <c r="O815" i="2"/>
  <c r="O1783" i="2"/>
  <c r="O2295" i="2"/>
  <c r="O675" i="2"/>
  <c r="O1699" i="2"/>
  <c r="O2225" i="2"/>
  <c r="O1931" i="2"/>
  <c r="O2395" i="2"/>
  <c r="O1063" i="2"/>
  <c r="O132" i="2"/>
  <c r="O468" i="2"/>
  <c r="O724" i="2"/>
  <c r="O980" i="2"/>
  <c r="O1236" i="2"/>
  <c r="O1492" i="2"/>
  <c r="O1748" i="2"/>
  <c r="O2004" i="2"/>
  <c r="O2260" i="2"/>
  <c r="O49" i="2"/>
  <c r="O305" i="2"/>
  <c r="O561" i="2"/>
  <c r="O817" i="2"/>
  <c r="O1073" i="2"/>
  <c r="O1329" i="2"/>
  <c r="O1585" i="2"/>
  <c r="O118" i="2"/>
  <c r="O374" i="2"/>
  <c r="O630" i="2"/>
  <c r="O886" i="2"/>
  <c r="O1142" i="2"/>
  <c r="O1398" i="2"/>
  <c r="O1654" i="2"/>
  <c r="O1910" i="2"/>
  <c r="O2166" i="2"/>
  <c r="O2422" i="2"/>
  <c r="O843" i="2"/>
  <c r="O1797" i="2"/>
  <c r="O2309" i="2"/>
  <c r="O719" i="2"/>
  <c r="O1735" i="2"/>
  <c r="O2247" i="2"/>
  <c r="O579" i="2"/>
  <c r="O1603" i="2"/>
  <c r="O2177" i="2"/>
  <c r="O1739" i="2"/>
  <c r="O2203" i="2"/>
  <c r="O295" i="2"/>
  <c r="O360" i="2"/>
  <c r="O1408" i="2"/>
  <c r="O2432" i="2"/>
  <c r="O989" i="2"/>
  <c r="O290" i="2"/>
  <c r="O1314" i="2"/>
  <c r="O2338" i="2"/>
  <c r="O383" i="2"/>
  <c r="O1267" i="2"/>
  <c r="O1031" i="2"/>
  <c r="O848" i="2"/>
  <c r="O1872" i="2"/>
  <c r="O429" i="2"/>
  <c r="O1453" i="2"/>
  <c r="O754" i="2"/>
  <c r="O1778" i="2"/>
  <c r="O1339" i="2"/>
  <c r="O1983" i="2"/>
  <c r="O2425" i="2"/>
  <c r="O340" i="2"/>
  <c r="O1392" i="2"/>
  <c r="O2416" i="2"/>
  <c r="O973" i="2"/>
  <c r="O274" i="2"/>
  <c r="O1298" i="2"/>
  <c r="O2322" i="2"/>
  <c r="O319" i="2"/>
  <c r="O1203" i="2"/>
  <c r="O519" i="2"/>
  <c r="O509" i="2"/>
  <c r="O1659" i="2"/>
  <c r="O1568" i="2"/>
  <c r="O1474" i="2"/>
  <c r="O2227" i="2"/>
  <c r="O2271" i="2"/>
  <c r="O2178" i="2"/>
  <c r="O1795" i="2"/>
  <c r="O1469" i="2"/>
  <c r="O44" i="2"/>
  <c r="O380" i="2"/>
  <c r="O352" i="2"/>
  <c r="O728" i="2"/>
  <c r="O1064" i="2"/>
  <c r="O1400" i="2"/>
  <c r="O1752" i="2"/>
  <c r="O2088" i="2"/>
  <c r="O2424" i="2"/>
  <c r="O309" i="2"/>
  <c r="O645" i="2"/>
  <c r="O981" i="2"/>
  <c r="O1333" i="2"/>
  <c r="O1669" i="2"/>
  <c r="O282" i="2"/>
  <c r="O634" i="2"/>
  <c r="O970" i="2"/>
  <c r="O1306" i="2"/>
  <c r="O1658" i="2"/>
  <c r="O1994" i="2"/>
  <c r="O2330" i="2"/>
  <c r="O859" i="2"/>
  <c r="O1965" i="2"/>
  <c r="O351" i="2"/>
  <c r="O1743" i="2"/>
  <c r="O2415" i="2"/>
  <c r="O1235" i="2"/>
  <c r="O2185" i="2"/>
  <c r="O2411" i="2"/>
  <c r="O775" i="2"/>
  <c r="O100" i="2"/>
  <c r="O524" i="2"/>
  <c r="O860" i="2"/>
  <c r="O1212" i="2"/>
  <c r="O1548" i="2"/>
  <c r="O1884" i="2"/>
  <c r="O2236" i="2"/>
  <c r="O105" i="2"/>
  <c r="O441" i="2"/>
  <c r="O793" i="2"/>
  <c r="O1129" i="2"/>
  <c r="O1465" i="2"/>
  <c r="O94" i="2"/>
  <c r="O430" i="2"/>
  <c r="O766" i="2"/>
  <c r="O1118" i="2"/>
  <c r="O1454" i="2"/>
  <c r="O1790" i="2"/>
  <c r="O2142" i="2"/>
  <c r="O43" i="2"/>
  <c r="O1387" i="2"/>
  <c r="O2261" i="2"/>
  <c r="O943" i="2"/>
  <c r="O2007" i="2"/>
  <c r="O483" i="2"/>
  <c r="O1777" i="2"/>
  <c r="O2449" i="2"/>
  <c r="O2011" i="2"/>
  <c r="O1907" i="2"/>
  <c r="O280" i="2"/>
  <c r="O676" i="2"/>
  <c r="O1012" i="2"/>
  <c r="O1348" i="2"/>
  <c r="O1700" i="2"/>
  <c r="O2036" i="2"/>
  <c r="O2372" i="2"/>
  <c r="O257" i="2"/>
  <c r="O593" i="2"/>
  <c r="O929" i="2"/>
  <c r="O1281" i="2"/>
  <c r="O1617" i="2"/>
  <c r="O230" i="2"/>
  <c r="O582" i="2"/>
  <c r="O918" i="2"/>
  <c r="O1254" i="2"/>
  <c r="O1606" i="2"/>
  <c r="O1942" i="2"/>
  <c r="O2278" i="2"/>
  <c r="O651" i="2"/>
  <c r="O1861" i="2"/>
  <c r="O143" i="2"/>
  <c r="O1551" i="2"/>
  <c r="O2311" i="2"/>
  <c r="O1027" i="2"/>
  <c r="O2081" i="2"/>
  <c r="O1995" i="2"/>
  <c r="O2131" i="2"/>
  <c r="O104" i="2"/>
  <c r="O1536" i="2"/>
  <c r="O413" i="2"/>
  <c r="O98" i="2"/>
  <c r="O1442" i="2"/>
  <c r="O1275" i="2"/>
  <c r="O499" i="2"/>
  <c r="O1703" i="2"/>
  <c r="O1296" i="2"/>
  <c r="O237" i="2"/>
  <c r="O1581" i="2"/>
  <c r="O1202" i="2"/>
  <c r="O571" i="2"/>
  <c r="O2239" i="2"/>
  <c r="O871" i="2"/>
  <c r="O1200" i="2"/>
  <c r="O77" i="2"/>
  <c r="O1421" i="2"/>
  <c r="O1106" i="2"/>
  <c r="O2450" i="2"/>
  <c r="O1919" i="2"/>
  <c r="O1915" i="2"/>
  <c r="O1021" i="2"/>
  <c r="O2073" i="2"/>
  <c r="O706" i="2"/>
  <c r="O992" i="2"/>
  <c r="O1760" i="2"/>
  <c r="O379" i="2"/>
  <c r="O2015" i="2"/>
  <c r="O252" i="2"/>
  <c r="O180" i="2"/>
  <c r="O600" i="2"/>
  <c r="O936" i="2"/>
  <c r="O1272" i="2"/>
  <c r="O1624" i="2"/>
  <c r="O1960" i="2"/>
  <c r="O2296" i="2"/>
  <c r="O181" i="2"/>
  <c r="O517" i="2"/>
  <c r="O853" i="2"/>
  <c r="O1205" i="2"/>
  <c r="O1541" i="2"/>
  <c r="O154" i="2"/>
  <c r="O506" i="2"/>
  <c r="O842" i="2"/>
  <c r="O1178" i="2"/>
  <c r="O1530" i="2"/>
  <c r="O1866" i="2"/>
  <c r="O2202" i="2"/>
  <c r="O347" i="2"/>
  <c r="O1691" i="2"/>
  <c r="O2381" i="2"/>
  <c r="O1247" i="2"/>
  <c r="O2159" i="2"/>
  <c r="O723" i="2"/>
  <c r="O1929" i="2"/>
  <c r="O1047" i="2"/>
  <c r="O103" i="2"/>
  <c r="O1351" i="2"/>
  <c r="O376" i="2"/>
  <c r="O732" i="2"/>
  <c r="O1084" i="2"/>
  <c r="O1420" i="2"/>
  <c r="O1756" i="2"/>
  <c r="O2108" i="2"/>
  <c r="O2444" i="2"/>
  <c r="O313" i="2"/>
  <c r="O665" i="2"/>
  <c r="O1001" i="2"/>
  <c r="O1337" i="2"/>
  <c r="O1689" i="2"/>
  <c r="O302" i="2"/>
  <c r="O638" i="2"/>
  <c r="O990" i="2"/>
  <c r="O1326" i="2"/>
  <c r="O1662" i="2"/>
  <c r="O2014" i="2"/>
  <c r="O2350" i="2"/>
  <c r="O875" i="2"/>
  <c r="O2005" i="2"/>
  <c r="O431" i="2"/>
  <c r="O1751" i="2"/>
  <c r="O2455" i="2"/>
  <c r="O1315" i="2"/>
  <c r="O2193" i="2"/>
  <c r="O247" i="2"/>
  <c r="O1415" i="2"/>
  <c r="O112" i="2"/>
  <c r="O548" i="2"/>
  <c r="O884" i="2"/>
  <c r="O1220" i="2"/>
  <c r="O1572" i="2"/>
  <c r="O1908" i="2"/>
  <c r="O2244" i="2"/>
  <c r="O129" i="2"/>
  <c r="O465" i="2"/>
  <c r="O801" i="2"/>
  <c r="O1153" i="2"/>
  <c r="O1489" i="2"/>
  <c r="O102" i="2"/>
  <c r="O454" i="2"/>
  <c r="O790" i="2"/>
  <c r="O1126" i="2"/>
  <c r="O1478" i="2"/>
  <c r="O1814" i="2"/>
  <c r="O220" i="2"/>
  <c r="O904" i="2"/>
  <c r="O1928" i="2"/>
  <c r="O2440" i="2"/>
  <c r="O485" i="2"/>
  <c r="O997" i="2"/>
  <c r="O1509" i="2"/>
  <c r="O298" i="2"/>
  <c r="O810" i="2"/>
  <c r="O1322" i="2"/>
  <c r="O1834" i="2"/>
  <c r="O2346" i="2"/>
  <c r="O1563" i="2"/>
  <c r="O415" i="2"/>
  <c r="O1967" i="2"/>
  <c r="O19" i="2"/>
  <c r="O1043" i="2"/>
  <c r="O1897" i="2"/>
  <c r="O2409" i="2"/>
  <c r="O439" i="2"/>
  <c r="O2195" i="2"/>
  <c r="O839" i="2"/>
  <c r="O248" i="2"/>
  <c r="O556" i="2"/>
  <c r="O812" i="2"/>
  <c r="O1068" i="2"/>
  <c r="O1324" i="2"/>
  <c r="O1580" i="2"/>
  <c r="O1836" i="2"/>
  <c r="O2092" i="2"/>
  <c r="O2348" i="2"/>
  <c r="O137" i="2"/>
  <c r="O393" i="2"/>
  <c r="O649" i="2"/>
  <c r="O905" i="2"/>
  <c r="O1161" i="2"/>
  <c r="O1417" i="2"/>
  <c r="O1673" i="2"/>
  <c r="O206" i="2"/>
  <c r="O462" i="2"/>
  <c r="O718" i="2"/>
  <c r="O974" i="2"/>
  <c r="O1230" i="2"/>
  <c r="O1486" i="2"/>
  <c r="O1742" i="2"/>
  <c r="O1998" i="2"/>
  <c r="O2254" i="2"/>
  <c r="O171" i="2"/>
  <c r="O1195" i="2"/>
  <c r="O1973" i="2"/>
  <c r="O47" i="2"/>
  <c r="O1071" i="2"/>
  <c r="O1911" i="2"/>
  <c r="O2423" i="2"/>
  <c r="O931" i="2"/>
  <c r="O1841" i="2"/>
  <c r="O2353" i="2"/>
  <c r="O2443" i="2"/>
  <c r="O1747" i="2"/>
  <c r="O2419" i="2"/>
  <c r="O216" i="2"/>
  <c r="O532" i="2"/>
  <c r="O788" i="2"/>
  <c r="O1044" i="2"/>
  <c r="O1300" i="2"/>
  <c r="O1556" i="2"/>
  <c r="O1812" i="2"/>
  <c r="O2068" i="2"/>
  <c r="O2324" i="2"/>
  <c r="O113" i="2"/>
  <c r="O369" i="2"/>
  <c r="O625" i="2"/>
  <c r="O881" i="2"/>
  <c r="O1137" i="2"/>
  <c r="O1393" i="2"/>
  <c r="O1649" i="2"/>
  <c r="O182" i="2"/>
  <c r="O438" i="2"/>
  <c r="O694" i="2"/>
  <c r="O950" i="2"/>
  <c r="O1206" i="2"/>
  <c r="O1462" i="2"/>
  <c r="O1718" i="2"/>
  <c r="O1974" i="2"/>
  <c r="O2230" i="2"/>
  <c r="O75" i="2"/>
  <c r="O1099" i="2"/>
  <c r="O1925" i="2"/>
  <c r="O2437" i="2"/>
  <c r="O975" i="2"/>
  <c r="O1863" i="2"/>
  <c r="O2375" i="2"/>
  <c r="O835" i="2"/>
  <c r="O1793" i="2"/>
  <c r="O2305" i="2"/>
  <c r="O2251" i="2"/>
  <c r="O999" i="2"/>
  <c r="O2035" i="2"/>
  <c r="O640" i="2"/>
  <c r="O1664" i="2"/>
  <c r="O221" i="2"/>
  <c r="O1245" i="2"/>
  <c r="O546" i="2"/>
  <c r="O1570" i="2"/>
  <c r="O507" i="2"/>
  <c r="O1407" i="2"/>
  <c r="O2009" i="2"/>
  <c r="O2307" i="2"/>
  <c r="O1104" i="2"/>
  <c r="O2128" i="2"/>
  <c r="O685" i="2"/>
  <c r="O1709" i="2"/>
  <c r="O1010" i="2"/>
  <c r="O2034" i="2"/>
  <c r="O2045" i="2"/>
  <c r="O51" i="2"/>
  <c r="O567" i="2"/>
  <c r="O624" i="2"/>
  <c r="O1648" i="2"/>
  <c r="O205" i="2"/>
  <c r="O1229" i="2"/>
  <c r="O530" i="2"/>
  <c r="O1554" i="2"/>
  <c r="O443" i="2"/>
  <c r="O1343" i="2"/>
  <c r="O1977" i="2"/>
  <c r="O2051" i="2"/>
  <c r="O1533" i="2"/>
  <c r="O2143" i="2"/>
  <c r="O125" i="2"/>
  <c r="O123" i="2"/>
  <c r="O2016" i="2"/>
  <c r="O148" i="2"/>
  <c r="O627" i="2"/>
  <c r="O1725" i="2"/>
  <c r="O1282" i="2"/>
  <c r="O124" i="2"/>
  <c r="O8" i="2"/>
  <c r="O472" i="2"/>
  <c r="O808" i="2"/>
  <c r="O1144" i="2"/>
  <c r="O1496" i="2"/>
  <c r="O1832" i="2"/>
  <c r="O2168" i="2"/>
  <c r="O53" i="2"/>
  <c r="O389" i="2"/>
  <c r="O725" i="2"/>
  <c r="O1077" i="2"/>
  <c r="O1413" i="2"/>
  <c r="O26" i="2"/>
  <c r="O378" i="2"/>
  <c r="O714" i="2"/>
  <c r="O1050" i="2"/>
  <c r="O1402" i="2"/>
  <c r="O1738" i="2"/>
  <c r="O2074" i="2"/>
  <c r="O2426" i="2"/>
  <c r="O1179" i="2"/>
  <c r="O2125" i="2"/>
  <c r="O735" i="2"/>
  <c r="O1903" i="2"/>
  <c r="O211" i="2"/>
  <c r="O1619" i="2"/>
  <c r="O2345" i="2"/>
  <c r="O1207" i="2"/>
  <c r="O423" i="2"/>
  <c r="O208" i="2"/>
  <c r="O604" i="2"/>
  <c r="O956" i="2"/>
  <c r="O1292" i="2"/>
  <c r="O1628" i="2"/>
  <c r="O1980" i="2"/>
  <c r="O2316" i="2"/>
  <c r="O185" i="2"/>
  <c r="O537" i="2"/>
  <c r="O873" i="2"/>
  <c r="O1209" i="2"/>
  <c r="O1561" i="2"/>
  <c r="O174" i="2"/>
  <c r="O510" i="2"/>
  <c r="O862" i="2"/>
  <c r="O1198" i="2"/>
  <c r="O1534" i="2"/>
  <c r="O1886" i="2"/>
  <c r="O2222" i="2"/>
  <c r="O363" i="2"/>
  <c r="O1749" i="2"/>
  <c r="O2421" i="2"/>
  <c r="O1263" i="2"/>
  <c r="O2199" i="2"/>
  <c r="O803" i="2"/>
  <c r="O1937" i="2"/>
  <c r="O1367" i="2"/>
  <c r="O743" i="2"/>
  <c r="O1607" i="2"/>
  <c r="O408" i="2"/>
  <c r="O756" i="2"/>
  <c r="O1092" i="2"/>
  <c r="O1444" i="2"/>
  <c r="O1780" i="2"/>
  <c r="O2116" i="2"/>
  <c r="O2468" i="2"/>
  <c r="O337" i="2"/>
  <c r="O673" i="2"/>
  <c r="O1025" i="2"/>
  <c r="O1361" i="2"/>
  <c r="O1697" i="2"/>
  <c r="O326" i="2"/>
  <c r="O662" i="2"/>
  <c r="O998" i="2"/>
  <c r="O1350" i="2"/>
  <c r="O1686" i="2"/>
  <c r="O2022" i="2"/>
  <c r="O2374" i="2"/>
  <c r="O971" i="2"/>
  <c r="O2021" i="2"/>
  <c r="O527" i="2"/>
  <c r="O1799" i="2"/>
  <c r="O3" i="2"/>
  <c r="O1411" i="2"/>
  <c r="O2241" i="2"/>
  <c r="O375" i="2"/>
  <c r="O1955" i="2"/>
  <c r="O512" i="2"/>
  <c r="O1856" i="2"/>
  <c r="O797" i="2"/>
  <c r="O418" i="2"/>
  <c r="O1762" i="2"/>
  <c r="O2269" i="2"/>
  <c r="O1753" i="2"/>
  <c r="O212" i="2"/>
  <c r="O1680" i="2"/>
  <c r="O557" i="2"/>
  <c r="O178" i="2"/>
  <c r="O1586" i="2"/>
  <c r="O1789" i="2"/>
  <c r="O819" i="2"/>
  <c r="O84" i="2"/>
  <c r="O1520" i="2"/>
  <c r="O397" i="2"/>
  <c r="O82" i="2"/>
  <c r="O1426" i="2"/>
  <c r="O1211" i="2"/>
  <c r="O435" i="2"/>
  <c r="O1191" i="2"/>
  <c r="O578" i="2"/>
  <c r="O800" i="2"/>
  <c r="O1986" i="2"/>
  <c r="O1085" i="2"/>
  <c r="O642" i="2"/>
  <c r="O2144" i="2"/>
  <c r="O2306" i="2"/>
  <c r="O332" i="2"/>
  <c r="O308" i="2"/>
  <c r="O680" i="2"/>
  <c r="O1016" i="2"/>
  <c r="O1368" i="2"/>
  <c r="O1704" i="2"/>
  <c r="O2040" i="2"/>
  <c r="O2392" i="2"/>
  <c r="O261" i="2"/>
  <c r="O597" i="2"/>
  <c r="O949" i="2"/>
  <c r="O1285" i="2"/>
  <c r="O1621" i="2"/>
  <c r="O250" i="2"/>
  <c r="O586" i="2"/>
  <c r="O922" i="2"/>
  <c r="O1274" i="2"/>
  <c r="O1610" i="2"/>
  <c r="O1946" i="2"/>
  <c r="O2298" i="2"/>
  <c r="O667" i="2"/>
  <c r="O1869" i="2"/>
  <c r="O223" i="2"/>
  <c r="O1567" i="2"/>
  <c r="O2319" i="2"/>
  <c r="O1107" i="2"/>
  <c r="O2089" i="2"/>
  <c r="O2027" i="2"/>
  <c r="O2451" i="2"/>
  <c r="O36" i="2"/>
  <c r="O476" i="2"/>
  <c r="O828" i="2"/>
  <c r="O1164" i="2"/>
  <c r="O1500" i="2"/>
  <c r="O1852" i="2"/>
  <c r="O2188" i="2"/>
  <c r="O57" i="2"/>
  <c r="O409" i="2"/>
  <c r="O745" i="2"/>
  <c r="O1081" i="2"/>
  <c r="O1433" i="2"/>
  <c r="O372" i="2"/>
  <c r="O1416" i="2"/>
  <c r="O2184" i="2"/>
  <c r="O229" i="2"/>
  <c r="O741" i="2"/>
  <c r="O1253" i="2"/>
  <c r="O42" i="2"/>
  <c r="O554" i="2"/>
  <c r="O1066" i="2"/>
  <c r="O1578" i="2"/>
  <c r="O2090" i="2"/>
  <c r="O539" i="2"/>
  <c r="O2157" i="2"/>
  <c r="O1439" i="2"/>
  <c r="O2223" i="2"/>
  <c r="O531" i="2"/>
  <c r="O1555" i="2"/>
  <c r="O2153" i="2"/>
  <c r="O1559" i="2"/>
  <c r="O2107" i="2"/>
  <c r="O1731" i="2"/>
  <c r="O80" i="2"/>
  <c r="O420" i="2"/>
  <c r="O684" i="2"/>
  <c r="O940" i="2"/>
  <c r="O1196" i="2"/>
  <c r="O1452" i="2"/>
  <c r="O1708" i="2"/>
  <c r="O1964" i="2"/>
  <c r="O2220" i="2"/>
  <c r="O9" i="2"/>
  <c r="O265" i="2"/>
  <c r="O521" i="2"/>
  <c r="O777" i="2"/>
  <c r="O1033" i="2"/>
  <c r="O1289" i="2"/>
  <c r="O1545" i="2"/>
  <c r="O78" i="2"/>
  <c r="O334" i="2"/>
  <c r="O590" i="2"/>
  <c r="O846" i="2"/>
  <c r="O1102" i="2"/>
  <c r="O1358" i="2"/>
  <c r="O1614" i="2"/>
  <c r="O1870" i="2"/>
  <c r="O2126" i="2"/>
  <c r="O2382" i="2"/>
  <c r="O683" i="2"/>
  <c r="O1707" i="2"/>
  <c r="O2229" i="2"/>
  <c r="O559" i="2"/>
  <c r="O1583" i="2"/>
  <c r="O2167" i="2"/>
  <c r="O419" i="2"/>
  <c r="O1443" i="2"/>
  <c r="O2097" i="2"/>
  <c r="O1111" i="2"/>
  <c r="O1883" i="2"/>
  <c r="O2083" i="2"/>
  <c r="O48" i="2"/>
  <c r="O388" i="2"/>
  <c r="O660" i="2"/>
  <c r="O916" i="2"/>
  <c r="O1172" i="2"/>
  <c r="O1428" i="2"/>
  <c r="O1684" i="2"/>
  <c r="O1940" i="2"/>
  <c r="O2196" i="2"/>
  <c r="O2452" i="2"/>
  <c r="O241" i="2"/>
  <c r="O497" i="2"/>
  <c r="O753" i="2"/>
  <c r="O1009" i="2"/>
  <c r="O1265" i="2"/>
  <c r="O1521" i="2"/>
  <c r="O54" i="2"/>
  <c r="O310" i="2"/>
  <c r="O566" i="2"/>
  <c r="O822" i="2"/>
  <c r="O1078" i="2"/>
  <c r="O1334" i="2"/>
  <c r="O1590" i="2"/>
  <c r="O1846" i="2"/>
  <c r="O2102" i="2"/>
  <c r="O2358" i="2"/>
  <c r="O587" i="2"/>
  <c r="O1611" i="2"/>
  <c r="O2181" i="2"/>
  <c r="O463" i="2"/>
  <c r="O1487" i="2"/>
  <c r="O2119" i="2"/>
  <c r="O323" i="2"/>
  <c r="O1347" i="2"/>
  <c r="O2049" i="2"/>
  <c r="O727" i="2"/>
  <c r="O1655" i="2"/>
  <c r="O1671" i="2"/>
  <c r="O20" i="2"/>
  <c r="O1152" i="2"/>
  <c r="O2176" i="2"/>
  <c r="O733" i="2"/>
  <c r="O34" i="2"/>
  <c r="O1058" i="2"/>
  <c r="O2082" i="2"/>
  <c r="O2141" i="2"/>
  <c r="O243" i="2"/>
  <c r="O1335" i="2"/>
  <c r="O592" i="2"/>
  <c r="O1616" i="2"/>
  <c r="O173" i="2"/>
  <c r="O1197" i="2"/>
  <c r="O498" i="2"/>
  <c r="O1522" i="2"/>
  <c r="O315" i="2"/>
  <c r="O1215" i="2"/>
  <c r="O1913" i="2"/>
  <c r="O1095" i="2"/>
  <c r="O1136" i="2"/>
  <c r="O2160" i="2"/>
  <c r="O717" i="2"/>
  <c r="O18" i="2"/>
  <c r="O1042" i="2"/>
  <c r="O2066" i="2"/>
  <c r="O2109" i="2"/>
  <c r="O179" i="2"/>
  <c r="O1079" i="2"/>
  <c r="O1952" i="2"/>
  <c r="O1858" i="2"/>
  <c r="O544" i="2"/>
  <c r="O450" i="2"/>
  <c r="O1817" i="2"/>
  <c r="O1922" i="2"/>
  <c r="O130" i="2"/>
  <c r="O1538" i="2"/>
  <c r="O770" i="2"/>
  <c r="O320" i="2"/>
  <c r="O300" i="2"/>
  <c r="O244" i="2"/>
  <c r="O632" i="2"/>
  <c r="O984" i="2"/>
  <c r="O1320" i="2"/>
  <c r="O1656" i="2"/>
  <c r="O2008" i="2"/>
  <c r="O2344" i="2"/>
  <c r="O213" i="2"/>
  <c r="O565" i="2"/>
  <c r="O901" i="2"/>
  <c r="O1237" i="2"/>
  <c r="O1589" i="2"/>
  <c r="O202" i="2"/>
  <c r="O538" i="2"/>
  <c r="O890" i="2"/>
  <c r="O1226" i="2"/>
  <c r="O1562" i="2"/>
  <c r="O1914" i="2"/>
  <c r="O2250" i="2"/>
  <c r="O475" i="2"/>
  <c r="O1805" i="2"/>
  <c r="O31" i="2"/>
  <c r="O1375" i="2"/>
  <c r="O2255" i="2"/>
  <c r="O915" i="2"/>
  <c r="O1993" i="2"/>
  <c r="O1771" i="2"/>
  <c r="O1639" i="2"/>
  <c r="O2179" i="2"/>
  <c r="O440" i="2"/>
  <c r="O780" i="2"/>
  <c r="O1116" i="2"/>
  <c r="O1468" i="2"/>
  <c r="O1804" i="2"/>
  <c r="O2140" i="2"/>
  <c r="O25" i="2"/>
  <c r="O361" i="2"/>
  <c r="O697" i="2"/>
  <c r="O1049" i="2"/>
  <c r="O1385" i="2"/>
  <c r="O1721" i="2"/>
  <c r="O350" i="2"/>
  <c r="O686" i="2"/>
  <c r="O1022" i="2"/>
  <c r="O1374" i="2"/>
  <c r="O1710" i="2"/>
  <c r="O2046" i="2"/>
  <c r="O2398" i="2"/>
  <c r="O1067" i="2"/>
  <c r="O2069" i="2"/>
  <c r="O623" i="2"/>
  <c r="O1847" i="2"/>
  <c r="O99" i="2"/>
  <c r="O1507" i="2"/>
  <c r="O2289" i="2"/>
  <c r="O759" i="2"/>
  <c r="O2339" i="2"/>
  <c r="O176" i="2"/>
  <c r="O580" i="2"/>
  <c r="O932" i="2"/>
  <c r="O1268" i="2"/>
  <c r="O1604" i="2"/>
  <c r="O1956" i="2"/>
  <c r="O2292" i="2"/>
  <c r="O161" i="2"/>
  <c r="O513" i="2"/>
  <c r="O849" i="2"/>
  <c r="O1185" i="2"/>
  <c r="O1537" i="2"/>
  <c r="O150" i="2"/>
  <c r="O486" i="2"/>
  <c r="O838" i="2"/>
  <c r="O1174" i="2"/>
  <c r="O1510" i="2"/>
  <c r="O1862" i="2"/>
  <c r="O2198" i="2"/>
  <c r="O267" i="2"/>
  <c r="O1675" i="2"/>
  <c r="O2373" i="2"/>
  <c r="O1167" i="2"/>
  <c r="O2151" i="2"/>
  <c r="O707" i="2"/>
  <c r="O1889" i="2"/>
  <c r="O983" i="2"/>
  <c r="O2459" i="2"/>
  <c r="O711" i="2"/>
  <c r="O1216" i="2"/>
  <c r="O93" i="2"/>
  <c r="O1437" i="2"/>
  <c r="O1122" i="2"/>
  <c r="O2466" i="2"/>
  <c r="O1951" i="2"/>
  <c r="O2043" i="2"/>
  <c r="O976" i="2"/>
  <c r="O2320" i="2"/>
  <c r="O1261" i="2"/>
  <c r="O882" i="2"/>
  <c r="O2226" i="2"/>
  <c r="O1471" i="2"/>
  <c r="O1687" i="2"/>
  <c r="O816" i="2"/>
  <c r="O2224" i="2"/>
  <c r="O1101" i="2"/>
  <c r="O722" i="2"/>
  <c r="O2130" i="2"/>
  <c r="O831" i="2"/>
  <c r="O2361" i="2"/>
  <c r="O2208" i="2"/>
  <c r="O511" i="2"/>
  <c r="O893" i="2"/>
  <c r="O2329" i="2"/>
  <c r="O1835" i="2"/>
  <c r="O608" i="2"/>
  <c r="O1403" i="2"/>
  <c r="O172" i="2"/>
  <c r="O72" i="2"/>
  <c r="O504" i="2"/>
  <c r="O856" i="2"/>
  <c r="O1192" i="2"/>
  <c r="O1528" i="2"/>
  <c r="O1880" i="2"/>
  <c r="O2216" i="2"/>
  <c r="O85" i="2"/>
  <c r="O437" i="2"/>
  <c r="O773" i="2"/>
  <c r="O1109" i="2"/>
  <c r="O1461" i="2"/>
  <c r="O74" i="2"/>
  <c r="O410" i="2"/>
  <c r="O762" i="2"/>
  <c r="O1098" i="2"/>
  <c r="O1434" i="2"/>
  <c r="O1786" i="2"/>
  <c r="O2122" i="2"/>
  <c r="O2458" i="2"/>
  <c r="O1371" i="2"/>
  <c r="O2221" i="2"/>
  <c r="O863" i="2"/>
  <c r="O1999" i="2"/>
  <c r="O403" i="2"/>
  <c r="O1737" i="2"/>
  <c r="O2441" i="2"/>
  <c r="O1851" i="2"/>
  <c r="O1447" i="2"/>
  <c r="O272" i="2"/>
  <c r="O652" i="2"/>
  <c r="O988" i="2"/>
  <c r="O1340" i="2"/>
  <c r="O1676" i="2"/>
  <c r="O2012" i="2"/>
  <c r="O2364" i="2"/>
  <c r="O233" i="2"/>
  <c r="O569" i="2"/>
  <c r="O921" i="2"/>
  <c r="O1257" i="2"/>
  <c r="O1593" i="2"/>
  <c r="O222" i="2"/>
  <c r="O558" i="2"/>
  <c r="O894" i="2"/>
  <c r="O1246" i="2"/>
  <c r="O1582" i="2"/>
  <c r="O1918" i="2"/>
  <c r="O2270" i="2"/>
  <c r="O555" i="2"/>
  <c r="O1813" i="2"/>
  <c r="O111" i="2"/>
  <c r="O1455" i="2"/>
  <c r="O2263" i="2"/>
  <c r="O995" i="2"/>
  <c r="O2033" i="2"/>
  <c r="O1803" i="2"/>
  <c r="O2003" i="2"/>
  <c r="O4" i="2"/>
  <c r="O452" i="2"/>
  <c r="O804" i="2"/>
  <c r="O1140" i="2"/>
  <c r="O1476" i="2"/>
  <c r="O1828" i="2"/>
  <c r="O2164" i="2"/>
  <c r="O33" i="2"/>
  <c r="O385" i="2"/>
  <c r="O721" i="2"/>
  <c r="O1057" i="2"/>
  <c r="O1409" i="2"/>
  <c r="O22" i="2"/>
  <c r="O358" i="2"/>
  <c r="O710" i="2"/>
  <c r="O1046" i="2"/>
  <c r="O1382" i="2"/>
  <c r="O1734" i="2"/>
  <c r="O2070" i="2"/>
  <c r="O101" i="2"/>
  <c r="O426" i="2"/>
  <c r="O27" i="2"/>
  <c r="O275" i="2"/>
  <c r="O1463" i="2"/>
  <c r="O620" i="2"/>
  <c r="O1644" i="2"/>
  <c r="O201" i="2"/>
  <c r="O1225" i="2"/>
  <c r="O526" i="2"/>
  <c r="O1550" i="2"/>
  <c r="O427" i="2"/>
  <c r="O1327" i="2"/>
  <c r="O1969" i="2"/>
  <c r="O1987" i="2"/>
  <c r="O1108" i="2"/>
  <c r="O2132" i="2"/>
  <c r="O689" i="2"/>
  <c r="O1713" i="2"/>
  <c r="O1014" i="2"/>
  <c r="O2038" i="2"/>
  <c r="O2053" i="2"/>
  <c r="O67" i="2"/>
  <c r="O631" i="2"/>
  <c r="O1920" i="2"/>
  <c r="O1826" i="2"/>
  <c r="O296" i="2"/>
  <c r="O242" i="2"/>
  <c r="O1075" i="2"/>
  <c r="O461" i="2"/>
  <c r="O1467" i="2"/>
  <c r="O834" i="2"/>
  <c r="O1597" i="2"/>
  <c r="O957" i="2"/>
  <c r="O888" i="2"/>
  <c r="O2264" i="2"/>
  <c r="O1157" i="2"/>
  <c r="O794" i="2"/>
  <c r="O2170" i="2"/>
  <c r="O1055" i="2"/>
  <c r="O279" i="2"/>
  <c r="O700" i="2"/>
  <c r="O2060" i="2"/>
  <c r="O953" i="2"/>
  <c r="O606" i="2"/>
  <c r="O1966" i="2"/>
  <c r="O239" i="2"/>
  <c r="O2129" i="2"/>
  <c r="O500" i="2"/>
  <c r="O1860" i="2"/>
  <c r="O769" i="2"/>
  <c r="O406" i="2"/>
  <c r="O1766" i="2"/>
  <c r="O2213" i="2"/>
  <c r="O1729" i="2"/>
  <c r="O832" i="2"/>
  <c r="O2146" i="2"/>
  <c r="O2000" i="2"/>
  <c r="O2429" i="2"/>
  <c r="O781" i="2"/>
  <c r="O1715" i="2"/>
  <c r="O2461" i="2"/>
  <c r="O76" i="2"/>
  <c r="O1112" i="2"/>
  <c r="O5" i="2"/>
  <c r="O1365" i="2"/>
  <c r="O1018" i="2"/>
  <c r="O2378" i="2"/>
  <c r="O1807" i="2"/>
  <c r="O695" i="2"/>
  <c r="O908" i="2"/>
  <c r="O2268" i="2"/>
  <c r="O1177" i="2"/>
  <c r="O382" i="2"/>
  <c r="O1070" i="2"/>
  <c r="O1758" i="2"/>
  <c r="O2430" i="2"/>
  <c r="O2165" i="2"/>
  <c r="O1943" i="2"/>
  <c r="O1635" i="2"/>
  <c r="O1527" i="2"/>
  <c r="O240" i="2"/>
  <c r="O964" i="2"/>
  <c r="O1652" i="2"/>
  <c r="O2340" i="2"/>
  <c r="O545" i="2"/>
  <c r="O1233" i="2"/>
  <c r="O198" i="2"/>
  <c r="O870" i="2"/>
  <c r="O1558" i="2"/>
  <c r="O2150" i="2"/>
  <c r="O139" i="2"/>
  <c r="O1483" i="2"/>
  <c r="O2277" i="2"/>
  <c r="O1039" i="2"/>
  <c r="O2055" i="2"/>
  <c r="O515" i="2"/>
  <c r="O1825" i="2"/>
  <c r="O215" i="2"/>
  <c r="O2075" i="2"/>
  <c r="O2291" i="2"/>
  <c r="O1024" i="2"/>
  <c r="O2368" i="2"/>
  <c r="O1309" i="2"/>
  <c r="O930" i="2"/>
  <c r="O2274" i="2"/>
  <c r="O1663" i="2"/>
  <c r="O2091" i="2"/>
  <c r="O784" i="2"/>
  <c r="O2192" i="2"/>
  <c r="O1069" i="2"/>
  <c r="O690" i="2"/>
  <c r="O2098" i="2"/>
  <c r="O703" i="2"/>
  <c r="O2297" i="2"/>
  <c r="O688" i="2"/>
  <c r="O2032" i="2"/>
  <c r="O909" i="2"/>
  <c r="O594" i="2"/>
  <c r="O1938" i="2"/>
  <c r="O63" i="2"/>
  <c r="O2105" i="2"/>
  <c r="O1440" i="2"/>
  <c r="O635" i="2"/>
  <c r="O381" i="2"/>
  <c r="O2399" i="2"/>
  <c r="O767" i="2"/>
  <c r="O2201" i="2"/>
  <c r="O864" i="2"/>
  <c r="O60" i="2"/>
  <c r="O392" i="2"/>
  <c r="O1080" i="2"/>
  <c r="O1768" i="2"/>
  <c r="O2456" i="2"/>
  <c r="O661" i="2"/>
  <c r="O1349" i="2"/>
  <c r="O314" i="2"/>
  <c r="O986" i="2"/>
  <c r="O1674" i="2"/>
  <c r="O2362" i="2"/>
  <c r="O1997" i="2"/>
  <c r="O1775" i="2"/>
  <c r="O1363" i="2"/>
  <c r="O183" i="2"/>
  <c r="O120" i="2"/>
  <c r="O892" i="2"/>
  <c r="O1564" i="2"/>
  <c r="O2252" i="2"/>
  <c r="O473" i="2"/>
  <c r="O1145" i="2"/>
  <c r="O110" i="2"/>
  <c r="O798" i="2"/>
  <c r="O1470" i="2"/>
  <c r="O2158" i="2"/>
  <c r="O1515" i="2"/>
  <c r="O1007" i="2"/>
  <c r="O547" i="2"/>
  <c r="O343" i="2"/>
  <c r="O2163" i="2"/>
  <c r="O692" i="2"/>
  <c r="O1380" i="2"/>
  <c r="O2052" i="2"/>
  <c r="O273" i="2"/>
  <c r="O961" i="2"/>
  <c r="O1633" i="2"/>
  <c r="O598" i="2"/>
  <c r="O1286" i="2"/>
  <c r="O1958" i="2"/>
  <c r="O715" i="2"/>
  <c r="O271" i="2"/>
  <c r="O2343" i="2"/>
  <c r="O2113" i="2"/>
  <c r="O135" i="2"/>
  <c r="O1600" i="2"/>
  <c r="O162" i="2"/>
  <c r="O1757" i="2"/>
  <c r="O583" i="2"/>
  <c r="O301" i="2"/>
  <c r="O1330" i="2"/>
  <c r="O32" i="2"/>
  <c r="O613" i="2"/>
  <c r="O938" i="2"/>
  <c r="O1901" i="2"/>
  <c r="O1299" i="2"/>
  <c r="O1287" i="2"/>
  <c r="O876" i="2"/>
  <c r="O1900" i="2"/>
  <c r="O457" i="2"/>
  <c r="O1481" i="2"/>
  <c r="O782" i="2"/>
  <c r="O1806" i="2"/>
  <c r="O1451" i="2"/>
  <c r="O2039" i="2"/>
  <c r="O87" i="2"/>
  <c r="O304" i="2"/>
  <c r="O1364" i="2"/>
  <c r="O2388" i="2"/>
  <c r="O945" i="2"/>
  <c r="O246" i="2"/>
  <c r="O1270" i="2"/>
  <c r="O2294" i="2"/>
  <c r="O207" i="2"/>
  <c r="O1091" i="2"/>
  <c r="O2387" i="2"/>
  <c r="O477" i="2"/>
  <c r="O1531" i="2"/>
  <c r="O1360" i="2"/>
  <c r="O1266" i="2"/>
  <c r="O2323" i="2"/>
  <c r="O1485" i="2"/>
  <c r="O2047" i="2"/>
  <c r="O919" i="2"/>
  <c r="O2272" i="2"/>
  <c r="O204" i="2"/>
  <c r="O1240" i="2"/>
  <c r="O133" i="2"/>
  <c r="O1493" i="2"/>
  <c r="O1146" i="2"/>
  <c r="O155" i="2"/>
  <c r="O2063" i="2"/>
  <c r="O2235" i="2"/>
  <c r="O1036" i="2"/>
  <c r="O2396" i="2"/>
  <c r="O1305" i="2"/>
  <c r="O942" i="2"/>
  <c r="O2302" i="2"/>
  <c r="O1647" i="2"/>
  <c r="O2187" i="2"/>
  <c r="O836" i="2"/>
  <c r="O2212" i="2"/>
  <c r="O1105" i="2"/>
  <c r="O742" i="2"/>
  <c r="O2118" i="2"/>
  <c r="O847" i="2"/>
  <c r="O2401" i="2"/>
  <c r="O2240" i="2"/>
  <c r="O895" i="2"/>
  <c r="O877" i="2"/>
  <c r="O2041" i="2"/>
  <c r="O402" i="2"/>
  <c r="O672" i="2"/>
  <c r="O2434" i="2"/>
  <c r="O428" i="2"/>
  <c r="O1448" i="2"/>
  <c r="O341" i="2"/>
  <c r="O1717" i="2"/>
  <c r="O1354" i="2"/>
  <c r="O987" i="2"/>
  <c r="O83" i="2"/>
  <c r="O2019" i="2"/>
  <c r="O1160" i="2"/>
  <c r="O1125" i="2"/>
  <c r="O1450" i="2"/>
  <c r="O927" i="2"/>
  <c r="O2025" i="2"/>
  <c r="O2435" i="2"/>
  <c r="O1132" i="2"/>
  <c r="O2156" i="2"/>
  <c r="O713" i="2"/>
  <c r="O14" i="2"/>
  <c r="O1038" i="2"/>
  <c r="O2062" i="2"/>
  <c r="O2101" i="2"/>
  <c r="O163" i="2"/>
  <c r="O1015" i="2"/>
  <c r="O596" i="2"/>
  <c r="O1620" i="2"/>
  <c r="O177" i="2"/>
  <c r="O1201" i="2"/>
  <c r="O502" i="2"/>
  <c r="O1526" i="2"/>
  <c r="O331" i="2"/>
  <c r="O1231" i="2"/>
  <c r="O1921" i="2"/>
  <c r="O1223" i="2"/>
  <c r="O1501" i="2"/>
  <c r="O2079" i="2"/>
  <c r="O2384" i="2"/>
  <c r="O2290" i="2"/>
  <c r="O880" i="2"/>
  <c r="O786" i="2"/>
  <c r="O151" i="2"/>
  <c r="O1149" i="2"/>
  <c r="O1632" i="2"/>
  <c r="O136" i="2"/>
  <c r="O1576" i="2"/>
  <c r="O469" i="2"/>
  <c r="O122" i="2"/>
  <c r="O1482" i="2"/>
  <c r="O1499" i="2"/>
  <c r="O595" i="2"/>
  <c r="O2355" i="2"/>
  <c r="O1372" i="2"/>
  <c r="O281" i="2"/>
  <c r="O1641" i="2"/>
  <c r="O1278" i="2"/>
  <c r="O747" i="2"/>
  <c r="O2359" i="2"/>
  <c r="O1479" i="2"/>
  <c r="O1188" i="2"/>
  <c r="O81" i="2"/>
  <c r="O1441" i="2"/>
  <c r="O1094" i="2"/>
  <c r="O2454" i="2"/>
  <c r="O1959" i="2"/>
  <c r="O1819" i="2"/>
  <c r="O1117" i="2"/>
  <c r="O2393" i="2"/>
  <c r="O562" i="2"/>
  <c r="O496" i="2"/>
  <c r="O1746" i="2"/>
  <c r="O2114" i="2"/>
  <c r="O2333" i="2"/>
  <c r="O416" i="2"/>
  <c r="O1784" i="2"/>
  <c r="O693" i="2"/>
  <c r="O330" i="2"/>
  <c r="O1690" i="2"/>
  <c r="O2061" i="2"/>
  <c r="O1427" i="2"/>
  <c r="O144" i="2"/>
  <c r="O1596" i="2"/>
  <c r="O489" i="2"/>
  <c r="O46" i="2"/>
  <c r="O734" i="2"/>
  <c r="O1406" i="2"/>
  <c r="O2094" i="2"/>
  <c r="O1259" i="2"/>
  <c r="O751" i="2"/>
  <c r="O291" i="2"/>
  <c r="O2385" i="2"/>
  <c r="O551" i="2"/>
  <c r="O628" i="2"/>
  <c r="O1316" i="2"/>
  <c r="O1988" i="2"/>
  <c r="O209" i="2"/>
  <c r="O897" i="2"/>
  <c r="O1569" i="2"/>
  <c r="O534" i="2"/>
  <c r="O1222" i="2"/>
  <c r="O1894" i="2"/>
  <c r="O2326" i="2"/>
  <c r="O779" i="2"/>
  <c r="O1957" i="2"/>
  <c r="O335" i="2"/>
  <c r="O1679" i="2"/>
  <c r="O2407" i="2"/>
  <c r="O1219" i="2"/>
  <c r="O2145" i="2"/>
  <c r="O2379" i="2"/>
  <c r="O647" i="2"/>
  <c r="O276" i="2"/>
  <c r="O1728" i="2"/>
  <c r="O605" i="2"/>
  <c r="O226" i="2"/>
  <c r="O1634" i="2"/>
  <c r="O1885" i="2"/>
  <c r="O1011" i="2"/>
  <c r="O40" i="2"/>
  <c r="O1488" i="2"/>
  <c r="O365" i="2"/>
  <c r="O50" i="2"/>
  <c r="O1394" i="2"/>
  <c r="O1083" i="2"/>
  <c r="O307" i="2"/>
  <c r="O167" i="2"/>
  <c r="O1328" i="2"/>
  <c r="O269" i="2"/>
  <c r="O1613" i="2"/>
  <c r="O1234" i="2"/>
  <c r="O699" i="2"/>
  <c r="O2303" i="2"/>
  <c r="O1811" i="2"/>
  <c r="O66" i="2"/>
  <c r="O1891" i="2"/>
  <c r="O1218" i="2"/>
  <c r="O61" i="2"/>
  <c r="O829" i="2"/>
  <c r="O1945" i="2"/>
  <c r="O7" i="2"/>
  <c r="O396" i="2"/>
  <c r="O744" i="2"/>
  <c r="O1432" i="2"/>
  <c r="O2104" i="2"/>
  <c r="O325" i="2"/>
  <c r="O1013" i="2"/>
  <c r="O1685" i="2"/>
  <c r="O650" i="2"/>
  <c r="O1338" i="2"/>
  <c r="O2010" i="2"/>
  <c r="O923" i="2"/>
  <c r="O479" i="2"/>
  <c r="O2447" i="2"/>
  <c r="O2217" i="2"/>
  <c r="O1763" i="2"/>
  <c r="O540" i="2"/>
  <c r="O1228" i="2"/>
  <c r="O1916" i="2"/>
  <c r="O121" i="2"/>
  <c r="O809" i="2"/>
  <c r="O1497" i="2"/>
  <c r="O446" i="2"/>
  <c r="O1134" i="2"/>
  <c r="O1822" i="2"/>
  <c r="O107" i="2"/>
  <c r="O2293" i="2"/>
  <c r="O2071" i="2"/>
  <c r="O1809" i="2"/>
  <c r="O2139" i="2"/>
  <c r="O324" i="2"/>
  <c r="O1028" i="2"/>
  <c r="O1716" i="2"/>
  <c r="O2404" i="2"/>
  <c r="O609" i="2"/>
  <c r="O1297" i="2"/>
  <c r="O262" i="2"/>
  <c r="O934" i="2"/>
  <c r="O1637" i="2"/>
  <c r="O336" i="2"/>
  <c r="O270" i="2"/>
  <c r="O1187" i="2"/>
  <c r="O433" i="2"/>
  <c r="O1355" i="2"/>
  <c r="O802" i="2"/>
  <c r="O1904" i="2"/>
  <c r="O115" i="2"/>
  <c r="O458" i="2"/>
  <c r="O312" i="2"/>
  <c r="O1630" i="2"/>
  <c r="O1524" i="2"/>
  <c r="O1291" i="2"/>
  <c r="O656" i="2"/>
  <c r="O2080" i="2"/>
  <c r="O1029" i="2"/>
  <c r="O2249" i="2"/>
  <c r="O153" i="2"/>
  <c r="O478" i="2"/>
  <c r="O1838" i="2"/>
  <c r="O2325" i="2"/>
  <c r="O1873" i="2"/>
  <c r="O344" i="2"/>
  <c r="O1732" i="2"/>
  <c r="O641" i="2"/>
  <c r="O278" i="2"/>
  <c r="O1638" i="2"/>
  <c r="O459" i="2"/>
  <c r="O15" i="2"/>
  <c r="O2215" i="2"/>
  <c r="O1985" i="2"/>
  <c r="O1511" i="2"/>
  <c r="O1344" i="2"/>
  <c r="O1629" i="2"/>
  <c r="O763" i="2"/>
  <c r="O2067" i="2"/>
  <c r="O45" i="2"/>
  <c r="O1074" i="2"/>
  <c r="O1855" i="2"/>
  <c r="O1008" i="2"/>
  <c r="O1293" i="2"/>
  <c r="O2258" i="2"/>
  <c r="O1963" i="2"/>
  <c r="O371" i="2"/>
  <c r="O1383" i="2"/>
  <c r="O1213" i="2"/>
  <c r="O236" i="2"/>
  <c r="O1256" i="2"/>
  <c r="O149" i="2"/>
  <c r="O1525" i="2"/>
  <c r="O1162" i="2"/>
  <c r="O219" i="2"/>
  <c r="O2127" i="2"/>
  <c r="O2363" i="2"/>
  <c r="O1052" i="2"/>
  <c r="O2428" i="2"/>
  <c r="O1321" i="2"/>
  <c r="O958" i="2"/>
  <c r="O2334" i="2"/>
  <c r="O1711" i="2"/>
  <c r="O2315" i="2"/>
  <c r="O868" i="2"/>
  <c r="O2228" i="2"/>
  <c r="O1121" i="2"/>
  <c r="O774" i="2"/>
  <c r="O1798" i="2"/>
  <c r="O1419" i="2"/>
  <c r="O1615" i="2"/>
  <c r="O1761" i="2"/>
  <c r="O1779" i="2"/>
  <c r="O541" i="2"/>
  <c r="O2210" i="2"/>
  <c r="O720" i="2"/>
  <c r="O1645" i="2"/>
  <c r="O447" i="2"/>
  <c r="O560" i="2"/>
  <c r="O845" i="2"/>
  <c r="O1874" i="2"/>
  <c r="O1849" i="2"/>
  <c r="O2370" i="2"/>
  <c r="O1887" i="2"/>
  <c r="O1759" i="2"/>
  <c r="O108" i="2"/>
  <c r="O436" i="2"/>
  <c r="O1128" i="2"/>
  <c r="O1816" i="2"/>
  <c r="O21" i="2"/>
  <c r="O709" i="2"/>
  <c r="O1397" i="2"/>
  <c r="O346" i="2"/>
  <c r="O1034" i="2"/>
  <c r="O1722" i="2"/>
  <c r="O2394" i="2"/>
  <c r="O2093" i="2"/>
  <c r="O1871" i="2"/>
  <c r="O1491" i="2"/>
  <c r="O951" i="2"/>
  <c r="O184" i="2"/>
  <c r="O924" i="2"/>
  <c r="O1612" i="2"/>
  <c r="O2300" i="2"/>
  <c r="O505" i="2"/>
  <c r="O1193" i="2"/>
  <c r="O158" i="2"/>
  <c r="O830" i="2"/>
  <c r="O1518" i="2"/>
  <c r="O2206" i="2"/>
  <c r="O1643" i="2"/>
  <c r="O1199" i="2"/>
  <c r="O739" i="2"/>
  <c r="O855" i="2"/>
  <c r="O967" i="2"/>
  <c r="O740" i="2"/>
  <c r="O1412" i="2"/>
  <c r="O2100" i="2"/>
  <c r="O321" i="2"/>
  <c r="O993" i="2"/>
  <c r="O1681" i="2"/>
  <c r="O646" i="2"/>
  <c r="O1318" i="2"/>
  <c r="O2006" i="2"/>
  <c r="O907" i="2"/>
  <c r="O399" i="2"/>
  <c r="O2439" i="2"/>
  <c r="O2209" i="2"/>
  <c r="O1159" i="2"/>
  <c r="O1792" i="2"/>
  <c r="O354" i="2"/>
  <c r="O2013" i="2"/>
  <c r="O128" i="2"/>
  <c r="O493" i="2"/>
  <c r="O1458" i="2"/>
  <c r="O563" i="2"/>
  <c r="O1456" i="2"/>
  <c r="O1677" i="2"/>
  <c r="O955" i="2"/>
  <c r="O2147" i="2"/>
  <c r="O232" i="2"/>
  <c r="O573" i="2"/>
  <c r="O1120" i="2"/>
  <c r="O316" i="2"/>
  <c r="O664" i="2"/>
  <c r="O1336" i="2"/>
  <c r="O2024" i="2"/>
  <c r="O245" i="2"/>
  <c r="O917" i="2"/>
  <c r="O1605" i="2"/>
  <c r="O570" i="2"/>
  <c r="O1242" i="2"/>
  <c r="O1930" i="2"/>
  <c r="O603" i="2"/>
  <c r="O95" i="2"/>
  <c r="O2287" i="2"/>
  <c r="O2057" i="2"/>
  <c r="O1939" i="2"/>
  <c r="O460" i="2"/>
  <c r="O1148" i="2"/>
  <c r="O1820" i="2"/>
  <c r="O41" i="2"/>
  <c r="O729" i="2"/>
  <c r="O1401" i="2"/>
  <c r="O366" i="2"/>
  <c r="O1054" i="2"/>
  <c r="O1726" i="2"/>
  <c r="O2414" i="2"/>
  <c r="O2133" i="2"/>
  <c r="O1879" i="2"/>
  <c r="O1571" i="2"/>
  <c r="O1271" i="2"/>
  <c r="O196" i="2"/>
  <c r="O948" i="2"/>
  <c r="O1636" i="2"/>
  <c r="O2308" i="2"/>
  <c r="O529" i="2"/>
  <c r="O1217" i="2"/>
  <c r="O166" i="2"/>
  <c r="O854" i="2"/>
  <c r="O1542" i="2"/>
  <c r="O2214" i="2"/>
  <c r="O1733" i="2"/>
  <c r="O1295" i="2"/>
  <c r="O771" i="2"/>
  <c r="O1239" i="2"/>
  <c r="O1859" i="2"/>
  <c r="O157" i="2"/>
  <c r="O1186" i="2"/>
  <c r="O2207" i="2"/>
  <c r="O1040" i="2"/>
  <c r="O1325" i="2"/>
  <c r="O2354" i="2"/>
  <c r="O2219" i="2"/>
  <c r="O2288" i="2"/>
  <c r="O850" i="2"/>
  <c r="O1087" i="2"/>
  <c r="O2464" i="2"/>
  <c r="O1405" i="2"/>
  <c r="O679" i="2"/>
  <c r="O2457" i="2"/>
  <c r="O364" i="2"/>
  <c r="O696" i="2"/>
  <c r="O1384" i="2"/>
  <c r="O2072" i="2"/>
  <c r="O277" i="2"/>
  <c r="O965" i="2"/>
  <c r="O1653" i="2"/>
  <c r="O602" i="2"/>
  <c r="O1290" i="2"/>
  <c r="O1978" i="2"/>
  <c r="O731" i="2"/>
  <c r="O287" i="2"/>
  <c r="O2383" i="2"/>
  <c r="O2121" i="2"/>
  <c r="O263" i="2"/>
  <c r="O508" i="2"/>
  <c r="O1180" i="2"/>
  <c r="O1868" i="2"/>
  <c r="O89" i="2"/>
  <c r="O761" i="2"/>
  <c r="O1449" i="2"/>
  <c r="O414" i="2"/>
  <c r="O1086" i="2"/>
  <c r="O1774" i="2"/>
  <c r="O2462" i="2"/>
  <c r="O2197" i="2"/>
  <c r="O1975" i="2"/>
  <c r="O1745" i="2"/>
  <c r="O1755" i="2"/>
  <c r="O260" i="2"/>
  <c r="O996" i="2"/>
  <c r="O1668" i="2"/>
  <c r="O2356" i="2"/>
  <c r="O577" i="2"/>
  <c r="O1249" i="2"/>
  <c r="O214" i="2"/>
  <c r="O902" i="2"/>
  <c r="O1574" i="2"/>
  <c r="O2262" i="2"/>
  <c r="O1829" i="2"/>
  <c r="O1423" i="2"/>
  <c r="O963" i="2"/>
  <c r="O1867" i="2"/>
  <c r="O2371" i="2"/>
  <c r="O349" i="2"/>
  <c r="O1378" i="2"/>
  <c r="O2463" i="2"/>
  <c r="O1232" i="2"/>
  <c r="O1517" i="2"/>
  <c r="O59" i="2"/>
  <c r="O2171" i="2"/>
  <c r="O13" i="2"/>
  <c r="O978" i="2"/>
  <c r="O1791" i="2"/>
  <c r="O765" i="2"/>
  <c r="O194" i="2"/>
  <c r="O1248" i="2"/>
  <c r="O1794" i="2"/>
  <c r="O1962" i="2"/>
  <c r="O1388" i="2"/>
  <c r="O1294" i="2"/>
  <c r="O391" i="2"/>
  <c r="O1457" i="2"/>
  <c r="O1991" i="2"/>
  <c r="O407" i="2"/>
  <c r="O1810" i="2"/>
  <c r="O552" i="2"/>
  <c r="O1818" i="2"/>
  <c r="O1724" i="2"/>
  <c r="O1909" i="2"/>
  <c r="O417" i="2"/>
  <c r="O387" i="2"/>
  <c r="O1906" i="2"/>
  <c r="O2077" i="2"/>
  <c r="O666" i="2"/>
  <c r="O572" i="2"/>
  <c r="O825" i="2"/>
  <c r="O814" i="2"/>
  <c r="O2174" i="2"/>
  <c r="O1135" i="2"/>
  <c r="O599" i="2"/>
  <c r="O708" i="2"/>
  <c r="O2084" i="2"/>
  <c r="O977" i="2"/>
  <c r="O614" i="2"/>
  <c r="O1990" i="2"/>
  <c r="O1163" i="2"/>
  <c r="O655" i="2"/>
  <c r="O195" i="2"/>
  <c r="O2337" i="2"/>
  <c r="O2467" i="2"/>
  <c r="O2048" i="2"/>
  <c r="O610" i="2"/>
  <c r="O127" i="2"/>
  <c r="O464" i="2"/>
  <c r="O749" i="2"/>
  <c r="O1714" i="2"/>
  <c r="O1587" i="2"/>
  <c r="O1712" i="2"/>
  <c r="O210" i="2"/>
  <c r="O1853" i="2"/>
  <c r="O64" i="2"/>
  <c r="O1312" i="2"/>
  <c r="O898" i="2"/>
  <c r="O1026" i="2"/>
  <c r="O160" i="2"/>
  <c r="O1592" i="2"/>
  <c r="O501" i="2"/>
  <c r="O138" i="2"/>
  <c r="O1498" i="2"/>
  <c r="O1627" i="2"/>
  <c r="O659" i="2"/>
  <c r="O327" i="2"/>
  <c r="O1404" i="2"/>
  <c r="O297" i="2"/>
  <c r="O1657" i="2"/>
  <c r="O1310" i="2"/>
  <c r="O811" i="2"/>
  <c r="O2391" i="2"/>
  <c r="O903" i="2"/>
  <c r="O1204" i="2"/>
  <c r="O97" i="2"/>
  <c r="O1473" i="2"/>
  <c r="O1110" i="2"/>
  <c r="O2134" i="2"/>
  <c r="O1893" i="2"/>
  <c r="O2023" i="2"/>
  <c r="O2465" i="2"/>
  <c r="O192" i="2"/>
  <c r="O1181" i="2"/>
  <c r="O1151" i="2"/>
  <c r="O1424" i="2"/>
  <c r="O626" i="2"/>
  <c r="O2367" i="2"/>
  <c r="O1264" i="2"/>
  <c r="O1549" i="2"/>
  <c r="O187" i="2"/>
  <c r="O2427" i="2"/>
  <c r="O1787" i="2"/>
  <c r="O1504" i="2"/>
  <c r="O1279" i="2"/>
  <c r="O268" i="2"/>
  <c r="O616" i="2"/>
  <c r="O1304" i="2"/>
  <c r="O1976" i="2"/>
  <c r="O197" i="2"/>
  <c r="O885" i="2"/>
  <c r="O1557" i="2"/>
  <c r="O522" i="2"/>
  <c r="O1210" i="2"/>
  <c r="O1882" i="2"/>
  <c r="O411" i="2"/>
  <c r="O2445" i="2"/>
  <c r="O2191" i="2"/>
  <c r="O1961" i="2"/>
  <c r="O1127" i="2"/>
  <c r="O400" i="2"/>
  <c r="O1100" i="2"/>
  <c r="O1788" i="2"/>
  <c r="O2460" i="2"/>
  <c r="O681" i="2"/>
  <c r="O1369" i="2"/>
  <c r="O318" i="2"/>
  <c r="O1006" i="2"/>
  <c r="O1694" i="2"/>
  <c r="O2366" i="2"/>
  <c r="O2037" i="2"/>
  <c r="O1815" i="2"/>
  <c r="O1379" i="2"/>
  <c r="O503" i="2"/>
  <c r="O152" i="2"/>
  <c r="O900" i="2"/>
  <c r="O1588" i="2"/>
  <c r="O2276" i="2"/>
  <c r="O481" i="2"/>
  <c r="O1169" i="2"/>
  <c r="O134" i="2"/>
  <c r="O806" i="2"/>
  <c r="O1494" i="2"/>
  <c r="O2182" i="2"/>
  <c r="O1547" i="2"/>
  <c r="O1103" i="2"/>
  <c r="O643" i="2"/>
  <c r="O471" i="2"/>
  <c r="O199" i="2"/>
  <c r="O29" i="2"/>
  <c r="O994" i="2"/>
  <c r="O1823" i="2"/>
  <c r="O912" i="2"/>
  <c r="O1133" i="2"/>
  <c r="O2162" i="2"/>
  <c r="O663" i="2"/>
  <c r="O2096" i="2"/>
  <c r="O658" i="2"/>
  <c r="O575" i="2"/>
  <c r="O1696" i="2"/>
  <c r="O637" i="2"/>
  <c r="O1651" i="2"/>
  <c r="O445" i="2"/>
  <c r="O52" i="2"/>
  <c r="O824" i="2"/>
  <c r="O1512" i="2"/>
  <c r="O2200" i="2"/>
  <c r="O405" i="2"/>
  <c r="O1093" i="2"/>
  <c r="O58" i="2"/>
  <c r="O730" i="2"/>
  <c r="O1418" i="2"/>
  <c r="O2106" i="2"/>
  <c r="O1243" i="2"/>
  <c r="O799" i="2"/>
  <c r="O339" i="2"/>
  <c r="O2377" i="2"/>
  <c r="O935" i="2"/>
  <c r="O636" i="2"/>
  <c r="O1308" i="2"/>
  <c r="O1996" i="2"/>
  <c r="O217" i="2"/>
  <c r="O889" i="2"/>
  <c r="O1577" i="2"/>
  <c r="O542" i="2"/>
  <c r="O1214" i="2"/>
  <c r="O1902" i="2"/>
  <c r="O491" i="2"/>
  <c r="O2453" i="2"/>
  <c r="O2231" i="2"/>
  <c r="O2001" i="2"/>
  <c r="O1255" i="2"/>
  <c r="O432" i="2"/>
  <c r="O1124" i="2"/>
  <c r="O1796" i="2"/>
  <c r="O17" i="2"/>
  <c r="O705" i="2"/>
  <c r="O1377" i="2"/>
  <c r="O342" i="2"/>
  <c r="O1030" i="2"/>
  <c r="O1702" i="2"/>
  <c r="O2390" i="2"/>
  <c r="O2085" i="2"/>
  <c r="O1831" i="2"/>
  <c r="O1475" i="2"/>
  <c r="O887" i="2"/>
  <c r="O576" i="2"/>
  <c r="O861" i="2"/>
  <c r="O1890" i="2"/>
  <c r="O1881" i="2"/>
  <c r="O1744" i="2"/>
  <c r="O306" i="2"/>
  <c r="O1917" i="2"/>
  <c r="O168" i="2"/>
  <c r="O525" i="2"/>
  <c r="O1490" i="2"/>
  <c r="O691" i="2"/>
  <c r="O1090" i="2"/>
  <c r="O2242" i="2"/>
  <c r="O1154" i="2"/>
  <c r="O255" i="2"/>
  <c r="O96" i="2"/>
  <c r="O872" i="2"/>
  <c r="O1560" i="2"/>
  <c r="O2232" i="2"/>
  <c r="O453" i="2"/>
  <c r="O1141" i="2"/>
  <c r="O90" i="2"/>
  <c r="O778" i="2"/>
  <c r="O1466" i="2"/>
  <c r="O2138" i="2"/>
  <c r="O1435" i="2"/>
  <c r="O991" i="2"/>
  <c r="O467" i="2"/>
  <c r="O23" i="2"/>
  <c r="O2099" i="2"/>
  <c r="O668" i="2"/>
  <c r="O1356" i="2"/>
  <c r="O2044" i="2"/>
  <c r="O249" i="2"/>
  <c r="O937" i="2"/>
  <c r="O1625" i="2"/>
  <c r="O574" i="2"/>
  <c r="O1262" i="2"/>
  <c r="O1950" i="2"/>
  <c r="O619" i="2"/>
  <c r="O175" i="2"/>
  <c r="O2327" i="2"/>
  <c r="O2056" i="2"/>
  <c r="O535" i="2"/>
  <c r="O969" i="2"/>
  <c r="O303" i="2"/>
  <c r="O1876" i="2"/>
  <c r="O1782" i="2"/>
  <c r="O896" i="2"/>
  <c r="O191" i="2"/>
  <c r="O1023" i="2"/>
  <c r="O821" i="2"/>
  <c r="O1833" i="2"/>
  <c r="O254" i="2"/>
  <c r="O68" i="2"/>
  <c r="O1430" i="2"/>
  <c r="O738" i="2"/>
  <c r="O2237" i="2"/>
  <c r="O2136" i="2"/>
  <c r="O543" i="2"/>
  <c r="O1932" i="2"/>
  <c r="O126" i="2"/>
  <c r="O1502" i="2"/>
  <c r="O1579" i="2"/>
  <c r="O611" i="2"/>
  <c r="O455" i="2"/>
  <c r="O1396" i="2"/>
  <c r="O289" i="2"/>
  <c r="O1665" i="2"/>
  <c r="O1302" i="2"/>
  <c r="O2406" i="2"/>
  <c r="O2117" i="2"/>
  <c r="O1895" i="2"/>
  <c r="O1539" i="2"/>
  <c r="O1143" i="2"/>
  <c r="O704" i="2"/>
  <c r="O925" i="2"/>
  <c r="O1954" i="2"/>
  <c r="O2137" i="2"/>
  <c r="O1808" i="2"/>
  <c r="O370" i="2"/>
  <c r="O2173" i="2"/>
  <c r="O256" i="2"/>
  <c r="O589" i="2"/>
  <c r="O1618" i="2"/>
  <c r="O947" i="2"/>
  <c r="O1346" i="2"/>
  <c r="O1147" i="2"/>
  <c r="O1666" i="2"/>
  <c r="O1139" i="2"/>
  <c r="O920" i="2"/>
  <c r="O2280" i="2"/>
  <c r="O1173" i="2"/>
  <c r="O826" i="2"/>
  <c r="O2186" i="2"/>
  <c r="O1119" i="2"/>
  <c r="O791" i="2"/>
  <c r="O716" i="2"/>
  <c r="O2076" i="2"/>
  <c r="O985" i="2"/>
  <c r="O622" i="2"/>
  <c r="O1982" i="2"/>
  <c r="O367" i="2"/>
  <c r="O2161" i="2"/>
  <c r="O516" i="2"/>
  <c r="O1892" i="2"/>
  <c r="O785" i="2"/>
  <c r="O422" i="2"/>
  <c r="O1622" i="2"/>
  <c r="O11" i="2"/>
  <c r="O911" i="2"/>
  <c r="O1155" i="2"/>
  <c r="O1947" i="2"/>
  <c r="O2304" i="2"/>
  <c r="O1506" i="2"/>
  <c r="O1431" i="2"/>
  <c r="O1005" i="2"/>
  <c r="O827" i="2"/>
  <c r="O1543" i="2"/>
  <c r="O141" i="2"/>
  <c r="O1170" i="2"/>
  <c r="O2175" i="2"/>
  <c r="O1277" i="2"/>
  <c r="O962" i="2"/>
  <c r="O317" i="2"/>
  <c r="O1376" i="2"/>
  <c r="O224" i="2"/>
  <c r="O952" i="2"/>
  <c r="O1640" i="2"/>
  <c r="O2328" i="2"/>
  <c r="O533" i="2"/>
  <c r="O1221" i="2"/>
  <c r="O186" i="2"/>
  <c r="O858" i="2"/>
  <c r="O1546" i="2"/>
  <c r="O2234" i="2"/>
  <c r="O1741" i="2"/>
  <c r="O1311" i="2"/>
  <c r="O851" i="2"/>
  <c r="O1303" i="2"/>
  <c r="O1923" i="2"/>
  <c r="O764" i="2"/>
  <c r="O1436" i="2"/>
  <c r="O2124" i="2"/>
  <c r="O345" i="2"/>
  <c r="O1017" i="2"/>
  <c r="O1705" i="2"/>
  <c r="O670" i="2"/>
  <c r="O1342" i="2"/>
  <c r="O2030" i="2"/>
  <c r="O1003" i="2"/>
  <c r="O495" i="2"/>
  <c r="O35" i="2"/>
  <c r="O2257" i="2"/>
  <c r="O1827" i="2"/>
  <c r="O564" i="2"/>
  <c r="O1252" i="2"/>
  <c r="O1924" i="2"/>
  <c r="O145" i="2"/>
  <c r="O833" i="2"/>
  <c r="O1505" i="2"/>
  <c r="O470" i="2"/>
  <c r="O1158" i="2"/>
  <c r="O1830" i="2"/>
  <c r="O203" i="2"/>
  <c r="O2341" i="2"/>
  <c r="O2087" i="2"/>
  <c r="O1857" i="2"/>
  <c r="O2331" i="2"/>
  <c r="O1088" i="2"/>
  <c r="O1373" i="2"/>
  <c r="O2402" i="2"/>
  <c r="O311" i="2"/>
  <c r="O2256" i="2"/>
  <c r="O818" i="2"/>
  <c r="O959" i="2"/>
  <c r="O752" i="2"/>
  <c r="O1037" i="2"/>
  <c r="O2002" i="2"/>
  <c r="O2233" i="2"/>
  <c r="O2205" i="2"/>
  <c r="O883" i="2"/>
  <c r="O2299" i="2"/>
  <c r="O140" i="2"/>
  <c r="O488" i="2"/>
  <c r="O1176" i="2"/>
  <c r="O1848" i="2"/>
  <c r="O69" i="2"/>
  <c r="O757" i="2"/>
  <c r="O1429" i="2"/>
  <c r="O394" i="2"/>
  <c r="O1082" i="2"/>
  <c r="O1754" i="2"/>
  <c r="O2442" i="2"/>
  <c r="O2189" i="2"/>
  <c r="O1935" i="2"/>
  <c r="O1683" i="2"/>
  <c r="O1719" i="2"/>
  <c r="O228" i="2"/>
  <c r="O972" i="2"/>
  <c r="O1660" i="2"/>
  <c r="O2332" i="2"/>
  <c r="O553" i="2"/>
  <c r="O1241" i="2"/>
  <c r="O190" i="2"/>
  <c r="O878" i="2"/>
  <c r="O1566" i="2"/>
  <c r="O2238" i="2"/>
  <c r="O1781" i="2"/>
  <c r="O1391" i="2"/>
  <c r="O867" i="2"/>
  <c r="O1623" i="2"/>
  <c r="O2243" i="2"/>
  <c r="O772" i="2"/>
  <c r="O1460" i="2"/>
  <c r="O2148" i="2"/>
  <c r="O353" i="2"/>
  <c r="O1041" i="2"/>
  <c r="O6" i="2"/>
  <c r="O678" i="2"/>
  <c r="O1366" i="2"/>
  <c r="O2054" i="2"/>
  <c r="O1035" i="2"/>
  <c r="O591" i="2"/>
  <c r="O131" i="2"/>
  <c r="O2273" i="2"/>
  <c r="O2211" i="2"/>
  <c r="O1984" i="2"/>
  <c r="O482" i="2"/>
  <c r="O2397" i="2"/>
  <c r="O384" i="2"/>
  <c r="O621" i="2"/>
  <c r="O1650" i="2"/>
  <c r="O1331" i="2"/>
  <c r="O1584" i="2"/>
  <c r="O146" i="2"/>
  <c r="O1723" i="2"/>
  <c r="O71" i="2"/>
  <c r="O1056" i="2"/>
  <c r="O386" i="2"/>
  <c r="O701" i="2"/>
  <c r="O188" i="2"/>
  <c r="O536" i="2"/>
  <c r="O1208" i="2"/>
  <c r="O1896" i="2"/>
  <c r="O117" i="2"/>
  <c r="O789" i="2"/>
  <c r="O1477" i="2"/>
  <c r="O442" i="2"/>
  <c r="O1114" i="2"/>
  <c r="O1802" i="2"/>
  <c r="O91" i="2"/>
  <c r="O2253" i="2"/>
  <c r="O2031" i="2"/>
  <c r="O1801" i="2"/>
  <c r="O1979" i="2"/>
  <c r="O292" i="2"/>
  <c r="O1020" i="2"/>
  <c r="O1692" i="2"/>
  <c r="O2380" i="2"/>
  <c r="O601" i="2"/>
  <c r="O1273" i="2"/>
  <c r="O238" i="2"/>
  <c r="O926" i="2"/>
  <c r="O1598" i="2"/>
  <c r="O2286" i="2"/>
  <c r="O1877" i="2"/>
  <c r="O1519" i="2"/>
  <c r="O1059" i="2"/>
  <c r="O2059" i="2"/>
  <c r="O24" i="2"/>
  <c r="O820" i="2"/>
  <c r="O1508" i="2"/>
  <c r="O2180" i="2"/>
  <c r="O401" i="2"/>
  <c r="O1089" i="2"/>
  <c r="O38" i="2"/>
  <c r="O726" i="2"/>
  <c r="O1414" i="2"/>
  <c r="O2086" i="2"/>
  <c r="O1227" i="2"/>
  <c r="O783" i="2"/>
  <c r="O259" i="2"/>
  <c r="O2369" i="2"/>
  <c r="O807" i="2"/>
  <c r="O2112" i="2"/>
  <c r="O674" i="2"/>
  <c r="O639" i="2"/>
  <c r="O528" i="2"/>
  <c r="O813" i="2"/>
  <c r="O1842" i="2"/>
  <c r="O1785" i="2"/>
  <c r="O1776" i="2"/>
  <c r="O338" i="2"/>
  <c r="O1981" i="2"/>
  <c r="O404" i="2"/>
  <c r="O1824" i="2"/>
  <c r="O1410" i="2"/>
  <c r="O2050" i="2"/>
  <c r="O852" i="2"/>
  <c r="O928" i="2"/>
  <c r="O1123" i="2"/>
  <c r="O760" i="2"/>
  <c r="O1150" i="2"/>
  <c r="O1060" i="2"/>
  <c r="O2246" i="2"/>
  <c r="O1495" i="2"/>
  <c r="O2335" i="2"/>
  <c r="O1591" i="2"/>
  <c r="O253" i="2"/>
  <c r="O568" i="2"/>
  <c r="O1850" i="2"/>
  <c r="O1740" i="2"/>
  <c r="O1941" i="2"/>
  <c r="O449" i="2"/>
  <c r="O2245" i="2"/>
  <c r="O866" i="2"/>
  <c r="O2169" i="2"/>
  <c r="O1184" i="2"/>
  <c r="O444" i="2"/>
  <c r="O373" i="2"/>
  <c r="O1370" i="2"/>
  <c r="O147" i="2"/>
  <c r="O1276" i="2"/>
  <c r="O1529" i="2"/>
  <c r="O299" i="2"/>
  <c r="O231" i="2"/>
  <c r="O2436" i="2"/>
  <c r="O982" i="2"/>
  <c r="O1767" i="2"/>
  <c r="O669" i="2"/>
  <c r="O114" i="2"/>
  <c r="O1362" i="2"/>
  <c r="O1341" i="2"/>
  <c r="O1688" i="2"/>
  <c r="O218" i="2"/>
  <c r="O1837" i="2"/>
  <c r="O16" i="2"/>
  <c r="O377" i="2"/>
  <c r="O1390" i="2"/>
  <c r="O227" i="2"/>
  <c r="O1284" i="2"/>
  <c r="O1553" i="2"/>
  <c r="O395" i="2"/>
  <c r="O487" i="2"/>
  <c r="O359" i="2"/>
  <c r="O944" i="2"/>
  <c r="O1535" i="2"/>
  <c r="O328" i="2"/>
  <c r="O629" i="2"/>
  <c r="O1626" i="2"/>
  <c r="O1171" i="2"/>
  <c r="O1532" i="2"/>
  <c r="O62" i="2"/>
  <c r="O1323" i="2"/>
  <c r="O2417" i="2"/>
  <c r="O644" i="2"/>
  <c r="O2020" i="2"/>
  <c r="O913" i="2"/>
  <c r="O550" i="2"/>
  <c r="O1926" i="2"/>
  <c r="O79" i="2"/>
  <c r="O2017" i="2"/>
  <c r="O1472" i="2"/>
  <c r="O1019" i="2"/>
  <c r="O109" i="2"/>
  <c r="O2111" i="2"/>
  <c r="O1357" i="2"/>
  <c r="O55" i="2"/>
  <c r="O480" i="2"/>
  <c r="O2095" i="2"/>
  <c r="O758" i="2"/>
  <c r="O1912" i="2"/>
  <c r="O70" i="2"/>
  <c r="O2042" i="2"/>
  <c r="O235" i="2"/>
  <c r="O2420" i="2"/>
  <c r="O1765" i="2"/>
  <c r="O2115" i="2"/>
  <c r="O1168" i="2"/>
  <c r="O2352" i="2"/>
  <c r="O1661" i="2"/>
  <c r="O1944" i="2"/>
  <c r="O2349" i="2"/>
  <c r="O633" i="2"/>
  <c r="O1251" i="2"/>
  <c r="O86" i="2"/>
  <c r="O451" i="2"/>
  <c r="O755" i="2"/>
  <c r="O1968" i="2"/>
  <c r="O2336" i="2"/>
  <c r="O792" i="2"/>
  <c r="O1045" i="2"/>
  <c r="O2058" i="2"/>
  <c r="O2313" i="2"/>
  <c r="O1948" i="2"/>
  <c r="O494" i="2"/>
  <c r="O2389" i="2"/>
  <c r="O368" i="2"/>
  <c r="O657" i="2"/>
  <c r="O1670" i="2"/>
  <c r="O1283" i="2"/>
  <c r="O1698" i="2"/>
  <c r="O1595" i="2"/>
  <c r="O2431" i="2"/>
  <c r="O2400" i="2"/>
  <c r="O2360" i="2"/>
  <c r="O906" i="2"/>
  <c r="O1503" i="2"/>
  <c r="O796" i="2"/>
  <c r="O1065" i="2"/>
  <c r="O2078" i="2"/>
  <c r="O2321" i="2"/>
  <c r="O1972" i="2"/>
  <c r="O518" i="2"/>
  <c r="O2405" i="2"/>
  <c r="O1280" i="2"/>
  <c r="O2448" i="2"/>
  <c r="O1165" i="2"/>
  <c r="O2347" i="2"/>
  <c r="O1048" i="2"/>
  <c r="O1301" i="2"/>
  <c r="O2314" i="2"/>
  <c r="O2283" i="2"/>
  <c r="O2204" i="2"/>
  <c r="O750" i="2"/>
  <c r="O879" i="2"/>
  <c r="O2259" i="2"/>
  <c r="O1156" i="2"/>
  <c r="O65" i="2"/>
  <c r="O1425" i="2"/>
  <c r="O1062" i="2"/>
  <c r="O2438" i="2"/>
  <c r="O1927" i="2"/>
  <c r="O1399" i="2"/>
  <c r="O1053" i="2"/>
  <c r="O2265" i="2"/>
  <c r="O434" i="2"/>
  <c r="O424" i="2"/>
  <c r="O1682" i="2"/>
  <c r="O1602" i="2"/>
  <c r="O891" i="2"/>
  <c r="O2318" i="2"/>
  <c r="O941" i="2"/>
  <c r="O617" i="2"/>
  <c r="O1840" i="2"/>
  <c r="O1513" i="2"/>
  <c r="O2267" i="2"/>
  <c r="O966" i="2"/>
  <c r="O899" i="2"/>
  <c r="O1250" i="2"/>
  <c r="O2418" i="2"/>
  <c r="O1599" i="2"/>
  <c r="O1888" i="2"/>
  <c r="O474" i="2"/>
  <c r="O356" i="2"/>
  <c r="O1646" i="2"/>
  <c r="O1540" i="2"/>
  <c r="O2310" i="2"/>
  <c r="O960" i="2"/>
  <c r="O1970" i="2"/>
  <c r="O2365" i="2"/>
  <c r="O823" i="2"/>
  <c r="O2152" i="2"/>
  <c r="O698" i="2"/>
  <c r="O607" i="2"/>
  <c r="O588" i="2"/>
  <c r="O857" i="2"/>
  <c r="O1854" i="2"/>
  <c r="O1905" i="2"/>
  <c r="O1764" i="2"/>
  <c r="O294" i="2"/>
  <c r="O1989" i="2"/>
  <c r="O448" i="2"/>
  <c r="O1552" i="2"/>
  <c r="O333" i="2"/>
  <c r="O1730" i="2"/>
  <c r="O1000" i="2"/>
  <c r="O1269" i="2"/>
  <c r="O2266" i="2"/>
  <c r="O1899" i="2"/>
  <c r="O2172" i="2"/>
  <c r="O702" i="2"/>
  <c r="O687" i="2"/>
  <c r="O612" i="2"/>
  <c r="O865" i="2"/>
  <c r="O1878" i="2"/>
  <c r="O1953" i="2"/>
  <c r="O251" i="2"/>
  <c r="O1727" i="2"/>
  <c r="O1175" i="2"/>
  <c r="O12" i="2"/>
  <c r="O2408" i="2"/>
  <c r="O954" i="2"/>
  <c r="O1631" i="2"/>
  <c r="O844" i="2"/>
  <c r="O1113" i="2"/>
  <c r="O2110" i="2"/>
  <c r="O2065" i="2"/>
  <c r="O484" i="2"/>
  <c r="O1844" i="2"/>
  <c r="O737" i="2"/>
  <c r="O390" i="2"/>
  <c r="O1750" i="2"/>
  <c r="O2149" i="2"/>
  <c r="O1667" i="2"/>
  <c r="O768" i="2"/>
  <c r="O2018" i="2"/>
  <c r="O1936" i="2"/>
  <c r="O2301" i="2"/>
  <c r="O653" i="2"/>
  <c r="O1459" i="2"/>
  <c r="O1949" i="2"/>
  <c r="O258" i="2"/>
  <c r="O2412" i="2"/>
  <c r="O1244" i="2"/>
  <c r="O285" i="2"/>
  <c r="O837" i="2"/>
  <c r="O1446" i="2"/>
  <c r="O1821" i="2"/>
  <c r="O2275" i="2"/>
  <c r="O1076" i="2"/>
  <c r="O1523" i="2"/>
  <c r="O581" i="2"/>
  <c r="O30" i="2"/>
  <c r="O1190" i="2"/>
  <c r="O2194" i="2"/>
  <c r="O1933" i="2"/>
  <c r="O355" i="2"/>
  <c r="O1601" i="2"/>
  <c r="O1875" i="2"/>
  <c r="O1072" i="2"/>
  <c r="O2433" i="2"/>
  <c r="O2103" i="2"/>
  <c r="O1389" i="2"/>
  <c r="O1865" i="2"/>
  <c r="O2123" i="2"/>
  <c r="O1464" i="2"/>
  <c r="O169" i="2"/>
  <c r="O1345" i="2"/>
  <c r="O1971" i="2"/>
  <c r="O1594" i="2"/>
  <c r="O1131" i="2"/>
  <c r="O2183" i="2"/>
  <c r="O189" i="2"/>
  <c r="O56" i="2"/>
  <c r="O1575" i="2"/>
  <c r="O1238" i="2"/>
  <c r="O1693" i="2"/>
  <c r="O2386" i="2"/>
  <c r="O1319" i="2"/>
  <c r="O1359" i="2"/>
  <c r="O736" i="2"/>
  <c r="O88" i="2"/>
  <c r="O466" i="2"/>
  <c r="O1115" i="2"/>
  <c r="O2135" i="2"/>
  <c r="O119" i="2"/>
  <c r="O264" i="2"/>
  <c r="O1484" i="2"/>
  <c r="O193" i="2"/>
  <c r="O946" i="2"/>
  <c r="O266" i="2"/>
  <c r="O1438" i="2"/>
  <c r="O225" i="2"/>
  <c r="O2279" i="2"/>
  <c r="O1138" i="2"/>
  <c r="O514" i="2"/>
  <c r="O2317" i="2"/>
  <c r="O2064" i="2"/>
  <c r="O322" i="2"/>
  <c r="O1720" i="2"/>
  <c r="O2403" i="2"/>
  <c r="O1313" i="2"/>
  <c r="O10" i="2"/>
  <c r="O979" i="2"/>
  <c r="O425" i="2"/>
  <c r="O1395" i="2"/>
  <c r="O914" i="2"/>
  <c r="O1182" i="2"/>
  <c r="O39" i="2"/>
  <c r="O1332" i="2"/>
  <c r="O286" i="2"/>
  <c r="O2342" i="2"/>
  <c r="O523" i="2"/>
  <c r="O1565" i="2"/>
  <c r="X254" i="2"/>
  <c r="X510" i="2"/>
  <c r="X766" i="2"/>
  <c r="X1022" i="2"/>
  <c r="X1278" i="2"/>
  <c r="X1534" i="2"/>
  <c r="X1790" i="2"/>
  <c r="X2046" i="2"/>
  <c r="X2302" i="2"/>
  <c r="X91" i="2"/>
  <c r="X347" i="2"/>
  <c r="X603" i="2"/>
  <c r="X859" i="2"/>
  <c r="X1115" i="2"/>
  <c r="X1371" i="2"/>
  <c r="X1627" i="2"/>
  <c r="X1883" i="2"/>
  <c r="X2139" i="2"/>
  <c r="X2395" i="2"/>
  <c r="X184" i="2"/>
  <c r="X440" i="2"/>
  <c r="X696" i="2"/>
  <c r="X952" i="2"/>
  <c r="X1208" i="2"/>
  <c r="X1464" i="2"/>
  <c r="X1720" i="2"/>
  <c r="X1976" i="2"/>
  <c r="X2232" i="2"/>
  <c r="X73" i="2"/>
  <c r="X1097" i="2"/>
  <c r="X2121" i="2"/>
  <c r="X685" i="2"/>
  <c r="X1709" i="2"/>
  <c r="X273" i="2"/>
  <c r="X1297" i="2"/>
  <c r="X2321" i="2"/>
  <c r="X1077" i="2"/>
  <c r="X213" i="2"/>
  <c r="X130" i="2"/>
  <c r="X386" i="2"/>
  <c r="X642" i="2"/>
  <c r="X898" i="2"/>
  <c r="X1154" i="2"/>
  <c r="X1410" i="2"/>
  <c r="X1666" i="2"/>
  <c r="X1922" i="2"/>
  <c r="X2178" i="2"/>
  <c r="X2434" i="2"/>
  <c r="X223" i="2"/>
  <c r="X479" i="2"/>
  <c r="X735" i="2"/>
  <c r="X991" i="2"/>
  <c r="X1247" i="2"/>
  <c r="X1503" i="2"/>
  <c r="X1759" i="2"/>
  <c r="X2015" i="2"/>
  <c r="X2271" i="2"/>
  <c r="X60" i="2"/>
  <c r="X316" i="2"/>
  <c r="X572" i="2"/>
  <c r="X828" i="2"/>
  <c r="X1084" i="2"/>
  <c r="X1340" i="2"/>
  <c r="X1596" i="2"/>
  <c r="X1852" i="2"/>
  <c r="X2108" i="2"/>
  <c r="X2364" i="2"/>
  <c r="X601" i="2"/>
  <c r="X1625" i="2"/>
  <c r="X189" i="2"/>
  <c r="X1213" i="2"/>
  <c r="X2237" i="2"/>
  <c r="X801" i="2"/>
  <c r="X1825" i="2"/>
  <c r="X1509" i="2"/>
  <c r="X709" i="2"/>
  <c r="X2325" i="2"/>
  <c r="X246" i="2"/>
  <c r="X502" i="2"/>
  <c r="X758" i="2"/>
  <c r="X1014" i="2"/>
  <c r="X1270" i="2"/>
  <c r="X1526" i="2"/>
  <c r="X1782" i="2"/>
  <c r="X2038" i="2"/>
  <c r="X2294" i="2"/>
  <c r="X83" i="2"/>
  <c r="X339" i="2"/>
  <c r="X595" i="2"/>
  <c r="X851" i="2"/>
  <c r="X1107" i="2"/>
  <c r="X1363" i="2"/>
  <c r="X1619" i="2"/>
  <c r="X1875" i="2"/>
  <c r="X2131" i="2"/>
  <c r="X2387" i="2"/>
  <c r="X176" i="2"/>
  <c r="X432" i="2"/>
  <c r="X688" i="2"/>
  <c r="X944" i="2"/>
  <c r="X1200" i="2"/>
  <c r="X1456" i="2"/>
  <c r="X1712" i="2"/>
  <c r="X1968" i="2"/>
  <c r="X2224" i="2"/>
  <c r="X41" i="2"/>
  <c r="X1018" i="2"/>
  <c r="X2042" i="2"/>
  <c r="X599" i="2"/>
  <c r="X1623" i="2"/>
  <c r="X180" i="2"/>
  <c r="X1204" i="2"/>
  <c r="X2228" i="2"/>
  <c r="X1593" i="2"/>
  <c r="X1181" i="2"/>
  <c r="X769" i="2"/>
  <c r="X1381" i="2"/>
  <c r="X2197" i="2"/>
  <c r="X970" i="2"/>
  <c r="X1994" i="2"/>
  <c r="X551" i="2"/>
  <c r="X1575" i="2"/>
  <c r="X132" i="2"/>
  <c r="X1156" i="2"/>
  <c r="X2180" i="2"/>
  <c r="X1513" i="2"/>
  <c r="X1101" i="2"/>
  <c r="X689" i="2"/>
  <c r="X1061" i="2"/>
  <c r="X1877" i="2"/>
  <c r="X938" i="2"/>
  <c r="X1962" i="2"/>
  <c r="X519" i="2"/>
  <c r="X1543" i="2"/>
  <c r="X100" i="2"/>
  <c r="X1124" i="2"/>
  <c r="X2148" i="2"/>
  <c r="X1449" i="2"/>
  <c r="X1037" i="2"/>
  <c r="X625" i="2"/>
  <c r="X805" i="2"/>
  <c r="X1621" i="2"/>
  <c r="X1335" i="2"/>
  <c r="X1017" i="2"/>
  <c r="X30" i="2"/>
  <c r="X286" i="2"/>
  <c r="X542" i="2"/>
  <c r="X798" i="2"/>
  <c r="X1054" i="2"/>
  <c r="X1310" i="2"/>
  <c r="X1566" i="2"/>
  <c r="X1822" i="2"/>
  <c r="X2078" i="2"/>
  <c r="X2334" i="2"/>
  <c r="X123" i="2"/>
  <c r="X379" i="2"/>
  <c r="X635" i="2"/>
  <c r="X891" i="2"/>
  <c r="X1147" i="2"/>
  <c r="X1403" i="2"/>
  <c r="X1659" i="2"/>
  <c r="X1915" i="2"/>
  <c r="X2171" i="2"/>
  <c r="X2427" i="2"/>
  <c r="X216" i="2"/>
  <c r="X472" i="2"/>
  <c r="X728" i="2"/>
  <c r="X984" i="2"/>
  <c r="X1240" i="2"/>
  <c r="X1496" i="2"/>
  <c r="X1752" i="2"/>
  <c r="X2008" i="2"/>
  <c r="X2264" i="2"/>
  <c r="X201" i="2"/>
  <c r="X1225" i="2"/>
  <c r="X2249" i="2"/>
  <c r="X813" i="2"/>
  <c r="X1837" i="2"/>
  <c r="X401" i="2"/>
  <c r="X1425" i="2"/>
  <c r="X2449" i="2"/>
  <c r="X1589" i="2"/>
  <c r="X725" i="2"/>
  <c r="X162" i="2"/>
  <c r="X418" i="2"/>
  <c r="X674" i="2"/>
  <c r="X930" i="2"/>
  <c r="X1186" i="2"/>
  <c r="X1442" i="2"/>
  <c r="X1698" i="2"/>
  <c r="X1954" i="2"/>
  <c r="X2210" i="2"/>
  <c r="X2466" i="2"/>
  <c r="X255" i="2"/>
  <c r="X511" i="2"/>
  <c r="X767" i="2"/>
  <c r="X1023" i="2"/>
  <c r="X1279" i="2"/>
  <c r="X1535" i="2"/>
  <c r="X1791" i="2"/>
  <c r="X2047" i="2"/>
  <c r="X2303" i="2"/>
  <c r="X92" i="2"/>
  <c r="X348" i="2"/>
  <c r="X604" i="2"/>
  <c r="X860" i="2"/>
  <c r="X1116" i="2"/>
  <c r="X1372" i="2"/>
  <c r="X1628" i="2"/>
  <c r="X1884" i="2"/>
  <c r="X2140" i="2"/>
  <c r="X2396" i="2"/>
  <c r="X729" i="2"/>
  <c r="X1753" i="2"/>
  <c r="X317" i="2"/>
  <c r="X1341" i="2"/>
  <c r="X2365" i="2"/>
  <c r="X929" i="2"/>
  <c r="X1953" i="2"/>
  <c r="X2021" i="2"/>
  <c r="X1221" i="2"/>
  <c r="X22" i="2"/>
  <c r="X278" i="2"/>
  <c r="X534" i="2"/>
  <c r="X790" i="2"/>
  <c r="X1046" i="2"/>
  <c r="X1302" i="2"/>
  <c r="X1558" i="2"/>
  <c r="X1814" i="2"/>
  <c r="X2070" i="2"/>
  <c r="X2326" i="2"/>
  <c r="X115" i="2"/>
  <c r="X371" i="2"/>
  <c r="X627" i="2"/>
  <c r="X883" i="2"/>
  <c r="X1139" i="2"/>
  <c r="X1395" i="2"/>
  <c r="X1651" i="2"/>
  <c r="X1907" i="2"/>
  <c r="X2163" i="2"/>
  <c r="X2419" i="2"/>
  <c r="X208" i="2"/>
  <c r="X464" i="2"/>
  <c r="X720" i="2"/>
  <c r="X976" i="2"/>
  <c r="X1232" i="2"/>
  <c r="X1488" i="2"/>
  <c r="X1744" i="2"/>
  <c r="X2000" i="2"/>
  <c r="X2256" i="2"/>
  <c r="X122" i="2"/>
  <c r="X1146" i="2"/>
  <c r="X2170" i="2"/>
  <c r="X727" i="2"/>
  <c r="X1751" i="2"/>
  <c r="X308" i="2"/>
  <c r="X1332" i="2"/>
  <c r="X2356" i="2"/>
  <c r="X1849" i="2"/>
  <c r="X1437" i="2"/>
  <c r="X1025" i="2"/>
  <c r="X2405" i="2"/>
  <c r="X74" i="2"/>
  <c r="X1098" i="2"/>
  <c r="X2122" i="2"/>
  <c r="X679" i="2"/>
  <c r="X1703" i="2"/>
  <c r="X260" i="2"/>
  <c r="X1284" i="2"/>
  <c r="X2308" i="2"/>
  <c r="X1769" i="2"/>
  <c r="X1357" i="2"/>
  <c r="X945" i="2"/>
  <c r="X2085" i="2"/>
  <c r="X42" i="2"/>
  <c r="X1066" i="2"/>
  <c r="X2090" i="2"/>
  <c r="X647" i="2"/>
  <c r="X1671" i="2"/>
  <c r="X228" i="2"/>
  <c r="X1252" i="2"/>
  <c r="X2276" i="2"/>
  <c r="X1705" i="2"/>
  <c r="X1293" i="2"/>
  <c r="X881" i="2"/>
  <c r="X1829" i="2"/>
  <c r="X218" i="2"/>
  <c r="X1847" i="2"/>
  <c r="X2041" i="2"/>
  <c r="X26" i="2"/>
  <c r="X1655" i="2"/>
  <c r="X1657" i="2"/>
  <c r="X2453" i="2"/>
  <c r="X1463" i="2"/>
  <c r="X1273" i="2"/>
  <c r="X917" i="2"/>
  <c r="X1527" i="2"/>
  <c r="X1401" i="2"/>
  <c r="X1429" i="2"/>
  <c r="X462" i="2"/>
  <c r="X974" i="2"/>
  <c r="X1486" i="2"/>
  <c r="X1998" i="2"/>
  <c r="X43" i="2"/>
  <c r="X555" i="2"/>
  <c r="X1067" i="2"/>
  <c r="X1579" i="2"/>
  <c r="X2091" i="2"/>
  <c r="X136" i="2"/>
  <c r="X648" i="2"/>
  <c r="X1160" i="2"/>
  <c r="X1672" i="2"/>
  <c r="X2184" i="2"/>
  <c r="X905" i="2"/>
  <c r="X493" i="2"/>
  <c r="X81" i="2"/>
  <c r="X2129" i="2"/>
  <c r="X1925" i="2"/>
  <c r="X338" i="2"/>
  <c r="X850" i="2"/>
  <c r="X1362" i="2"/>
  <c r="X1874" i="2"/>
  <c r="X2386" i="2"/>
  <c r="X431" i="2"/>
  <c r="X943" i="2"/>
  <c r="X1455" i="2"/>
  <c r="X1967" i="2"/>
  <c r="X12" i="2"/>
  <c r="X524" i="2"/>
  <c r="X1036" i="2"/>
  <c r="X1548" i="2"/>
  <c r="X2060" i="2"/>
  <c r="X409" i="2"/>
  <c r="X2457" i="2"/>
  <c r="X2045" i="2"/>
  <c r="X1633" i="2"/>
  <c r="X2421" i="2"/>
  <c r="X198" i="2"/>
  <c r="X710" i="2"/>
  <c r="X1222" i="2"/>
  <c r="X1734" i="2"/>
  <c r="X2246" i="2"/>
  <c r="X291" i="2"/>
  <c r="X803" i="2"/>
  <c r="X1315" i="2"/>
  <c r="X1827" i="2"/>
  <c r="X2339" i="2"/>
  <c r="X384" i="2"/>
  <c r="X896" i="2"/>
  <c r="X1408" i="2"/>
  <c r="X1920" i="2"/>
  <c r="X2432" i="2"/>
  <c r="X1850" i="2"/>
  <c r="X1431" i="2"/>
  <c r="X1012" i="2"/>
  <c r="X1209" i="2"/>
  <c r="X385" i="2"/>
  <c r="X661" i="2"/>
  <c r="X1802" i="2"/>
  <c r="X1383" i="2"/>
  <c r="X964" i="2"/>
  <c r="X1129" i="2"/>
  <c r="X305" i="2"/>
  <c r="X341" i="2"/>
  <c r="X1770" i="2"/>
  <c r="X1351" i="2"/>
  <c r="X932" i="2"/>
  <c r="X1065" i="2"/>
  <c r="X241" i="2"/>
  <c r="X85" i="2"/>
  <c r="X2196" i="2"/>
  <c r="X1562" i="2"/>
  <c r="X2004" i="2"/>
  <c r="X90" i="2"/>
  <c r="X532" i="2"/>
  <c r="X1985" i="2"/>
  <c r="X1783" i="2"/>
  <c r="X2013" i="2"/>
  <c r="X366" i="2"/>
  <c r="X878" i="2"/>
  <c r="X1390" i="2"/>
  <c r="X1902" i="2"/>
  <c r="X2414" i="2"/>
  <c r="X459" i="2"/>
  <c r="X971" i="2"/>
  <c r="X1483" i="2"/>
  <c r="X1995" i="2"/>
  <c r="X40" i="2"/>
  <c r="X552" i="2"/>
  <c r="X1064" i="2"/>
  <c r="X1576" i="2"/>
  <c r="X2088" i="2"/>
  <c r="X521" i="2"/>
  <c r="X109" i="2"/>
  <c r="X2157" i="2"/>
  <c r="X1745" i="2"/>
  <c r="X62" i="2"/>
  <c r="X318" i="2"/>
  <c r="X574" i="2"/>
  <c r="X830" i="2"/>
  <c r="X1086" i="2"/>
  <c r="X1342" i="2"/>
  <c r="X1598" i="2"/>
  <c r="X1854" i="2"/>
  <c r="X2110" i="2"/>
  <c r="X2366" i="2"/>
  <c r="X155" i="2"/>
  <c r="X411" i="2"/>
  <c r="X667" i="2"/>
  <c r="X923" i="2"/>
  <c r="X1179" i="2"/>
  <c r="X1435" i="2"/>
  <c r="X1691" i="2"/>
  <c r="X1947" i="2"/>
  <c r="X2203" i="2"/>
  <c r="X2459" i="2"/>
  <c r="X248" i="2"/>
  <c r="X504" i="2"/>
  <c r="X760" i="2"/>
  <c r="X1016" i="2"/>
  <c r="X1272" i="2"/>
  <c r="X1528" i="2"/>
  <c r="X1784" i="2"/>
  <c r="X2040" i="2"/>
  <c r="X2296" i="2"/>
  <c r="X329" i="2"/>
  <c r="X1353" i="2"/>
  <c r="X2377" i="2"/>
  <c r="X941" i="2"/>
  <c r="X1965" i="2"/>
  <c r="X529" i="2"/>
  <c r="X1553" i="2"/>
  <c r="X421" i="2"/>
  <c r="X2101" i="2"/>
  <c r="X1237" i="2"/>
  <c r="X194" i="2"/>
  <c r="X450" i="2"/>
  <c r="X706" i="2"/>
  <c r="X962" i="2"/>
  <c r="X1218" i="2"/>
  <c r="X1474" i="2"/>
  <c r="X1730" i="2"/>
  <c r="X1986" i="2"/>
  <c r="X2242" i="2"/>
  <c r="X31" i="2"/>
  <c r="X287" i="2"/>
  <c r="X543" i="2"/>
  <c r="X799" i="2"/>
  <c r="X1055" i="2"/>
  <c r="X1311" i="2"/>
  <c r="X1567" i="2"/>
  <c r="X1823" i="2"/>
  <c r="X2079" i="2"/>
  <c r="X2335" i="2"/>
  <c r="X124" i="2"/>
  <c r="X380" i="2"/>
  <c r="X636" i="2"/>
  <c r="X892" i="2"/>
  <c r="X1148" i="2"/>
  <c r="X1404" i="2"/>
  <c r="X1660" i="2"/>
  <c r="X1916" i="2"/>
  <c r="X2172" i="2"/>
  <c r="X2428" i="2"/>
  <c r="X857" i="2"/>
  <c r="X1881" i="2"/>
  <c r="X445" i="2"/>
  <c r="X1469" i="2"/>
  <c r="X33" i="2"/>
  <c r="X1057" i="2"/>
  <c r="X2081" i="2"/>
  <c r="X117" i="2"/>
  <c r="X1733" i="2"/>
  <c r="X54" i="2"/>
  <c r="X310" i="2"/>
  <c r="X566" i="2"/>
  <c r="X822" i="2"/>
  <c r="X1078" i="2"/>
  <c r="X1334" i="2"/>
  <c r="X1590" i="2"/>
  <c r="X1846" i="2"/>
  <c r="X2102" i="2"/>
  <c r="X2358" i="2"/>
  <c r="X147" i="2"/>
  <c r="X403" i="2"/>
  <c r="X659" i="2"/>
  <c r="X915" i="2"/>
  <c r="X1171" i="2"/>
  <c r="X1427" i="2"/>
  <c r="X1683" i="2"/>
  <c r="X1939" i="2"/>
  <c r="X2195" i="2"/>
  <c r="X2451" i="2"/>
  <c r="X240" i="2"/>
  <c r="X496" i="2"/>
  <c r="X752" i="2"/>
  <c r="X1008" i="2"/>
  <c r="X1264" i="2"/>
  <c r="X1520" i="2"/>
  <c r="X1776" i="2"/>
  <c r="X2032" i="2"/>
  <c r="X2288" i="2"/>
  <c r="X250" i="2"/>
  <c r="X1274" i="2"/>
  <c r="X2298" i="2"/>
  <c r="X855" i="2"/>
  <c r="X1879" i="2"/>
  <c r="X436" i="2"/>
  <c r="X1460" i="2"/>
  <c r="X57" i="2"/>
  <c r="X2105" i="2"/>
  <c r="X1693" i="2"/>
  <c r="X1281" i="2"/>
  <c r="X1013" i="2"/>
  <c r="X202" i="2"/>
  <c r="X1226" i="2"/>
  <c r="X2250" i="2"/>
  <c r="X807" i="2"/>
  <c r="X1831" i="2"/>
  <c r="X388" i="2"/>
  <c r="X1412" i="2"/>
  <c r="X2436" i="2"/>
  <c r="X2025" i="2"/>
  <c r="X1613" i="2"/>
  <c r="X1201" i="2"/>
  <c r="X693" i="2"/>
  <c r="X170" i="2"/>
  <c r="X1194" i="2"/>
  <c r="X2218" i="2"/>
  <c r="X775" i="2"/>
  <c r="X1799" i="2"/>
  <c r="X356" i="2"/>
  <c r="X1380" i="2"/>
  <c r="X2404" i="2"/>
  <c r="X1961" i="2"/>
  <c r="X1549" i="2"/>
  <c r="X1137" i="2"/>
  <c r="X437" i="2"/>
  <c r="X730" i="2"/>
  <c r="X2359" i="2"/>
  <c r="X605" i="2"/>
  <c r="X94" i="2"/>
  <c r="X350" i="2"/>
  <c r="X606" i="2"/>
  <c r="X862" i="2"/>
  <c r="X1118" i="2"/>
  <c r="X1374" i="2"/>
  <c r="X1630" i="2"/>
  <c r="X1886" i="2"/>
  <c r="X2142" i="2"/>
  <c r="X2398" i="2"/>
  <c r="X187" i="2"/>
  <c r="X443" i="2"/>
  <c r="X699" i="2"/>
  <c r="X955" i="2"/>
  <c r="X1211" i="2"/>
  <c r="X1467" i="2"/>
  <c r="X1723" i="2"/>
  <c r="X1979" i="2"/>
  <c r="X2235" i="2"/>
  <c r="X24" i="2"/>
  <c r="X280" i="2"/>
  <c r="X536" i="2"/>
  <c r="X792" i="2"/>
  <c r="X1048" i="2"/>
  <c r="X1304" i="2"/>
  <c r="X1560" i="2"/>
  <c r="X1816" i="2"/>
  <c r="X2072" i="2"/>
  <c r="X2328" i="2"/>
  <c r="X457" i="2"/>
  <c r="X1481" i="2"/>
  <c r="X45" i="2"/>
  <c r="X1069" i="2"/>
  <c r="X2093" i="2"/>
  <c r="X657" i="2"/>
  <c r="X1681" i="2"/>
  <c r="X933" i="2"/>
  <c r="X133" i="2"/>
  <c r="X1749" i="2"/>
  <c r="X226" i="2"/>
  <c r="X482" i="2"/>
  <c r="X738" i="2"/>
  <c r="X994" i="2"/>
  <c r="X1250" i="2"/>
  <c r="X1506" i="2"/>
  <c r="X1762" i="2"/>
  <c r="X2018" i="2"/>
  <c r="X2274" i="2"/>
  <c r="X63" i="2"/>
  <c r="X319" i="2"/>
  <c r="X575" i="2"/>
  <c r="X831" i="2"/>
  <c r="X1087" i="2"/>
  <c r="X1343" i="2"/>
  <c r="X1599" i="2"/>
  <c r="X1855" i="2"/>
  <c r="X2111" i="2"/>
  <c r="X2367" i="2"/>
  <c r="X156" i="2"/>
  <c r="X412" i="2"/>
  <c r="X668" i="2"/>
  <c r="X924" i="2"/>
  <c r="X1180" i="2"/>
  <c r="X1436" i="2"/>
  <c r="X1692" i="2"/>
  <c r="X1948" i="2"/>
  <c r="X2204" i="2"/>
  <c r="X2460" i="2"/>
  <c r="X985" i="2"/>
  <c r="X2009" i="2"/>
  <c r="X573" i="2"/>
  <c r="X1597" i="2"/>
  <c r="X161" i="2"/>
  <c r="X1185" i="2"/>
  <c r="X2209" i="2"/>
  <c r="X629" i="2"/>
  <c r="X2245" i="2"/>
  <c r="X86" i="2"/>
  <c r="X342" i="2"/>
  <c r="X598" i="2"/>
  <c r="X854" i="2"/>
  <c r="X1110" i="2"/>
  <c r="X1366" i="2"/>
  <c r="X1622" i="2"/>
  <c r="X1878" i="2"/>
  <c r="X2134" i="2"/>
  <c r="X2390" i="2"/>
  <c r="X179" i="2"/>
  <c r="X435" i="2"/>
  <c r="X691" i="2"/>
  <c r="X947" i="2"/>
  <c r="X1203" i="2"/>
  <c r="X1459" i="2"/>
  <c r="X1715" i="2"/>
  <c r="X1971" i="2"/>
  <c r="X2227" i="2"/>
  <c r="X16" i="2"/>
  <c r="X272" i="2"/>
  <c r="X528" i="2"/>
  <c r="X784" i="2"/>
  <c r="X1040" i="2"/>
  <c r="X1296" i="2"/>
  <c r="X1552" i="2"/>
  <c r="X1808" i="2"/>
  <c r="X2064" i="2"/>
  <c r="X2320" i="2"/>
  <c r="X378" i="2"/>
  <c r="X1402" i="2"/>
  <c r="X2426" i="2"/>
  <c r="X983" i="2"/>
  <c r="X2007" i="2"/>
  <c r="X564" i="2"/>
  <c r="X1588" i="2"/>
  <c r="X313" i="2"/>
  <c r="X2361" i="2"/>
  <c r="X1949" i="2"/>
  <c r="X1537" i="2"/>
  <c r="X2037" i="2"/>
  <c r="X330" i="2"/>
  <c r="X1354" i="2"/>
  <c r="X2378" i="2"/>
  <c r="X935" i="2"/>
  <c r="X1959" i="2"/>
  <c r="X516" i="2"/>
  <c r="X1540" i="2"/>
  <c r="X233" i="2"/>
  <c r="X2281" i="2"/>
  <c r="X1869" i="2"/>
  <c r="X1457" i="2"/>
  <c r="X1717" i="2"/>
  <c r="X298" i="2"/>
  <c r="X1322" i="2"/>
  <c r="X2346" i="2"/>
  <c r="X903" i="2"/>
  <c r="X1927" i="2"/>
  <c r="X484" i="2"/>
  <c r="X1508" i="2"/>
  <c r="X169" i="2"/>
  <c r="X2217" i="2"/>
  <c r="X1805" i="2"/>
  <c r="X1393" i="2"/>
  <c r="X1461" i="2"/>
  <c r="X1242" i="2"/>
  <c r="X404" i="2"/>
  <c r="X1629" i="2"/>
  <c r="X1050" i="2"/>
  <c r="X212" i="2"/>
  <c r="X1245" i="2"/>
  <c r="X858" i="2"/>
  <c r="X20" i="2"/>
  <c r="X861" i="2"/>
  <c r="X922" i="2"/>
  <c r="X84" i="2"/>
  <c r="X989" i="2"/>
  <c r="X78" i="2"/>
  <c r="X590" i="2"/>
  <c r="X1102" i="2"/>
  <c r="X1614" i="2"/>
  <c r="X2126" i="2"/>
  <c r="X171" i="2"/>
  <c r="X683" i="2"/>
  <c r="X1195" i="2"/>
  <c r="X1707" i="2"/>
  <c r="X2219" i="2"/>
  <c r="X264" i="2"/>
  <c r="X776" i="2"/>
  <c r="X1288" i="2"/>
  <c r="X1800" i="2"/>
  <c r="X2312" i="2"/>
  <c r="X1417" i="2"/>
  <c r="X1005" i="2"/>
  <c r="X593" i="2"/>
  <c r="X677" i="2"/>
  <c r="X1493" i="2"/>
  <c r="X466" i="2"/>
  <c r="X978" i="2"/>
  <c r="X1490" i="2"/>
  <c r="X2002" i="2"/>
  <c r="X47" i="2"/>
  <c r="X559" i="2"/>
  <c r="X1071" i="2"/>
  <c r="X1583" i="2"/>
  <c r="X2095" i="2"/>
  <c r="X140" i="2"/>
  <c r="X652" i="2"/>
  <c r="X1164" i="2"/>
  <c r="X1676" i="2"/>
  <c r="X2188" i="2"/>
  <c r="X921" i="2"/>
  <c r="X509" i="2"/>
  <c r="X97" i="2"/>
  <c r="X2145" i="2"/>
  <c r="X1989" i="2"/>
  <c r="X326" i="2"/>
  <c r="X838" i="2"/>
  <c r="X1350" i="2"/>
  <c r="X1862" i="2"/>
  <c r="X2374" i="2"/>
  <c r="X419" i="2"/>
  <c r="X931" i="2"/>
  <c r="X1443" i="2"/>
  <c r="X1955" i="2"/>
  <c r="X2467" i="2"/>
  <c r="X512" i="2"/>
  <c r="X1024" i="2"/>
  <c r="X1536" i="2"/>
  <c r="X2048" i="2"/>
  <c r="X314" i="2"/>
  <c r="X2362" i="2"/>
  <c r="X1943" i="2"/>
  <c r="X1524" i="2"/>
  <c r="X2233" i="2"/>
  <c r="X1409" i="2"/>
  <c r="X266" i="2"/>
  <c r="X2314" i="2"/>
  <c r="X1895" i="2"/>
  <c r="X1476" i="2"/>
  <c r="X2153" i="2"/>
  <c r="X1329" i="2"/>
  <c r="X234" i="2"/>
  <c r="X2282" i="2"/>
  <c r="X1863" i="2"/>
  <c r="X1444" i="2"/>
  <c r="X2089" i="2"/>
  <c r="X1265" i="2"/>
  <c r="X986" i="2"/>
  <c r="X1117" i="2"/>
  <c r="X375" i="2"/>
  <c r="X2169" i="2"/>
  <c r="X1370" i="2"/>
  <c r="X1812" i="2"/>
  <c r="X154" i="2"/>
  <c r="X596" i="2"/>
  <c r="X2113" i="2"/>
  <c r="X494" i="2"/>
  <c r="X1006" i="2"/>
  <c r="X1518" i="2"/>
  <c r="X2030" i="2"/>
  <c r="X75" i="2"/>
  <c r="X587" i="2"/>
  <c r="X1099" i="2"/>
  <c r="X1611" i="2"/>
  <c r="X2123" i="2"/>
  <c r="X168" i="2"/>
  <c r="X680" i="2"/>
  <c r="X1192" i="2"/>
  <c r="X1704" i="2"/>
  <c r="X2216" i="2"/>
  <c r="X1033" i="2"/>
  <c r="X621" i="2"/>
  <c r="X209" i="2"/>
  <c r="X126" i="2"/>
  <c r="X382" i="2"/>
  <c r="X638" i="2"/>
  <c r="X894" i="2"/>
  <c r="X1150" i="2"/>
  <c r="X1406" i="2"/>
  <c r="X1662" i="2"/>
  <c r="X1918" i="2"/>
  <c r="X2174" i="2"/>
  <c r="X2430" i="2"/>
  <c r="X219" i="2"/>
  <c r="X475" i="2"/>
  <c r="X731" i="2"/>
  <c r="X987" i="2"/>
  <c r="X1243" i="2"/>
  <c r="X1499" i="2"/>
  <c r="X1755" i="2"/>
  <c r="X2011" i="2"/>
  <c r="X2267" i="2"/>
  <c r="X56" i="2"/>
  <c r="X312" i="2"/>
  <c r="X568" i="2"/>
  <c r="X824" i="2"/>
  <c r="X1080" i="2"/>
  <c r="X1336" i="2"/>
  <c r="X1592" i="2"/>
  <c r="X1848" i="2"/>
  <c r="X2104" i="2"/>
  <c r="X2360" i="2"/>
  <c r="X585" i="2"/>
  <c r="X1609" i="2"/>
  <c r="X173" i="2"/>
  <c r="X1197" i="2"/>
  <c r="X2221" i="2"/>
  <c r="X785" i="2"/>
  <c r="X1809" i="2"/>
  <c r="X1445" i="2"/>
  <c r="X645" i="2"/>
  <c r="X2261" i="2"/>
  <c r="X258" i="2"/>
  <c r="X514" i="2"/>
  <c r="X770" i="2"/>
  <c r="X1026" i="2"/>
  <c r="X1282" i="2"/>
  <c r="X1538" i="2"/>
  <c r="X1794" i="2"/>
  <c r="X2050" i="2"/>
  <c r="X2306" i="2"/>
  <c r="X95" i="2"/>
  <c r="X351" i="2"/>
  <c r="X607" i="2"/>
  <c r="X863" i="2"/>
  <c r="X1119" i="2"/>
  <c r="X1375" i="2"/>
  <c r="X1631" i="2"/>
  <c r="X1887" i="2"/>
  <c r="X2143" i="2"/>
  <c r="X2399" i="2"/>
  <c r="X188" i="2"/>
  <c r="X444" i="2"/>
  <c r="X700" i="2"/>
  <c r="X956" i="2"/>
  <c r="X1212" i="2"/>
  <c r="X1468" i="2"/>
  <c r="X1724" i="2"/>
  <c r="X1980" i="2"/>
  <c r="X2236" i="2"/>
  <c r="X89" i="2"/>
  <c r="X1113" i="2"/>
  <c r="X2137" i="2"/>
  <c r="X701" i="2"/>
  <c r="X1725" i="2"/>
  <c r="X289" i="2"/>
  <c r="X1313" i="2"/>
  <c r="X2337" i="2"/>
  <c r="X1141" i="2"/>
  <c r="X277" i="2"/>
  <c r="X118" i="2"/>
  <c r="X374" i="2"/>
  <c r="X630" i="2"/>
  <c r="X886" i="2"/>
  <c r="X1142" i="2"/>
  <c r="X1398" i="2"/>
  <c r="X1654" i="2"/>
  <c r="X1910" i="2"/>
  <c r="X2166" i="2"/>
  <c r="X2422" i="2"/>
  <c r="X211" i="2"/>
  <c r="X467" i="2"/>
  <c r="X723" i="2"/>
  <c r="X979" i="2"/>
  <c r="X1235" i="2"/>
  <c r="X1491" i="2"/>
  <c r="X1747" i="2"/>
  <c r="X2003" i="2"/>
  <c r="X2259" i="2"/>
  <c r="X48" i="2"/>
  <c r="X304" i="2"/>
  <c r="X560" i="2"/>
  <c r="X816" i="2"/>
  <c r="X1072" i="2"/>
  <c r="X1328" i="2"/>
  <c r="X1584" i="2"/>
  <c r="X1840" i="2"/>
  <c r="X2096" i="2"/>
  <c r="X2352" i="2"/>
  <c r="X506" i="2"/>
  <c r="X1530" i="2"/>
  <c r="X87" i="2"/>
  <c r="X1111" i="2"/>
  <c r="X2135" i="2"/>
  <c r="X692" i="2"/>
  <c r="X1716" i="2"/>
  <c r="X569" i="2"/>
  <c r="X157" i="2"/>
  <c r="X2205" i="2"/>
  <c r="X1793" i="2"/>
  <c r="X581" i="2"/>
  <c r="X458" i="2"/>
  <c r="X1482" i="2"/>
  <c r="X39" i="2"/>
  <c r="X1063" i="2"/>
  <c r="X2087" i="2"/>
  <c r="X644" i="2"/>
  <c r="X1668" i="2"/>
  <c r="X489" i="2"/>
  <c r="X77" i="2"/>
  <c r="X2125" i="2"/>
  <c r="X1713" i="2"/>
  <c r="X261" i="2"/>
  <c r="X426" i="2"/>
  <c r="X1450" i="2"/>
  <c r="X7" i="2"/>
  <c r="X1031" i="2"/>
  <c r="X2055" i="2"/>
  <c r="X612" i="2"/>
  <c r="X1636" i="2"/>
  <c r="X425" i="2"/>
  <c r="X13" i="2"/>
  <c r="X2061" i="2"/>
  <c r="X1649" i="2"/>
  <c r="X5" i="2"/>
  <c r="X1754" i="2"/>
  <c r="X916" i="2"/>
  <c r="X193" i="2"/>
  <c r="X158" i="2"/>
  <c r="X414" i="2"/>
  <c r="X670" i="2"/>
  <c r="X926" i="2"/>
  <c r="X1182" i="2"/>
  <c r="X1438" i="2"/>
  <c r="X1694" i="2"/>
  <c r="X1950" i="2"/>
  <c r="X2206" i="2"/>
  <c r="X2462" i="2"/>
  <c r="X251" i="2"/>
  <c r="X507" i="2"/>
  <c r="X763" i="2"/>
  <c r="X1019" i="2"/>
  <c r="X1275" i="2"/>
  <c r="X1531" i="2"/>
  <c r="X1787" i="2"/>
  <c r="X2043" i="2"/>
  <c r="X2299" i="2"/>
  <c r="X88" i="2"/>
  <c r="X344" i="2"/>
  <c r="X600" i="2"/>
  <c r="X856" i="2"/>
  <c r="X1112" i="2"/>
  <c r="X1368" i="2"/>
  <c r="X1624" i="2"/>
  <c r="X1880" i="2"/>
  <c r="X2136" i="2"/>
  <c r="X2392" i="2"/>
  <c r="X713" i="2"/>
  <c r="X1737" i="2"/>
  <c r="X301" i="2"/>
  <c r="X1325" i="2"/>
  <c r="X2349" i="2"/>
  <c r="X913" i="2"/>
  <c r="X1937" i="2"/>
  <c r="X1957" i="2"/>
  <c r="X1157" i="2"/>
  <c r="X34" i="2"/>
  <c r="X290" i="2"/>
  <c r="X546" i="2"/>
  <c r="X802" i="2"/>
  <c r="X1058" i="2"/>
  <c r="X1314" i="2"/>
  <c r="X1570" i="2"/>
  <c r="X1826" i="2"/>
  <c r="X2082" i="2"/>
  <c r="X2338" i="2"/>
  <c r="X127" i="2"/>
  <c r="X383" i="2"/>
  <c r="X639" i="2"/>
  <c r="X895" i="2"/>
  <c r="X1151" i="2"/>
  <c r="X1407" i="2"/>
  <c r="X1663" i="2"/>
  <c r="X1919" i="2"/>
  <c r="X2175" i="2"/>
  <c r="X2431" i="2"/>
  <c r="X220" i="2"/>
  <c r="X476" i="2"/>
  <c r="X732" i="2"/>
  <c r="X988" i="2"/>
  <c r="X1244" i="2"/>
  <c r="X1500" i="2"/>
  <c r="X1756" i="2"/>
  <c r="X2012" i="2"/>
  <c r="X2268" i="2"/>
  <c r="X217" i="2"/>
  <c r="X1241" i="2"/>
  <c r="X2265" i="2"/>
  <c r="X829" i="2"/>
  <c r="X1853" i="2"/>
  <c r="X417" i="2"/>
  <c r="X1441" i="2"/>
  <c r="X2465" i="2"/>
  <c r="X1653" i="2"/>
  <c r="X789" i="2"/>
  <c r="X150" i="2"/>
  <c r="X406" i="2"/>
  <c r="X662" i="2"/>
  <c r="X918" i="2"/>
  <c r="X1174" i="2"/>
  <c r="X1430" i="2"/>
  <c r="X1686" i="2"/>
  <c r="X1942" i="2"/>
  <c r="X2198" i="2"/>
  <c r="X2454" i="2"/>
  <c r="X243" i="2"/>
  <c r="X499" i="2"/>
  <c r="X755" i="2"/>
  <c r="X1011" i="2"/>
  <c r="X1267" i="2"/>
  <c r="X1523" i="2"/>
  <c r="X1779" i="2"/>
  <c r="X2035" i="2"/>
  <c r="X2291" i="2"/>
  <c r="X80" i="2"/>
  <c r="X336" i="2"/>
  <c r="X592" i="2"/>
  <c r="X848" i="2"/>
  <c r="X1104" i="2"/>
  <c r="X1360" i="2"/>
  <c r="X1616" i="2"/>
  <c r="X1872" i="2"/>
  <c r="X2128" i="2"/>
  <c r="X2384" i="2"/>
  <c r="X634" i="2"/>
  <c r="X1658" i="2"/>
  <c r="X215" i="2"/>
  <c r="X1239" i="2"/>
  <c r="X2263" i="2"/>
  <c r="X820" i="2"/>
  <c r="X1844" i="2"/>
  <c r="X825" i="2"/>
  <c r="X413" i="2"/>
  <c r="X2461" i="2"/>
  <c r="X2049" i="2"/>
  <c r="X1605" i="2"/>
  <c r="X586" i="2"/>
  <c r="X1610" i="2"/>
  <c r="X167" i="2"/>
  <c r="X1191" i="2"/>
  <c r="X2215" i="2"/>
  <c r="X772" i="2"/>
  <c r="X1796" i="2"/>
  <c r="X745" i="2"/>
  <c r="X333" i="2"/>
  <c r="X2381" i="2"/>
  <c r="X1969" i="2"/>
  <c r="X1285" i="2"/>
  <c r="X554" i="2"/>
  <c r="X1578" i="2"/>
  <c r="X135" i="2"/>
  <c r="X1159" i="2"/>
  <c r="X2183" i="2"/>
  <c r="X740" i="2"/>
  <c r="X1764" i="2"/>
  <c r="X681" i="2"/>
  <c r="X269" i="2"/>
  <c r="X2317" i="2"/>
  <c r="X1905" i="2"/>
  <c r="X1029" i="2"/>
  <c r="X2266" i="2"/>
  <c r="X1428" i="2"/>
  <c r="X1217" i="2"/>
  <c r="X2074" i="2"/>
  <c r="X1236" i="2"/>
  <c r="X833" i="2"/>
  <c r="X1882" i="2"/>
  <c r="X1044" i="2"/>
  <c r="X449" i="2"/>
  <c r="X1946" i="2"/>
  <c r="X1108" i="2"/>
  <c r="X577" i="2"/>
  <c r="X206" i="2"/>
  <c r="X718" i="2"/>
  <c r="X1230" i="2"/>
  <c r="X1742" i="2"/>
  <c r="X2254" i="2"/>
  <c r="X299" i="2"/>
  <c r="X811" i="2"/>
  <c r="X1323" i="2"/>
  <c r="X1835" i="2"/>
  <c r="X2347" i="2"/>
  <c r="X392" i="2"/>
  <c r="X904" i="2"/>
  <c r="X1416" i="2"/>
  <c r="X1928" i="2"/>
  <c r="X2440" i="2"/>
  <c r="X1929" i="2"/>
  <c r="X1517" i="2"/>
  <c r="X1105" i="2"/>
  <c r="X309" i="2"/>
  <c r="X82" i="2"/>
  <c r="X594" i="2"/>
  <c r="X1106" i="2"/>
  <c r="X1618" i="2"/>
  <c r="X2130" i="2"/>
  <c r="X175" i="2"/>
  <c r="X687" i="2"/>
  <c r="X1199" i="2"/>
  <c r="X1711" i="2"/>
  <c r="X2223" i="2"/>
  <c r="X268" i="2"/>
  <c r="X780" i="2"/>
  <c r="X1292" i="2"/>
  <c r="X1804" i="2"/>
  <c r="X2316" i="2"/>
  <c r="X1433" i="2"/>
  <c r="X1021" i="2"/>
  <c r="X609" i="2"/>
  <c r="X741" i="2"/>
  <c r="X1557" i="2"/>
  <c r="X454" i="2"/>
  <c r="X966" i="2"/>
  <c r="X1478" i="2"/>
  <c r="X1990" i="2"/>
  <c r="X35" i="2"/>
  <c r="X547" i="2"/>
  <c r="X1059" i="2"/>
  <c r="X1571" i="2"/>
  <c r="X2083" i="2"/>
  <c r="X128" i="2"/>
  <c r="X640" i="2"/>
  <c r="X1152" i="2"/>
  <c r="X1664" i="2"/>
  <c r="X2176" i="2"/>
  <c r="X826" i="2"/>
  <c r="X407" i="2"/>
  <c r="X2455" i="2"/>
  <c r="X2036" i="2"/>
  <c r="X797" i="2"/>
  <c r="X2433" i="2"/>
  <c r="X778" i="2"/>
  <c r="X359" i="2"/>
  <c r="X2407" i="2"/>
  <c r="X1988" i="2"/>
  <c r="X717" i="2"/>
  <c r="X2353" i="2"/>
  <c r="X746" i="2"/>
  <c r="X327" i="2"/>
  <c r="X2375" i="2"/>
  <c r="X1956" i="2"/>
  <c r="X653" i="2"/>
  <c r="X2289" i="2"/>
  <c r="X567" i="2"/>
  <c r="X1125" i="2"/>
  <c r="X1911" i="2"/>
  <c r="X2269" i="2"/>
  <c r="X183" i="2"/>
  <c r="X1785" i="2"/>
  <c r="X1434" i="2"/>
  <c r="X1876" i="2"/>
  <c r="X110" i="2"/>
  <c r="X622" i="2"/>
  <c r="X1134" i="2"/>
  <c r="X1646" i="2"/>
  <c r="X2158" i="2"/>
  <c r="X203" i="2"/>
  <c r="X715" i="2"/>
  <c r="X1227" i="2"/>
  <c r="X1739" i="2"/>
  <c r="X2251" i="2"/>
  <c r="X296" i="2"/>
  <c r="X808" i="2"/>
  <c r="X1320" i="2"/>
  <c r="X1832" i="2"/>
  <c r="X2344" i="2"/>
  <c r="X1545" i="2"/>
  <c r="X1133" i="2"/>
  <c r="X190" i="2"/>
  <c r="X446" i="2"/>
  <c r="X702" i="2"/>
  <c r="X958" i="2"/>
  <c r="X1214" i="2"/>
  <c r="X1470" i="2"/>
  <c r="X1726" i="2"/>
  <c r="X1982" i="2"/>
  <c r="X2238" i="2"/>
  <c r="X27" i="2"/>
  <c r="X283" i="2"/>
  <c r="X539" i="2"/>
  <c r="X795" i="2"/>
  <c r="X1051" i="2"/>
  <c r="X1307" i="2"/>
  <c r="X1563" i="2"/>
  <c r="X1819" i="2"/>
  <c r="X2075" i="2"/>
  <c r="X2331" i="2"/>
  <c r="X120" i="2"/>
  <c r="X376" i="2"/>
  <c r="X632" i="2"/>
  <c r="X888" i="2"/>
  <c r="X1144" i="2"/>
  <c r="X1400" i="2"/>
  <c r="X1656" i="2"/>
  <c r="X1912" i="2"/>
  <c r="X2168" i="2"/>
  <c r="X2424" i="2"/>
  <c r="X841" i="2"/>
  <c r="X1865" i="2"/>
  <c r="X429" i="2"/>
  <c r="X1453" i="2"/>
  <c r="X17" i="2"/>
  <c r="X1041" i="2"/>
  <c r="X2065" i="2"/>
  <c r="X53" i="2"/>
  <c r="X1669" i="2"/>
  <c r="X66" i="2"/>
  <c r="X322" i="2"/>
  <c r="X578" i="2"/>
  <c r="X834" i="2"/>
  <c r="X1090" i="2"/>
  <c r="X1346" i="2"/>
  <c r="X1602" i="2"/>
  <c r="X1858" i="2"/>
  <c r="X2114" i="2"/>
  <c r="X2370" i="2"/>
  <c r="X159" i="2"/>
  <c r="X415" i="2"/>
  <c r="X671" i="2"/>
  <c r="X927" i="2"/>
  <c r="X1183" i="2"/>
  <c r="X1439" i="2"/>
  <c r="X1695" i="2"/>
  <c r="X1951" i="2"/>
  <c r="X2207" i="2"/>
  <c r="X2463" i="2"/>
  <c r="X252" i="2"/>
  <c r="X508" i="2"/>
  <c r="X764" i="2"/>
  <c r="X1020" i="2"/>
  <c r="X1276" i="2"/>
  <c r="X1532" i="2"/>
  <c r="X1788" i="2"/>
  <c r="X2044" i="2"/>
  <c r="X2300" i="2"/>
  <c r="X345" i="2"/>
  <c r="X1369" i="2"/>
  <c r="X2393" i="2"/>
  <c r="X957" i="2"/>
  <c r="X1981" i="2"/>
  <c r="X545" i="2"/>
  <c r="X1569" i="2"/>
  <c r="X485" i="2"/>
  <c r="X2165" i="2"/>
  <c r="X1301" i="2"/>
  <c r="X182" i="2"/>
  <c r="X438" i="2"/>
  <c r="X694" i="2"/>
  <c r="X950" i="2"/>
  <c r="X1206" i="2"/>
  <c r="X1462" i="2"/>
  <c r="X1718" i="2"/>
  <c r="X1974" i="2"/>
  <c r="X2230" i="2"/>
  <c r="X19" i="2"/>
  <c r="X275" i="2"/>
  <c r="X531" i="2"/>
  <c r="X787" i="2"/>
  <c r="X1043" i="2"/>
  <c r="X1299" i="2"/>
  <c r="X1555" i="2"/>
  <c r="X1811" i="2"/>
  <c r="X2067" i="2"/>
  <c r="X2323" i="2"/>
  <c r="X112" i="2"/>
  <c r="X368" i="2"/>
  <c r="X624" i="2"/>
  <c r="X880" i="2"/>
  <c r="X1136" i="2"/>
  <c r="X1392" i="2"/>
  <c r="X1648" i="2"/>
  <c r="X1904" i="2"/>
  <c r="X2160" i="2"/>
  <c r="X2416" i="2"/>
  <c r="X762" i="2"/>
  <c r="X1786" i="2"/>
  <c r="X343" i="2"/>
  <c r="X1367" i="2"/>
  <c r="X2391" i="2"/>
  <c r="X948" i="2"/>
  <c r="X1972" i="2"/>
  <c r="X1081" i="2"/>
  <c r="X669" i="2"/>
  <c r="X257" i="2"/>
  <c r="X2305" i="2"/>
  <c r="X149" i="2"/>
  <c r="X714" i="2"/>
  <c r="X1738" i="2"/>
  <c r="X295" i="2"/>
  <c r="X1319" i="2"/>
  <c r="X2343" i="2"/>
  <c r="X900" i="2"/>
  <c r="X1924" i="2"/>
  <c r="X1001" i="2"/>
  <c r="X589" i="2"/>
  <c r="X177" i="2"/>
  <c r="X2225" i="2"/>
  <c r="X2309" i="2"/>
  <c r="X682" i="2"/>
  <c r="X1706" i="2"/>
  <c r="X263" i="2"/>
  <c r="X1287" i="2"/>
  <c r="X2311" i="2"/>
  <c r="X868" i="2"/>
  <c r="X1892" i="2"/>
  <c r="X937" i="2"/>
  <c r="X525" i="2"/>
  <c r="X113" i="2"/>
  <c r="X2161" i="2"/>
  <c r="X2053" i="2"/>
  <c r="X311" i="2"/>
  <c r="X1940" i="2"/>
  <c r="X2241" i="2"/>
  <c r="X222" i="2"/>
  <c r="X478" i="2"/>
  <c r="X734" i="2"/>
  <c r="X990" i="2"/>
  <c r="X1246" i="2"/>
  <c r="X1502" i="2"/>
  <c r="X1758" i="2"/>
  <c r="X2014" i="2"/>
  <c r="X2270" i="2"/>
  <c r="X59" i="2"/>
  <c r="X315" i="2"/>
  <c r="X571" i="2"/>
  <c r="X827" i="2"/>
  <c r="X1083" i="2"/>
  <c r="X1339" i="2"/>
  <c r="X1595" i="2"/>
  <c r="X1851" i="2"/>
  <c r="X2107" i="2"/>
  <c r="X2363" i="2"/>
  <c r="X152" i="2"/>
  <c r="X408" i="2"/>
  <c r="X664" i="2"/>
  <c r="X920" i="2"/>
  <c r="X1176" i="2"/>
  <c r="X1432" i="2"/>
  <c r="X1688" i="2"/>
  <c r="X1944" i="2"/>
  <c r="X2200" i="2"/>
  <c r="X2456" i="2"/>
  <c r="X969" i="2"/>
  <c r="X1993" i="2"/>
  <c r="X557" i="2"/>
  <c r="X1581" i="2"/>
  <c r="X145" i="2"/>
  <c r="X1169" i="2"/>
  <c r="X2193" i="2"/>
  <c r="X565" i="2"/>
  <c r="X2181" i="2"/>
  <c r="X98" i="2"/>
  <c r="X354" i="2"/>
  <c r="X610" i="2"/>
  <c r="X866" i="2"/>
  <c r="X1122" i="2"/>
  <c r="X1378" i="2"/>
  <c r="X1634" i="2"/>
  <c r="X1890" i="2"/>
  <c r="X2146" i="2"/>
  <c r="X2402" i="2"/>
  <c r="X191" i="2"/>
  <c r="X447" i="2"/>
  <c r="X703" i="2"/>
  <c r="X959" i="2"/>
  <c r="X1215" i="2"/>
  <c r="X1471" i="2"/>
  <c r="X1727" i="2"/>
  <c r="X1983" i="2"/>
  <c r="X2239" i="2"/>
  <c r="X28" i="2"/>
  <c r="X284" i="2"/>
  <c r="X540" i="2"/>
  <c r="X796" i="2"/>
  <c r="X1052" i="2"/>
  <c r="X1308" i="2"/>
  <c r="X1564" i="2"/>
  <c r="X1820" i="2"/>
  <c r="X2076" i="2"/>
  <c r="X2332" i="2"/>
  <c r="X473" i="2"/>
  <c r="X1497" i="2"/>
  <c r="X61" i="2"/>
  <c r="X1085" i="2"/>
  <c r="X2109" i="2"/>
  <c r="X673" i="2"/>
  <c r="X1697" i="2"/>
  <c r="X997" i="2"/>
  <c r="X197" i="2"/>
  <c r="X1813" i="2"/>
  <c r="X214" i="2"/>
  <c r="X470" i="2"/>
  <c r="X726" i="2"/>
  <c r="X982" i="2"/>
  <c r="X1238" i="2"/>
  <c r="X1494" i="2"/>
  <c r="X1750" i="2"/>
  <c r="X2006" i="2"/>
  <c r="X2262" i="2"/>
  <c r="X51" i="2"/>
  <c r="X307" i="2"/>
  <c r="X563" i="2"/>
  <c r="X819" i="2"/>
  <c r="X1075" i="2"/>
  <c r="X1331" i="2"/>
  <c r="X1587" i="2"/>
  <c r="X1843" i="2"/>
  <c r="X2099" i="2"/>
  <c r="X2355" i="2"/>
  <c r="X144" i="2"/>
  <c r="X400" i="2"/>
  <c r="X656" i="2"/>
  <c r="X912" i="2"/>
  <c r="X1168" i="2"/>
  <c r="X1424" i="2"/>
  <c r="X1680" i="2"/>
  <c r="X1936" i="2"/>
  <c r="X2192" i="2"/>
  <c r="X2448" i="2"/>
  <c r="X890" i="2"/>
  <c r="X1914" i="2"/>
  <c r="X471" i="2"/>
  <c r="X1495" i="2"/>
  <c r="X52" i="2"/>
  <c r="X1076" i="2"/>
  <c r="X2100" i="2"/>
  <c r="X1337" i="2"/>
  <c r="X925" i="2"/>
  <c r="X513" i="2"/>
  <c r="X357" i="2"/>
  <c r="X1173" i="2"/>
  <c r="X842" i="2"/>
  <c r="X1866" i="2"/>
  <c r="X423" i="2"/>
  <c r="X1447" i="2"/>
  <c r="X4" i="2"/>
  <c r="X1028" i="2"/>
  <c r="X2052" i="2"/>
  <c r="X1257" i="2"/>
  <c r="X845" i="2"/>
  <c r="X433" i="2"/>
  <c r="X37" i="2"/>
  <c r="X853" i="2"/>
  <c r="X810" i="2"/>
  <c r="X1834" i="2"/>
  <c r="X391" i="2"/>
  <c r="X1415" i="2"/>
  <c r="X2439" i="2"/>
  <c r="X996" i="2"/>
  <c r="X2020" i="2"/>
  <c r="X1193" i="2"/>
  <c r="X781" i="2"/>
  <c r="X369" i="2"/>
  <c r="X2417" i="2"/>
  <c r="X597" i="2"/>
  <c r="X823" i="2"/>
  <c r="X2452" i="2"/>
  <c r="X757" i="2"/>
  <c r="X631" i="2"/>
  <c r="X2260" i="2"/>
  <c r="X1637" i="2"/>
  <c r="X439" i="2"/>
  <c r="X2068" i="2"/>
  <c r="X101" i="2"/>
  <c r="X503" i="2"/>
  <c r="X2132" i="2"/>
  <c r="X613" i="2"/>
  <c r="X334" i="2"/>
  <c r="X846" i="2"/>
  <c r="X1358" i="2"/>
  <c r="X1870" i="2"/>
  <c r="X2382" i="2"/>
  <c r="X427" i="2"/>
  <c r="X939" i="2"/>
  <c r="X1451" i="2"/>
  <c r="X1963" i="2"/>
  <c r="X8" i="2"/>
  <c r="X520" i="2"/>
  <c r="X1032" i="2"/>
  <c r="X1544" i="2"/>
  <c r="X2056" i="2"/>
  <c r="X393" i="2"/>
  <c r="X2441" i="2"/>
  <c r="X2029" i="2"/>
  <c r="X1617" i="2"/>
  <c r="X2357" i="2"/>
  <c r="X210" i="2"/>
  <c r="X722" i="2"/>
  <c r="X1234" i="2"/>
  <c r="X1746" i="2"/>
  <c r="X2258" i="2"/>
  <c r="X303" i="2"/>
  <c r="X815" i="2"/>
  <c r="X1327" i="2"/>
  <c r="X1839" i="2"/>
  <c r="X2351" i="2"/>
  <c r="X396" i="2"/>
  <c r="X908" i="2"/>
  <c r="X1420" i="2"/>
  <c r="X1932" i="2"/>
  <c r="X2444" i="2"/>
  <c r="X1945" i="2"/>
  <c r="X1533" i="2"/>
  <c r="X1121" i="2"/>
  <c r="X373" i="2"/>
  <c r="X70" i="2"/>
  <c r="X582" i="2"/>
  <c r="X1094" i="2"/>
  <c r="X1606" i="2"/>
  <c r="X2118" i="2"/>
  <c r="X163" i="2"/>
  <c r="X675" i="2"/>
  <c r="X1187" i="2"/>
  <c r="X1699" i="2"/>
  <c r="X2211" i="2"/>
  <c r="X256" i="2"/>
  <c r="X768" i="2"/>
  <c r="X1280" i="2"/>
  <c r="X1792" i="2"/>
  <c r="X2304" i="2"/>
  <c r="X1338" i="2"/>
  <c r="X919" i="2"/>
  <c r="X500" i="2"/>
  <c r="X185" i="2"/>
  <c r="X1821" i="2"/>
  <c r="X1525" i="2"/>
  <c r="X1290" i="2"/>
  <c r="X871" i="2"/>
  <c r="X452" i="2"/>
  <c r="X105" i="2"/>
  <c r="X1741" i="2"/>
  <c r="X1205" i="2"/>
  <c r="X1258" i="2"/>
  <c r="X839" i="2"/>
  <c r="X420" i="2"/>
  <c r="X2468" i="2"/>
  <c r="X1677" i="2"/>
  <c r="X949" i="2"/>
  <c r="X148" i="2"/>
  <c r="X282" i="2"/>
  <c r="X724" i="2"/>
  <c r="X2369" i="2"/>
  <c r="X1719" i="2"/>
  <c r="X1885" i="2"/>
  <c r="X247" i="2"/>
  <c r="X1913" i="2"/>
  <c r="X238" i="2"/>
  <c r="X750" i="2"/>
  <c r="X1262" i="2"/>
  <c r="X1774" i="2"/>
  <c r="X2286" i="2"/>
  <c r="X331" i="2"/>
  <c r="X843" i="2"/>
  <c r="X1355" i="2"/>
  <c r="X1867" i="2"/>
  <c r="X2379" i="2"/>
  <c r="X424" i="2"/>
  <c r="X936" i="2"/>
  <c r="X1448" i="2"/>
  <c r="X1960" i="2"/>
  <c r="X9" i="2"/>
  <c r="X2057" i="2"/>
  <c r="X1645" i="2"/>
  <c r="X1233" i="2"/>
  <c r="X821" i="2"/>
  <c r="X114" i="2"/>
  <c r="X626" i="2"/>
  <c r="X1138" i="2"/>
  <c r="X1650" i="2"/>
  <c r="X2162" i="2"/>
  <c r="X207" i="2"/>
  <c r="X719" i="2"/>
  <c r="X1231" i="2"/>
  <c r="X1743" i="2"/>
  <c r="X2255" i="2"/>
  <c r="X300" i="2"/>
  <c r="X812" i="2"/>
  <c r="X1324" i="2"/>
  <c r="X1836" i="2"/>
  <c r="X2348" i="2"/>
  <c r="X1561" i="2"/>
  <c r="X721" i="2"/>
  <c r="X2437" i="2"/>
  <c r="X498" i="2"/>
  <c r="X1266" i="2"/>
  <c r="X1906" i="2"/>
  <c r="X79" i="2"/>
  <c r="X847" i="2"/>
  <c r="X1487" i="2"/>
  <c r="X2127" i="2"/>
  <c r="X428" i="2"/>
  <c r="X1068" i="2"/>
  <c r="X1708" i="2"/>
  <c r="X25" i="2"/>
  <c r="X125" i="2"/>
  <c r="X2173" i="2"/>
  <c r="X1761" i="2"/>
  <c r="X453" i="2"/>
  <c r="X230" i="2"/>
  <c r="X742" i="2"/>
  <c r="X1254" i="2"/>
  <c r="X1766" i="2"/>
  <c r="X2278" i="2"/>
  <c r="X323" i="2"/>
  <c r="X835" i="2"/>
  <c r="X1347" i="2"/>
  <c r="X1859" i="2"/>
  <c r="X2371" i="2"/>
  <c r="X416" i="2"/>
  <c r="X928" i="2"/>
  <c r="X1440" i="2"/>
  <c r="X1952" i="2"/>
  <c r="X2464" i="2"/>
  <c r="X1978" i="2"/>
  <c r="X1559" i="2"/>
  <c r="X1140" i="2"/>
  <c r="X1465" i="2"/>
  <c r="X641" i="2"/>
  <c r="X1685" i="2"/>
  <c r="X1930" i="2"/>
  <c r="X1511" i="2"/>
  <c r="X1092" i="2"/>
  <c r="X1385" i="2"/>
  <c r="X561" i="2"/>
  <c r="X1365" i="2"/>
  <c r="X1898" i="2"/>
  <c r="X1479" i="2"/>
  <c r="X1060" i="2"/>
  <c r="X1321" i="2"/>
  <c r="X497" i="2"/>
  <c r="X1109" i="2"/>
  <c r="X505" i="2"/>
  <c r="X1818" i="2"/>
  <c r="X121" i="2"/>
  <c r="X346" i="2"/>
  <c r="X788" i="2"/>
  <c r="X2149" i="2"/>
  <c r="X2039" i="2"/>
  <c r="X65" i="2"/>
  <c r="X270" i="2"/>
  <c r="X782" i="2"/>
  <c r="X1294" i="2"/>
  <c r="X1806" i="2"/>
  <c r="X2318" i="2"/>
  <c r="X363" i="2"/>
  <c r="X875" i="2"/>
  <c r="X1387" i="2"/>
  <c r="X1899" i="2"/>
  <c r="X2411" i="2"/>
  <c r="X456" i="2"/>
  <c r="X968" i="2"/>
  <c r="X1480" i="2"/>
  <c r="X1992" i="2"/>
  <c r="X137" i="2"/>
  <c r="X2185" i="2"/>
  <c r="X1773" i="2"/>
  <c r="X1361" i="2"/>
  <c r="X1333" i="2"/>
  <c r="X146" i="2"/>
  <c r="X658" i="2"/>
  <c r="X1170" i="2"/>
  <c r="X1682" i="2"/>
  <c r="X2194" i="2"/>
  <c r="X239" i="2"/>
  <c r="X751" i="2"/>
  <c r="X1263" i="2"/>
  <c r="X1775" i="2"/>
  <c r="X2287" i="2"/>
  <c r="X332" i="2"/>
  <c r="X844" i="2"/>
  <c r="X1356" i="2"/>
  <c r="X1868" i="2"/>
  <c r="X2380" i="2"/>
  <c r="X1689" i="2"/>
  <c r="X1277" i="2"/>
  <c r="X865" i="2"/>
  <c r="X1765" i="2"/>
  <c r="X6" i="2"/>
  <c r="X518" i="2"/>
  <c r="X1030" i="2"/>
  <c r="X1542" i="2"/>
  <c r="X2054" i="2"/>
  <c r="X99" i="2"/>
  <c r="X611" i="2"/>
  <c r="X1123" i="2"/>
  <c r="X1635" i="2"/>
  <c r="X2147" i="2"/>
  <c r="X192" i="2"/>
  <c r="X704" i="2"/>
  <c r="X1216" i="2"/>
  <c r="X1728" i="2"/>
  <c r="X2240" i="2"/>
  <c r="X1082" i="2"/>
  <c r="X663" i="2"/>
  <c r="X244" i="2"/>
  <c r="X2292" i="2"/>
  <c r="X1309" i="2"/>
  <c r="X1893" i="2"/>
  <c r="X1034" i="2"/>
  <c r="X615" i="2"/>
  <c r="X196" i="2"/>
  <c r="X2244" i="2"/>
  <c r="X1229" i="2"/>
  <c r="X1573" i="2"/>
  <c r="X1002" i="2"/>
  <c r="X583" i="2"/>
  <c r="X164" i="2"/>
  <c r="X2212" i="2"/>
  <c r="X1165" i="2"/>
  <c r="X1317" i="2"/>
  <c r="X1591" i="2"/>
  <c r="X2373" i="2"/>
  <c r="X2423" i="2"/>
  <c r="X1345" i="2"/>
  <c r="X951" i="2"/>
  <c r="X349" i="2"/>
  <c r="X2202" i="2"/>
  <c r="X377" i="2"/>
  <c r="X46" i="2"/>
  <c r="X558" i="2"/>
  <c r="X1070" i="2"/>
  <c r="X1582" i="2"/>
  <c r="X2094" i="2"/>
  <c r="X139" i="2"/>
  <c r="X651" i="2"/>
  <c r="X1163" i="2"/>
  <c r="X1675" i="2"/>
  <c r="X2187" i="2"/>
  <c r="X232" i="2"/>
  <c r="X744" i="2"/>
  <c r="X1256" i="2"/>
  <c r="X1768" i="2"/>
  <c r="X2280" i="2"/>
  <c r="X1289" i="2"/>
  <c r="X877" i="2"/>
  <c r="X465" i="2"/>
  <c r="X165" i="2"/>
  <c r="X981" i="2"/>
  <c r="X434" i="2"/>
  <c r="X946" i="2"/>
  <c r="X1458" i="2"/>
  <c r="X1970" i="2"/>
  <c r="X15" i="2"/>
  <c r="X527" i="2"/>
  <c r="X1039" i="2"/>
  <c r="X1551" i="2"/>
  <c r="X2063" i="2"/>
  <c r="X108" i="2"/>
  <c r="X620" i="2"/>
  <c r="X1132" i="2"/>
  <c r="X1644" i="2"/>
  <c r="X2156" i="2"/>
  <c r="X793" i="2"/>
  <c r="X381" i="2"/>
  <c r="X2429" i="2"/>
  <c r="X2017" i="2"/>
  <c r="X1477" i="2"/>
  <c r="X294" i="2"/>
  <c r="X806" i="2"/>
  <c r="X1318" i="2"/>
  <c r="X1830" i="2"/>
  <c r="X2342" i="2"/>
  <c r="X387" i="2"/>
  <c r="X899" i="2"/>
  <c r="X1411" i="2"/>
  <c r="X1923" i="2"/>
  <c r="X2435" i="2"/>
  <c r="X480" i="2"/>
  <c r="X992" i="2"/>
  <c r="X1504" i="2"/>
  <c r="X2016" i="2"/>
  <c r="X186" i="2"/>
  <c r="X2234" i="2"/>
  <c r="X1815" i="2"/>
  <c r="X1396" i="2"/>
  <c r="X1977" i="2"/>
  <c r="X1153" i="2"/>
  <c r="X138" i="2"/>
  <c r="X2186" i="2"/>
  <c r="X1767" i="2"/>
  <c r="X1348" i="2"/>
  <c r="X1897" i="2"/>
  <c r="X1073" i="2"/>
  <c r="X106" i="2"/>
  <c r="X2154" i="2"/>
  <c r="X1735" i="2"/>
  <c r="X1316" i="2"/>
  <c r="X1833" i="2"/>
  <c r="X1009" i="2"/>
  <c r="X474" i="2"/>
  <c r="X93" i="2"/>
  <c r="X119" i="2"/>
  <c r="X1145" i="2"/>
  <c r="X1114" i="2"/>
  <c r="X1556" i="2"/>
  <c r="X1349" i="2"/>
  <c r="X340" i="2"/>
  <c r="X1601" i="2"/>
  <c r="X2257" i="2"/>
  <c r="X2005" i="2"/>
  <c r="X754" i="2"/>
  <c r="X1394" i="2"/>
  <c r="X2034" i="2"/>
  <c r="X335" i="2"/>
  <c r="X975" i="2"/>
  <c r="X1615" i="2"/>
  <c r="X2383" i="2"/>
  <c r="X556" i="2"/>
  <c r="X1196" i="2"/>
  <c r="X1964" i="2"/>
  <c r="X537" i="2"/>
  <c r="X637" i="2"/>
  <c r="X225" i="2"/>
  <c r="X2273" i="2"/>
  <c r="X21" i="2"/>
  <c r="X358" i="2"/>
  <c r="X870" i="2"/>
  <c r="X1382" i="2"/>
  <c r="X1894" i="2"/>
  <c r="X2406" i="2"/>
  <c r="X451" i="2"/>
  <c r="X963" i="2"/>
  <c r="X1475" i="2"/>
  <c r="X1987" i="2"/>
  <c r="X32" i="2"/>
  <c r="X544" i="2"/>
  <c r="X1056" i="2"/>
  <c r="X1568" i="2"/>
  <c r="X2080" i="2"/>
  <c r="X442" i="2"/>
  <c r="X23" i="2"/>
  <c r="X2071" i="2"/>
  <c r="X1652" i="2"/>
  <c r="X29" i="2"/>
  <c r="X1665" i="2"/>
  <c r="X394" i="2"/>
  <c r="X2442" i="2"/>
  <c r="X2023" i="2"/>
  <c r="X1604" i="2"/>
  <c r="X2409" i="2"/>
  <c r="X1585" i="2"/>
  <c r="X362" i="2"/>
  <c r="X2410" i="2"/>
  <c r="X1991" i="2"/>
  <c r="X1572" i="2"/>
  <c r="X2345" i="2"/>
  <c r="X1521" i="2"/>
  <c r="X1498" i="2"/>
  <c r="X2141" i="2"/>
  <c r="X887" i="2"/>
  <c r="X221" i="2"/>
  <c r="X1626" i="2"/>
  <c r="X2324" i="2"/>
  <c r="X410" i="2"/>
  <c r="X852" i="2"/>
  <c r="X245" i="2"/>
  <c r="X398" i="2"/>
  <c r="X910" i="2"/>
  <c r="X1422" i="2"/>
  <c r="X1934" i="2"/>
  <c r="X2446" i="2"/>
  <c r="X491" i="2"/>
  <c r="X1003" i="2"/>
  <c r="X1515" i="2"/>
  <c r="X2027" i="2"/>
  <c r="X72" i="2"/>
  <c r="X584" i="2"/>
  <c r="X1096" i="2"/>
  <c r="X1608" i="2"/>
  <c r="X2120" i="2"/>
  <c r="X649" i="2"/>
  <c r="X237" i="2"/>
  <c r="X2285" i="2"/>
  <c r="X1873" i="2"/>
  <c r="X901" i="2"/>
  <c r="X274" i="2"/>
  <c r="X786" i="2"/>
  <c r="X1298" i="2"/>
  <c r="X1810" i="2"/>
  <c r="X2322" i="2"/>
  <c r="X367" i="2"/>
  <c r="X879" i="2"/>
  <c r="X1391" i="2"/>
  <c r="X1903" i="2"/>
  <c r="X2415" i="2"/>
  <c r="X460" i="2"/>
  <c r="X972" i="2"/>
  <c r="X1484" i="2"/>
  <c r="X1996" i="2"/>
  <c r="X153" i="2"/>
  <c r="X2201" i="2"/>
  <c r="X1789" i="2"/>
  <c r="X1377" i="2"/>
  <c r="X1397" i="2"/>
  <c r="X134" i="2"/>
  <c r="X646" i="2"/>
  <c r="X1158" i="2"/>
  <c r="X1670" i="2"/>
  <c r="X2182" i="2"/>
  <c r="X227" i="2"/>
  <c r="X739" i="2"/>
  <c r="X1251" i="2"/>
  <c r="X1763" i="2"/>
  <c r="X2275" i="2"/>
  <c r="X320" i="2"/>
  <c r="X832" i="2"/>
  <c r="X1344" i="2"/>
  <c r="X1856" i="2"/>
  <c r="X2368" i="2"/>
  <c r="X1594" i="2"/>
  <c r="X1175" i="2"/>
  <c r="X756" i="2"/>
  <c r="X697" i="2"/>
  <c r="X2333" i="2"/>
  <c r="X1093" i="2"/>
  <c r="X1546" i="2"/>
  <c r="X1127" i="2"/>
  <c r="X708" i="2"/>
  <c r="X617" i="2"/>
  <c r="X2253" i="2"/>
  <c r="X773" i="2"/>
  <c r="X1514" i="2"/>
  <c r="X1095" i="2"/>
  <c r="X676" i="2"/>
  <c r="X553" i="2"/>
  <c r="X2189" i="2"/>
  <c r="X517" i="2"/>
  <c r="X1172" i="2"/>
  <c r="X794" i="2"/>
  <c r="X1492" i="2"/>
  <c r="X837" i="2"/>
  <c r="X2231" i="2"/>
  <c r="X961" i="2"/>
  <c r="X1015" i="2"/>
  <c r="X477" i="2"/>
  <c r="X174" i="2"/>
  <c r="X686" i="2"/>
  <c r="X1198" i="2"/>
  <c r="X1710" i="2"/>
  <c r="X2222" i="2"/>
  <c r="X267" i="2"/>
  <c r="X779" i="2"/>
  <c r="X1291" i="2"/>
  <c r="X1803" i="2"/>
  <c r="X2315" i="2"/>
  <c r="X360" i="2"/>
  <c r="X872" i="2"/>
  <c r="X1384" i="2"/>
  <c r="X1896" i="2"/>
  <c r="X2408" i="2"/>
  <c r="X1801" i="2"/>
  <c r="X1389" i="2"/>
  <c r="X977" i="2"/>
  <c r="X2213" i="2"/>
  <c r="X50" i="2"/>
  <c r="X562" i="2"/>
  <c r="X1074" i="2"/>
  <c r="X1586" i="2"/>
  <c r="X2098" i="2"/>
  <c r="X143" i="2"/>
  <c r="X655" i="2"/>
  <c r="X1167" i="2"/>
  <c r="X1679" i="2"/>
  <c r="X2191" i="2"/>
  <c r="X236" i="2"/>
  <c r="X748" i="2"/>
  <c r="X1260" i="2"/>
  <c r="X1772" i="2"/>
  <c r="X2284" i="2"/>
  <c r="X1305" i="2"/>
  <c r="X893" i="2"/>
  <c r="X481" i="2"/>
  <c r="X229" i="2"/>
  <c r="X1045" i="2"/>
  <c r="X422" i="2"/>
  <c r="X934" i="2"/>
  <c r="X1446" i="2"/>
  <c r="X1958" i="2"/>
  <c r="X3" i="2"/>
  <c r="X515" i="2"/>
  <c r="X1027" i="2"/>
  <c r="X1539" i="2"/>
  <c r="X2051" i="2"/>
  <c r="X96" i="2"/>
  <c r="X608" i="2"/>
  <c r="X1120" i="2"/>
  <c r="X1632" i="2"/>
  <c r="X2144" i="2"/>
  <c r="X698" i="2"/>
  <c r="X279" i="2"/>
  <c r="X2327" i="2"/>
  <c r="X1908" i="2"/>
  <c r="X541" i="2"/>
  <c r="X2177" i="2"/>
  <c r="X650" i="2"/>
  <c r="X231" i="2"/>
  <c r="X2279" i="2"/>
  <c r="X1860" i="2"/>
  <c r="X461" i="2"/>
  <c r="X2097" i="2"/>
  <c r="X618" i="2"/>
  <c r="X199" i="2"/>
  <c r="X2247" i="2"/>
  <c r="X1828" i="2"/>
  <c r="X397" i="2"/>
  <c r="X2033" i="2"/>
  <c r="X55" i="2"/>
  <c r="X1729" i="2"/>
  <c r="X1399" i="2"/>
  <c r="X1757" i="2"/>
  <c r="X2394" i="2"/>
  <c r="X761" i="2"/>
  <c r="X1178" i="2"/>
  <c r="X1620" i="2"/>
  <c r="X1861" i="2"/>
  <c r="X1189" i="2"/>
  <c r="X242" i="2"/>
  <c r="X882" i="2"/>
  <c r="X1522" i="2"/>
  <c r="X2290" i="2"/>
  <c r="X463" i="2"/>
  <c r="X1103" i="2"/>
  <c r="X1871" i="2"/>
  <c r="X44" i="2"/>
  <c r="X684" i="2"/>
  <c r="X1452" i="2"/>
  <c r="X2092" i="2"/>
  <c r="X1049" i="2"/>
  <c r="X1149" i="2"/>
  <c r="X737" i="2"/>
  <c r="X1253" i="2"/>
  <c r="X2069" i="2"/>
  <c r="X486" i="2"/>
  <c r="X998" i="2"/>
  <c r="X1510" i="2"/>
  <c r="X2022" i="2"/>
  <c r="X67" i="2"/>
  <c r="X579" i="2"/>
  <c r="X1091" i="2"/>
  <c r="X1603" i="2"/>
  <c r="X2115" i="2"/>
  <c r="X160" i="2"/>
  <c r="X672" i="2"/>
  <c r="X1184" i="2"/>
  <c r="X1696" i="2"/>
  <c r="X2208" i="2"/>
  <c r="X954" i="2"/>
  <c r="X535" i="2"/>
  <c r="X116" i="2"/>
  <c r="X2164" i="2"/>
  <c r="X1053" i="2"/>
  <c r="X869" i="2"/>
  <c r="X906" i="2"/>
  <c r="X487" i="2"/>
  <c r="X68" i="2"/>
  <c r="X2116" i="2"/>
  <c r="X973" i="2"/>
  <c r="X549" i="2"/>
  <c r="X874" i="2"/>
  <c r="X455" i="2"/>
  <c r="X36" i="2"/>
  <c r="X2084" i="2"/>
  <c r="X909" i="2"/>
  <c r="X293" i="2"/>
  <c r="X1079" i="2"/>
  <c r="X325" i="2"/>
  <c r="X2167" i="2"/>
  <c r="X321" i="2"/>
  <c r="X695" i="2"/>
  <c r="X2297" i="2"/>
  <c r="X1690" i="2"/>
  <c r="X2388" i="2"/>
  <c r="X14" i="2"/>
  <c r="X526" i="2"/>
  <c r="X1038" i="2"/>
  <c r="X1550" i="2"/>
  <c r="X2062" i="2"/>
  <c r="X107" i="2"/>
  <c r="X619" i="2"/>
  <c r="X1131" i="2"/>
  <c r="X1643" i="2"/>
  <c r="X2155" i="2"/>
  <c r="X200" i="2"/>
  <c r="X712" i="2"/>
  <c r="X1224" i="2"/>
  <c r="X1736" i="2"/>
  <c r="X2248" i="2"/>
  <c r="X1161" i="2"/>
  <c r="X749" i="2"/>
  <c r="X337" i="2"/>
  <c r="X2385" i="2"/>
  <c r="X469" i="2"/>
  <c r="X402" i="2"/>
  <c r="X914" i="2"/>
  <c r="X1426" i="2"/>
  <c r="X1938" i="2"/>
  <c r="X2450" i="2"/>
  <c r="X495" i="2"/>
  <c r="X1007" i="2"/>
  <c r="X1519" i="2"/>
  <c r="X2031" i="2"/>
  <c r="X76" i="2"/>
  <c r="X588" i="2"/>
  <c r="X1100" i="2"/>
  <c r="X1612" i="2"/>
  <c r="X2124" i="2"/>
  <c r="X665" i="2"/>
  <c r="X253" i="2"/>
  <c r="X2301" i="2"/>
  <c r="X1889" i="2"/>
  <c r="X965" i="2"/>
  <c r="X262" i="2"/>
  <c r="X774" i="2"/>
  <c r="X1286" i="2"/>
  <c r="X1798" i="2"/>
  <c r="X2310" i="2"/>
  <c r="X355" i="2"/>
  <c r="X867" i="2"/>
  <c r="X1379" i="2"/>
  <c r="X1891" i="2"/>
  <c r="X2403" i="2"/>
  <c r="X448" i="2"/>
  <c r="X960" i="2"/>
  <c r="X1472" i="2"/>
  <c r="X1984" i="2"/>
  <c r="X58" i="2"/>
  <c r="X2106" i="2"/>
  <c r="X1687" i="2"/>
  <c r="X1268" i="2"/>
  <c r="X1721" i="2"/>
  <c r="X897" i="2"/>
  <c r="X10" i="2"/>
  <c r="X2058" i="2"/>
  <c r="X1639" i="2"/>
  <c r="X1220" i="2"/>
  <c r="X1641" i="2"/>
  <c r="X817" i="2"/>
  <c r="X2389" i="2"/>
  <c r="X2026" i="2"/>
  <c r="X1607" i="2"/>
  <c r="X1188" i="2"/>
  <c r="X1577" i="2"/>
  <c r="X753" i="2"/>
  <c r="X2133" i="2"/>
  <c r="X1529" i="2"/>
  <c r="X2330" i="2"/>
  <c r="X633" i="2"/>
  <c r="X602" i="2"/>
  <c r="X1300" i="2"/>
  <c r="X1781" i="2"/>
  <c r="X2295" i="2"/>
  <c r="X1089" i="2"/>
  <c r="X302" i="2"/>
  <c r="X814" i="2"/>
  <c r="X1326" i="2"/>
  <c r="X1838" i="2"/>
  <c r="X2350" i="2"/>
  <c r="X395" i="2"/>
  <c r="X907" i="2"/>
  <c r="X1419" i="2"/>
  <c r="X1931" i="2"/>
  <c r="X2443" i="2"/>
  <c r="X488" i="2"/>
  <c r="X1000" i="2"/>
  <c r="X1512" i="2"/>
  <c r="X2024" i="2"/>
  <c r="X265" i="2"/>
  <c r="X2313" i="2"/>
  <c r="X1901" i="2"/>
  <c r="X1489" i="2"/>
  <c r="X1845" i="2"/>
  <c r="X178" i="2"/>
  <c r="X690" i="2"/>
  <c r="X1202" i="2"/>
  <c r="X1714" i="2"/>
  <c r="X2226" i="2"/>
  <c r="X271" i="2"/>
  <c r="X783" i="2"/>
  <c r="X1295" i="2"/>
  <c r="X1807" i="2"/>
  <c r="X2319" i="2"/>
  <c r="X364" i="2"/>
  <c r="X876" i="2"/>
  <c r="X1388" i="2"/>
  <c r="X1900" i="2"/>
  <c r="X2412" i="2"/>
  <c r="X1817" i="2"/>
  <c r="X1405" i="2"/>
  <c r="X993" i="2"/>
  <c r="X2277" i="2"/>
  <c r="X38" i="2"/>
  <c r="X550" i="2"/>
  <c r="X1062" i="2"/>
  <c r="X1574" i="2"/>
  <c r="X2086" i="2"/>
  <c r="X131" i="2"/>
  <c r="X643" i="2"/>
  <c r="X1155" i="2"/>
  <c r="X1667" i="2"/>
  <c r="X2179" i="2"/>
  <c r="X224" i="2"/>
  <c r="X736" i="2"/>
  <c r="X1248" i="2"/>
  <c r="X1760" i="2"/>
  <c r="X2272" i="2"/>
  <c r="X1210" i="2"/>
  <c r="X791" i="2"/>
  <c r="X372" i="2"/>
  <c r="X2420" i="2"/>
  <c r="X1565" i="2"/>
  <c r="X501" i="2"/>
  <c r="X1162" i="2"/>
  <c r="X743" i="2"/>
  <c r="X324" i="2"/>
  <c r="X2372" i="2"/>
  <c r="X1485" i="2"/>
  <c r="X181" i="2"/>
  <c r="X1130" i="2"/>
  <c r="X711" i="2"/>
  <c r="X292" i="2"/>
  <c r="X2340" i="2"/>
  <c r="X1421" i="2"/>
  <c r="X2341" i="2"/>
  <c r="X2103" i="2"/>
  <c r="X1941" i="2"/>
  <c r="X468" i="2"/>
  <c r="X1857" i="2"/>
  <c r="X1207" i="2"/>
  <c r="X1373" i="2"/>
  <c r="X2458" i="2"/>
  <c r="X889" i="2"/>
  <c r="X389" i="2"/>
  <c r="X370" i="2"/>
  <c r="X1010" i="2"/>
  <c r="X1778" i="2"/>
  <c r="X2418" i="2"/>
  <c r="X591" i="2"/>
  <c r="X1359" i="2"/>
  <c r="X1999" i="2"/>
  <c r="X172" i="2"/>
  <c r="X940" i="2"/>
  <c r="X1580" i="2"/>
  <c r="X2220" i="2"/>
  <c r="X2073" i="2"/>
  <c r="X1661" i="2"/>
  <c r="X1249" i="2"/>
  <c r="X885" i="2"/>
  <c r="X102" i="2"/>
  <c r="X614" i="2"/>
  <c r="X1126" i="2"/>
  <c r="X1638" i="2"/>
  <c r="X2150" i="2"/>
  <c r="X195" i="2"/>
  <c r="X707" i="2"/>
  <c r="X1219" i="2"/>
  <c r="X1731" i="2"/>
  <c r="X2243" i="2"/>
  <c r="X288" i="2"/>
  <c r="X800" i="2"/>
  <c r="X1312" i="2"/>
  <c r="X1824" i="2"/>
  <c r="X2336" i="2"/>
  <c r="X1466" i="2"/>
  <c r="X1047" i="2"/>
  <c r="X628" i="2"/>
  <c r="X441" i="2"/>
  <c r="X2077" i="2"/>
  <c r="X69" i="2"/>
  <c r="X1418" i="2"/>
  <c r="X999" i="2"/>
  <c r="X580" i="2"/>
  <c r="X361" i="2"/>
  <c r="X1997" i="2"/>
  <c r="X2229" i="2"/>
  <c r="X1386" i="2"/>
  <c r="X967" i="2"/>
  <c r="X548" i="2"/>
  <c r="X297" i="2"/>
  <c r="X1933" i="2"/>
  <c r="X1973" i="2"/>
  <c r="X660" i="2"/>
  <c r="X538" i="2"/>
  <c r="X980" i="2"/>
  <c r="X1269" i="2"/>
  <c r="X1975" i="2"/>
  <c r="X2397" i="2"/>
  <c r="X759" i="2"/>
  <c r="X2425" i="2"/>
  <c r="X142" i="2"/>
  <c r="X654" i="2"/>
  <c r="X1166" i="2"/>
  <c r="X1678" i="2"/>
  <c r="X2190" i="2"/>
  <c r="X235" i="2"/>
  <c r="X747" i="2"/>
  <c r="X1259" i="2"/>
  <c r="X1771" i="2"/>
  <c r="X2283" i="2"/>
  <c r="X328" i="2"/>
  <c r="X840" i="2"/>
  <c r="X1352" i="2"/>
  <c r="X1864" i="2"/>
  <c r="X2376" i="2"/>
  <c r="X1673" i="2"/>
  <c r="X1261" i="2"/>
  <c r="X849" i="2"/>
  <c r="X1701" i="2"/>
  <c r="X18" i="2"/>
  <c r="X530" i="2"/>
  <c r="X1042" i="2"/>
  <c r="X1554" i="2"/>
  <c r="X2066" i="2"/>
  <c r="X111" i="2"/>
  <c r="X623" i="2"/>
  <c r="X1135" i="2"/>
  <c r="X1647" i="2"/>
  <c r="X2159" i="2"/>
  <c r="X204" i="2"/>
  <c r="X716" i="2"/>
  <c r="X1228" i="2"/>
  <c r="X1740" i="2"/>
  <c r="X2252" i="2"/>
  <c r="X1177" i="2"/>
  <c r="X765" i="2"/>
  <c r="X353" i="2"/>
  <c r="X2401" i="2"/>
  <c r="X533" i="2"/>
  <c r="X390" i="2"/>
  <c r="X902" i="2"/>
  <c r="X1414" i="2"/>
  <c r="X1926" i="2"/>
  <c r="X2438" i="2"/>
  <c r="X483" i="2"/>
  <c r="X995" i="2"/>
  <c r="X1507" i="2"/>
  <c r="X2019" i="2"/>
  <c r="X64" i="2"/>
  <c r="X576" i="2"/>
  <c r="X1088" i="2"/>
  <c r="X1600" i="2"/>
  <c r="X2112" i="2"/>
  <c r="X570" i="2"/>
  <c r="X151" i="2"/>
  <c r="X2199" i="2"/>
  <c r="X1780" i="2"/>
  <c r="X285" i="2"/>
  <c r="X1921" i="2"/>
  <c r="X522" i="2"/>
  <c r="X103" i="2"/>
  <c r="X2151" i="2"/>
  <c r="X1732" i="2"/>
  <c r="X205" i="2"/>
  <c r="X1841" i="2"/>
  <c r="X490" i="2"/>
  <c r="X71" i="2"/>
  <c r="X2119" i="2"/>
  <c r="X1700" i="2"/>
  <c r="X141" i="2"/>
  <c r="X1777" i="2"/>
  <c r="X2010" i="2"/>
  <c r="X705" i="2"/>
  <c r="X1143" i="2"/>
  <c r="X733" i="2"/>
  <c r="X2138" i="2"/>
  <c r="X249" i="2"/>
  <c r="X666" i="2"/>
  <c r="X1364" i="2"/>
  <c r="X2293" i="2"/>
  <c r="X430" i="2"/>
  <c r="X942" i="2"/>
  <c r="X1454" i="2"/>
  <c r="X1966" i="2"/>
  <c r="X11" i="2"/>
  <c r="X523" i="2"/>
  <c r="X1035" i="2"/>
  <c r="X1547" i="2"/>
  <c r="X2059" i="2"/>
  <c r="X104" i="2"/>
  <c r="X616" i="2"/>
  <c r="X1128" i="2"/>
  <c r="X1640" i="2"/>
  <c r="X2152" i="2"/>
  <c r="X777" i="2"/>
  <c r="X365" i="2"/>
  <c r="X2413" i="2"/>
  <c r="X2001" i="2"/>
  <c r="X1413" i="2"/>
  <c r="X306" i="2"/>
  <c r="X818" i="2"/>
  <c r="X1330" i="2"/>
  <c r="X1842" i="2"/>
  <c r="X2354" i="2"/>
  <c r="X399" i="2"/>
  <c r="X911" i="2"/>
  <c r="X1423" i="2"/>
  <c r="X1935" i="2"/>
  <c r="X2447" i="2"/>
  <c r="X492" i="2"/>
  <c r="X1004" i="2"/>
  <c r="X1516" i="2"/>
  <c r="X2028" i="2"/>
  <c r="X281" i="2"/>
  <c r="X2329" i="2"/>
  <c r="X1917" i="2"/>
  <c r="X1505" i="2"/>
  <c r="X1909" i="2"/>
  <c r="X166" i="2"/>
  <c r="X678" i="2"/>
  <c r="X1190" i="2"/>
  <c r="X1702" i="2"/>
  <c r="X2214" i="2"/>
  <c r="X259" i="2"/>
  <c r="X771" i="2"/>
  <c r="X1283" i="2"/>
  <c r="X1795" i="2"/>
  <c r="X2307" i="2"/>
  <c r="X352" i="2"/>
  <c r="X864" i="2"/>
  <c r="X1376" i="2"/>
  <c r="X1888" i="2"/>
  <c r="X2400" i="2"/>
  <c r="X1722" i="2"/>
  <c r="X1303" i="2"/>
  <c r="X884" i="2"/>
  <c r="X953" i="2"/>
  <c r="X129" i="2"/>
  <c r="X2117" i="2"/>
  <c r="X1674" i="2"/>
  <c r="X1255" i="2"/>
  <c r="X836" i="2"/>
  <c r="X873" i="2"/>
  <c r="X49" i="2"/>
  <c r="X1797" i="2"/>
  <c r="X1642" i="2"/>
  <c r="X1223" i="2"/>
  <c r="X804" i="2"/>
  <c r="X809" i="2"/>
  <c r="X2445" i="2"/>
  <c r="X1541" i="2"/>
  <c r="X1684" i="2"/>
  <c r="X1306" i="2"/>
  <c r="X1748" i="2"/>
  <c r="X405" i="2"/>
  <c r="X276" i="2"/>
  <c r="X1473" i="2"/>
  <c r="X1271" i="2"/>
  <c r="X1501" i="2"/>
  <c r="AE21" i="2"/>
  <c r="AE313" i="2"/>
  <c r="AE569" i="2"/>
  <c r="AE825" i="2"/>
  <c r="AE1081" i="2"/>
  <c r="AE198" i="2"/>
  <c r="AE454" i="2"/>
  <c r="AE710" i="2"/>
  <c r="AE98" i="2"/>
  <c r="AE371" i="2"/>
  <c r="AE627" i="2"/>
  <c r="AE883" i="2"/>
  <c r="AE1139" i="2"/>
  <c r="AE844" i="2"/>
  <c r="AE1288" i="2"/>
  <c r="AE1544" i="2"/>
  <c r="AE1800" i="2"/>
  <c r="AE2056" i="2"/>
  <c r="AE720" i="2"/>
  <c r="AE1257" i="2"/>
  <c r="AE1513" i="2"/>
  <c r="AE1769" i="2"/>
  <c r="AE78" i="2"/>
  <c r="AE1012" i="2"/>
  <c r="AE1358" i="2"/>
  <c r="AE1614" i="2"/>
  <c r="AE1870" i="2"/>
  <c r="AE2126" i="2"/>
  <c r="AE1791" i="2"/>
  <c r="AE2278" i="2"/>
  <c r="AE990" i="2"/>
  <c r="AE2063" i="2"/>
  <c r="AE2359" i="2"/>
  <c r="AE1415" i="2"/>
  <c r="AE2184" i="2"/>
  <c r="AE2440" i="2"/>
  <c r="AE1707" i="2"/>
  <c r="AE2341" i="2"/>
  <c r="AE52" i="2"/>
  <c r="AE173" i="2"/>
  <c r="AE429" i="2"/>
  <c r="AE685" i="2"/>
  <c r="AE941" i="2"/>
  <c r="AE22" i="2"/>
  <c r="AE314" i="2"/>
  <c r="AE570" i="2"/>
  <c r="AE826" i="2"/>
  <c r="AE231" i="2"/>
  <c r="AE487" i="2"/>
  <c r="AE743" i="2"/>
  <c r="AE999" i="2"/>
  <c r="AE284" i="2"/>
  <c r="AE1104" i="2"/>
  <c r="AE1404" i="2"/>
  <c r="AE1660" i="2"/>
  <c r="AE1916" i="2"/>
  <c r="AE158" i="2"/>
  <c r="AE1042" i="2"/>
  <c r="AE1373" i="2"/>
  <c r="AE1629" i="2"/>
  <c r="AE1885" i="2"/>
  <c r="AE564" i="2"/>
  <c r="AE1218" i="2"/>
  <c r="AE1474" i="2"/>
  <c r="AE1730" i="2"/>
  <c r="AE1986" i="2"/>
  <c r="AE1231" i="2"/>
  <c r="AE2133" i="2"/>
  <c r="AE2394" i="2"/>
  <c r="AE1555" i="2"/>
  <c r="AE2219" i="2"/>
  <c r="AE126" i="2"/>
  <c r="AE1879" i="2"/>
  <c r="AE2300" i="2"/>
  <c r="AE2107" i="2"/>
  <c r="AE2465" i="2"/>
  <c r="AE2441" i="2"/>
  <c r="AE10" i="2"/>
  <c r="AE293" i="2"/>
  <c r="AE549" i="2"/>
  <c r="AE805" i="2"/>
  <c r="AE1061" i="2"/>
  <c r="AE178" i="2"/>
  <c r="AE128" i="2"/>
  <c r="AE249" i="2"/>
  <c r="AE505" i="2"/>
  <c r="AE761" i="2"/>
  <c r="AE1017" i="2"/>
  <c r="AE123" i="2"/>
  <c r="AE390" i="2"/>
  <c r="AE646" i="2"/>
  <c r="AE9" i="2"/>
  <c r="AE307" i="2"/>
  <c r="AE563" i="2"/>
  <c r="AE819" i="2"/>
  <c r="AE1075" i="2"/>
  <c r="AE588" i="2"/>
  <c r="AE1224" i="2"/>
  <c r="AE1480" i="2"/>
  <c r="AE1736" i="2"/>
  <c r="AE1992" i="2"/>
  <c r="AE464" i="2"/>
  <c r="AE1192" i="2"/>
  <c r="AE1449" i="2"/>
  <c r="AE1705" i="2"/>
  <c r="AE1961" i="2"/>
  <c r="AE868" i="2"/>
  <c r="AE1294" i="2"/>
  <c r="AE1550" i="2"/>
  <c r="AE1806" i="2"/>
  <c r="AE2062" i="2"/>
  <c r="AE1535" i="2"/>
  <c r="AE2214" i="2"/>
  <c r="AE19" i="2"/>
  <c r="AE1859" i="2"/>
  <c r="AE2295" i="2"/>
  <c r="AE1126" i="2"/>
  <c r="AE2097" i="2"/>
  <c r="AE2376" i="2"/>
  <c r="AE2429" i="2"/>
  <c r="AE2027" i="2"/>
  <c r="AE2217" i="2"/>
  <c r="AE90" i="2"/>
  <c r="AE365" i="2"/>
  <c r="AE621" i="2"/>
  <c r="AE877" i="2"/>
  <c r="AE1133" i="2"/>
  <c r="AE250" i="2"/>
  <c r="AE506" i="2"/>
  <c r="AE762" i="2"/>
  <c r="AE167" i="2"/>
  <c r="AE423" i="2"/>
  <c r="AE679" i="2"/>
  <c r="AE935" i="2"/>
  <c r="AE1191" i="2"/>
  <c r="AE976" i="2"/>
  <c r="AE1340" i="2"/>
  <c r="AE1596" i="2"/>
  <c r="AE1852" i="2"/>
  <c r="AE2108" i="2"/>
  <c r="AE914" i="2"/>
  <c r="AE1309" i="2"/>
  <c r="AE1565" i="2"/>
  <c r="AE1821" i="2"/>
  <c r="AE308" i="2"/>
  <c r="AE1116" i="2"/>
  <c r="AE1410" i="2"/>
  <c r="AE1666" i="2"/>
  <c r="AE1922" i="2"/>
  <c r="AE616" i="2"/>
  <c r="AE1999" i="2"/>
  <c r="AE2330" i="2"/>
  <c r="AE1299" i="2"/>
  <c r="AE2155" i="2"/>
  <c r="AE2411" i="2"/>
  <c r="AE1623" i="2"/>
  <c r="AE2236" i="2"/>
  <c r="AE1166" i="2"/>
  <c r="AE2209" i="2"/>
  <c r="AE2067" i="2"/>
  <c r="AE108" i="2"/>
  <c r="AE229" i="2"/>
  <c r="AE485" i="2"/>
  <c r="AE741" i="2"/>
  <c r="AE997" i="2"/>
  <c r="AE97" i="2"/>
  <c r="AE370" i="2"/>
  <c r="AE626" i="2"/>
  <c r="AE64" i="2"/>
  <c r="AE441" i="2"/>
  <c r="AE953" i="2"/>
  <c r="AE326" i="2"/>
  <c r="AE838" i="2"/>
  <c r="AE499" i="2"/>
  <c r="AE1011" i="2"/>
  <c r="AE1128" i="2"/>
  <c r="AE1672" i="2"/>
  <c r="AE208" i="2"/>
  <c r="AE1385" i="2"/>
  <c r="AE1897" i="2"/>
  <c r="AE1230" i="2"/>
  <c r="AE1742" i="2"/>
  <c r="AE1279" i="2"/>
  <c r="AE2406" i="2"/>
  <c r="AE2231" i="2"/>
  <c r="AE1927" i="2"/>
  <c r="AE2173" i="2"/>
  <c r="AE1483" i="2"/>
  <c r="AE301" i="2"/>
  <c r="AE813" i="2"/>
  <c r="AE186" i="2"/>
  <c r="AE698" i="2"/>
  <c r="AE359" i="2"/>
  <c r="AE871" i="2"/>
  <c r="AE796" i="2"/>
  <c r="AE1532" i="2"/>
  <c r="AE2044" i="2"/>
  <c r="AE1245" i="2"/>
  <c r="AE1757" i="2"/>
  <c r="AE988" i="2"/>
  <c r="AE1602" i="2"/>
  <c r="AE2114" i="2"/>
  <c r="AE2266" i="2"/>
  <c r="AE2039" i="2"/>
  <c r="AE1367" i="2"/>
  <c r="AE2428" i="2"/>
  <c r="AE2293" i="2"/>
  <c r="AE165" i="2"/>
  <c r="AE677" i="2"/>
  <c r="AE7" i="2"/>
  <c r="AE498" i="2"/>
  <c r="AE818" i="2"/>
  <c r="AE223" i="2"/>
  <c r="AE479" i="2"/>
  <c r="AE735" i="2"/>
  <c r="AE991" i="2"/>
  <c r="AE252" i="2"/>
  <c r="AE1088" i="2"/>
  <c r="AE1396" i="2"/>
  <c r="AE1652" i="2"/>
  <c r="AE1908" i="2"/>
  <c r="AE115" i="2"/>
  <c r="AE1026" i="2"/>
  <c r="AE1365" i="2"/>
  <c r="AE1621" i="2"/>
  <c r="AE1877" i="2"/>
  <c r="AE532" i="2"/>
  <c r="AE1210" i="2"/>
  <c r="AE1466" i="2"/>
  <c r="AE1722" i="2"/>
  <c r="AE1978" i="2"/>
  <c r="AE1199" i="2"/>
  <c r="AE2117" i="2"/>
  <c r="AE2386" i="2"/>
  <c r="AE1523" i="2"/>
  <c r="AE2211" i="2"/>
  <c r="AE2467" i="2"/>
  <c r="AE1847" i="2"/>
  <c r="AE2292" i="2"/>
  <c r="AE2043" i="2"/>
  <c r="AE2433" i="2"/>
  <c r="AE2313" i="2"/>
  <c r="AE545" i="2"/>
  <c r="AE430" i="2"/>
  <c r="AE603" i="2"/>
  <c r="AE1264" i="2"/>
  <c r="AE624" i="2"/>
  <c r="AE2001" i="2"/>
  <c r="AE1846" i="2"/>
  <c r="AE696" i="2"/>
  <c r="AE2160" i="2"/>
  <c r="AE24" i="2"/>
  <c r="AE478" i="2"/>
  <c r="AE1163" i="2"/>
  <c r="AE1409" i="2"/>
  <c r="AE2022" i="2"/>
  <c r="AE2272" i="2"/>
  <c r="AE433" i="2"/>
  <c r="AE318" i="2"/>
  <c r="AE491" i="2"/>
  <c r="AE1112" i="2"/>
  <c r="AE176" i="2"/>
  <c r="AE1889" i="2"/>
  <c r="AE1734" i="2"/>
  <c r="AE2398" i="2"/>
  <c r="AE1895" i="2"/>
  <c r="AE600" i="2"/>
  <c r="AE769" i="2"/>
  <c r="AE654" i="2"/>
  <c r="AE827" i="2"/>
  <c r="AE1488" i="2"/>
  <c r="AE1201" i="2"/>
  <c r="AE900" i="2"/>
  <c r="AE2070" i="2"/>
  <c r="AE1891" i="2"/>
  <c r="AE2384" i="2"/>
  <c r="AE337" i="2"/>
  <c r="AE172" i="2"/>
  <c r="AE1793" i="2"/>
  <c r="AE2430" i="2"/>
  <c r="AE80" i="2"/>
  <c r="AE281" i="2"/>
  <c r="AE617" i="2"/>
  <c r="AE969" i="2"/>
  <c r="AE166" i="2"/>
  <c r="AE502" i="2"/>
  <c r="AE854" i="2"/>
  <c r="AE339" i="2"/>
  <c r="AE675" i="2"/>
  <c r="AE1027" i="2"/>
  <c r="AE716" i="2"/>
  <c r="AE1336" i="2"/>
  <c r="AE1688" i="2"/>
  <c r="AE2024" i="2"/>
  <c r="AE906" i="2"/>
  <c r="AE1401" i="2"/>
  <c r="AE1737" i="2"/>
  <c r="AE292" i="2"/>
  <c r="AE1246" i="2"/>
  <c r="AE1582" i="2"/>
  <c r="AE1918" i="2"/>
  <c r="AE1343" i="2"/>
  <c r="AE2246" i="2"/>
  <c r="AE1283" i="2"/>
  <c r="AE2247" i="2"/>
  <c r="AE1287" i="2"/>
  <c r="AE2232" i="2"/>
  <c r="AE2237" i="2"/>
  <c r="AE2213" i="2"/>
  <c r="AE100" i="2"/>
  <c r="AE317" i="2"/>
  <c r="AE653" i="2"/>
  <c r="AE989" i="2"/>
  <c r="AE202" i="2"/>
  <c r="AE538" i="2"/>
  <c r="AE874" i="2"/>
  <c r="AE375" i="2"/>
  <c r="AE711" i="2"/>
  <c r="AE1047" i="2"/>
  <c r="AE860" i="2"/>
  <c r="AE1372" i="2"/>
  <c r="AE1708" i="2"/>
  <c r="AE2060" i="2"/>
  <c r="AE978" i="2"/>
  <c r="AE1421" i="2"/>
  <c r="AE1773" i="2"/>
  <c r="AE436" i="2"/>
  <c r="AE1266" i="2"/>
  <c r="AE1618" i="2"/>
  <c r="AE1954" i="2"/>
  <c r="AE1423" i="2"/>
  <c r="AE2282" i="2"/>
  <c r="AE1427" i="2"/>
  <c r="AE2267" i="2"/>
  <c r="AE1431" i="2"/>
  <c r="AE2268" i="2"/>
  <c r="AE2317" i="2"/>
  <c r="AE2357" i="2"/>
  <c r="AE140" i="2"/>
  <c r="AE341" i="2"/>
  <c r="AE693" i="2"/>
  <c r="AE1029" i="2"/>
  <c r="AE226" i="2"/>
  <c r="AE578" i="2"/>
  <c r="AE29" i="2"/>
  <c r="AE399" i="2"/>
  <c r="AE751" i="2"/>
  <c r="AE1087" i="2"/>
  <c r="AE928" i="2"/>
  <c r="AE1412" i="2"/>
  <c r="AE1748" i="2"/>
  <c r="AE2084" i="2"/>
  <c r="AE1058" i="2"/>
  <c r="AE1461" i="2"/>
  <c r="AE1797" i="2"/>
  <c r="AE596" i="2"/>
  <c r="AE1306" i="2"/>
  <c r="AE1642" i="2"/>
  <c r="AE1994" i="2"/>
  <c r="AE1583" i="2"/>
  <c r="AE2306" i="2"/>
  <c r="AE1587" i="2"/>
  <c r="AE2307" i="2"/>
  <c r="AE1527" i="2"/>
  <c r="AE2308" i="2"/>
  <c r="AE216" i="2"/>
  <c r="AE2453" i="2"/>
  <c r="AE609" i="2"/>
  <c r="AE814" i="2"/>
  <c r="AE492" i="2"/>
  <c r="AE880" i="2"/>
  <c r="AE1206" i="2"/>
  <c r="AE2190" i="2"/>
  <c r="AE2224" i="2"/>
  <c r="AE657" i="2"/>
  <c r="AE715" i="2"/>
  <c r="AE1473" i="2"/>
  <c r="AE440" i="2"/>
  <c r="AE95" i="2"/>
  <c r="AE382" i="2"/>
  <c r="AE875" i="2"/>
  <c r="AE1856" i="2"/>
  <c r="AE1953" i="2"/>
  <c r="AE2118" i="2"/>
  <c r="AE2415" i="2"/>
  <c r="AE2409" i="2"/>
  <c r="AE1153" i="2"/>
  <c r="AE507" i="2"/>
  <c r="AE1552" i="2"/>
  <c r="AE1585" i="2"/>
  <c r="AE1750" i="2"/>
  <c r="AE2079" i="2"/>
  <c r="AE2289" i="2"/>
  <c r="AE331" i="2"/>
  <c r="AE1921" i="2"/>
  <c r="AE1511" i="2"/>
  <c r="AE42" i="2"/>
  <c r="AE409" i="2"/>
  <c r="AE745" i="2"/>
  <c r="AE1097" i="2"/>
  <c r="AE294" i="2"/>
  <c r="AE630" i="2"/>
  <c r="AE119" i="2"/>
  <c r="AE467" i="2"/>
  <c r="AE803" i="2"/>
  <c r="AE1155" i="2"/>
  <c r="AE1064" i="2"/>
  <c r="AE1464" i="2"/>
  <c r="AE1816" i="2"/>
  <c r="AE51" i="2"/>
  <c r="AE1162" i="2"/>
  <c r="AE1529" i="2"/>
  <c r="AE1865" i="2"/>
  <c r="AE804" i="2"/>
  <c r="AE1374" i="2"/>
  <c r="AE1710" i="2"/>
  <c r="AE2046" i="2"/>
  <c r="AE1855" i="2"/>
  <c r="AE2374" i="2"/>
  <c r="AE1795" i="2"/>
  <c r="AE2375" i="2"/>
  <c r="AE1799" i="2"/>
  <c r="AE2360" i="2"/>
  <c r="AE1963" i="2"/>
  <c r="AE2099" i="2"/>
  <c r="AE69" i="2"/>
  <c r="AE445" i="2"/>
  <c r="AE781" i="2"/>
  <c r="AE1117" i="2"/>
  <c r="AE330" i="2"/>
  <c r="AE666" i="2"/>
  <c r="AE146" i="2"/>
  <c r="AE503" i="2"/>
  <c r="AE839" i="2"/>
  <c r="AE1175" i="2"/>
  <c r="AE1136" i="2"/>
  <c r="AE1500" i="2"/>
  <c r="AE1836" i="2"/>
  <c r="AE224" i="2"/>
  <c r="AE1213" i="2"/>
  <c r="AE1549" i="2"/>
  <c r="AE1901" i="2"/>
  <c r="AE924" i="2"/>
  <c r="AE1394" i="2"/>
  <c r="AE1746" i="2"/>
  <c r="AE2082" i="2"/>
  <c r="AE1935" i="2"/>
  <c r="AE2410" i="2"/>
  <c r="AE1939" i="2"/>
  <c r="AE2395" i="2"/>
  <c r="AE1943" i="2"/>
  <c r="AE2396" i="2"/>
  <c r="AE2145" i="2"/>
  <c r="AE1739" i="2"/>
  <c r="AE122" i="2"/>
  <c r="AE469" i="2"/>
  <c r="AE821" i="2"/>
  <c r="AE1157" i="2"/>
  <c r="AE354" i="2"/>
  <c r="AE706" i="2"/>
  <c r="AE191" i="2"/>
  <c r="AE527" i="2"/>
  <c r="AE879" i="2"/>
  <c r="AE110" i="2"/>
  <c r="AE1184" i="2"/>
  <c r="AE1540" i="2"/>
  <c r="AE1876" i="2"/>
  <c r="AE320" i="2"/>
  <c r="AE1253" i="2"/>
  <c r="AE1589" i="2"/>
  <c r="AE1925" i="2"/>
  <c r="AE1004" i="2"/>
  <c r="AE1434" i="2"/>
  <c r="AE1770" i="2"/>
  <c r="AE2122" i="2"/>
  <c r="AE2053" i="2"/>
  <c r="AE2434" i="2"/>
  <c r="AE2055" i="2"/>
  <c r="AE2435" i="2"/>
  <c r="AE2025" i="2"/>
  <c r="AE2436" i="2"/>
  <c r="AE2305" i="2"/>
  <c r="AE2393" i="2"/>
  <c r="AE1121" i="2"/>
  <c r="AE475" i="2"/>
  <c r="AE1456" i="2"/>
  <c r="AE1553" i="2"/>
  <c r="AE1718" i="2"/>
  <c r="AE1763" i="2"/>
  <c r="AE2161" i="2"/>
  <c r="AE286" i="2"/>
  <c r="AE1176" i="2"/>
  <c r="AE1188" i="2"/>
  <c r="AE1767" i="2"/>
  <c r="AE625" i="2"/>
  <c r="AE894" i="2"/>
  <c r="AE812" i="2"/>
  <c r="AE922" i="2"/>
  <c r="AE1286" i="2"/>
  <c r="AE2270" i="2"/>
  <c r="AE2240" i="2"/>
  <c r="AE321" i="2"/>
  <c r="AE526" i="2"/>
  <c r="AE1019" i="2"/>
  <c r="AE2064" i="2"/>
  <c r="AE388" i="2"/>
  <c r="AE1311" i="2"/>
  <c r="AE1447" i="2"/>
  <c r="AE53" i="2"/>
  <c r="AE1248" i="2"/>
  <c r="AE1958" i="2"/>
  <c r="AE2329" i="2"/>
  <c r="AE473" i="2"/>
  <c r="AE1161" i="2"/>
  <c r="AE694" i="2"/>
  <c r="AE531" i="2"/>
  <c r="AE131" i="2"/>
  <c r="AE1528" i="2"/>
  <c r="AE336" i="2"/>
  <c r="AE1593" i="2"/>
  <c r="AE980" i="2"/>
  <c r="AE1774" i="2"/>
  <c r="AE2061" i="2"/>
  <c r="AE2031" i="2"/>
  <c r="AE2033" i="2"/>
  <c r="AE2321" i="2"/>
  <c r="AE154" i="2"/>
  <c r="AE845" i="2"/>
  <c r="AE394" i="2"/>
  <c r="AE215" i="2"/>
  <c r="AE903" i="2"/>
  <c r="AE1228" i="2"/>
  <c r="AE1900" i="2"/>
  <c r="AE1277" i="2"/>
  <c r="AE1965" i="2"/>
  <c r="AE1458" i="2"/>
  <c r="AE83" i="2"/>
  <c r="AE105" i="2"/>
  <c r="AE2459" i="2"/>
  <c r="AE2460" i="2"/>
  <c r="AE1803" i="2"/>
  <c r="AE533" i="2"/>
  <c r="AE54" i="2"/>
  <c r="AE770" i="2"/>
  <c r="AE591" i="2"/>
  <c r="AE380" i="2"/>
  <c r="AE1604" i="2"/>
  <c r="AE576" i="2"/>
  <c r="AE1653" i="2"/>
  <c r="AE1132" i="2"/>
  <c r="AE1834" i="2"/>
  <c r="AE2162" i="2"/>
  <c r="AE2163" i="2"/>
  <c r="AE2148" i="2"/>
  <c r="AE1211" i="2"/>
  <c r="AE238" i="2"/>
  <c r="AE1712" i="2"/>
  <c r="AE1974" i="2"/>
  <c r="AE1355" i="2"/>
  <c r="AE1696" i="2"/>
  <c r="AE1755" i="2"/>
  <c r="AE299" i="2"/>
  <c r="AE1313" i="2"/>
  <c r="AE926" i="2"/>
  <c r="AE577" i="2"/>
  <c r="AE364" i="2"/>
  <c r="AE1156" i="2"/>
  <c r="AE2192" i="2"/>
  <c r="AE1824" i="2"/>
  <c r="AE144" i="2"/>
  <c r="AE681" i="2"/>
  <c r="AE230" i="2"/>
  <c r="AE34" i="2"/>
  <c r="AE739" i="2"/>
  <c r="AE936" i="2"/>
  <c r="AE1752" i="2"/>
  <c r="AE1034" i="2"/>
  <c r="AE1801" i="2"/>
  <c r="AE1310" i="2"/>
  <c r="AE1982" i="2"/>
  <c r="AE2310" i="2"/>
  <c r="AE2311" i="2"/>
  <c r="AE2296" i="2"/>
  <c r="AE62" i="2"/>
  <c r="AE381" i="2"/>
  <c r="AE1053" i="2"/>
  <c r="AE602" i="2"/>
  <c r="AE439" i="2"/>
  <c r="AE1111" i="2"/>
  <c r="AE1436" i="2"/>
  <c r="AE2124" i="2"/>
  <c r="AE1485" i="2"/>
  <c r="AE692" i="2"/>
  <c r="AE1682" i="2"/>
  <c r="AE1679" i="2"/>
  <c r="AE1683" i="2"/>
  <c r="AE1687" i="2"/>
  <c r="AE1259" i="2"/>
  <c r="AE37" i="2"/>
  <c r="AE757" i="2"/>
  <c r="AE290" i="2"/>
  <c r="AE114" i="2"/>
  <c r="AE815" i="2"/>
  <c r="AE1056" i="2"/>
  <c r="AE1812" i="2"/>
  <c r="AE1186" i="2"/>
  <c r="AE1861" i="2"/>
  <c r="AE1370" i="2"/>
  <c r="AE2058" i="2"/>
  <c r="AE2370" i="2"/>
  <c r="AE2371" i="2"/>
  <c r="AE2372" i="2"/>
  <c r="AE1931" i="2"/>
  <c r="AE219" i="2"/>
  <c r="AE1297" i="2"/>
  <c r="AE2446" i="2"/>
  <c r="AE1105" i="2"/>
  <c r="AE1985" i="2"/>
  <c r="AE369" i="2"/>
  <c r="AE1131" i="2"/>
  <c r="AE836" i="2"/>
  <c r="AE1639" i="2"/>
  <c r="AE270" i="2"/>
  <c r="AE1808" i="2"/>
  <c r="AE2006" i="2"/>
  <c r="AE2425" i="2"/>
  <c r="AE1382" i="2"/>
  <c r="AE14" i="2"/>
  <c r="AE729" i="2"/>
  <c r="AE278" i="2"/>
  <c r="AE77" i="2"/>
  <c r="AE787" i="2"/>
  <c r="AE1032" i="2"/>
  <c r="AE1784" i="2"/>
  <c r="AE1130" i="2"/>
  <c r="AE1849" i="2"/>
  <c r="AE1342" i="2"/>
  <c r="AE2030" i="2"/>
  <c r="AE2358" i="2"/>
  <c r="AE2343" i="2"/>
  <c r="AE2344" i="2"/>
  <c r="AE1134" i="2"/>
  <c r="AE413" i="2"/>
  <c r="AE1101" i="2"/>
  <c r="AE650" i="2"/>
  <c r="AE471" i="2"/>
  <c r="AE1159" i="2"/>
  <c r="AE1484" i="2"/>
  <c r="AE73" i="2"/>
  <c r="AE1533" i="2"/>
  <c r="AE884" i="2"/>
  <c r="AE1714" i="2"/>
  <c r="AE1871" i="2"/>
  <c r="AE1875" i="2"/>
  <c r="AE1815" i="2"/>
  <c r="AE2019" i="2"/>
  <c r="AE101" i="2"/>
  <c r="AE789" i="2"/>
  <c r="AE338" i="2"/>
  <c r="AE175" i="2"/>
  <c r="AE847" i="2"/>
  <c r="AE1152" i="2"/>
  <c r="AE1860" i="2"/>
  <c r="AE1221" i="2"/>
  <c r="AE1909" i="2"/>
  <c r="AE1418" i="2"/>
  <c r="AE2090" i="2"/>
  <c r="AE2418" i="2"/>
  <c r="AE2419" i="2"/>
  <c r="AE2404" i="2"/>
  <c r="AE2131" i="2"/>
  <c r="AE411" i="2"/>
  <c r="AE1425" i="2"/>
  <c r="AE1507" i="2"/>
  <c r="AE106" i="2"/>
  <c r="AE633" i="2"/>
  <c r="AE1145" i="2"/>
  <c r="AE518" i="2"/>
  <c r="AE179" i="2"/>
  <c r="AE691" i="2"/>
  <c r="AE46" i="2"/>
  <c r="AE1352" i="2"/>
  <c r="AE1864" i="2"/>
  <c r="AE938" i="2"/>
  <c r="AE1577" i="2"/>
  <c r="AE356" i="2"/>
  <c r="AE1422" i="2"/>
  <c r="AE1934" i="2"/>
  <c r="AE2029" i="2"/>
  <c r="AE1347" i="2"/>
  <c r="AE2423" i="2"/>
  <c r="AE2248" i="2"/>
  <c r="AE2257" i="2"/>
  <c r="AE116" i="2"/>
  <c r="AE493" i="2"/>
  <c r="AE1005" i="2"/>
  <c r="AE378" i="2"/>
  <c r="AE890" i="2"/>
  <c r="AE551" i="2"/>
  <c r="AE1063" i="2"/>
  <c r="AE1212" i="2"/>
  <c r="AE1724" i="2"/>
  <c r="AE416" i="2"/>
  <c r="AE1437" i="2"/>
  <c r="AE1949" i="2"/>
  <c r="AE1282" i="2"/>
  <c r="AE1794" i="2"/>
  <c r="AE1487" i="2"/>
  <c r="AE2458" i="2"/>
  <c r="AE2283" i="2"/>
  <c r="AE2073" i="2"/>
  <c r="AE2381" i="2"/>
  <c r="AE2153" i="2"/>
  <c r="AE357" i="2"/>
  <c r="AE869" i="2"/>
  <c r="AE242" i="2"/>
  <c r="AE562" i="2"/>
  <c r="AE882" i="2"/>
  <c r="AE287" i="2"/>
  <c r="AE543" i="2"/>
  <c r="AE799" i="2"/>
  <c r="AE1055" i="2"/>
  <c r="AE508" i="2"/>
  <c r="AE1204" i="2"/>
  <c r="AE1460" i="2"/>
  <c r="AE1716" i="2"/>
  <c r="AE1972" i="2"/>
  <c r="AE384" i="2"/>
  <c r="AE1154" i="2"/>
  <c r="AE1429" i="2"/>
  <c r="AE1685" i="2"/>
  <c r="AE1941" i="2"/>
  <c r="AE788" i="2"/>
  <c r="AE1274" i="2"/>
  <c r="AE1530" i="2"/>
  <c r="AE1786" i="2"/>
  <c r="AE2042" i="2"/>
  <c r="AE1455" i="2"/>
  <c r="AE2194" i="2"/>
  <c r="AE2450" i="2"/>
  <c r="AE1779" i="2"/>
  <c r="AE2275" i="2"/>
  <c r="AE966" i="2"/>
  <c r="AE2057" i="2"/>
  <c r="AE2356" i="2"/>
  <c r="AE2349" i="2"/>
  <c r="AE1723" i="2"/>
  <c r="AE2345" i="2"/>
  <c r="AE801" i="2"/>
  <c r="AE686" i="2"/>
  <c r="AE859" i="2"/>
  <c r="AE1520" i="2"/>
  <c r="AE1233" i="2"/>
  <c r="AE964" i="2"/>
  <c r="AE2102" i="2"/>
  <c r="AE2015" i="2"/>
  <c r="AE2416" i="2"/>
  <c r="AE401" i="2"/>
  <c r="AE798" i="2"/>
  <c r="AE1312" i="2"/>
  <c r="AE1857" i="2"/>
  <c r="AE2238" i="2"/>
  <c r="AE2051" i="2"/>
  <c r="AE689" i="2"/>
  <c r="AE574" i="2"/>
  <c r="AE747" i="2"/>
  <c r="AE1408" i="2"/>
  <c r="AE1050" i="2"/>
  <c r="AE580" i="2"/>
  <c r="AE1990" i="2"/>
  <c r="AE1571" i="2"/>
  <c r="AE2304" i="2"/>
  <c r="AE136" i="2"/>
  <c r="AE1025" i="2"/>
  <c r="AE23" i="2"/>
  <c r="AE1083" i="2"/>
  <c r="AE1744" i="2"/>
  <c r="AE1457" i="2"/>
  <c r="AE1302" i="2"/>
  <c r="AE1567" i="2"/>
  <c r="AE2303" i="2"/>
  <c r="AE2461" i="2"/>
  <c r="AE849" i="2"/>
  <c r="AE1376" i="2"/>
  <c r="AE1254" i="2"/>
  <c r="AE2255" i="2"/>
  <c r="AE160" i="2"/>
  <c r="AE361" i="2"/>
  <c r="AE713" i="2"/>
  <c r="AE1049" i="2"/>
  <c r="AE246" i="2"/>
  <c r="AE598" i="2"/>
  <c r="AE55" i="2"/>
  <c r="AE419" i="2"/>
  <c r="AE771" i="2"/>
  <c r="AE1107" i="2"/>
  <c r="AE968" i="2"/>
  <c r="AE1432" i="2"/>
  <c r="AE1768" i="2"/>
  <c r="AE2104" i="2"/>
  <c r="AE1098" i="2"/>
  <c r="AE1481" i="2"/>
  <c r="AE1817" i="2"/>
  <c r="AE676" i="2"/>
  <c r="AE1326" i="2"/>
  <c r="AE1662" i="2"/>
  <c r="AE2014" i="2"/>
  <c r="AE1663" i="2"/>
  <c r="AE2326" i="2"/>
  <c r="AE1667" i="2"/>
  <c r="AE2327" i="2"/>
  <c r="AE1607" i="2"/>
  <c r="AE2328" i="2"/>
  <c r="AE1194" i="2"/>
  <c r="AE1867" i="2"/>
  <c r="AE26" i="2"/>
  <c r="AE397" i="2"/>
  <c r="AE733" i="2"/>
  <c r="AE1085" i="2"/>
  <c r="AE282" i="2"/>
  <c r="AE618" i="2"/>
  <c r="AE103" i="2"/>
  <c r="AE455" i="2"/>
  <c r="AE791" i="2"/>
  <c r="AE1143" i="2"/>
  <c r="AE1040" i="2"/>
  <c r="AE1452" i="2"/>
  <c r="AE1804" i="2"/>
  <c r="AE2140" i="2"/>
  <c r="AE1138" i="2"/>
  <c r="AE1517" i="2"/>
  <c r="AE1853" i="2"/>
  <c r="AE756" i="2"/>
  <c r="AE1362" i="2"/>
  <c r="AE1698" i="2"/>
  <c r="AE2034" i="2"/>
  <c r="AE1807" i="2"/>
  <c r="AE2362" i="2"/>
  <c r="AE1747" i="2"/>
  <c r="AE2363" i="2"/>
  <c r="AE1751" i="2"/>
  <c r="AE2348" i="2"/>
  <c r="AE1771" i="2"/>
  <c r="AE1419" i="2"/>
  <c r="AE58" i="2"/>
  <c r="AE437" i="2"/>
  <c r="AE773" i="2"/>
  <c r="AE1109" i="2"/>
  <c r="AE322" i="2"/>
  <c r="AE658" i="2"/>
  <c r="AE135" i="2"/>
  <c r="AE495" i="2"/>
  <c r="AE831" i="2"/>
  <c r="AE1167" i="2"/>
  <c r="AE1120" i="2"/>
  <c r="AE1492" i="2"/>
  <c r="AE1828" i="2"/>
  <c r="AE192" i="2"/>
  <c r="AE1205" i="2"/>
  <c r="AE1541" i="2"/>
  <c r="AE1893" i="2"/>
  <c r="AE908" i="2"/>
  <c r="AE1386" i="2"/>
  <c r="AE1738" i="2"/>
  <c r="AE2074" i="2"/>
  <c r="AE1903" i="2"/>
  <c r="AE2402" i="2"/>
  <c r="AE1907" i="2"/>
  <c r="AE2387" i="2"/>
  <c r="AE1911" i="2"/>
  <c r="AE2388" i="2"/>
  <c r="AE2083" i="2"/>
  <c r="AE1227" i="2"/>
  <c r="AE929" i="2"/>
  <c r="AE283" i="2"/>
  <c r="AE1328" i="2"/>
  <c r="AE1361" i="2"/>
  <c r="AE1526" i="2"/>
  <c r="AE1251" i="2"/>
  <c r="AE2011" i="2"/>
  <c r="AE1169" i="2"/>
  <c r="AE428" i="2"/>
  <c r="AE196" i="2"/>
  <c r="AE2383" i="2"/>
  <c r="AE497" i="2"/>
  <c r="AE702" i="2"/>
  <c r="AE1195" i="2"/>
  <c r="AE432" i="2"/>
  <c r="AE996" i="2"/>
  <c r="AE2013" i="2"/>
  <c r="AE2081" i="2"/>
  <c r="AE117" i="2"/>
  <c r="AE334" i="2"/>
  <c r="AE891" i="2"/>
  <c r="AE1872" i="2"/>
  <c r="AE1905" i="2"/>
  <c r="AE2134" i="2"/>
  <c r="AE2431" i="2"/>
  <c r="AE1995" i="2"/>
  <c r="AE684" i="2"/>
  <c r="AE1574" i="2"/>
  <c r="AE942" i="2"/>
  <c r="AE149" i="2"/>
  <c r="AE489" i="2"/>
  <c r="AE841" i="2"/>
  <c r="AE1177" i="2"/>
  <c r="AE374" i="2"/>
  <c r="AE726" i="2"/>
  <c r="AE211" i="2"/>
  <c r="AE547" i="2"/>
  <c r="AE899" i="2"/>
  <c r="AE204" i="2"/>
  <c r="AE1208" i="2"/>
  <c r="AE1560" i="2"/>
  <c r="AE1896" i="2"/>
  <c r="AE400" i="2"/>
  <c r="AE1273" i="2"/>
  <c r="AE1609" i="2"/>
  <c r="AE1945" i="2"/>
  <c r="AE1044" i="2"/>
  <c r="AE1454" i="2"/>
  <c r="AE1790" i="2"/>
  <c r="AE2142" i="2"/>
  <c r="AE2093" i="2"/>
  <c r="AE2454" i="2"/>
  <c r="AE2095" i="2"/>
  <c r="AE2455" i="2"/>
  <c r="AE2065" i="2"/>
  <c r="AE2456" i="2"/>
  <c r="AE2385" i="2"/>
  <c r="AE1291" i="2"/>
  <c r="AE189" i="2"/>
  <c r="AE525" i="2"/>
  <c r="AE861" i="2"/>
  <c r="AE43" i="2"/>
  <c r="AE410" i="2"/>
  <c r="AE746" i="2"/>
  <c r="AE247" i="2"/>
  <c r="AE583" i="2"/>
  <c r="AE919" i="2"/>
  <c r="AE348" i="2"/>
  <c r="AE1244" i="2"/>
  <c r="AE1580" i="2"/>
  <c r="AE377" i="2"/>
  <c r="AE889" i="2"/>
  <c r="AE262" i="2"/>
  <c r="AE774" i="2"/>
  <c r="AE435" i="2"/>
  <c r="AE947" i="2"/>
  <c r="AE1000" i="2"/>
  <c r="AE1608" i="2"/>
  <c r="AE2120" i="2"/>
  <c r="AE1321" i="2"/>
  <c r="AE1833" i="2"/>
  <c r="AE1140" i="2"/>
  <c r="AE1678" i="2"/>
  <c r="AE808" i="2"/>
  <c r="AE2342" i="2"/>
  <c r="AE2167" i="2"/>
  <c r="AE1671" i="2"/>
  <c r="AE1371" i="2"/>
  <c r="AE2297" i="2"/>
  <c r="AE237" i="2"/>
  <c r="AE749" i="2"/>
  <c r="AE107" i="2"/>
  <c r="AE634" i="2"/>
  <c r="AE295" i="2"/>
  <c r="AE807" i="2"/>
  <c r="AE540" i="2"/>
  <c r="AE1468" i="2"/>
  <c r="AE1980" i="2"/>
  <c r="AE1170" i="2"/>
  <c r="AE1693" i="2"/>
  <c r="AE820" i="2"/>
  <c r="AE1538" i="2"/>
  <c r="AE2050" i="2"/>
  <c r="AE2202" i="2"/>
  <c r="AE1811" i="2"/>
  <c r="AE1030" i="2"/>
  <c r="AE2364" i="2"/>
  <c r="AE1851" i="2"/>
  <c r="AE79" i="2"/>
  <c r="AE613" i="2"/>
  <c r="AE1125" i="2"/>
  <c r="AE434" i="2"/>
  <c r="AE754" i="2"/>
  <c r="AE157" i="2"/>
  <c r="AE415" i="2"/>
  <c r="AE671" i="2"/>
  <c r="AE927" i="2"/>
  <c r="AE1183" i="2"/>
  <c r="AE960" i="2"/>
  <c r="AE1332" i="2"/>
  <c r="AE1588" i="2"/>
  <c r="AE1844" i="2"/>
  <c r="AE2100" i="2"/>
  <c r="AE896" i="2"/>
  <c r="AE1301" i="2"/>
  <c r="AE1557" i="2"/>
  <c r="AE1813" i="2"/>
  <c r="AE276" i="2"/>
  <c r="AE1100" i="2"/>
  <c r="AE1402" i="2"/>
  <c r="AE1658" i="2"/>
  <c r="AE1914" i="2"/>
  <c r="AE488" i="2"/>
  <c r="AE1967" i="2"/>
  <c r="AE2322" i="2"/>
  <c r="AE1267" i="2"/>
  <c r="AE2147" i="2"/>
  <c r="AE2403" i="2"/>
  <c r="AE1591" i="2"/>
  <c r="AE2228" i="2"/>
  <c r="AE910" i="2"/>
  <c r="AE2177" i="2"/>
  <c r="AE1611" i="2"/>
  <c r="AE289" i="2"/>
  <c r="AE174" i="2"/>
  <c r="AE347" i="2"/>
  <c r="AE748" i="2"/>
  <c r="AE2032" i="2"/>
  <c r="AE1745" i="2"/>
  <c r="AE1590" i="2"/>
  <c r="AE2254" i="2"/>
  <c r="AE1319" i="2"/>
  <c r="AE2245" i="2"/>
  <c r="AE155" i="2"/>
  <c r="AE779" i="2"/>
  <c r="AE304" i="2"/>
  <c r="AE1510" i="2"/>
  <c r="AE2447" i="2"/>
  <c r="AE177" i="2"/>
  <c r="AE27" i="2"/>
  <c r="AE235" i="2"/>
  <c r="AE300" i="2"/>
  <c r="AE1920" i="2"/>
  <c r="AE1633" i="2"/>
  <c r="AE1478" i="2"/>
  <c r="AE2141" i="2"/>
  <c r="AE200" i="2"/>
  <c r="AE280" i="2"/>
  <c r="AE513" i="2"/>
  <c r="AE398" i="2"/>
  <c r="AE571" i="2"/>
  <c r="AE1232" i="2"/>
  <c r="AE496" i="2"/>
  <c r="AE1969" i="2"/>
  <c r="AE1814" i="2"/>
  <c r="AE184" i="2"/>
  <c r="AE2113" i="2"/>
  <c r="AE2281" i="2"/>
  <c r="AE459" i="2"/>
  <c r="AE1217" i="2"/>
  <c r="AE1631" i="2"/>
  <c r="AE1403" i="2"/>
  <c r="AE201" i="2"/>
  <c r="AE537" i="2"/>
  <c r="AE873" i="2"/>
  <c r="AE59" i="2"/>
  <c r="AE422" i="2"/>
  <c r="AE758" i="2"/>
  <c r="AE259" i="2"/>
  <c r="AE595" i="2"/>
  <c r="AE931" i="2"/>
  <c r="AE396" i="2"/>
  <c r="AE1256" i="2"/>
  <c r="AE1592" i="2"/>
  <c r="AE1944" i="2"/>
  <c r="AE592" i="2"/>
  <c r="AE1305" i="2"/>
  <c r="AE1657" i="2"/>
  <c r="AE1993" i="2"/>
  <c r="AE1108" i="2"/>
  <c r="AE1502" i="2"/>
  <c r="AE1838" i="2"/>
  <c r="AE552" i="2"/>
  <c r="AE2166" i="2"/>
  <c r="AE568" i="2"/>
  <c r="AE2151" i="2"/>
  <c r="AE584" i="2"/>
  <c r="AE2152" i="2"/>
  <c r="AE1038" i="2"/>
  <c r="AE1275" i="2"/>
  <c r="AE20" i="2"/>
  <c r="AE221" i="2"/>
  <c r="AE573" i="2"/>
  <c r="AE909" i="2"/>
  <c r="AE86" i="2"/>
  <c r="AE458" i="2"/>
  <c r="AE794" i="2"/>
  <c r="AE279" i="2"/>
  <c r="AE631" i="2"/>
  <c r="AE967" i="2"/>
  <c r="AE476" i="2"/>
  <c r="AE1292" i="2"/>
  <c r="AE1628" i="2"/>
  <c r="AE1964" i="2"/>
  <c r="AE736" i="2"/>
  <c r="AE1341" i="2"/>
  <c r="AE1677" i="2"/>
  <c r="AE99" i="2"/>
  <c r="AE1180" i="2"/>
  <c r="AE1522" i="2"/>
  <c r="AE1874" i="2"/>
  <c r="AE1014" i="2"/>
  <c r="AE2186" i="2"/>
  <c r="AE1022" i="2"/>
  <c r="AE2187" i="2"/>
  <c r="AE902" i="2"/>
  <c r="AE2188" i="2"/>
  <c r="AE1691" i="2"/>
  <c r="AE1595" i="2"/>
  <c r="AE60" i="2"/>
  <c r="AE261" i="2"/>
  <c r="AE597" i="2"/>
  <c r="AE949" i="2"/>
  <c r="AE139" i="2"/>
  <c r="AE482" i="2"/>
  <c r="AE834" i="2"/>
  <c r="AE319" i="2"/>
  <c r="AE655" i="2"/>
  <c r="AE1007" i="2"/>
  <c r="AE636" i="2"/>
  <c r="AE1316" i="2"/>
  <c r="AE1668" i="2"/>
  <c r="AE2004" i="2"/>
  <c r="AE832" i="2"/>
  <c r="AE1381" i="2"/>
  <c r="AE1717" i="2"/>
  <c r="AE212" i="2"/>
  <c r="AE1226" i="2"/>
  <c r="AE1562" i="2"/>
  <c r="AE1898" i="2"/>
  <c r="AE1263" i="2"/>
  <c r="AE2226" i="2"/>
  <c r="AE1203" i="2"/>
  <c r="AE2227" i="2"/>
  <c r="AE1207" i="2"/>
  <c r="AE2212" i="2"/>
  <c r="AE2157" i="2"/>
  <c r="AE2123" i="2"/>
  <c r="AE225" i="2"/>
  <c r="AE494" i="2"/>
  <c r="AE987" i="2"/>
  <c r="AE1968" i="2"/>
  <c r="AE260" i="2"/>
  <c r="AE1174" i="2"/>
  <c r="AE934" i="2"/>
  <c r="AE152" i="2"/>
  <c r="AE130" i="2"/>
  <c r="AE2080" i="2"/>
  <c r="AE168" i="2"/>
  <c r="AE2181" i="2"/>
  <c r="AE1137" i="2"/>
  <c r="AE555" i="2"/>
  <c r="AE1536" i="2"/>
  <c r="AE1569" i="2"/>
  <c r="AE1798" i="2"/>
  <c r="AE2047" i="2"/>
  <c r="AE2225" i="2"/>
  <c r="AE833" i="2"/>
  <c r="AE187" i="2"/>
  <c r="AE1144" i="2"/>
  <c r="AE1265" i="2"/>
  <c r="AE1430" i="2"/>
  <c r="AE2414" i="2"/>
  <c r="AE2448" i="2"/>
  <c r="AE70" i="2"/>
  <c r="AE986" i="2"/>
  <c r="AE1182" i="2"/>
  <c r="AE112" i="2"/>
  <c r="AE329" i="2"/>
  <c r="AE665" i="2"/>
  <c r="AE1001" i="2"/>
  <c r="AE214" i="2"/>
  <c r="AE550" i="2"/>
  <c r="AE886" i="2"/>
  <c r="AE387" i="2"/>
  <c r="AE723" i="2"/>
  <c r="AE1059" i="2"/>
  <c r="AE904" i="2"/>
  <c r="AE1384" i="2"/>
  <c r="AE1720" i="2"/>
  <c r="AE2072" i="2"/>
  <c r="AE1002" i="2"/>
  <c r="AE1433" i="2"/>
  <c r="AE1785" i="2"/>
  <c r="AE484" i="2"/>
  <c r="AE1278" i="2"/>
  <c r="AE1630" i="2"/>
  <c r="AE1966" i="2"/>
  <c r="AE1471" i="2"/>
  <c r="AE2294" i="2"/>
  <c r="AE1475" i="2"/>
  <c r="AE2279" i="2"/>
  <c r="AE1479" i="2"/>
  <c r="AE2280" i="2"/>
  <c r="AE2365" i="2"/>
  <c r="AE2405" i="2"/>
  <c r="AE148" i="2"/>
  <c r="AE349" i="2"/>
  <c r="AE701" i="2"/>
  <c r="AE1037" i="2"/>
  <c r="AE234" i="2"/>
  <c r="AE586" i="2"/>
  <c r="AE39" i="2"/>
  <c r="AE407" i="2"/>
  <c r="AE759" i="2"/>
  <c r="AE1095" i="2"/>
  <c r="AE944" i="2"/>
  <c r="AE1420" i="2"/>
  <c r="AE1756" i="2"/>
  <c r="AE2092" i="2"/>
  <c r="AE1074" i="2"/>
  <c r="AE1469" i="2"/>
  <c r="AE1805" i="2"/>
  <c r="AE628" i="2"/>
  <c r="AE1314" i="2"/>
  <c r="AE1650" i="2"/>
  <c r="AE2002" i="2"/>
  <c r="AE1615" i="2"/>
  <c r="AE2314" i="2"/>
  <c r="AE1619" i="2"/>
  <c r="AE2315" i="2"/>
  <c r="AE1559" i="2"/>
  <c r="AE2316" i="2"/>
  <c r="AE728" i="2"/>
  <c r="AE1006" i="2"/>
  <c r="AE13" i="2"/>
  <c r="AE389" i="2"/>
  <c r="AE725" i="2"/>
  <c r="AE1077" i="2"/>
  <c r="AE274" i="2"/>
  <c r="AE610" i="2"/>
  <c r="AE93" i="2"/>
  <c r="AE447" i="2"/>
  <c r="AE783" i="2"/>
  <c r="AE1135" i="2"/>
  <c r="AE1024" i="2"/>
  <c r="AE1444" i="2"/>
  <c r="AE1796" i="2"/>
  <c r="AE2132" i="2"/>
  <c r="AE1122" i="2"/>
  <c r="AE1509" i="2"/>
  <c r="AE1845" i="2"/>
  <c r="AE724" i="2"/>
  <c r="AE1354" i="2"/>
  <c r="AE1690" i="2"/>
  <c r="AE2026" i="2"/>
  <c r="AE1775" i="2"/>
  <c r="AE2354" i="2"/>
  <c r="AE1715" i="2"/>
  <c r="AE2355" i="2"/>
  <c r="AE1719" i="2"/>
  <c r="AE2340" i="2"/>
  <c r="AE1643" i="2"/>
  <c r="AE344" i="2"/>
  <c r="AE737" i="2"/>
  <c r="AE151" i="2"/>
  <c r="AE1080" i="2"/>
  <c r="AE1146" i="2"/>
  <c r="AE1398" i="2"/>
  <c r="AE2382" i="2"/>
  <c r="AE2352" i="2"/>
  <c r="AE1041" i="2"/>
  <c r="AE971" i="2"/>
  <c r="AE1729" i="2"/>
  <c r="AE2191" i="2"/>
  <c r="AE305" i="2"/>
  <c r="AE510" i="2"/>
  <c r="AE1067" i="2"/>
  <c r="AE2048" i="2"/>
  <c r="AE324" i="2"/>
  <c r="AE1503" i="2"/>
  <c r="AE1383" i="2"/>
  <c r="AE72" i="2"/>
  <c r="AE206" i="2"/>
  <c r="AE699" i="2"/>
  <c r="AE1680" i="2"/>
  <c r="AE1777" i="2"/>
  <c r="AE1942" i="2"/>
  <c r="AE2239" i="2"/>
  <c r="AE2373" i="2"/>
  <c r="AE843" i="2"/>
  <c r="AE932" i="2"/>
  <c r="AE2336" i="2"/>
  <c r="AE297" i="2"/>
  <c r="AE985" i="2"/>
  <c r="AE534" i="2"/>
  <c r="AE355" i="2"/>
  <c r="AE1043" i="2"/>
  <c r="AE1368" i="2"/>
  <c r="AE2040" i="2"/>
  <c r="AE1417" i="2"/>
  <c r="AE420" i="2"/>
  <c r="AE1598" i="2"/>
  <c r="AE1407" i="2"/>
  <c r="AE1411" i="2"/>
  <c r="AE1351" i="2"/>
  <c r="AE2301" i="2"/>
  <c r="AE132" i="2"/>
  <c r="AE669" i="2"/>
  <c r="AE218" i="2"/>
  <c r="AE17" i="2"/>
  <c r="AE727" i="2"/>
  <c r="AE912" i="2"/>
  <c r="AE1740" i="2"/>
  <c r="AE1010" i="2"/>
  <c r="AE1789" i="2"/>
  <c r="AE1298" i="2"/>
  <c r="AE1970" i="2"/>
  <c r="AE2298" i="2"/>
  <c r="AE2299" i="2"/>
  <c r="AE2284" i="2"/>
  <c r="AE2421" i="2"/>
  <c r="AE373" i="2"/>
  <c r="AE1045" i="2"/>
  <c r="AE594" i="2"/>
  <c r="AE431" i="2"/>
  <c r="AE1103" i="2"/>
  <c r="AE1428" i="2"/>
  <c r="AE2116" i="2"/>
  <c r="AE1477" i="2"/>
  <c r="AE660" i="2"/>
  <c r="AE1674" i="2"/>
  <c r="AE1647" i="2"/>
  <c r="AE1651" i="2"/>
  <c r="AE1655" i="2"/>
  <c r="AE1070" i="2"/>
  <c r="AE673" i="2"/>
  <c r="AE952" i="2"/>
  <c r="AE1270" i="2"/>
  <c r="AE2288" i="2"/>
  <c r="AE907" i="2"/>
  <c r="AE1443" i="2"/>
  <c r="AE446" i="2"/>
  <c r="AE1984" i="2"/>
  <c r="AE680" i="2"/>
  <c r="AE8" i="2"/>
  <c r="AE635" i="2"/>
  <c r="AE1649" i="2"/>
  <c r="AE2175" i="2"/>
  <c r="AE587" i="2"/>
  <c r="AE2017" i="2"/>
  <c r="AE521" i="2"/>
  <c r="AE15" i="2"/>
  <c r="AE742" i="2"/>
  <c r="AE579" i="2"/>
  <c r="AE268" i="2"/>
  <c r="AE1576" i="2"/>
  <c r="AE528" i="2"/>
  <c r="AE1625" i="2"/>
  <c r="AE1076" i="2"/>
  <c r="AE1822" i="2"/>
  <c r="AE2125" i="2"/>
  <c r="AE2127" i="2"/>
  <c r="AE2129" i="2"/>
  <c r="AE2449" i="2"/>
  <c r="AE205" i="2"/>
  <c r="AE893" i="2"/>
  <c r="AE426" i="2"/>
  <c r="AE263" i="2"/>
  <c r="AE951" i="2"/>
  <c r="AE1260" i="2"/>
  <c r="AE1948" i="2"/>
  <c r="AE1325" i="2"/>
  <c r="AE1997" i="2"/>
  <c r="AE1506" i="2"/>
  <c r="AE872" i="2"/>
  <c r="AE632" i="2"/>
  <c r="AE648" i="2"/>
  <c r="AE1435" i="2"/>
  <c r="AE28" i="2"/>
  <c r="AE581" i="2"/>
  <c r="AE118" i="2"/>
  <c r="AE802" i="2"/>
  <c r="AE639" i="2"/>
  <c r="AE572" i="2"/>
  <c r="AE1636" i="2"/>
  <c r="AE768" i="2"/>
  <c r="AE1701" i="2"/>
  <c r="AE1193" i="2"/>
  <c r="AE1882" i="2"/>
  <c r="AE2210" i="2"/>
  <c r="AE2195" i="2"/>
  <c r="AE2196" i="2"/>
  <c r="AE1979" i="2"/>
  <c r="AE366" i="2"/>
  <c r="AE1904" i="2"/>
  <c r="AE424" i="2"/>
  <c r="AE2035" i="2"/>
  <c r="AE1952" i="2"/>
  <c r="AE2353" i="2"/>
  <c r="AE427" i="2"/>
  <c r="AE1505" i="2"/>
  <c r="AE1827" i="2"/>
  <c r="AE705" i="2"/>
  <c r="AE1016" i="2"/>
  <c r="AE1366" i="2"/>
  <c r="AE2320" i="2"/>
  <c r="AE560" i="2"/>
  <c r="AE16" i="2"/>
  <c r="AE553" i="2"/>
  <c r="AE81" i="2"/>
  <c r="AE790" i="2"/>
  <c r="AE611" i="2"/>
  <c r="AE460" i="2"/>
  <c r="AE1624" i="2"/>
  <c r="AE656" i="2"/>
  <c r="AE1673" i="2"/>
  <c r="AE1172" i="2"/>
  <c r="AE1854" i="2"/>
  <c r="AE2182" i="2"/>
  <c r="AE2183" i="2"/>
  <c r="AE2168" i="2"/>
  <c r="AE1531" i="2"/>
  <c r="AE253" i="2"/>
  <c r="AE925" i="2"/>
  <c r="AE474" i="2"/>
  <c r="AE311" i="2"/>
  <c r="AE983" i="2"/>
  <c r="AE1308" i="2"/>
  <c r="AE1996" i="2"/>
  <c r="AE1357" i="2"/>
  <c r="AE180" i="2"/>
  <c r="AE1554" i="2"/>
  <c r="AE1142" i="2"/>
  <c r="AE1150" i="2"/>
  <c r="AE1158" i="2"/>
  <c r="AE1947" i="2"/>
  <c r="AE76" i="2"/>
  <c r="AE629" i="2"/>
  <c r="AE161" i="2"/>
  <c r="AE850" i="2"/>
  <c r="AE687" i="2"/>
  <c r="AE700" i="2"/>
  <c r="AE1684" i="2"/>
  <c r="AE930" i="2"/>
  <c r="AE1733" i="2"/>
  <c r="AE1242" i="2"/>
  <c r="AE1930" i="2"/>
  <c r="AE2242" i="2"/>
  <c r="AE2243" i="2"/>
  <c r="AE2244" i="2"/>
  <c r="AE2197" i="2"/>
  <c r="AE558" i="2"/>
  <c r="AE2096" i="2"/>
  <c r="AE1439" i="2"/>
  <c r="AE138" i="2"/>
  <c r="AE816" i="2"/>
  <c r="AE1675" i="2"/>
  <c r="AE619" i="2"/>
  <c r="AE1697" i="2"/>
  <c r="AE185" i="2"/>
  <c r="AE243" i="2"/>
  <c r="AE1928" i="2"/>
  <c r="AE1486" i="2"/>
  <c r="AE328" i="2"/>
  <c r="AE557" i="2"/>
  <c r="AE615" i="2"/>
  <c r="AE672" i="2"/>
  <c r="AE1858" i="2"/>
  <c r="AE2172" i="2"/>
  <c r="AE933" i="2"/>
  <c r="AE351" i="2"/>
  <c r="AE764" i="2"/>
  <c r="AE2036" i="2"/>
  <c r="AE1749" i="2"/>
  <c r="AE1594" i="2"/>
  <c r="AE2258" i="2"/>
  <c r="AE1335" i="2"/>
  <c r="AE2261" i="2"/>
  <c r="AE1115" i="2"/>
  <c r="AE1695" i="2"/>
  <c r="AE395" i="2"/>
  <c r="AE56" i="2"/>
  <c r="AE1664" i="2"/>
  <c r="AE2223" i="2"/>
  <c r="AE315" i="2"/>
  <c r="AE1558" i="2"/>
  <c r="AE606" i="2"/>
  <c r="AE85" i="2"/>
  <c r="AE342" i="2"/>
  <c r="AE851" i="2"/>
  <c r="AE1848" i="2"/>
  <c r="AE1913" i="2"/>
  <c r="AE2094" i="2"/>
  <c r="AE2407" i="2"/>
  <c r="AE2201" i="2"/>
  <c r="AE1165" i="2"/>
  <c r="AE535" i="2"/>
  <c r="AE1548" i="2"/>
  <c r="AE1597" i="2"/>
  <c r="AE1778" i="2"/>
  <c r="AE2071" i="2"/>
  <c r="AE2337" i="2"/>
  <c r="AE853" i="2"/>
  <c r="AE239" i="2"/>
  <c r="AE1236" i="2"/>
  <c r="AE1285" i="2"/>
  <c r="AE1482" i="2"/>
  <c r="AE248" i="2"/>
  <c r="AE2468" i="2"/>
  <c r="AE667" i="2"/>
  <c r="AE2207" i="2"/>
  <c r="AE1446" i="2"/>
  <c r="AE1216" i="2"/>
  <c r="AE2432" i="2"/>
  <c r="AE240" i="2"/>
  <c r="AE465" i="2"/>
  <c r="AE233" i="2"/>
  <c r="AE470" i="2"/>
  <c r="AE979" i="2"/>
  <c r="AE1976" i="2"/>
  <c r="AE163" i="2"/>
  <c r="AE1110" i="2"/>
  <c r="AE998" i="2"/>
  <c r="AE68" i="2"/>
  <c r="AE150" i="2"/>
  <c r="AE663" i="2"/>
  <c r="AE1676" i="2"/>
  <c r="AE864" i="2"/>
  <c r="AE1725" i="2"/>
  <c r="AE1234" i="2"/>
  <c r="AE1906" i="2"/>
  <c r="AE2234" i="2"/>
  <c r="AE2235" i="2"/>
  <c r="AE2220" i="2"/>
  <c r="AE2165" i="2"/>
  <c r="AE309" i="2"/>
  <c r="AE981" i="2"/>
  <c r="AE530" i="2"/>
  <c r="AE367" i="2"/>
  <c r="AE1039" i="2"/>
  <c r="AE1364" i="2"/>
  <c r="AE2052" i="2"/>
  <c r="AE1413" i="2"/>
  <c r="AE404" i="2"/>
  <c r="AE1610" i="2"/>
  <c r="AE1391" i="2"/>
  <c r="AE1395" i="2"/>
  <c r="AE1399" i="2"/>
  <c r="AE2285" i="2"/>
  <c r="AE417" i="2"/>
  <c r="AE1179" i="2"/>
  <c r="AE772" i="2"/>
  <c r="AE1831" i="2"/>
  <c r="AE523" i="2"/>
  <c r="AE1887" i="2"/>
  <c r="AE190" i="2"/>
  <c r="AE1728" i="2"/>
  <c r="AE1926" i="2"/>
  <c r="AE2309" i="2"/>
  <c r="AE379" i="2"/>
  <c r="AE1393" i="2"/>
  <c r="AE1379" i="2"/>
  <c r="AE862" i="2"/>
  <c r="AE2111" i="2"/>
  <c r="AE809" i="2"/>
  <c r="AE195" i="2"/>
  <c r="AE1190" i="2"/>
  <c r="AE1241" i="2"/>
  <c r="AE1438" i="2"/>
  <c r="AE2438" i="2"/>
  <c r="AE2424" i="2"/>
  <c r="AE509" i="2"/>
  <c r="AE730" i="2"/>
  <c r="AE220" i="2"/>
  <c r="AE480" i="2"/>
  <c r="AE1052" i="2"/>
  <c r="AE2101" i="2"/>
  <c r="AE2105" i="2"/>
  <c r="AE197" i="2"/>
  <c r="AE418" i="2"/>
  <c r="AE943" i="2"/>
  <c r="AE1940" i="2"/>
  <c r="AE1989" i="2"/>
  <c r="AE744" i="2"/>
  <c r="AE520" i="2"/>
  <c r="AE104" i="2"/>
  <c r="AE1809" i="2"/>
  <c r="AE670" i="2"/>
  <c r="AE881" i="2"/>
  <c r="AE1542" i="2"/>
  <c r="AE782" i="2"/>
  <c r="AE2158" i="2"/>
  <c r="AE2077" i="2"/>
  <c r="AE1033" i="2"/>
  <c r="AE403" i="2"/>
  <c r="AE1400" i="2"/>
  <c r="AE1465" i="2"/>
  <c r="AE1646" i="2"/>
  <c r="AE1539" i="2"/>
  <c r="AE472" i="2"/>
  <c r="AE717" i="2"/>
  <c r="AE61" i="2"/>
  <c r="AE1008" i="2"/>
  <c r="AE1106" i="2"/>
  <c r="AE1330" i="2"/>
  <c r="AE2346" i="2"/>
  <c r="AE2332" i="2"/>
  <c r="AE405" i="2"/>
  <c r="AE642" i="2"/>
  <c r="AE1151" i="2"/>
  <c r="AE30" i="2"/>
  <c r="AE852" i="2"/>
  <c r="AE1839" i="2"/>
  <c r="AE1783" i="2"/>
  <c r="AE865" i="2"/>
  <c r="AE1462" i="2"/>
  <c r="AE1099" i="2"/>
  <c r="AE638" i="2"/>
  <c r="AE1759" i="2"/>
  <c r="AE763" i="2"/>
  <c r="AE2367" i="2"/>
  <c r="AE2464" i="2"/>
  <c r="AE1065" i="2"/>
  <c r="AE451" i="2"/>
  <c r="AE1448" i="2"/>
  <c r="AE1497" i="2"/>
  <c r="AE1694" i="2"/>
  <c r="AE1731" i="2"/>
  <c r="AE1451" i="2"/>
  <c r="AE765" i="2"/>
  <c r="AE125" i="2"/>
  <c r="AE1072" i="2"/>
  <c r="AE1197" i="2"/>
  <c r="AE1378" i="2"/>
  <c r="AE2378" i="2"/>
  <c r="AE2380" i="2"/>
  <c r="AE453" i="2"/>
  <c r="AE674" i="2"/>
  <c r="AE25" i="2"/>
  <c r="AE256" i="2"/>
  <c r="AE940" i="2"/>
  <c r="AE2021" i="2"/>
  <c r="AE1975" i="2"/>
  <c r="AE993" i="2"/>
  <c r="AE1654" i="2"/>
  <c r="AE267" i="2"/>
  <c r="AE1255" i="2"/>
  <c r="AE556" i="2"/>
  <c r="AE1862" i="2"/>
  <c r="AE1915" i="2"/>
  <c r="AE251" i="2"/>
  <c r="AE1329" i="2"/>
  <c r="AE1054" i="2"/>
  <c r="AE350" i="2"/>
  <c r="AE1699" i="2"/>
  <c r="AE265" i="2"/>
  <c r="AE937" i="2"/>
  <c r="AE486" i="2"/>
  <c r="AE323" i="2"/>
  <c r="AE995" i="2"/>
  <c r="AE1320" i="2"/>
  <c r="AE2008" i="2"/>
  <c r="AE1369" i="2"/>
  <c r="AE228" i="2"/>
  <c r="AE1566" i="2"/>
  <c r="AE1215" i="2"/>
  <c r="AE1219" i="2"/>
  <c r="AE1223" i="2"/>
  <c r="AE2075" i="2"/>
  <c r="AE84" i="2"/>
  <c r="AE637" i="2"/>
  <c r="AE170" i="2"/>
  <c r="AE858" i="2"/>
  <c r="AE695" i="2"/>
  <c r="AE732" i="2"/>
  <c r="AE1692" i="2"/>
  <c r="AE946" i="2"/>
  <c r="AE1741" i="2"/>
  <c r="AE1250" i="2"/>
  <c r="AE1938" i="2"/>
  <c r="AE2250" i="2"/>
  <c r="AE2251" i="2"/>
  <c r="AE2252" i="2"/>
  <c r="AE2229" i="2"/>
  <c r="AE325" i="2"/>
  <c r="AE1013" i="2"/>
  <c r="AE546" i="2"/>
  <c r="AE383" i="2"/>
  <c r="AE1071" i="2"/>
  <c r="AE1380" i="2"/>
  <c r="AE2068" i="2"/>
  <c r="AE1445" i="2"/>
  <c r="AE468" i="2"/>
  <c r="AE1626" i="2"/>
  <c r="AE1519" i="2"/>
  <c r="AE1459" i="2"/>
  <c r="AE1463" i="2"/>
  <c r="AE2413" i="2"/>
  <c r="AE481" i="2"/>
  <c r="AE236" i="2"/>
  <c r="AE1092" i="2"/>
  <c r="AE2049" i="2"/>
  <c r="AE651" i="2"/>
  <c r="AE2366" i="2"/>
  <c r="AE254" i="2"/>
  <c r="AE1792" i="2"/>
  <c r="AE2054" i="2"/>
  <c r="AE2169" i="2"/>
  <c r="AE443" i="2"/>
  <c r="AE1521" i="2"/>
  <c r="AE1635" i="2"/>
  <c r="AE203" i="2"/>
  <c r="AE712" i="2"/>
  <c r="AE697" i="2"/>
  <c r="AE755" i="2"/>
  <c r="AE1066" i="2"/>
  <c r="AE1998" i="2"/>
  <c r="AE2312" i="2"/>
  <c r="AE1069" i="2"/>
  <c r="AE1127" i="2"/>
  <c r="AE1501" i="2"/>
  <c r="AE1743" i="2"/>
  <c r="AE1515" i="2"/>
  <c r="AE306" i="2"/>
  <c r="AE607" i="2"/>
  <c r="AE1268" i="2"/>
  <c r="AE640" i="2"/>
  <c r="AE2005" i="2"/>
  <c r="AE1850" i="2"/>
  <c r="AE760" i="2"/>
  <c r="AE2164" i="2"/>
  <c r="AE6" i="2"/>
  <c r="AE1776" i="2"/>
  <c r="AE2335" i="2"/>
  <c r="AE1760" i="2"/>
  <c r="AE945" i="2"/>
  <c r="AE1377" i="2"/>
  <c r="AE2139" i="2"/>
  <c r="AE620" i="2"/>
  <c r="AE2222" i="2"/>
  <c r="AE2016" i="2"/>
  <c r="AE457" i="2"/>
  <c r="AE678" i="2"/>
  <c r="AE1187" i="2"/>
  <c r="AE272" i="2"/>
  <c r="AE948" i="2"/>
  <c r="AE1983" i="2"/>
  <c r="AE1991" i="2"/>
  <c r="AE133" i="2"/>
  <c r="AE362" i="2"/>
  <c r="AE887" i="2"/>
  <c r="AE1884" i="2"/>
  <c r="AE1933" i="2"/>
  <c r="AE2130" i="2"/>
  <c r="AE2443" i="2"/>
  <c r="AE856" i="2"/>
  <c r="AE33" i="2"/>
  <c r="AE575" i="2"/>
  <c r="AE1572" i="2"/>
  <c r="AE1637" i="2"/>
  <c r="AE1818" i="2"/>
  <c r="AE2119" i="2"/>
  <c r="AE536" i="2"/>
  <c r="AE1648" i="2"/>
  <c r="AE1659" i="2"/>
  <c r="AE2400" i="2"/>
  <c r="AE1249" i="2"/>
  <c r="AE449" i="2"/>
  <c r="AE1028" i="2"/>
  <c r="AE1632" i="2"/>
  <c r="AE585" i="2"/>
  <c r="AE806" i="2"/>
  <c r="AE524" i="2"/>
  <c r="AE784" i="2"/>
  <c r="AE1198" i="2"/>
  <c r="AE2198" i="2"/>
  <c r="AE2200" i="2"/>
  <c r="AE269" i="2"/>
  <c r="AE490" i="2"/>
  <c r="AE1015" i="2"/>
  <c r="AE1932" i="2"/>
  <c r="AE1293" i="2"/>
  <c r="AE1981" i="2"/>
  <c r="AE1490" i="2"/>
  <c r="AE360" i="2"/>
  <c r="AE376" i="2"/>
  <c r="AE392" i="2"/>
  <c r="AE408" i="2"/>
  <c r="AE12" i="2"/>
  <c r="AE565" i="2"/>
  <c r="AE75" i="2"/>
  <c r="AE786" i="2"/>
  <c r="AE623" i="2"/>
  <c r="AE444" i="2"/>
  <c r="AE1620" i="2"/>
  <c r="AE704" i="2"/>
  <c r="AE1669" i="2"/>
  <c r="AE1164" i="2"/>
  <c r="AE1866" i="2"/>
  <c r="AE2178" i="2"/>
  <c r="AE2179" i="2"/>
  <c r="AE2180" i="2"/>
  <c r="AE1467" i="2"/>
  <c r="AE302" i="2"/>
  <c r="AE1840" i="2"/>
  <c r="AE2038" i="2"/>
  <c r="AE2249" i="2"/>
  <c r="AE1888" i="2"/>
  <c r="AE2269" i="2"/>
  <c r="AE363" i="2"/>
  <c r="AE1441" i="2"/>
  <c r="AE1315" i="2"/>
  <c r="AE641" i="2"/>
  <c r="AE876" i="2"/>
  <c r="AE1238" i="2"/>
  <c r="AE2256" i="2"/>
  <c r="AE3" i="2"/>
  <c r="AE96" i="2"/>
  <c r="AE182" i="2"/>
  <c r="AE707" i="2"/>
  <c r="AE1704" i="2"/>
  <c r="AE1753" i="2"/>
  <c r="AE1950" i="2"/>
  <c r="AE2263" i="2"/>
  <c r="AE2277" i="2"/>
  <c r="AE1021" i="2"/>
  <c r="AE391" i="2"/>
  <c r="AE1388" i="2"/>
  <c r="AE1453" i="2"/>
  <c r="AE1634" i="2"/>
  <c r="AE1491" i="2"/>
  <c r="AE2445" i="2"/>
  <c r="AE709" i="2"/>
  <c r="AE50" i="2"/>
  <c r="AE992" i="2"/>
  <c r="AE1090" i="2"/>
  <c r="AE1322" i="2"/>
  <c r="AE2338" i="2"/>
  <c r="AE2324" i="2"/>
  <c r="AE878" i="2"/>
  <c r="AE2318" i="2"/>
  <c r="AE1601" i="2"/>
  <c r="AE939" i="2"/>
  <c r="AE1062" i="2"/>
  <c r="AE1616" i="2"/>
  <c r="AE1102" i="2"/>
  <c r="AE169" i="2"/>
  <c r="AE406" i="2"/>
  <c r="AE915" i="2"/>
  <c r="AE1912" i="2"/>
  <c r="AE1977" i="2"/>
  <c r="AE296" i="2"/>
  <c r="AE41" i="2"/>
  <c r="AE4" i="2"/>
  <c r="AE65" i="2"/>
  <c r="AE599" i="2"/>
  <c r="AE1612" i="2"/>
  <c r="AE1661" i="2"/>
  <c r="AE1842" i="2"/>
  <c r="AE2171" i="2"/>
  <c r="AE1339" i="2"/>
  <c r="AE917" i="2"/>
  <c r="AE303" i="2"/>
  <c r="AE1300" i="2"/>
  <c r="AE1349" i="2"/>
  <c r="AE1546" i="2"/>
  <c r="AE1086" i="2"/>
  <c r="AE1819" i="2"/>
  <c r="AE923" i="2"/>
  <c r="AE2463" i="2"/>
  <c r="AE1894" i="2"/>
  <c r="AE1472" i="2"/>
  <c r="AE1579" i="2"/>
  <c r="AE1082" i="2"/>
  <c r="AE977" i="2"/>
  <c r="AE217" i="2"/>
  <c r="AE438" i="2"/>
  <c r="AE963" i="2"/>
  <c r="AE1960" i="2"/>
  <c r="AE2009" i="2"/>
  <c r="AE982" i="2"/>
  <c r="AE840" i="2"/>
  <c r="AE36" i="2"/>
  <c r="AE129" i="2"/>
  <c r="AE647" i="2"/>
  <c r="AE1644" i="2"/>
  <c r="AE1709" i="2"/>
  <c r="AE1890" i="2"/>
  <c r="AE2203" i="2"/>
  <c r="AE2059" i="2"/>
  <c r="AE965" i="2"/>
  <c r="AE335" i="2"/>
  <c r="AE1348" i="2"/>
  <c r="AE1397" i="2"/>
  <c r="AE1578" i="2"/>
  <c r="AE1331" i="2"/>
  <c r="AE2221" i="2"/>
  <c r="AE1051" i="2"/>
  <c r="AE1575" i="2"/>
  <c r="AE920" i="2"/>
  <c r="AE561" i="2"/>
  <c r="AE1600" i="2"/>
  <c r="AE2206" i="2"/>
  <c r="AE193" i="2"/>
  <c r="AE955" i="2"/>
  <c r="AE121" i="2"/>
  <c r="AE456" i="2"/>
  <c r="AE1048" i="2"/>
  <c r="AE2437" i="2"/>
  <c r="AE425" i="2"/>
  <c r="AE1113" i="2"/>
  <c r="AE662" i="2"/>
  <c r="AE483" i="2"/>
  <c r="AE1171" i="2"/>
  <c r="AE1496" i="2"/>
  <c r="AE137" i="2"/>
  <c r="AE1545" i="2"/>
  <c r="AE916" i="2"/>
  <c r="AE1726" i="2"/>
  <c r="AE1919" i="2"/>
  <c r="AE1923" i="2"/>
  <c r="AE1863" i="2"/>
  <c r="AE2115" i="2"/>
  <c r="AE111" i="2"/>
  <c r="AE797" i="2"/>
  <c r="AE346" i="2"/>
  <c r="AE183" i="2"/>
  <c r="AE855" i="2"/>
  <c r="AE1168" i="2"/>
  <c r="AE1868" i="2"/>
  <c r="AE1229" i="2"/>
  <c r="AE1917" i="2"/>
  <c r="AE1426" i="2"/>
  <c r="AE2098" i="2"/>
  <c r="AE2426" i="2"/>
  <c r="AE2427" i="2"/>
  <c r="AE2412" i="2"/>
  <c r="AE2265" i="2"/>
  <c r="AE501" i="2"/>
  <c r="AE1173" i="2"/>
  <c r="AE722" i="2"/>
  <c r="AE559" i="2"/>
  <c r="AE188" i="2"/>
  <c r="AE1556" i="2"/>
  <c r="AE448" i="2"/>
  <c r="AE1605" i="2"/>
  <c r="AE1036" i="2"/>
  <c r="AE1802" i="2"/>
  <c r="AE2085" i="2"/>
  <c r="AE2087" i="2"/>
  <c r="AE2089" i="2"/>
  <c r="AE2369" i="2"/>
  <c r="AE1185" i="2"/>
  <c r="AE1584" i="2"/>
  <c r="AE1782" i="2"/>
  <c r="AE2417" i="2"/>
  <c r="AE1440" i="2"/>
  <c r="AE2144" i="2"/>
  <c r="AE87" i="2"/>
  <c r="AE1178" i="2"/>
  <c r="AE2334" i="2"/>
  <c r="AE385" i="2"/>
  <c r="AE1147" i="2"/>
  <c r="AE644" i="2"/>
  <c r="AE1703" i="2"/>
  <c r="AE1504" i="2"/>
  <c r="AE582" i="2"/>
  <c r="AE1416" i="2"/>
  <c r="AE612" i="2"/>
  <c r="AE1603" i="2"/>
  <c r="AE18" i="2"/>
  <c r="AE82" i="2"/>
  <c r="AE1788" i="2"/>
  <c r="AE1346" i="2"/>
  <c r="AE2347" i="2"/>
  <c r="AE421" i="2"/>
  <c r="AE71" i="2"/>
  <c r="AE1119" i="2"/>
  <c r="AE1780" i="2"/>
  <c r="AE1493" i="2"/>
  <c r="AE1338" i="2"/>
  <c r="AE1711" i="2"/>
  <c r="AE2339" i="2"/>
  <c r="AE1387" i="2"/>
  <c r="AE66" i="2"/>
  <c r="AE1334" i="2"/>
  <c r="AE913" i="2"/>
  <c r="AE1955" i="2"/>
  <c r="AE1003" i="2"/>
  <c r="AE1247" i="2"/>
  <c r="AE134" i="2"/>
  <c r="AE1713" i="2"/>
  <c r="AE2091" i="2"/>
  <c r="AE2208" i="2"/>
  <c r="AE1129" i="2"/>
  <c r="AE515" i="2"/>
  <c r="AE1512" i="2"/>
  <c r="AE1561" i="2"/>
  <c r="AE1758" i="2"/>
  <c r="AE1987" i="2"/>
  <c r="AE2193" i="2"/>
  <c r="AE829" i="2"/>
  <c r="AE199" i="2"/>
  <c r="AE1196" i="2"/>
  <c r="AE1261" i="2"/>
  <c r="AE1442" i="2"/>
  <c r="AE2442" i="2"/>
  <c r="AE2444" i="2"/>
  <c r="AE517" i="2"/>
  <c r="AE738" i="2"/>
  <c r="AE316" i="2"/>
  <c r="AE512" i="2"/>
  <c r="AE1068" i="2"/>
  <c r="AE2146" i="2"/>
  <c r="AE2121" i="2"/>
  <c r="AE91" i="2"/>
  <c r="AE1910" i="2"/>
  <c r="AE1568" i="2"/>
  <c r="AE171" i="2"/>
  <c r="AE2462" i="2"/>
  <c r="AE89" i="2"/>
  <c r="AE1959" i="2"/>
  <c r="AE32" i="2"/>
  <c r="AE102" i="2"/>
  <c r="AE643" i="2"/>
  <c r="AE1640" i="2"/>
  <c r="AE1689" i="2"/>
  <c r="AE1886" i="2"/>
  <c r="AE2199" i="2"/>
  <c r="AE1787" i="2"/>
  <c r="AE957" i="2"/>
  <c r="AE327" i="2"/>
  <c r="AE1324" i="2"/>
  <c r="AE544" i="2"/>
  <c r="AE1645" i="2"/>
  <c r="AE1084" i="2"/>
  <c r="AE1826" i="2"/>
  <c r="AE2154" i="2"/>
  <c r="AE2135" i="2"/>
  <c r="AE2137" i="2"/>
  <c r="AE974" i="2"/>
  <c r="AE213" i="2"/>
  <c r="AE901" i="2"/>
  <c r="AE450" i="2"/>
  <c r="AE271" i="2"/>
  <c r="AE959" i="2"/>
  <c r="AE1284" i="2"/>
  <c r="AE1956" i="2"/>
  <c r="AE1333" i="2"/>
  <c r="AE57" i="2"/>
  <c r="AE1514" i="2"/>
  <c r="AE950" i="2"/>
  <c r="AE958" i="2"/>
  <c r="AE776" i="2"/>
  <c r="AE1563" i="2"/>
  <c r="AE74" i="2"/>
  <c r="AE795" i="2"/>
  <c r="AE1873" i="2"/>
  <c r="AE2399" i="2"/>
  <c r="AE734" i="2"/>
  <c r="AE1766" i="2"/>
  <c r="AE1009" i="2"/>
  <c r="AE1344" i="2"/>
  <c r="AE1606" i="2"/>
  <c r="AE2397" i="2"/>
  <c r="AE846" i="2"/>
  <c r="AE954" i="2"/>
  <c r="AE2286" i="2"/>
  <c r="AE721" i="2"/>
  <c r="AE2174" i="2"/>
  <c r="AE649" i="2"/>
  <c r="AE870" i="2"/>
  <c r="AE780" i="2"/>
  <c r="AE970" i="2"/>
  <c r="AE1262" i="2"/>
  <c r="AE2262" i="2"/>
  <c r="AE2264" i="2"/>
  <c r="AE333" i="2"/>
  <c r="AE554" i="2"/>
  <c r="AE1079" i="2"/>
  <c r="AE2076" i="2"/>
  <c r="AE500" i="2"/>
  <c r="AE1551" i="2"/>
  <c r="AE1495" i="2"/>
  <c r="AE156" i="2"/>
  <c r="AE258" i="2"/>
  <c r="AE767" i="2"/>
  <c r="AE1764" i="2"/>
  <c r="AE1829" i="2"/>
  <c r="AE2010" i="2"/>
  <c r="AE2323" i="2"/>
  <c r="AE2233" i="2"/>
  <c r="AE1018" i="2"/>
  <c r="AE785" i="2"/>
  <c r="AE241" i="2"/>
  <c r="AE35" i="2"/>
  <c r="AE49" i="2"/>
  <c r="AE1878" i="2"/>
  <c r="AE452" i="2"/>
  <c r="AE857" i="2"/>
  <c r="AE227" i="2"/>
  <c r="AE1240" i="2"/>
  <c r="AE1289" i="2"/>
  <c r="AE1470" i="2"/>
  <c r="AE312" i="2"/>
  <c r="AE147" i="2"/>
  <c r="AE541" i="2"/>
  <c r="AE778" i="2"/>
  <c r="AE412" i="2"/>
  <c r="AE608" i="2"/>
  <c r="AE1148" i="2"/>
  <c r="AE2170" i="2"/>
  <c r="AE2156" i="2"/>
  <c r="AE245" i="2"/>
  <c r="AE466" i="2"/>
  <c r="AE975" i="2"/>
  <c r="AE1988" i="2"/>
  <c r="AE142" i="2"/>
  <c r="AE1078" i="2"/>
  <c r="AE1094" i="2"/>
  <c r="AE159" i="2"/>
  <c r="AE1937" i="2"/>
  <c r="AE45" i="2"/>
  <c r="AE1073" i="2"/>
  <c r="AE1670" i="2"/>
  <c r="AE109" i="2"/>
  <c r="AE2350" i="2"/>
  <c r="AE2302" i="2"/>
  <c r="AE905" i="2"/>
  <c r="AE275" i="2"/>
  <c r="AE1272" i="2"/>
  <c r="AE1337" i="2"/>
  <c r="AE1518" i="2"/>
  <c r="AE824" i="2"/>
  <c r="AE1627" i="2"/>
  <c r="AE589" i="2"/>
  <c r="AE810" i="2"/>
  <c r="AE604" i="2"/>
  <c r="AE800" i="2"/>
  <c r="AE1202" i="2"/>
  <c r="AE2218" i="2"/>
  <c r="AE2204" i="2"/>
  <c r="AE277" i="2"/>
  <c r="AE514" i="2"/>
  <c r="AE1023" i="2"/>
  <c r="AE2020" i="2"/>
  <c r="AE340" i="2"/>
  <c r="AE1327" i="2"/>
  <c r="AE1271" i="2"/>
  <c r="AE353" i="2"/>
  <c r="AE516" i="2"/>
  <c r="AE222" i="2"/>
  <c r="AE1375" i="2"/>
  <c r="AE766" i="2"/>
  <c r="AE1124" i="2"/>
  <c r="AE2176" i="2"/>
  <c r="AE462" i="2"/>
  <c r="AE1936" i="2"/>
  <c r="AE918" i="2"/>
  <c r="AE88" i="2"/>
  <c r="AE1702" i="2"/>
  <c r="AE63" i="2"/>
  <c r="AE777" i="2"/>
  <c r="AE310" i="2"/>
  <c r="AE141" i="2"/>
  <c r="AE835" i="2"/>
  <c r="AE1096" i="2"/>
  <c r="AE1832" i="2"/>
  <c r="AE1209" i="2"/>
  <c r="AE1881" i="2"/>
  <c r="AE1390" i="2"/>
  <c r="AE2078" i="2"/>
  <c r="AE2390" i="2"/>
  <c r="AE2391" i="2"/>
  <c r="AE2392" i="2"/>
  <c r="AE2377" i="2"/>
  <c r="AE461" i="2"/>
  <c r="AE1149" i="2"/>
  <c r="AE682" i="2"/>
  <c r="AE519" i="2"/>
  <c r="AE67" i="2"/>
  <c r="AE1516" i="2"/>
  <c r="AE288" i="2"/>
  <c r="AE1581" i="2"/>
  <c r="AE956" i="2"/>
  <c r="AE1762" i="2"/>
  <c r="AE2037" i="2"/>
  <c r="AE2003" i="2"/>
  <c r="AE2007" i="2"/>
  <c r="AE2273" i="2"/>
  <c r="AE143" i="2"/>
  <c r="AE837" i="2"/>
  <c r="AE386" i="2"/>
  <c r="AE207" i="2"/>
  <c r="AE895" i="2"/>
  <c r="AE1220" i="2"/>
  <c r="AE1892" i="2"/>
  <c r="AE1269" i="2"/>
  <c r="AE1957" i="2"/>
  <c r="AE1450" i="2"/>
  <c r="AE2138" i="2"/>
  <c r="AE2466" i="2"/>
  <c r="AE2451" i="2"/>
  <c r="AE2452" i="2"/>
  <c r="AE1547" i="2"/>
  <c r="AE539" i="2"/>
  <c r="AE1617" i="2"/>
  <c r="AE2143" i="2"/>
  <c r="AE414" i="2"/>
  <c r="AE1318" i="2"/>
  <c r="AE753" i="2"/>
  <c r="AE984" i="2"/>
  <c r="AE1350" i="2"/>
  <c r="AE2368" i="2"/>
  <c r="AE590" i="2"/>
  <c r="AE2128" i="2"/>
  <c r="AE1823" i="2"/>
  <c r="AE209" i="2"/>
  <c r="AE2086" i="2"/>
  <c r="AE1641" i="2"/>
  <c r="AE1276" i="2"/>
  <c r="AE690" i="2"/>
  <c r="AE972" i="2"/>
  <c r="AE1057" i="2"/>
  <c r="AE830" i="2"/>
  <c r="AE1189" i="2"/>
  <c r="AE1160" i="2"/>
  <c r="AE2408" i="2"/>
  <c r="AE352" i="2"/>
  <c r="AE181" i="2"/>
  <c r="AE1973" i="2"/>
  <c r="AE1681" i="2"/>
  <c r="AE718" i="2"/>
  <c r="AE291" i="2"/>
  <c r="AE1118" i="2"/>
  <c r="AE668" i="2"/>
  <c r="AE1570" i="2"/>
  <c r="AE2189" i="2"/>
  <c r="AE866" i="2"/>
  <c r="AE962" i="2"/>
  <c r="AE2274" i="2"/>
  <c r="AE622" i="2"/>
  <c r="AE1114" i="2"/>
  <c r="AE2287" i="2"/>
  <c r="AE2205" i="2"/>
  <c r="AE867" i="2"/>
  <c r="AE2439" i="2"/>
  <c r="AE1564" i="2"/>
  <c r="AE2401" i="2"/>
  <c r="AE1317" i="2"/>
  <c r="AE731" i="2"/>
  <c r="AE1243" i="2"/>
  <c r="AE566" i="2"/>
  <c r="AE1599" i="2"/>
  <c r="AE775" i="2"/>
  <c r="AE2331" i="2"/>
  <c r="AE1476" i="2"/>
  <c r="AE1899" i="2"/>
  <c r="AE2112" i="2"/>
  <c r="AE393" i="2"/>
  <c r="AE740" i="2"/>
  <c r="AE298" i="2"/>
  <c r="AE2066" i="2"/>
  <c r="AE511" i="2"/>
  <c r="AE1971" i="2"/>
  <c r="AE708" i="2"/>
  <c r="AE897" i="2"/>
  <c r="AE1345" i="2"/>
  <c r="AE822" i="2"/>
  <c r="AE848" i="2"/>
  <c r="AE2230" i="2"/>
  <c r="AE285" i="2"/>
  <c r="AE1031" i="2"/>
  <c r="AE372" i="2"/>
  <c r="AE1303" i="2"/>
  <c r="AE210" i="2"/>
  <c r="AE1732" i="2"/>
  <c r="AE1962" i="2"/>
  <c r="AE2389" i="2"/>
  <c r="AE529" i="2"/>
  <c r="AE1825" i="2"/>
  <c r="AE1686" i="2"/>
  <c r="AE2150" i="2"/>
  <c r="AE11" i="2"/>
  <c r="AE863" i="2"/>
  <c r="AE2106" i="2"/>
  <c r="AE1489" i="2"/>
  <c r="AE1222" i="2"/>
  <c r="AE1830" i="2"/>
  <c r="AE1225" i="2"/>
  <c r="AE477" i="2"/>
  <c r="AE1020" i="2"/>
  <c r="AE402" i="2"/>
  <c r="AE232" i="2"/>
  <c r="AE542" i="2"/>
  <c r="AE2045" i="2"/>
  <c r="AE1304" i="2"/>
  <c r="AE1883" i="2"/>
  <c r="AE2012" i="2"/>
  <c r="AE1295" i="2"/>
  <c r="AE92" i="2"/>
  <c r="AE703" i="2"/>
  <c r="AE1765" i="2"/>
  <c r="AE2259" i="2"/>
  <c r="AE94" i="2"/>
  <c r="AE120" i="2"/>
  <c r="AE961" i="2"/>
  <c r="AE1537" i="2"/>
  <c r="AE1880" i="2"/>
  <c r="AE2457" i="2"/>
  <c r="AE1613" i="2"/>
  <c r="AE885" i="2"/>
  <c r="AE1498" i="2"/>
  <c r="AE2271" i="2"/>
  <c r="AE752" i="2"/>
  <c r="AE1091" i="2"/>
  <c r="AE1543" i="2"/>
  <c r="AE1772" i="2"/>
  <c r="AE2361" i="2"/>
  <c r="AE1525" i="2"/>
  <c r="AE1200" i="2"/>
  <c r="AE31" i="2"/>
  <c r="AE614" i="2"/>
  <c r="AE1727" i="2"/>
  <c r="AE823" i="2"/>
  <c r="AE2379" i="2"/>
  <c r="AE1508" i="2"/>
  <c r="AE2241" i="2"/>
  <c r="AE113" i="2"/>
  <c r="AE1296" i="2"/>
  <c r="AE48" i="2"/>
  <c r="AE659" i="2"/>
  <c r="AE1721" i="2"/>
  <c r="AE2215" i="2"/>
  <c r="AE973" i="2"/>
  <c r="AE1356" i="2"/>
  <c r="AE1586" i="2"/>
  <c r="AE2253" i="2"/>
  <c r="AE898" i="2"/>
  <c r="AE994" i="2"/>
  <c r="AE2290" i="2"/>
  <c r="AE750" i="2"/>
  <c r="AE1281" i="2"/>
  <c r="AE2351" i="2"/>
  <c r="AE1835" i="2"/>
  <c r="AE38" i="2"/>
  <c r="AE792" i="2"/>
  <c r="AE888" i="2"/>
  <c r="AE1524" i="2"/>
  <c r="AE2023" i="2"/>
  <c r="AE1323" i="2"/>
  <c r="AE257" i="2"/>
  <c r="AE793" i="2"/>
  <c r="AE1406" i="2"/>
  <c r="AE714" i="2"/>
  <c r="AE2069" i="2"/>
  <c r="AE911" i="2"/>
  <c r="AE264" i="2"/>
  <c r="AE817" i="2"/>
  <c r="AE1046" i="2"/>
  <c r="AE1353" i="2"/>
  <c r="AE605" i="2"/>
  <c r="AE1389" i="2"/>
  <c r="AE1235" i="2"/>
  <c r="AE645" i="2"/>
  <c r="AE828" i="2"/>
  <c r="AE1258" i="2"/>
  <c r="AE2260" i="2"/>
  <c r="AE1951" i="2"/>
  <c r="AE683" i="2"/>
  <c r="AE1360" i="2"/>
  <c r="AE127" i="2"/>
  <c r="AE1929" i="2"/>
  <c r="AE1181" i="2"/>
  <c r="AE1810" i="2"/>
  <c r="AE255" i="2"/>
  <c r="AE504" i="2"/>
  <c r="AE1638" i="2"/>
  <c r="AE593" i="2"/>
  <c r="AE2088" i="2"/>
  <c r="AE164" i="2"/>
  <c r="AE1837" i="2"/>
  <c r="AE1093" i="2"/>
  <c r="AE1706" i="2"/>
  <c r="AE664" i="2"/>
  <c r="AE1841" i="2"/>
  <c r="AE1123" i="2"/>
  <c r="AE1735" i="2"/>
  <c r="AE1820" i="2"/>
  <c r="AE2185" i="2"/>
  <c r="AE1573" i="2"/>
  <c r="AE1392" i="2"/>
  <c r="AE688" i="2"/>
  <c r="AE1494" i="2"/>
  <c r="AE601" i="2"/>
  <c r="AE652" i="2"/>
  <c r="AE1214" i="2"/>
  <c r="AE2216" i="2"/>
  <c r="AE522" i="2"/>
  <c r="AE2028" i="2"/>
  <c r="AE1359" i="2"/>
  <c r="AE124" i="2"/>
  <c r="AE719" i="2"/>
  <c r="AE1781" i="2"/>
  <c r="AE2291" i="2"/>
  <c r="AE368" i="2"/>
  <c r="AE5" i="2"/>
  <c r="AE1089" i="2"/>
  <c r="AE1665" i="2"/>
  <c r="AE332" i="2"/>
  <c r="AE2420" i="2"/>
  <c r="AE2422" i="2"/>
  <c r="AE40" i="2"/>
  <c r="AE842" i="2"/>
  <c r="AE1700" i="2"/>
  <c r="AE1761" i="2"/>
  <c r="AE567" i="2"/>
  <c r="AE1280" i="2"/>
  <c r="AE2018" i="2"/>
  <c r="AE1035" i="2"/>
  <c r="AE1141" i="2"/>
  <c r="AE1499" i="2"/>
  <c r="AE2149" i="2"/>
  <c r="AE661" i="2"/>
  <c r="AE2109" i="2"/>
  <c r="AE442" i="2"/>
  <c r="AE1060" i="2"/>
  <c r="AE153" i="2"/>
  <c r="AE1414" i="2"/>
  <c r="AE244" i="2"/>
  <c r="AE1946" i="2"/>
  <c r="AE1622" i="2"/>
  <c r="AE2103" i="2"/>
  <c r="AE345" i="2"/>
  <c r="AE463" i="2"/>
  <c r="AE2136" i="2"/>
  <c r="AE1754" i="2"/>
  <c r="AE145" i="2"/>
  <c r="AE343" i="2"/>
  <c r="AE892" i="2"/>
  <c r="AE811" i="2"/>
  <c r="AE1237" i="2"/>
  <c r="AE162" i="2"/>
  <c r="AE1924" i="2"/>
  <c r="AE1534" i="2"/>
  <c r="AE194" i="2"/>
  <c r="AE273" i="2"/>
  <c r="AE2110" i="2"/>
  <c r="AE1307" i="2"/>
  <c r="AE266" i="2"/>
  <c r="AE2319" i="2"/>
  <c r="AE1869" i="2"/>
  <c r="AE2159" i="2"/>
  <c r="AE1902" i="2"/>
  <c r="AE1363" i="2"/>
  <c r="AE2276" i="2"/>
  <c r="AE921" i="2"/>
  <c r="AE1252" i="2"/>
  <c r="AE2333" i="2"/>
  <c r="AE1424" i="2"/>
  <c r="AE44" i="2"/>
  <c r="AE1239" i="2"/>
  <c r="AE548" i="2"/>
  <c r="AE1656" i="2"/>
  <c r="AE2000" i="2"/>
  <c r="AE2325" i="2"/>
  <c r="AE1843" i="2"/>
  <c r="AE1405" i="2"/>
  <c r="AE2041" i="2"/>
  <c r="AE358" i="2"/>
  <c r="AE47" i="2"/>
  <c r="AE1290" i="2"/>
  <c r="Q149" i="2"/>
  <c r="Q405" i="2"/>
  <c r="Q661" i="2"/>
  <c r="Q917" i="2"/>
  <c r="Q1173" i="2"/>
  <c r="Q1429" i="2"/>
  <c r="Q1685" i="2"/>
  <c r="Q1941" i="2"/>
  <c r="Q13" i="2"/>
  <c r="Q269" i="2"/>
  <c r="Q525" i="2"/>
  <c r="Q781" i="2"/>
  <c r="Q1037" i="2"/>
  <c r="Q1293" i="2"/>
  <c r="Q1549" i="2"/>
  <c r="Q1805" i="2"/>
  <c r="Q2061" i="2"/>
  <c r="Q281" i="2"/>
  <c r="Q793" i="2"/>
  <c r="Q1305" i="2"/>
  <c r="Q1817" i="2"/>
  <c r="Q118" i="2"/>
  <c r="Q374" i="2"/>
  <c r="Q197" i="2"/>
  <c r="Q549" i="2"/>
  <c r="Q885" i="2"/>
  <c r="Q1221" i="2"/>
  <c r="Q1573" i="2"/>
  <c r="Q1909" i="2"/>
  <c r="Q61" i="2"/>
  <c r="Q413" i="2"/>
  <c r="Q749" i="2"/>
  <c r="Q1085" i="2"/>
  <c r="Q1437" i="2"/>
  <c r="Q1773" i="2"/>
  <c r="Q2109" i="2"/>
  <c r="Q569" i="2"/>
  <c r="Q1241" i="2"/>
  <c r="Q1913" i="2"/>
  <c r="Q262" i="2"/>
  <c r="Q566" i="2"/>
  <c r="Q822" i="2"/>
  <c r="Q1078" i="2"/>
  <c r="Q1334" i="2"/>
  <c r="Q1590" i="2"/>
  <c r="Q1846" i="2"/>
  <c r="Q2102" i="2"/>
  <c r="Q419" i="2"/>
  <c r="Q931" i="2"/>
  <c r="Q1443" i="2"/>
  <c r="Q1955" i="2"/>
  <c r="Q2306" i="2"/>
  <c r="Q188" i="2"/>
  <c r="Q700" i="2"/>
  <c r="Q1212" i="2"/>
  <c r="Q1724" i="2"/>
  <c r="Q2191" i="2"/>
  <c r="Q2447" i="2"/>
  <c r="Q471" i="2"/>
  <c r="Q983" i="2"/>
  <c r="Q1495" i="2"/>
  <c r="Q2007" i="2"/>
  <c r="Q2332" i="2"/>
  <c r="Q960" i="2"/>
  <c r="Q200" i="2"/>
  <c r="Q2197" i="2"/>
  <c r="Q1520" i="2"/>
  <c r="Q280" i="2"/>
  <c r="Q33" i="2"/>
  <c r="Q545" i="2"/>
  <c r="Q1057" i="2"/>
  <c r="Q1569" i="2"/>
  <c r="Q2081" i="2"/>
  <c r="Q250" i="2"/>
  <c r="Q506" i="2"/>
  <c r="Q762" i="2"/>
  <c r="Q1018" i="2"/>
  <c r="Q1274" i="2"/>
  <c r="Q1530" i="2"/>
  <c r="Q1786" i="2"/>
  <c r="Q2042" i="2"/>
  <c r="Q299" i="2"/>
  <c r="Q811" i="2"/>
  <c r="Q1323" i="2"/>
  <c r="Q1835" i="2"/>
  <c r="Q2246" i="2"/>
  <c r="Q68" i="2"/>
  <c r="Q580" i="2"/>
  <c r="Q1092" i="2"/>
  <c r="Q1604" i="2"/>
  <c r="Q2116" i="2"/>
  <c r="Q2387" i="2"/>
  <c r="Q351" i="2"/>
  <c r="Q863" i="2"/>
  <c r="Q1375" i="2"/>
  <c r="Q1887" i="2"/>
  <c r="Q2272" i="2"/>
  <c r="Q480" i="2"/>
  <c r="Q2337" i="2"/>
  <c r="Q1768" i="2"/>
  <c r="Q1040" i="2"/>
  <c r="Q1240" i="2"/>
  <c r="Q2157" i="2"/>
  <c r="Q401" i="2"/>
  <c r="Q913" i="2"/>
  <c r="Q1425" i="2"/>
  <c r="Q1937" i="2"/>
  <c r="Q178" i="2"/>
  <c r="Q434" i="2"/>
  <c r="Q690" i="2"/>
  <c r="Q946" i="2"/>
  <c r="Q1202" i="2"/>
  <c r="Q1458" i="2"/>
  <c r="Q1714" i="2"/>
  <c r="Q1970" i="2"/>
  <c r="Q155" i="2"/>
  <c r="Q667" i="2"/>
  <c r="Q1179" i="2"/>
  <c r="Q1691" i="2"/>
  <c r="Q2174" i="2"/>
  <c r="Q2430" i="2"/>
  <c r="Q436" i="2"/>
  <c r="Q948" i="2"/>
  <c r="Q1460" i="2"/>
  <c r="Q1972" i="2"/>
  <c r="Q2315" i="2"/>
  <c r="Q207" i="2"/>
  <c r="Q719" i="2"/>
  <c r="Q1231" i="2"/>
  <c r="Q1743" i="2"/>
  <c r="Q2200" i="2"/>
  <c r="Q2456" i="2"/>
  <c r="Q1952" i="2"/>
  <c r="Q1192" i="2"/>
  <c r="Q464" i="2"/>
  <c r="Q2329" i="2"/>
  <c r="Q312" i="2"/>
  <c r="Q1033" i="2"/>
  <c r="Q494" i="2"/>
  <c r="Q713" i="2"/>
  <c r="Q670" i="2"/>
  <c r="Q1838" i="2"/>
  <c r="Q1427" i="2"/>
  <c r="Q684" i="2"/>
  <c r="Q2439" i="2"/>
  <c r="Q1991" i="2"/>
  <c r="Q2165" i="2"/>
  <c r="Q617" i="2"/>
  <c r="Q638" i="2"/>
  <c r="Q1806" i="2"/>
  <c r="Q1363" i="2"/>
  <c r="Q620" i="2"/>
  <c r="Q2407" i="2"/>
  <c r="Q1927" i="2"/>
  <c r="Q1928" i="2"/>
  <c r="Q1257" i="2"/>
  <c r="Q2046" i="2"/>
  <c r="Q1100" i="2"/>
  <c r="Q2276" i="2"/>
  <c r="Q1097" i="2"/>
  <c r="Q1982" i="2"/>
  <c r="Q972" i="2"/>
  <c r="Q2212" i="2"/>
  <c r="Q318" i="2"/>
  <c r="Q2167" i="2"/>
  <c r="Q62" i="2"/>
  <c r="Q1804" i="2"/>
  <c r="Q142" i="2"/>
  <c r="Q1932" i="2"/>
  <c r="Q2218" i="2"/>
  <c r="Q1779" i="2"/>
  <c r="Q69" i="2"/>
  <c r="Q421" i="2"/>
  <c r="Q757" i="2"/>
  <c r="Q1093" i="2"/>
  <c r="Q1445" i="2"/>
  <c r="Q1781" i="2"/>
  <c r="Q2117" i="2"/>
  <c r="Q285" i="2"/>
  <c r="Q621" i="2"/>
  <c r="Q957" i="2"/>
  <c r="Q1309" i="2"/>
  <c r="Q1645" i="2"/>
  <c r="Q1981" i="2"/>
  <c r="Q313" i="2"/>
  <c r="Q985" i="2"/>
  <c r="Q1657" i="2"/>
  <c r="Q134" i="2"/>
  <c r="Q470" i="2"/>
  <c r="Q726" i="2"/>
  <c r="Q982" i="2"/>
  <c r="Q1238" i="2"/>
  <c r="Q1494" i="2"/>
  <c r="Q1750" i="2"/>
  <c r="Q2006" i="2"/>
  <c r="Q227" i="2"/>
  <c r="Q739" i="2"/>
  <c r="Q1251" i="2"/>
  <c r="Q1763" i="2"/>
  <c r="Q2210" i="2"/>
  <c r="Q2466" i="2"/>
  <c r="Q508" i="2"/>
  <c r="Q1020" i="2"/>
  <c r="Q1532" i="2"/>
  <c r="Q2044" i="2"/>
  <c r="Q2351" i="2"/>
  <c r="Q279" i="2"/>
  <c r="Q791" i="2"/>
  <c r="Q1303" i="2"/>
  <c r="Q1815" i="2"/>
  <c r="Q2236" i="2"/>
  <c r="Q192" i="2"/>
  <c r="Q2193" i="2"/>
  <c r="Q1480" i="2"/>
  <c r="Q752" i="2"/>
  <c r="Q88" i="2"/>
  <c r="Q2381" i="2"/>
  <c r="Q353" i="2"/>
  <c r="Q865" i="2"/>
  <c r="Q1377" i="2"/>
  <c r="Q1889" i="2"/>
  <c r="Q154" i="2"/>
  <c r="Q410" i="2"/>
  <c r="Q666" i="2"/>
  <c r="Q922" i="2"/>
  <c r="Q1178" i="2"/>
  <c r="Q1434" i="2"/>
  <c r="Q1690" i="2"/>
  <c r="Q1946" i="2"/>
  <c r="Q107" i="2"/>
  <c r="Q619" i="2"/>
  <c r="Q1131" i="2"/>
  <c r="Q1643" i="2"/>
  <c r="Q2150" i="2"/>
  <c r="Q2406" i="2"/>
  <c r="Q388" i="2"/>
  <c r="Q900" i="2"/>
  <c r="Q1412" i="2"/>
  <c r="Q1924" i="2"/>
  <c r="Q2291" i="2"/>
  <c r="Q159" i="2"/>
  <c r="Q671" i="2"/>
  <c r="Q1183" i="2"/>
  <c r="Q1695" i="2"/>
  <c r="Q2176" i="2"/>
  <c r="Q2432" i="2"/>
  <c r="Q1760" i="2"/>
  <c r="Q1000" i="2"/>
  <c r="Q272" i="2"/>
  <c r="Q2233" i="2"/>
  <c r="Q1528" i="2"/>
  <c r="Q209" i="2"/>
  <c r="Q721" i="2"/>
  <c r="Q1233" i="2"/>
  <c r="Q1745" i="2"/>
  <c r="Q82" i="2"/>
  <c r="Q338" i="2"/>
  <c r="Q594" i="2"/>
  <c r="Q850" i="2"/>
  <c r="Q1106" i="2"/>
  <c r="Q1362" i="2"/>
  <c r="Q1618" i="2"/>
  <c r="Q1874" i="2"/>
  <c r="Q2130" i="2"/>
  <c r="Q475" i="2"/>
  <c r="Q987" i="2"/>
  <c r="Q1499" i="2"/>
  <c r="Q2011" i="2"/>
  <c r="Q2334" i="2"/>
  <c r="Q244" i="2"/>
  <c r="Q756" i="2"/>
  <c r="Q1268" i="2"/>
  <c r="Q1780" i="2"/>
  <c r="Q2219" i="2"/>
  <c r="Q15" i="2"/>
  <c r="Q527" i="2"/>
  <c r="Q1039" i="2"/>
  <c r="Q1551" i="2"/>
  <c r="Q2063" i="2"/>
  <c r="Q2360" i="2"/>
  <c r="Q1184" i="2"/>
  <c r="Q424" i="2"/>
  <c r="Q2309" i="2"/>
  <c r="Q1744" i="2"/>
  <c r="Q1176" i="2"/>
  <c r="Q265" i="2"/>
  <c r="Q110" i="2"/>
  <c r="Q1134" i="2"/>
  <c r="Q158" i="2"/>
  <c r="Q1454" i="2"/>
  <c r="Q659" i="2"/>
  <c r="Q2426" i="2"/>
  <c r="Q1964" i="2"/>
  <c r="Q1223" i="2"/>
  <c r="Q1920" i="2"/>
  <c r="Q56" i="2"/>
  <c r="Q126" i="2"/>
  <c r="Q1422" i="2"/>
  <c r="Q595" i="2"/>
  <c r="Q2394" i="2"/>
  <c r="Q1900" i="2"/>
  <c r="Q1159" i="2"/>
  <c r="Q1664" i="2"/>
  <c r="Q760" i="2"/>
  <c r="Q1278" i="2"/>
  <c r="Q2250" i="2"/>
  <c r="Q871" i="2"/>
  <c r="Q1368" i="2"/>
  <c r="Q1214" i="2"/>
  <c r="Q2186" i="2"/>
  <c r="Q743" i="2"/>
  <c r="Q2377" i="2"/>
  <c r="Q1907" i="2"/>
  <c r="Q1328" i="2"/>
  <c r="Q1523" i="2"/>
  <c r="Q2357" i="2"/>
  <c r="Q1651" i="2"/>
  <c r="Q304" i="2"/>
  <c r="Q1319" i="2"/>
  <c r="Q1758" i="2"/>
  <c r="Q645" i="2"/>
  <c r="Q1333" i="2"/>
  <c r="Q2021" i="2"/>
  <c r="Q509" i="2"/>
  <c r="Q1197" i="2"/>
  <c r="Q1885" i="2"/>
  <c r="Q761" i="2"/>
  <c r="Q2137" i="2"/>
  <c r="Q646" i="2"/>
  <c r="Q1158" i="2"/>
  <c r="Q1670" i="2"/>
  <c r="Q67" i="2"/>
  <c r="Q1091" i="2"/>
  <c r="Q2115" i="2"/>
  <c r="Q348" i="2"/>
  <c r="Q1372" i="2"/>
  <c r="Q2271" i="2"/>
  <c r="Q631" i="2"/>
  <c r="Q1655" i="2"/>
  <c r="Q2412" i="2"/>
  <c r="Q840" i="2"/>
  <c r="Q2153" i="2"/>
  <c r="Q193" i="2"/>
  <c r="Q1217" i="2"/>
  <c r="Q74" i="2"/>
  <c r="Q586" i="2"/>
  <c r="Q1098" i="2"/>
  <c r="Q1610" i="2"/>
  <c r="Q2122" i="2"/>
  <c r="Q971" i="2"/>
  <c r="Q1995" i="2"/>
  <c r="Q228" i="2"/>
  <c r="Q1252" i="2"/>
  <c r="Q2211" i="2"/>
  <c r="Q511" i="2"/>
  <c r="Q1535" i="2"/>
  <c r="Q2352" i="2"/>
  <c r="Q360" i="2"/>
  <c r="Q1680" i="2"/>
  <c r="Q49" i="2"/>
  <c r="Q1073" i="2"/>
  <c r="Q2097" i="2"/>
  <c r="Q514" i="2"/>
  <c r="Q1026" i="2"/>
  <c r="Q1538" i="2"/>
  <c r="Q2050" i="2"/>
  <c r="Q827" i="2"/>
  <c r="Q1851" i="2"/>
  <c r="Q84" i="2"/>
  <c r="Q1108" i="2"/>
  <c r="Q2132" i="2"/>
  <c r="Q367" i="2"/>
  <c r="Q1391" i="2"/>
  <c r="Q2280" i="2"/>
  <c r="Q2369" i="2"/>
  <c r="Q1104" i="2"/>
  <c r="Q2413" i="2"/>
  <c r="Q814" i="2"/>
  <c r="Q1102" i="2"/>
  <c r="Q2067" i="2"/>
  <c r="Q583" i="2"/>
  <c r="Q1968" i="2"/>
  <c r="Q1054" i="2"/>
  <c r="Q2003" i="2"/>
  <c r="Q519" i="2"/>
  <c r="Q1712" i="2"/>
  <c r="Q1075" i="2"/>
  <c r="Q776" i="2"/>
  <c r="Q947" i="2"/>
  <c r="Q264" i="2"/>
  <c r="Q1959" i="2"/>
  <c r="Q1575" i="2"/>
  <c r="Q1703" i="2"/>
  <c r="Q489" i="2"/>
  <c r="Q565" i="2"/>
  <c r="Q1253" i="2"/>
  <c r="Q1925" i="2"/>
  <c r="Q429" i="2"/>
  <c r="Q1117" i="2"/>
  <c r="Q1789" i="2"/>
  <c r="Q601" i="2"/>
  <c r="Q1977" i="2"/>
  <c r="Q582" i="2"/>
  <c r="Q1094" i="2"/>
  <c r="Q1606" i="2"/>
  <c r="Q2118" i="2"/>
  <c r="Q963" i="2"/>
  <c r="Q1987" i="2"/>
  <c r="Q220" i="2"/>
  <c r="Q1244" i="2"/>
  <c r="Q2207" i="2"/>
  <c r="Q503" i="2"/>
  <c r="Q1527" i="2"/>
  <c r="Q2348" i="2"/>
  <c r="Q328" i="2"/>
  <c r="Q1648" i="2"/>
  <c r="Q65" i="2"/>
  <c r="Q1089" i="2"/>
  <c r="Q2113" i="2"/>
  <c r="Q522" i="2"/>
  <c r="Q1034" i="2"/>
  <c r="Q1546" i="2"/>
  <c r="Q2058" i="2"/>
  <c r="Q843" i="2"/>
  <c r="Q1867" i="2"/>
  <c r="Q100" i="2"/>
  <c r="Q1124" i="2"/>
  <c r="Q2147" i="2"/>
  <c r="Q383" i="2"/>
  <c r="Q1407" i="2"/>
  <c r="Q2288" i="2"/>
  <c r="Q2401" i="2"/>
  <c r="Q1168" i="2"/>
  <c r="Q440" i="2"/>
  <c r="Q945" i="2"/>
  <c r="Q1969" i="2"/>
  <c r="Q450" i="2"/>
  <c r="Q962" i="2"/>
  <c r="Q1474" i="2"/>
  <c r="Q1986" i="2"/>
  <c r="Q699" i="2"/>
  <c r="Q1723" i="2"/>
  <c r="Q2446" i="2"/>
  <c r="Q980" i="2"/>
  <c r="Q2004" i="2"/>
  <c r="Q239" i="2"/>
  <c r="Q1263" i="2"/>
  <c r="Q2216" i="2"/>
  <c r="Q2080" i="2"/>
  <c r="Q592" i="2"/>
  <c r="Q1336" i="2"/>
  <c r="Q558" i="2"/>
  <c r="Q766" i="2"/>
  <c r="Q1555" i="2"/>
  <c r="Q71" i="2"/>
  <c r="Q2421" i="2"/>
  <c r="Q718" i="2"/>
  <c r="Q1491" i="2"/>
  <c r="Q7" i="2"/>
  <c r="Q2293" i="2"/>
  <c r="Q51" i="2"/>
  <c r="Q2404" i="2"/>
  <c r="Q2110" i="2"/>
  <c r="Q2340" i="2"/>
  <c r="Q2423" i="2"/>
  <c r="Q2231" i="2"/>
  <c r="Q2295" i="2"/>
  <c r="Q1036" i="2"/>
  <c r="Q693" i="2"/>
  <c r="Q2053" i="2"/>
  <c r="Q1245" i="2"/>
  <c r="Q857" i="2"/>
  <c r="Q678" i="2"/>
  <c r="Q1702" i="2"/>
  <c r="Q1155" i="2"/>
  <c r="Q412" i="2"/>
  <c r="Q2303" i="2"/>
  <c r="Q1719" i="2"/>
  <c r="Q1096" i="2"/>
  <c r="Q257" i="2"/>
  <c r="Q106" i="2"/>
  <c r="Q1130" i="2"/>
  <c r="Q11" i="2"/>
  <c r="Q2059" i="2"/>
  <c r="Q1316" i="2"/>
  <c r="Q575" i="2"/>
  <c r="Q2384" i="2"/>
  <c r="Q1936" i="2"/>
  <c r="Q1137" i="2"/>
  <c r="Q546" i="2"/>
  <c r="Q1570" i="2"/>
  <c r="Q891" i="2"/>
  <c r="Q148" i="2"/>
  <c r="Q2171" i="2"/>
  <c r="Q1455" i="2"/>
  <c r="Q40" i="2"/>
  <c r="Q1976" i="2"/>
  <c r="Q1262" i="2"/>
  <c r="Q839" i="2"/>
  <c r="Q1230" i="2"/>
  <c r="Q775" i="2"/>
  <c r="Q1587" i="2"/>
  <c r="Q1459" i="2"/>
  <c r="Q768" i="2"/>
  <c r="Q2436" i="2"/>
  <c r="Q517" i="2"/>
  <c r="Q1893" i="2"/>
  <c r="Q1069" i="2"/>
  <c r="Q505" i="2"/>
  <c r="Q550" i="2"/>
  <c r="Q1574" i="2"/>
  <c r="Q899" i="2"/>
  <c r="Q156" i="2"/>
  <c r="Q2175" i="2"/>
  <c r="Q1463" i="2"/>
  <c r="Q72" i="2"/>
  <c r="Q2189" i="2"/>
  <c r="Q2049" i="2"/>
  <c r="Q1002" i="2"/>
  <c r="Q2026" i="2"/>
  <c r="Q1803" i="2"/>
  <c r="Q1060" i="2"/>
  <c r="Q319" i="2"/>
  <c r="Q2256" i="2"/>
  <c r="Q912" i="2"/>
  <c r="Q881" i="2"/>
  <c r="Q418" i="2"/>
  <c r="Q1442" i="2"/>
  <c r="Q635" i="2"/>
  <c r="Q2414" i="2"/>
  <c r="Q1940" i="2"/>
  <c r="Q1199" i="2"/>
  <c r="Q1824" i="2"/>
  <c r="Q2040" i="2"/>
  <c r="Q590" i="2"/>
  <c r="Q2375" i="2"/>
  <c r="Q542" i="2"/>
  <c r="Q2343" i="2"/>
  <c r="Q1918" i="2"/>
  <c r="Q1854" i="2"/>
  <c r="Q1676" i="2"/>
  <c r="Q1420" i="2"/>
  <c r="Q773" i="2"/>
  <c r="Q1325" i="2"/>
  <c r="Q742" i="2"/>
  <c r="Q1283" i="2"/>
  <c r="Q2367" i="2"/>
  <c r="Q1608" i="2"/>
  <c r="Q170" i="2"/>
  <c r="Q139" i="2"/>
  <c r="Q1444" i="2"/>
  <c r="Q2448" i="2"/>
  <c r="Q1265" i="2"/>
  <c r="Q1634" i="2"/>
  <c r="Q276" i="2"/>
  <c r="Q1583" i="2"/>
  <c r="Q393" i="2"/>
  <c r="Q1351" i="2"/>
  <c r="Q1287" i="2"/>
  <c r="Q2314" i="2"/>
  <c r="Q2249" i="2"/>
  <c r="Q1797" i="2"/>
  <c r="Q345" i="2"/>
  <c r="Q1510" i="2"/>
  <c r="Q28" i="2"/>
  <c r="Q1335" i="2"/>
  <c r="Q888" i="2"/>
  <c r="Q938" i="2"/>
  <c r="Q1675" i="2"/>
  <c r="Q191" i="2"/>
  <c r="Q400" i="2"/>
  <c r="Q354" i="2"/>
  <c r="Q507" i="2"/>
  <c r="Q1812" i="2"/>
  <c r="Q1312" i="2"/>
  <c r="Q254" i="2"/>
  <c r="Q206" i="2"/>
  <c r="Q1406" i="2"/>
  <c r="Q2282" i="2"/>
  <c r="Q949" i="2"/>
  <c r="Q870" i="2"/>
  <c r="Q55" i="2"/>
  <c r="Q298" i="2"/>
  <c r="Q1700" i="2"/>
  <c r="Q1521" i="2"/>
  <c r="Q532" i="2"/>
  <c r="Q1417" i="2"/>
  <c r="Q2228" i="2"/>
  <c r="Q256" i="2"/>
  <c r="Q2041" i="2"/>
  <c r="Q1308" i="2"/>
  <c r="Q1153" i="2"/>
  <c r="Q164" i="2"/>
  <c r="Q2317" i="2"/>
  <c r="Q1787" i="2"/>
  <c r="Q848" i="2"/>
  <c r="Q1747" i="2"/>
  <c r="Q551" i="2"/>
  <c r="Q813" i="2"/>
  <c r="Q515" i="2"/>
  <c r="Q1344" i="2"/>
  <c r="Q1834" i="2"/>
  <c r="Q1983" i="2"/>
  <c r="Q1250" i="2"/>
  <c r="Q815" i="2"/>
  <c r="Q1068" i="2"/>
  <c r="Q2121" i="2"/>
  <c r="Q1973" i="2"/>
  <c r="Q1638" i="2"/>
  <c r="Q1591" i="2"/>
  <c r="Q1066" i="2"/>
  <c r="Q447" i="2"/>
  <c r="Q482" i="2"/>
  <c r="Q2068" i="2"/>
  <c r="Q926" i="2"/>
  <c r="Q563" i="2"/>
  <c r="Q213" i="2"/>
  <c r="Q469" i="2"/>
  <c r="Q725" i="2"/>
  <c r="Q981" i="2"/>
  <c r="Q1237" i="2"/>
  <c r="Q1493" i="2"/>
  <c r="Q1749" i="2"/>
  <c r="Q2005" i="2"/>
  <c r="Q77" i="2"/>
  <c r="Q333" i="2"/>
  <c r="Q589" i="2"/>
  <c r="Q845" i="2"/>
  <c r="Q1101" i="2"/>
  <c r="Q1357" i="2"/>
  <c r="Q1613" i="2"/>
  <c r="Q1869" i="2"/>
  <c r="Q2125" i="2"/>
  <c r="Q409" i="2"/>
  <c r="Q921" i="2"/>
  <c r="Q1433" i="2"/>
  <c r="Q1945" i="2"/>
  <c r="Q182" i="2"/>
  <c r="Q438" i="2"/>
  <c r="Q293" i="2"/>
  <c r="Q629" i="2"/>
  <c r="Q965" i="2"/>
  <c r="Q1317" i="2"/>
  <c r="Q1653" i="2"/>
  <c r="Q1989" i="2"/>
  <c r="Q157" i="2"/>
  <c r="Q493" i="2"/>
  <c r="Q829" i="2"/>
  <c r="Q1181" i="2"/>
  <c r="Q1517" i="2"/>
  <c r="Q1853" i="2"/>
  <c r="Q57" i="2"/>
  <c r="Q729" i="2"/>
  <c r="Q1401" i="2"/>
  <c r="Q2105" i="2"/>
  <c r="Q342" i="2"/>
  <c r="Q630" i="2"/>
  <c r="Q886" i="2"/>
  <c r="Q1142" i="2"/>
  <c r="Q1398" i="2"/>
  <c r="Q1654" i="2"/>
  <c r="Q1910" i="2"/>
  <c r="Q35" i="2"/>
  <c r="Q547" i="2"/>
  <c r="Q1059" i="2"/>
  <c r="Q1571" i="2"/>
  <c r="Q2083" i="2"/>
  <c r="Q2370" i="2"/>
  <c r="Q316" i="2"/>
  <c r="Q828" i="2"/>
  <c r="Q1340" i="2"/>
  <c r="Q1852" i="2"/>
  <c r="Q2255" i="2"/>
  <c r="Q87" i="2"/>
  <c r="Q599" i="2"/>
  <c r="Q1111" i="2"/>
  <c r="Q1623" i="2"/>
  <c r="Q2135" i="2"/>
  <c r="Q2396" i="2"/>
  <c r="Q1472" i="2"/>
  <c r="Q712" i="2"/>
  <c r="Q2453" i="2"/>
  <c r="Q2032" i="2"/>
  <c r="Q2237" i="2"/>
  <c r="Q161" i="2"/>
  <c r="Q673" i="2"/>
  <c r="Q1185" i="2"/>
  <c r="Q1697" i="2"/>
  <c r="Q58" i="2"/>
  <c r="Q314" i="2"/>
  <c r="Q570" i="2"/>
  <c r="Q826" i="2"/>
  <c r="Q1082" i="2"/>
  <c r="Q1338" i="2"/>
  <c r="Q1594" i="2"/>
  <c r="Q1850" i="2"/>
  <c r="Q2106" i="2"/>
  <c r="Q427" i="2"/>
  <c r="Q939" i="2"/>
  <c r="Q1451" i="2"/>
  <c r="Q1963" i="2"/>
  <c r="Q2310" i="2"/>
  <c r="Q196" i="2"/>
  <c r="Q708" i="2"/>
  <c r="Q1220" i="2"/>
  <c r="Q1732" i="2"/>
  <c r="Q2195" i="2"/>
  <c r="Q2451" i="2"/>
  <c r="Q479" i="2"/>
  <c r="Q991" i="2"/>
  <c r="Q1503" i="2"/>
  <c r="Q2015" i="2"/>
  <c r="Q2336" i="2"/>
  <c r="Q992" i="2"/>
  <c r="Q232" i="2"/>
  <c r="Q2213" i="2"/>
  <c r="Q1552" i="2"/>
  <c r="Q408" i="2"/>
  <c r="Q17" i="2"/>
  <c r="Q529" i="2"/>
  <c r="Q1041" i="2"/>
  <c r="Q1553" i="2"/>
  <c r="Q2065" i="2"/>
  <c r="Q242" i="2"/>
  <c r="Q498" i="2"/>
  <c r="Q754" i="2"/>
  <c r="Q1010" i="2"/>
  <c r="Q1266" i="2"/>
  <c r="Q1522" i="2"/>
  <c r="Q1778" i="2"/>
  <c r="Q2034" i="2"/>
  <c r="Q283" i="2"/>
  <c r="Q795" i="2"/>
  <c r="Q1307" i="2"/>
  <c r="Q1819" i="2"/>
  <c r="Q2238" i="2"/>
  <c r="Q52" i="2"/>
  <c r="Q564" i="2"/>
  <c r="Q1076" i="2"/>
  <c r="Q1588" i="2"/>
  <c r="Q2100" i="2"/>
  <c r="Q2379" i="2"/>
  <c r="Q335" i="2"/>
  <c r="Q847" i="2"/>
  <c r="Q1359" i="2"/>
  <c r="Q1871" i="2"/>
  <c r="Q2264" i="2"/>
  <c r="Q416" i="2"/>
  <c r="Q2305" i="2"/>
  <c r="Q1704" i="2"/>
  <c r="Q976" i="2"/>
  <c r="Q984" i="2"/>
  <c r="Q1656" i="2"/>
  <c r="Q1545" i="2"/>
  <c r="Q750" i="2"/>
  <c r="Q1385" i="2"/>
  <c r="Q1022" i="2"/>
  <c r="Q2094" i="2"/>
  <c r="Q1939" i="2"/>
  <c r="Q1196" i="2"/>
  <c r="Q455" i="2"/>
  <c r="Q2324" i="2"/>
  <c r="Q1456" i="2"/>
  <c r="Q1321" i="2"/>
  <c r="Q974" i="2"/>
  <c r="Q2062" i="2"/>
  <c r="Q1875" i="2"/>
  <c r="Q1132" i="2"/>
  <c r="Q391" i="2"/>
  <c r="Q2292" i="2"/>
  <c r="Q1200" i="2"/>
  <c r="Q270" i="2"/>
  <c r="Q819" i="2"/>
  <c r="Q2124" i="2"/>
  <c r="Q2353" i="2"/>
  <c r="Q190" i="2"/>
  <c r="Q691" i="2"/>
  <c r="Q1996" i="2"/>
  <c r="Q2048" i="2"/>
  <c r="Q1566" i="2"/>
  <c r="Q1447" i="2"/>
  <c r="Q1374" i="2"/>
  <c r="Q1063" i="2"/>
  <c r="Q1438" i="2"/>
  <c r="Q1191" i="2"/>
  <c r="Q344" i="2"/>
  <c r="Q816" i="2"/>
  <c r="Q165" i="2"/>
  <c r="Q501" i="2"/>
  <c r="Q837" i="2"/>
  <c r="Q1189" i="2"/>
  <c r="Q1525" i="2"/>
  <c r="Q1861" i="2"/>
  <c r="Q29" i="2"/>
  <c r="Q365" i="2"/>
  <c r="Q701" i="2"/>
  <c r="Q1053" i="2"/>
  <c r="Q1389" i="2"/>
  <c r="Q1725" i="2"/>
  <c r="Q2077" i="2"/>
  <c r="Q473" i="2"/>
  <c r="Q1145" i="2"/>
  <c r="Q1849" i="2"/>
  <c r="Q214" i="2"/>
  <c r="Q534" i="2"/>
  <c r="Q790" i="2"/>
  <c r="Q1046" i="2"/>
  <c r="Q1302" i="2"/>
  <c r="Q1558" i="2"/>
  <c r="Q1814" i="2"/>
  <c r="Q2070" i="2"/>
  <c r="Q355" i="2"/>
  <c r="Q867" i="2"/>
  <c r="Q1379" i="2"/>
  <c r="Q1891" i="2"/>
  <c r="Q2274" i="2"/>
  <c r="Q124" i="2"/>
  <c r="Q636" i="2"/>
  <c r="Q1148" i="2"/>
  <c r="Q1660" i="2"/>
  <c r="Q2159" i="2"/>
  <c r="Q2415" i="2"/>
  <c r="Q407" i="2"/>
  <c r="Q919" i="2"/>
  <c r="Q1431" i="2"/>
  <c r="Q1943" i="2"/>
  <c r="Q2300" i="2"/>
  <c r="Q704" i="2"/>
  <c r="Q2449" i="2"/>
  <c r="Q1992" i="2"/>
  <c r="Q1264" i="2"/>
  <c r="Q2136" i="2"/>
  <c r="Q1208" i="2"/>
  <c r="Q481" i="2"/>
  <c r="Q993" i="2"/>
  <c r="Q1505" i="2"/>
  <c r="Q2017" i="2"/>
  <c r="Q218" i="2"/>
  <c r="Q474" i="2"/>
  <c r="Q730" i="2"/>
  <c r="Q986" i="2"/>
  <c r="Q1242" i="2"/>
  <c r="Q1498" i="2"/>
  <c r="Q1754" i="2"/>
  <c r="Q2010" i="2"/>
  <c r="Q235" i="2"/>
  <c r="Q747" i="2"/>
  <c r="Q1259" i="2"/>
  <c r="Q1771" i="2"/>
  <c r="Q2214" i="2"/>
  <c r="Q4" i="2"/>
  <c r="Q516" i="2"/>
  <c r="Q1028" i="2"/>
  <c r="Q1540" i="2"/>
  <c r="Q2052" i="2"/>
  <c r="Q2355" i="2"/>
  <c r="Q287" i="2"/>
  <c r="Q799" i="2"/>
  <c r="Q1311" i="2"/>
  <c r="Q1823" i="2"/>
  <c r="Q2240" i="2"/>
  <c r="Q224" i="2"/>
  <c r="Q2209" i="2"/>
  <c r="Q1512" i="2"/>
  <c r="Q784" i="2"/>
  <c r="Q216" i="2"/>
  <c r="Q120" i="2"/>
  <c r="Q337" i="2"/>
  <c r="Q849" i="2"/>
  <c r="Q1361" i="2"/>
  <c r="Q1873" i="2"/>
  <c r="Q146" i="2"/>
  <c r="Q402" i="2"/>
  <c r="Q658" i="2"/>
  <c r="Q914" i="2"/>
  <c r="Q1170" i="2"/>
  <c r="Q1426" i="2"/>
  <c r="Q1682" i="2"/>
  <c r="Q1938" i="2"/>
  <c r="Q91" i="2"/>
  <c r="Q603" i="2"/>
  <c r="Q1115" i="2"/>
  <c r="Q1627" i="2"/>
  <c r="Q2139" i="2"/>
  <c r="Q2398" i="2"/>
  <c r="Q372" i="2"/>
  <c r="Q884" i="2"/>
  <c r="Q1396" i="2"/>
  <c r="Q1908" i="2"/>
  <c r="Q2283" i="2"/>
  <c r="Q143" i="2"/>
  <c r="Q655" i="2"/>
  <c r="Q1167" i="2"/>
  <c r="Q1679" i="2"/>
  <c r="Q2168" i="2"/>
  <c r="Q2424" i="2"/>
  <c r="Q1696" i="2"/>
  <c r="Q936" i="2"/>
  <c r="Q208" i="2"/>
  <c r="Q2201" i="2"/>
  <c r="Q1016" i="2"/>
  <c r="Q777" i="2"/>
  <c r="Q366" i="2"/>
  <c r="Q361" i="2"/>
  <c r="Q510" i="2"/>
  <c r="Q1710" i="2"/>
  <c r="Q1171" i="2"/>
  <c r="Q428" i="2"/>
  <c r="Q2311" i="2"/>
  <c r="Q1735" i="2"/>
  <c r="Q1160" i="2"/>
  <c r="Q297" i="2"/>
  <c r="Q462" i="2"/>
  <c r="Q1678" i="2"/>
  <c r="Q1107" i="2"/>
  <c r="Q364" i="2"/>
  <c r="Q2279" i="2"/>
  <c r="Q1671" i="2"/>
  <c r="Q904" i="2"/>
  <c r="Q585" i="2"/>
  <c r="Q1790" i="2"/>
  <c r="Q588" i="2"/>
  <c r="Q1895" i="2"/>
  <c r="Q425" i="2"/>
  <c r="Q1726" i="2"/>
  <c r="Q460" i="2"/>
  <c r="Q1767" i="2"/>
  <c r="Q1353" i="2"/>
  <c r="Q1164" i="2"/>
  <c r="Q841" i="2"/>
  <c r="Q780" i="2"/>
  <c r="Q1001" i="2"/>
  <c r="Q908" i="2"/>
  <c r="Q1246" i="2"/>
  <c r="Q910" i="2"/>
  <c r="Q133" i="2"/>
  <c r="Q821" i="2"/>
  <c r="Q1509" i="2"/>
  <c r="Q42" i="2"/>
  <c r="Q685" i="2"/>
  <c r="Q1373" i="2"/>
  <c r="Q2045" i="2"/>
  <c r="Q1113" i="2"/>
  <c r="Q198" i="2"/>
  <c r="Q774" i="2"/>
  <c r="Q1286" i="2"/>
  <c r="Q1798" i="2"/>
  <c r="Q323" i="2"/>
  <c r="Q1347" i="2"/>
  <c r="Q2258" i="2"/>
  <c r="Q604" i="2"/>
  <c r="Q1628" i="2"/>
  <c r="Q2399" i="2"/>
  <c r="Q887" i="2"/>
  <c r="Q1911" i="2"/>
  <c r="Q576" i="2"/>
  <c r="Q1864" i="2"/>
  <c r="Q1624" i="2"/>
  <c r="Q449" i="2"/>
  <c r="Q1473" i="2"/>
  <c r="Q202" i="2"/>
  <c r="Q714" i="2"/>
  <c r="Q1226" i="2"/>
  <c r="Q1738" i="2"/>
  <c r="Q203" i="2"/>
  <c r="Q1227" i="2"/>
  <c r="Q2198" i="2"/>
  <c r="Q484" i="2"/>
  <c r="Q1508" i="2"/>
  <c r="Q2339" i="2"/>
  <c r="Q767" i="2"/>
  <c r="Q1791" i="2"/>
  <c r="Q96" i="2"/>
  <c r="Q1384" i="2"/>
  <c r="Q2425" i="2"/>
  <c r="Q305" i="2"/>
  <c r="Q1329" i="2"/>
  <c r="Q130" i="2"/>
  <c r="Q642" i="2"/>
  <c r="Q1154" i="2"/>
  <c r="Q1666" i="2"/>
  <c r="Q59" i="2"/>
  <c r="Q1083" i="2"/>
  <c r="Q2107" i="2"/>
  <c r="Q340" i="2"/>
  <c r="Q1364" i="2"/>
  <c r="Q2267" i="2"/>
  <c r="Q623" i="2"/>
  <c r="Q1647" i="2"/>
  <c r="Q2408" i="2"/>
  <c r="Q808" i="2"/>
  <c r="Q2128" i="2"/>
  <c r="Q649" i="2"/>
  <c r="Q201" i="2"/>
  <c r="Q1646" i="2"/>
  <c r="Q300" i="2"/>
  <c r="Q1607" i="2"/>
  <c r="Q105" i="2"/>
  <c r="Q1614" i="2"/>
  <c r="Q236" i="2"/>
  <c r="Q1543" i="2"/>
  <c r="Q233" i="2"/>
  <c r="Q332" i="2"/>
  <c r="Q73" i="2"/>
  <c r="Q204" i="2"/>
  <c r="Q681" i="2"/>
  <c r="Q169" i="2"/>
  <c r="Q329" i="2"/>
  <c r="Q1865" i="2"/>
  <c r="Q53" i="2"/>
  <c r="Q741" i="2"/>
  <c r="Q1413" i="2"/>
  <c r="Q2101" i="2"/>
  <c r="Q605" i="2"/>
  <c r="Q1277" i="2"/>
  <c r="Q1965" i="2"/>
  <c r="Q953" i="2"/>
  <c r="Q102" i="2"/>
  <c r="Q710" i="2"/>
  <c r="Q1222" i="2"/>
  <c r="Q1734" i="2"/>
  <c r="Q195" i="2"/>
  <c r="Q1219" i="2"/>
  <c r="Q2194" i="2"/>
  <c r="Q476" i="2"/>
  <c r="Q1500" i="2"/>
  <c r="Q2335" i="2"/>
  <c r="Q759" i="2"/>
  <c r="Q1783" i="2"/>
  <c r="Q64" i="2"/>
  <c r="Q1352" i="2"/>
  <c r="Q2409" i="2"/>
  <c r="Q321" i="2"/>
  <c r="Q1345" i="2"/>
  <c r="Q138" i="2"/>
  <c r="Q650" i="2"/>
  <c r="Q1162" i="2"/>
  <c r="Q1674" i="2"/>
  <c r="Q75" i="2"/>
  <c r="Q1099" i="2"/>
  <c r="Q2123" i="2"/>
  <c r="Q356" i="2"/>
  <c r="Q1380" i="2"/>
  <c r="Q2275" i="2"/>
  <c r="Q639" i="2"/>
  <c r="Q1663" i="2"/>
  <c r="Q2416" i="2"/>
  <c r="Q872" i="2"/>
  <c r="Q2169" i="2"/>
  <c r="Q177" i="2"/>
  <c r="Q1201" i="2"/>
  <c r="Q66" i="2"/>
  <c r="Q578" i="2"/>
  <c r="Q1090" i="2"/>
  <c r="Q1602" i="2"/>
  <c r="Q2114" i="2"/>
  <c r="Q955" i="2"/>
  <c r="Q1979" i="2"/>
  <c r="Q212" i="2"/>
  <c r="Q1236" i="2"/>
  <c r="Q2203" i="2"/>
  <c r="Q495" i="2"/>
  <c r="Q1519" i="2"/>
  <c r="Q2344" i="2"/>
  <c r="Q296" i="2"/>
  <c r="Q1616" i="2"/>
  <c r="Q137" i="2"/>
  <c r="Q1070" i="2"/>
  <c r="Q1390" i="2"/>
  <c r="Q2362" i="2"/>
  <c r="Q1095" i="2"/>
  <c r="Q2072" i="2"/>
  <c r="Q1358" i="2"/>
  <c r="Q2330" i="2"/>
  <c r="Q1031" i="2"/>
  <c r="Q1048" i="2"/>
  <c r="Q2099" i="2"/>
  <c r="Q2096" i="2"/>
  <c r="Q1971" i="2"/>
  <c r="Q1584" i="2"/>
  <c r="Q2056" i="2"/>
  <c r="Q520" i="2"/>
  <c r="Q1032" i="2"/>
  <c r="Q2359" i="2"/>
  <c r="Q1029" i="2"/>
  <c r="Q221" i="2"/>
  <c r="Q1581" i="2"/>
  <c r="Q1529" i="2"/>
  <c r="Q934" i="2"/>
  <c r="Q1958" i="2"/>
  <c r="Q1667" i="2"/>
  <c r="Q924" i="2"/>
  <c r="Q183" i="2"/>
  <c r="Q2188" i="2"/>
  <c r="Q368" i="2"/>
  <c r="Q769" i="2"/>
  <c r="Q362" i="2"/>
  <c r="Q1386" i="2"/>
  <c r="Q523" i="2"/>
  <c r="Q2358" i="2"/>
  <c r="Q1828" i="2"/>
  <c r="Q1087" i="2"/>
  <c r="Q1376" i="2"/>
  <c r="Q1944" i="2"/>
  <c r="Q1649" i="2"/>
  <c r="Q802" i="2"/>
  <c r="Q1826" i="2"/>
  <c r="Q1403" i="2"/>
  <c r="Q660" i="2"/>
  <c r="Q2427" i="2"/>
  <c r="Q1967" i="2"/>
  <c r="Q2088" i="2"/>
  <c r="Q1929" i="2"/>
  <c r="Q275" i="2"/>
  <c r="Q384" i="2"/>
  <c r="Q211" i="2"/>
  <c r="Q128" i="2"/>
  <c r="Q103" i="2"/>
  <c r="Q2455" i="2"/>
  <c r="Q2142" i="2"/>
  <c r="Q755" i="2"/>
  <c r="Q869" i="2"/>
  <c r="Q45" i="2"/>
  <c r="Q1405" i="2"/>
  <c r="Q1209" i="2"/>
  <c r="Q806" i="2"/>
  <c r="Q1830" i="2"/>
  <c r="Q1411" i="2"/>
  <c r="Q668" i="2"/>
  <c r="Q2431" i="2"/>
  <c r="Q1975" i="2"/>
  <c r="Q2120" i="2"/>
  <c r="Q513" i="2"/>
  <c r="Q234" i="2"/>
  <c r="Q1258" i="2"/>
  <c r="Q267" i="2"/>
  <c r="Q2230" i="2"/>
  <c r="Q1572" i="2"/>
  <c r="Q831" i="2"/>
  <c r="Q352" i="2"/>
  <c r="Q728" i="2"/>
  <c r="Q1393" i="2"/>
  <c r="Q674" i="2"/>
  <c r="Q1698" i="2"/>
  <c r="Q1147" i="2"/>
  <c r="Q404" i="2"/>
  <c r="Q2299" i="2"/>
  <c r="Q1711" i="2"/>
  <c r="Q1064" i="2"/>
  <c r="Q905" i="2"/>
  <c r="Q1774" i="2"/>
  <c r="Q1863" i="2"/>
  <c r="Q1742" i="2"/>
  <c r="Q1799" i="2"/>
  <c r="Q844" i="2"/>
  <c r="Q716" i="2"/>
  <c r="Q1513" i="2"/>
  <c r="Q243" i="2"/>
  <c r="Q1461" i="2"/>
  <c r="Q2013" i="2"/>
  <c r="Q1254" i="2"/>
  <c r="Q2226" i="2"/>
  <c r="Q823" i="2"/>
  <c r="Q600" i="2"/>
  <c r="Q682" i="2"/>
  <c r="Q1163" i="2"/>
  <c r="Q2307" i="2"/>
  <c r="Q1128" i="2"/>
  <c r="Q98" i="2"/>
  <c r="Q2146" i="2"/>
  <c r="Q1300" i="2"/>
  <c r="Q2376" i="2"/>
  <c r="Q1198" i="2"/>
  <c r="Q1400" i="2"/>
  <c r="Q2104" i="2"/>
  <c r="Q536" i="2"/>
  <c r="Q1831" i="2"/>
  <c r="Q301" i="2"/>
  <c r="Q1721" i="2"/>
  <c r="Q2022" i="2"/>
  <c r="Q1052" i="2"/>
  <c r="Q2252" i="2"/>
  <c r="Q897" i="2"/>
  <c r="Q1450" i="2"/>
  <c r="Q2422" i="2"/>
  <c r="Q1215" i="2"/>
  <c r="Q2349" i="2"/>
  <c r="Q866" i="2"/>
  <c r="Q1531" i="2"/>
  <c r="Q47" i="2"/>
  <c r="Q2373" i="2"/>
  <c r="Q787" i="2"/>
  <c r="Q723" i="2"/>
  <c r="Q1127" i="2"/>
  <c r="Q2035" i="2"/>
  <c r="Q125" i="2"/>
  <c r="Q1894" i="2"/>
  <c r="Q2103" i="2"/>
  <c r="Q1322" i="2"/>
  <c r="Q959" i="2"/>
  <c r="Q738" i="2"/>
  <c r="Q2363" i="2"/>
  <c r="Q2030" i="2"/>
  <c r="Q1868" i="2"/>
  <c r="Q1285" i="2"/>
  <c r="Q1126" i="2"/>
  <c r="Q567" i="2"/>
  <c r="Q554" i="2"/>
  <c r="Q2179" i="2"/>
  <c r="Q2033" i="2"/>
  <c r="Q1044" i="2"/>
  <c r="Q686" i="2"/>
  <c r="Q688" i="2"/>
  <c r="Q2244" i="2"/>
  <c r="Q34" i="2"/>
  <c r="Q2354" i="2"/>
  <c r="Q1816" i="2"/>
  <c r="Q1419" i="2"/>
  <c r="Q2149" i="2"/>
  <c r="Q251" i="2"/>
  <c r="Q288" i="2"/>
  <c r="Q1129" i="2"/>
  <c r="Q1310" i="2"/>
  <c r="Q1149" i="2"/>
  <c r="Q1027" i="2"/>
  <c r="Q584" i="2"/>
  <c r="Q2090" i="2"/>
  <c r="Q2320" i="2"/>
  <c r="Q1506" i="2"/>
  <c r="Q1327" i="2"/>
  <c r="Q327" i="2"/>
  <c r="Q435" i="2"/>
  <c r="Q21" i="2"/>
  <c r="Q277" i="2"/>
  <c r="Q533" i="2"/>
  <c r="Q789" i="2"/>
  <c r="Q1045" i="2"/>
  <c r="Q1301" i="2"/>
  <c r="Q1557" i="2"/>
  <c r="Q1813" i="2"/>
  <c r="Q2069" i="2"/>
  <c r="Q141" i="2"/>
  <c r="Q397" i="2"/>
  <c r="Q653" i="2"/>
  <c r="Q909" i="2"/>
  <c r="Q1165" i="2"/>
  <c r="Q1421" i="2"/>
  <c r="Q1677" i="2"/>
  <c r="Q1933" i="2"/>
  <c r="Q25" i="2"/>
  <c r="Q537" i="2"/>
  <c r="Q1049" i="2"/>
  <c r="Q1561" i="2"/>
  <c r="Q2073" i="2"/>
  <c r="Q246" i="2"/>
  <c r="Q37" i="2"/>
  <c r="Q373" i="2"/>
  <c r="Q709" i="2"/>
  <c r="Q1061" i="2"/>
  <c r="Q1397" i="2"/>
  <c r="Q1733" i="2"/>
  <c r="Q2085" i="2"/>
  <c r="Q237" i="2"/>
  <c r="Q573" i="2"/>
  <c r="Q925" i="2"/>
  <c r="Q1261" i="2"/>
  <c r="Q1597" i="2"/>
  <c r="Q1949" i="2"/>
  <c r="Q217" i="2"/>
  <c r="Q889" i="2"/>
  <c r="Q1593" i="2"/>
  <c r="Q86" i="2"/>
  <c r="Q422" i="2"/>
  <c r="Q694" i="2"/>
  <c r="Q950" i="2"/>
  <c r="Q1206" i="2"/>
  <c r="Q1462" i="2"/>
  <c r="Q1718" i="2"/>
  <c r="Q1974" i="2"/>
  <c r="Q163" i="2"/>
  <c r="Q675" i="2"/>
  <c r="Q1187" i="2"/>
  <c r="Q1699" i="2"/>
  <c r="Q2178" i="2"/>
  <c r="Q2434" i="2"/>
  <c r="Q444" i="2"/>
  <c r="Q956" i="2"/>
  <c r="Q1468" i="2"/>
  <c r="Q1980" i="2"/>
  <c r="Q2319" i="2"/>
  <c r="Q215" i="2"/>
  <c r="Q727" i="2"/>
  <c r="Q1239" i="2"/>
  <c r="Q1751" i="2"/>
  <c r="Q2204" i="2"/>
  <c r="Q2460" i="2"/>
  <c r="Q1984" i="2"/>
  <c r="Q1224" i="2"/>
  <c r="Q496" i="2"/>
  <c r="Q2345" i="2"/>
  <c r="Q568" i="2"/>
  <c r="Q289" i="2"/>
  <c r="Q801" i="2"/>
  <c r="Q1313" i="2"/>
  <c r="Q1825" i="2"/>
  <c r="Q122" i="2"/>
  <c r="Q378" i="2"/>
  <c r="Q634" i="2"/>
  <c r="Q890" i="2"/>
  <c r="Q1146" i="2"/>
  <c r="Q1402" i="2"/>
  <c r="Q1658" i="2"/>
  <c r="Q1914" i="2"/>
  <c r="Q43" i="2"/>
  <c r="Q555" i="2"/>
  <c r="Q1067" i="2"/>
  <c r="Q1579" i="2"/>
  <c r="Q2091" i="2"/>
  <c r="Q2374" i="2"/>
  <c r="Q324" i="2"/>
  <c r="Q836" i="2"/>
  <c r="Q1348" i="2"/>
  <c r="Q1860" i="2"/>
  <c r="Q2259" i="2"/>
  <c r="Q95" i="2"/>
  <c r="Q607" i="2"/>
  <c r="Q1119" i="2"/>
  <c r="Q1631" i="2"/>
  <c r="Q2143" i="2"/>
  <c r="Q2400" i="2"/>
  <c r="Q1504" i="2"/>
  <c r="Q744" i="2"/>
  <c r="Q16" i="2"/>
  <c r="Q2064" i="2"/>
  <c r="Q2301" i="2"/>
  <c r="Q145" i="2"/>
  <c r="Q657" i="2"/>
  <c r="Q1169" i="2"/>
  <c r="Q1681" i="2"/>
  <c r="Q50" i="2"/>
  <c r="Q306" i="2"/>
  <c r="Q562" i="2"/>
  <c r="Q818" i="2"/>
  <c r="Q1074" i="2"/>
  <c r="Q1330" i="2"/>
  <c r="Q1586" i="2"/>
  <c r="Q1842" i="2"/>
  <c r="Q2098" i="2"/>
  <c r="Q411" i="2"/>
  <c r="Q923" i="2"/>
  <c r="Q1435" i="2"/>
  <c r="Q1947" i="2"/>
  <c r="Q2302" i="2"/>
  <c r="Q180" i="2"/>
  <c r="Q692" i="2"/>
  <c r="Q1204" i="2"/>
  <c r="Q1716" i="2"/>
  <c r="Q2187" i="2"/>
  <c r="Q2443" i="2"/>
  <c r="Q463" i="2"/>
  <c r="Q975" i="2"/>
  <c r="Q1487" i="2"/>
  <c r="Q1999" i="2"/>
  <c r="Q2328" i="2"/>
  <c r="Q928" i="2"/>
  <c r="Q168" i="2"/>
  <c r="Q2181" i="2"/>
  <c r="Q1488" i="2"/>
  <c r="Q152" i="2"/>
  <c r="Q9" i="2"/>
  <c r="Q2057" i="2"/>
  <c r="Q1006" i="2"/>
  <c r="Q2089" i="2"/>
  <c r="Q1326" i="2"/>
  <c r="Q403" i="2"/>
  <c r="Q2298" i="2"/>
  <c r="Q1708" i="2"/>
  <c r="Q967" i="2"/>
  <c r="Q896" i="2"/>
  <c r="Q24" i="2"/>
  <c r="Q1993" i="2"/>
  <c r="Q1294" i="2"/>
  <c r="Q339" i="2"/>
  <c r="Q2266" i="2"/>
  <c r="Q1644" i="2"/>
  <c r="Q903" i="2"/>
  <c r="Q640" i="2"/>
  <c r="Q1880" i="2"/>
  <c r="Q958" i="2"/>
  <c r="Q1843" i="2"/>
  <c r="Q359" i="2"/>
  <c r="Q1072" i="2"/>
  <c r="Q862" i="2"/>
  <c r="Q1715" i="2"/>
  <c r="Q231" i="2"/>
  <c r="Q560" i="2"/>
  <c r="Q883" i="2"/>
  <c r="Q8" i="2"/>
  <c r="Q499" i="2"/>
  <c r="Q1280" i="2"/>
  <c r="Q627" i="2"/>
  <c r="Q1792" i="2"/>
  <c r="Q12" i="2"/>
  <c r="Q574" i="2"/>
  <c r="Q245" i="2"/>
  <c r="Q581" i="2"/>
  <c r="Q933" i="2"/>
  <c r="Q1269" i="2"/>
  <c r="Q1605" i="2"/>
  <c r="Q1957" i="2"/>
  <c r="Q109" i="2"/>
  <c r="Q445" i="2"/>
  <c r="Q797" i="2"/>
  <c r="Q1133" i="2"/>
  <c r="Q1469" i="2"/>
  <c r="Q1821" i="2"/>
  <c r="Q18" i="2"/>
  <c r="Q633" i="2"/>
  <c r="Q1337" i="2"/>
  <c r="Q2009" i="2"/>
  <c r="Q294" i="2"/>
  <c r="Q598" i="2"/>
  <c r="Q854" i="2"/>
  <c r="Q1110" i="2"/>
  <c r="Q1366" i="2"/>
  <c r="Q1622" i="2"/>
  <c r="Q1878" i="2"/>
  <c r="Q2134" i="2"/>
  <c r="Q483" i="2"/>
  <c r="Q995" i="2"/>
  <c r="Q1507" i="2"/>
  <c r="Q2019" i="2"/>
  <c r="Q2338" i="2"/>
  <c r="Q252" i="2"/>
  <c r="Q764" i="2"/>
  <c r="Q1276" i="2"/>
  <c r="Q1788" i="2"/>
  <c r="Q2223" i="2"/>
  <c r="Q23" i="2"/>
  <c r="Q535" i="2"/>
  <c r="Q1047" i="2"/>
  <c r="Q1559" i="2"/>
  <c r="Q2071" i="2"/>
  <c r="Q2364" i="2"/>
  <c r="Q1216" i="2"/>
  <c r="Q456" i="2"/>
  <c r="Q2325" i="2"/>
  <c r="Q1776" i="2"/>
  <c r="Q1304" i="2"/>
  <c r="Q97" i="2"/>
  <c r="Q609" i="2"/>
  <c r="Q1121" i="2"/>
  <c r="Q1633" i="2"/>
  <c r="Q6" i="2"/>
  <c r="Q282" i="2"/>
  <c r="Q538" i="2"/>
  <c r="Q794" i="2"/>
  <c r="Q1050" i="2"/>
  <c r="Q1306" i="2"/>
  <c r="Q1562" i="2"/>
  <c r="Q1818" i="2"/>
  <c r="Q2074" i="2"/>
  <c r="Q363" i="2"/>
  <c r="Q875" i="2"/>
  <c r="Q1387" i="2"/>
  <c r="Q1899" i="2"/>
  <c r="Q2278" i="2"/>
  <c r="Q132" i="2"/>
  <c r="Q644" i="2"/>
  <c r="Q1156" i="2"/>
  <c r="Q1668" i="2"/>
  <c r="Q2163" i="2"/>
  <c r="Q2419" i="2"/>
  <c r="Q415" i="2"/>
  <c r="Q927" i="2"/>
  <c r="Q1439" i="2"/>
  <c r="Q1951" i="2"/>
  <c r="Q2304" i="2"/>
  <c r="Q736" i="2"/>
  <c r="Q2465" i="2"/>
  <c r="Q2024" i="2"/>
  <c r="Q1296" i="2"/>
  <c r="Q2205" i="2"/>
  <c r="Q1464" i="2"/>
  <c r="Q465" i="2"/>
  <c r="Q977" i="2"/>
  <c r="Q1489" i="2"/>
  <c r="Q2001" i="2"/>
  <c r="Q210" i="2"/>
  <c r="Q466" i="2"/>
  <c r="Q722" i="2"/>
  <c r="Q978" i="2"/>
  <c r="Q1234" i="2"/>
  <c r="Q1490" i="2"/>
  <c r="Q1746" i="2"/>
  <c r="Q2002" i="2"/>
  <c r="Q219" i="2"/>
  <c r="Q731" i="2"/>
  <c r="Q1243" i="2"/>
  <c r="Q1755" i="2"/>
  <c r="Q2206" i="2"/>
  <c r="Q2462" i="2"/>
  <c r="Q500" i="2"/>
  <c r="Q1012" i="2"/>
  <c r="Q1524" i="2"/>
  <c r="Q2036" i="2"/>
  <c r="Q2347" i="2"/>
  <c r="Q271" i="2"/>
  <c r="Q783" i="2"/>
  <c r="Q1295" i="2"/>
  <c r="Q1807" i="2"/>
  <c r="Q2232" i="2"/>
  <c r="Q160" i="2"/>
  <c r="Q2177" i="2"/>
  <c r="Q1448" i="2"/>
  <c r="Q720" i="2"/>
  <c r="Q2457" i="2"/>
  <c r="Q2253" i="2"/>
  <c r="Q1289" i="2"/>
  <c r="Q622" i="2"/>
  <c r="Q1065" i="2"/>
  <c r="Q846" i="2"/>
  <c r="Q1966" i="2"/>
  <c r="Q1683" i="2"/>
  <c r="Q940" i="2"/>
  <c r="Q199" i="2"/>
  <c r="Q2196" i="2"/>
  <c r="Q432" i="2"/>
  <c r="Q969" i="2"/>
  <c r="Q798" i="2"/>
  <c r="Q1934" i="2"/>
  <c r="Q1619" i="2"/>
  <c r="Q876" i="2"/>
  <c r="Q135" i="2"/>
  <c r="Q2164" i="2"/>
  <c r="Q176" i="2"/>
  <c r="Q1961" i="2"/>
  <c r="Q307" i="2"/>
  <c r="Q1612" i="2"/>
  <c r="Q512" i="2"/>
  <c r="Q1769" i="2"/>
  <c r="Q179" i="2"/>
  <c r="Q1484" i="2"/>
  <c r="Q2468" i="2"/>
  <c r="Q990" i="2"/>
  <c r="Q423" i="2"/>
  <c r="Q734" i="2"/>
  <c r="Q39" i="2"/>
  <c r="Q830" i="2"/>
  <c r="Q167" i="2"/>
  <c r="Q807" i="2"/>
  <c r="Q295" i="2"/>
  <c r="Q309" i="2"/>
  <c r="Q997" i="2"/>
  <c r="Q1669" i="2"/>
  <c r="Q173" i="2"/>
  <c r="Q861" i="2"/>
  <c r="Q1533" i="2"/>
  <c r="Q89" i="2"/>
  <c r="Q1465" i="2"/>
  <c r="Q358" i="2"/>
  <c r="Q902" i="2"/>
  <c r="Q1414" i="2"/>
  <c r="Q1926" i="2"/>
  <c r="Q579" i="2"/>
  <c r="Q1603" i="2"/>
  <c r="Q2386" i="2"/>
  <c r="Q860" i="2"/>
  <c r="Q1884" i="2"/>
  <c r="Q119" i="2"/>
  <c r="Q1143" i="2"/>
  <c r="Q2156" i="2"/>
  <c r="Q1600" i="2"/>
  <c r="Q112" i="2"/>
  <c r="Q248" i="2"/>
  <c r="Q705" i="2"/>
  <c r="Q1729" i="2"/>
  <c r="Q330" i="2"/>
  <c r="Q842" i="2"/>
  <c r="Q1354" i="2"/>
  <c r="Q1866" i="2"/>
  <c r="Q459" i="2"/>
  <c r="Q1483" i="2"/>
  <c r="Q2326" i="2"/>
  <c r="Q740" i="2"/>
  <c r="Q1764" i="2"/>
  <c r="Q2467" i="2"/>
  <c r="Q1023" i="2"/>
  <c r="Q2047" i="2"/>
  <c r="Q1120" i="2"/>
  <c r="Q2277" i="2"/>
  <c r="Q920" i="2"/>
  <c r="Q561" i="2"/>
  <c r="Q1585" i="2"/>
  <c r="Q258" i="2"/>
  <c r="Q770" i="2"/>
  <c r="Q1282" i="2"/>
  <c r="Q1794" i="2"/>
  <c r="Q315" i="2"/>
  <c r="Q1339" i="2"/>
  <c r="Q2254" i="2"/>
  <c r="Q596" i="2"/>
  <c r="Q1620" i="2"/>
  <c r="Q2395" i="2"/>
  <c r="Q879" i="2"/>
  <c r="Q1903" i="2"/>
  <c r="Q544" i="2"/>
  <c r="Q1832" i="2"/>
  <c r="Q1496" i="2"/>
  <c r="Q1673" i="2"/>
  <c r="Q1577" i="2"/>
  <c r="Q19" i="2"/>
  <c r="Q1324" i="2"/>
  <c r="Q2388" i="2"/>
  <c r="Q1481" i="2"/>
  <c r="Q2126" i="2"/>
  <c r="Q1260" i="2"/>
  <c r="Q2356" i="2"/>
  <c r="Q446" i="2"/>
  <c r="Q2263" i="2"/>
  <c r="Q350" i="2"/>
  <c r="Q2199" i="2"/>
  <c r="Q1822" i="2"/>
  <c r="Q1630" i="2"/>
  <c r="Q1694" i="2"/>
  <c r="Q222" i="2"/>
  <c r="Q229" i="2"/>
  <c r="Q901" i="2"/>
  <c r="Q1589" i="2"/>
  <c r="Q93" i="2"/>
  <c r="Q765" i="2"/>
  <c r="Q1453" i="2"/>
  <c r="Q2141" i="2"/>
  <c r="Q1273" i="2"/>
  <c r="Q278" i="2"/>
  <c r="Q838" i="2"/>
  <c r="Q1350" i="2"/>
  <c r="Q1862" i="2"/>
  <c r="Q451" i="2"/>
  <c r="Q1475" i="2"/>
  <c r="Q2322" i="2"/>
  <c r="Q732" i="2"/>
  <c r="Q1756" i="2"/>
  <c r="Q2463" i="2"/>
  <c r="Q1015" i="2"/>
  <c r="Q2039" i="2"/>
  <c r="Q1088" i="2"/>
  <c r="Q2261" i="2"/>
  <c r="Q792" i="2"/>
  <c r="Q577" i="2"/>
  <c r="Q1601" i="2"/>
  <c r="Q266" i="2"/>
  <c r="Q778" i="2"/>
  <c r="Q1290" i="2"/>
  <c r="Q1802" i="2"/>
  <c r="Q331" i="2"/>
  <c r="Q1355" i="2"/>
  <c r="Q2262" i="2"/>
  <c r="Q612" i="2"/>
  <c r="Q1636" i="2"/>
  <c r="Q2403" i="2"/>
  <c r="Q895" i="2"/>
  <c r="Q1919" i="2"/>
  <c r="Q608" i="2"/>
  <c r="Q1896" i="2"/>
  <c r="Q1752" i="2"/>
  <c r="Q433" i="2"/>
  <c r="Q1457" i="2"/>
  <c r="Q194" i="2"/>
  <c r="Q706" i="2"/>
  <c r="Q1218" i="2"/>
  <c r="Q1730" i="2"/>
  <c r="Q187" i="2"/>
  <c r="Q1211" i="2"/>
  <c r="Q2190" i="2"/>
  <c r="Q468" i="2"/>
  <c r="Q1492" i="2"/>
  <c r="Q2331" i="2"/>
  <c r="Q751" i="2"/>
  <c r="Q1775" i="2"/>
  <c r="Q32" i="2"/>
  <c r="Q1320" i="2"/>
  <c r="Q2393" i="2"/>
  <c r="Q1161" i="2"/>
  <c r="Q873" i="2"/>
  <c r="Q1902" i="2"/>
  <c r="Q812" i="2"/>
  <c r="Q2119" i="2"/>
  <c r="Q809" i="2"/>
  <c r="Q1870" i="2"/>
  <c r="Q748" i="2"/>
  <c r="Q2055" i="2"/>
  <c r="Q1609" i="2"/>
  <c r="Q1356" i="2"/>
  <c r="Q1449" i="2"/>
  <c r="Q1228" i="2"/>
  <c r="Q654" i="2"/>
  <c r="Q398" i="2"/>
  <c r="Q478" i="2"/>
  <c r="Q1548" i="2"/>
  <c r="Q5" i="2"/>
  <c r="Q1381" i="2"/>
  <c r="Q557" i="2"/>
  <c r="Q1917" i="2"/>
  <c r="Q70" i="2"/>
  <c r="Q1190" i="2"/>
  <c r="Q131" i="2"/>
  <c r="Q2162" i="2"/>
  <c r="Q1436" i="2"/>
  <c r="Q695" i="2"/>
  <c r="Q2444" i="2"/>
  <c r="Q2281" i="2"/>
  <c r="Q1281" i="2"/>
  <c r="Q618" i="2"/>
  <c r="Q1642" i="2"/>
  <c r="Q1035" i="2"/>
  <c r="Q292" i="2"/>
  <c r="Q2243" i="2"/>
  <c r="Q1599" i="2"/>
  <c r="Q616" i="2"/>
  <c r="Q113" i="2"/>
  <c r="Q22" i="2"/>
  <c r="Q1058" i="2"/>
  <c r="Q2082" i="2"/>
  <c r="Q1915" i="2"/>
  <c r="Q1172" i="2"/>
  <c r="Q431" i="2"/>
  <c r="Q2312" i="2"/>
  <c r="Q1360" i="2"/>
  <c r="Q942" i="2"/>
  <c r="Q2234" i="2"/>
  <c r="Q856" i="2"/>
  <c r="Q2202" i="2"/>
  <c r="Q2441" i="2"/>
  <c r="Q48" i="2"/>
  <c r="Q2229" i="2"/>
  <c r="Q2372" i="2"/>
  <c r="Q1267" i="2"/>
  <c r="Q1205" i="2"/>
  <c r="Q381" i="2"/>
  <c r="Q1757" i="2"/>
  <c r="Q1881" i="2"/>
  <c r="Q1062" i="2"/>
  <c r="Q2086" i="2"/>
  <c r="Q1923" i="2"/>
  <c r="Q1180" i="2"/>
  <c r="Q439" i="2"/>
  <c r="Q2316" i="2"/>
  <c r="Q1392" i="2"/>
  <c r="Q1025" i="2"/>
  <c r="Q490" i="2"/>
  <c r="Q1514" i="2"/>
  <c r="Q779" i="2"/>
  <c r="Q36" i="2"/>
  <c r="Q2084" i="2"/>
  <c r="Q1343" i="2"/>
  <c r="Q2273" i="2"/>
  <c r="Q1144" i="2"/>
  <c r="Q1905" i="2"/>
  <c r="Q930" i="2"/>
  <c r="Q1954" i="2"/>
  <c r="Q1659" i="2"/>
  <c r="Q916" i="2"/>
  <c r="Q175" i="2"/>
  <c r="Q2184" i="2"/>
  <c r="Q336" i="2"/>
  <c r="Q430" i="2"/>
  <c r="Q1299" i="2"/>
  <c r="Q1672" i="2"/>
  <c r="Q1235" i="2"/>
  <c r="Q1416" i="2"/>
  <c r="Q2148" i="2"/>
  <c r="Q2023" i="2"/>
  <c r="Q1292" i="2"/>
  <c r="Q2014" i="2"/>
  <c r="Q10" i="2"/>
  <c r="Q1017" i="2"/>
  <c r="Q1766" i="2"/>
  <c r="Q540" i="2"/>
  <c r="Q1847" i="2"/>
  <c r="Q385" i="2"/>
  <c r="Q1194" i="2"/>
  <c r="Q2166" i="2"/>
  <c r="Q703" i="2"/>
  <c r="Q2297" i="2"/>
  <c r="Q610" i="2"/>
  <c r="Q1019" i="2"/>
  <c r="Q2235" i="2"/>
  <c r="Q552" i="2"/>
  <c r="Q1518" i="2"/>
  <c r="Q1486" i="2"/>
  <c r="Q2378" i="2"/>
  <c r="Q2269" i="2"/>
  <c r="Q437" i="2"/>
  <c r="Q989" i="2"/>
  <c r="Q486" i="2"/>
  <c r="Q771" i="2"/>
  <c r="Q2076" i="2"/>
  <c r="Q2257" i="2"/>
  <c r="Q1921" i="2"/>
  <c r="Q1962" i="2"/>
  <c r="Q932" i="2"/>
  <c r="Q2192" i="2"/>
  <c r="Q753" i="2"/>
  <c r="Q1378" i="2"/>
  <c r="Q2350" i="2"/>
  <c r="Q1071" i="2"/>
  <c r="Q1688" i="2"/>
  <c r="Q2092" i="2"/>
  <c r="Q2028" i="2"/>
  <c r="Q1342" i="2"/>
  <c r="Q2154" i="2"/>
  <c r="Q1501" i="2"/>
  <c r="Q1539" i="2"/>
  <c r="Q2389" i="2"/>
  <c r="Q395" i="2"/>
  <c r="Q864" i="2"/>
  <c r="Q1762" i="2"/>
  <c r="Q1839" i="2"/>
  <c r="Q2260" i="2"/>
  <c r="Q1740" i="2"/>
  <c r="Q477" i="2"/>
  <c r="Q3" i="2"/>
  <c r="Q2380" i="2"/>
  <c r="Q1578" i="2"/>
  <c r="Q1471" i="2"/>
  <c r="Q994" i="2"/>
  <c r="Q303" i="2"/>
  <c r="Q1811" i="2"/>
  <c r="Q1536" i="2"/>
  <c r="Q261" i="2"/>
  <c r="Q326" i="2"/>
  <c r="Q1820" i="2"/>
  <c r="Q1665" i="2"/>
  <c r="Q676" i="2"/>
  <c r="Q497" i="2"/>
  <c r="Q2222" i="2"/>
  <c r="Q472" i="2"/>
  <c r="Q1004" i="2"/>
  <c r="Q1166" i="2"/>
  <c r="Q697" i="2"/>
  <c r="Q284" i="2"/>
  <c r="Q129" i="2"/>
  <c r="Q1931" i="2"/>
  <c r="Q1424" i="2"/>
  <c r="Q763" i="2"/>
  <c r="Q2241" i="2"/>
  <c r="Q894" i="2"/>
  <c r="Q935" i="2"/>
  <c r="Q85" i="2"/>
  <c r="Q341" i="2"/>
  <c r="Q597" i="2"/>
  <c r="Q853" i="2"/>
  <c r="Q1109" i="2"/>
  <c r="Q1365" i="2"/>
  <c r="Q1621" i="2"/>
  <c r="Q1877" i="2"/>
  <c r="Q2133" i="2"/>
  <c r="Q205" i="2"/>
  <c r="Q461" i="2"/>
  <c r="Q717" i="2"/>
  <c r="Q973" i="2"/>
  <c r="Q1229" i="2"/>
  <c r="Q1485" i="2"/>
  <c r="Q1741" i="2"/>
  <c r="Q1997" i="2"/>
  <c r="Q153" i="2"/>
  <c r="Q665" i="2"/>
  <c r="Q1177" i="2"/>
  <c r="Q1689" i="2"/>
  <c r="Q54" i="2"/>
  <c r="Q310" i="2"/>
  <c r="Q117" i="2"/>
  <c r="Q453" i="2"/>
  <c r="Q805" i="2"/>
  <c r="Q1141" i="2"/>
  <c r="Q1477" i="2"/>
  <c r="Q1829" i="2"/>
  <c r="Q26" i="2"/>
  <c r="Q317" i="2"/>
  <c r="Q669" i="2"/>
  <c r="Q1005" i="2"/>
  <c r="Q1341" i="2"/>
  <c r="Q1693" i="2"/>
  <c r="Q2029" i="2"/>
  <c r="Q377" i="2"/>
  <c r="Q1081" i="2"/>
  <c r="Q1753" i="2"/>
  <c r="Q166" i="2"/>
  <c r="Q502" i="2"/>
  <c r="Q758" i="2"/>
  <c r="Q1014" i="2"/>
  <c r="Q1270" i="2"/>
  <c r="Q1526" i="2"/>
  <c r="Q1782" i="2"/>
  <c r="Q2038" i="2"/>
  <c r="Q291" i="2"/>
  <c r="Q803" i="2"/>
  <c r="Q1315" i="2"/>
  <c r="Q1827" i="2"/>
  <c r="Q2242" i="2"/>
  <c r="Q60" i="2"/>
  <c r="Q572" i="2"/>
  <c r="Q1084" i="2"/>
  <c r="Q1596" i="2"/>
  <c r="Q2108" i="2"/>
  <c r="Q2383" i="2"/>
  <c r="Q343" i="2"/>
  <c r="Q855" i="2"/>
  <c r="Q1367" i="2"/>
  <c r="Q1879" i="2"/>
  <c r="Q2268" i="2"/>
  <c r="Q448" i="2"/>
  <c r="Q2321" i="2"/>
  <c r="Q1736" i="2"/>
  <c r="Q1008" i="2"/>
  <c r="Q1112" i="2"/>
  <c r="Q1912" i="2"/>
  <c r="Q417" i="2"/>
  <c r="Q929" i="2"/>
  <c r="Q1441" i="2"/>
  <c r="Q1953" i="2"/>
  <c r="Q186" i="2"/>
  <c r="Q442" i="2"/>
  <c r="Q698" i="2"/>
  <c r="Q954" i="2"/>
  <c r="Q1210" i="2"/>
  <c r="Q1466" i="2"/>
  <c r="Q1722" i="2"/>
  <c r="Q1978" i="2"/>
  <c r="Q171" i="2"/>
  <c r="Q683" i="2"/>
  <c r="Q1195" i="2"/>
  <c r="Q1707" i="2"/>
  <c r="Q2182" i="2"/>
  <c r="Q2438" i="2"/>
  <c r="Q452" i="2"/>
  <c r="Q964" i="2"/>
  <c r="Q1476" i="2"/>
  <c r="Q1988" i="2"/>
  <c r="Q2323" i="2"/>
  <c r="Q223" i="2"/>
  <c r="Q735" i="2"/>
  <c r="Q1247" i="2"/>
  <c r="Q1759" i="2"/>
  <c r="Q2208" i="2"/>
  <c r="Q2464" i="2"/>
  <c r="Q2016" i="2"/>
  <c r="Q1256" i="2"/>
  <c r="Q528" i="2"/>
  <c r="Q2361" i="2"/>
  <c r="Q824" i="2"/>
  <c r="Q273" i="2"/>
  <c r="Q785" i="2"/>
  <c r="Q1297" i="2"/>
  <c r="Q1809" i="2"/>
  <c r="Q114" i="2"/>
  <c r="Q370" i="2"/>
  <c r="Q626" i="2"/>
  <c r="Q882" i="2"/>
  <c r="Q1138" i="2"/>
  <c r="Q1394" i="2"/>
  <c r="Q1650" i="2"/>
  <c r="Q1906" i="2"/>
  <c r="Q27" i="2"/>
  <c r="Q539" i="2"/>
  <c r="Q1051" i="2"/>
  <c r="Q1563" i="2"/>
  <c r="Q2075" i="2"/>
  <c r="Q2366" i="2"/>
  <c r="Q308" i="2"/>
  <c r="Q820" i="2"/>
  <c r="Q1332" i="2"/>
  <c r="Q1844" i="2"/>
  <c r="Q2251" i="2"/>
  <c r="Q79" i="2"/>
  <c r="Q591" i="2"/>
  <c r="Q1103" i="2"/>
  <c r="Q1615" i="2"/>
  <c r="Q2127" i="2"/>
  <c r="Q2392" i="2"/>
  <c r="Q1440" i="2"/>
  <c r="Q680" i="2"/>
  <c r="Q2437" i="2"/>
  <c r="Q2000" i="2"/>
  <c r="Q2173" i="2"/>
  <c r="Q521" i="2"/>
  <c r="Q238" i="2"/>
  <c r="Q41" i="2"/>
  <c r="Q334" i="2"/>
  <c r="Q1582" i="2"/>
  <c r="Q915" i="2"/>
  <c r="Q172" i="2"/>
  <c r="Q2183" i="2"/>
  <c r="Q1479" i="2"/>
  <c r="Q136" i="2"/>
  <c r="Q2445" i="2"/>
  <c r="Q286" i="2"/>
  <c r="Q1550" i="2"/>
  <c r="Q851" i="2"/>
  <c r="Q108" i="2"/>
  <c r="Q2151" i="2"/>
  <c r="Q1415" i="2"/>
  <c r="Q2417" i="2"/>
  <c r="Q696" i="2"/>
  <c r="Q1534" i="2"/>
  <c r="Q76" i="2"/>
  <c r="Q1383" i="2"/>
  <c r="Q2285" i="2"/>
  <c r="Q1470" i="2"/>
  <c r="Q2442" i="2"/>
  <c r="Q1255" i="2"/>
  <c r="Q1080" i="2"/>
  <c r="Q140" i="2"/>
  <c r="Q1720" i="2"/>
  <c r="Q2346" i="2"/>
  <c r="Q1560" i="2"/>
  <c r="Q2410" i="2"/>
  <c r="Q1784" i="2"/>
  <c r="Q376" i="2"/>
  <c r="Q1544" i="2"/>
  <c r="Q325" i="2"/>
  <c r="Q677" i="2"/>
  <c r="Q1013" i="2"/>
  <c r="Q1349" i="2"/>
  <c r="Q1701" i="2"/>
  <c r="Q2037" i="2"/>
  <c r="Q189" i="2"/>
  <c r="Q541" i="2"/>
  <c r="Q877" i="2"/>
  <c r="Q1213" i="2"/>
  <c r="Q1565" i="2"/>
  <c r="Q1901" i="2"/>
  <c r="Q121" i="2"/>
  <c r="Q825" i="2"/>
  <c r="Q1497" i="2"/>
  <c r="Q30" i="2"/>
  <c r="Q390" i="2"/>
  <c r="Q662" i="2"/>
  <c r="Q918" i="2"/>
  <c r="Q1174" i="2"/>
  <c r="Q1430" i="2"/>
  <c r="Q1686" i="2"/>
  <c r="Q1942" i="2"/>
  <c r="Q99" i="2"/>
  <c r="Q611" i="2"/>
  <c r="Q1123" i="2"/>
  <c r="Q1635" i="2"/>
  <c r="Q2145" i="2"/>
  <c r="Q2402" i="2"/>
  <c r="Q380" i="2"/>
  <c r="Q892" i="2"/>
  <c r="Q1404" i="2"/>
  <c r="Q1916" i="2"/>
  <c r="Q2287" i="2"/>
  <c r="Q151" i="2"/>
  <c r="Q663" i="2"/>
  <c r="Q1175" i="2"/>
  <c r="Q1687" i="2"/>
  <c r="Q2172" i="2"/>
  <c r="Q2428" i="2"/>
  <c r="Q1728" i="2"/>
  <c r="Q968" i="2"/>
  <c r="Q240" i="2"/>
  <c r="Q2217" i="2"/>
  <c r="Q1272" i="2"/>
  <c r="Q225" i="2"/>
  <c r="Q737" i="2"/>
  <c r="Q1249" i="2"/>
  <c r="Q1761" i="2"/>
  <c r="Q90" i="2"/>
  <c r="Q346" i="2"/>
  <c r="Q602" i="2"/>
  <c r="Q858" i="2"/>
  <c r="Q1114" i="2"/>
  <c r="Q1370" i="2"/>
  <c r="Q1626" i="2"/>
  <c r="Q1882" i="2"/>
  <c r="Q2138" i="2"/>
  <c r="Q491" i="2"/>
  <c r="Q1003" i="2"/>
  <c r="Q1515" i="2"/>
  <c r="Q2027" i="2"/>
  <c r="Q2342" i="2"/>
  <c r="Q260" i="2"/>
  <c r="Q772" i="2"/>
  <c r="Q1284" i="2"/>
  <c r="Q1796" i="2"/>
  <c r="Q2227" i="2"/>
  <c r="Q31" i="2"/>
  <c r="Q543" i="2"/>
  <c r="Q1055" i="2"/>
  <c r="Q1567" i="2"/>
  <c r="Q2079" i="2"/>
  <c r="Q2368" i="2"/>
  <c r="Q1248" i="2"/>
  <c r="Q488" i="2"/>
  <c r="Q2341" i="2"/>
  <c r="Q1808" i="2"/>
  <c r="Q1432" i="2"/>
  <c r="Q81" i="2"/>
  <c r="Q593" i="2"/>
  <c r="Q1105" i="2"/>
  <c r="Q1617" i="2"/>
  <c r="Q2129" i="2"/>
  <c r="Q274" i="2"/>
  <c r="Q530" i="2"/>
  <c r="Q786" i="2"/>
  <c r="Q1042" i="2"/>
  <c r="Q1298" i="2"/>
  <c r="Q1554" i="2"/>
  <c r="Q1810" i="2"/>
  <c r="Q2066" i="2"/>
  <c r="Q347" i="2"/>
  <c r="Q859" i="2"/>
  <c r="Q1371" i="2"/>
  <c r="Q1883" i="2"/>
  <c r="Q2270" i="2"/>
  <c r="Q116" i="2"/>
  <c r="Q628" i="2"/>
  <c r="Q1140" i="2"/>
  <c r="Q1652" i="2"/>
  <c r="Q2155" i="2"/>
  <c r="Q2411" i="2"/>
  <c r="Q399" i="2"/>
  <c r="Q911" i="2"/>
  <c r="Q1423" i="2"/>
  <c r="Q1935" i="2"/>
  <c r="Q2296" i="2"/>
  <c r="Q672" i="2"/>
  <c r="Q2433" i="2"/>
  <c r="Q1960" i="2"/>
  <c r="Q1232" i="2"/>
  <c r="Q2008" i="2"/>
  <c r="Q952" i="2"/>
  <c r="Q1801" i="2"/>
  <c r="Q878" i="2"/>
  <c r="Q1737" i="2"/>
  <c r="Q1182" i="2"/>
  <c r="Q147" i="2"/>
  <c r="Q2170" i="2"/>
  <c r="Q1452" i="2"/>
  <c r="Q711" i="2"/>
  <c r="Q2452" i="2"/>
  <c r="Q2313" i="2"/>
  <c r="Q1641" i="2"/>
  <c r="Q1150" i="2"/>
  <c r="Q83" i="2"/>
  <c r="Q2131" i="2"/>
  <c r="Q1388" i="2"/>
  <c r="Q647" i="2"/>
  <c r="Q2420" i="2"/>
  <c r="Q2185" i="2"/>
  <c r="Q606" i="2"/>
  <c r="Q1331" i="2"/>
  <c r="Q2391" i="2"/>
  <c r="Q1800" i="2"/>
  <c r="Q526" i="2"/>
  <c r="Q1203" i="2"/>
  <c r="Q2327" i="2"/>
  <c r="Q1288" i="2"/>
  <c r="Q2078" i="2"/>
  <c r="Q2308" i="2"/>
  <c r="Q1886" i="2"/>
  <c r="Q2087" i="2"/>
  <c r="Q1950" i="2"/>
  <c r="Q2180" i="2"/>
  <c r="Q1502" i="2"/>
  <c r="Q524" i="2"/>
  <c r="Q485" i="2"/>
  <c r="Q1157" i="2"/>
  <c r="Q1845" i="2"/>
  <c r="Q349" i="2"/>
  <c r="Q1021" i="2"/>
  <c r="Q1709" i="2"/>
  <c r="Q441" i="2"/>
  <c r="Q1785" i="2"/>
  <c r="Q518" i="2"/>
  <c r="Q1030" i="2"/>
  <c r="Q1542" i="2"/>
  <c r="Q2054" i="2"/>
  <c r="Q835" i="2"/>
  <c r="Q1859" i="2"/>
  <c r="Q92" i="2"/>
  <c r="Q1116" i="2"/>
  <c r="Q2140" i="2"/>
  <c r="Q375" i="2"/>
  <c r="Q1399" i="2"/>
  <c r="Q2284" i="2"/>
  <c r="Q2385" i="2"/>
  <c r="Q1136" i="2"/>
  <c r="Q184" i="2"/>
  <c r="Q961" i="2"/>
  <c r="Q1985" i="2"/>
  <c r="Q458" i="2"/>
  <c r="Q970" i="2"/>
  <c r="Q1482" i="2"/>
  <c r="Q1994" i="2"/>
  <c r="Q715" i="2"/>
  <c r="Q1739" i="2"/>
  <c r="Q2454" i="2"/>
  <c r="Q996" i="2"/>
  <c r="Q2020" i="2"/>
  <c r="Q255" i="2"/>
  <c r="Q1279" i="2"/>
  <c r="Q2224" i="2"/>
  <c r="Q2144" i="2"/>
  <c r="Q656" i="2"/>
  <c r="Q1848" i="2"/>
  <c r="Q817" i="2"/>
  <c r="Q1841" i="2"/>
  <c r="Q386" i="2"/>
  <c r="Q898" i="2"/>
  <c r="Q1410" i="2"/>
  <c r="Q1922" i="2"/>
  <c r="Q571" i="2"/>
  <c r="Q1595" i="2"/>
  <c r="Q2382" i="2"/>
  <c r="Q852" i="2"/>
  <c r="Q1876" i="2"/>
  <c r="Q111" i="2"/>
  <c r="Q1135" i="2"/>
  <c r="Q2152" i="2"/>
  <c r="Q1568" i="2"/>
  <c r="Q80" i="2"/>
  <c r="Q2429" i="2"/>
  <c r="Q302" i="2"/>
  <c r="Q414" i="2"/>
  <c r="Q1043" i="2"/>
  <c r="Q2247" i="2"/>
  <c r="Q648" i="2"/>
  <c r="Q382" i="2"/>
  <c r="Q979" i="2"/>
  <c r="Q2215" i="2"/>
  <c r="Q392" i="2"/>
  <c r="Q1662" i="2"/>
  <c r="Q1639" i="2"/>
  <c r="Q1598" i="2"/>
  <c r="Q1511" i="2"/>
  <c r="Q652" i="2"/>
  <c r="Q268" i="2"/>
  <c r="Q396" i="2"/>
  <c r="Q1193" i="2"/>
  <c r="Q389" i="2"/>
  <c r="Q1077" i="2"/>
  <c r="Q1765" i="2"/>
  <c r="Q253" i="2"/>
  <c r="Q941" i="2"/>
  <c r="Q1629" i="2"/>
  <c r="Q249" i="2"/>
  <c r="Q1625" i="2"/>
  <c r="Q454" i="2"/>
  <c r="Q966" i="2"/>
  <c r="Q1478" i="2"/>
  <c r="Q1990" i="2"/>
  <c r="Q707" i="2"/>
  <c r="Q1731" i="2"/>
  <c r="Q2450" i="2"/>
  <c r="Q988" i="2"/>
  <c r="Q2012" i="2"/>
  <c r="Q247" i="2"/>
  <c r="Q1271" i="2"/>
  <c r="Q2220" i="2"/>
  <c r="Q2112" i="2"/>
  <c r="Q624" i="2"/>
  <c r="Q1592" i="2"/>
  <c r="Q833" i="2"/>
  <c r="Q1857" i="2"/>
  <c r="Q394" i="2"/>
  <c r="Q906" i="2"/>
  <c r="Q1418" i="2"/>
  <c r="Q1930" i="2"/>
  <c r="Q587" i="2"/>
  <c r="Q1611" i="2"/>
  <c r="Q2390" i="2"/>
  <c r="Q868" i="2"/>
  <c r="Q1892" i="2"/>
  <c r="Q127" i="2"/>
  <c r="Q1151" i="2"/>
  <c r="Q2160" i="2"/>
  <c r="Q1632" i="2"/>
  <c r="Q144" i="2"/>
  <c r="Q504" i="2"/>
  <c r="Q689" i="2"/>
  <c r="Q1713" i="2"/>
  <c r="Q322" i="2"/>
  <c r="Q834" i="2"/>
  <c r="Q1346" i="2"/>
  <c r="Q1858" i="2"/>
  <c r="Q443" i="2"/>
  <c r="Q1467" i="2"/>
  <c r="Q2318" i="2"/>
  <c r="Q724" i="2"/>
  <c r="Q1748" i="2"/>
  <c r="Q2459" i="2"/>
  <c r="Q1007" i="2"/>
  <c r="Q2031" i="2"/>
  <c r="Q1056" i="2"/>
  <c r="Q2245" i="2"/>
  <c r="Q664" i="2"/>
  <c r="Q46" i="2"/>
  <c r="Q78" i="2"/>
  <c r="Q531" i="2"/>
  <c r="Q1836" i="2"/>
  <c r="Q1408" i="2"/>
  <c r="Q14" i="2"/>
  <c r="Q467" i="2"/>
  <c r="Q1772" i="2"/>
  <c r="Q1152" i="2"/>
  <c r="Q1118" i="2"/>
  <c r="Q615" i="2"/>
  <c r="Q1038" i="2"/>
  <c r="Q487" i="2"/>
  <c r="Q1395" i="2"/>
  <c r="Q1011" i="2"/>
  <c r="Q1139" i="2"/>
  <c r="Q2060" i="2"/>
  <c r="Q357" i="2"/>
  <c r="Q1717" i="2"/>
  <c r="Q893" i="2"/>
  <c r="Q185" i="2"/>
  <c r="Q406" i="2"/>
  <c r="Q1446" i="2"/>
  <c r="Q643" i="2"/>
  <c r="Q2418" i="2"/>
  <c r="Q1948" i="2"/>
  <c r="Q1207" i="2"/>
  <c r="Q1856" i="2"/>
  <c r="Q2221" i="2"/>
  <c r="Q1793" i="2"/>
  <c r="Q874" i="2"/>
  <c r="Q1898" i="2"/>
  <c r="Q1547" i="2"/>
  <c r="Q804" i="2"/>
  <c r="Q63" i="2"/>
  <c r="Q2111" i="2"/>
  <c r="Q2405" i="2"/>
  <c r="Q625" i="2"/>
  <c r="Q290" i="2"/>
  <c r="Q1314" i="2"/>
  <c r="Q379" i="2"/>
  <c r="Q2286" i="2"/>
  <c r="Q1684" i="2"/>
  <c r="Q943" i="2"/>
  <c r="Q800" i="2"/>
  <c r="Q2333" i="2"/>
  <c r="Q1897" i="2"/>
  <c r="Q1580" i="2"/>
  <c r="Q1833" i="2"/>
  <c r="Q1516" i="2"/>
  <c r="Q782" i="2"/>
  <c r="Q702" i="2"/>
  <c r="Q371" i="2"/>
  <c r="Q115" i="2"/>
  <c r="Q181" i="2"/>
  <c r="Q1541" i="2"/>
  <c r="Q733" i="2"/>
  <c r="Q2093" i="2"/>
  <c r="Q230" i="2"/>
  <c r="Q1318" i="2"/>
  <c r="Q387" i="2"/>
  <c r="Q2290" i="2"/>
  <c r="Q1692" i="2"/>
  <c r="Q951" i="2"/>
  <c r="Q832" i="2"/>
  <c r="Q2397" i="2"/>
  <c r="Q1537" i="2"/>
  <c r="Q746" i="2"/>
  <c r="Q1770" i="2"/>
  <c r="Q1291" i="2"/>
  <c r="Q548" i="2"/>
  <c r="Q2371" i="2"/>
  <c r="Q1855" i="2"/>
  <c r="Q1640" i="2"/>
  <c r="Q369" i="2"/>
  <c r="Q162" i="2"/>
  <c r="Q1186" i="2"/>
  <c r="Q123" i="2"/>
  <c r="Q2158" i="2"/>
  <c r="Q1428" i="2"/>
  <c r="Q687" i="2"/>
  <c r="Q2440" i="2"/>
  <c r="Q2265" i="2"/>
  <c r="Q553" i="2"/>
  <c r="Q556" i="2"/>
  <c r="Q457" i="2"/>
  <c r="Q492" i="2"/>
  <c r="Q937" i="2"/>
  <c r="Q745" i="2"/>
  <c r="Q2025" i="2"/>
  <c r="Q1705" i="2"/>
  <c r="Q101" i="2"/>
  <c r="Q637" i="2"/>
  <c r="Q150" i="2"/>
  <c r="Q259" i="2"/>
  <c r="Q1564" i="2"/>
  <c r="Q320" i="2"/>
  <c r="Q1409" i="2"/>
  <c r="Q1706" i="2"/>
  <c r="Q420" i="2"/>
  <c r="Q1727" i="2"/>
  <c r="Q241" i="2"/>
  <c r="Q1122" i="2"/>
  <c r="Q2043" i="2"/>
  <c r="Q559" i="2"/>
  <c r="Q1872" i="2"/>
  <c r="Q44" i="2"/>
  <c r="Q2458" i="2"/>
  <c r="Q2365" i="2"/>
  <c r="Q1840" i="2"/>
  <c r="Q1125" i="2"/>
  <c r="Q1661" i="2"/>
  <c r="Q998" i="2"/>
  <c r="Q1795" i="2"/>
  <c r="Q311" i="2"/>
  <c r="Q880" i="2"/>
  <c r="Q426" i="2"/>
  <c r="Q651" i="2"/>
  <c r="Q1956" i="2"/>
  <c r="Q1888" i="2"/>
  <c r="Q1777" i="2"/>
  <c r="Q1890" i="2"/>
  <c r="Q788" i="2"/>
  <c r="Q2095" i="2"/>
  <c r="Q174" i="2"/>
  <c r="Q2289" i="2"/>
  <c r="Q2161" i="2"/>
  <c r="Q999" i="2"/>
  <c r="Q2225" i="2"/>
  <c r="Q1369" i="2"/>
  <c r="Q796" i="2"/>
  <c r="Q641" i="2"/>
  <c r="Q2294" i="2"/>
  <c r="Q2461" i="2"/>
  <c r="Q1275" i="2"/>
  <c r="Q1576" i="2"/>
  <c r="Q1998" i="2"/>
  <c r="Q1086" i="2"/>
  <c r="Q1837" i="2"/>
  <c r="Q2051" i="2"/>
  <c r="Q1904" i="2"/>
  <c r="Q907" i="2"/>
  <c r="Q104" i="2"/>
  <c r="Q2018" i="2"/>
  <c r="Q2248" i="2"/>
  <c r="Q944" i="2"/>
  <c r="Q1024" i="2"/>
  <c r="Q1637" i="2"/>
  <c r="Q1382" i="2"/>
  <c r="Q1079" i="2"/>
  <c r="Q810" i="2"/>
  <c r="Q2435" i="2"/>
  <c r="Q226" i="2"/>
  <c r="Q1556" i="2"/>
  <c r="Q1225" i="2"/>
  <c r="Q94" i="2"/>
  <c r="Q613" i="2"/>
  <c r="Q614" i="2"/>
  <c r="Q2239" i="2"/>
  <c r="Q38" i="2"/>
  <c r="Q1188" i="2"/>
  <c r="Q1009" i="2"/>
  <c r="Q20" i="2"/>
  <c r="Q632" i="2"/>
  <c r="Q263" i="2"/>
  <c r="Q679" i="2"/>
  <c r="Z30" i="2"/>
  <c r="Z286" i="2"/>
  <c r="Z542" i="2"/>
  <c r="Z798" i="2"/>
  <c r="Z1054" i="2"/>
  <c r="Z1310" i="2"/>
  <c r="Z1566" i="2"/>
  <c r="Z1822" i="2"/>
  <c r="Z191" i="2"/>
  <c r="Z447" i="2"/>
  <c r="Z703" i="2"/>
  <c r="Z959" i="2"/>
  <c r="Z124" i="2"/>
  <c r="Z380" i="2"/>
  <c r="Z636" i="2"/>
  <c r="Z892" i="2"/>
  <c r="Z1148" i="2"/>
  <c r="Z1404" i="2"/>
  <c r="Z18" i="2"/>
  <c r="Z274" i="2"/>
  <c r="Z530" i="2"/>
  <c r="Z786" i="2"/>
  <c r="Z1042" i="2"/>
  <c r="Z1298" i="2"/>
  <c r="Z1554" i="2"/>
  <c r="Z1810" i="2"/>
  <c r="Z179" i="2"/>
  <c r="Z435" i="2"/>
  <c r="Z691" i="2"/>
  <c r="Z947" i="2"/>
  <c r="Z112" i="2"/>
  <c r="Z368" i="2"/>
  <c r="Z624" i="2"/>
  <c r="Z880" i="2"/>
  <c r="Z1136" i="2"/>
  <c r="Z1392" i="2"/>
  <c r="Z1648" i="2"/>
  <c r="Z1904" i="2"/>
  <c r="Z2160" i="2"/>
  <c r="Z298" i="2"/>
  <c r="Z810" i="2"/>
  <c r="Z1322" i="2"/>
  <c r="Z1834" i="2"/>
  <c r="Z459" i="2"/>
  <c r="Z971" i="2"/>
  <c r="Z392" i="2"/>
  <c r="Z904" i="2"/>
  <c r="Z1416" i="2"/>
  <c r="Z1836" i="2"/>
  <c r="Z53" i="2"/>
  <c r="Z1125" i="2"/>
  <c r="Z889" i="2"/>
  <c r="Z957" i="2"/>
  <c r="Z673" i="2"/>
  <c r="Z1475" i="2"/>
  <c r="Z1954" i="2"/>
  <c r="Z2263" i="2"/>
  <c r="Z1213" i="2"/>
  <c r="Z1725" i="2"/>
  <c r="Z2121" i="2"/>
  <c r="Z2388" i="2"/>
  <c r="Z1463" i="2"/>
  <c r="Z1946" i="2"/>
  <c r="Z2257" i="2"/>
  <c r="Z1209" i="2"/>
  <c r="Z1721" i="2"/>
  <c r="Z2118" i="2"/>
  <c r="Z2386" i="2"/>
  <c r="Z342" i="2"/>
  <c r="Z854" i="2"/>
  <c r="Z1366" i="2"/>
  <c r="Z1878" i="2"/>
  <c r="Z503" i="2"/>
  <c r="Z1015" i="2"/>
  <c r="Z436" i="2"/>
  <c r="Z948" i="2"/>
  <c r="Z1460" i="2"/>
  <c r="Z1864" i="2"/>
  <c r="Z149" i="2"/>
  <c r="Z1165" i="2"/>
  <c r="Z13" i="2"/>
  <c r="Z1037" i="2"/>
  <c r="Z753" i="2"/>
  <c r="Z1515" i="2"/>
  <c r="Z1981" i="2"/>
  <c r="Z2283" i="2"/>
  <c r="Z1253" i="2"/>
  <c r="Z1765" i="2"/>
  <c r="Z2147" i="2"/>
  <c r="Z2408" i="2"/>
  <c r="Z1503" i="2"/>
  <c r="Z1973" i="2"/>
  <c r="Z2277" i="2"/>
  <c r="Z1249" i="2"/>
  <c r="Z1761" i="2"/>
  <c r="Z2145" i="2"/>
  <c r="Z2406" i="2"/>
  <c r="Z390" i="2"/>
  <c r="Z902" i="2"/>
  <c r="Z1414" i="2"/>
  <c r="Z39" i="2"/>
  <c r="Z551" i="2"/>
  <c r="Z1063" i="2"/>
  <c r="Z484" i="2"/>
  <c r="Z996" i="2"/>
  <c r="Z1508" i="2"/>
  <c r="Z1896" i="2"/>
  <c r="Z277" i="2"/>
  <c r="Z41" i="2"/>
  <c r="Z109" i="2"/>
  <c r="Z1113" i="2"/>
  <c r="Z849" i="2"/>
  <c r="Z1563" i="2"/>
  <c r="Z2013" i="2"/>
  <c r="Z2307" i="2"/>
  <c r="Z1301" i="2"/>
  <c r="Z1813" i="2"/>
  <c r="Z2176" i="2"/>
  <c r="Z2432" i="2"/>
  <c r="Z1551" i="2"/>
  <c r="Z2005" i="2"/>
  <c r="Z2301" i="2"/>
  <c r="Z1297" i="2"/>
  <c r="Z1809" i="2"/>
  <c r="Z2174" i="2"/>
  <c r="Z2430" i="2"/>
  <c r="Z1754" i="2"/>
  <c r="Z824" i="2"/>
  <c r="Z997" i="2"/>
  <c r="Z1395" i="2"/>
  <c r="Z1645" i="2"/>
  <c r="Z1893" i="2"/>
  <c r="Z2065" i="2"/>
  <c r="Z1274" i="2"/>
  <c r="Z344" i="2"/>
  <c r="Z2148" i="2"/>
  <c r="Z577" i="2"/>
  <c r="Z1131" i="2"/>
  <c r="Z1415" i="2"/>
  <c r="Z1673" i="2"/>
  <c r="Z794" i="2"/>
  <c r="Z955" i="2"/>
  <c r="Z1828" i="2"/>
  <c r="Z925" i="2"/>
  <c r="Z2255" i="2"/>
  <c r="Z2380" i="2"/>
  <c r="Z1187" i="2"/>
  <c r="Z314" i="2"/>
  <c r="Z475" i="2"/>
  <c r="Z1432" i="2"/>
  <c r="Z921" i="2"/>
  <c r="Z1965" i="2"/>
  <c r="Z2204" i="2"/>
  <c r="Z2329" i="2"/>
  <c r="Z2458" i="2"/>
  <c r="Z254" i="2"/>
  <c r="Z510" i="2"/>
  <c r="Z766" i="2"/>
  <c r="Z1022" i="2"/>
  <c r="Z1278" i="2"/>
  <c r="Z1534" i="2"/>
  <c r="Z1790" i="2"/>
  <c r="Z159" i="2"/>
  <c r="Z415" i="2"/>
  <c r="Z671" i="2"/>
  <c r="Z927" i="2"/>
  <c r="Z92" i="2"/>
  <c r="Z348" i="2"/>
  <c r="Z604" i="2"/>
  <c r="Z860" i="2"/>
  <c r="Z1116" i="2"/>
  <c r="Z1372" i="2"/>
  <c r="Z1628" i="2"/>
  <c r="Z242" i="2"/>
  <c r="Z498" i="2"/>
  <c r="Z754" i="2"/>
  <c r="Z1010" i="2"/>
  <c r="Z1266" i="2"/>
  <c r="Z1522" i="2"/>
  <c r="Z1778" i="2"/>
  <c r="Z147" i="2"/>
  <c r="Z403" i="2"/>
  <c r="Z659" i="2"/>
  <c r="Z915" i="2"/>
  <c r="Z80" i="2"/>
  <c r="Z336" i="2"/>
  <c r="Z592" i="2"/>
  <c r="Z848" i="2"/>
  <c r="Z1104" i="2"/>
  <c r="Z1360" i="2"/>
  <c r="Z1616" i="2"/>
  <c r="Z1872" i="2"/>
  <c r="Z2128" i="2"/>
  <c r="Z234" i="2"/>
  <c r="Z746" i="2"/>
  <c r="Z1258" i="2"/>
  <c r="Z1770" i="2"/>
  <c r="Z395" i="2"/>
  <c r="Z907" i="2"/>
  <c r="Z328" i="2"/>
  <c r="Z840" i="2"/>
  <c r="Z1352" i="2"/>
  <c r="Z1796" i="2"/>
  <c r="Z2136" i="2"/>
  <c r="Z1029" i="2"/>
  <c r="Z761" i="2"/>
  <c r="Z829" i="2"/>
  <c r="Z545" i="2"/>
  <c r="Z1411" i="2"/>
  <c r="Z1911" i="2"/>
  <c r="Z2231" i="2"/>
  <c r="Z1099" i="2"/>
  <c r="Z1661" i="2"/>
  <c r="Z2078" i="2"/>
  <c r="Z2356" i="2"/>
  <c r="Z1399" i="2"/>
  <c r="Z1903" i="2"/>
  <c r="Z2225" i="2"/>
  <c r="Z1089" i="2"/>
  <c r="Z1657" i="2"/>
  <c r="Z2075" i="2"/>
  <c r="Z2354" i="2"/>
  <c r="Z278" i="2"/>
  <c r="Z790" i="2"/>
  <c r="Z1302" i="2"/>
  <c r="Z1814" i="2"/>
  <c r="Z439" i="2"/>
  <c r="Z951" i="2"/>
  <c r="Z372" i="2"/>
  <c r="Z884" i="2"/>
  <c r="Z1396" i="2"/>
  <c r="Z1820" i="2"/>
  <c r="Z2164" i="2"/>
  <c r="Z1101" i="2"/>
  <c r="Z841" i="2"/>
  <c r="Z909" i="2"/>
  <c r="Z625" i="2"/>
  <c r="Z1451" i="2"/>
  <c r="Z1938" i="2"/>
  <c r="Z2251" i="2"/>
  <c r="Z1179" i="2"/>
  <c r="Z1701" i="2"/>
  <c r="Z2105" i="2"/>
  <c r="Z2376" i="2"/>
  <c r="Z1439" i="2"/>
  <c r="Z1930" i="2"/>
  <c r="Z2245" i="2"/>
  <c r="Z1171" i="2"/>
  <c r="Z1697" i="2"/>
  <c r="Z2102" i="2"/>
  <c r="Z2374" i="2"/>
  <c r="Z326" i="2"/>
  <c r="Z838" i="2"/>
  <c r="Z1350" i="2"/>
  <c r="Z1862" i="2"/>
  <c r="Z487" i="2"/>
  <c r="Z999" i="2"/>
  <c r="Z420" i="2"/>
  <c r="Z932" i="2"/>
  <c r="Z1444" i="2"/>
  <c r="Z1852" i="2"/>
  <c r="Z117" i="2"/>
  <c r="Z1149" i="2"/>
  <c r="Z937" i="2"/>
  <c r="Z1005" i="2"/>
  <c r="Z721" i="2"/>
  <c r="Z1499" i="2"/>
  <c r="Z1970" i="2"/>
  <c r="Z2275" i="2"/>
  <c r="Z1237" i="2"/>
  <c r="Z1749" i="2"/>
  <c r="Z2137" i="2"/>
  <c r="Z2400" i="2"/>
  <c r="Z1487" i="2"/>
  <c r="Z1962" i="2"/>
  <c r="Z2269" i="2"/>
  <c r="Z1233" i="2"/>
  <c r="Z1745" i="2"/>
  <c r="Z2134" i="2"/>
  <c r="Z2398" i="2"/>
  <c r="Z1498" i="2"/>
  <c r="Z568" i="2"/>
  <c r="Z485" i="2"/>
  <c r="Z1065" i="2"/>
  <c r="Z1389" i="2"/>
  <c r="Z1639" i="2"/>
  <c r="Z1894" i="2"/>
  <c r="Z1018" i="2"/>
  <c r="Z88" i="2"/>
  <c r="Z1976" i="2"/>
  <c r="Z65" i="2"/>
  <c r="Z2367" i="2"/>
  <c r="Z1119" i="2"/>
  <c r="Z1417" i="2"/>
  <c r="Z538" i="2"/>
  <c r="Z699" i="2"/>
  <c r="Z1656" i="2"/>
  <c r="Z413" i="2"/>
  <c r="Z2114" i="2"/>
  <c r="Z2252" i="2"/>
  <c r="Z2377" i="2"/>
  <c r="Z58" i="2"/>
  <c r="Z219" i="2"/>
  <c r="Z1176" i="2"/>
  <c r="Z409" i="2"/>
  <c r="Z1747" i="2"/>
  <c r="Z2046" i="2"/>
  <c r="Z2201" i="2"/>
  <c r="Z2330" i="2"/>
  <c r="Z494" i="2"/>
  <c r="Z1006" i="2"/>
  <c r="Z1518" i="2"/>
  <c r="Z143" i="2"/>
  <c r="Z655" i="2"/>
  <c r="Z76" i="2"/>
  <c r="Z588" i="2"/>
  <c r="Z1100" i="2"/>
  <c r="Z1612" i="2"/>
  <c r="Z482" i="2"/>
  <c r="Z994" i="2"/>
  <c r="Z1506" i="2"/>
  <c r="Z131" i="2"/>
  <c r="Z643" i="2"/>
  <c r="Z64" i="2"/>
  <c r="Z576" i="2"/>
  <c r="Z1088" i="2"/>
  <c r="Z1600" i="2"/>
  <c r="Z2112" i="2"/>
  <c r="Z714" i="2"/>
  <c r="Z1738" i="2"/>
  <c r="Z875" i="2"/>
  <c r="Z808" i="2"/>
  <c r="Z1772" i="2"/>
  <c r="Z965" i="2"/>
  <c r="Z765" i="2"/>
  <c r="Z1379" i="2"/>
  <c r="Z2215" i="2"/>
  <c r="Z1629" i="2"/>
  <c r="Z2340" i="2"/>
  <c r="Z1879" i="2"/>
  <c r="Z2465" i="2"/>
  <c r="Z2054" i="2"/>
  <c r="Z246" i="2"/>
  <c r="Z1270" i="2"/>
  <c r="Z407" i="2"/>
  <c r="Z340" i="2"/>
  <c r="Z1364" i="2"/>
  <c r="Z2140" i="2"/>
  <c r="Z777" i="2"/>
  <c r="Z561" i="2"/>
  <c r="Z1917" i="2"/>
  <c r="Z1115" i="2"/>
  <c r="Z2083" i="2"/>
  <c r="Z1407" i="2"/>
  <c r="Z2229" i="2"/>
  <c r="Z1665" i="2"/>
  <c r="Z2358" i="2"/>
  <c r="Z806" i="2"/>
  <c r="Z1830" i="2"/>
  <c r="Z967" i="2"/>
  <c r="Z900" i="2"/>
  <c r="Z1832" i="2"/>
  <c r="Z1117" i="2"/>
  <c r="Z941" i="2"/>
  <c r="Z1467" i="2"/>
  <c r="Z2259" i="2"/>
  <c r="Z1717" i="2"/>
  <c r="Z2384" i="2"/>
  <c r="Z1941" i="2"/>
  <c r="Z1199" i="2"/>
  <c r="Z2113" i="2"/>
  <c r="Z1370" i="2"/>
  <c r="Z181" i="2"/>
  <c r="Z1261" i="2"/>
  <c r="Z1769" i="2"/>
  <c r="Z1051" i="2"/>
  <c r="Z1105" i="2"/>
  <c r="Z2428" i="2"/>
  <c r="Z410" i="2"/>
  <c r="Z1528" i="2"/>
  <c r="Z2029" i="2"/>
  <c r="Z2313" i="2"/>
  <c r="Z91" i="2"/>
  <c r="Z153" i="2"/>
  <c r="Z1961" i="2"/>
  <c r="Z2266" i="2"/>
  <c r="Z430" i="2"/>
  <c r="Z942" i="2"/>
  <c r="Z1454" i="2"/>
  <c r="Z79" i="2"/>
  <c r="Z591" i="2"/>
  <c r="Z12" i="2"/>
  <c r="Z524" i="2"/>
  <c r="Z1036" i="2"/>
  <c r="Z1548" i="2"/>
  <c r="Z418" i="2"/>
  <c r="Z930" i="2"/>
  <c r="Z1442" i="2"/>
  <c r="Z67" i="2"/>
  <c r="Z579" i="2"/>
  <c r="Z1091" i="2"/>
  <c r="Z512" i="2"/>
  <c r="Z1024" i="2"/>
  <c r="Z1536" i="2"/>
  <c r="Z2048" i="2"/>
  <c r="Z586" i="2"/>
  <c r="Z1610" i="2"/>
  <c r="Z747" i="2"/>
  <c r="Z680" i="2"/>
  <c r="Z1688" i="2"/>
  <c r="Z709" i="2"/>
  <c r="Z509" i="2"/>
  <c r="Z1251" i="2"/>
  <c r="Z2146" i="2"/>
  <c r="Z1501" i="2"/>
  <c r="Z2276" i="2"/>
  <c r="Z1751" i="2"/>
  <c r="Z2401" i="2"/>
  <c r="Z1969" i="2"/>
  <c r="Z118" i="2"/>
  <c r="Z1142" i="2"/>
  <c r="Z279" i="2"/>
  <c r="Z212" i="2"/>
  <c r="Z1236" i="2"/>
  <c r="Z2056" i="2"/>
  <c r="Z521" i="2"/>
  <c r="Z305" i="2"/>
  <c r="Z1803" i="2"/>
  <c r="Z2427" i="2"/>
  <c r="Z1998" i="2"/>
  <c r="Z1279" i="2"/>
  <c r="Z2165" i="2"/>
  <c r="Z1537" i="2"/>
  <c r="Z2294" i="2"/>
  <c r="Z678" i="2"/>
  <c r="Z1702" i="2"/>
  <c r="Z839" i="2"/>
  <c r="Z772" i="2"/>
  <c r="Z1748" i="2"/>
  <c r="Z885" i="2"/>
  <c r="Z685" i="2"/>
  <c r="Z1339" i="2"/>
  <c r="Z2195" i="2"/>
  <c r="Z1589" i="2"/>
  <c r="Z2320" i="2"/>
  <c r="Z1839" i="2"/>
  <c r="Z2445" i="2"/>
  <c r="Z2027" i="2"/>
  <c r="Z858" i="2"/>
  <c r="Z1868" i="2"/>
  <c r="Z2287" i="2"/>
  <c r="Z1257" i="2"/>
  <c r="Z539" i="2"/>
  <c r="Z93" i="2"/>
  <c r="Z2172" i="2"/>
  <c r="Z2426" i="2"/>
  <c r="Z1016" i="2"/>
  <c r="Z1587" i="2"/>
  <c r="Z2021" i="2"/>
  <c r="Z1466" i="2"/>
  <c r="Z421" i="2"/>
  <c r="Z1485" i="2"/>
  <c r="Z1958" i="2"/>
  <c r="Z910" i="2"/>
  <c r="Z47" i="2"/>
  <c r="Z1071" i="2"/>
  <c r="Z1004" i="2"/>
  <c r="Z386" i="2"/>
  <c r="Z1410" i="2"/>
  <c r="Z547" i="2"/>
  <c r="Z480" i="2"/>
  <c r="Z1504" i="2"/>
  <c r="Z522" i="2"/>
  <c r="Z683" i="2"/>
  <c r="Z1640" i="2"/>
  <c r="Z381" i="2"/>
  <c r="Z2103" i="2"/>
  <c r="Z2244" i="2"/>
  <c r="Z2369" i="2"/>
  <c r="Z54" i="2"/>
  <c r="Z215" i="2"/>
  <c r="Z1172" i="2"/>
  <c r="Z393" i="2"/>
  <c r="Z1739" i="2"/>
  <c r="Z1955" i="2"/>
  <c r="Z2122" i="2"/>
  <c r="Z2262" i="2"/>
  <c r="Z1638" i="2"/>
  <c r="Z708" i="2"/>
  <c r="Z757" i="2"/>
  <c r="Z1275" i="2"/>
  <c r="Z1525" i="2"/>
  <c r="Z1775" i="2"/>
  <c r="Z1985" i="2"/>
  <c r="Z1700" i="2"/>
  <c r="Z2409" i="2"/>
  <c r="Z537" i="2"/>
  <c r="Z2298" i="2"/>
  <c r="Z1331" i="2"/>
  <c r="Z1210" i="2"/>
  <c r="Z1229" i="2"/>
  <c r="Z462" i="2"/>
  <c r="Z1486" i="2"/>
  <c r="Z623" i="2"/>
  <c r="Z556" i="2"/>
  <c r="Z1580" i="2"/>
  <c r="Z962" i="2"/>
  <c r="Z99" i="2"/>
  <c r="Z32" i="2"/>
  <c r="Z1056" i="2"/>
  <c r="Z2080" i="2"/>
  <c r="Z1674" i="2"/>
  <c r="Z744" i="2"/>
  <c r="Z837" i="2"/>
  <c r="Z1315" i="2"/>
  <c r="Z1565" i="2"/>
  <c r="Z1815" i="2"/>
  <c r="Z2011" i="2"/>
  <c r="Z1206" i="2"/>
  <c r="Z276" i="2"/>
  <c r="Z2100" i="2"/>
  <c r="Z433" i="2"/>
  <c r="Z2459" i="2"/>
  <c r="Z1343" i="2"/>
  <c r="Z1601" i="2"/>
  <c r="Z742" i="2"/>
  <c r="Z903" i="2"/>
  <c r="Z1788" i="2"/>
  <c r="Z813" i="2"/>
  <c r="Z2227" i="2"/>
  <c r="Z2352" i="2"/>
  <c r="Z1057" i="2"/>
  <c r="Z1114" i="2"/>
  <c r="Z2415" i="2"/>
  <c r="Z795" i="2"/>
  <c r="Z2300" i="2"/>
  <c r="Z1272" i="2"/>
  <c r="Z2185" i="2"/>
  <c r="Z933" i="2"/>
  <c r="Z2129" i="2"/>
  <c r="Z782" i="2"/>
  <c r="Z1806" i="2"/>
  <c r="Z943" i="2"/>
  <c r="Z876" i="2"/>
  <c r="Z258" i="2"/>
  <c r="Z1282" i="2"/>
  <c r="Z419" i="2"/>
  <c r="Z352" i="2"/>
  <c r="Z1376" i="2"/>
  <c r="Z266" i="2"/>
  <c r="Z427" i="2"/>
  <c r="Z1384" i="2"/>
  <c r="Z825" i="2"/>
  <c r="Z1933" i="2"/>
  <c r="Z2099" i="2"/>
  <c r="Z2241" i="2"/>
  <c r="Z2370" i="2"/>
  <c r="Z1846" i="2"/>
  <c r="Z916" i="2"/>
  <c r="Z1133" i="2"/>
  <c r="Z1483" i="2"/>
  <c r="Z1733" i="2"/>
  <c r="Z1951" i="2"/>
  <c r="Z2123" i="2"/>
  <c r="Z1382" i="2"/>
  <c r="Z452" i="2"/>
  <c r="Z197" i="2"/>
  <c r="Z785" i="2"/>
  <c r="Z1269" i="2"/>
  <c r="Z1519" i="2"/>
  <c r="Z1777" i="2"/>
  <c r="Z696" i="2"/>
  <c r="Z1767" i="2"/>
  <c r="Z2060" i="2"/>
  <c r="Z1545" i="2"/>
  <c r="Z669" i="2"/>
  <c r="Z186" i="2"/>
  <c r="Z1875" i="2"/>
  <c r="Z78" i="2"/>
  <c r="Z1102" i="2"/>
  <c r="Z239" i="2"/>
  <c r="Z172" i="2"/>
  <c r="Z1196" i="2"/>
  <c r="Z578" i="2"/>
  <c r="Z1602" i="2"/>
  <c r="Z739" i="2"/>
  <c r="Z672" i="2"/>
  <c r="Z1696" i="2"/>
  <c r="Z906" i="2"/>
  <c r="Z1067" i="2"/>
  <c r="Z1900" i="2"/>
  <c r="Z1121" i="2"/>
  <c r="Z2311" i="2"/>
  <c r="Z2436" i="2"/>
  <c r="Z1305" i="2"/>
  <c r="Z438" i="2"/>
  <c r="Z599" i="2"/>
  <c r="Z1556" i="2"/>
  <c r="Z205" i="2"/>
  <c r="Z2045" i="2"/>
  <c r="Z2200" i="2"/>
  <c r="Z2325" i="2"/>
  <c r="Z2454" i="2"/>
  <c r="Z135" i="2"/>
  <c r="Z1092" i="2"/>
  <c r="Z233" i="2"/>
  <c r="Z1659" i="2"/>
  <c r="Z1902" i="2"/>
  <c r="Z2069" i="2"/>
  <c r="Z2222" i="2"/>
  <c r="Z473" i="2"/>
  <c r="Z2282" i="2"/>
  <c r="Z1299" i="2"/>
  <c r="Z1178" i="2"/>
  <c r="Z2447" i="2"/>
  <c r="Z859" i="2"/>
  <c r="Z2396" i="2"/>
  <c r="Z94" i="2"/>
  <c r="Z350" i="2"/>
  <c r="Z606" i="2"/>
  <c r="Z862" i="2"/>
  <c r="Z1118" i="2"/>
  <c r="Z1374" i="2"/>
  <c r="Z1630" i="2"/>
  <c r="Z1886" i="2"/>
  <c r="Z255" i="2"/>
  <c r="Z511" i="2"/>
  <c r="Z767" i="2"/>
  <c r="Z1023" i="2"/>
  <c r="Z188" i="2"/>
  <c r="Z444" i="2"/>
  <c r="Z700" i="2"/>
  <c r="Z956" i="2"/>
  <c r="Z1212" i="2"/>
  <c r="Z1468" i="2"/>
  <c r="Z82" i="2"/>
  <c r="Z338" i="2"/>
  <c r="Z594" i="2"/>
  <c r="Z850" i="2"/>
  <c r="Z1106" i="2"/>
  <c r="Z1362" i="2"/>
  <c r="Z1618" i="2"/>
  <c r="Z1874" i="2"/>
  <c r="Z243" i="2"/>
  <c r="Z499" i="2"/>
  <c r="Z755" i="2"/>
  <c r="Z1011" i="2"/>
  <c r="Z176" i="2"/>
  <c r="Z432" i="2"/>
  <c r="Z688" i="2"/>
  <c r="Z944" i="2"/>
  <c r="Z1200" i="2"/>
  <c r="Z1456" i="2"/>
  <c r="Z1712" i="2"/>
  <c r="Z1968" i="2"/>
  <c r="Z229" i="2"/>
  <c r="Z426" i="2"/>
  <c r="Z938" i="2"/>
  <c r="Z1450" i="2"/>
  <c r="Z75" i="2"/>
  <c r="Z587" i="2"/>
  <c r="Z8" i="2"/>
  <c r="Z520" i="2"/>
  <c r="Z1032" i="2"/>
  <c r="Z1544" i="2"/>
  <c r="Z1924" i="2"/>
  <c r="Z389" i="2"/>
  <c r="Z121" i="2"/>
  <c r="Z189" i="2"/>
  <c r="Z1153" i="2"/>
  <c r="Z929" i="2"/>
  <c r="Z1603" i="2"/>
  <c r="Z2039" i="2"/>
  <c r="Z2327" i="2"/>
  <c r="Z1341" i="2"/>
  <c r="Z1853" i="2"/>
  <c r="Z2196" i="2"/>
  <c r="Z2452" i="2"/>
  <c r="Z1591" i="2"/>
  <c r="Z2031" i="2"/>
  <c r="Z2321" i="2"/>
  <c r="Z1337" i="2"/>
  <c r="Z1849" i="2"/>
  <c r="Z2194" i="2"/>
  <c r="Z2450" i="2"/>
  <c r="Z470" i="2"/>
  <c r="Z982" i="2"/>
  <c r="Z1494" i="2"/>
  <c r="Z119" i="2"/>
  <c r="Z631" i="2"/>
  <c r="Z52" i="2"/>
  <c r="Z564" i="2"/>
  <c r="Z1076" i="2"/>
  <c r="Z1588" i="2"/>
  <c r="Z1948" i="2"/>
  <c r="Z469" i="2"/>
  <c r="Z201" i="2"/>
  <c r="Z269" i="2"/>
  <c r="Z1193" i="2"/>
  <c r="Z1033" i="2"/>
  <c r="Z1643" i="2"/>
  <c r="Z2066" i="2"/>
  <c r="Z2347" i="2"/>
  <c r="Z1381" i="2"/>
  <c r="Z1891" i="2"/>
  <c r="Z2216" i="2"/>
  <c r="Z985" i="2"/>
  <c r="Z1631" i="2"/>
  <c r="Z2058" i="2"/>
  <c r="Z2341" i="2"/>
  <c r="Z1377" i="2"/>
  <c r="Z1889" i="2"/>
  <c r="Z2214" i="2"/>
  <c r="Z6" i="2"/>
  <c r="Z518" i="2"/>
  <c r="Z1030" i="2"/>
  <c r="Z1542" i="2"/>
  <c r="Z167" i="2"/>
  <c r="Z679" i="2"/>
  <c r="Z100" i="2"/>
  <c r="Z612" i="2"/>
  <c r="Z1124" i="2"/>
  <c r="Z1636" i="2"/>
  <c r="Z1980" i="2"/>
  <c r="Z565" i="2"/>
  <c r="Z297" i="2"/>
  <c r="Z365" i="2"/>
  <c r="Z81" i="2"/>
  <c r="Z1159" i="2"/>
  <c r="Z1691" i="2"/>
  <c r="Z2098" i="2"/>
  <c r="Z2371" i="2"/>
  <c r="Z1429" i="2"/>
  <c r="Z1923" i="2"/>
  <c r="Z2240" i="2"/>
  <c r="Z1135" i="2"/>
  <c r="Z1679" i="2"/>
  <c r="Z2090" i="2"/>
  <c r="Z2365" i="2"/>
  <c r="Z1425" i="2"/>
  <c r="Z1921" i="2"/>
  <c r="Z2238" i="2"/>
  <c r="Z218" i="2"/>
  <c r="Z379" i="2"/>
  <c r="Z1336" i="2"/>
  <c r="Z729" i="2"/>
  <c r="Z1901" i="2"/>
  <c r="Z2067" i="2"/>
  <c r="Z2217" i="2"/>
  <c r="Z2346" i="2"/>
  <c r="Z1786" i="2"/>
  <c r="Z856" i="2"/>
  <c r="Z1061" i="2"/>
  <c r="Z1427" i="2"/>
  <c r="Z1677" i="2"/>
  <c r="Z1914" i="2"/>
  <c r="Z2086" i="2"/>
  <c r="Z1306" i="2"/>
  <c r="Z376" i="2"/>
  <c r="Z5" i="2"/>
  <c r="Z641" i="2"/>
  <c r="Z1195" i="2"/>
  <c r="Z1447" i="2"/>
  <c r="Z1705" i="2"/>
  <c r="Z826" i="2"/>
  <c r="Z987" i="2"/>
  <c r="Z1848" i="2"/>
  <c r="Z989" i="2"/>
  <c r="Z2335" i="2"/>
  <c r="Z2460" i="2"/>
  <c r="Z1353" i="2"/>
  <c r="Z62" i="2"/>
  <c r="Z318" i="2"/>
  <c r="Z574" i="2"/>
  <c r="Z830" i="2"/>
  <c r="Z1086" i="2"/>
  <c r="Z1342" i="2"/>
  <c r="Z1598" i="2"/>
  <c r="Z1854" i="2"/>
  <c r="Z223" i="2"/>
  <c r="Z479" i="2"/>
  <c r="Z735" i="2"/>
  <c r="Z991" i="2"/>
  <c r="Z156" i="2"/>
  <c r="Z412" i="2"/>
  <c r="Z668" i="2"/>
  <c r="Z924" i="2"/>
  <c r="Z1180" i="2"/>
  <c r="Z1436" i="2"/>
  <c r="Z50" i="2"/>
  <c r="Z306" i="2"/>
  <c r="Z562" i="2"/>
  <c r="Z818" i="2"/>
  <c r="Z1074" i="2"/>
  <c r="Z1330" i="2"/>
  <c r="Z1586" i="2"/>
  <c r="Z1842" i="2"/>
  <c r="Z211" i="2"/>
  <c r="Z467" i="2"/>
  <c r="Z723" i="2"/>
  <c r="Z979" i="2"/>
  <c r="Z144" i="2"/>
  <c r="Z400" i="2"/>
  <c r="Z656" i="2"/>
  <c r="Z912" i="2"/>
  <c r="Z1168" i="2"/>
  <c r="Z1424" i="2"/>
  <c r="Z1680" i="2"/>
  <c r="Z1936" i="2"/>
  <c r="Z101" i="2"/>
  <c r="Z362" i="2"/>
  <c r="Z874" i="2"/>
  <c r="Z1386" i="2"/>
  <c r="Z11" i="2"/>
  <c r="Z523" i="2"/>
  <c r="Z1035" i="2"/>
  <c r="Z456" i="2"/>
  <c r="Z968" i="2"/>
  <c r="Z1480" i="2"/>
  <c r="Z1880" i="2"/>
  <c r="Z213" i="2"/>
  <c r="Z1189" i="2"/>
  <c r="Z61" i="2"/>
  <c r="Z1085" i="2"/>
  <c r="Z801" i="2"/>
  <c r="Z1539" i="2"/>
  <c r="Z1997" i="2"/>
  <c r="Z2295" i="2"/>
  <c r="Z1277" i="2"/>
  <c r="Z1789" i="2"/>
  <c r="Z2163" i="2"/>
  <c r="Z2420" i="2"/>
  <c r="Z1527" i="2"/>
  <c r="Z1989" i="2"/>
  <c r="Z2289" i="2"/>
  <c r="Z1273" i="2"/>
  <c r="Z1785" i="2"/>
  <c r="Z2161" i="2"/>
  <c r="Z2418" i="2"/>
  <c r="Z406" i="2"/>
  <c r="Z918" i="2"/>
  <c r="Z1430" i="2"/>
  <c r="Z55" i="2"/>
  <c r="Z567" i="2"/>
  <c r="Z1079" i="2"/>
  <c r="Z500" i="2"/>
  <c r="Z1012" i="2"/>
  <c r="Z1524" i="2"/>
  <c r="Z1908" i="2"/>
  <c r="Z325" i="2"/>
  <c r="Z73" i="2"/>
  <c r="Z141" i="2"/>
  <c r="Z1129" i="2"/>
  <c r="Z881" i="2"/>
  <c r="Z1579" i="2"/>
  <c r="Z2023" i="2"/>
  <c r="Z2315" i="2"/>
  <c r="Z1317" i="2"/>
  <c r="Z1829" i="2"/>
  <c r="Z2184" i="2"/>
  <c r="Z2440" i="2"/>
  <c r="Z1567" i="2"/>
  <c r="Z2015" i="2"/>
  <c r="Z2309" i="2"/>
  <c r="Z1313" i="2"/>
  <c r="Z1825" i="2"/>
  <c r="Z2182" i="2"/>
  <c r="Z2438" i="2"/>
  <c r="Z454" i="2"/>
  <c r="Z966" i="2"/>
  <c r="Z1478" i="2"/>
  <c r="Z103" i="2"/>
  <c r="Z615" i="2"/>
  <c r="Z36" i="2"/>
  <c r="Z548" i="2"/>
  <c r="Z1060" i="2"/>
  <c r="Z1572" i="2"/>
  <c r="Z1940" i="2"/>
  <c r="Z437" i="2"/>
  <c r="Z169" i="2"/>
  <c r="Z237" i="2"/>
  <c r="Z1177" i="2"/>
  <c r="Z969" i="2"/>
  <c r="Z1627" i="2"/>
  <c r="Z2055" i="2"/>
  <c r="Z2339" i="2"/>
  <c r="Z1365" i="2"/>
  <c r="Z1877" i="2"/>
  <c r="Z2208" i="2"/>
  <c r="Z2464" i="2"/>
  <c r="Z1615" i="2"/>
  <c r="Z2047" i="2"/>
  <c r="Z2333" i="2"/>
  <c r="Z1361" i="2"/>
  <c r="Z1873" i="2"/>
  <c r="Z2206" i="2"/>
  <c r="Z2462" i="2"/>
  <c r="Z123" i="2"/>
  <c r="Z1080" i="2"/>
  <c r="Z217" i="2"/>
  <c r="Z1651" i="2"/>
  <c r="Z1897" i="2"/>
  <c r="Z2063" i="2"/>
  <c r="Z2218" i="2"/>
  <c r="Z1530" i="2"/>
  <c r="Z600" i="2"/>
  <c r="Z549" i="2"/>
  <c r="Z1143" i="2"/>
  <c r="Z1421" i="2"/>
  <c r="Z1671" i="2"/>
  <c r="Z1915" i="2"/>
  <c r="Z1050" i="2"/>
  <c r="Z120" i="2"/>
  <c r="Z1996" i="2"/>
  <c r="Z129" i="2"/>
  <c r="Z2383" i="2"/>
  <c r="Z1183" i="2"/>
  <c r="Z1449" i="2"/>
  <c r="Z570" i="2"/>
  <c r="Z731" i="2"/>
  <c r="Z1676" i="2"/>
  <c r="Z477" i="2"/>
  <c r="Z2207" i="2"/>
  <c r="Z2332" i="2"/>
  <c r="Z2457" i="2"/>
  <c r="Z110" i="2"/>
  <c r="Z622" i="2"/>
  <c r="Z1134" i="2"/>
  <c r="Z1646" i="2"/>
  <c r="Z271" i="2"/>
  <c r="Z783" i="2"/>
  <c r="Z204" i="2"/>
  <c r="Z716" i="2"/>
  <c r="Z1228" i="2"/>
  <c r="Z98" i="2"/>
  <c r="Z610" i="2"/>
  <c r="Z1122" i="2"/>
  <c r="Z1634" i="2"/>
  <c r="Z259" i="2"/>
  <c r="Z771" i="2"/>
  <c r="Z192" i="2"/>
  <c r="Z704" i="2"/>
  <c r="Z1216" i="2"/>
  <c r="Z1728" i="2"/>
  <c r="Z293" i="2"/>
  <c r="Z970" i="2"/>
  <c r="Z107" i="2"/>
  <c r="Z40" i="2"/>
  <c r="Z1064" i="2"/>
  <c r="Z1944" i="2"/>
  <c r="Z185" i="2"/>
  <c r="Z1185" i="2"/>
  <c r="Z1635" i="2"/>
  <c r="Z2343" i="2"/>
  <c r="Z1885" i="2"/>
  <c r="Z2468" i="2"/>
  <c r="Z2053" i="2"/>
  <c r="Z1369" i="2"/>
  <c r="Z2210" i="2"/>
  <c r="Z502" i="2"/>
  <c r="Z1526" i="2"/>
  <c r="Z663" i="2"/>
  <c r="Z596" i="2"/>
  <c r="Z1620" i="2"/>
  <c r="Z533" i="2"/>
  <c r="Z333" i="2"/>
  <c r="Z1127" i="2"/>
  <c r="Z2087" i="2"/>
  <c r="Z1413" i="2"/>
  <c r="Z2232" i="2"/>
  <c r="Z1663" i="2"/>
  <c r="Z2357" i="2"/>
  <c r="Z1910" i="2"/>
  <c r="Z38" i="2"/>
  <c r="Z1062" i="2"/>
  <c r="Z199" i="2"/>
  <c r="Z132" i="2"/>
  <c r="Z1156" i="2"/>
  <c r="Z2004" i="2"/>
  <c r="Z361" i="2"/>
  <c r="Z145" i="2"/>
  <c r="Z1723" i="2"/>
  <c r="Z2387" i="2"/>
  <c r="Z1945" i="2"/>
  <c r="Z1197" i="2"/>
  <c r="Z2111" i="2"/>
  <c r="Z1457" i="2"/>
  <c r="Z2254" i="2"/>
  <c r="Z507" i="2"/>
  <c r="Z29" i="2"/>
  <c r="Z2153" i="2"/>
  <c r="Z2410" i="2"/>
  <c r="Z984" i="2"/>
  <c r="Z1555" i="2"/>
  <c r="Z1999" i="2"/>
  <c r="Z1434" i="2"/>
  <c r="Z341" i="2"/>
  <c r="Z1325" i="2"/>
  <c r="Z1833" i="2"/>
  <c r="Z24" i="2"/>
  <c r="Z1169" i="2"/>
  <c r="Z1223" i="2"/>
  <c r="Z46" i="2"/>
  <c r="Z558" i="2"/>
  <c r="Z1070" i="2"/>
  <c r="Z1582" i="2"/>
  <c r="Z207" i="2"/>
  <c r="Z719" i="2"/>
  <c r="Z140" i="2"/>
  <c r="Z652" i="2"/>
  <c r="Z1164" i="2"/>
  <c r="Z34" i="2"/>
  <c r="Z546" i="2"/>
  <c r="Z1058" i="2"/>
  <c r="Z1570" i="2"/>
  <c r="Z195" i="2"/>
  <c r="Z707" i="2"/>
  <c r="Z128" i="2"/>
  <c r="Z640" i="2"/>
  <c r="Z1152" i="2"/>
  <c r="Z1664" i="2"/>
  <c r="Z37" i="2"/>
  <c r="Z842" i="2"/>
  <c r="Z1866" i="2"/>
  <c r="Z1003" i="2"/>
  <c r="Z936" i="2"/>
  <c r="Z1860" i="2"/>
  <c r="Z1157" i="2"/>
  <c r="Z1021" i="2"/>
  <c r="Z1507" i="2"/>
  <c r="Z2279" i="2"/>
  <c r="Z1757" i="2"/>
  <c r="Z2404" i="2"/>
  <c r="Z1967" i="2"/>
  <c r="Z1241" i="2"/>
  <c r="Z2139" i="2"/>
  <c r="Z374" i="2"/>
  <c r="Z1398" i="2"/>
  <c r="Z535" i="2"/>
  <c r="Z468" i="2"/>
  <c r="Z1492" i="2"/>
  <c r="Z245" i="2"/>
  <c r="Z77" i="2"/>
  <c r="Z817" i="2"/>
  <c r="Z2002" i="2"/>
  <c r="Z1285" i="2"/>
  <c r="Z2168" i="2"/>
  <c r="Z1535" i="2"/>
  <c r="Z2293" i="2"/>
  <c r="Z1793" i="2"/>
  <c r="Z2422" i="2"/>
  <c r="Z934" i="2"/>
  <c r="Z71" i="2"/>
  <c r="Z4" i="2"/>
  <c r="Z1028" i="2"/>
  <c r="Z1916" i="2"/>
  <c r="Z105" i="2"/>
  <c r="Z1145" i="2"/>
  <c r="Z1595" i="2"/>
  <c r="Z2323" i="2"/>
  <c r="Z1845" i="2"/>
  <c r="Z2448" i="2"/>
  <c r="Z2026" i="2"/>
  <c r="Z1329" i="2"/>
  <c r="Z2190" i="2"/>
  <c r="Z1882" i="2"/>
  <c r="Z1173" i="2"/>
  <c r="Z1773" i="2"/>
  <c r="Z2150" i="2"/>
  <c r="Z472" i="2"/>
  <c r="Z833" i="2"/>
  <c r="Z1543" i="2"/>
  <c r="Z922" i="2"/>
  <c r="Z1912" i="2"/>
  <c r="Z2319" i="2"/>
  <c r="Z1321" i="2"/>
  <c r="Z603" i="2"/>
  <c r="Z221" i="2"/>
  <c r="Z2268" i="2"/>
  <c r="Z142" i="2"/>
  <c r="Z1166" i="2"/>
  <c r="Z303" i="2"/>
  <c r="Z236" i="2"/>
  <c r="Z1260" i="2"/>
  <c r="Z642" i="2"/>
  <c r="Z1666" i="2"/>
  <c r="Z803" i="2"/>
  <c r="Z736" i="2"/>
  <c r="Z1760" i="2"/>
  <c r="Z1034" i="2"/>
  <c r="Z104" i="2"/>
  <c r="Z1988" i="2"/>
  <c r="Z97" i="2"/>
  <c r="Z2375" i="2"/>
  <c r="Z1151" i="2"/>
  <c r="Z1433" i="2"/>
  <c r="Z566" i="2"/>
  <c r="Z727" i="2"/>
  <c r="Z1672" i="2"/>
  <c r="Z461" i="2"/>
  <c r="Z2130" i="2"/>
  <c r="Z2264" i="2"/>
  <c r="Z2389" i="2"/>
  <c r="Z102" i="2"/>
  <c r="Z263" i="2"/>
  <c r="Z1220" i="2"/>
  <c r="Z489" i="2"/>
  <c r="Z1787" i="2"/>
  <c r="Z1987" i="2"/>
  <c r="Z2154" i="2"/>
  <c r="Z2286" i="2"/>
  <c r="Z541" i="2"/>
  <c r="Z122" i="2"/>
  <c r="Z1811" i="2"/>
  <c r="Z1690" i="2"/>
  <c r="Z1581" i="2"/>
  <c r="Z280" i="2"/>
  <c r="Z1479" i="2"/>
  <c r="Z718" i="2"/>
  <c r="Z1742" i="2"/>
  <c r="Z879" i="2"/>
  <c r="Z812" i="2"/>
  <c r="Z194" i="2"/>
  <c r="Z1218" i="2"/>
  <c r="Z355" i="2"/>
  <c r="Z288" i="2"/>
  <c r="Z1312" i="2"/>
  <c r="Z138" i="2"/>
  <c r="Z299" i="2"/>
  <c r="Z1256" i="2"/>
  <c r="Z569" i="2"/>
  <c r="Z1827" i="2"/>
  <c r="Z2014" i="2"/>
  <c r="Z2177" i="2"/>
  <c r="Z2306" i="2"/>
  <c r="Z1718" i="2"/>
  <c r="Z788" i="2"/>
  <c r="Z917" i="2"/>
  <c r="Z1355" i="2"/>
  <c r="Z1605" i="2"/>
  <c r="Z1855" i="2"/>
  <c r="Z2038" i="2"/>
  <c r="Z1254" i="2"/>
  <c r="Z324" i="2"/>
  <c r="Z2132" i="2"/>
  <c r="Z529" i="2"/>
  <c r="Z1073" i="2"/>
  <c r="Z1391" i="2"/>
  <c r="Z1649" i="2"/>
  <c r="Z184" i="2"/>
  <c r="Z1255" i="2"/>
  <c r="Z1720" i="2"/>
  <c r="Z2425" i="2"/>
  <c r="Z601" i="2"/>
  <c r="Z2314" i="2"/>
  <c r="Z1363" i="2"/>
  <c r="Z14" i="2"/>
  <c r="Z1038" i="2"/>
  <c r="Z175" i="2"/>
  <c r="Z108" i="2"/>
  <c r="Z1132" i="2"/>
  <c r="Z514" i="2"/>
  <c r="Z1538" i="2"/>
  <c r="Z675" i="2"/>
  <c r="Z608" i="2"/>
  <c r="Z1632" i="2"/>
  <c r="Z778" i="2"/>
  <c r="Z939" i="2"/>
  <c r="Z1816" i="2"/>
  <c r="Z893" i="2"/>
  <c r="Z2247" i="2"/>
  <c r="Z2372" i="2"/>
  <c r="Z1155" i="2"/>
  <c r="Z310" i="2"/>
  <c r="Z471" i="2"/>
  <c r="Z1428" i="2"/>
  <c r="Z905" i="2"/>
  <c r="Z1959" i="2"/>
  <c r="Z2126" i="2"/>
  <c r="Z2261" i="2"/>
  <c r="Z2390" i="2"/>
  <c r="Z7" i="2"/>
  <c r="Z964" i="2"/>
  <c r="Z1181" i="2"/>
  <c r="Z1531" i="2"/>
  <c r="Z1781" i="2"/>
  <c r="Z1983" i="2"/>
  <c r="Z2155" i="2"/>
  <c r="Z741" i="2"/>
  <c r="Z1979" i="2"/>
  <c r="Z321" i="2"/>
  <c r="Z666" i="2"/>
  <c r="Z2191" i="2"/>
  <c r="Z347" i="2"/>
  <c r="Z2131" i="2"/>
  <c r="Z334" i="2"/>
  <c r="Z1358" i="2"/>
  <c r="Z495" i="2"/>
  <c r="Z428" i="2"/>
  <c r="Z1452" i="2"/>
  <c r="Z834" i="2"/>
  <c r="Z1858" i="2"/>
  <c r="Z995" i="2"/>
  <c r="Z928" i="2"/>
  <c r="Z1952" i="2"/>
  <c r="Z1418" i="2"/>
  <c r="Z488" i="2"/>
  <c r="Z309" i="2"/>
  <c r="Z865" i="2"/>
  <c r="Z1309" i="2"/>
  <c r="Z1559" i="2"/>
  <c r="Z1817" i="2"/>
  <c r="Z950" i="2"/>
  <c r="Z20" i="2"/>
  <c r="Z1928" i="2"/>
  <c r="Z1161" i="2"/>
  <c r="Z2331" i="2"/>
  <c r="Z2456" i="2"/>
  <c r="Z1345" i="2"/>
  <c r="Z486" i="2"/>
  <c r="Z647" i="2"/>
  <c r="Z1604" i="2"/>
  <c r="Z301" i="2"/>
  <c r="Z2077" i="2"/>
  <c r="Z2224" i="2"/>
  <c r="Z2349" i="2"/>
  <c r="Z90" i="2"/>
  <c r="Z1779" i="2"/>
  <c r="Z1658" i="2"/>
  <c r="Z1549" i="2"/>
  <c r="Z248" i="2"/>
  <c r="Z1319" i="2"/>
  <c r="Z1764" i="2"/>
  <c r="Z1225" i="2"/>
  <c r="Z158" i="2"/>
  <c r="Z414" i="2"/>
  <c r="Z670" i="2"/>
  <c r="Z926" i="2"/>
  <c r="Z1182" i="2"/>
  <c r="Z1438" i="2"/>
  <c r="Z1694" i="2"/>
  <c r="Z63" i="2"/>
  <c r="Z319" i="2"/>
  <c r="Z575" i="2"/>
  <c r="Z831" i="2"/>
  <c r="Z1087" i="2"/>
  <c r="Z252" i="2"/>
  <c r="Z508" i="2"/>
  <c r="Z764" i="2"/>
  <c r="Z1020" i="2"/>
  <c r="Z1276" i="2"/>
  <c r="Z1532" i="2"/>
  <c r="Z146" i="2"/>
  <c r="Z402" i="2"/>
  <c r="Z658" i="2"/>
  <c r="Z914" i="2"/>
  <c r="Z1170" i="2"/>
  <c r="Z1426" i="2"/>
  <c r="Z1682" i="2"/>
  <c r="Z51" i="2"/>
  <c r="Z307" i="2"/>
  <c r="Z563" i="2"/>
  <c r="Z819" i="2"/>
  <c r="Z1075" i="2"/>
  <c r="Z240" i="2"/>
  <c r="Z496" i="2"/>
  <c r="Z752" i="2"/>
  <c r="Z1008" i="2"/>
  <c r="Z1264" i="2"/>
  <c r="Z1520" i="2"/>
  <c r="Z1776" i="2"/>
  <c r="Z2032" i="2"/>
  <c r="Z42" i="2"/>
  <c r="Z554" i="2"/>
  <c r="Z1066" i="2"/>
  <c r="Z1578" i="2"/>
  <c r="Z203" i="2"/>
  <c r="Z715" i="2"/>
  <c r="Z136" i="2"/>
  <c r="Z648" i="2"/>
  <c r="Z1160" i="2"/>
  <c r="Z1668" i="2"/>
  <c r="Z2008" i="2"/>
  <c r="Z645" i="2"/>
  <c r="Z377" i="2"/>
  <c r="Z445" i="2"/>
  <c r="Z161" i="2"/>
  <c r="Z1219" i="2"/>
  <c r="Z1731" i="2"/>
  <c r="Z2125" i="2"/>
  <c r="Z2391" i="2"/>
  <c r="Z1469" i="2"/>
  <c r="Z1950" i="2"/>
  <c r="Z2260" i="2"/>
  <c r="Z1207" i="2"/>
  <c r="Z1719" i="2"/>
  <c r="Z2117" i="2"/>
  <c r="Z2385" i="2"/>
  <c r="Z1465" i="2"/>
  <c r="Z1947" i="2"/>
  <c r="Z2258" i="2"/>
  <c r="Z86" i="2"/>
  <c r="Z598" i="2"/>
  <c r="Z1110" i="2"/>
  <c r="Z1622" i="2"/>
  <c r="Z247" i="2"/>
  <c r="Z759" i="2"/>
  <c r="Z180" i="2"/>
  <c r="Z692" i="2"/>
  <c r="Z1204" i="2"/>
  <c r="Z1692" i="2"/>
  <c r="Z2036" i="2"/>
  <c r="Z725" i="2"/>
  <c r="Z457" i="2"/>
  <c r="Z525" i="2"/>
  <c r="Z241" i="2"/>
  <c r="Z1259" i="2"/>
  <c r="Z1771" i="2"/>
  <c r="Z2151" i="2"/>
  <c r="Z2411" i="2"/>
  <c r="Z1509" i="2"/>
  <c r="Z1977" i="2"/>
  <c r="Z2280" i="2"/>
  <c r="Z1247" i="2"/>
  <c r="Z1759" i="2"/>
  <c r="Z2143" i="2"/>
  <c r="Z2405" i="2"/>
  <c r="Z1505" i="2"/>
  <c r="Z1974" i="2"/>
  <c r="Z2278" i="2"/>
  <c r="Z134" i="2"/>
  <c r="Z646" i="2"/>
  <c r="Z1158" i="2"/>
  <c r="Z1670" i="2"/>
  <c r="Z295" i="2"/>
  <c r="Z807" i="2"/>
  <c r="Z228" i="2"/>
  <c r="Z740" i="2"/>
  <c r="Z1252" i="2"/>
  <c r="Z1724" i="2"/>
  <c r="Z2068" i="2"/>
  <c r="Z821" i="2"/>
  <c r="Z553" i="2"/>
  <c r="Z621" i="2"/>
  <c r="Z337" i="2"/>
  <c r="Z1307" i="2"/>
  <c r="Z1819" i="2"/>
  <c r="Z2179" i="2"/>
  <c r="Z2435" i="2"/>
  <c r="Z1557" i="2"/>
  <c r="Z2009" i="2"/>
  <c r="Z2304" i="2"/>
  <c r="Z1295" i="2"/>
  <c r="Z1807" i="2"/>
  <c r="Z2173" i="2"/>
  <c r="Z2429" i="2"/>
  <c r="Z1553" i="2"/>
  <c r="Z2006" i="2"/>
  <c r="Z2302" i="2"/>
  <c r="Z730" i="2"/>
  <c r="Z891" i="2"/>
  <c r="Z1784" i="2"/>
  <c r="Z797" i="2"/>
  <c r="Z2223" i="2"/>
  <c r="Z2348" i="2"/>
  <c r="Z1025" i="2"/>
  <c r="Z250" i="2"/>
  <c r="Z411" i="2"/>
  <c r="Z1368" i="2"/>
  <c r="Z793" i="2"/>
  <c r="Z1922" i="2"/>
  <c r="Z2089" i="2"/>
  <c r="Z2233" i="2"/>
  <c r="Z2362" i="2"/>
  <c r="Z1818" i="2"/>
  <c r="Z888" i="2"/>
  <c r="Z1109" i="2"/>
  <c r="Z1459" i="2"/>
  <c r="Z1709" i="2"/>
  <c r="Z1935" i="2"/>
  <c r="Z2107" i="2"/>
  <c r="Z1338" i="2"/>
  <c r="Z408" i="2"/>
  <c r="Z85" i="2"/>
  <c r="Z705" i="2"/>
  <c r="Z1357" i="2"/>
  <c r="Z1607" i="2"/>
  <c r="Z1865" i="2"/>
  <c r="Z126" i="2"/>
  <c r="Z382" i="2"/>
  <c r="Z638" i="2"/>
  <c r="Z894" i="2"/>
  <c r="Z1150" i="2"/>
  <c r="Z1406" i="2"/>
  <c r="Z1662" i="2"/>
  <c r="Z31" i="2"/>
  <c r="Z287" i="2"/>
  <c r="Z543" i="2"/>
  <c r="Z799" i="2"/>
  <c r="Z1055" i="2"/>
  <c r="Z220" i="2"/>
  <c r="Z476" i="2"/>
  <c r="Z732" i="2"/>
  <c r="Z988" i="2"/>
  <c r="Z1244" i="2"/>
  <c r="Z1500" i="2"/>
  <c r="Z114" i="2"/>
  <c r="Z370" i="2"/>
  <c r="Z626" i="2"/>
  <c r="Z882" i="2"/>
  <c r="Z1138" i="2"/>
  <c r="Z1394" i="2"/>
  <c r="Z1650" i="2"/>
  <c r="Z19" i="2"/>
  <c r="Z275" i="2"/>
  <c r="Z531" i="2"/>
  <c r="Z787" i="2"/>
  <c r="Z1043" i="2"/>
  <c r="Z208" i="2"/>
  <c r="Z464" i="2"/>
  <c r="Z720" i="2"/>
  <c r="Z976" i="2"/>
  <c r="Z1232" i="2"/>
  <c r="Z1488" i="2"/>
  <c r="Z1744" i="2"/>
  <c r="Z2000" i="2"/>
  <c r="Z357" i="2"/>
  <c r="Z490" i="2"/>
  <c r="Z1002" i="2"/>
  <c r="Z1514" i="2"/>
  <c r="Z139" i="2"/>
  <c r="Z651" i="2"/>
  <c r="Z72" i="2"/>
  <c r="Z584" i="2"/>
  <c r="Z1096" i="2"/>
  <c r="Z1608" i="2"/>
  <c r="Z1964" i="2"/>
  <c r="Z517" i="2"/>
  <c r="Z249" i="2"/>
  <c r="Z317" i="2"/>
  <c r="Z33" i="2"/>
  <c r="Z1111" i="2"/>
  <c r="Z1667" i="2"/>
  <c r="Z2082" i="2"/>
  <c r="Z2359" i="2"/>
  <c r="Z1405" i="2"/>
  <c r="Z1907" i="2"/>
  <c r="Z2228" i="2"/>
  <c r="Z1081" i="2"/>
  <c r="Z1655" i="2"/>
  <c r="Z2074" i="2"/>
  <c r="Z2353" i="2"/>
  <c r="Z1401" i="2"/>
  <c r="Z1905" i="2"/>
  <c r="Z2226" i="2"/>
  <c r="Z22" i="2"/>
  <c r="Z534" i="2"/>
  <c r="Z1046" i="2"/>
  <c r="Z1558" i="2"/>
  <c r="Z183" i="2"/>
  <c r="Z695" i="2"/>
  <c r="Z116" i="2"/>
  <c r="Z628" i="2"/>
  <c r="Z1140" i="2"/>
  <c r="Z1652" i="2"/>
  <c r="Z1992" i="2"/>
  <c r="Z597" i="2"/>
  <c r="Z329" i="2"/>
  <c r="Z397" i="2"/>
  <c r="Z113" i="2"/>
  <c r="Z1191" i="2"/>
  <c r="Z1707" i="2"/>
  <c r="Z2109" i="2"/>
  <c r="Z2379" i="2"/>
  <c r="Z1445" i="2"/>
  <c r="Z1934" i="2"/>
  <c r="Z2248" i="2"/>
  <c r="Z1167" i="2"/>
  <c r="Z1695" i="2"/>
  <c r="Z2101" i="2"/>
  <c r="Z2373" i="2"/>
  <c r="Z1441" i="2"/>
  <c r="Z1931" i="2"/>
  <c r="Z2246" i="2"/>
  <c r="Z70" i="2"/>
  <c r="Z582" i="2"/>
  <c r="Z1094" i="2"/>
  <c r="Z1606" i="2"/>
  <c r="Z231" i="2"/>
  <c r="Z743" i="2"/>
  <c r="Z164" i="2"/>
  <c r="Z676" i="2"/>
  <c r="Z1188" i="2"/>
  <c r="Z1684" i="2"/>
  <c r="Z2024" i="2"/>
  <c r="Z693" i="2"/>
  <c r="Z425" i="2"/>
  <c r="Z493" i="2"/>
  <c r="Z209" i="2"/>
  <c r="Z1243" i="2"/>
  <c r="Z1755" i="2"/>
  <c r="Z2141" i="2"/>
  <c r="Z2403" i="2"/>
  <c r="Z1493" i="2"/>
  <c r="Z1966" i="2"/>
  <c r="Z2272" i="2"/>
  <c r="Z1231" i="2"/>
  <c r="Z1743" i="2"/>
  <c r="Z2133" i="2"/>
  <c r="Z2397" i="2"/>
  <c r="Z1489" i="2"/>
  <c r="Z1963" i="2"/>
  <c r="Z2270" i="2"/>
  <c r="Z474" i="2"/>
  <c r="Z635" i="2"/>
  <c r="Z1592" i="2"/>
  <c r="Z285" i="2"/>
  <c r="Z2071" i="2"/>
  <c r="Z2220" i="2"/>
  <c r="Z2345" i="2"/>
  <c r="Z2050" i="2"/>
  <c r="Z155" i="2"/>
  <c r="Z1112" i="2"/>
  <c r="Z281" i="2"/>
  <c r="Z1683" i="2"/>
  <c r="Z1918" i="2"/>
  <c r="Z2085" i="2"/>
  <c r="Z2234" i="2"/>
  <c r="Z1562" i="2"/>
  <c r="Z632" i="2"/>
  <c r="Z613" i="2"/>
  <c r="Z1203" i="2"/>
  <c r="Z1453" i="2"/>
  <c r="Z1703" i="2"/>
  <c r="Z1937" i="2"/>
  <c r="Z1082" i="2"/>
  <c r="Z152" i="2"/>
  <c r="Z2020" i="2"/>
  <c r="Z193" i="2"/>
  <c r="Z2463" i="2"/>
  <c r="Z1351" i="2"/>
  <c r="Z1609" i="2"/>
  <c r="Z238" i="2"/>
  <c r="Z750" i="2"/>
  <c r="Z1262" i="2"/>
  <c r="Z1774" i="2"/>
  <c r="Z399" i="2"/>
  <c r="Z911" i="2"/>
  <c r="Z332" i="2"/>
  <c r="Z844" i="2"/>
  <c r="Z1356" i="2"/>
  <c r="Z226" i="2"/>
  <c r="Z738" i="2"/>
  <c r="Z1250" i="2"/>
  <c r="Z1762" i="2"/>
  <c r="Z387" i="2"/>
  <c r="Z899" i="2"/>
  <c r="Z320" i="2"/>
  <c r="Z832" i="2"/>
  <c r="Z1344" i="2"/>
  <c r="Z1856" i="2"/>
  <c r="Z202" i="2"/>
  <c r="Z1226" i="2"/>
  <c r="Z363" i="2"/>
  <c r="Z296" i="2"/>
  <c r="Z1320" i="2"/>
  <c r="Z2116" i="2"/>
  <c r="Z697" i="2"/>
  <c r="Z481" i="2"/>
  <c r="Z1890" i="2"/>
  <c r="Z977" i="2"/>
  <c r="Z2057" i="2"/>
  <c r="Z1367" i="2"/>
  <c r="Z2209" i="2"/>
  <c r="Z1625" i="2"/>
  <c r="Z2338" i="2"/>
  <c r="Z758" i="2"/>
  <c r="Z1782" i="2"/>
  <c r="Z919" i="2"/>
  <c r="Z852" i="2"/>
  <c r="Z1800" i="2"/>
  <c r="Z1045" i="2"/>
  <c r="Z845" i="2"/>
  <c r="Z1419" i="2"/>
  <c r="Z2235" i="2"/>
  <c r="Z1669" i="2"/>
  <c r="Z2360" i="2"/>
  <c r="Z1909" i="2"/>
  <c r="Z1107" i="2"/>
  <c r="Z2081" i="2"/>
  <c r="Z294" i="2"/>
  <c r="Z1318" i="2"/>
  <c r="Z455" i="2"/>
  <c r="Z388" i="2"/>
  <c r="Z1412" i="2"/>
  <c r="Z21" i="2"/>
  <c r="Z873" i="2"/>
  <c r="Z657" i="2"/>
  <c r="Z1949" i="2"/>
  <c r="Z1205" i="2"/>
  <c r="Z2115" i="2"/>
  <c r="Z1455" i="2"/>
  <c r="Z2253" i="2"/>
  <c r="Z1713" i="2"/>
  <c r="Z2382" i="2"/>
  <c r="Z440" i="2"/>
  <c r="Z769" i="2"/>
  <c r="Z1511" i="2"/>
  <c r="Z890" i="2"/>
  <c r="Z1892" i="2"/>
  <c r="Z2303" i="2"/>
  <c r="Z1289" i="2"/>
  <c r="Z571" i="2"/>
  <c r="Z157" i="2"/>
  <c r="Z2188" i="2"/>
  <c r="Z2442" i="2"/>
  <c r="Z1048" i="2"/>
  <c r="Z1619" i="2"/>
  <c r="Z2127" i="2"/>
  <c r="Z174" i="2"/>
  <c r="Z686" i="2"/>
  <c r="Z1198" i="2"/>
  <c r="Z1710" i="2"/>
  <c r="Z335" i="2"/>
  <c r="Z847" i="2"/>
  <c r="Z268" i="2"/>
  <c r="Z780" i="2"/>
  <c r="Z1292" i="2"/>
  <c r="Z162" i="2"/>
  <c r="Z674" i="2"/>
  <c r="Z1186" i="2"/>
  <c r="Z1698" i="2"/>
  <c r="Z323" i="2"/>
  <c r="Z835" i="2"/>
  <c r="Z256" i="2"/>
  <c r="Z768" i="2"/>
  <c r="Z1280" i="2"/>
  <c r="Z1792" i="2"/>
  <c r="Z74" i="2"/>
  <c r="Z1098" i="2"/>
  <c r="Z235" i="2"/>
  <c r="Z168" i="2"/>
  <c r="Z1192" i="2"/>
  <c r="Z2028" i="2"/>
  <c r="Z441" i="2"/>
  <c r="Z225" i="2"/>
  <c r="Z1763" i="2"/>
  <c r="Z2407" i="2"/>
  <c r="Z1971" i="2"/>
  <c r="Z1239" i="2"/>
  <c r="Z2138" i="2"/>
  <c r="Z1497" i="2"/>
  <c r="Z2274" i="2"/>
  <c r="Z630" i="2"/>
  <c r="Z1654" i="2"/>
  <c r="Z791" i="2"/>
  <c r="Z724" i="2"/>
  <c r="Z1716" i="2"/>
  <c r="Z789" i="2"/>
  <c r="Z589" i="2"/>
  <c r="Z1291" i="2"/>
  <c r="Z2171" i="2"/>
  <c r="Z1541" i="2"/>
  <c r="Z2296" i="2"/>
  <c r="Z1791" i="2"/>
  <c r="Z2421" i="2"/>
  <c r="Z1995" i="2"/>
  <c r="Z166" i="2"/>
  <c r="Z1190" i="2"/>
  <c r="Z327" i="2"/>
  <c r="Z260" i="2"/>
  <c r="Z1284" i="2"/>
  <c r="Z2088" i="2"/>
  <c r="Z617" i="2"/>
  <c r="Z401" i="2"/>
  <c r="Z1851" i="2"/>
  <c r="Z2451" i="2"/>
  <c r="Z2030" i="2"/>
  <c r="Z1327" i="2"/>
  <c r="Z2189" i="2"/>
  <c r="Z1585" i="2"/>
  <c r="Z2318" i="2"/>
  <c r="Z1019" i="2"/>
  <c r="Z1053" i="2"/>
  <c r="Z2412" i="2"/>
  <c r="Z378" i="2"/>
  <c r="Z1496" i="2"/>
  <c r="Z2007" i="2"/>
  <c r="Z2297" i="2"/>
  <c r="Z59" i="2"/>
  <c r="Z89" i="2"/>
  <c r="Z1837" i="2"/>
  <c r="Z2186" i="2"/>
  <c r="Z536" i="2"/>
  <c r="Z961" i="2"/>
  <c r="Z1735" i="2"/>
  <c r="Z398" i="2"/>
  <c r="Z1422" i="2"/>
  <c r="Z559" i="2"/>
  <c r="Z492" i="2"/>
  <c r="Z1516" i="2"/>
  <c r="Z898" i="2"/>
  <c r="Z35" i="2"/>
  <c r="Z1059" i="2"/>
  <c r="Z992" i="2"/>
  <c r="Z2016" i="2"/>
  <c r="Z1546" i="2"/>
  <c r="Z616" i="2"/>
  <c r="Z581" i="2"/>
  <c r="Z1175" i="2"/>
  <c r="Z1437" i="2"/>
  <c r="Z1687" i="2"/>
  <c r="Z1926" i="2"/>
  <c r="Z1078" i="2"/>
  <c r="Z148" i="2"/>
  <c r="Z2012" i="2"/>
  <c r="Z177" i="2"/>
  <c r="Z2395" i="2"/>
  <c r="Z1215" i="2"/>
  <c r="Z1473" i="2"/>
  <c r="Z614" i="2"/>
  <c r="Z775" i="2"/>
  <c r="Z1704" i="2"/>
  <c r="Z557" i="2"/>
  <c r="Z2162" i="2"/>
  <c r="Z2288" i="2"/>
  <c r="Z2413" i="2"/>
  <c r="Z602" i="2"/>
  <c r="Z2157" i="2"/>
  <c r="Z283" i="2"/>
  <c r="Z2003" i="2"/>
  <c r="Z760" i="2"/>
  <c r="Z1831" i="2"/>
  <c r="Z2104" i="2"/>
  <c r="Z1737" i="2"/>
  <c r="Z974" i="2"/>
  <c r="Z111" i="2"/>
  <c r="Z44" i="2"/>
  <c r="Z1068" i="2"/>
  <c r="Z450" i="2"/>
  <c r="Z1474" i="2"/>
  <c r="Z611" i="2"/>
  <c r="Z544" i="2"/>
  <c r="Z1568" i="2"/>
  <c r="Z650" i="2"/>
  <c r="Z811" i="2"/>
  <c r="Z1732" i="2"/>
  <c r="Z637" i="2"/>
  <c r="Z2183" i="2"/>
  <c r="Z2308" i="2"/>
  <c r="Z2433" i="2"/>
  <c r="Z182" i="2"/>
  <c r="Z343" i="2"/>
  <c r="Z1300" i="2"/>
  <c r="Z649" i="2"/>
  <c r="Z1867" i="2"/>
  <c r="Z2041" i="2"/>
  <c r="Z2197" i="2"/>
  <c r="Z2326" i="2"/>
  <c r="Z1766" i="2"/>
  <c r="Z836" i="2"/>
  <c r="Z1013" i="2"/>
  <c r="Z1403" i="2"/>
  <c r="Z1653" i="2"/>
  <c r="Z1898" i="2"/>
  <c r="Z2070" i="2"/>
  <c r="Z2040" i="2"/>
  <c r="Z1513" i="2"/>
  <c r="Z605" i="2"/>
  <c r="Z154" i="2"/>
  <c r="Z1843" i="2"/>
  <c r="Z1722" i="2"/>
  <c r="Z1741" i="2"/>
  <c r="Z270" i="2"/>
  <c r="Z1294" i="2"/>
  <c r="Z431" i="2"/>
  <c r="Z364" i="2"/>
  <c r="Z1388" i="2"/>
  <c r="Z770" i="2"/>
  <c r="Z1794" i="2"/>
  <c r="Z931" i="2"/>
  <c r="Z864" i="2"/>
  <c r="Z1888" i="2"/>
  <c r="Z1290" i="2"/>
  <c r="Z360" i="2"/>
  <c r="Z2156" i="2"/>
  <c r="Z609" i="2"/>
  <c r="Z1163" i="2"/>
  <c r="Z1431" i="2"/>
  <c r="Z1689" i="2"/>
  <c r="Z822" i="2"/>
  <c r="Z983" i="2"/>
  <c r="Z1844" i="2"/>
  <c r="Z973" i="2"/>
  <c r="Z2267" i="2"/>
  <c r="Z2392" i="2"/>
  <c r="Z1217" i="2"/>
  <c r="Z358" i="2"/>
  <c r="Z519" i="2"/>
  <c r="Z1476" i="2"/>
  <c r="Z45" i="2"/>
  <c r="Z1991" i="2"/>
  <c r="Z2158" i="2"/>
  <c r="Z2285" i="2"/>
  <c r="Z2414" i="2"/>
  <c r="Z1267" i="2"/>
  <c r="Z1146" i="2"/>
  <c r="Z2431" i="2"/>
  <c r="Z827" i="2"/>
  <c r="Z2316" i="2"/>
  <c r="Z1304" i="2"/>
  <c r="Z2265" i="2"/>
  <c r="Z590" i="2"/>
  <c r="Z1614" i="2"/>
  <c r="Z751" i="2"/>
  <c r="Z684" i="2"/>
  <c r="Z66" i="2"/>
  <c r="Z1090" i="2"/>
  <c r="Z227" i="2"/>
  <c r="Z160" i="2"/>
  <c r="Z1184" i="2"/>
  <c r="Z165" i="2"/>
  <c r="Z43" i="2"/>
  <c r="Z1000" i="2"/>
  <c r="Z57" i="2"/>
  <c r="Z1571" i="2"/>
  <c r="Z1821" i="2"/>
  <c r="Z2010" i="2"/>
  <c r="Z2178" i="2"/>
  <c r="Z1462" i="2"/>
  <c r="Z532" i="2"/>
  <c r="Z405" i="2"/>
  <c r="Z945" i="2"/>
  <c r="Z1349" i="2"/>
  <c r="Z1599" i="2"/>
  <c r="Z1857" i="2"/>
  <c r="Z998" i="2"/>
  <c r="Z68" i="2"/>
  <c r="Z1960" i="2"/>
  <c r="Z17" i="2"/>
  <c r="Z2355" i="2"/>
  <c r="Z1049" i="2"/>
  <c r="Z1393" i="2"/>
  <c r="Z251" i="2"/>
  <c r="Z1982" i="2"/>
  <c r="Z728" i="2"/>
  <c r="Z1799" i="2"/>
  <c r="Z2084" i="2"/>
  <c r="Z1577" i="2"/>
  <c r="Z733" i="2"/>
  <c r="Z222" i="2"/>
  <c r="Z478" i="2"/>
  <c r="Z734" i="2"/>
  <c r="Z990" i="2"/>
  <c r="Z1246" i="2"/>
  <c r="Z1502" i="2"/>
  <c r="Z1758" i="2"/>
  <c r="Z127" i="2"/>
  <c r="Z383" i="2"/>
  <c r="Z639" i="2"/>
  <c r="Z895" i="2"/>
  <c r="Z60" i="2"/>
  <c r="Z316" i="2"/>
  <c r="Z572" i="2"/>
  <c r="Z828" i="2"/>
  <c r="Z1084" i="2"/>
  <c r="Z1340" i="2"/>
  <c r="Z1596" i="2"/>
  <c r="Z210" i="2"/>
  <c r="Z466" i="2"/>
  <c r="Z722" i="2"/>
  <c r="Z978" i="2"/>
  <c r="Z1234" i="2"/>
  <c r="Z1490" i="2"/>
  <c r="Z1746" i="2"/>
  <c r="Z115" i="2"/>
  <c r="Z371" i="2"/>
  <c r="Z627" i="2"/>
  <c r="Z883" i="2"/>
  <c r="Z48" i="2"/>
  <c r="Z304" i="2"/>
  <c r="Z560" i="2"/>
  <c r="Z816" i="2"/>
  <c r="Z1072" i="2"/>
  <c r="Z1328" i="2"/>
  <c r="Z1584" i="2"/>
  <c r="Z1840" i="2"/>
  <c r="Z2096" i="2"/>
  <c r="Z170" i="2"/>
  <c r="Z682" i="2"/>
  <c r="Z1194" i="2"/>
  <c r="Z1706" i="2"/>
  <c r="Z331" i="2"/>
  <c r="Z843" i="2"/>
  <c r="Z264" i="2"/>
  <c r="Z776" i="2"/>
  <c r="Z1288" i="2"/>
  <c r="Z1752" i="2"/>
  <c r="Z2092" i="2"/>
  <c r="Z901" i="2"/>
  <c r="Z633" i="2"/>
  <c r="Z701" i="2"/>
  <c r="Z417" i="2"/>
  <c r="Z1347" i="2"/>
  <c r="Z1859" i="2"/>
  <c r="Z2199" i="2"/>
  <c r="Z2455" i="2"/>
  <c r="Z1597" i="2"/>
  <c r="Z2035" i="2"/>
  <c r="Z2324" i="2"/>
  <c r="Z1335" i="2"/>
  <c r="Z1847" i="2"/>
  <c r="Z2193" i="2"/>
  <c r="Z2449" i="2"/>
  <c r="Z1593" i="2"/>
  <c r="Z2033" i="2"/>
  <c r="Z2322" i="2"/>
  <c r="Z214" i="2"/>
  <c r="Z726" i="2"/>
  <c r="Z1238" i="2"/>
  <c r="Z1750" i="2"/>
  <c r="Z375" i="2"/>
  <c r="Z887" i="2"/>
  <c r="Z308" i="2"/>
  <c r="Z820" i="2"/>
  <c r="Z1332" i="2"/>
  <c r="Z1780" i="2"/>
  <c r="Z2120" i="2"/>
  <c r="Z981" i="2"/>
  <c r="Z713" i="2"/>
  <c r="Z781" i="2"/>
  <c r="Z497" i="2"/>
  <c r="Z1387" i="2"/>
  <c r="Z1895" i="2"/>
  <c r="Z2219" i="2"/>
  <c r="Z1009" i="2"/>
  <c r="Z1637" i="2"/>
  <c r="Z2062" i="2"/>
  <c r="Z2344" i="2"/>
  <c r="Z1375" i="2"/>
  <c r="Z1887" i="2"/>
  <c r="Z2213" i="2"/>
  <c r="Z993" i="2"/>
  <c r="Z1633" i="2"/>
  <c r="Z2059" i="2"/>
  <c r="Z2342" i="2"/>
  <c r="Z262" i="2"/>
  <c r="Z774" i="2"/>
  <c r="Z1286" i="2"/>
  <c r="Z1798" i="2"/>
  <c r="Z423" i="2"/>
  <c r="Z935" i="2"/>
  <c r="Z356" i="2"/>
  <c r="Z868" i="2"/>
  <c r="Z1380" i="2"/>
  <c r="Z1812" i="2"/>
  <c r="Z2152" i="2"/>
  <c r="Z1077" i="2"/>
  <c r="Z809" i="2"/>
  <c r="Z877" i="2"/>
  <c r="Z593" i="2"/>
  <c r="Z1435" i="2"/>
  <c r="Z1927" i="2"/>
  <c r="Z2243" i="2"/>
  <c r="Z1147" i="2"/>
  <c r="Z1685" i="2"/>
  <c r="Z2094" i="2"/>
  <c r="Z2368" i="2"/>
  <c r="Z1423" i="2"/>
  <c r="Z1919" i="2"/>
  <c r="Z2237" i="2"/>
  <c r="Z1139" i="2"/>
  <c r="Z1681" i="2"/>
  <c r="Z2091" i="2"/>
  <c r="Z2366" i="2"/>
  <c r="Z1242" i="2"/>
  <c r="Z312" i="2"/>
  <c r="Z2124" i="2"/>
  <c r="Z513" i="2"/>
  <c r="Z1041" i="2"/>
  <c r="Z1383" i="2"/>
  <c r="Z1641" i="2"/>
  <c r="Z762" i="2"/>
  <c r="Z923" i="2"/>
  <c r="Z1804" i="2"/>
  <c r="Z861" i="2"/>
  <c r="Z2239" i="2"/>
  <c r="Z2364" i="2"/>
  <c r="Z1123" i="2"/>
  <c r="Z282" i="2"/>
  <c r="Z443" i="2"/>
  <c r="Z1400" i="2"/>
  <c r="Z857" i="2"/>
  <c r="Z1943" i="2"/>
  <c r="Z2110" i="2"/>
  <c r="Z2249" i="2"/>
  <c r="Z2378" i="2"/>
  <c r="Z1850" i="2"/>
  <c r="Z920" i="2"/>
  <c r="Z1141" i="2"/>
  <c r="Z1491" i="2"/>
  <c r="Z1869" i="2"/>
  <c r="Z2042" i="2"/>
  <c r="Z2202" i="2"/>
  <c r="Z190" i="2"/>
  <c r="Z446" i="2"/>
  <c r="Z702" i="2"/>
  <c r="Z958" i="2"/>
  <c r="Z1214" i="2"/>
  <c r="Z1470" i="2"/>
  <c r="Z1726" i="2"/>
  <c r="Z95" i="2"/>
  <c r="Z351" i="2"/>
  <c r="Z607" i="2"/>
  <c r="Z863" i="2"/>
  <c r="Z28" i="2"/>
  <c r="Z284" i="2"/>
  <c r="Z540" i="2"/>
  <c r="Z796" i="2"/>
  <c r="Z1052" i="2"/>
  <c r="Z1308" i="2"/>
  <c r="Z1564" i="2"/>
  <c r="Z178" i="2"/>
  <c r="Z434" i="2"/>
  <c r="Z690" i="2"/>
  <c r="Z946" i="2"/>
  <c r="Z1202" i="2"/>
  <c r="Z1458" i="2"/>
  <c r="Z1714" i="2"/>
  <c r="Z83" i="2"/>
  <c r="Z339" i="2"/>
  <c r="Z595" i="2"/>
  <c r="Z851" i="2"/>
  <c r="Z16" i="2"/>
  <c r="Z272" i="2"/>
  <c r="Z528" i="2"/>
  <c r="Z784" i="2"/>
  <c r="Z1040" i="2"/>
  <c r="Z1296" i="2"/>
  <c r="Z1552" i="2"/>
  <c r="Z1808" i="2"/>
  <c r="Z2064" i="2"/>
  <c r="Z106" i="2"/>
  <c r="Z618" i="2"/>
  <c r="Z1130" i="2"/>
  <c r="Z1642" i="2"/>
  <c r="Z267" i="2"/>
  <c r="Z779" i="2"/>
  <c r="Z200" i="2"/>
  <c r="Z712" i="2"/>
  <c r="Z1224" i="2"/>
  <c r="Z1708" i="2"/>
  <c r="Z2052" i="2"/>
  <c r="Z773" i="2"/>
  <c r="Z505" i="2"/>
  <c r="Z573" i="2"/>
  <c r="Z289" i="2"/>
  <c r="Z1283" i="2"/>
  <c r="Z1795" i="2"/>
  <c r="Z2167" i="2"/>
  <c r="Z2423" i="2"/>
  <c r="Z1533" i="2"/>
  <c r="Z1993" i="2"/>
  <c r="Z2292" i="2"/>
  <c r="Z1271" i="2"/>
  <c r="Z1783" i="2"/>
  <c r="Z2159" i="2"/>
  <c r="Z2417" i="2"/>
  <c r="Z1529" i="2"/>
  <c r="Z1990" i="2"/>
  <c r="Z2290" i="2"/>
  <c r="Z150" i="2"/>
  <c r="Z662" i="2"/>
  <c r="Z1174" i="2"/>
  <c r="Z1686" i="2"/>
  <c r="Z311" i="2"/>
  <c r="Z823" i="2"/>
  <c r="Z244" i="2"/>
  <c r="Z756" i="2"/>
  <c r="Z1268" i="2"/>
  <c r="Z1736" i="2"/>
  <c r="Z2076" i="2"/>
  <c r="Z853" i="2"/>
  <c r="Z585" i="2"/>
  <c r="Z653" i="2"/>
  <c r="Z369" i="2"/>
  <c r="Z1323" i="2"/>
  <c r="Z1835" i="2"/>
  <c r="Z2187" i="2"/>
  <c r="Z2443" i="2"/>
  <c r="Z1573" i="2"/>
  <c r="Z2019" i="2"/>
  <c r="Z2312" i="2"/>
  <c r="Z1311" i="2"/>
  <c r="Z1823" i="2"/>
  <c r="Z2181" i="2"/>
  <c r="Z2437" i="2"/>
  <c r="Z1569" i="2"/>
  <c r="Z2017" i="2"/>
  <c r="Z2310" i="2"/>
  <c r="Z198" i="2"/>
  <c r="Z710" i="2"/>
  <c r="Z1222" i="2"/>
  <c r="Z1734" i="2"/>
  <c r="Z359" i="2"/>
  <c r="Z871" i="2"/>
  <c r="Z292" i="2"/>
  <c r="Z804" i="2"/>
  <c r="Z1316" i="2"/>
  <c r="Z1768" i="2"/>
  <c r="Z2108" i="2"/>
  <c r="Z949" i="2"/>
  <c r="Z681" i="2"/>
  <c r="Z749" i="2"/>
  <c r="Z465" i="2"/>
  <c r="Z1371" i="2"/>
  <c r="Z1883" i="2"/>
  <c r="Z2211" i="2"/>
  <c r="Z2467" i="2"/>
  <c r="Z1621" i="2"/>
  <c r="Z2051" i="2"/>
  <c r="Z2336" i="2"/>
  <c r="Z1359" i="2"/>
  <c r="Z1871" i="2"/>
  <c r="Z2205" i="2"/>
  <c r="Z2461" i="2"/>
  <c r="Z1617" i="2"/>
  <c r="Z2049" i="2"/>
  <c r="Z2334" i="2"/>
  <c r="Z986" i="2"/>
  <c r="Z56" i="2"/>
  <c r="Z1956" i="2"/>
  <c r="Z1201" i="2"/>
  <c r="Z2351" i="2"/>
  <c r="Z1017" i="2"/>
  <c r="Z1385" i="2"/>
  <c r="Z506" i="2"/>
  <c r="Z667" i="2"/>
  <c r="Z1624" i="2"/>
  <c r="Z349" i="2"/>
  <c r="Z2093" i="2"/>
  <c r="Z2236" i="2"/>
  <c r="Z2361" i="2"/>
  <c r="Z26" i="2"/>
  <c r="Z187" i="2"/>
  <c r="Z1144" i="2"/>
  <c r="Z345" i="2"/>
  <c r="Z1715" i="2"/>
  <c r="Z1939" i="2"/>
  <c r="Z2106" i="2"/>
  <c r="Z2250" i="2"/>
  <c r="Z1594" i="2"/>
  <c r="Z664" i="2"/>
  <c r="Z677" i="2"/>
  <c r="Z1235" i="2"/>
  <c r="Z1613" i="2"/>
  <c r="Z1863" i="2"/>
  <c r="Z2043" i="2"/>
  <c r="Z366" i="2"/>
  <c r="Z878" i="2"/>
  <c r="Z1390" i="2"/>
  <c r="Z15" i="2"/>
  <c r="Z527" i="2"/>
  <c r="Z1039" i="2"/>
  <c r="Z460" i="2"/>
  <c r="Z972" i="2"/>
  <c r="Z1484" i="2"/>
  <c r="Z354" i="2"/>
  <c r="Z866" i="2"/>
  <c r="Z1378" i="2"/>
  <c r="Z3" i="2"/>
  <c r="Z515" i="2"/>
  <c r="Z1027" i="2"/>
  <c r="Z448" i="2"/>
  <c r="Z960" i="2"/>
  <c r="Z1472" i="2"/>
  <c r="Z1984" i="2"/>
  <c r="Z458" i="2"/>
  <c r="Z1482" i="2"/>
  <c r="Z619" i="2"/>
  <c r="Z552" i="2"/>
  <c r="Z1576" i="2"/>
  <c r="Z453" i="2"/>
  <c r="Z253" i="2"/>
  <c r="Z1001" i="2"/>
  <c r="Z2061" i="2"/>
  <c r="Z1373" i="2"/>
  <c r="Z2212" i="2"/>
  <c r="Z1623" i="2"/>
  <c r="Z2337" i="2"/>
  <c r="Z1881" i="2"/>
  <c r="Z2466" i="2"/>
  <c r="Z1014" i="2"/>
  <c r="Z151" i="2"/>
  <c r="Z84" i="2"/>
  <c r="Z1108" i="2"/>
  <c r="Z1972" i="2"/>
  <c r="Z265" i="2"/>
  <c r="Z49" i="2"/>
  <c r="Z1675" i="2"/>
  <c r="Z2363" i="2"/>
  <c r="Z1913" i="2"/>
  <c r="Z1103" i="2"/>
  <c r="Z2079" i="2"/>
  <c r="Z1409" i="2"/>
  <c r="Z2230" i="2"/>
  <c r="Z550" i="2"/>
  <c r="Z1574" i="2"/>
  <c r="Z711" i="2"/>
  <c r="Z644" i="2"/>
  <c r="Z1660" i="2"/>
  <c r="Z629" i="2"/>
  <c r="Z429" i="2"/>
  <c r="Z1211" i="2"/>
  <c r="Z2119" i="2"/>
  <c r="Z1461" i="2"/>
  <c r="Z2256" i="2"/>
  <c r="Z1711" i="2"/>
  <c r="Z2381" i="2"/>
  <c r="Z1942" i="2"/>
  <c r="Z346" i="2"/>
  <c r="Z1464" i="2"/>
  <c r="Z1986" i="2"/>
  <c r="Z2281" i="2"/>
  <c r="Z27" i="2"/>
  <c r="Z25" i="2"/>
  <c r="Z1805" i="2"/>
  <c r="Z2170" i="2"/>
  <c r="Z504" i="2"/>
  <c r="Z897" i="2"/>
  <c r="Z1575" i="2"/>
  <c r="Z954" i="2"/>
  <c r="Z1932" i="2"/>
  <c r="Z2399" i="2"/>
  <c r="Z1481" i="2"/>
  <c r="Z302" i="2"/>
  <c r="Z814" i="2"/>
  <c r="Z1326" i="2"/>
  <c r="Z1838" i="2"/>
  <c r="Z463" i="2"/>
  <c r="Z975" i="2"/>
  <c r="Z396" i="2"/>
  <c r="Z908" i="2"/>
  <c r="Z1420" i="2"/>
  <c r="Z290" i="2"/>
  <c r="Z802" i="2"/>
  <c r="Z1314" i="2"/>
  <c r="Z1826" i="2"/>
  <c r="Z451" i="2"/>
  <c r="Z963" i="2"/>
  <c r="Z384" i="2"/>
  <c r="Z896" i="2"/>
  <c r="Z1408" i="2"/>
  <c r="Z1920" i="2"/>
  <c r="Z330" i="2"/>
  <c r="Z1354" i="2"/>
  <c r="Z491" i="2"/>
  <c r="Z424" i="2"/>
  <c r="Z1448" i="2"/>
  <c r="Z133" i="2"/>
  <c r="Z953" i="2"/>
  <c r="Z737" i="2"/>
  <c r="Z1975" i="2"/>
  <c r="Z1245" i="2"/>
  <c r="Z2142" i="2"/>
  <c r="Z1495" i="2"/>
  <c r="Z2273" i="2"/>
  <c r="Z1753" i="2"/>
  <c r="Z2402" i="2"/>
  <c r="Z886" i="2"/>
  <c r="Z23" i="2"/>
  <c r="Z1047" i="2"/>
  <c r="Z980" i="2"/>
  <c r="Z1884" i="2"/>
  <c r="Z9" i="2"/>
  <c r="Z1097" i="2"/>
  <c r="Z1547" i="2"/>
  <c r="Z2299" i="2"/>
  <c r="Z1797" i="2"/>
  <c r="Z2424" i="2"/>
  <c r="Z1994" i="2"/>
  <c r="Z1281" i="2"/>
  <c r="Z2166" i="2"/>
  <c r="Z422" i="2"/>
  <c r="Z1446" i="2"/>
  <c r="Z583" i="2"/>
  <c r="Z516" i="2"/>
  <c r="Z1540" i="2"/>
  <c r="Z373" i="2"/>
  <c r="Z173" i="2"/>
  <c r="Z913" i="2"/>
  <c r="Z2034" i="2"/>
  <c r="Z1333" i="2"/>
  <c r="Z2192" i="2"/>
  <c r="Z1583" i="2"/>
  <c r="Z2317" i="2"/>
  <c r="Z1841" i="2"/>
  <c r="Z2446" i="2"/>
  <c r="Z952" i="2"/>
  <c r="Z1523" i="2"/>
  <c r="Z1978" i="2"/>
  <c r="Z1402" i="2"/>
  <c r="Z261" i="2"/>
  <c r="Z1293" i="2"/>
  <c r="Z1801" i="2"/>
  <c r="Z1083" i="2"/>
  <c r="Z1137" i="2"/>
  <c r="Z2444" i="2"/>
  <c r="Z442" i="2"/>
  <c r="Z1560" i="2"/>
  <c r="Z2135" i="2"/>
  <c r="Z2393" i="2"/>
  <c r="Z654" i="2"/>
  <c r="Z1678" i="2"/>
  <c r="Z815" i="2"/>
  <c r="Z748" i="2"/>
  <c r="Z130" i="2"/>
  <c r="Z1154" i="2"/>
  <c r="Z291" i="2"/>
  <c r="Z224" i="2"/>
  <c r="Z1248" i="2"/>
  <c r="Z10" i="2"/>
  <c r="Z171" i="2"/>
  <c r="Z1128" i="2"/>
  <c r="Z313" i="2"/>
  <c r="Z1699" i="2"/>
  <c r="Z1929" i="2"/>
  <c r="Z2095" i="2"/>
  <c r="Z2242" i="2"/>
  <c r="Z1590" i="2"/>
  <c r="Z660" i="2"/>
  <c r="Z661" i="2"/>
  <c r="Z1227" i="2"/>
  <c r="Z1477" i="2"/>
  <c r="Z1727" i="2"/>
  <c r="Z1953" i="2"/>
  <c r="Z1126" i="2"/>
  <c r="Z196" i="2"/>
  <c r="Z2044" i="2"/>
  <c r="Z273" i="2"/>
  <c r="Z2419" i="2"/>
  <c r="Z1263" i="2"/>
  <c r="Z1521" i="2"/>
  <c r="Z763" i="2"/>
  <c r="Z2284" i="2"/>
  <c r="Z1240" i="2"/>
  <c r="Z2169" i="2"/>
  <c r="Z869" i="2"/>
  <c r="Z2022" i="2"/>
  <c r="Z449" i="2"/>
  <c r="Z206" i="2"/>
  <c r="Z1230" i="2"/>
  <c r="Z367" i="2"/>
  <c r="Z300" i="2"/>
  <c r="Z1324" i="2"/>
  <c r="Z706" i="2"/>
  <c r="Z1730" i="2"/>
  <c r="Z867" i="2"/>
  <c r="Z800" i="2"/>
  <c r="Z1824" i="2"/>
  <c r="Z1162" i="2"/>
  <c r="Z232" i="2"/>
  <c r="Z2072" i="2"/>
  <c r="Z353" i="2"/>
  <c r="Z2439" i="2"/>
  <c r="Z1303" i="2"/>
  <c r="Z1561" i="2"/>
  <c r="Z694" i="2"/>
  <c r="Z855" i="2"/>
  <c r="Z1756" i="2"/>
  <c r="Z717" i="2"/>
  <c r="Z2203" i="2"/>
  <c r="Z2328" i="2"/>
  <c r="Z2453" i="2"/>
  <c r="Z230" i="2"/>
  <c r="Z391" i="2"/>
  <c r="Z1348" i="2"/>
  <c r="Z745" i="2"/>
  <c r="Z1906" i="2"/>
  <c r="Z2073" i="2"/>
  <c r="Z2221" i="2"/>
  <c r="Z2350" i="2"/>
  <c r="Z257" i="2"/>
  <c r="Z634" i="2"/>
  <c r="Z2175" i="2"/>
  <c r="Z315" i="2"/>
  <c r="Z2025" i="2"/>
  <c r="Z792" i="2"/>
  <c r="Z1957" i="2"/>
  <c r="Z526" i="2"/>
  <c r="Z1550" i="2"/>
  <c r="Z687" i="2"/>
  <c r="Z620" i="2"/>
  <c r="Z1644" i="2"/>
  <c r="Z1026" i="2"/>
  <c r="Z163" i="2"/>
  <c r="Z96" i="2"/>
  <c r="Z1120" i="2"/>
  <c r="Z2144" i="2"/>
  <c r="Z1802" i="2"/>
  <c r="Z872" i="2"/>
  <c r="Z1093" i="2"/>
  <c r="Z1443" i="2"/>
  <c r="Z1693" i="2"/>
  <c r="Z1925" i="2"/>
  <c r="Z2097" i="2"/>
  <c r="Z1334" i="2"/>
  <c r="Z404" i="2"/>
  <c r="Z69" i="2"/>
  <c r="Z689" i="2"/>
  <c r="Z1221" i="2"/>
  <c r="Z1471" i="2"/>
  <c r="Z1729" i="2"/>
  <c r="Z870" i="2"/>
  <c r="Z1031" i="2"/>
  <c r="Z1876" i="2"/>
  <c r="Z1069" i="2"/>
  <c r="Z2291" i="2"/>
  <c r="Z2416" i="2"/>
  <c r="Z1265" i="2"/>
  <c r="Z1626" i="2"/>
  <c r="Z1517" i="2"/>
  <c r="Z216" i="2"/>
  <c r="Z1287" i="2"/>
  <c r="Z1740" i="2"/>
  <c r="Z2441" i="2"/>
  <c r="Z665" i="2"/>
  <c r="Z2394" i="2"/>
  <c r="Z846" i="2"/>
  <c r="Z1870" i="2"/>
  <c r="Z1007" i="2"/>
  <c r="Z940" i="2"/>
  <c r="Z322" i="2"/>
  <c r="Z1346" i="2"/>
  <c r="Z483" i="2"/>
  <c r="Z416" i="2"/>
  <c r="Z1440" i="2"/>
  <c r="Z394" i="2"/>
  <c r="Z555" i="2"/>
  <c r="Z1512" i="2"/>
  <c r="Z125" i="2"/>
  <c r="Z2018" i="2"/>
  <c r="Z2180" i="2"/>
  <c r="Z2305" i="2"/>
  <c r="Z2434" i="2"/>
  <c r="Z87" i="2"/>
  <c r="Z1044" i="2"/>
  <c r="Z137" i="2"/>
  <c r="Z1611" i="2"/>
  <c r="Z1861" i="2"/>
  <c r="Z2037" i="2"/>
  <c r="Z2198" i="2"/>
  <c r="Z1510" i="2"/>
  <c r="Z580" i="2"/>
  <c r="Z501" i="2"/>
  <c r="Z1095" i="2"/>
  <c r="Z1397" i="2"/>
  <c r="Z1647" i="2"/>
  <c r="Z1899" i="2"/>
  <c r="Z1208" i="2"/>
  <c r="Z2149" i="2"/>
  <c r="Z805" i="2"/>
  <c r="Z2001" i="2"/>
  <c r="Z385" i="2"/>
  <c r="Z698" i="2"/>
  <c r="Z2271" i="2"/>
  <c r="AC256" i="2"/>
  <c r="AC512" i="2"/>
  <c r="AC41" i="2"/>
  <c r="AC297" i="2"/>
  <c r="AC18" i="2"/>
  <c r="AC274" i="2"/>
  <c r="AC530" i="2"/>
  <c r="AC215" i="2"/>
  <c r="AC810" i="2"/>
  <c r="AC1066" i="2"/>
  <c r="AC1322" i="2"/>
  <c r="AC1578" i="2"/>
  <c r="AC1834" i="2"/>
  <c r="AC2090" i="2"/>
  <c r="AC2346" i="2"/>
  <c r="AC619" i="2"/>
  <c r="AC931" i="2"/>
  <c r="AC1187" i="2"/>
  <c r="AC1443" i="2"/>
  <c r="AC1699" i="2"/>
  <c r="AC1955" i="2"/>
  <c r="AC2211" i="2"/>
  <c r="AC159" i="2"/>
  <c r="AC796" i="2"/>
  <c r="AC1052" i="2"/>
  <c r="AC1308" i="2"/>
  <c r="AC1564" i="2"/>
  <c r="AC1820" i="2"/>
  <c r="AC2076" i="2"/>
  <c r="AC2332" i="2"/>
  <c r="AC965" i="2"/>
  <c r="AC1989" i="2"/>
  <c r="AC969" i="2"/>
  <c r="AC1993" i="2"/>
  <c r="AC973" i="2"/>
  <c r="AC1997" i="2"/>
  <c r="AC2385" i="2"/>
  <c r="AC2417" i="2"/>
  <c r="AC116" i="2"/>
  <c r="AC372" i="2"/>
  <c r="AC628" i="2"/>
  <c r="AC157" i="2"/>
  <c r="AC413" i="2"/>
  <c r="AC134" i="2"/>
  <c r="AC390" i="2"/>
  <c r="AC646" i="2"/>
  <c r="AC609" i="2"/>
  <c r="AC926" i="2"/>
  <c r="AC1182" i="2"/>
  <c r="AC1438" i="2"/>
  <c r="AC1694" i="2"/>
  <c r="AC1950" i="2"/>
  <c r="AC2206" i="2"/>
  <c r="AC139" i="2"/>
  <c r="AC791" i="2"/>
  <c r="AC1047" i="2"/>
  <c r="AC1303" i="2"/>
  <c r="AC1559" i="2"/>
  <c r="AC1815" i="2"/>
  <c r="AC2071" i="2"/>
  <c r="AC2327" i="2"/>
  <c r="AC581" i="2"/>
  <c r="AC912" i="2"/>
  <c r="AC1168" i="2"/>
  <c r="AC1424" i="2"/>
  <c r="AC1680" i="2"/>
  <c r="AC1936" i="2"/>
  <c r="AC2192" i="2"/>
  <c r="AC2448" i="2"/>
  <c r="AC1429" i="2"/>
  <c r="AC2437" i="2"/>
  <c r="AC1433" i="2"/>
  <c r="AC2438" i="2"/>
  <c r="AC1437" i="2"/>
  <c r="AC2439" i="2"/>
  <c r="AC2209" i="2"/>
  <c r="AC1025" i="2"/>
  <c r="AC236" i="2"/>
  <c r="AC492" i="2"/>
  <c r="AC21" i="2"/>
  <c r="AC277" i="2"/>
  <c r="AC533" i="2"/>
  <c r="AC254" i="2"/>
  <c r="AC510" i="2"/>
  <c r="AC135" i="2"/>
  <c r="AC790" i="2"/>
  <c r="AC1046" i="2"/>
  <c r="AC1302" i="2"/>
  <c r="AC1558" i="2"/>
  <c r="AC1814" i="2"/>
  <c r="AC2070" i="2"/>
  <c r="AC2326" i="2"/>
  <c r="AC579" i="2"/>
  <c r="AC911" i="2"/>
  <c r="AC1167" i="2"/>
  <c r="AC1423" i="2"/>
  <c r="AC1679" i="2"/>
  <c r="AC1935" i="2"/>
  <c r="AC2191" i="2"/>
  <c r="AC79" i="2"/>
  <c r="AC776" i="2"/>
  <c r="AC1032" i="2"/>
  <c r="AC1288" i="2"/>
  <c r="AC1544" i="2"/>
  <c r="AC1800" i="2"/>
  <c r="AC2056" i="2"/>
  <c r="AC2312" i="2"/>
  <c r="AC885" i="2"/>
  <c r="AC1909" i="2"/>
  <c r="AC889" i="2"/>
  <c r="AC1913" i="2"/>
  <c r="AC893" i="2"/>
  <c r="AC1917" i="2"/>
  <c r="AC2065" i="2"/>
  <c r="AC2097" i="2"/>
  <c r="AC440" i="2"/>
  <c r="AC202" i="2"/>
  <c r="AC994" i="2"/>
  <c r="AC2018" i="2"/>
  <c r="AC1115" i="2"/>
  <c r="AC2139" i="2"/>
  <c r="AC1236" i="2"/>
  <c r="AC2260" i="2"/>
  <c r="AC1705" i="2"/>
  <c r="AC1265" i="2"/>
  <c r="AC122" i="2"/>
  <c r="AC1874" i="2"/>
  <c r="AC2059" i="2"/>
  <c r="AC2180" i="2"/>
  <c r="AC993" i="2"/>
  <c r="AC113" i="2"/>
  <c r="AC602" i="2"/>
  <c r="AC1394" i="2"/>
  <c r="AC2418" i="2"/>
  <c r="AC1515" i="2"/>
  <c r="AC447" i="2"/>
  <c r="AC1636" i="2"/>
  <c r="AC1253" i="2"/>
  <c r="AC1261" i="2"/>
  <c r="AC152" i="2"/>
  <c r="AC449" i="2"/>
  <c r="AC681" i="2"/>
  <c r="AC1730" i="2"/>
  <c r="AC827" i="2"/>
  <c r="AC1851" i="2"/>
  <c r="AC948" i="2"/>
  <c r="AC1972" i="2"/>
  <c r="AC211" i="2"/>
  <c r="AC711" i="2"/>
  <c r="AC58" i="2"/>
  <c r="AC1938" i="2"/>
  <c r="AC1995" i="2"/>
  <c r="AC2116" i="2"/>
  <c r="AC2017" i="2"/>
  <c r="AC288" i="2"/>
  <c r="AC624" i="2"/>
  <c r="AC249" i="2"/>
  <c r="AC50" i="2"/>
  <c r="AC386" i="2"/>
  <c r="AC23" i="2"/>
  <c r="AC842" i="2"/>
  <c r="AC1178" i="2"/>
  <c r="AC1530" i="2"/>
  <c r="AC1866" i="2"/>
  <c r="AC2202" i="2"/>
  <c r="AC507" i="2"/>
  <c r="AC963" i="2"/>
  <c r="AC1299" i="2"/>
  <c r="AC1651" i="2"/>
  <c r="AC1987" i="2"/>
  <c r="AC2323" i="2"/>
  <c r="AC748" i="2"/>
  <c r="AC1084" i="2"/>
  <c r="AC1420" i="2"/>
  <c r="AC1772" i="2"/>
  <c r="AC2108" i="2"/>
  <c r="AC2444" i="2"/>
  <c r="AC1797" i="2"/>
  <c r="AC1097" i="2"/>
  <c r="AC2433" i="2"/>
  <c r="AC1805" i="2"/>
  <c r="AC865" i="2"/>
  <c r="AC769" i="2"/>
  <c r="AC324" i="2"/>
  <c r="AC660" i="2"/>
  <c r="AC269" i="2"/>
  <c r="AC86" i="2"/>
  <c r="AC422" i="2"/>
  <c r="AC103" i="2"/>
  <c r="AC878" i="2"/>
  <c r="AC1214" i="2"/>
  <c r="AC1550" i="2"/>
  <c r="AC1902" i="2"/>
  <c r="AC2238" i="2"/>
  <c r="AC563" i="2"/>
  <c r="AC999" i="2"/>
  <c r="AC1335" i="2"/>
  <c r="AC1671" i="2"/>
  <c r="AC2023" i="2"/>
  <c r="AC2359" i="2"/>
  <c r="AC768" i="2"/>
  <c r="AC1120" i="2"/>
  <c r="AC1456" i="2"/>
  <c r="AC1792" i="2"/>
  <c r="AC2144" i="2"/>
  <c r="AC131" i="2"/>
  <c r="AC1877" i="2"/>
  <c r="AC1241" i="2"/>
  <c r="AC163" i="2"/>
  <c r="AC1885" i="2"/>
  <c r="AC1441" i="2"/>
  <c r="AC12" i="2"/>
  <c r="AC348" i="2"/>
  <c r="AC700" i="2"/>
  <c r="AC309" i="2"/>
  <c r="AC110" i="2"/>
  <c r="AC462" i="2"/>
  <c r="AC263" i="2"/>
  <c r="AC902" i="2"/>
  <c r="AC1254" i="2"/>
  <c r="AC1590" i="2"/>
  <c r="AC1926" i="2"/>
  <c r="AC2278" i="2"/>
  <c r="AC643" i="2"/>
  <c r="AC1023" i="2"/>
  <c r="AC1375" i="2"/>
  <c r="AC1711" i="2"/>
  <c r="AC2047" i="2"/>
  <c r="AC2399" i="2"/>
  <c r="AC808" i="2"/>
  <c r="AC1144" i="2"/>
  <c r="AC1496" i="2"/>
  <c r="AC1832" i="2"/>
  <c r="AC2168" i="2"/>
  <c r="AC655" i="2"/>
  <c r="AC2037" i="2"/>
  <c r="AC1337" i="2"/>
  <c r="AC671" i="2"/>
  <c r="AC2045" i="2"/>
  <c r="AC1825" i="2"/>
  <c r="AC248" i="2"/>
  <c r="AC330" i="2"/>
  <c r="AC1442" i="2"/>
  <c r="AC923" i="2"/>
  <c r="AC2267" i="2"/>
  <c r="AC1684" i="2"/>
  <c r="AC937" i="2"/>
  <c r="AC1409" i="2"/>
  <c r="AC786" i="2"/>
  <c r="AC1675" i="2"/>
  <c r="AC2372" i="2"/>
  <c r="AC264" i="2"/>
  <c r="AC410" i="2"/>
  <c r="AC1522" i="2"/>
  <c r="AC939" i="2"/>
  <c r="AC2347" i="2"/>
  <c r="AC1764" i="2"/>
  <c r="AC1001" i="2"/>
  <c r="AC2305" i="2"/>
  <c r="AC42" i="2"/>
  <c r="AC1154" i="2"/>
  <c r="AC539" i="2"/>
  <c r="AC1979" i="2"/>
  <c r="AC1396" i="2"/>
  <c r="AC1829" i="2"/>
  <c r="AC1761" i="2"/>
  <c r="AC713" i="2"/>
  <c r="AC1611" i="2"/>
  <c r="AC451" i="2"/>
  <c r="AC80" i="2"/>
  <c r="AC416" i="2"/>
  <c r="AC25" i="2"/>
  <c r="AC377" i="2"/>
  <c r="AC178" i="2"/>
  <c r="AC514" i="2"/>
  <c r="AC535" i="2"/>
  <c r="AC970" i="2"/>
  <c r="AC1306" i="2"/>
  <c r="AC1658" i="2"/>
  <c r="AC1994" i="2"/>
  <c r="AC2330" i="2"/>
  <c r="AC755" i="2"/>
  <c r="AC1091" i="2"/>
  <c r="AC1427" i="2"/>
  <c r="AC1779" i="2"/>
  <c r="AC2115" i="2"/>
  <c r="AC95" i="2"/>
  <c r="AC876" i="2"/>
  <c r="AC1212" i="2"/>
  <c r="AC1548" i="2"/>
  <c r="AC1900" i="2"/>
  <c r="AC2236" i="2"/>
  <c r="AC901" i="2"/>
  <c r="AC2309" i="2"/>
  <c r="AC1609" i="2"/>
  <c r="AC909" i="2"/>
  <c r="AC2317" i="2"/>
  <c r="AC881" i="2"/>
  <c r="AC100" i="2"/>
  <c r="AC452" i="2"/>
  <c r="AC61" i="2"/>
  <c r="AC397" i="2"/>
  <c r="AC214" i="2"/>
  <c r="AC550" i="2"/>
  <c r="AC577" i="2"/>
  <c r="AC1006" i="2"/>
  <c r="AC1342" i="2"/>
  <c r="AC1678" i="2"/>
  <c r="AC2030" i="2"/>
  <c r="AC2366" i="2"/>
  <c r="AC775" i="2"/>
  <c r="AC1127" i="2"/>
  <c r="AC1463" i="2"/>
  <c r="AC1799" i="2"/>
  <c r="AC2151" i="2"/>
  <c r="AC239" i="2"/>
  <c r="AC896" i="2"/>
  <c r="AC1248" i="2"/>
  <c r="AC1584" i="2"/>
  <c r="AC1920" i="2"/>
  <c r="AC2272" i="2"/>
  <c r="AC1045" i="2"/>
  <c r="AC2389" i="2"/>
  <c r="AC1753" i="2"/>
  <c r="AC1053" i="2"/>
  <c r="AC2397" i="2"/>
  <c r="AC1457" i="2"/>
  <c r="AC140" i="2"/>
  <c r="AC476" i="2"/>
  <c r="AC101" i="2"/>
  <c r="AC437" i="2"/>
  <c r="AC238" i="2"/>
  <c r="AC590" i="2"/>
  <c r="AC657" i="2"/>
  <c r="AC1030" i="2"/>
  <c r="AC1382" i="2"/>
  <c r="AC1718" i="2"/>
  <c r="AC2054" i="2"/>
  <c r="AC2406" i="2"/>
  <c r="AC815" i="2"/>
  <c r="AC1151" i="2"/>
  <c r="AC1503" i="2"/>
  <c r="AC1839" i="2"/>
  <c r="AC2175" i="2"/>
  <c r="AC399" i="2"/>
  <c r="AC936" i="2"/>
  <c r="AC1272" i="2"/>
  <c r="AC1624" i="2"/>
  <c r="AC1960" i="2"/>
  <c r="AC2296" i="2"/>
  <c r="AC1205" i="2"/>
  <c r="AC19" i="2"/>
  <c r="AC1849" i="2"/>
  <c r="AC1213" i="2"/>
  <c r="AC115" i="2"/>
  <c r="AC1841" i="2"/>
  <c r="AC33" i="2"/>
  <c r="AC439" i="2"/>
  <c r="AC1954" i="2"/>
  <c r="AC1435" i="2"/>
  <c r="AC852" i="2"/>
  <c r="AC2196" i="2"/>
  <c r="AC941" i="2"/>
  <c r="AC680" i="2"/>
  <c r="AC1746" i="2"/>
  <c r="AC685" i="2"/>
  <c r="AC2153" i="2"/>
  <c r="AC49" i="2"/>
  <c r="AC649" i="2"/>
  <c r="AC2034" i="2"/>
  <c r="AC1451" i="2"/>
  <c r="AC932" i="2"/>
  <c r="AC2276" i="2"/>
  <c r="AC1005" i="2"/>
  <c r="AC472" i="2"/>
  <c r="AC554" i="2"/>
  <c r="AC1666" i="2"/>
  <c r="AC1147" i="2"/>
  <c r="AC255" i="2"/>
  <c r="AC1908" i="2"/>
  <c r="AC1833" i="2"/>
  <c r="AC488" i="2"/>
  <c r="AC1810" i="2"/>
  <c r="AC772" i="2"/>
  <c r="AC2409" i="2"/>
  <c r="AC400" i="2"/>
  <c r="AC345" i="2"/>
  <c r="AC498" i="2"/>
  <c r="AC954" i="2"/>
  <c r="AC1626" i="2"/>
  <c r="AC2314" i="2"/>
  <c r="AC1075" i="2"/>
  <c r="AC1747" i="2"/>
  <c r="AC31" i="2"/>
  <c r="AC1196" i="2"/>
  <c r="AC1868" i="2"/>
  <c r="AC837" i="2"/>
  <c r="AC1545" i="2"/>
  <c r="AC2189" i="2"/>
  <c r="AC84" i="2"/>
  <c r="AC45" i="2"/>
  <c r="AC182" i="2"/>
  <c r="AC545" i="2"/>
  <c r="AC1326" i="2"/>
  <c r="AC1998" i="2"/>
  <c r="AC759" i="2"/>
  <c r="AC1447" i="2"/>
  <c r="AC2119" i="2"/>
  <c r="AC880" i="2"/>
  <c r="AC1568" i="2"/>
  <c r="AC2240" i="2"/>
  <c r="AC2325" i="2"/>
  <c r="AC989" i="2"/>
  <c r="AC945" i="2"/>
  <c r="AC460" i="2"/>
  <c r="AC421" i="2"/>
  <c r="AC558" i="2"/>
  <c r="AC1014" i="2"/>
  <c r="AC1702" i="2"/>
  <c r="AC2374" i="2"/>
  <c r="AC1135" i="2"/>
  <c r="AC1823" i="2"/>
  <c r="AC271" i="2"/>
  <c r="AC1256" i="2"/>
  <c r="AC1944" i="2"/>
  <c r="AC1077" i="2"/>
  <c r="AC1785" i="2"/>
  <c r="AC2450" i="2"/>
  <c r="AC632" i="2"/>
  <c r="AC1890" i="2"/>
  <c r="AC788" i="2"/>
  <c r="AC2443" i="2"/>
  <c r="AC1618" i="2"/>
  <c r="AC1641" i="2"/>
  <c r="AC247" i="2"/>
  <c r="AC1387" i="2"/>
  <c r="AC2212" i="2"/>
  <c r="AC344" i="2"/>
  <c r="AC1602" i="2"/>
  <c r="AC2427" i="2"/>
  <c r="AC1321" i="2"/>
  <c r="AC1682" i="2"/>
  <c r="AC1897" i="2"/>
  <c r="AC608" i="2"/>
  <c r="AC34" i="2"/>
  <c r="AC706" i="2"/>
  <c r="AC1162" i="2"/>
  <c r="AC1850" i="2"/>
  <c r="AC379" i="2"/>
  <c r="AC1283" i="2"/>
  <c r="AC1971" i="2"/>
  <c r="AC701" i="2"/>
  <c r="AC1404" i="2"/>
  <c r="AC2092" i="2"/>
  <c r="AC1669" i="2"/>
  <c r="AC2377" i="2"/>
  <c r="AC435" i="2"/>
  <c r="AC292" i="2"/>
  <c r="AC253" i="2"/>
  <c r="AC406" i="2"/>
  <c r="AC846" i="2"/>
  <c r="AC1534" i="2"/>
  <c r="AC2222" i="2"/>
  <c r="AC967" i="2"/>
  <c r="AC1655" i="2"/>
  <c r="AC2343" i="2"/>
  <c r="AC1088" i="2"/>
  <c r="AC1776" i="2"/>
  <c r="AC2464" i="2"/>
  <c r="AC1113" i="2"/>
  <c r="AC1821" i="2"/>
  <c r="AC2049" i="2"/>
  <c r="AC668" i="2"/>
  <c r="AC94" i="2"/>
  <c r="AC199" i="2"/>
  <c r="AC1222" i="2"/>
  <c r="AC1910" i="2"/>
  <c r="AC611" i="2"/>
  <c r="AC1343" i="2"/>
  <c r="AC2031" i="2"/>
  <c r="AC792" i="2"/>
  <c r="AC1464" i="2"/>
  <c r="AC2152" i="2"/>
  <c r="AC1973" i="2"/>
  <c r="AC291" i="2"/>
  <c r="AC1569" i="2"/>
  <c r="AC266" i="2"/>
  <c r="AC795" i="2"/>
  <c r="AC1620" i="2"/>
  <c r="AC2289" i="2"/>
  <c r="AC1419" i="2"/>
  <c r="AC200" i="2"/>
  <c r="AC1458" i="2"/>
  <c r="AC2219" i="2"/>
  <c r="AC745" i="2"/>
  <c r="AC513" i="2"/>
  <c r="AC27" i="2"/>
  <c r="AC1332" i="2"/>
  <c r="AC737" i="2"/>
  <c r="AC1355" i="2"/>
  <c r="AC144" i="2"/>
  <c r="AC89" i="2"/>
  <c r="AC242" i="2"/>
  <c r="AC665" i="2"/>
  <c r="AC1370" i="2"/>
  <c r="AC2058" i="2"/>
  <c r="AC819" i="2"/>
  <c r="AC1491" i="2"/>
  <c r="AC2179" i="2"/>
  <c r="AC940" i="2"/>
  <c r="AC1612" i="2"/>
  <c r="AC2300" i="2"/>
  <c r="AC83" i="2"/>
  <c r="AC1165" i="2"/>
  <c r="AC1905" i="2"/>
  <c r="AC516" i="2"/>
  <c r="AC461" i="2"/>
  <c r="AC614" i="2"/>
  <c r="AC1070" i="2"/>
  <c r="AC1742" i="2"/>
  <c r="AC11" i="2"/>
  <c r="AC1191" i="2"/>
  <c r="AC1863" i="2"/>
  <c r="AC495" i="2"/>
  <c r="AC1312" i="2"/>
  <c r="AC1984" i="2"/>
  <c r="AC1301" i="2"/>
  <c r="AC2009" i="2"/>
  <c r="AC913" i="2"/>
  <c r="AC204" i="2"/>
  <c r="AC165" i="2"/>
  <c r="AC302" i="2"/>
  <c r="AC758" i="2"/>
  <c r="AC1446" i="2"/>
  <c r="AC2118" i="2"/>
  <c r="AC879" i="2"/>
  <c r="AC1567" i="2"/>
  <c r="AC2239" i="2"/>
  <c r="AC1000" i="2"/>
  <c r="AC1688" i="2"/>
  <c r="AC2360" i="2"/>
  <c r="AC761" i="2"/>
  <c r="AC1469" i="2"/>
  <c r="AC1601" i="2"/>
  <c r="AC866" i="2"/>
  <c r="AC1691" i="2"/>
  <c r="AC2452" i="2"/>
  <c r="AC401" i="2"/>
  <c r="AC1156" i="2"/>
  <c r="AC305" i="2"/>
  <c r="AC2290" i="2"/>
  <c r="AC1188" i="2"/>
  <c r="AC2029" i="2"/>
  <c r="AC311" i="2"/>
  <c r="AC1403" i="2"/>
  <c r="AC2164" i="2"/>
  <c r="AC337" i="2"/>
  <c r="AC1348" i="2"/>
  <c r="AC176" i="2"/>
  <c r="AC137" i="2"/>
  <c r="AC290" i="2"/>
  <c r="AC729" i="2"/>
  <c r="AC1418" i="2"/>
  <c r="AC2106" i="2"/>
  <c r="AC851" i="2"/>
  <c r="AC1539" i="2"/>
  <c r="AC2227" i="2"/>
  <c r="AC972" i="2"/>
  <c r="AC1660" i="2"/>
  <c r="AC2348" i="2"/>
  <c r="AC567" i="2"/>
  <c r="AC1357" i="2"/>
  <c r="AC833" i="2"/>
  <c r="AC548" i="2"/>
  <c r="AC509" i="2"/>
  <c r="AC662" i="2"/>
  <c r="AC1102" i="2"/>
  <c r="AC1790" i="2"/>
  <c r="AC203" i="2"/>
  <c r="AC1223" i="2"/>
  <c r="AC1911" i="2"/>
  <c r="AC613" i="2"/>
  <c r="AC1344" i="2"/>
  <c r="AC2032" i="2"/>
  <c r="AC1493" i="2"/>
  <c r="AC2137" i="2"/>
  <c r="AC1681" i="2"/>
  <c r="AC252" i="2"/>
  <c r="AC197" i="2"/>
  <c r="AC350" i="2"/>
  <c r="AC806" i="2"/>
  <c r="AC1478" i="2"/>
  <c r="AC2166" i="2"/>
  <c r="AC927" i="2"/>
  <c r="AC1599" i="2"/>
  <c r="AC2287" i="2"/>
  <c r="AC1048" i="2"/>
  <c r="AC1720" i="2"/>
  <c r="AC2408" i="2"/>
  <c r="AC953" i="2"/>
  <c r="AC1597" i="2"/>
  <c r="AC679" i="2"/>
  <c r="AC1058" i="2"/>
  <c r="AC1819" i="2"/>
  <c r="AC1189" i="2"/>
  <c r="AC250" i="2"/>
  <c r="AC1412" i="2"/>
  <c r="AC497" i="2"/>
  <c r="AC219" i="2"/>
  <c r="AC1316" i="2"/>
  <c r="AC1489" i="2"/>
  <c r="AC770" i="2"/>
  <c r="AC1531" i="2"/>
  <c r="AC2356" i="2"/>
  <c r="AC186" i="2"/>
  <c r="AC1604" i="2"/>
  <c r="AC64" i="2"/>
  <c r="AC320" i="2"/>
  <c r="AC576" i="2"/>
  <c r="AC105" i="2"/>
  <c r="AC361" i="2"/>
  <c r="AC82" i="2"/>
  <c r="AC338" i="2"/>
  <c r="AC594" i="2"/>
  <c r="AC471" i="2"/>
  <c r="AC874" i="2"/>
  <c r="AC1130" i="2"/>
  <c r="AC1386" i="2"/>
  <c r="AC1642" i="2"/>
  <c r="AC1898" i="2"/>
  <c r="AC2154" i="2"/>
  <c r="AC2410" i="2"/>
  <c r="AC739" i="2"/>
  <c r="AC995" i="2"/>
  <c r="AC1251" i="2"/>
  <c r="AC1507" i="2"/>
  <c r="AC1763" i="2"/>
  <c r="AC2019" i="2"/>
  <c r="AC2275" i="2"/>
  <c r="AC415" i="2"/>
  <c r="AC860" i="2"/>
  <c r="AC1116" i="2"/>
  <c r="AC1372" i="2"/>
  <c r="AC1628" i="2"/>
  <c r="AC1884" i="2"/>
  <c r="AC2140" i="2"/>
  <c r="AC2396" i="2"/>
  <c r="AC1221" i="2"/>
  <c r="AC2245" i="2"/>
  <c r="AC1225" i="2"/>
  <c r="AC2249" i="2"/>
  <c r="AC1229" i="2"/>
  <c r="AC2253" i="2"/>
  <c r="AC1377" i="2"/>
  <c r="AC1921" i="2"/>
  <c r="AC180" i="2"/>
  <c r="AC436" i="2"/>
  <c r="AC692" i="2"/>
  <c r="AC221" i="2"/>
  <c r="AC477" i="2"/>
  <c r="AC198" i="2"/>
  <c r="AC454" i="2"/>
  <c r="AC710" i="2"/>
  <c r="AC734" i="2"/>
  <c r="AC990" i="2"/>
  <c r="AC1246" i="2"/>
  <c r="AC1502" i="2"/>
  <c r="AC1758" i="2"/>
  <c r="AC2014" i="2"/>
  <c r="AC2270" i="2"/>
  <c r="AC395" i="2"/>
  <c r="AC855" i="2"/>
  <c r="AC1111" i="2"/>
  <c r="AC1367" i="2"/>
  <c r="AC1623" i="2"/>
  <c r="AC1879" i="2"/>
  <c r="AC2135" i="2"/>
  <c r="AC2391" i="2"/>
  <c r="AC709" i="2"/>
  <c r="AC976" i="2"/>
  <c r="AC1232" i="2"/>
  <c r="AC1488" i="2"/>
  <c r="AC1744" i="2"/>
  <c r="AC2000" i="2"/>
  <c r="AC2256" i="2"/>
  <c r="AC591" i="2"/>
  <c r="AC1685" i="2"/>
  <c r="AC599" i="2"/>
  <c r="AC1689" i="2"/>
  <c r="AC607" i="2"/>
  <c r="AC1693" i="2"/>
  <c r="AC1169" i="2"/>
  <c r="AC1201" i="2"/>
  <c r="AC44" i="2"/>
  <c r="AC300" i="2"/>
  <c r="AC556" i="2"/>
  <c r="AC85" i="2"/>
  <c r="AC341" i="2"/>
  <c r="AC62" i="2"/>
  <c r="AC318" i="2"/>
  <c r="AC574" i="2"/>
  <c r="AC391" i="2"/>
  <c r="AC854" i="2"/>
  <c r="AC1110" i="2"/>
  <c r="AC1366" i="2"/>
  <c r="AC1622" i="2"/>
  <c r="AC1878" i="2"/>
  <c r="AC2134" i="2"/>
  <c r="AC2390" i="2"/>
  <c r="AC707" i="2"/>
  <c r="AC975" i="2"/>
  <c r="AC1231" i="2"/>
  <c r="AC1487" i="2"/>
  <c r="AC1743" i="2"/>
  <c r="AC1999" i="2"/>
  <c r="AC2255" i="2"/>
  <c r="AC335" i="2"/>
  <c r="AC840" i="2"/>
  <c r="AC1096" i="2"/>
  <c r="AC1352" i="2"/>
  <c r="AC1608" i="2"/>
  <c r="AC1864" i="2"/>
  <c r="AC2120" i="2"/>
  <c r="AC2376" i="2"/>
  <c r="AC1141" i="2"/>
  <c r="AC2165" i="2"/>
  <c r="AC1145" i="2"/>
  <c r="AC2169" i="2"/>
  <c r="AC1149" i="2"/>
  <c r="AC2173" i="2"/>
  <c r="AC1057" i="2"/>
  <c r="AC551" i="2"/>
  <c r="AC696" i="2"/>
  <c r="AC458" i="2"/>
  <c r="AC1250" i="2"/>
  <c r="AC2274" i="2"/>
  <c r="AC1371" i="2"/>
  <c r="AC2395" i="2"/>
  <c r="AC1492" i="2"/>
  <c r="AC623" i="2"/>
  <c r="AC639" i="2"/>
  <c r="AC1745" i="2"/>
  <c r="AC634" i="2"/>
  <c r="AC2386" i="2"/>
  <c r="AC319" i="2"/>
  <c r="AC869" i="2"/>
  <c r="AC72" i="2"/>
  <c r="AC369" i="2"/>
  <c r="AC503" i="2"/>
  <c r="AC1650" i="2"/>
  <c r="AC747" i="2"/>
  <c r="AC1771" i="2"/>
  <c r="AC868" i="2"/>
  <c r="AC1892" i="2"/>
  <c r="AC2277" i="2"/>
  <c r="AC2285" i="2"/>
  <c r="AC408" i="2"/>
  <c r="AC170" i="2"/>
  <c r="AC962" i="2"/>
  <c r="AC1986" i="2"/>
  <c r="AC1083" i="2"/>
  <c r="AC2107" i="2"/>
  <c r="AC1204" i="2"/>
  <c r="AC2228" i="2"/>
  <c r="AC1577" i="2"/>
  <c r="AC1777" i="2"/>
  <c r="AC570" i="2"/>
  <c r="AC91" i="2"/>
  <c r="AC557" i="2"/>
  <c r="AC1381" i="2"/>
  <c r="AC32" i="2"/>
  <c r="AC368" i="2"/>
  <c r="AC720" i="2"/>
  <c r="AC329" i="2"/>
  <c r="AC130" i="2"/>
  <c r="AC482" i="2"/>
  <c r="AC343" i="2"/>
  <c r="AC922" i="2"/>
  <c r="AC1274" i="2"/>
  <c r="AC1610" i="2"/>
  <c r="AC1946" i="2"/>
  <c r="AC2298" i="2"/>
  <c r="AC683" i="2"/>
  <c r="AC1043" i="2"/>
  <c r="AC1395" i="2"/>
  <c r="AC1731" i="2"/>
  <c r="AC2067" i="2"/>
  <c r="AC2419" i="2"/>
  <c r="AC828" i="2"/>
  <c r="AC1164" i="2"/>
  <c r="AC1516" i="2"/>
  <c r="AC1852" i="2"/>
  <c r="AC2188" i="2"/>
  <c r="AC773" i="2"/>
  <c r="AC2117" i="2"/>
  <c r="AC1417" i="2"/>
  <c r="AC781" i="2"/>
  <c r="AC2125" i="2"/>
  <c r="AC2145" i="2"/>
  <c r="AC68" i="2"/>
  <c r="AC404" i="2"/>
  <c r="AC13" i="2"/>
  <c r="AC365" i="2"/>
  <c r="AC166" i="2"/>
  <c r="AC502" i="2"/>
  <c r="AC487" i="2"/>
  <c r="AC958" i="2"/>
  <c r="AC1294" i="2"/>
  <c r="AC1646" i="2"/>
  <c r="AC1982" i="2"/>
  <c r="AC2318" i="2"/>
  <c r="AC743" i="2"/>
  <c r="AC1079" i="2"/>
  <c r="AC1415" i="2"/>
  <c r="AC1767" i="2"/>
  <c r="AC2103" i="2"/>
  <c r="AC47" i="2"/>
  <c r="AC864" i="2"/>
  <c r="AC1200" i="2"/>
  <c r="AC1536" i="2"/>
  <c r="AC1888" i="2"/>
  <c r="AC2224" i="2"/>
  <c r="AC853" i="2"/>
  <c r="AC2261" i="2"/>
  <c r="AC1561" i="2"/>
  <c r="AC861" i="2"/>
  <c r="AC2269" i="2"/>
  <c r="AC647" i="2"/>
  <c r="AC92" i="2"/>
  <c r="AC444" i="2"/>
  <c r="AC53" i="2"/>
  <c r="AC389" i="2"/>
  <c r="AC206" i="2"/>
  <c r="AC542" i="2"/>
  <c r="AC561" i="2"/>
  <c r="AC998" i="2"/>
  <c r="AC1334" i="2"/>
  <c r="AC1670" i="2"/>
  <c r="AC2022" i="2"/>
  <c r="AC2358" i="2"/>
  <c r="AC767" i="2"/>
  <c r="AC1119" i="2"/>
  <c r="AC1455" i="2"/>
  <c r="AC1791" i="2"/>
  <c r="AC2143" i="2"/>
  <c r="AC207" i="2"/>
  <c r="AC888" i="2"/>
  <c r="AC1240" i="2"/>
  <c r="AC1576" i="2"/>
  <c r="AC1912" i="2"/>
  <c r="AC2264" i="2"/>
  <c r="AC1013" i="2"/>
  <c r="AC2357" i="2"/>
  <c r="AC1721" i="2"/>
  <c r="AC1021" i="2"/>
  <c r="AC2365" i="2"/>
  <c r="AC1329" i="2"/>
  <c r="AC568" i="2"/>
  <c r="AC650" i="2"/>
  <c r="AC1826" i="2"/>
  <c r="AC1243" i="2"/>
  <c r="AC589" i="2"/>
  <c r="AC2068" i="2"/>
  <c r="AC2217" i="2"/>
  <c r="AC296" i="2"/>
  <c r="AC1490" i="2"/>
  <c r="AC2251" i="2"/>
  <c r="AC467" i="2"/>
  <c r="AC648" i="2"/>
  <c r="AC730" i="2"/>
  <c r="AC1842" i="2"/>
  <c r="AC1323" i="2"/>
  <c r="AC740" i="2"/>
  <c r="AC2084" i="2"/>
  <c r="AC2465" i="2"/>
  <c r="AC280" i="2"/>
  <c r="AC362" i="2"/>
  <c r="AC1538" i="2"/>
  <c r="AC955" i="2"/>
  <c r="AC2299" i="2"/>
  <c r="AC1780" i="2"/>
  <c r="AC1065" i="2"/>
  <c r="AC104" i="2"/>
  <c r="AC1554" i="2"/>
  <c r="AC2315" i="2"/>
  <c r="AC873" i="2"/>
  <c r="AC160" i="2"/>
  <c r="AC496" i="2"/>
  <c r="AC121" i="2"/>
  <c r="AC457" i="2"/>
  <c r="AC258" i="2"/>
  <c r="AC610" i="2"/>
  <c r="AC697" i="2"/>
  <c r="AC1050" i="2"/>
  <c r="AC1402" i="2"/>
  <c r="AC1738" i="2"/>
  <c r="AC2074" i="2"/>
  <c r="AC2426" i="2"/>
  <c r="AC835" i="2"/>
  <c r="AC1171" i="2"/>
  <c r="AC1523" i="2"/>
  <c r="AC1859" i="2"/>
  <c r="AC2195" i="2"/>
  <c r="AC479" i="2"/>
  <c r="AC956" i="2"/>
  <c r="AC1292" i="2"/>
  <c r="AC1644" i="2"/>
  <c r="AC1980" i="2"/>
  <c r="AC2316" i="2"/>
  <c r="AC1285" i="2"/>
  <c r="AC339" i="2"/>
  <c r="AC1929" i="2"/>
  <c r="AC1293" i="2"/>
  <c r="AC849" i="2"/>
  <c r="AC2161" i="2"/>
  <c r="AC196" i="2"/>
  <c r="AC532" i="2"/>
  <c r="AC141" i="2"/>
  <c r="AC493" i="2"/>
  <c r="AC294" i="2"/>
  <c r="AC630" i="2"/>
  <c r="AC750" i="2"/>
  <c r="AC1086" i="2"/>
  <c r="AC1422" i="2"/>
  <c r="AC1774" i="2"/>
  <c r="AC2110" i="2"/>
  <c r="AC75" i="2"/>
  <c r="AC871" i="2"/>
  <c r="AC1207" i="2"/>
  <c r="AC1543" i="2"/>
  <c r="AC1895" i="2"/>
  <c r="AC2231" i="2"/>
  <c r="AC549" i="2"/>
  <c r="AC992" i="2"/>
  <c r="AC1328" i="2"/>
  <c r="AC1664" i="2"/>
  <c r="AC2016" i="2"/>
  <c r="AC2352" i="2"/>
  <c r="AC1365" i="2"/>
  <c r="AC727" i="2"/>
  <c r="AC2073" i="2"/>
  <c r="AC1373" i="2"/>
  <c r="AC1425" i="2"/>
  <c r="AC1089" i="2"/>
  <c r="AC220" i="2"/>
  <c r="AC572" i="2"/>
  <c r="AC181" i="2"/>
  <c r="AC517" i="2"/>
  <c r="AC334" i="2"/>
  <c r="AC670" i="2"/>
  <c r="AC774" i="2"/>
  <c r="AC1126" i="2"/>
  <c r="AC1462" i="2"/>
  <c r="AC1798" i="2"/>
  <c r="AC2150" i="2"/>
  <c r="AC235" i="2"/>
  <c r="AC895" i="2"/>
  <c r="AC1247" i="2"/>
  <c r="AC1583" i="2"/>
  <c r="AC1919" i="2"/>
  <c r="AC2271" i="2"/>
  <c r="AC629" i="2"/>
  <c r="AC1016" i="2"/>
  <c r="AC1368" i="2"/>
  <c r="AC1704" i="2"/>
  <c r="AC2040" i="2"/>
  <c r="AC2392" i="2"/>
  <c r="AC1525" i="2"/>
  <c r="AC825" i="2"/>
  <c r="AC2233" i="2"/>
  <c r="AC1533" i="2"/>
  <c r="AC1809" i="2"/>
  <c r="AC1665" i="2"/>
  <c r="AC353" i="2"/>
  <c r="AC930" i="2"/>
  <c r="AC2338" i="2"/>
  <c r="AC1755" i="2"/>
  <c r="AC1172" i="2"/>
  <c r="AC933" i="2"/>
  <c r="AC2221" i="2"/>
  <c r="AC529" i="2"/>
  <c r="AC347" i="2"/>
  <c r="AC1284" i="2"/>
  <c r="AC2413" i="2"/>
  <c r="AC433" i="2"/>
  <c r="AC1010" i="2"/>
  <c r="AC2354" i="2"/>
  <c r="AC1835" i="2"/>
  <c r="AC1252" i="2"/>
  <c r="AC997" i="2"/>
  <c r="AC2466" i="2"/>
  <c r="AC65" i="2"/>
  <c r="AC553" i="2"/>
  <c r="AC2050" i="2"/>
  <c r="AC1467" i="2"/>
  <c r="AC884" i="2"/>
  <c r="AC2292" i="2"/>
  <c r="AC1069" i="2"/>
  <c r="AC465" i="2"/>
  <c r="AC571" i="2"/>
  <c r="AC1476" i="2"/>
  <c r="AC2001" i="2"/>
  <c r="AC560" i="2"/>
  <c r="AC521" i="2"/>
  <c r="AC674" i="2"/>
  <c r="AC1114" i="2"/>
  <c r="AC1802" i="2"/>
  <c r="AC251" i="2"/>
  <c r="AC1235" i="2"/>
  <c r="AC1923" i="2"/>
  <c r="AC637" i="2"/>
  <c r="AC1356" i="2"/>
  <c r="AC2044" i="2"/>
  <c r="AC1541" i="2"/>
  <c r="AC2185" i="2"/>
  <c r="AC1873" i="2"/>
  <c r="AC260" i="2"/>
  <c r="AC205" i="2"/>
  <c r="AC358" i="2"/>
  <c r="AC814" i="2"/>
  <c r="AC1486" i="2"/>
  <c r="AC2174" i="2"/>
  <c r="AC935" i="2"/>
  <c r="AC1607" i="2"/>
  <c r="AC2295" i="2"/>
  <c r="AC1056" i="2"/>
  <c r="AC1728" i="2"/>
  <c r="AC2416" i="2"/>
  <c r="AC985" i="2"/>
  <c r="AC1629" i="2"/>
  <c r="AC1217" i="2"/>
  <c r="AC636" i="2"/>
  <c r="AC46" i="2"/>
  <c r="AC7" i="2"/>
  <c r="AC1190" i="2"/>
  <c r="AC1862" i="2"/>
  <c r="AC491" i="2"/>
  <c r="AC1311" i="2"/>
  <c r="AC1983" i="2"/>
  <c r="AC744" i="2"/>
  <c r="AC1432" i="2"/>
  <c r="AC2104" i="2"/>
  <c r="AC1781" i="2"/>
  <c r="AC2449" i="2"/>
  <c r="AC801" i="2"/>
  <c r="AC74" i="2"/>
  <c r="AC603" i="2"/>
  <c r="AC1428" i="2"/>
  <c r="AC1249" i="2"/>
  <c r="AC1099" i="2"/>
  <c r="AC8" i="2"/>
  <c r="AC1266" i="2"/>
  <c r="AC2091" i="2"/>
  <c r="AC2021" i="2"/>
  <c r="AC321" i="2"/>
  <c r="AC2306" i="2"/>
  <c r="AC1140" i="2"/>
  <c r="AC2093" i="2"/>
  <c r="AC1163" i="2"/>
  <c r="AC96" i="2"/>
  <c r="AC57" i="2"/>
  <c r="AC194" i="2"/>
  <c r="AC569" i="2"/>
  <c r="AC1338" i="2"/>
  <c r="AC2010" i="2"/>
  <c r="AC771" i="2"/>
  <c r="AC1459" i="2"/>
  <c r="AC2131" i="2"/>
  <c r="AC892" i="2"/>
  <c r="AC1580" i="2"/>
  <c r="AC2252" i="2"/>
  <c r="AC2373" i="2"/>
  <c r="AC1037" i="2"/>
  <c r="AC1137" i="2"/>
  <c r="AC468" i="2"/>
  <c r="AC429" i="2"/>
  <c r="AC566" i="2"/>
  <c r="AC1022" i="2"/>
  <c r="AC1710" i="2"/>
  <c r="AC2382" i="2"/>
  <c r="AC1143" i="2"/>
  <c r="AC1831" i="2"/>
  <c r="AC303" i="2"/>
  <c r="AC1264" i="2"/>
  <c r="AC1952" i="2"/>
  <c r="AC1109" i="2"/>
  <c r="AC1817" i="2"/>
  <c r="AC2461" i="2"/>
  <c r="AC156" i="2"/>
  <c r="AC117" i="2"/>
  <c r="AC270" i="2"/>
  <c r="AC689" i="2"/>
  <c r="AC1398" i="2"/>
  <c r="AC2086" i="2"/>
  <c r="AC831" i="2"/>
  <c r="AC1519" i="2"/>
  <c r="AC2207" i="2"/>
  <c r="AC952" i="2"/>
  <c r="AC1640" i="2"/>
  <c r="AC2328" i="2"/>
  <c r="AC275" i="2"/>
  <c r="AC1277" i="2"/>
  <c r="AC2353" i="2"/>
  <c r="AC617" i="2"/>
  <c r="AC1499" i="2"/>
  <c r="AC2324" i="2"/>
  <c r="AC81" i="2"/>
  <c r="AC836" i="2"/>
  <c r="AC177" i="2"/>
  <c r="AC2098" i="2"/>
  <c r="AC996" i="2"/>
  <c r="AC1517" i="2"/>
  <c r="AC618" i="2"/>
  <c r="AC1211" i="2"/>
  <c r="AC2036" i="2"/>
  <c r="AC616" i="2"/>
  <c r="AC900" i="2"/>
  <c r="AC304" i="2"/>
  <c r="AC265" i="2"/>
  <c r="AC418" i="2"/>
  <c r="AC858" i="2"/>
  <c r="AC1546" i="2"/>
  <c r="AC2234" i="2"/>
  <c r="AC979" i="2"/>
  <c r="AC1667" i="2"/>
  <c r="AC2355" i="2"/>
  <c r="AC1100" i="2"/>
  <c r="AC1788" i="2"/>
  <c r="AC67" i="2"/>
  <c r="AC1161" i="2"/>
  <c r="AC1869" i="2"/>
  <c r="AC4" i="2"/>
  <c r="AC676" i="2"/>
  <c r="AC102" i="2"/>
  <c r="AC231" i="2"/>
  <c r="AC1230" i="2"/>
  <c r="AC1918" i="2"/>
  <c r="AC627" i="2"/>
  <c r="AC1351" i="2"/>
  <c r="AC2039" i="2"/>
  <c r="AC800" i="2"/>
  <c r="AC1472" i="2"/>
  <c r="AC2160" i="2"/>
  <c r="AC2005" i="2"/>
  <c r="AC419" i="2"/>
  <c r="AC1697" i="2"/>
  <c r="AC380" i="2"/>
  <c r="AC325" i="2"/>
  <c r="AC478" i="2"/>
  <c r="AC934" i="2"/>
  <c r="AC1606" i="2"/>
  <c r="AC2294" i="2"/>
  <c r="AC1055" i="2"/>
  <c r="AC1727" i="2"/>
  <c r="AC2415" i="2"/>
  <c r="AC1176" i="2"/>
  <c r="AC1848" i="2"/>
  <c r="AC757" i="2"/>
  <c r="AC1465" i="2"/>
  <c r="AC2109" i="2"/>
  <c r="AC312" i="2"/>
  <c r="AC1570" i="2"/>
  <c r="AC2331" i="2"/>
  <c r="AC1193" i="2"/>
  <c r="AC978" i="2"/>
  <c r="AC2436" i="2"/>
  <c r="AC474" i="2"/>
  <c r="AC1067" i="2"/>
  <c r="AC1828" i="2"/>
  <c r="AC24" i="2"/>
  <c r="AC1282" i="2"/>
  <c r="AC2043" i="2"/>
  <c r="AC2085" i="2"/>
  <c r="AC1042" i="2"/>
  <c r="AC1125" i="2"/>
  <c r="AC352" i="2"/>
  <c r="AC313" i="2"/>
  <c r="AC450" i="2"/>
  <c r="AC906" i="2"/>
  <c r="AC1594" i="2"/>
  <c r="AC2266" i="2"/>
  <c r="AC1027" i="2"/>
  <c r="AC1715" i="2"/>
  <c r="AC2387" i="2"/>
  <c r="AC1148" i="2"/>
  <c r="AC1836" i="2"/>
  <c r="AC559" i="2"/>
  <c r="AC1353" i="2"/>
  <c r="AC2061" i="2"/>
  <c r="AC36" i="2"/>
  <c r="AC724" i="2"/>
  <c r="AC150" i="2"/>
  <c r="AC359" i="2"/>
  <c r="AC1278" i="2"/>
  <c r="AC1966" i="2"/>
  <c r="AC691" i="2"/>
  <c r="AC1399" i="2"/>
  <c r="AC2087" i="2"/>
  <c r="AC832" i="2"/>
  <c r="AC1520" i="2"/>
  <c r="AC2208" i="2"/>
  <c r="AC2133" i="2"/>
  <c r="AC797" i="2"/>
  <c r="AC2441" i="2"/>
  <c r="AC412" i="2"/>
  <c r="AC373" i="2"/>
  <c r="AC526" i="2"/>
  <c r="AC966" i="2"/>
  <c r="AC1654" i="2"/>
  <c r="AC2342" i="2"/>
  <c r="AC1087" i="2"/>
  <c r="AC1775" i="2"/>
  <c r="AC143" i="2"/>
  <c r="AC1208" i="2"/>
  <c r="AC1896" i="2"/>
  <c r="AC949" i="2"/>
  <c r="AC1593" i="2"/>
  <c r="AC2301" i="2"/>
  <c r="AC504" i="2"/>
  <c r="AC1698" i="2"/>
  <c r="AC383" i="2"/>
  <c r="AC1961" i="2"/>
  <c r="AC1234" i="2"/>
  <c r="AC2149" i="2"/>
  <c r="AC666" i="2"/>
  <c r="AC1195" i="2"/>
  <c r="AC2020" i="2"/>
  <c r="AC216" i="2"/>
  <c r="AC1410" i="2"/>
  <c r="AC2235" i="2"/>
  <c r="AC809" i="2"/>
  <c r="AC1298" i="2"/>
  <c r="AC2405" i="2"/>
  <c r="AC128" i="2"/>
  <c r="AC384" i="2"/>
  <c r="AC640" i="2"/>
  <c r="AC169" i="2"/>
  <c r="AC425" i="2"/>
  <c r="AC146" i="2"/>
  <c r="AC402" i="2"/>
  <c r="AC658" i="2"/>
  <c r="AC633" i="2"/>
  <c r="AC938" i="2"/>
  <c r="AC1194" i="2"/>
  <c r="AC1450" i="2"/>
  <c r="AC1706" i="2"/>
  <c r="AC1962" i="2"/>
  <c r="AC2218" i="2"/>
  <c r="AC187" i="2"/>
  <c r="AC803" i="2"/>
  <c r="AC1059" i="2"/>
  <c r="AC1315" i="2"/>
  <c r="AC1571" i="2"/>
  <c r="AC1827" i="2"/>
  <c r="AC2083" i="2"/>
  <c r="AC2339" i="2"/>
  <c r="AC605" i="2"/>
  <c r="AC924" i="2"/>
  <c r="AC1180" i="2"/>
  <c r="AC1436" i="2"/>
  <c r="AC1692" i="2"/>
  <c r="AC1948" i="2"/>
  <c r="AC2204" i="2"/>
  <c r="AC2460" i="2"/>
  <c r="AC1477" i="2"/>
  <c r="AC2453" i="2"/>
  <c r="AC1481" i="2"/>
  <c r="AC2454" i="2"/>
  <c r="AC1485" i="2"/>
  <c r="AC2455" i="2"/>
  <c r="AC2401" i="2"/>
  <c r="AC1793" i="2"/>
  <c r="AC244" i="2"/>
  <c r="AC500" i="2"/>
  <c r="AC29" i="2"/>
  <c r="AC285" i="2"/>
  <c r="AC6" i="2"/>
  <c r="AC262" i="2"/>
  <c r="AC518" i="2"/>
  <c r="AC167" i="2"/>
  <c r="AC798" i="2"/>
  <c r="AC1054" i="2"/>
  <c r="AC1310" i="2"/>
  <c r="AC1566" i="2"/>
  <c r="AC1822" i="2"/>
  <c r="AC2078" i="2"/>
  <c r="AC2334" i="2"/>
  <c r="AC595" i="2"/>
  <c r="AC919" i="2"/>
  <c r="AC1175" i="2"/>
  <c r="AC1431" i="2"/>
  <c r="AC1687" i="2"/>
  <c r="AC1943" i="2"/>
  <c r="AC2199" i="2"/>
  <c r="AC111" i="2"/>
  <c r="AC784" i="2"/>
  <c r="AC1040" i="2"/>
  <c r="AC1296" i="2"/>
  <c r="AC1552" i="2"/>
  <c r="AC1808" i="2"/>
  <c r="AC2064" i="2"/>
  <c r="AC2320" i="2"/>
  <c r="AC917" i="2"/>
  <c r="AC1941" i="2"/>
  <c r="AC921" i="2"/>
  <c r="AC1945" i="2"/>
  <c r="AC925" i="2"/>
  <c r="AC1949" i="2"/>
  <c r="AC2193" i="2"/>
  <c r="AC2225" i="2"/>
  <c r="AC108" i="2"/>
  <c r="AC364" i="2"/>
  <c r="AC620" i="2"/>
  <c r="AC149" i="2"/>
  <c r="AC405" i="2"/>
  <c r="AC126" i="2"/>
  <c r="AC382" i="2"/>
  <c r="AC638" i="2"/>
  <c r="AC593" i="2"/>
  <c r="AC918" i="2"/>
  <c r="AC1174" i="2"/>
  <c r="AC1430" i="2"/>
  <c r="AC1686" i="2"/>
  <c r="AC1942" i="2"/>
  <c r="AC2198" i="2"/>
  <c r="AC107" i="2"/>
  <c r="AC783" i="2"/>
  <c r="AC1039" i="2"/>
  <c r="AC1295" i="2"/>
  <c r="AC1551" i="2"/>
  <c r="AC1807" i="2"/>
  <c r="AC2063" i="2"/>
  <c r="AC2319" i="2"/>
  <c r="AC565" i="2"/>
  <c r="AC904" i="2"/>
  <c r="AC1160" i="2"/>
  <c r="AC1416" i="2"/>
  <c r="AC1672" i="2"/>
  <c r="AC1928" i="2"/>
  <c r="AC2184" i="2"/>
  <c r="AC2440" i="2"/>
  <c r="AC1397" i="2"/>
  <c r="AC2421" i="2"/>
  <c r="AC1401" i="2"/>
  <c r="AC2425" i="2"/>
  <c r="AC1405" i="2"/>
  <c r="AC2429" i="2"/>
  <c r="AC2081" i="2"/>
  <c r="AC51" i="2"/>
  <c r="AC225" i="2"/>
  <c r="AC714" i="2"/>
  <c r="AC1506" i="2"/>
  <c r="AC411" i="2"/>
  <c r="AC1627" i="2"/>
  <c r="AC717" i="2"/>
  <c r="AC1748" i="2"/>
  <c r="AC1701" i="2"/>
  <c r="AC1709" i="2"/>
  <c r="AC424" i="2"/>
  <c r="AC914" i="2"/>
  <c r="AC971" i="2"/>
  <c r="AC1092" i="2"/>
  <c r="AC1129" i="2"/>
  <c r="AC328" i="2"/>
  <c r="AC90" i="2"/>
  <c r="AC882" i="2"/>
  <c r="AC1906" i="2"/>
  <c r="AC1003" i="2"/>
  <c r="AC2027" i="2"/>
  <c r="AC1124" i="2"/>
  <c r="AC2148" i="2"/>
  <c r="AC1257" i="2"/>
  <c r="AC1505" i="2"/>
  <c r="AC664" i="2"/>
  <c r="AC426" i="2"/>
  <c r="AC1218" i="2"/>
  <c r="AC2242" i="2"/>
  <c r="AC1339" i="2"/>
  <c r="AC2363" i="2"/>
  <c r="AC1460" i="2"/>
  <c r="AC195" i="2"/>
  <c r="AC227" i="2"/>
  <c r="AC232" i="2"/>
  <c r="AC850" i="2"/>
  <c r="AC1035" i="2"/>
  <c r="AC1220" i="2"/>
  <c r="AC1385" i="2"/>
  <c r="AC112" i="2"/>
  <c r="AC464" i="2"/>
  <c r="AC73" i="2"/>
  <c r="AC409" i="2"/>
  <c r="AC226" i="2"/>
  <c r="AC562" i="2"/>
  <c r="AC601" i="2"/>
  <c r="AC1018" i="2"/>
  <c r="AC1354" i="2"/>
  <c r="AC1690" i="2"/>
  <c r="AC2042" i="2"/>
  <c r="AC2378" i="2"/>
  <c r="AC787" i="2"/>
  <c r="AC1139" i="2"/>
  <c r="AC1475" i="2"/>
  <c r="AC1811" i="2"/>
  <c r="AC2163" i="2"/>
  <c r="AC287" i="2"/>
  <c r="AC908" i="2"/>
  <c r="AC1260" i="2"/>
  <c r="AC1596" i="2"/>
  <c r="AC1932" i="2"/>
  <c r="AC2284" i="2"/>
  <c r="AC1093" i="2"/>
  <c r="AC2431" i="2"/>
  <c r="AC1801" i="2"/>
  <c r="AC1101" i="2"/>
  <c r="AC2434" i="2"/>
  <c r="AC1649" i="2"/>
  <c r="AC148" i="2"/>
  <c r="AC484" i="2"/>
  <c r="AC109" i="2"/>
  <c r="AC445" i="2"/>
  <c r="AC246" i="2"/>
  <c r="AC598" i="2"/>
  <c r="AC673" i="2"/>
  <c r="AC1038" i="2"/>
  <c r="AC1390" i="2"/>
  <c r="AC1726" i="2"/>
  <c r="AC2062" i="2"/>
  <c r="AC2414" i="2"/>
  <c r="AC823" i="2"/>
  <c r="AC1159" i="2"/>
  <c r="AC1511" i="2"/>
  <c r="AC1847" i="2"/>
  <c r="AC2183" i="2"/>
  <c r="AC431" i="2"/>
  <c r="AC944" i="2"/>
  <c r="AC1280" i="2"/>
  <c r="AC1632" i="2"/>
  <c r="AC1968" i="2"/>
  <c r="AC2304" i="2"/>
  <c r="AC1237" i="2"/>
  <c r="AC147" i="2"/>
  <c r="AC1881" i="2"/>
  <c r="AC1245" i="2"/>
  <c r="AC583" i="2"/>
  <c r="AC1969" i="2"/>
  <c r="AC188" i="2"/>
  <c r="AC524" i="2"/>
  <c r="AC133" i="2"/>
  <c r="AC485" i="2"/>
  <c r="AC286" i="2"/>
  <c r="AC622" i="2"/>
  <c r="AC742" i="2"/>
  <c r="AC1078" i="2"/>
  <c r="AC1414" i="2"/>
  <c r="AC1766" i="2"/>
  <c r="AC2102" i="2"/>
  <c r="AC43" i="2"/>
  <c r="AC863" i="2"/>
  <c r="AC1199" i="2"/>
  <c r="AC1535" i="2"/>
  <c r="AC1887" i="2"/>
  <c r="AC2223" i="2"/>
  <c r="AC527" i="2"/>
  <c r="AC984" i="2"/>
  <c r="AC1320" i="2"/>
  <c r="AC1656" i="2"/>
  <c r="AC2008" i="2"/>
  <c r="AC2344" i="2"/>
  <c r="AC1333" i="2"/>
  <c r="AC663" i="2"/>
  <c r="AC2041" i="2"/>
  <c r="AC1341" i="2"/>
  <c r="AC1297" i="2"/>
  <c r="AC307" i="2"/>
  <c r="AC161" i="2"/>
  <c r="AC802" i="2"/>
  <c r="AC2146" i="2"/>
  <c r="AC1563" i="2"/>
  <c r="AC1044" i="2"/>
  <c r="AC2388" i="2"/>
  <c r="AC1453" i="2"/>
  <c r="AC273" i="2"/>
  <c r="AC2130" i="2"/>
  <c r="AC964" i="2"/>
  <c r="AC1389" i="2"/>
  <c r="AC241" i="2"/>
  <c r="AC818" i="2"/>
  <c r="AC2226" i="2"/>
  <c r="AC1643" i="2"/>
  <c r="AC1060" i="2"/>
  <c r="AC2468" i="2"/>
  <c r="AC1773" i="2"/>
  <c r="AC600" i="2"/>
  <c r="AC55" i="2"/>
  <c r="AC1858" i="2"/>
  <c r="AC1275" i="2"/>
  <c r="AC756" i="2"/>
  <c r="AC2100" i="2"/>
  <c r="AC2345" i="2"/>
  <c r="AC145" i="2"/>
  <c r="AC2194" i="2"/>
  <c r="AC1028" i="2"/>
  <c r="AC2157" i="2"/>
  <c r="AC240" i="2"/>
  <c r="AC592" i="2"/>
  <c r="AC201" i="2"/>
  <c r="AC537" i="2"/>
  <c r="AC354" i="2"/>
  <c r="AC690" i="2"/>
  <c r="AC794" i="2"/>
  <c r="AC1146" i="2"/>
  <c r="AC1482" i="2"/>
  <c r="AC1818" i="2"/>
  <c r="AC2170" i="2"/>
  <c r="AC315" i="2"/>
  <c r="AC915" i="2"/>
  <c r="AC1267" i="2"/>
  <c r="AC1603" i="2"/>
  <c r="AC1939" i="2"/>
  <c r="AC2291" i="2"/>
  <c r="AC669" i="2"/>
  <c r="AC1036" i="2"/>
  <c r="AC1388" i="2"/>
  <c r="AC1724" i="2"/>
  <c r="AC2060" i="2"/>
  <c r="AC2412" i="2"/>
  <c r="AC1605" i="2"/>
  <c r="AC905" i="2"/>
  <c r="AC2313" i="2"/>
  <c r="AC1613" i="2"/>
  <c r="AC2129" i="2"/>
  <c r="AC961" i="2"/>
  <c r="AC276" i="2"/>
  <c r="AC612" i="2"/>
  <c r="AC237" i="2"/>
  <c r="AC38" i="2"/>
  <c r="AC374" i="2"/>
  <c r="AC726" i="2"/>
  <c r="AC830" i="2"/>
  <c r="AC1166" i="2"/>
  <c r="AC1518" i="2"/>
  <c r="AC1854" i="2"/>
  <c r="AC2190" i="2"/>
  <c r="AC459" i="2"/>
  <c r="AC951" i="2"/>
  <c r="AC1287" i="2"/>
  <c r="AC1639" i="2"/>
  <c r="AC1975" i="2"/>
  <c r="AC2311" i="2"/>
  <c r="AC736" i="2"/>
  <c r="AC1072" i="2"/>
  <c r="AC1408" i="2"/>
  <c r="AC1760" i="2"/>
  <c r="AC2096" i="2"/>
  <c r="AC2432" i="2"/>
  <c r="AC1749" i="2"/>
  <c r="AC1049" i="2"/>
  <c r="AC2393" i="2"/>
  <c r="AC1757" i="2"/>
  <c r="AC615" i="2"/>
  <c r="AC2241" i="2"/>
  <c r="AC316" i="2"/>
  <c r="AC652" i="2"/>
  <c r="AC261" i="2"/>
  <c r="AC78" i="2"/>
  <c r="AC414" i="2"/>
  <c r="AC71" i="2"/>
  <c r="AC870" i="2"/>
  <c r="AC1206" i="2"/>
  <c r="AC1542" i="2"/>
  <c r="AC1894" i="2"/>
  <c r="AC2230" i="2"/>
  <c r="AC547" i="2"/>
  <c r="AC991" i="2"/>
  <c r="AC1327" i="2"/>
  <c r="AC1663" i="2"/>
  <c r="AC2015" i="2"/>
  <c r="AC2351" i="2"/>
  <c r="AC760" i="2"/>
  <c r="AC1112" i="2"/>
  <c r="AC1448" i="2"/>
  <c r="AC1784" i="2"/>
  <c r="AC2136" i="2"/>
  <c r="AC3" i="2"/>
  <c r="AC1845" i="2"/>
  <c r="AC1209" i="2"/>
  <c r="AC35" i="2"/>
  <c r="AC1853" i="2"/>
  <c r="AC1313" i="2"/>
  <c r="AC56" i="2"/>
  <c r="AC138" i="2"/>
  <c r="AC1314" i="2"/>
  <c r="AC731" i="2"/>
  <c r="AC2075" i="2"/>
  <c r="AC1556" i="2"/>
  <c r="AC2213" i="2"/>
  <c r="AC2273" i="2"/>
  <c r="AC119" i="2"/>
  <c r="AC1291" i="2"/>
  <c r="AC2052" i="2"/>
  <c r="AC136" i="2"/>
  <c r="AC218" i="2"/>
  <c r="AC1330" i="2"/>
  <c r="AC811" i="2"/>
  <c r="AC2155" i="2"/>
  <c r="AC1572" i="2"/>
  <c r="AC2463" i="2"/>
  <c r="AC1521" i="2"/>
  <c r="AC385" i="2"/>
  <c r="AC1026" i="2"/>
  <c r="AC2370" i="2"/>
  <c r="AC1787" i="2"/>
  <c r="AC1268" i="2"/>
  <c r="AC1061" i="2"/>
  <c r="AC2349" i="2"/>
  <c r="AC698" i="2"/>
  <c r="AC1227" i="2"/>
  <c r="AC1988" i="2"/>
  <c r="AC48" i="2"/>
  <c r="AC9" i="2"/>
  <c r="AC162" i="2"/>
  <c r="AC407" i="2"/>
  <c r="AC1290" i="2"/>
  <c r="AC1978" i="2"/>
  <c r="AC715" i="2"/>
  <c r="AC1411" i="2"/>
  <c r="AC2099" i="2"/>
  <c r="AC844" i="2"/>
  <c r="AC1532" i="2"/>
  <c r="AC2220" i="2"/>
  <c r="AC2181" i="2"/>
  <c r="AC845" i="2"/>
  <c r="AC499" i="2"/>
  <c r="AC420" i="2"/>
  <c r="AC381" i="2"/>
  <c r="AC534" i="2"/>
  <c r="AC974" i="2"/>
  <c r="AC1662" i="2"/>
  <c r="AC2350" i="2"/>
  <c r="AC1095" i="2"/>
  <c r="AC1783" i="2"/>
  <c r="AC175" i="2"/>
  <c r="AC1216" i="2"/>
  <c r="AC1904" i="2"/>
  <c r="AC981" i="2"/>
  <c r="AC1625" i="2"/>
  <c r="AC2333" i="2"/>
  <c r="AC124" i="2"/>
  <c r="AC69" i="2"/>
  <c r="AC222" i="2"/>
  <c r="AC625" i="2"/>
  <c r="AC1350" i="2"/>
  <c r="AC2038" i="2"/>
  <c r="AC799" i="2"/>
  <c r="AC1471" i="2"/>
  <c r="AC2159" i="2"/>
  <c r="AC920" i="2"/>
  <c r="AC1592" i="2"/>
  <c r="AC2280" i="2"/>
  <c r="AC2447" i="2"/>
  <c r="AC1085" i="2"/>
  <c r="AC1585" i="2"/>
  <c r="AC183" i="2"/>
  <c r="AC1307" i="2"/>
  <c r="AC2132" i="2"/>
  <c r="AC552" i="2"/>
  <c r="AC2379" i="2"/>
  <c r="AC712" i="2"/>
  <c r="AC1970" i="2"/>
  <c r="AC804" i="2"/>
  <c r="AC749" i="2"/>
  <c r="AC490" i="2"/>
  <c r="AC1019" i="2"/>
  <c r="AC1844" i="2"/>
  <c r="AC360" i="2"/>
  <c r="AC63" i="2"/>
  <c r="AC272" i="2"/>
  <c r="AC217" i="2"/>
  <c r="AC370" i="2"/>
  <c r="AC826" i="2"/>
  <c r="AC1498" i="2"/>
  <c r="AC2186" i="2"/>
  <c r="AC947" i="2"/>
  <c r="AC1619" i="2"/>
  <c r="AC2307" i="2"/>
  <c r="AC1068" i="2"/>
  <c r="AC1740" i="2"/>
  <c r="AC2428" i="2"/>
  <c r="AC1033" i="2"/>
  <c r="AC1677" i="2"/>
  <c r="AC1985" i="2"/>
  <c r="AC644" i="2"/>
  <c r="AC54" i="2"/>
  <c r="AC39" i="2"/>
  <c r="AC1198" i="2"/>
  <c r="AC1870" i="2"/>
  <c r="AC523" i="2"/>
  <c r="AC1319" i="2"/>
  <c r="AC1991" i="2"/>
  <c r="AC752" i="2"/>
  <c r="AC1440" i="2"/>
  <c r="AC2112" i="2"/>
  <c r="AC1813" i="2"/>
  <c r="AC2459" i="2"/>
  <c r="AC929" i="2"/>
  <c r="AC332" i="2"/>
  <c r="AC293" i="2"/>
  <c r="AC430" i="2"/>
  <c r="AC886" i="2"/>
  <c r="AC1574" i="2"/>
  <c r="AC2246" i="2"/>
  <c r="AC1007" i="2"/>
  <c r="AC1695" i="2"/>
  <c r="AC2367" i="2"/>
  <c r="AC1128" i="2"/>
  <c r="AC1816" i="2"/>
  <c r="AC259" i="2"/>
  <c r="AC1273" i="2"/>
  <c r="AC1981" i="2"/>
  <c r="AC120" i="2"/>
  <c r="AC1378" i="2"/>
  <c r="AC2203" i="2"/>
  <c r="AC2442" i="2"/>
  <c r="AC585" i="2"/>
  <c r="AC2244" i="2"/>
  <c r="AC282" i="2"/>
  <c r="AC875" i="2"/>
  <c r="AC1700" i="2"/>
  <c r="AC2467" i="2"/>
  <c r="AC1090" i="2"/>
  <c r="AC1915" i="2"/>
  <c r="AC1317" i="2"/>
  <c r="AC375" i="2"/>
  <c r="AC2308" i="2"/>
  <c r="AC480" i="2"/>
  <c r="AC441" i="2"/>
  <c r="AC578" i="2"/>
  <c r="AC1034" i="2"/>
  <c r="AC1722" i="2"/>
  <c r="AC2394" i="2"/>
  <c r="AC1155" i="2"/>
  <c r="AC1843" i="2"/>
  <c r="AC351" i="2"/>
  <c r="AC1276" i="2"/>
  <c r="AC1964" i="2"/>
  <c r="AC1157" i="2"/>
  <c r="AC1865" i="2"/>
  <c r="AC371" i="2"/>
  <c r="AC164" i="2"/>
  <c r="AC125" i="2"/>
  <c r="AC278" i="2"/>
  <c r="AC705" i="2"/>
  <c r="AC1406" i="2"/>
  <c r="AC2094" i="2"/>
  <c r="AC839" i="2"/>
  <c r="AC1527" i="2"/>
  <c r="AC2215" i="2"/>
  <c r="AC960" i="2"/>
  <c r="AC1648" i="2"/>
  <c r="AC2336" i="2"/>
  <c r="AC403" i="2"/>
  <c r="AC1309" i="2"/>
  <c r="AC2446" i="2"/>
  <c r="AC540" i="2"/>
  <c r="AC501" i="2"/>
  <c r="AC654" i="2"/>
  <c r="AC1094" i="2"/>
  <c r="AC1782" i="2"/>
  <c r="AC171" i="2"/>
  <c r="AC1215" i="2"/>
  <c r="AC1903" i="2"/>
  <c r="AC597" i="2"/>
  <c r="AC1336" i="2"/>
  <c r="AC2024" i="2"/>
  <c r="AC1461" i="2"/>
  <c r="AC2105" i="2"/>
  <c r="AC1553" i="2"/>
  <c r="AC289" i="2"/>
  <c r="AC2210" i="2"/>
  <c r="AC1108" i="2"/>
  <c r="AC1965" i="2"/>
  <c r="AC2258" i="2"/>
  <c r="AC1901" i="2"/>
  <c r="AC946" i="2"/>
  <c r="AC1707" i="2"/>
  <c r="AC741" i="2"/>
  <c r="AC728" i="2"/>
  <c r="AC1922" i="2"/>
  <c r="AC820" i="2"/>
  <c r="AC813" i="2"/>
  <c r="AC2322" i="2"/>
  <c r="AC977" i="2"/>
  <c r="AC528" i="2"/>
  <c r="AC473" i="2"/>
  <c r="AC626" i="2"/>
  <c r="AC1082" i="2"/>
  <c r="AC1754" i="2"/>
  <c r="AC59" i="2"/>
  <c r="AC1203" i="2"/>
  <c r="AC1875" i="2"/>
  <c r="AC541" i="2"/>
  <c r="AC1324" i="2"/>
  <c r="AC1996" i="2"/>
  <c r="AC1349" i="2"/>
  <c r="AC2057" i="2"/>
  <c r="AC1105" i="2"/>
  <c r="AC212" i="2"/>
  <c r="AC173" i="2"/>
  <c r="AC310" i="2"/>
  <c r="AC766" i="2"/>
  <c r="AC1454" i="2"/>
  <c r="AC2126" i="2"/>
  <c r="AC887" i="2"/>
  <c r="AC1575" i="2"/>
  <c r="AC2247" i="2"/>
  <c r="AC1008" i="2"/>
  <c r="AC1696" i="2"/>
  <c r="AC2368" i="2"/>
  <c r="AC793" i="2"/>
  <c r="AC1501" i="2"/>
  <c r="AC2113" i="2"/>
  <c r="AC588" i="2"/>
  <c r="AC14" i="2"/>
  <c r="AC686" i="2"/>
  <c r="AC1142" i="2"/>
  <c r="AC1830" i="2"/>
  <c r="AC299" i="2"/>
  <c r="AC1263" i="2"/>
  <c r="AC1951" i="2"/>
  <c r="AC661" i="2"/>
  <c r="AC1384" i="2"/>
  <c r="AC2072" i="2"/>
  <c r="AC1589" i="2"/>
  <c r="AC2297" i="2"/>
  <c r="AC2321" i="2"/>
  <c r="AC417" i="2"/>
  <c r="AC2402" i="2"/>
  <c r="AC1300" i="2"/>
  <c r="AC2445" i="2"/>
  <c r="AC699" i="2"/>
  <c r="AC1009" i="2"/>
  <c r="AC1074" i="2"/>
  <c r="AC1899" i="2"/>
  <c r="AC1509" i="2"/>
  <c r="AC129" i="2"/>
  <c r="AC2114" i="2"/>
  <c r="AC1012" i="2"/>
  <c r="AC1325" i="2"/>
  <c r="AC779" i="2"/>
  <c r="AC2033" i="2"/>
  <c r="AC192" i="2"/>
  <c r="AC448" i="2"/>
  <c r="AC704" i="2"/>
  <c r="AC233" i="2"/>
  <c r="AC489" i="2"/>
  <c r="AC210" i="2"/>
  <c r="AC466" i="2"/>
  <c r="AC722" i="2"/>
  <c r="AC746" i="2"/>
  <c r="AC1002" i="2"/>
  <c r="AC1258" i="2"/>
  <c r="AC1514" i="2"/>
  <c r="AC1770" i="2"/>
  <c r="AC2026" i="2"/>
  <c r="AC2282" i="2"/>
  <c r="AC443" i="2"/>
  <c r="AC867" i="2"/>
  <c r="AC1123" i="2"/>
  <c r="AC1379" i="2"/>
  <c r="AC1635" i="2"/>
  <c r="AC1891" i="2"/>
  <c r="AC2147" i="2"/>
  <c r="AC2403" i="2"/>
  <c r="AC732" i="2"/>
  <c r="AC988" i="2"/>
  <c r="AC1244" i="2"/>
  <c r="AC1500" i="2"/>
  <c r="AC1756" i="2"/>
  <c r="AC2012" i="2"/>
  <c r="AC2268" i="2"/>
  <c r="AC687" i="2"/>
  <c r="AC1733" i="2"/>
  <c r="AC695" i="2"/>
  <c r="AC1737" i="2"/>
  <c r="AC703" i="2"/>
  <c r="AC1741" i="2"/>
  <c r="AC1361" i="2"/>
  <c r="AC1393" i="2"/>
  <c r="AC52" i="2"/>
  <c r="AC308" i="2"/>
  <c r="AC564" i="2"/>
  <c r="AC93" i="2"/>
  <c r="AC349" i="2"/>
  <c r="AC70" i="2"/>
  <c r="AC326" i="2"/>
  <c r="AC582" i="2"/>
  <c r="AC423" i="2"/>
  <c r="AC862" i="2"/>
  <c r="AC1118" i="2"/>
  <c r="AC1374" i="2"/>
  <c r="AC1630" i="2"/>
  <c r="AC1886" i="2"/>
  <c r="AC2142" i="2"/>
  <c r="AC2398" i="2"/>
  <c r="AC723" i="2"/>
  <c r="AC983" i="2"/>
  <c r="AC1239" i="2"/>
  <c r="AC1495" i="2"/>
  <c r="AC1751" i="2"/>
  <c r="AC2007" i="2"/>
  <c r="AC2263" i="2"/>
  <c r="AC367" i="2"/>
  <c r="AC848" i="2"/>
  <c r="AC1104" i="2"/>
  <c r="AC1360" i="2"/>
  <c r="AC1616" i="2"/>
  <c r="AC1872" i="2"/>
  <c r="AC2128" i="2"/>
  <c r="AC2384" i="2"/>
  <c r="AC1173" i="2"/>
  <c r="AC2197" i="2"/>
  <c r="AC1177" i="2"/>
  <c r="AC2201" i="2"/>
  <c r="AC1181" i="2"/>
  <c r="AC2205" i="2"/>
  <c r="AC1185" i="2"/>
  <c r="AC1153" i="2"/>
  <c r="AC172" i="2"/>
  <c r="AC428" i="2"/>
  <c r="AC684" i="2"/>
  <c r="AC213" i="2"/>
  <c r="AC469" i="2"/>
  <c r="AC190" i="2"/>
  <c r="AC446" i="2"/>
  <c r="AC702" i="2"/>
  <c r="AC721" i="2"/>
  <c r="AC982" i="2"/>
  <c r="AC1238" i="2"/>
  <c r="AC1494" i="2"/>
  <c r="AC1750" i="2"/>
  <c r="AC2006" i="2"/>
  <c r="AC2262" i="2"/>
  <c r="AC363" i="2"/>
  <c r="AC847" i="2"/>
  <c r="AC1103" i="2"/>
  <c r="AC1359" i="2"/>
  <c r="AC1615" i="2"/>
  <c r="AC1871" i="2"/>
  <c r="AC2127" i="2"/>
  <c r="AC2383" i="2"/>
  <c r="AC693" i="2"/>
  <c r="AC968" i="2"/>
  <c r="AC1224" i="2"/>
  <c r="AC1480" i="2"/>
  <c r="AC1736" i="2"/>
  <c r="AC1992" i="2"/>
  <c r="AC2248" i="2"/>
  <c r="AC515" i="2"/>
  <c r="AC1653" i="2"/>
  <c r="AC531" i="2"/>
  <c r="AC1657" i="2"/>
  <c r="AC543" i="2"/>
  <c r="AC1661" i="2"/>
  <c r="AC1041" i="2"/>
  <c r="AC1073" i="2"/>
  <c r="AC184" i="2"/>
  <c r="AC481" i="2"/>
  <c r="AC738" i="2"/>
  <c r="AC1762" i="2"/>
  <c r="AC859" i="2"/>
  <c r="AC1883" i="2"/>
  <c r="AC980" i="2"/>
  <c r="AC2004" i="2"/>
  <c r="AC631" i="2"/>
  <c r="AC1233" i="2"/>
  <c r="AC209" i="2"/>
  <c r="AC1362" i="2"/>
  <c r="AC1547" i="2"/>
  <c r="AC1540" i="2"/>
  <c r="AC877" i="2"/>
  <c r="AC584" i="2"/>
  <c r="AC346" i="2"/>
  <c r="AC1138" i="2"/>
  <c r="AC2162" i="2"/>
  <c r="AC1259" i="2"/>
  <c r="AC2283" i="2"/>
  <c r="AC1380" i="2"/>
  <c r="AC2404" i="2"/>
  <c r="AC2281" i="2"/>
  <c r="AC2430" i="2"/>
  <c r="AC193" i="2"/>
  <c r="AC682" i="2"/>
  <c r="AC1474" i="2"/>
  <c r="AC283" i="2"/>
  <c r="AC1595" i="2"/>
  <c r="AC653" i="2"/>
  <c r="AC1716" i="2"/>
  <c r="AC1573" i="2"/>
  <c r="AC1581" i="2"/>
  <c r="AC17" i="2"/>
  <c r="AC1426" i="2"/>
  <c r="AC1483" i="2"/>
  <c r="AC1668" i="2"/>
  <c r="AC1645" i="2"/>
  <c r="AC208" i="2"/>
  <c r="AC544" i="2"/>
  <c r="AC153" i="2"/>
  <c r="AC505" i="2"/>
  <c r="AC306" i="2"/>
  <c r="AC642" i="2"/>
  <c r="AC762" i="2"/>
  <c r="AC1098" i="2"/>
  <c r="AC1434" i="2"/>
  <c r="AC1786" i="2"/>
  <c r="AC2122" i="2"/>
  <c r="AC123" i="2"/>
  <c r="AC883" i="2"/>
  <c r="AC1219" i="2"/>
  <c r="AC1555" i="2"/>
  <c r="AC1907" i="2"/>
  <c r="AC2243" i="2"/>
  <c r="AC573" i="2"/>
  <c r="AC1004" i="2"/>
  <c r="AC1340" i="2"/>
  <c r="AC1676" i="2"/>
  <c r="AC2028" i="2"/>
  <c r="AC2364" i="2"/>
  <c r="AC1413" i="2"/>
  <c r="AC777" i="2"/>
  <c r="AC2121" i="2"/>
  <c r="AC1421" i="2"/>
  <c r="AC1617" i="2"/>
  <c r="AC1857" i="2"/>
  <c r="AC228" i="2"/>
  <c r="AC580" i="2"/>
  <c r="AC189" i="2"/>
  <c r="AC525" i="2"/>
  <c r="AC342" i="2"/>
  <c r="AC678" i="2"/>
  <c r="AC782" i="2"/>
  <c r="AC1134" i="2"/>
  <c r="AC1470" i="2"/>
  <c r="AC1806" i="2"/>
  <c r="AC2158" i="2"/>
  <c r="AC267" i="2"/>
  <c r="AC903" i="2"/>
  <c r="AC1255" i="2"/>
  <c r="AC1591" i="2"/>
  <c r="AC1927" i="2"/>
  <c r="AC2279" i="2"/>
  <c r="AC645" i="2"/>
  <c r="AC1024" i="2"/>
  <c r="AC1376" i="2"/>
  <c r="AC1712" i="2"/>
  <c r="AC2048" i="2"/>
  <c r="AC2400" i="2"/>
  <c r="AC1557" i="2"/>
  <c r="AC857" i="2"/>
  <c r="AC2265" i="2"/>
  <c r="AC1565" i="2"/>
  <c r="AC1937" i="2"/>
  <c r="AC2177" i="2"/>
  <c r="AC268" i="2"/>
  <c r="AC604" i="2"/>
  <c r="AC229" i="2"/>
  <c r="AC30" i="2"/>
  <c r="AC366" i="2"/>
  <c r="AC718" i="2"/>
  <c r="AC822" i="2"/>
  <c r="AC1158" i="2"/>
  <c r="AC1510" i="2"/>
  <c r="AC1846" i="2"/>
  <c r="AC2182" i="2"/>
  <c r="AC427" i="2"/>
  <c r="AC943" i="2"/>
  <c r="AC1279" i="2"/>
  <c r="AC1631" i="2"/>
  <c r="AC1967" i="2"/>
  <c r="AC2303" i="2"/>
  <c r="AC725" i="2"/>
  <c r="AC1064" i="2"/>
  <c r="AC1400" i="2"/>
  <c r="AC1752" i="2"/>
  <c r="AC2088" i="2"/>
  <c r="AC2424" i="2"/>
  <c r="AC1717" i="2"/>
  <c r="AC1017" i="2"/>
  <c r="AC2361" i="2"/>
  <c r="AC1725" i="2"/>
  <c r="AC179" i="2"/>
  <c r="AC1729" i="2"/>
  <c r="AC10" i="2"/>
  <c r="AC1122" i="2"/>
  <c r="AC155" i="2"/>
  <c r="AC1947" i="2"/>
  <c r="AC1364" i="2"/>
  <c r="AC1445" i="2"/>
  <c r="AC2257" i="2"/>
  <c r="AC378" i="2"/>
  <c r="AC843" i="2"/>
  <c r="AC1796" i="2"/>
  <c r="AC2369" i="2"/>
  <c r="AC26" i="2"/>
  <c r="AC1202" i="2"/>
  <c r="AC475" i="2"/>
  <c r="AC1963" i="2"/>
  <c r="AC1444" i="2"/>
  <c r="AC1765" i="2"/>
  <c r="AC2457" i="2"/>
  <c r="AC257" i="2"/>
  <c r="AC834" i="2"/>
  <c r="AC2178" i="2"/>
  <c r="AC1659" i="2"/>
  <c r="AC1076" i="2"/>
  <c r="AC2420" i="2"/>
  <c r="AC1837" i="2"/>
  <c r="AC314" i="2"/>
  <c r="AC907" i="2"/>
  <c r="AC1732" i="2"/>
  <c r="AC2451" i="2"/>
  <c r="AC336" i="2"/>
  <c r="AC672" i="2"/>
  <c r="AC281" i="2"/>
  <c r="AC98" i="2"/>
  <c r="AC434" i="2"/>
  <c r="AC151" i="2"/>
  <c r="AC890" i="2"/>
  <c r="AC1226" i="2"/>
  <c r="AC1562" i="2"/>
  <c r="AC1914" i="2"/>
  <c r="AC2250" i="2"/>
  <c r="AC587" i="2"/>
  <c r="AC1011" i="2"/>
  <c r="AC1347" i="2"/>
  <c r="AC1683" i="2"/>
  <c r="AC2035" i="2"/>
  <c r="AC2371" i="2"/>
  <c r="AC780" i="2"/>
  <c r="AC1132" i="2"/>
  <c r="AC1468" i="2"/>
  <c r="AC1804" i="2"/>
  <c r="AC2156" i="2"/>
  <c r="AC323" i="2"/>
  <c r="AC1925" i="2"/>
  <c r="AC1289" i="2"/>
  <c r="AC355" i="2"/>
  <c r="AC1933" i="2"/>
  <c r="AC1633" i="2"/>
  <c r="AC20" i="2"/>
  <c r="AC356" i="2"/>
  <c r="AC708" i="2"/>
  <c r="AC317" i="2"/>
  <c r="AC118" i="2"/>
  <c r="AC470" i="2"/>
  <c r="AC295" i="2"/>
  <c r="AC910" i="2"/>
  <c r="AC1262" i="2"/>
  <c r="AC1598" i="2"/>
  <c r="AC1934" i="2"/>
  <c r="AC2286" i="2"/>
  <c r="AC659" i="2"/>
  <c r="AC1031" i="2"/>
  <c r="AC1383" i="2"/>
  <c r="AC1719" i="2"/>
  <c r="AC2055" i="2"/>
  <c r="AC2407" i="2"/>
  <c r="AC816" i="2"/>
  <c r="AC1152" i="2"/>
  <c r="AC1504" i="2"/>
  <c r="AC1840" i="2"/>
  <c r="AC2176" i="2"/>
  <c r="AC719" i="2"/>
  <c r="AC2069" i="2"/>
  <c r="AC1369" i="2"/>
  <c r="AC733" i="2"/>
  <c r="AC2077" i="2"/>
  <c r="AC1953" i="2"/>
  <c r="AC60" i="2"/>
  <c r="AC396" i="2"/>
  <c r="AC5" i="2"/>
  <c r="AC357" i="2"/>
  <c r="AC158" i="2"/>
  <c r="AC494" i="2"/>
  <c r="AC455" i="2"/>
  <c r="AC950" i="2"/>
  <c r="AC1286" i="2"/>
  <c r="AC1638" i="2"/>
  <c r="AC1974" i="2"/>
  <c r="AC2310" i="2"/>
  <c r="AC735" i="2"/>
  <c r="AC1071" i="2"/>
  <c r="AC1407" i="2"/>
  <c r="AC1759" i="2"/>
  <c r="AC2095" i="2"/>
  <c r="AC15" i="2"/>
  <c r="AC856" i="2"/>
  <c r="AC1192" i="2"/>
  <c r="AC1528" i="2"/>
  <c r="AC1880" i="2"/>
  <c r="AC2216" i="2"/>
  <c r="AC821" i="2"/>
  <c r="AC2229" i="2"/>
  <c r="AC1529" i="2"/>
  <c r="AC829" i="2"/>
  <c r="AC2237" i="2"/>
  <c r="AC243" i="2"/>
  <c r="AC376" i="2"/>
  <c r="AC522" i="2"/>
  <c r="AC1634" i="2"/>
  <c r="AC1051" i="2"/>
  <c r="AC127" i="2"/>
  <c r="AC1876" i="2"/>
  <c r="AC1449" i="2"/>
  <c r="AC40" i="2"/>
  <c r="AC1106" i="2"/>
  <c r="AC1931" i="2"/>
  <c r="AC1637" i="2"/>
  <c r="AC456" i="2"/>
  <c r="AC538" i="2"/>
  <c r="AC1714" i="2"/>
  <c r="AC1131" i="2"/>
  <c r="AC191" i="2"/>
  <c r="AC1956" i="2"/>
  <c r="AC1769" i="2"/>
  <c r="AC88" i="2"/>
  <c r="AC234" i="2"/>
  <c r="AC1346" i="2"/>
  <c r="AC763" i="2"/>
  <c r="AC2171" i="2"/>
  <c r="AC1588" i="2"/>
  <c r="AC2341" i="2"/>
  <c r="AC1345" i="2"/>
  <c r="AC1170" i="2"/>
  <c r="AC1867" i="2"/>
  <c r="AC1893" i="2"/>
  <c r="AC224" i="2"/>
  <c r="AC185" i="2"/>
  <c r="AC322" i="2"/>
  <c r="AC778" i="2"/>
  <c r="AC1466" i="2"/>
  <c r="AC2138" i="2"/>
  <c r="AC899" i="2"/>
  <c r="AC1587" i="2"/>
  <c r="AC2259" i="2"/>
  <c r="AC1020" i="2"/>
  <c r="AC1708" i="2"/>
  <c r="AC2380" i="2"/>
  <c r="AC841" i="2"/>
  <c r="AC1549" i="2"/>
  <c r="AC897" i="2"/>
  <c r="AC596" i="2"/>
  <c r="AC22" i="2"/>
  <c r="AC694" i="2"/>
  <c r="AC1150" i="2"/>
  <c r="AC1838" i="2"/>
  <c r="AC331" i="2"/>
  <c r="AC1271" i="2"/>
  <c r="AC1959" i="2"/>
  <c r="AC677" i="2"/>
  <c r="AC1392" i="2"/>
  <c r="AC2080" i="2"/>
  <c r="AC1621" i="2"/>
  <c r="AC2329" i="2"/>
  <c r="AC2435" i="2"/>
  <c r="AC284" i="2"/>
  <c r="AC245" i="2"/>
  <c r="AC398" i="2"/>
  <c r="AC838" i="2"/>
  <c r="AC1526" i="2"/>
  <c r="AC2214" i="2"/>
  <c r="AC959" i="2"/>
  <c r="AC1647" i="2"/>
  <c r="AC2335" i="2"/>
  <c r="AC1080" i="2"/>
  <c r="AC1768" i="2"/>
  <c r="AC2456" i="2"/>
  <c r="AC1081" i="2"/>
  <c r="AC1789" i="2"/>
  <c r="AC1537" i="2"/>
  <c r="AC1186" i="2"/>
  <c r="AC2011" i="2"/>
  <c r="AC1957" i="2"/>
  <c r="AC506" i="2"/>
  <c r="AC1924" i="2"/>
  <c r="AC154" i="2"/>
  <c r="AC635" i="2"/>
  <c r="AC1508" i="2"/>
  <c r="AC2462" i="2"/>
  <c r="AC898" i="2"/>
  <c r="AC1723" i="2"/>
  <c r="AC805" i="2"/>
  <c r="AC442" i="2"/>
  <c r="AC1860" i="2"/>
  <c r="AC432" i="2"/>
  <c r="AC393" i="2"/>
  <c r="AC546" i="2"/>
  <c r="AC986" i="2"/>
  <c r="AC1674" i="2"/>
  <c r="AC2362" i="2"/>
  <c r="AC1107" i="2"/>
  <c r="AC1795" i="2"/>
  <c r="AC223" i="2"/>
  <c r="AC1228" i="2"/>
  <c r="AC1916" i="2"/>
  <c r="AC1029" i="2"/>
  <c r="AC1673" i="2"/>
  <c r="AC2381" i="2"/>
  <c r="AC132" i="2"/>
  <c r="AC77" i="2"/>
  <c r="AC230" i="2"/>
  <c r="AC641" i="2"/>
  <c r="AC1358" i="2"/>
  <c r="AC2046" i="2"/>
  <c r="AC807" i="2"/>
  <c r="AC1479" i="2"/>
  <c r="AC2167" i="2"/>
  <c r="AC928" i="2"/>
  <c r="AC1600" i="2"/>
  <c r="AC2288" i="2"/>
  <c r="AC2458" i="2"/>
  <c r="AC1117" i="2"/>
  <c r="AC1713" i="2"/>
  <c r="AC508" i="2"/>
  <c r="AC453" i="2"/>
  <c r="AC606" i="2"/>
  <c r="AC1062" i="2"/>
  <c r="AC1734" i="2"/>
  <c r="AC2422" i="2"/>
  <c r="AC1183" i="2"/>
  <c r="AC1855" i="2"/>
  <c r="AC463" i="2"/>
  <c r="AC1304" i="2"/>
  <c r="AC1976" i="2"/>
  <c r="AC1269" i="2"/>
  <c r="AC1977" i="2"/>
  <c r="AC785" i="2"/>
  <c r="AC97" i="2"/>
  <c r="AC2082" i="2"/>
  <c r="AC916" i="2"/>
  <c r="AC1197" i="2"/>
  <c r="AC2002" i="2"/>
  <c r="AC483" i="2"/>
  <c r="AC754" i="2"/>
  <c r="AC1579" i="2"/>
  <c r="AC2340" i="2"/>
  <c r="AC536" i="2"/>
  <c r="AC1794" i="2"/>
  <c r="AC511" i="2"/>
  <c r="AC2089" i="2"/>
  <c r="AC2066" i="2"/>
  <c r="AC1133" i="2"/>
  <c r="AC656" i="2"/>
  <c r="AC66" i="2"/>
  <c r="AC87" i="2"/>
  <c r="AC1210" i="2"/>
  <c r="AC1882" i="2"/>
  <c r="AC555" i="2"/>
  <c r="AC1331" i="2"/>
  <c r="AC2003" i="2"/>
  <c r="AC764" i="2"/>
  <c r="AC1452" i="2"/>
  <c r="AC2124" i="2"/>
  <c r="AC1861" i="2"/>
  <c r="AC99" i="2"/>
  <c r="AC1121" i="2"/>
  <c r="AC340" i="2"/>
  <c r="AC301" i="2"/>
  <c r="AC438" i="2"/>
  <c r="AC894" i="2"/>
  <c r="AC1582" i="2"/>
  <c r="AC2254" i="2"/>
  <c r="AC1015" i="2"/>
  <c r="AC1703" i="2"/>
  <c r="AC2375" i="2"/>
  <c r="AC1136" i="2"/>
  <c r="AC1824" i="2"/>
  <c r="AC387" i="2"/>
  <c r="AC1305" i="2"/>
  <c r="AC2013" i="2"/>
  <c r="AC28" i="2"/>
  <c r="AC716" i="2"/>
  <c r="AC142" i="2"/>
  <c r="AC327" i="2"/>
  <c r="AC1270" i="2"/>
  <c r="AC1958" i="2"/>
  <c r="AC675" i="2"/>
  <c r="AC1391" i="2"/>
  <c r="AC2079" i="2"/>
  <c r="AC824" i="2"/>
  <c r="AC1512" i="2"/>
  <c r="AC2200" i="2"/>
  <c r="AC2101" i="2"/>
  <c r="AC765" i="2"/>
  <c r="AC2337" i="2"/>
  <c r="AC394" i="2"/>
  <c r="AC987" i="2"/>
  <c r="AC1812" i="2"/>
  <c r="AC1281" i="2"/>
  <c r="AC1803" i="2"/>
  <c r="AC392" i="2"/>
  <c r="AC1586" i="2"/>
  <c r="AC2411" i="2"/>
  <c r="AC1513" i="2"/>
  <c r="AC106" i="2"/>
  <c r="AC667" i="2"/>
  <c r="AC1524" i="2"/>
  <c r="AC753" i="2"/>
  <c r="AC1739" i="2"/>
  <c r="AC16" i="2"/>
  <c r="AC688" i="2"/>
  <c r="AC114" i="2"/>
  <c r="AC279" i="2"/>
  <c r="AC1242" i="2"/>
  <c r="AC1930" i="2"/>
  <c r="AC651" i="2"/>
  <c r="AC1363" i="2"/>
  <c r="AC2051" i="2"/>
  <c r="AC812" i="2"/>
  <c r="AC1484" i="2"/>
  <c r="AC2172" i="2"/>
  <c r="AC2053" i="2"/>
  <c r="AC575" i="2"/>
  <c r="AC1889" i="2"/>
  <c r="AC388" i="2"/>
  <c r="AC333" i="2"/>
  <c r="AC486" i="2"/>
  <c r="AC942" i="2"/>
  <c r="AC1614" i="2"/>
  <c r="AC2302" i="2"/>
  <c r="AC1063" i="2"/>
  <c r="AC1735" i="2"/>
  <c r="AC2423" i="2"/>
  <c r="AC1184" i="2"/>
  <c r="AC1856" i="2"/>
  <c r="AC789" i="2"/>
  <c r="AC1497" i="2"/>
  <c r="AC2141" i="2"/>
  <c r="AC76" i="2"/>
  <c r="AC37" i="2"/>
  <c r="AC174" i="2"/>
  <c r="AC519" i="2"/>
  <c r="AC1318" i="2"/>
  <c r="AC1990" i="2"/>
  <c r="AC751" i="2"/>
  <c r="AC1439" i="2"/>
  <c r="AC2111" i="2"/>
  <c r="AC872" i="2"/>
  <c r="AC1560" i="2"/>
  <c r="AC2232" i="2"/>
  <c r="AC2293" i="2"/>
  <c r="AC957" i="2"/>
  <c r="AC817" i="2"/>
  <c r="AC586" i="2"/>
  <c r="AC1179" i="2"/>
  <c r="AC1940" i="2"/>
  <c r="AC168" i="2"/>
  <c r="AC2187" i="2"/>
  <c r="AC520" i="2"/>
  <c r="AC1778" i="2"/>
  <c r="AC621" i="2"/>
  <c r="AC2025" i="2"/>
  <c r="AC298" i="2"/>
  <c r="AC891" i="2"/>
  <c r="AC1652" i="2"/>
  <c r="AC1473" i="2"/>
  <c r="AC2123" i="2"/>
  <c r="C170" i="2"/>
  <c r="C426" i="2"/>
  <c r="C682" i="2"/>
  <c r="C938" i="2"/>
  <c r="C1194" i="2"/>
  <c r="C1450" i="2"/>
  <c r="C1706" i="2"/>
  <c r="C1962" i="2"/>
  <c r="C144" i="2"/>
  <c r="C400" i="2"/>
  <c r="C656" i="2"/>
  <c r="C912" i="2"/>
  <c r="C1168" i="2"/>
  <c r="C111" i="2"/>
  <c r="C623" i="2"/>
  <c r="C1135" i="2"/>
  <c r="C1555" i="2"/>
  <c r="C1896" i="2"/>
  <c r="C2197" i="2"/>
  <c r="C2453" i="2"/>
  <c r="C489" i="2"/>
  <c r="C1001" i="2"/>
  <c r="C1465" i="2"/>
  <c r="C1807" i="2"/>
  <c r="C2130" i="2"/>
  <c r="C2386" i="2"/>
  <c r="C347" i="2"/>
  <c r="C859" i="2"/>
  <c r="C1371" i="2"/>
  <c r="C1712" i="2"/>
  <c r="C2053" i="2"/>
  <c r="C46" i="2"/>
  <c r="C302" i="2"/>
  <c r="C558" i="2"/>
  <c r="C814" i="2"/>
  <c r="C1070" i="2"/>
  <c r="C1326" i="2"/>
  <c r="C1582" i="2"/>
  <c r="C1838" i="2"/>
  <c r="C20" i="2"/>
  <c r="C276" i="2"/>
  <c r="C532" i="2"/>
  <c r="C788" i="2"/>
  <c r="C1044" i="2"/>
  <c r="C1300" i="2"/>
  <c r="C375" i="2"/>
  <c r="C887" i="2"/>
  <c r="C1389" i="2"/>
  <c r="C1731" i="2"/>
  <c r="C2072" i="2"/>
  <c r="C2329" i="2"/>
  <c r="C241" i="2"/>
  <c r="C753" i="2"/>
  <c r="C1265" i="2"/>
  <c r="C1641" i="2"/>
  <c r="C1983" i="2"/>
  <c r="C2262" i="2"/>
  <c r="C99" i="2"/>
  <c r="C611" i="2"/>
  <c r="C1123" i="2"/>
  <c r="C1547" i="2"/>
  <c r="C1888" i="2"/>
  <c r="C2191" i="2"/>
  <c r="C2447" i="2"/>
  <c r="C1708" i="2"/>
  <c r="C973" i="2"/>
  <c r="C829" i="2"/>
  <c r="C2300" i="2"/>
  <c r="C1612" i="2"/>
  <c r="C1489" i="2"/>
  <c r="C166" i="2"/>
  <c r="C422" i="2"/>
  <c r="C678" i="2"/>
  <c r="C934" i="2"/>
  <c r="C1190" i="2"/>
  <c r="C1446" i="2"/>
  <c r="C1702" i="2"/>
  <c r="C1958" i="2"/>
  <c r="C140" i="2"/>
  <c r="C396" i="2"/>
  <c r="C652" i="2"/>
  <c r="C908" i="2"/>
  <c r="C1164" i="2"/>
  <c r="C103" i="2"/>
  <c r="C615" i="2"/>
  <c r="C1127" i="2"/>
  <c r="C1549" i="2"/>
  <c r="C1891" i="2"/>
  <c r="C2193" i="2"/>
  <c r="C2449" i="2"/>
  <c r="C481" i="2"/>
  <c r="C993" i="2"/>
  <c r="C1460" i="2"/>
  <c r="C1801" i="2"/>
  <c r="C2126" i="2"/>
  <c r="C2382" i="2"/>
  <c r="C339" i="2"/>
  <c r="C851" i="2"/>
  <c r="C1363" i="2"/>
  <c r="C1707" i="2"/>
  <c r="C2048" i="2"/>
  <c r="C2311" i="2"/>
  <c r="C789" i="2"/>
  <c r="C2280" i="2"/>
  <c r="C2212" i="2"/>
  <c r="C1649" i="2"/>
  <c r="C613" i="2"/>
  <c r="C2224" i="2"/>
  <c r="C114" i="2"/>
  <c r="C1138" i="2"/>
  <c r="C88" i="2"/>
  <c r="C1112" i="2"/>
  <c r="C1480" i="2"/>
  <c r="C377" i="2"/>
  <c r="C2073" i="2"/>
  <c r="C1259" i="2"/>
  <c r="C2395" i="2"/>
  <c r="C269" i="2"/>
  <c r="C2092" i="2"/>
  <c r="C202" i="2"/>
  <c r="C538" i="2"/>
  <c r="C890" i="2"/>
  <c r="C1226" i="2"/>
  <c r="C1562" i="2"/>
  <c r="C1914" i="2"/>
  <c r="C176" i="2"/>
  <c r="C512" i="2"/>
  <c r="C864" i="2"/>
  <c r="C1200" i="2"/>
  <c r="C335" i="2"/>
  <c r="C1039" i="2"/>
  <c r="C1597" i="2"/>
  <c r="C2045" i="2"/>
  <c r="C2405" i="2"/>
  <c r="C553" i="2"/>
  <c r="C1225" i="2"/>
  <c r="C1743" i="2"/>
  <c r="C2162" i="2"/>
  <c r="C59" i="2"/>
  <c r="C763" i="2"/>
  <c r="C1413" i="2"/>
  <c r="C1861" i="2"/>
  <c r="C2267" i="2"/>
  <c r="C334" i="2"/>
  <c r="C670" i="2"/>
  <c r="C1022" i="2"/>
  <c r="C1358" i="2"/>
  <c r="C1694" i="2"/>
  <c r="C2046" i="2"/>
  <c r="C308" i="2"/>
  <c r="C644" i="2"/>
  <c r="C996" i="2"/>
  <c r="C1332" i="2"/>
  <c r="C599" i="2"/>
  <c r="C1303" i="2"/>
  <c r="C1773" i="2"/>
  <c r="C2185" i="2"/>
  <c r="C145" i="2"/>
  <c r="C817" i="2"/>
  <c r="C1449" i="2"/>
  <c r="C1919" i="2"/>
  <c r="C2294" i="2"/>
  <c r="C323" i="2"/>
  <c r="C1027" i="2"/>
  <c r="C1589" i="2"/>
  <c r="C2037" i="2"/>
  <c r="C2399" i="2"/>
  <c r="C1879" i="2"/>
  <c r="C2164" i="2"/>
  <c r="C2108" i="2"/>
  <c r="C1783" i="2"/>
  <c r="C22" i="2"/>
  <c r="C374" i="2"/>
  <c r="C710" i="2"/>
  <c r="C1046" i="2"/>
  <c r="C1398" i="2"/>
  <c r="C1734" i="2"/>
  <c r="C2070" i="2"/>
  <c r="C348" i="2"/>
  <c r="C684" i="2"/>
  <c r="C1020" i="2"/>
  <c r="C7" i="2"/>
  <c r="C679" i="2"/>
  <c r="C1351" i="2"/>
  <c r="C1827" i="2"/>
  <c r="C2225" i="2"/>
  <c r="C193" i="2"/>
  <c r="C897" i="2"/>
  <c r="C1503" i="2"/>
  <c r="C1951" i="2"/>
  <c r="C2334" i="2"/>
  <c r="C403" i="2"/>
  <c r="C1075" i="2"/>
  <c r="C1643" i="2"/>
  <c r="C2087" i="2"/>
  <c r="C2423" i="2"/>
  <c r="C2088" i="2"/>
  <c r="C2452" i="2"/>
  <c r="C2204" i="2"/>
  <c r="C1996" i="2"/>
  <c r="C242" i="2"/>
  <c r="C1586" i="2"/>
  <c r="C920" i="2"/>
  <c r="C1651" i="2"/>
  <c r="C1273" i="2"/>
  <c r="C875" i="2"/>
  <c r="C2459" i="2"/>
  <c r="C157" i="2"/>
  <c r="C1847" i="2"/>
  <c r="C450" i="2"/>
  <c r="C1474" i="2"/>
  <c r="C424" i="2"/>
  <c r="C159" i="2"/>
  <c r="C1928" i="2"/>
  <c r="C1049" i="2"/>
  <c r="C2410" i="2"/>
  <c r="C1744" i="2"/>
  <c r="C757" i="2"/>
  <c r="C2180" i="2"/>
  <c r="C581" i="2"/>
  <c r="C34" i="2"/>
  <c r="C1058" i="2"/>
  <c r="C8" i="2"/>
  <c r="C1032" i="2"/>
  <c r="C1373" i="2"/>
  <c r="C217" i="2"/>
  <c r="C1967" i="2"/>
  <c r="C1099" i="2"/>
  <c r="C2355" i="2"/>
  <c r="C2456" i="2"/>
  <c r="C1884" i="2"/>
  <c r="C2432" i="2"/>
  <c r="C696" i="2"/>
  <c r="C427" i="2"/>
  <c r="C1591" i="2"/>
  <c r="C1272" i="2"/>
  <c r="C1509" i="2"/>
  <c r="C1852" i="2"/>
  <c r="C1087" i="2"/>
  <c r="C2283" i="2"/>
  <c r="C1362" i="2"/>
  <c r="C1337" i="2"/>
  <c r="C2012" i="2"/>
  <c r="C74" i="2"/>
  <c r="C410" i="2"/>
  <c r="C762" i="2"/>
  <c r="C1098" i="2"/>
  <c r="C1434" i="2"/>
  <c r="C1786" i="2"/>
  <c r="C48" i="2"/>
  <c r="C384" i="2"/>
  <c r="C736" i="2"/>
  <c r="C1072" i="2"/>
  <c r="C79" i="2"/>
  <c r="C783" i="2"/>
  <c r="C1427" i="2"/>
  <c r="C1875" i="2"/>
  <c r="C2277" i="2"/>
  <c r="C297" i="2"/>
  <c r="C969" i="2"/>
  <c r="C1572" i="2"/>
  <c r="C2020" i="2"/>
  <c r="C2370" i="2"/>
  <c r="C507" i="2"/>
  <c r="C1179" i="2"/>
  <c r="C1691" i="2"/>
  <c r="C2139" i="2"/>
  <c r="C206" i="2"/>
  <c r="C542" i="2"/>
  <c r="C894" i="2"/>
  <c r="C1230" i="2"/>
  <c r="C1566" i="2"/>
  <c r="C1918" i="2"/>
  <c r="C180" i="2"/>
  <c r="C516" i="2"/>
  <c r="C868" i="2"/>
  <c r="C1204" i="2"/>
  <c r="C343" i="2"/>
  <c r="C1047" i="2"/>
  <c r="C1603" i="2"/>
  <c r="C2051" i="2"/>
  <c r="C2409" i="2"/>
  <c r="C561" i="2"/>
  <c r="C1233" i="2"/>
  <c r="C1748" i="2"/>
  <c r="C2166" i="2"/>
  <c r="C67" i="2"/>
  <c r="C771" i="2"/>
  <c r="C1419" i="2"/>
  <c r="C1867" i="2"/>
  <c r="C2271" i="2"/>
  <c r="C1109" i="2"/>
  <c r="C749" i="2"/>
  <c r="C1436" i="2"/>
  <c r="C933" i="2"/>
  <c r="C1261" i="2"/>
  <c r="C246" i="2"/>
  <c r="C582" i="2"/>
  <c r="C918" i="2"/>
  <c r="C1270" i="2"/>
  <c r="C1606" i="2"/>
  <c r="C1942" i="2"/>
  <c r="C220" i="2"/>
  <c r="C556" i="2"/>
  <c r="C892" i="2"/>
  <c r="C1244" i="2"/>
  <c r="C423" i="2"/>
  <c r="C1095" i="2"/>
  <c r="C1656" i="2"/>
  <c r="C2097" i="2"/>
  <c r="C2433" i="2"/>
  <c r="C641" i="2"/>
  <c r="C1313" i="2"/>
  <c r="C1780" i="2"/>
  <c r="C2206" i="2"/>
  <c r="C147" i="2"/>
  <c r="C819" i="2"/>
  <c r="C1472" i="2"/>
  <c r="C1920" i="2"/>
  <c r="C2295" i="2"/>
  <c r="C1409" i="2"/>
  <c r="C1357" i="2"/>
  <c r="C1564" i="2"/>
  <c r="C1253" i="2"/>
  <c r="C1809" i="2"/>
  <c r="C1074" i="2"/>
  <c r="C408" i="2"/>
  <c r="C767" i="2"/>
  <c r="C249" i="2"/>
  <c r="C2394" i="2"/>
  <c r="C2131" i="2"/>
  <c r="C2096" i="2"/>
  <c r="C517" i="2"/>
  <c r="C66" i="2"/>
  <c r="C1090" i="2"/>
  <c r="C40" i="2"/>
  <c r="C1064" i="2"/>
  <c r="C1416" i="2"/>
  <c r="C281" i="2"/>
  <c r="C2009" i="2"/>
  <c r="C1163" i="2"/>
  <c r="C2371" i="2"/>
  <c r="C2368" i="2"/>
  <c r="C1969" i="2"/>
  <c r="C173" i="2"/>
  <c r="C674" i="2"/>
  <c r="C1698" i="2"/>
  <c r="C648" i="2"/>
  <c r="C607" i="2"/>
  <c r="C2189" i="2"/>
  <c r="C1455" i="2"/>
  <c r="C331" i="2"/>
  <c r="C2043" i="2"/>
  <c r="C1559" i="2"/>
  <c r="C605" i="2"/>
  <c r="C1441" i="2"/>
  <c r="C1234" i="2"/>
  <c r="C569" i="2"/>
  <c r="C909" i="2"/>
  <c r="C1810" i="2"/>
  <c r="C1604" i="2"/>
  <c r="C1053" i="2"/>
  <c r="C376" i="2"/>
  <c r="C2362" i="2"/>
  <c r="C389" i="2"/>
  <c r="C2196" i="2"/>
  <c r="C1437" i="2"/>
  <c r="C1932" i="2"/>
  <c r="C650" i="2"/>
  <c r="C1338" i="2"/>
  <c r="C2010" i="2"/>
  <c r="C624" i="2"/>
  <c r="C1312" i="2"/>
  <c r="C1231" i="2"/>
  <c r="C2165" i="2"/>
  <c r="C777" i="2"/>
  <c r="C1871" i="2"/>
  <c r="C283" i="2"/>
  <c r="C1563" i="2"/>
  <c r="C94" i="2"/>
  <c r="C782" i="2"/>
  <c r="C1470" i="2"/>
  <c r="C68" i="2"/>
  <c r="C756" i="2"/>
  <c r="C151" i="2"/>
  <c r="C1453" i="2"/>
  <c r="C2297" i="2"/>
  <c r="C1041" i="2"/>
  <c r="C2047" i="2"/>
  <c r="C547" i="2"/>
  <c r="C1739" i="2"/>
  <c r="C213" i="2"/>
  <c r="C573" i="2"/>
  <c r="C2336" i="2"/>
  <c r="C470" i="2"/>
  <c r="C1158" i="2"/>
  <c r="C1846" i="2"/>
  <c r="C444" i="2"/>
  <c r="C1132" i="2"/>
  <c r="C903" i="2"/>
  <c r="C1955" i="2"/>
  <c r="C417" i="2"/>
  <c r="C1652" i="2"/>
  <c r="C2430" i="2"/>
  <c r="C1299" i="2"/>
  <c r="C2199" i="2"/>
  <c r="C1569" i="2"/>
  <c r="C357" i="2"/>
  <c r="C690" i="2"/>
  <c r="C1304" i="2"/>
  <c r="C1903" i="2"/>
  <c r="C1601" i="2"/>
  <c r="C653" i="2"/>
  <c r="C1794" i="2"/>
  <c r="C799" i="2"/>
  <c r="C1583" i="2"/>
  <c r="C2147" i="2"/>
  <c r="C989" i="2"/>
  <c r="C354" i="2"/>
  <c r="C328" i="2"/>
  <c r="C1800" i="2"/>
  <c r="C2314" i="2"/>
  <c r="C373" i="2"/>
  <c r="C197" i="2"/>
  <c r="C1215" i="2"/>
  <c r="C530" i="2"/>
  <c r="C1077" i="2"/>
  <c r="C441" i="2"/>
  <c r="C2298" i="2"/>
  <c r="C1874" i="2"/>
  <c r="C570" i="2"/>
  <c r="C1242" i="2"/>
  <c r="C1930" i="2"/>
  <c r="C544" i="2"/>
  <c r="C1216" i="2"/>
  <c r="C1071" i="2"/>
  <c r="C2085" i="2"/>
  <c r="C585" i="2"/>
  <c r="C1764" i="2"/>
  <c r="C123" i="2"/>
  <c r="C1435" i="2"/>
  <c r="C14" i="2"/>
  <c r="C702" i="2"/>
  <c r="C1374" i="2"/>
  <c r="C2062" i="2"/>
  <c r="C676" i="2"/>
  <c r="C1348" i="2"/>
  <c r="C1335" i="2"/>
  <c r="C2217" i="2"/>
  <c r="C849" i="2"/>
  <c r="C1940" i="2"/>
  <c r="C387" i="2"/>
  <c r="C1611" i="2"/>
  <c r="C2415" i="2"/>
  <c r="C2388" i="2"/>
  <c r="C1868" i="2"/>
  <c r="C390" i="2"/>
  <c r="C1078" i="2"/>
  <c r="C1750" i="2"/>
  <c r="C364" i="2"/>
  <c r="C1052" i="2"/>
  <c r="C711" i="2"/>
  <c r="C1848" i="2"/>
  <c r="C257" i="2"/>
  <c r="C1524" i="2"/>
  <c r="C2350" i="2"/>
  <c r="C1139" i="2"/>
  <c r="C2103" i="2"/>
  <c r="C2152" i="2"/>
  <c r="C2332" i="2"/>
  <c r="C306" i="2"/>
  <c r="C984" i="2"/>
  <c r="C1476" i="2"/>
  <c r="C181" i="2"/>
  <c r="C2017" i="2"/>
  <c r="C1538" i="2"/>
  <c r="C287" i="2"/>
  <c r="C1177" i="2"/>
  <c r="C1829" i="2"/>
  <c r="C2420" i="2"/>
  <c r="C98" i="2"/>
  <c r="C72" i="2"/>
  <c r="C1459" i="2"/>
  <c r="C2052" i="2"/>
  <c r="C2387" i="2"/>
  <c r="C2055" i="2"/>
  <c r="C952" i="2"/>
  <c r="C2240" i="2"/>
  <c r="C1851" i="2"/>
  <c r="C1523" i="2"/>
  <c r="C312" i="2"/>
  <c r="C301" i="2"/>
  <c r="C698" i="2"/>
  <c r="C2058" i="2"/>
  <c r="C1344" i="2"/>
  <c r="C2213" i="2"/>
  <c r="C1935" i="2"/>
  <c r="C1605" i="2"/>
  <c r="C830" i="2"/>
  <c r="C116" i="2"/>
  <c r="C215" i="2"/>
  <c r="C2345" i="2"/>
  <c r="C2102" i="2"/>
  <c r="C1781" i="2"/>
  <c r="C957" i="2"/>
  <c r="C518" i="2"/>
  <c r="C1878" i="2"/>
  <c r="C1180" i="2"/>
  <c r="C2019" i="2"/>
  <c r="C1695" i="2"/>
  <c r="C1387" i="2"/>
  <c r="C429" i="2"/>
  <c r="C818" i="2"/>
  <c r="C2138" i="2"/>
  <c r="C1660" i="2"/>
  <c r="C1055" i="2"/>
  <c r="C2275" i="2"/>
  <c r="C482" i="2"/>
  <c r="C1971" i="2"/>
  <c r="C885" i="2"/>
  <c r="C1949" i="2"/>
  <c r="C2424" i="2"/>
  <c r="C309" i="2"/>
  <c r="C442" i="2"/>
  <c r="C1802" i="2"/>
  <c r="C1088" i="2"/>
  <c r="C1917" i="2"/>
  <c r="C1593" i="2"/>
  <c r="C1211" i="2"/>
  <c r="C574" i="2"/>
  <c r="C1934" i="2"/>
  <c r="C1220" i="2"/>
  <c r="C2089" i="2"/>
  <c r="C1769" i="2"/>
  <c r="C1440" i="2"/>
  <c r="C1229" i="2"/>
  <c r="C262" i="2"/>
  <c r="C1622" i="2"/>
  <c r="C924" i="2"/>
  <c r="C1677" i="2"/>
  <c r="C1345" i="2"/>
  <c r="C883" i="2"/>
  <c r="C1495" i="2"/>
  <c r="C2001" i="2"/>
  <c r="C505" i="2"/>
  <c r="C773" i="2"/>
  <c r="C1128" i="2"/>
  <c r="C1291" i="2"/>
  <c r="C781" i="2"/>
  <c r="C735" i="2"/>
  <c r="C2115" i="2"/>
  <c r="C1490" i="2"/>
  <c r="C1945" i="2"/>
  <c r="C1399" i="2"/>
  <c r="C186" i="2"/>
  <c r="C1546" i="2"/>
  <c r="C832" i="2"/>
  <c r="C1576" i="2"/>
  <c r="C1193" i="2"/>
  <c r="C699" i="2"/>
  <c r="C318" i="2"/>
  <c r="C1678" i="2"/>
  <c r="C964" i="2"/>
  <c r="C1752" i="2"/>
  <c r="C1428" i="2"/>
  <c r="C963" i="2"/>
  <c r="C1793" i="2"/>
  <c r="C6" i="2"/>
  <c r="C1366" i="2"/>
  <c r="C668" i="2"/>
  <c r="C1319" i="2"/>
  <c r="C833" i="2"/>
  <c r="C371" i="2"/>
  <c r="C2407" i="2"/>
  <c r="C1825" i="2"/>
  <c r="C1565" i="2"/>
  <c r="C2356" i="2"/>
  <c r="C360" i="2"/>
  <c r="C2346" i="2"/>
  <c r="C325" i="2"/>
  <c r="C968" i="2"/>
  <c r="C971" i="2"/>
  <c r="C2272" i="2"/>
  <c r="C1016" i="2"/>
  <c r="C2021" i="2"/>
  <c r="C266" i="2"/>
  <c r="C1626" i="2"/>
  <c r="C928" i="2"/>
  <c r="C1683" i="2"/>
  <c r="C1353" i="2"/>
  <c r="C891" i="2"/>
  <c r="C398" i="2"/>
  <c r="C1758" i="2"/>
  <c r="C1060" i="2"/>
  <c r="C1859" i="2"/>
  <c r="C1535" i="2"/>
  <c r="C1155" i="2"/>
  <c r="C2184" i="2"/>
  <c r="C86" i="2"/>
  <c r="C1462" i="2"/>
  <c r="C748" i="2"/>
  <c r="C1443" i="2"/>
  <c r="C1025" i="2"/>
  <c r="C531" i="2"/>
  <c r="C149" i="2"/>
  <c r="C2304" i="2"/>
  <c r="C1992" i="2"/>
  <c r="C1181" i="2"/>
  <c r="C616" i="2"/>
  <c r="C267" i="2"/>
  <c r="C1349" i="2"/>
  <c r="C1224" i="2"/>
  <c r="C1445" i="2"/>
  <c r="C1553" i="2"/>
  <c r="C1343" i="2"/>
  <c r="C1516" i="2"/>
  <c r="C234" i="2"/>
  <c r="C490" i="2"/>
  <c r="C746" i="2"/>
  <c r="C1002" i="2"/>
  <c r="C1258" i="2"/>
  <c r="C1514" i="2"/>
  <c r="C1770" i="2"/>
  <c r="C2026" i="2"/>
  <c r="C208" i="2"/>
  <c r="C464" i="2"/>
  <c r="C720" i="2"/>
  <c r="C976" i="2"/>
  <c r="C1232" i="2"/>
  <c r="C239" i="2"/>
  <c r="C751" i="2"/>
  <c r="C1263" i="2"/>
  <c r="C1640" i="2"/>
  <c r="C1981" i="2"/>
  <c r="C2261" i="2"/>
  <c r="C105" i="2"/>
  <c r="C617" i="2"/>
  <c r="C1129" i="2"/>
  <c r="C1551" i="2"/>
  <c r="C1892" i="2"/>
  <c r="C2194" i="2"/>
  <c r="C2450" i="2"/>
  <c r="C475" i="2"/>
  <c r="C987" i="2"/>
  <c r="C1456" i="2"/>
  <c r="C1797" i="2"/>
  <c r="C2123" i="2"/>
  <c r="C110" i="2"/>
  <c r="C366" i="2"/>
  <c r="C622" i="2"/>
  <c r="C878" i="2"/>
  <c r="C1134" i="2"/>
  <c r="C1390" i="2"/>
  <c r="C1646" i="2"/>
  <c r="C1902" i="2"/>
  <c r="C84" i="2"/>
  <c r="C340" i="2"/>
  <c r="C596" i="2"/>
  <c r="C852" i="2"/>
  <c r="C1108" i="2"/>
  <c r="C1364" i="2"/>
  <c r="C503" i="2"/>
  <c r="C1015" i="2"/>
  <c r="C1475" i="2"/>
  <c r="C1816" i="2"/>
  <c r="C2137" i="2"/>
  <c r="C2393" i="2"/>
  <c r="C369" i="2"/>
  <c r="C881" i="2"/>
  <c r="C1385" i="2"/>
  <c r="C1727" i="2"/>
  <c r="C2068" i="2"/>
  <c r="C2326" i="2"/>
  <c r="C227" i="2"/>
  <c r="C739" i="2"/>
  <c r="C1251" i="2"/>
  <c r="C1632" i="2"/>
  <c r="C1973" i="2"/>
  <c r="C2255" i="2"/>
  <c r="C341" i="2"/>
  <c r="C2049" i="2"/>
  <c r="C1724" i="2"/>
  <c r="C1341" i="2"/>
  <c r="C165" i="2"/>
  <c r="C1953" i="2"/>
  <c r="C2228" i="2"/>
  <c r="C230" i="2"/>
  <c r="C486" i="2"/>
  <c r="C742" i="2"/>
  <c r="C998" i="2"/>
  <c r="C1254" i="2"/>
  <c r="C1510" i="2"/>
  <c r="C1766" i="2"/>
  <c r="C2022" i="2"/>
  <c r="C204" i="2"/>
  <c r="C460" i="2"/>
  <c r="C716" i="2"/>
  <c r="C972" i="2"/>
  <c r="C1228" i="2"/>
  <c r="C231" i="2"/>
  <c r="C743" i="2"/>
  <c r="C1255" i="2"/>
  <c r="C1635" i="2"/>
  <c r="C1976" i="2"/>
  <c r="C2257" i="2"/>
  <c r="C97" i="2"/>
  <c r="C609" i="2"/>
  <c r="C1121" i="2"/>
  <c r="C1545" i="2"/>
  <c r="C1887" i="2"/>
  <c r="C2190" i="2"/>
  <c r="C2446" i="2"/>
  <c r="C467" i="2"/>
  <c r="C979" i="2"/>
  <c r="C1451" i="2"/>
  <c r="C1792" i="2"/>
  <c r="C2119" i="2"/>
  <c r="C2375" i="2"/>
  <c r="C1301" i="2"/>
  <c r="C2464" i="2"/>
  <c r="C253" i="2"/>
  <c r="C1991" i="2"/>
  <c r="C1125" i="2"/>
  <c r="C237" i="2"/>
  <c r="C370" i="2"/>
  <c r="C1394" i="2"/>
  <c r="C344" i="2"/>
  <c r="C1368" i="2"/>
  <c r="C1821" i="2"/>
  <c r="C889" i="2"/>
  <c r="C2330" i="2"/>
  <c r="C1637" i="2"/>
  <c r="C437" i="2"/>
  <c r="C1831" i="2"/>
  <c r="C261" i="2"/>
  <c r="C282" i="2"/>
  <c r="C634" i="2"/>
  <c r="C970" i="2"/>
  <c r="C1306" i="2"/>
  <c r="C1658" i="2"/>
  <c r="C1994" i="2"/>
  <c r="C256" i="2"/>
  <c r="C608" i="2"/>
  <c r="C944" i="2"/>
  <c r="C1280" i="2"/>
  <c r="C527" i="2"/>
  <c r="C1199" i="2"/>
  <c r="C1704" i="2"/>
  <c r="C2149" i="2"/>
  <c r="C41" i="2"/>
  <c r="C713" i="2"/>
  <c r="C1401" i="2"/>
  <c r="C1849" i="2"/>
  <c r="C2242" i="2"/>
  <c r="C251" i="2"/>
  <c r="C923" i="2"/>
  <c r="C1520" i="2"/>
  <c r="C1989" i="2"/>
  <c r="C78" i="2"/>
  <c r="C414" i="2"/>
  <c r="C766" i="2"/>
  <c r="C1102" i="2"/>
  <c r="C1438" i="2"/>
  <c r="C1790" i="2"/>
  <c r="C52" i="2"/>
  <c r="C388" i="2"/>
  <c r="C740" i="2"/>
  <c r="C1076" i="2"/>
  <c r="C87" i="2"/>
  <c r="C791" i="2"/>
  <c r="C1432" i="2"/>
  <c r="C1880" i="2"/>
  <c r="C2281" i="2"/>
  <c r="C305" i="2"/>
  <c r="C977" i="2"/>
  <c r="C1577" i="2"/>
  <c r="C2025" i="2"/>
  <c r="C2374" i="2"/>
  <c r="C515" i="2"/>
  <c r="C1187" i="2"/>
  <c r="C1696" i="2"/>
  <c r="C2143" i="2"/>
  <c r="C85" i="2"/>
  <c r="C2248" i="2"/>
  <c r="C445" i="2"/>
  <c r="C2428" i="2"/>
  <c r="C2192" i="2"/>
  <c r="C118" i="2"/>
  <c r="C454" i="2"/>
  <c r="C790" i="2"/>
  <c r="C1142" i="2"/>
  <c r="C1478" i="2"/>
  <c r="C1814" i="2"/>
  <c r="C92" i="2"/>
  <c r="C428" i="2"/>
  <c r="C764" i="2"/>
  <c r="C1116" i="2"/>
  <c r="C167" i="2"/>
  <c r="C839" i="2"/>
  <c r="C1485" i="2"/>
  <c r="C1933" i="2"/>
  <c r="C2305" i="2"/>
  <c r="C385" i="2"/>
  <c r="C1057" i="2"/>
  <c r="C1609" i="2"/>
  <c r="C2078" i="2"/>
  <c r="C2414" i="2"/>
  <c r="C563" i="2"/>
  <c r="C1267" i="2"/>
  <c r="C1749" i="2"/>
  <c r="C2167" i="2"/>
  <c r="C405" i="2"/>
  <c r="C2408" i="2"/>
  <c r="C637" i="2"/>
  <c r="C229" i="2"/>
  <c r="C2384" i="2"/>
  <c r="C562" i="2"/>
  <c r="C1970" i="2"/>
  <c r="C1240" i="2"/>
  <c r="C2077" i="2"/>
  <c r="C1817" i="2"/>
  <c r="C1467" i="2"/>
  <c r="C1205" i="2"/>
  <c r="C1585" i="2"/>
  <c r="C13" i="2"/>
  <c r="C706" i="2"/>
  <c r="C1730" i="2"/>
  <c r="C680" i="2"/>
  <c r="C671" i="2"/>
  <c r="C2221" i="2"/>
  <c r="C1497" i="2"/>
  <c r="C395" i="2"/>
  <c r="C2083" i="2"/>
  <c r="C1644" i="2"/>
  <c r="C733" i="2"/>
  <c r="C1527" i="2"/>
  <c r="C290" i="2"/>
  <c r="C1314" i="2"/>
  <c r="C264" i="2"/>
  <c r="C1288" i="2"/>
  <c r="C1715" i="2"/>
  <c r="C729" i="2"/>
  <c r="C2250" i="2"/>
  <c r="C1531" i="2"/>
  <c r="C117" i="2"/>
  <c r="C1468" i="2"/>
  <c r="C2444" i="2"/>
  <c r="C1959" i="2"/>
  <c r="C703" i="2"/>
  <c r="C2099" i="2"/>
  <c r="C274" i="2"/>
  <c r="C1693" i="2"/>
  <c r="C53" i="2"/>
  <c r="C914" i="2"/>
  <c r="C2429" i="2"/>
  <c r="C2168" i="2"/>
  <c r="C825" i="2"/>
  <c r="C285" i="2"/>
  <c r="C2028" i="2"/>
  <c r="C154" i="2"/>
  <c r="C506" i="2"/>
  <c r="C842" i="2"/>
  <c r="C1178" i="2"/>
  <c r="C1530" i="2"/>
  <c r="C1866" i="2"/>
  <c r="C128" i="2"/>
  <c r="C480" i="2"/>
  <c r="C816" i="2"/>
  <c r="C1152" i="2"/>
  <c r="C271" i="2"/>
  <c r="C943" i="2"/>
  <c r="C1533" i="2"/>
  <c r="C2003" i="2"/>
  <c r="C2357" i="2"/>
  <c r="C457" i="2"/>
  <c r="C1161" i="2"/>
  <c r="C1679" i="2"/>
  <c r="C2114" i="2"/>
  <c r="C2466" i="2"/>
  <c r="C667" i="2"/>
  <c r="C1339" i="2"/>
  <c r="C1819" i="2"/>
  <c r="C2219" i="2"/>
  <c r="C286" i="2"/>
  <c r="C638" i="2"/>
  <c r="C974" i="2"/>
  <c r="C1310" i="2"/>
  <c r="C1662" i="2"/>
  <c r="C1998" i="2"/>
  <c r="C260" i="2"/>
  <c r="C612" i="2"/>
  <c r="C948" i="2"/>
  <c r="C1284" i="2"/>
  <c r="C535" i="2"/>
  <c r="C1207" i="2"/>
  <c r="C1709" i="2"/>
  <c r="C2153" i="2"/>
  <c r="C49" i="2"/>
  <c r="C721" i="2"/>
  <c r="C1407" i="2"/>
  <c r="C1855" i="2"/>
  <c r="C2246" i="2"/>
  <c r="C259" i="2"/>
  <c r="C931" i="2"/>
  <c r="C1525" i="2"/>
  <c r="C1995" i="2"/>
  <c r="C2351" i="2"/>
  <c r="C1623" i="2"/>
  <c r="C1873" i="2"/>
  <c r="C1863" i="2"/>
  <c r="C1505" i="2"/>
  <c r="C2372" i="2"/>
  <c r="C326" i="2"/>
  <c r="C662" i="2"/>
  <c r="C1014" i="2"/>
  <c r="C1350" i="2"/>
  <c r="C1686" i="2"/>
  <c r="C2038" i="2"/>
  <c r="C300" i="2"/>
  <c r="C636" i="2"/>
  <c r="C988" i="2"/>
  <c r="C1324" i="2"/>
  <c r="C583" i="2"/>
  <c r="C1287" i="2"/>
  <c r="C1763" i="2"/>
  <c r="C2177" i="2"/>
  <c r="C129" i="2"/>
  <c r="C801" i="2"/>
  <c r="C1439" i="2"/>
  <c r="C1908" i="2"/>
  <c r="C2286" i="2"/>
  <c r="C307" i="2"/>
  <c r="C1011" i="2"/>
  <c r="C1579" i="2"/>
  <c r="C2027" i="2"/>
  <c r="C2391" i="2"/>
  <c r="C1836" i="2"/>
  <c r="C2100" i="2"/>
  <c r="C2076" i="2"/>
  <c r="C1740" i="2"/>
  <c r="C50" i="2"/>
  <c r="C1458" i="2"/>
  <c r="C728" i="2"/>
  <c r="C1395" i="2"/>
  <c r="C1017" i="2"/>
  <c r="C491" i="2"/>
  <c r="C2363" i="2"/>
  <c r="C2132" i="2"/>
  <c r="C1484" i="2"/>
  <c r="C322" i="2"/>
  <c r="C1346" i="2"/>
  <c r="C296" i="2"/>
  <c r="C1320" i="2"/>
  <c r="C1757" i="2"/>
  <c r="C793" i="2"/>
  <c r="C2282" i="2"/>
  <c r="C1573" i="2"/>
  <c r="C245" i="2"/>
  <c r="C1617" i="2"/>
  <c r="C69" i="2"/>
  <c r="C2116" i="2"/>
  <c r="C930" i="2"/>
  <c r="C1954" i="2"/>
  <c r="C904" i="2"/>
  <c r="C1119" i="2"/>
  <c r="C2445" i="2"/>
  <c r="C1796" i="2"/>
  <c r="C843" i="2"/>
  <c r="C2291" i="2"/>
  <c r="C2200" i="2"/>
  <c r="C1543" i="2"/>
  <c r="C2144" i="2"/>
  <c r="C184" i="2"/>
  <c r="C2170" i="2"/>
  <c r="C2284" i="2"/>
  <c r="C760" i="2"/>
  <c r="C555" i="2"/>
  <c r="C1761" i="2"/>
  <c r="C63" i="2"/>
  <c r="C1680" i="2"/>
  <c r="C2468" i="2"/>
  <c r="C447" i="2"/>
  <c r="C2379" i="2"/>
  <c r="C138" i="2"/>
  <c r="C826" i="2"/>
  <c r="C1498" i="2"/>
  <c r="C112" i="2"/>
  <c r="C800" i="2"/>
  <c r="C207" i="2"/>
  <c r="C1512" i="2"/>
  <c r="C2341" i="2"/>
  <c r="C1097" i="2"/>
  <c r="C2098" i="2"/>
  <c r="C635" i="2"/>
  <c r="C1776" i="2"/>
  <c r="C270" i="2"/>
  <c r="C958" i="2"/>
  <c r="C1630" i="2"/>
  <c r="C244" i="2"/>
  <c r="C932" i="2"/>
  <c r="C471" i="2"/>
  <c r="C1688" i="2"/>
  <c r="C17" i="2"/>
  <c r="C1361" i="2"/>
  <c r="C2230" i="2"/>
  <c r="C899" i="2"/>
  <c r="C1952" i="2"/>
  <c r="C1537" i="2"/>
  <c r="C1777" i="2"/>
  <c r="C2084" i="2"/>
  <c r="C646" i="2"/>
  <c r="C1334" i="2"/>
  <c r="C2006" i="2"/>
  <c r="C620" i="2"/>
  <c r="C1308" i="2"/>
  <c r="C1223" i="2"/>
  <c r="C2161" i="2"/>
  <c r="C769" i="2"/>
  <c r="C1865" i="2"/>
  <c r="C275" i="2"/>
  <c r="C1557" i="2"/>
  <c r="C2359" i="2"/>
  <c r="C1937" i="2"/>
  <c r="C1655" i="2"/>
  <c r="C1330" i="2"/>
  <c r="C1279" i="2"/>
  <c r="C363" i="2"/>
  <c r="C1532" i="2"/>
  <c r="C258" i="2"/>
  <c r="C232" i="2"/>
  <c r="C1672" i="2"/>
  <c r="C2218" i="2"/>
  <c r="C2467" i="2"/>
  <c r="C2380" i="2"/>
  <c r="C866" i="2"/>
  <c r="C840" i="2"/>
  <c r="C2381" i="2"/>
  <c r="C715" i="2"/>
  <c r="C2071" i="2"/>
  <c r="C1975" i="2"/>
  <c r="C1860" i="2"/>
  <c r="C504" i="2"/>
  <c r="C901" i="2"/>
  <c r="C1323" i="2"/>
  <c r="C568" i="2"/>
  <c r="C58" i="2"/>
  <c r="C730" i="2"/>
  <c r="C1418" i="2"/>
  <c r="C32" i="2"/>
  <c r="C704" i="2"/>
  <c r="C47" i="2"/>
  <c r="C1405" i="2"/>
  <c r="C2245" i="2"/>
  <c r="C937" i="2"/>
  <c r="C1999" i="2"/>
  <c r="C443" i="2"/>
  <c r="C1669" i="2"/>
  <c r="C190" i="2"/>
  <c r="C862" i="2"/>
  <c r="C1550" i="2"/>
  <c r="C164" i="2"/>
  <c r="C836" i="2"/>
  <c r="C311" i="2"/>
  <c r="C1581" i="2"/>
  <c r="C2377" i="2"/>
  <c r="C1201" i="2"/>
  <c r="C2150" i="2"/>
  <c r="C707" i="2"/>
  <c r="C1845" i="2"/>
  <c r="C981" i="2"/>
  <c r="C1213" i="2"/>
  <c r="C1005" i="2"/>
  <c r="C566" i="2"/>
  <c r="C1238" i="2"/>
  <c r="C1926" i="2"/>
  <c r="C540" i="2"/>
  <c r="C1212" i="2"/>
  <c r="C1063" i="2"/>
  <c r="C2081" i="2"/>
  <c r="C577" i="2"/>
  <c r="C1759" i="2"/>
  <c r="C115" i="2"/>
  <c r="C1429" i="2"/>
  <c r="C2279" i="2"/>
  <c r="C1101" i="2"/>
  <c r="C997" i="2"/>
  <c r="C1010" i="2"/>
  <c r="C639" i="2"/>
  <c r="C2266" i="2"/>
  <c r="C2360" i="2"/>
  <c r="C2340" i="2"/>
  <c r="C2050" i="2"/>
  <c r="C1311" i="2"/>
  <c r="C1924" i="2"/>
  <c r="C2339" i="2"/>
  <c r="C1799" i="2"/>
  <c r="C610" i="2"/>
  <c r="C584" i="2"/>
  <c r="C2125" i="2"/>
  <c r="C203" i="2"/>
  <c r="C1388" i="2"/>
  <c r="C1221" i="2"/>
  <c r="C57" i="2"/>
  <c r="C1554" i="2"/>
  <c r="C29" i="2"/>
  <c r="C2106" i="2"/>
  <c r="C133" i="2"/>
  <c r="C2227" i="2"/>
  <c r="C1034" i="2"/>
  <c r="C320" i="2"/>
  <c r="C655" i="2"/>
  <c r="C169" i="2"/>
  <c r="C2306" i="2"/>
  <c r="C2075" i="2"/>
  <c r="C1166" i="2"/>
  <c r="C452" i="2"/>
  <c r="C919" i="2"/>
  <c r="C433" i="2"/>
  <c r="C2438" i="2"/>
  <c r="C2207" i="2"/>
  <c r="C421" i="2"/>
  <c r="C854" i="2"/>
  <c r="C156" i="2"/>
  <c r="C295" i="2"/>
  <c r="C2369" i="2"/>
  <c r="C2142" i="2"/>
  <c r="C1835" i="2"/>
  <c r="C1149" i="2"/>
  <c r="C152" i="2"/>
  <c r="C1808" i="2"/>
  <c r="C898" i="2"/>
  <c r="C2413" i="2"/>
  <c r="C2136" i="2"/>
  <c r="C1506" i="2"/>
  <c r="C1113" i="2"/>
  <c r="C2292" i="2"/>
  <c r="C821" i="2"/>
  <c r="C1682" i="2"/>
  <c r="C1106" i="2"/>
  <c r="C778" i="2"/>
  <c r="C64" i="2"/>
  <c r="C143" i="2"/>
  <c r="C2293" i="2"/>
  <c r="C2041" i="2"/>
  <c r="C1733" i="2"/>
  <c r="C910" i="2"/>
  <c r="C196" i="2"/>
  <c r="C407" i="2"/>
  <c r="C2425" i="2"/>
  <c r="C2182" i="2"/>
  <c r="C1909" i="2"/>
  <c r="C1521" i="2"/>
  <c r="C598" i="2"/>
  <c r="C1974" i="2"/>
  <c r="C1260" i="2"/>
  <c r="C2113" i="2"/>
  <c r="C1823" i="2"/>
  <c r="C1493" i="2"/>
  <c r="C1511" i="2"/>
  <c r="C1202" i="2"/>
  <c r="C2458" i="2"/>
  <c r="C130" i="2"/>
  <c r="C1501" i="2"/>
  <c r="C2403" i="2"/>
  <c r="C738" i="2"/>
  <c r="C2253" i="2"/>
  <c r="C1729" i="2"/>
  <c r="C1081" i="2"/>
  <c r="C1841" i="2"/>
  <c r="C594" i="2"/>
  <c r="C522" i="2"/>
  <c r="C1882" i="2"/>
  <c r="C1184" i="2"/>
  <c r="C2024" i="2"/>
  <c r="C1700" i="2"/>
  <c r="C1392" i="2"/>
  <c r="C654" i="2"/>
  <c r="C2014" i="2"/>
  <c r="C1316" i="2"/>
  <c r="C2169" i="2"/>
  <c r="C1876" i="2"/>
  <c r="C1568" i="2"/>
  <c r="C2023" i="2"/>
  <c r="C342" i="2"/>
  <c r="C1718" i="2"/>
  <c r="C1004" i="2"/>
  <c r="C1784" i="2"/>
  <c r="C1481" i="2"/>
  <c r="C1043" i="2"/>
  <c r="C1921" i="2"/>
  <c r="C178" i="2"/>
  <c r="C1145" i="2"/>
  <c r="C1676" i="2"/>
  <c r="C31" i="2"/>
  <c r="C1659" i="2"/>
  <c r="C2404" i="2"/>
  <c r="C1247" i="2"/>
  <c r="C2323" i="2"/>
  <c r="C440" i="2"/>
  <c r="C1067" i="2"/>
  <c r="C338" i="2"/>
  <c r="C602" i="2"/>
  <c r="C1978" i="2"/>
  <c r="C1264" i="2"/>
  <c r="C2117" i="2"/>
  <c r="C1828" i="2"/>
  <c r="C1499" i="2"/>
  <c r="C734" i="2"/>
  <c r="C36" i="2"/>
  <c r="C55" i="2"/>
  <c r="C2249" i="2"/>
  <c r="C2004" i="2"/>
  <c r="C1675" i="2"/>
  <c r="C189" i="2"/>
  <c r="C438" i="2"/>
  <c r="C1798" i="2"/>
  <c r="C1084" i="2"/>
  <c r="C1912" i="2"/>
  <c r="C1588" i="2"/>
  <c r="C1203" i="2"/>
  <c r="C2344" i="2"/>
  <c r="C498" i="2"/>
  <c r="C1647" i="2"/>
  <c r="C2320" i="2"/>
  <c r="C543" i="2"/>
  <c r="C2000" i="2"/>
  <c r="C226" i="2"/>
  <c r="C1629" i="2"/>
  <c r="C2451" i="2"/>
  <c r="C191" i="2"/>
  <c r="C2347" i="2"/>
  <c r="C1779" i="2"/>
  <c r="C42" i="2"/>
  <c r="C298" i="2"/>
  <c r="C554" i="2"/>
  <c r="C810" i="2"/>
  <c r="C1066" i="2"/>
  <c r="C1322" i="2"/>
  <c r="C1578" i="2"/>
  <c r="C1834" i="2"/>
  <c r="C16" i="2"/>
  <c r="C272" i="2"/>
  <c r="C528" i="2"/>
  <c r="C784" i="2"/>
  <c r="C1040" i="2"/>
  <c r="C1296" i="2"/>
  <c r="C367" i="2"/>
  <c r="C879" i="2"/>
  <c r="C1384" i="2"/>
  <c r="C1725" i="2"/>
  <c r="C2067" i="2"/>
  <c r="C2325" i="2"/>
  <c r="C233" i="2"/>
  <c r="C745" i="2"/>
  <c r="C1257" i="2"/>
  <c r="C1636" i="2"/>
  <c r="C1977" i="2"/>
  <c r="C2258" i="2"/>
  <c r="C91" i="2"/>
  <c r="C603" i="2"/>
  <c r="C1115" i="2"/>
  <c r="C1541" i="2"/>
  <c r="C1883" i="2"/>
  <c r="C2187" i="2"/>
  <c r="C174" i="2"/>
  <c r="C430" i="2"/>
  <c r="C686" i="2"/>
  <c r="C942" i="2"/>
  <c r="C1198" i="2"/>
  <c r="C1454" i="2"/>
  <c r="C1710" i="2"/>
  <c r="C1966" i="2"/>
  <c r="C148" i="2"/>
  <c r="C404" i="2"/>
  <c r="C660" i="2"/>
  <c r="C916" i="2"/>
  <c r="C1172" i="2"/>
  <c r="C119" i="2"/>
  <c r="C631" i="2"/>
  <c r="C1143" i="2"/>
  <c r="C1560" i="2"/>
  <c r="C1901" i="2"/>
  <c r="C2201" i="2"/>
  <c r="C2457" i="2"/>
  <c r="C497" i="2"/>
  <c r="C1009" i="2"/>
  <c r="C1471" i="2"/>
  <c r="C1812" i="2"/>
  <c r="C2134" i="2"/>
  <c r="C2390" i="2"/>
  <c r="C355" i="2"/>
  <c r="C867" i="2"/>
  <c r="C1376" i="2"/>
  <c r="C1717" i="2"/>
  <c r="C2059" i="2"/>
  <c r="C2319" i="2"/>
  <c r="C853" i="2"/>
  <c r="C2312" i="2"/>
  <c r="C2260" i="2"/>
  <c r="C1692" i="2"/>
  <c r="C677" i="2"/>
  <c r="C2256" i="2"/>
  <c r="C38" i="2"/>
  <c r="C294" i="2"/>
  <c r="C550" i="2"/>
  <c r="C806" i="2"/>
  <c r="C1062" i="2"/>
  <c r="C1318" i="2"/>
  <c r="C1574" i="2"/>
  <c r="C1830" i="2"/>
  <c r="C12" i="2"/>
  <c r="C268" i="2"/>
  <c r="C524" i="2"/>
  <c r="C780" i="2"/>
  <c r="C1036" i="2"/>
  <c r="C1292" i="2"/>
  <c r="C359" i="2"/>
  <c r="C871" i="2"/>
  <c r="C1379" i="2"/>
  <c r="C1720" i="2"/>
  <c r="C2061" i="2"/>
  <c r="C2321" i="2"/>
  <c r="C225" i="2"/>
  <c r="C737" i="2"/>
  <c r="C1249" i="2"/>
  <c r="C1631" i="2"/>
  <c r="C1972" i="2"/>
  <c r="C2254" i="2"/>
  <c r="C83" i="2"/>
  <c r="C595" i="2"/>
  <c r="C1107" i="2"/>
  <c r="C1536" i="2"/>
  <c r="C1877" i="2"/>
  <c r="C2183" i="2"/>
  <c r="C2439" i="2"/>
  <c r="C1665" i="2"/>
  <c r="C877" i="2"/>
  <c r="C765" i="2"/>
  <c r="C2268" i="2"/>
  <c r="C1548" i="2"/>
  <c r="C1404" i="2"/>
  <c r="C626" i="2"/>
  <c r="C1650" i="2"/>
  <c r="C600" i="2"/>
  <c r="C511" i="2"/>
  <c r="C2141" i="2"/>
  <c r="C1391" i="2"/>
  <c r="C235" i="2"/>
  <c r="C1979" i="2"/>
  <c r="C1431" i="2"/>
  <c r="C413" i="2"/>
  <c r="C26" i="2"/>
  <c r="C378" i="2"/>
  <c r="C714" i="2"/>
  <c r="C1050" i="2"/>
  <c r="C1402" i="2"/>
  <c r="C1738" i="2"/>
  <c r="C2074" i="2"/>
  <c r="C352" i="2"/>
  <c r="C688" i="2"/>
  <c r="C1024" i="2"/>
  <c r="C15" i="2"/>
  <c r="C687" i="2"/>
  <c r="C1359" i="2"/>
  <c r="C1832" i="2"/>
  <c r="C2229" i="2"/>
  <c r="C201" i="2"/>
  <c r="C905" i="2"/>
  <c r="C1508" i="2"/>
  <c r="C1956" i="2"/>
  <c r="C2338" i="2"/>
  <c r="C411" i="2"/>
  <c r="C1083" i="2"/>
  <c r="C1648" i="2"/>
  <c r="C2091" i="2"/>
  <c r="C158" i="2"/>
  <c r="C510" i="2"/>
  <c r="C846" i="2"/>
  <c r="C1182" i="2"/>
  <c r="C1534" i="2"/>
  <c r="C1870" i="2"/>
  <c r="C132" i="2"/>
  <c r="C484" i="2"/>
  <c r="C820" i="2"/>
  <c r="C1156" i="2"/>
  <c r="C279" i="2"/>
  <c r="C951" i="2"/>
  <c r="C1539" i="2"/>
  <c r="C2008" i="2"/>
  <c r="C2361" i="2"/>
  <c r="C465" i="2"/>
  <c r="C1169" i="2"/>
  <c r="C1684" i="2"/>
  <c r="C2118" i="2"/>
  <c r="C3" i="2"/>
  <c r="C675" i="2"/>
  <c r="C1347" i="2"/>
  <c r="C1824" i="2"/>
  <c r="C2223" i="2"/>
  <c r="C725" i="2"/>
  <c r="C333" i="2"/>
  <c r="C1085" i="2"/>
  <c r="C549" i="2"/>
  <c r="C717" i="2"/>
  <c r="C198" i="2"/>
  <c r="C534" i="2"/>
  <c r="C886" i="2"/>
  <c r="C1222" i="2"/>
  <c r="C1558" i="2"/>
  <c r="C1910" i="2"/>
  <c r="C172" i="2"/>
  <c r="C508" i="2"/>
  <c r="C860" i="2"/>
  <c r="C1196" i="2"/>
  <c r="C327" i="2"/>
  <c r="C1031" i="2"/>
  <c r="C1592" i="2"/>
  <c r="C2040" i="2"/>
  <c r="C2401" i="2"/>
  <c r="C545" i="2"/>
  <c r="C1217" i="2"/>
  <c r="C1737" i="2"/>
  <c r="C2158" i="2"/>
  <c r="C51" i="2"/>
  <c r="C755" i="2"/>
  <c r="C1408" i="2"/>
  <c r="C1856" i="2"/>
  <c r="C2263" i="2"/>
  <c r="C1045" i="2"/>
  <c r="C621" i="2"/>
  <c r="C1393" i="2"/>
  <c r="C869" i="2"/>
  <c r="C1133" i="2"/>
  <c r="C946" i="2"/>
  <c r="C216" i="2"/>
  <c r="C383" i="2"/>
  <c r="C2461" i="2"/>
  <c r="C2202" i="2"/>
  <c r="C1893" i="2"/>
  <c r="C2232" i="2"/>
  <c r="C2348" i="2"/>
  <c r="C2044" i="2"/>
  <c r="C962" i="2"/>
  <c r="C1986" i="2"/>
  <c r="C936" i="2"/>
  <c r="C1183" i="2"/>
  <c r="C25" i="2"/>
  <c r="C1839" i="2"/>
  <c r="C907" i="2"/>
  <c r="C2307" i="2"/>
  <c r="C2264" i="2"/>
  <c r="C1628" i="2"/>
  <c r="C2208" i="2"/>
  <c r="C546" i="2"/>
  <c r="C1570" i="2"/>
  <c r="C520" i="2"/>
  <c r="C351" i="2"/>
  <c r="C2056" i="2"/>
  <c r="C1241" i="2"/>
  <c r="C75" i="2"/>
  <c r="C1872" i="2"/>
  <c r="C1141" i="2"/>
  <c r="C93" i="2"/>
  <c r="C965" i="2"/>
  <c r="C722" i="2"/>
  <c r="C2237" i="2"/>
  <c r="C1687" i="2"/>
  <c r="C1298" i="2"/>
  <c r="C697" i="2"/>
  <c r="C1383" i="2"/>
  <c r="C1938" i="2"/>
  <c r="C1775" i="2"/>
  <c r="C1500" i="2"/>
  <c r="C1681" i="2"/>
  <c r="C56" i="2"/>
  <c r="C959" i="2"/>
  <c r="C250" i="2"/>
  <c r="C586" i="2"/>
  <c r="C922" i="2"/>
  <c r="C1274" i="2"/>
  <c r="C1610" i="2"/>
  <c r="C1946" i="2"/>
  <c r="C224" i="2"/>
  <c r="C560" i="2"/>
  <c r="C896" i="2"/>
  <c r="C1248" i="2"/>
  <c r="C431" i="2"/>
  <c r="C1103" i="2"/>
  <c r="C1661" i="2"/>
  <c r="C2101" i="2"/>
  <c r="C2437" i="2"/>
  <c r="C649" i="2"/>
  <c r="C1321" i="2"/>
  <c r="C1785" i="2"/>
  <c r="C2210" i="2"/>
  <c r="C155" i="2"/>
  <c r="C827" i="2"/>
  <c r="C1477" i="2"/>
  <c r="C1925" i="2"/>
  <c r="C30" i="2"/>
  <c r="C382" i="2"/>
  <c r="C718" i="2"/>
  <c r="C1054" i="2"/>
  <c r="C1406" i="2"/>
  <c r="C1742" i="2"/>
  <c r="C4" i="2"/>
  <c r="C356" i="2"/>
  <c r="C692" i="2"/>
  <c r="C1028" i="2"/>
  <c r="C23" i="2"/>
  <c r="C695" i="2"/>
  <c r="C1367" i="2"/>
  <c r="C1837" i="2"/>
  <c r="C2233" i="2"/>
  <c r="C209" i="2"/>
  <c r="C913" i="2"/>
  <c r="C1513" i="2"/>
  <c r="C1961" i="2"/>
  <c r="C2342" i="2"/>
  <c r="C419" i="2"/>
  <c r="C1091" i="2"/>
  <c r="C1653" i="2"/>
  <c r="C2095" i="2"/>
  <c r="C2431" i="2"/>
  <c r="C2120" i="2"/>
  <c r="C61" i="2"/>
  <c r="C2236" i="2"/>
  <c r="C2039" i="2"/>
  <c r="C70" i="2"/>
  <c r="C406" i="2"/>
  <c r="C758" i="2"/>
  <c r="C1094" i="2"/>
  <c r="C1430" i="2"/>
  <c r="C1782" i="2"/>
  <c r="C44" i="2"/>
  <c r="C380" i="2"/>
  <c r="C732" i="2"/>
  <c r="C1068" i="2"/>
  <c r="C71" i="2"/>
  <c r="C775" i="2"/>
  <c r="C1421" i="2"/>
  <c r="C1869" i="2"/>
  <c r="C2273" i="2"/>
  <c r="C289" i="2"/>
  <c r="C961" i="2"/>
  <c r="C1567" i="2"/>
  <c r="C2015" i="2"/>
  <c r="C2366" i="2"/>
  <c r="C499" i="2"/>
  <c r="C1171" i="2"/>
  <c r="C1685" i="2"/>
  <c r="C2135" i="2"/>
  <c r="C21" i="2"/>
  <c r="C2216" i="2"/>
  <c r="C381" i="2"/>
  <c r="C2396" i="2"/>
  <c r="C2160" i="2"/>
  <c r="C434" i="2"/>
  <c r="C1778" i="2"/>
  <c r="C1048" i="2"/>
  <c r="C1907" i="2"/>
  <c r="C1561" i="2"/>
  <c r="C1131" i="2"/>
  <c r="C693" i="2"/>
  <c r="C925" i="2"/>
  <c r="C2176" i="2"/>
  <c r="C578" i="2"/>
  <c r="C1602" i="2"/>
  <c r="C552" i="2"/>
  <c r="C415" i="2"/>
  <c r="C2093" i="2"/>
  <c r="C1305" i="2"/>
  <c r="C139" i="2"/>
  <c r="C1915" i="2"/>
  <c r="C1269" i="2"/>
  <c r="C221" i="2"/>
  <c r="C1093" i="2"/>
  <c r="C162" i="2"/>
  <c r="C1186" i="2"/>
  <c r="C136" i="2"/>
  <c r="C1160" i="2"/>
  <c r="C1544" i="2"/>
  <c r="C473" i="2"/>
  <c r="C2122" i="2"/>
  <c r="C1355" i="2"/>
  <c r="C2419" i="2"/>
  <c r="C589" i="2"/>
  <c r="C2188" i="2"/>
  <c r="C1069" i="2"/>
  <c r="C1208" i="2"/>
  <c r="C1424" i="2"/>
  <c r="C1447" i="2"/>
  <c r="C831" i="2"/>
  <c r="C2163" i="2"/>
  <c r="C402" i="2"/>
  <c r="C1864" i="2"/>
  <c r="C565" i="2"/>
  <c r="C1336" i="2"/>
  <c r="C1936" i="2"/>
  <c r="C850" i="2"/>
  <c r="C314" i="2"/>
  <c r="C986" i="2"/>
  <c r="C1674" i="2"/>
  <c r="C288" i="2"/>
  <c r="C960" i="2"/>
  <c r="C559" i="2"/>
  <c r="C1747" i="2"/>
  <c r="C73" i="2"/>
  <c r="C1423" i="2"/>
  <c r="C2274" i="2"/>
  <c r="C955" i="2"/>
  <c r="C2011" i="2"/>
  <c r="C446" i="2"/>
  <c r="C1118" i="2"/>
  <c r="C1806" i="2"/>
  <c r="C420" i="2"/>
  <c r="C1092" i="2"/>
  <c r="C823" i="2"/>
  <c r="C1923" i="2"/>
  <c r="C337" i="2"/>
  <c r="C1599" i="2"/>
  <c r="C2406" i="2"/>
  <c r="C1219" i="2"/>
  <c r="C2159" i="2"/>
  <c r="C2376" i="2"/>
  <c r="C37" i="2"/>
  <c r="C134" i="2"/>
  <c r="C822" i="2"/>
  <c r="C1494" i="2"/>
  <c r="C108" i="2"/>
  <c r="C796" i="2"/>
  <c r="C199" i="2"/>
  <c r="C1507" i="2"/>
  <c r="C2337" i="2"/>
  <c r="C1089" i="2"/>
  <c r="C2094" i="2"/>
  <c r="C627" i="2"/>
  <c r="C1771" i="2"/>
  <c r="C533" i="2"/>
  <c r="C893" i="2"/>
  <c r="C2448" i="2"/>
  <c r="C2034" i="2"/>
  <c r="C2205" i="2"/>
  <c r="C1552" i="2"/>
  <c r="C1756" i="2"/>
  <c r="C770" i="2"/>
  <c r="C744" i="2"/>
  <c r="C2285" i="2"/>
  <c r="C523" i="2"/>
  <c r="C1815" i="2"/>
  <c r="C1719" i="2"/>
  <c r="C1378" i="2"/>
  <c r="C1352" i="2"/>
  <c r="C857" i="2"/>
  <c r="C1616" i="2"/>
  <c r="C1767" i="2"/>
  <c r="C2276" i="2"/>
  <c r="C2315" i="2"/>
  <c r="C2035" i="2"/>
  <c r="C1170" i="2"/>
  <c r="C493" i="2"/>
  <c r="C1157" i="2"/>
  <c r="C218" i="2"/>
  <c r="C906" i="2"/>
  <c r="C1594" i="2"/>
  <c r="C192" i="2"/>
  <c r="C880" i="2"/>
  <c r="C399" i="2"/>
  <c r="C1619" i="2"/>
  <c r="C2421" i="2"/>
  <c r="C1289" i="2"/>
  <c r="C2178" i="2"/>
  <c r="C795" i="2"/>
  <c r="C1904" i="2"/>
  <c r="C350" i="2"/>
  <c r="C1038" i="2"/>
  <c r="C1726" i="2"/>
  <c r="C324" i="2"/>
  <c r="C1012" i="2"/>
  <c r="C663" i="2"/>
  <c r="C1795" i="2"/>
  <c r="C177" i="2"/>
  <c r="C1492" i="2"/>
  <c r="C2310" i="2"/>
  <c r="C1059" i="2"/>
  <c r="C2079" i="2"/>
  <c r="C1964" i="2"/>
  <c r="C2172" i="2"/>
  <c r="C54" i="2"/>
  <c r="C726" i="2"/>
  <c r="C1414" i="2"/>
  <c r="C28" i="2"/>
  <c r="C700" i="2"/>
  <c r="C39" i="2"/>
  <c r="C1400" i="2"/>
  <c r="C2241" i="2"/>
  <c r="C929" i="2"/>
  <c r="C1993" i="2"/>
  <c r="C435" i="2"/>
  <c r="C1664" i="2"/>
  <c r="C2455" i="2"/>
  <c r="C125" i="2"/>
  <c r="C2080" i="2"/>
  <c r="C1714" i="2"/>
  <c r="C1736" i="2"/>
  <c r="C1003" i="2"/>
  <c r="C669" i="2"/>
  <c r="C514" i="2"/>
  <c r="C488" i="2"/>
  <c r="C2013" i="2"/>
  <c r="C11" i="2"/>
  <c r="C1013" i="2"/>
  <c r="C837" i="2"/>
  <c r="C1122" i="2"/>
  <c r="C1096" i="2"/>
  <c r="C345" i="2"/>
  <c r="C1227" i="2"/>
  <c r="C141" i="2"/>
  <c r="C461" i="2"/>
  <c r="C939" i="2"/>
  <c r="C319" i="2"/>
  <c r="C146" i="2"/>
  <c r="C2411" i="2"/>
  <c r="C171" i="2"/>
  <c r="C10" i="2"/>
  <c r="C1370" i="2"/>
  <c r="C672" i="2"/>
  <c r="C1327" i="2"/>
  <c r="C841" i="2"/>
  <c r="C379" i="2"/>
  <c r="C142" i="2"/>
  <c r="C1502" i="2"/>
  <c r="C804" i="2"/>
  <c r="C1517" i="2"/>
  <c r="C1105" i="2"/>
  <c r="C643" i="2"/>
  <c r="C597" i="2"/>
  <c r="C77" i="2"/>
  <c r="C1206" i="2"/>
  <c r="C492" i="2"/>
  <c r="C967" i="2"/>
  <c r="C513" i="2"/>
  <c r="C19" i="2"/>
  <c r="C2231" i="2"/>
  <c r="C741" i="2"/>
  <c r="C255" i="2"/>
  <c r="C1943" i="2"/>
  <c r="C1922" i="2"/>
  <c r="C1753" i="2"/>
  <c r="C1457" i="2"/>
  <c r="C456" i="2"/>
  <c r="C2442" i="2"/>
  <c r="C709" i="2"/>
  <c r="C1042" i="2"/>
  <c r="C1433" i="2"/>
  <c r="C1309" i="2"/>
  <c r="C1114" i="2"/>
  <c r="C416" i="2"/>
  <c r="C815" i="2"/>
  <c r="C329" i="2"/>
  <c r="C2402" i="2"/>
  <c r="C2155" i="2"/>
  <c r="C1246" i="2"/>
  <c r="C548" i="2"/>
  <c r="C1079" i="2"/>
  <c r="C593" i="2"/>
  <c r="C131" i="2"/>
  <c r="C2287" i="2"/>
  <c r="C1061" i="2"/>
  <c r="C950" i="2"/>
  <c r="C236" i="2"/>
  <c r="C455" i="2"/>
  <c r="C2465" i="2"/>
  <c r="C2222" i="2"/>
  <c r="C1941" i="2"/>
  <c r="C1735" i="2"/>
  <c r="C472" i="2"/>
  <c r="C2195" i="2"/>
  <c r="C1154" i="2"/>
  <c r="C409" i="2"/>
  <c r="C365" i="2"/>
  <c r="C1762" i="2"/>
  <c r="C1540" i="2"/>
  <c r="C861" i="2"/>
  <c r="C2244" i="2"/>
  <c r="C632" i="2"/>
  <c r="C313" i="2"/>
  <c r="C858" i="2"/>
  <c r="C160" i="2"/>
  <c r="C303" i="2"/>
  <c r="C2373" i="2"/>
  <c r="C2146" i="2"/>
  <c r="C1840" i="2"/>
  <c r="C990" i="2"/>
  <c r="C292" i="2"/>
  <c r="C567" i="2"/>
  <c r="C81" i="2"/>
  <c r="C2278" i="2"/>
  <c r="C2016" i="2"/>
  <c r="C1948" i="2"/>
  <c r="C694" i="2"/>
  <c r="C2054" i="2"/>
  <c r="C1340" i="2"/>
  <c r="C2209" i="2"/>
  <c r="C1929" i="2"/>
  <c r="C1600" i="2"/>
  <c r="C2324" i="2"/>
  <c r="C1522" i="2"/>
  <c r="C619" i="2"/>
  <c r="C386" i="2"/>
  <c r="C1843" i="2"/>
  <c r="C501" i="2"/>
  <c r="C994" i="2"/>
  <c r="C89" i="2"/>
  <c r="C2328" i="2"/>
  <c r="C2426" i="2"/>
  <c r="C2400" i="2"/>
  <c r="C2109" i="2"/>
  <c r="C954" i="2"/>
  <c r="C240" i="2"/>
  <c r="C463" i="2"/>
  <c r="C9" i="2"/>
  <c r="C2226" i="2"/>
  <c r="C1947" i="2"/>
  <c r="C1086" i="2"/>
  <c r="C372" i="2"/>
  <c r="C727" i="2"/>
  <c r="C273" i="2"/>
  <c r="C2358" i="2"/>
  <c r="C2111" i="2"/>
  <c r="C2364" i="2"/>
  <c r="C774" i="2"/>
  <c r="C60" i="2"/>
  <c r="C135" i="2"/>
  <c r="C2289" i="2"/>
  <c r="C2036" i="2"/>
  <c r="C1728" i="2"/>
  <c r="C509" i="2"/>
  <c r="C1842" i="2"/>
  <c r="C1381" i="2"/>
  <c r="C642" i="2"/>
  <c r="C2157" i="2"/>
  <c r="C1473" i="2"/>
  <c r="C1250" i="2"/>
  <c r="C601" i="2"/>
  <c r="C1037" i="2"/>
  <c r="C1765" i="2"/>
  <c r="C658" i="2"/>
  <c r="C1333" i="2"/>
  <c r="C106" i="2"/>
  <c r="C362" i="2"/>
  <c r="C618" i="2"/>
  <c r="C874" i="2"/>
  <c r="C1130" i="2"/>
  <c r="C1386" i="2"/>
  <c r="C1642" i="2"/>
  <c r="C1898" i="2"/>
  <c r="C80" i="2"/>
  <c r="C336" i="2"/>
  <c r="C592" i="2"/>
  <c r="C848" i="2"/>
  <c r="C1104" i="2"/>
  <c r="C1360" i="2"/>
  <c r="C495" i="2"/>
  <c r="C1007" i="2"/>
  <c r="C1469" i="2"/>
  <c r="C1811" i="2"/>
  <c r="C2133" i="2"/>
  <c r="C2389" i="2"/>
  <c r="C361" i="2"/>
  <c r="C873" i="2"/>
  <c r="C1380" i="2"/>
  <c r="C1721" i="2"/>
  <c r="C2063" i="2"/>
  <c r="C2322" i="2"/>
  <c r="C219" i="2"/>
  <c r="C731" i="2"/>
  <c r="C1243" i="2"/>
  <c r="C1627" i="2"/>
  <c r="C1968" i="2"/>
  <c r="C2251" i="2"/>
  <c r="C238" i="2"/>
  <c r="C494" i="2"/>
  <c r="C750" i="2"/>
  <c r="C1006" i="2"/>
  <c r="C1262" i="2"/>
  <c r="C1518" i="2"/>
  <c r="C1774" i="2"/>
  <c r="C2030" i="2"/>
  <c r="C212" i="2"/>
  <c r="C468" i="2"/>
  <c r="C724" i="2"/>
  <c r="C980" i="2"/>
  <c r="C1236" i="2"/>
  <c r="C247" i="2"/>
  <c r="C759" i="2"/>
  <c r="C1271" i="2"/>
  <c r="C1645" i="2"/>
  <c r="C1987" i="2"/>
  <c r="C2265" i="2"/>
  <c r="C113" i="2"/>
  <c r="C625" i="2"/>
  <c r="C1137" i="2"/>
  <c r="C1556" i="2"/>
  <c r="C1897" i="2"/>
  <c r="C2198" i="2"/>
  <c r="C2454" i="2"/>
  <c r="C483" i="2"/>
  <c r="C995" i="2"/>
  <c r="C1461" i="2"/>
  <c r="C1803" i="2"/>
  <c r="C2127" i="2"/>
  <c r="C2383" i="2"/>
  <c r="C1365" i="2"/>
  <c r="C109" i="2"/>
  <c r="C317" i="2"/>
  <c r="C2033" i="2"/>
  <c r="C1189" i="2"/>
  <c r="C397" i="2"/>
  <c r="C102" i="2"/>
  <c r="C358" i="2"/>
  <c r="C614" i="2"/>
  <c r="C870" i="2"/>
  <c r="C1126" i="2"/>
  <c r="C1382" i="2"/>
  <c r="C1638" i="2"/>
  <c r="C1894" i="2"/>
  <c r="C76" i="2"/>
  <c r="C332" i="2"/>
  <c r="C588" i="2"/>
  <c r="C844" i="2"/>
  <c r="C1100" i="2"/>
  <c r="C1356" i="2"/>
  <c r="C487" i="2"/>
  <c r="C999" i="2"/>
  <c r="C1464" i="2"/>
  <c r="C1805" i="2"/>
  <c r="C2129" i="2"/>
  <c r="C2385" i="2"/>
  <c r="C353" i="2"/>
  <c r="C865" i="2"/>
  <c r="C1375" i="2"/>
  <c r="C1716" i="2"/>
  <c r="C2057" i="2"/>
  <c r="C2318" i="2"/>
  <c r="C211" i="2"/>
  <c r="C723" i="2"/>
  <c r="C1235" i="2"/>
  <c r="C1621" i="2"/>
  <c r="C1963" i="2"/>
  <c r="C2247" i="2"/>
  <c r="C277" i="2"/>
  <c r="C2007" i="2"/>
  <c r="C1639" i="2"/>
  <c r="C1277" i="2"/>
  <c r="C101" i="2"/>
  <c r="C1911" i="2"/>
  <c r="C2148" i="2"/>
  <c r="C882" i="2"/>
  <c r="C1906" i="2"/>
  <c r="C856" i="2"/>
  <c r="C1023" i="2"/>
  <c r="C2397" i="2"/>
  <c r="C1732" i="2"/>
  <c r="C747" i="2"/>
  <c r="C2259" i="2"/>
  <c r="C2104" i="2"/>
  <c r="C1415" i="2"/>
  <c r="C122" i="2"/>
  <c r="C458" i="2"/>
  <c r="C794" i="2"/>
  <c r="C1146" i="2"/>
  <c r="C1482" i="2"/>
  <c r="C1818" i="2"/>
  <c r="C96" i="2"/>
  <c r="C432" i="2"/>
  <c r="C768" i="2"/>
  <c r="C1120" i="2"/>
  <c r="C175" i="2"/>
  <c r="C847" i="2"/>
  <c r="C1491" i="2"/>
  <c r="C1939" i="2"/>
  <c r="C2309" i="2"/>
  <c r="C393" i="2"/>
  <c r="C1065" i="2"/>
  <c r="C1615" i="2"/>
  <c r="C2082" i="2"/>
  <c r="C2418" i="2"/>
  <c r="C571" i="2"/>
  <c r="C1275" i="2"/>
  <c r="C1755" i="2"/>
  <c r="C2171" i="2"/>
  <c r="C254" i="2"/>
  <c r="C590" i="2"/>
  <c r="C926" i="2"/>
  <c r="C1278" i="2"/>
  <c r="C1614" i="2"/>
  <c r="C1950" i="2"/>
  <c r="C228" i="2"/>
  <c r="C564" i="2"/>
  <c r="C900" i="2"/>
  <c r="C1252" i="2"/>
  <c r="C439" i="2"/>
  <c r="C1111" i="2"/>
  <c r="C1667" i="2"/>
  <c r="C2105" i="2"/>
  <c r="C2441" i="2"/>
  <c r="C657" i="2"/>
  <c r="C1329" i="2"/>
  <c r="C1791" i="2"/>
  <c r="C2214" i="2"/>
  <c r="C163" i="2"/>
  <c r="C835" i="2"/>
  <c r="C1483" i="2"/>
  <c r="C1931" i="2"/>
  <c r="C2303" i="2"/>
  <c r="C1452" i="2"/>
  <c r="C1425" i="2"/>
  <c r="C1607" i="2"/>
  <c r="C1317" i="2"/>
  <c r="C1895" i="2"/>
  <c r="C278" i="2"/>
  <c r="C630" i="2"/>
  <c r="C966" i="2"/>
  <c r="C1302" i="2"/>
  <c r="C1654" i="2"/>
  <c r="C1990" i="2"/>
  <c r="C252" i="2"/>
  <c r="C604" i="2"/>
  <c r="C940" i="2"/>
  <c r="C1276" i="2"/>
  <c r="C519" i="2"/>
  <c r="C1191" i="2"/>
  <c r="C1699" i="2"/>
  <c r="C2145" i="2"/>
  <c r="C33" i="2"/>
  <c r="C705" i="2"/>
  <c r="C1396" i="2"/>
  <c r="C1844" i="2"/>
  <c r="C2238" i="2"/>
  <c r="C243" i="2"/>
  <c r="C915" i="2"/>
  <c r="C1515" i="2"/>
  <c r="C1984" i="2"/>
  <c r="C2343" i="2"/>
  <c r="C1580" i="2"/>
  <c r="C1788" i="2"/>
  <c r="C1820" i="2"/>
  <c r="C1463" i="2"/>
  <c r="C2308" i="2"/>
  <c r="C1266" i="2"/>
  <c r="C536" i="2"/>
  <c r="C1151" i="2"/>
  <c r="C633" i="2"/>
  <c r="C107" i="2"/>
  <c r="C2299" i="2"/>
  <c r="C1165" i="2"/>
  <c r="C1029" i="2"/>
  <c r="C194" i="2"/>
  <c r="C1218" i="2"/>
  <c r="C168" i="2"/>
  <c r="C1192" i="2"/>
  <c r="C1587" i="2"/>
  <c r="C537" i="2"/>
  <c r="C2154" i="2"/>
  <c r="C1403" i="2"/>
  <c r="C2435" i="2"/>
  <c r="C813" i="2"/>
  <c r="C2252" i="2"/>
  <c r="C1325" i="2"/>
  <c r="C802" i="2"/>
  <c r="C1826" i="2"/>
  <c r="C776" i="2"/>
  <c r="C863" i="2"/>
  <c r="C2317" i="2"/>
  <c r="C1625" i="2"/>
  <c r="C587" i="2"/>
  <c r="C2179" i="2"/>
  <c r="C1900" i="2"/>
  <c r="C1117" i="2"/>
  <c r="C1804" i="2"/>
  <c r="C1746" i="2"/>
  <c r="C1519" i="2"/>
  <c r="C797" i="2"/>
  <c r="C248" i="2"/>
  <c r="C2234" i="2"/>
  <c r="C2412" i="2"/>
  <c r="C888" i="2"/>
  <c r="C811" i="2"/>
  <c r="C2112" i="2"/>
  <c r="C1618" i="2"/>
  <c r="C2031" i="2"/>
  <c r="C683" i="2"/>
  <c r="C330" i="2"/>
  <c r="C666" i="2"/>
  <c r="C1018" i="2"/>
  <c r="C1354" i="2"/>
  <c r="C1690" i="2"/>
  <c r="C2042" i="2"/>
  <c r="C304" i="2"/>
  <c r="C640" i="2"/>
  <c r="C992" i="2"/>
  <c r="C1328" i="2"/>
  <c r="C591" i="2"/>
  <c r="C1295" i="2"/>
  <c r="C1768" i="2"/>
  <c r="C2181" i="2"/>
  <c r="C137" i="2"/>
  <c r="C809" i="2"/>
  <c r="C1444" i="2"/>
  <c r="C1913" i="2"/>
  <c r="C2290" i="2"/>
  <c r="C315" i="2"/>
  <c r="C1019" i="2"/>
  <c r="C1584" i="2"/>
  <c r="C2032" i="2"/>
  <c r="C126" i="2"/>
  <c r="C462" i="2"/>
  <c r="C798" i="2"/>
  <c r="C1150" i="2"/>
  <c r="C1486" i="2"/>
  <c r="C1822" i="2"/>
  <c r="C100" i="2"/>
  <c r="C436" i="2"/>
  <c r="C772" i="2"/>
  <c r="C1124" i="2"/>
  <c r="C183" i="2"/>
  <c r="C855" i="2"/>
  <c r="C1496" i="2"/>
  <c r="C1944" i="2"/>
  <c r="C2313" i="2"/>
  <c r="C401" i="2"/>
  <c r="C1073" i="2"/>
  <c r="C1620" i="2"/>
  <c r="C2086" i="2"/>
  <c r="C2422" i="2"/>
  <c r="C579" i="2"/>
  <c r="C1283" i="2"/>
  <c r="C1760" i="2"/>
  <c r="C2175" i="2"/>
  <c r="C469" i="2"/>
  <c r="C2440" i="2"/>
  <c r="C701" i="2"/>
  <c r="C293" i="2"/>
  <c r="C2416" i="2"/>
  <c r="C150" i="2"/>
  <c r="C502" i="2"/>
  <c r="C838" i="2"/>
  <c r="C1174" i="2"/>
  <c r="C1526" i="2"/>
  <c r="C1862" i="2"/>
  <c r="C124" i="2"/>
  <c r="C476" i="2"/>
  <c r="C812" i="2"/>
  <c r="C1148" i="2"/>
  <c r="C263" i="2"/>
  <c r="C935" i="2"/>
  <c r="C1528" i="2"/>
  <c r="C1997" i="2"/>
  <c r="C2353" i="2"/>
  <c r="C449" i="2"/>
  <c r="C1153" i="2"/>
  <c r="C1673" i="2"/>
  <c r="C2110" i="2"/>
  <c r="C2462" i="2"/>
  <c r="C659" i="2"/>
  <c r="C1331" i="2"/>
  <c r="C1813" i="2"/>
  <c r="C2215" i="2"/>
  <c r="C661" i="2"/>
  <c r="C205" i="2"/>
  <c r="C1021" i="2"/>
  <c r="C485" i="2"/>
  <c r="C557" i="2"/>
  <c r="C754" i="2"/>
  <c r="C24" i="2"/>
  <c r="C127" i="2"/>
  <c r="C2269" i="2"/>
  <c r="C1988" i="2"/>
  <c r="C1723" i="2"/>
  <c r="C1772" i="2"/>
  <c r="C1927" i="2"/>
  <c r="C1197" i="2"/>
  <c r="C834" i="2"/>
  <c r="C1858" i="2"/>
  <c r="C808" i="2"/>
  <c r="C927" i="2"/>
  <c r="C2349" i="2"/>
  <c r="C1668" i="2"/>
  <c r="C651" i="2"/>
  <c r="C2211" i="2"/>
  <c r="C1985" i="2"/>
  <c r="C1245" i="2"/>
  <c r="C1889" i="2"/>
  <c r="C418" i="2"/>
  <c r="C1442" i="2"/>
  <c r="C392" i="2"/>
  <c r="C95" i="2"/>
  <c r="C1885" i="2"/>
  <c r="C985" i="2"/>
  <c r="C2378" i="2"/>
  <c r="C1701" i="2"/>
  <c r="C629" i="2"/>
  <c r="C2065" i="2"/>
  <c r="C453" i="2"/>
  <c r="C210" i="2"/>
  <c r="C1608" i="2"/>
  <c r="C2443" i="2"/>
  <c r="C786" i="2"/>
  <c r="C2301" i="2"/>
  <c r="C1857" i="2"/>
  <c r="C1426" i="2"/>
  <c r="C953" i="2"/>
  <c r="C1980" i="2"/>
  <c r="C1595" i="2"/>
  <c r="C82" i="2"/>
  <c r="C1689" i="2"/>
  <c r="C474" i="2"/>
  <c r="C1162" i="2"/>
  <c r="C1850" i="2"/>
  <c r="C448" i="2"/>
  <c r="C1136" i="2"/>
  <c r="C911" i="2"/>
  <c r="C1960" i="2"/>
  <c r="C425" i="2"/>
  <c r="C1657" i="2"/>
  <c r="C2434" i="2"/>
  <c r="C1307" i="2"/>
  <c r="C2203" i="2"/>
  <c r="C606" i="2"/>
  <c r="C1294" i="2"/>
  <c r="C1982" i="2"/>
  <c r="C580" i="2"/>
  <c r="C1268" i="2"/>
  <c r="C1175" i="2"/>
  <c r="C2121" i="2"/>
  <c r="C689" i="2"/>
  <c r="C1833" i="2"/>
  <c r="C195" i="2"/>
  <c r="C1504" i="2"/>
  <c r="C2335" i="2"/>
  <c r="C1575" i="2"/>
  <c r="C1420" i="2"/>
  <c r="C310" i="2"/>
  <c r="C982" i="2"/>
  <c r="C1670" i="2"/>
  <c r="C284" i="2"/>
  <c r="C956" i="2"/>
  <c r="C551" i="2"/>
  <c r="C1741" i="2"/>
  <c r="C65" i="2"/>
  <c r="C1417" i="2"/>
  <c r="C2270" i="2"/>
  <c r="C947" i="2"/>
  <c r="C2005" i="2"/>
  <c r="C1751" i="2"/>
  <c r="C1905" i="2"/>
  <c r="C2436" i="2"/>
  <c r="C664" i="2"/>
  <c r="C761" i="2"/>
  <c r="C2331" i="2"/>
  <c r="C1285" i="2"/>
  <c r="C1282" i="2"/>
  <c r="C1256" i="2"/>
  <c r="C665" i="2"/>
  <c r="C1488" i="2"/>
  <c r="C1293" i="2"/>
  <c r="C1745" i="2"/>
  <c r="C1890" i="2"/>
  <c r="C991" i="2"/>
  <c r="C1711" i="2"/>
  <c r="C2243" i="2"/>
  <c r="C1372" i="2"/>
  <c r="C2002" i="2"/>
  <c r="C1671" i="2"/>
  <c r="C43" i="2"/>
  <c r="C1144" i="2"/>
  <c r="C941" i="2"/>
  <c r="C1195" i="2"/>
  <c r="C394" i="2"/>
  <c r="C1082" i="2"/>
  <c r="C1754" i="2"/>
  <c r="C368" i="2"/>
  <c r="C1056" i="2"/>
  <c r="C719" i="2"/>
  <c r="C1853" i="2"/>
  <c r="C265" i="2"/>
  <c r="C1529" i="2"/>
  <c r="C2354" i="2"/>
  <c r="C1147" i="2"/>
  <c r="C2107" i="2"/>
  <c r="C526" i="2"/>
  <c r="C1214" i="2"/>
  <c r="C1886" i="2"/>
  <c r="C500" i="2"/>
  <c r="C1188" i="2"/>
  <c r="C983" i="2"/>
  <c r="C2029" i="2"/>
  <c r="C529" i="2"/>
  <c r="C1705" i="2"/>
  <c r="C35" i="2"/>
  <c r="C1397" i="2"/>
  <c r="C2239" i="2"/>
  <c r="C525" i="2"/>
  <c r="C805" i="2"/>
  <c r="C214" i="2"/>
  <c r="C902" i="2"/>
  <c r="C1590" i="2"/>
  <c r="C188" i="2"/>
  <c r="C876" i="2"/>
  <c r="C391" i="2"/>
  <c r="C1613" i="2"/>
  <c r="C2417" i="2"/>
  <c r="C1281" i="2"/>
  <c r="C2174" i="2"/>
  <c r="C787" i="2"/>
  <c r="C1899" i="2"/>
  <c r="C1173" i="2"/>
  <c r="C1479" i="2"/>
  <c r="C1596" i="2"/>
  <c r="C280" i="2"/>
  <c r="C121" i="2"/>
  <c r="C2064" i="2"/>
  <c r="C5" i="2"/>
  <c r="C1026" i="2"/>
  <c r="C1000" i="2"/>
  <c r="C153" i="2"/>
  <c r="C1035" i="2"/>
  <c r="C2392" i="2"/>
  <c r="C2352" i="2"/>
  <c r="C1634" i="2"/>
  <c r="C479" i="2"/>
  <c r="C1369" i="2"/>
  <c r="C1957" i="2"/>
  <c r="C349" i="2"/>
  <c r="C978" i="2"/>
  <c r="C2296" i="2"/>
  <c r="C1209" i="2"/>
  <c r="C120" i="2"/>
  <c r="C2156" i="2"/>
  <c r="C1080" i="2"/>
  <c r="C346" i="2"/>
  <c r="C1722" i="2"/>
  <c r="C1008" i="2"/>
  <c r="C1789" i="2"/>
  <c r="C1487" i="2"/>
  <c r="C1051" i="2"/>
  <c r="C478" i="2"/>
  <c r="C1854" i="2"/>
  <c r="C1140" i="2"/>
  <c r="C1965" i="2"/>
  <c r="C1663" i="2"/>
  <c r="C1315" i="2"/>
  <c r="C2288" i="2"/>
  <c r="C182" i="2"/>
  <c r="C1542" i="2"/>
  <c r="C828" i="2"/>
  <c r="C1571" i="2"/>
  <c r="C1185" i="2"/>
  <c r="C691" i="2"/>
  <c r="C917" i="2"/>
  <c r="C845" i="2"/>
  <c r="C2333" i="2"/>
  <c r="C2220" i="2"/>
  <c r="C872" i="2"/>
  <c r="C779" i="2"/>
  <c r="C2060" i="2"/>
  <c r="C223" i="2"/>
  <c r="C1787" i="2"/>
  <c r="C466" i="2"/>
  <c r="C185" i="2"/>
  <c r="C541" i="2"/>
  <c r="C90" i="2"/>
  <c r="C1466" i="2"/>
  <c r="C752" i="2"/>
  <c r="C1448" i="2"/>
  <c r="C1033" i="2"/>
  <c r="C539" i="2"/>
  <c r="C222" i="2"/>
  <c r="C1598" i="2"/>
  <c r="C884" i="2"/>
  <c r="C1624" i="2"/>
  <c r="C1297" i="2"/>
  <c r="C803" i="2"/>
  <c r="C1237" i="2"/>
  <c r="C1703" i="2"/>
  <c r="C1286" i="2"/>
  <c r="C572" i="2"/>
  <c r="C1159" i="2"/>
  <c r="C673" i="2"/>
  <c r="C179" i="2"/>
  <c r="C2327" i="2"/>
  <c r="C1377" i="2"/>
  <c r="C895" i="2"/>
  <c r="C685" i="2"/>
  <c r="C104" i="2"/>
  <c r="C2090" i="2"/>
  <c r="C2124" i="2"/>
  <c r="C712" i="2"/>
  <c r="C459" i="2"/>
  <c r="C1633" i="2"/>
  <c r="C2066" i="2"/>
  <c r="C299" i="2"/>
  <c r="C824" i="2"/>
  <c r="C1210" i="2"/>
  <c r="C496" i="2"/>
  <c r="C975" i="2"/>
  <c r="C521" i="2"/>
  <c r="C27" i="2"/>
  <c r="C2235" i="2"/>
  <c r="C1342" i="2"/>
  <c r="C628" i="2"/>
  <c r="C1239" i="2"/>
  <c r="C785" i="2"/>
  <c r="C291" i="2"/>
  <c r="C2367" i="2"/>
  <c r="C1697" i="2"/>
  <c r="C1030" i="2"/>
  <c r="C316" i="2"/>
  <c r="C647" i="2"/>
  <c r="C161" i="2"/>
  <c r="C2302" i="2"/>
  <c r="C2069" i="2"/>
  <c r="C2140" i="2"/>
  <c r="C792" i="2"/>
  <c r="C2427" i="2"/>
  <c r="C1410" i="2"/>
  <c r="C921" i="2"/>
  <c r="C1916" i="2"/>
  <c r="C2018" i="2"/>
  <c r="C1881" i="2"/>
  <c r="C1713" i="2"/>
  <c r="C645" i="2"/>
  <c r="C575" i="2"/>
  <c r="C45" i="2"/>
  <c r="C1290" i="2"/>
  <c r="C576" i="2"/>
  <c r="C1167" i="2"/>
  <c r="C681" i="2"/>
  <c r="C187" i="2"/>
  <c r="C62" i="2"/>
  <c r="C1422" i="2"/>
  <c r="C708" i="2"/>
  <c r="C1411" i="2"/>
  <c r="C945" i="2"/>
  <c r="C451" i="2"/>
  <c r="C2463" i="2"/>
  <c r="C2128" i="2"/>
  <c r="C1110" i="2"/>
  <c r="C412" i="2"/>
  <c r="C807" i="2"/>
  <c r="C321" i="2"/>
  <c r="C2398" i="2"/>
  <c r="C2151" i="2"/>
  <c r="C2460" i="2"/>
  <c r="C1176" i="2"/>
  <c r="C949" i="2"/>
  <c r="C1666" i="2"/>
  <c r="C1412" i="2"/>
  <c r="C477" i="2"/>
  <c r="C200" i="2"/>
  <c r="C2186" i="2"/>
  <c r="C2316" i="2"/>
  <c r="C18" i="2"/>
  <c r="C2173" i="2"/>
  <c r="C2365" i="2"/>
  <c r="A227" i="2"/>
  <c r="A483" i="2"/>
  <c r="A739" i="2"/>
  <c r="A995" i="2"/>
  <c r="A1251" i="2"/>
  <c r="A151" i="2"/>
  <c r="A407" i="2"/>
  <c r="A663" i="2"/>
  <c r="A919" i="2"/>
  <c r="A1175" i="2"/>
  <c r="A75" i="2"/>
  <c r="A331" i="2"/>
  <c r="A587" i="2"/>
  <c r="A843" i="2"/>
  <c r="A1099" i="2"/>
  <c r="A1355" i="2"/>
  <c r="A975" i="2"/>
  <c r="A1519" i="2"/>
  <c r="A1775" i="2"/>
  <c r="A2031" i="2"/>
  <c r="A2287" i="2"/>
  <c r="A735" i="2"/>
  <c r="A1459" i="2"/>
  <c r="A1715" i="2"/>
  <c r="A1971" i="2"/>
  <c r="A2227" i="2"/>
  <c r="A383" i="2"/>
  <c r="A1371" i="2"/>
  <c r="A1627" i="2"/>
  <c r="A1883" i="2"/>
  <c r="A2139" i="2"/>
  <c r="A131" i="2"/>
  <c r="A467" i="2"/>
  <c r="A819" i="2"/>
  <c r="A1155" i="2"/>
  <c r="A135" i="2"/>
  <c r="A487" i="2"/>
  <c r="A823" i="2"/>
  <c r="A1159" i="2"/>
  <c r="A155" i="2"/>
  <c r="A491" i="2"/>
  <c r="A827" i="2"/>
  <c r="A1179" i="2"/>
  <c r="A591" i="2"/>
  <c r="A1503" i="2"/>
  <c r="A1855" i="2"/>
  <c r="A2191" i="2"/>
  <c r="A671" i="2"/>
  <c r="A1539" i="2"/>
  <c r="A1875" i="2"/>
  <c r="A2211" i="2"/>
  <c r="A703" i="2"/>
  <c r="A1531" i="2"/>
  <c r="A1867" i="2"/>
  <c r="A2219" i="2"/>
  <c r="A1415" i="2"/>
  <c r="A2395" i="2"/>
  <c r="A852" i="2"/>
  <c r="A1344" i="2"/>
  <c r="A1844" i="2"/>
  <c r="A2280" i="2"/>
  <c r="A144" i="2"/>
  <c r="A1623" i="2"/>
  <c r="A2447" i="2"/>
  <c r="A940" i="2"/>
  <c r="A1456" i="2"/>
  <c r="A1948" i="2"/>
  <c r="A2364" i="2"/>
  <c r="A196" i="2"/>
  <c r="A456" i="2"/>
  <c r="A932" i="2"/>
  <c r="A1448" i="2"/>
  <c r="A1976" i="2"/>
  <c r="A2039" i="2"/>
  <c r="A656" i="2"/>
  <c r="A1144" i="2"/>
  <c r="A1648" i="2"/>
  <c r="A2128" i="2"/>
  <c r="A40" i="2"/>
  <c r="A300" i="2"/>
  <c r="A612" i="2"/>
  <c r="A1148" i="2"/>
  <c r="A1672" i="2"/>
  <c r="A2343" i="2"/>
  <c r="A2244" i="2"/>
  <c r="A632" i="2"/>
  <c r="A1700" i="2"/>
  <c r="A9" i="2"/>
  <c r="A265" i="2"/>
  <c r="A1072" i="2"/>
  <c r="A256" i="2"/>
  <c r="A1060" i="2"/>
  <c r="A2052" i="2"/>
  <c r="A109" i="2"/>
  <c r="A365" i="2"/>
  <c r="A621" i="2"/>
  <c r="A877" i="2"/>
  <c r="A1133" i="2"/>
  <c r="A1389" i="2"/>
  <c r="A1511" i="2"/>
  <c r="A1892" i="2"/>
  <c r="A468" i="2"/>
  <c r="A1468" i="2"/>
  <c r="A2348" i="2"/>
  <c r="A213" i="2"/>
  <c r="A469" i="2"/>
  <c r="A725" i="2"/>
  <c r="A981" i="2"/>
  <c r="A83" i="2"/>
  <c r="A435" i="2"/>
  <c r="A771" i="2"/>
  <c r="A1107" i="2"/>
  <c r="A103" i="2"/>
  <c r="A439" i="2"/>
  <c r="A775" i="2"/>
  <c r="A1127" i="2"/>
  <c r="A107" i="2"/>
  <c r="A443" i="2"/>
  <c r="A795" i="2"/>
  <c r="A1131" i="2"/>
  <c r="A399" i="2"/>
  <c r="A1471" i="2"/>
  <c r="A1807" i="2"/>
  <c r="A2143" i="2"/>
  <c r="A543" i="2"/>
  <c r="A1491" i="2"/>
  <c r="A1827" i="2"/>
  <c r="A2179" i="2"/>
  <c r="A511" i="2"/>
  <c r="A1483" i="2"/>
  <c r="A1835" i="2"/>
  <c r="A2171" i="2"/>
  <c r="A1071" i="2"/>
  <c r="A2311" i="2"/>
  <c r="A792" i="2"/>
  <c r="A1280" i="2"/>
  <c r="A1780" i="2"/>
  <c r="A2232" i="2"/>
  <c r="A112" i="2"/>
  <c r="A1495" i="2"/>
  <c r="A2415" i="2"/>
  <c r="A888" i="2"/>
  <c r="A1384" i="2"/>
  <c r="A1884" i="2"/>
  <c r="A2312" i="2"/>
  <c r="A164" i="2"/>
  <c r="A420" i="2"/>
  <c r="A860" i="2"/>
  <c r="A1388" i="2"/>
  <c r="A1912" i="2"/>
  <c r="A1911" i="2"/>
  <c r="A592" i="2"/>
  <c r="A1080" i="2"/>
  <c r="A1592" i="2"/>
  <c r="A2080" i="2"/>
  <c r="A8" i="2"/>
  <c r="A268" i="2"/>
  <c r="A544" i="2"/>
  <c r="A1084" i="2"/>
  <c r="A1596" i="2"/>
  <c r="A1831" i="2"/>
  <c r="A2048" i="2"/>
  <c r="A512" i="2"/>
  <c r="A1552" i="2"/>
  <c r="A2396" i="2"/>
  <c r="A233" i="2"/>
  <c r="A840" i="2"/>
  <c r="A136" i="2"/>
  <c r="A920" i="2"/>
  <c r="A1968" i="2"/>
  <c r="A77" i="2"/>
  <c r="A333" i="2"/>
  <c r="A589" i="2"/>
  <c r="A845" i="2"/>
  <c r="A1101" i="2"/>
  <c r="A1357" i="2"/>
  <c r="A1613" i="2"/>
  <c r="A1644" i="2"/>
  <c r="A400" i="2"/>
  <c r="A1348" i="2"/>
  <c r="A2260" i="2"/>
  <c r="A181" i="2"/>
  <c r="A437" i="2"/>
  <c r="A693" i="2"/>
  <c r="A949" i="2"/>
  <c r="A1205" i="2"/>
  <c r="A1461" i="2"/>
  <c r="A2196" i="2"/>
  <c r="A257" i="2"/>
  <c r="A809" i="2"/>
  <c r="A1321" i="2"/>
  <c r="A1729" i="2"/>
  <c r="A1985" i="2"/>
  <c r="A2241" i="2"/>
  <c r="A130" i="2"/>
  <c r="A1154" i="2"/>
  <c r="A2178" i="2"/>
  <c r="A1418" i="2"/>
  <c r="A1204" i="2"/>
  <c r="A497" i="2"/>
  <c r="A1009" i="2"/>
  <c r="A1521" i="2"/>
  <c r="A1829" i="2"/>
  <c r="A2085" i="2"/>
  <c r="A2341" i="2"/>
  <c r="A530" i="2"/>
  <c r="A1554" i="2"/>
  <c r="A218" i="2"/>
  <c r="A2186" i="2"/>
  <c r="A1710" i="2"/>
  <c r="A614" i="2"/>
  <c r="A1638" i="2"/>
  <c r="A394" i="2"/>
  <c r="A78" i="2"/>
  <c r="A1959" i="2"/>
  <c r="A2420" i="2"/>
  <c r="A673" i="2"/>
  <c r="A1185" i="2"/>
  <c r="A1661" i="2"/>
  <c r="A1917" i="2"/>
  <c r="A2173" i="2"/>
  <c r="A2429" i="2"/>
  <c r="A882" i="2"/>
  <c r="A1906" i="2"/>
  <c r="A922" i="2"/>
  <c r="A414" i="2"/>
  <c r="A2382" i="2"/>
  <c r="A966" i="2"/>
  <c r="A1990" i="2"/>
  <c r="A1098" i="2"/>
  <c r="A814" i="2"/>
  <c r="A225" i="2"/>
  <c r="A1977" i="2"/>
  <c r="A2146" i="2"/>
  <c r="A2174" i="2"/>
  <c r="A1878" i="2"/>
  <c r="A574" i="2"/>
  <c r="A569" i="2"/>
  <c r="A2121" i="2"/>
  <c r="A506" i="2"/>
  <c r="A118" i="2"/>
  <c r="A2166" i="2"/>
  <c r="A1166" i="2"/>
  <c r="A1017" i="2"/>
  <c r="A2345" i="2"/>
  <c r="A2090" i="2"/>
  <c r="A566" i="2"/>
  <c r="A298" i="2"/>
  <c r="A2094" i="2"/>
  <c r="A2046" i="2"/>
  <c r="A2009" i="2"/>
  <c r="A718" i="2"/>
  <c r="A662" i="2"/>
  <c r="A2073" i="2"/>
  <c r="A67" i="2"/>
  <c r="A755" i="2"/>
  <c r="A71" i="2"/>
  <c r="A759" i="2"/>
  <c r="A91" i="2"/>
  <c r="A763" i="2"/>
  <c r="A335" i="2"/>
  <c r="A1791" i="2"/>
  <c r="A415" i="2"/>
  <c r="A1811" i="2"/>
  <c r="A447" i="2"/>
  <c r="A1803" i="2"/>
  <c r="A815" i="2"/>
  <c r="A760" i="2"/>
  <c r="A1740" i="2"/>
  <c r="A96" i="2"/>
  <c r="A2399" i="2"/>
  <c r="A1352" i="2"/>
  <c r="A2288" i="2"/>
  <c r="A404" i="2"/>
  <c r="A1356" i="2"/>
  <c r="A1847" i="2"/>
  <c r="A1048" i="2"/>
  <c r="A2056" i="2"/>
  <c r="A252" i="2"/>
  <c r="A1052" i="2"/>
  <c r="A1575" i="2"/>
  <c r="A476" i="2"/>
  <c r="A2356" i="2"/>
  <c r="A712" i="2"/>
  <c r="A848" i="2"/>
  <c r="A61" i="2"/>
  <c r="A573" i="2"/>
  <c r="A1085" i="2"/>
  <c r="A1597" i="2"/>
  <c r="A368" i="2"/>
  <c r="A2216" i="2"/>
  <c r="A421" i="2"/>
  <c r="A933" i="2"/>
  <c r="A1349" i="2"/>
  <c r="A1232" i="2"/>
  <c r="A393" i="2"/>
  <c r="A1097" i="2"/>
  <c r="A1697" i="2"/>
  <c r="A2033" i="2"/>
  <c r="A2385" i="2"/>
  <c r="A1026" i="2"/>
  <c r="A2370" i="2"/>
  <c r="A1860" i="2"/>
  <c r="A433" i="2"/>
  <c r="A1105" i="2"/>
  <c r="A1717" i="2"/>
  <c r="A2053" i="2"/>
  <c r="A2389" i="2"/>
  <c r="A1106" i="2"/>
  <c r="A2450" i="2"/>
  <c r="A94" i="2"/>
  <c r="A166" i="2"/>
  <c r="A1510" i="2"/>
  <c r="A778" i="2"/>
  <c r="A1278" i="2"/>
  <c r="A2064" i="2"/>
  <c r="A769" i="2"/>
  <c r="A1473" i="2"/>
  <c r="A1885" i="2"/>
  <c r="A2221" i="2"/>
  <c r="A434" i="2"/>
  <c r="A1778" i="2"/>
  <c r="A1290" i="2"/>
  <c r="A1518" i="2"/>
  <c r="A838" i="2"/>
  <c r="A2182" i="2"/>
  <c r="A2330" i="2"/>
  <c r="A1520" i="2"/>
  <c r="A2169" i="2"/>
  <c r="A446" i="2"/>
  <c r="A1622" i="2"/>
  <c r="A1374" i="2"/>
  <c r="A1673" i="2"/>
  <c r="A2210" i="2"/>
  <c r="A502" i="2"/>
  <c r="A1786" i="2"/>
  <c r="A761" i="2"/>
  <c r="A290" i="2"/>
  <c r="A1854" i="2"/>
  <c r="A2358" i="2"/>
  <c r="A980" i="2"/>
  <c r="A1502" i="2"/>
  <c r="A1002" i="2"/>
  <c r="A2198" i="2"/>
  <c r="A1274" i="2"/>
  <c r="A499" i="2"/>
  <c r="A1171" i="2"/>
  <c r="A503" i="2"/>
  <c r="A1191" i="2"/>
  <c r="A507" i="2"/>
  <c r="A1195" i="2"/>
  <c r="A1535" i="2"/>
  <c r="A2207" i="2"/>
  <c r="A1555" i="2"/>
  <c r="A2243" i="2"/>
  <c r="A1547" i="2"/>
  <c r="A2235" i="2"/>
  <c r="A2411" i="2"/>
  <c r="A1376" i="2"/>
  <c r="A2304" i="2"/>
  <c r="A1687" i="2"/>
  <c r="A972" i="2"/>
  <c r="A1980" i="2"/>
  <c r="A212" i="2"/>
  <c r="A968" i="2"/>
  <c r="A239" i="2"/>
  <c r="A688" i="2"/>
  <c r="A1676" i="2"/>
  <c r="A56" i="2"/>
  <c r="A644" i="2"/>
  <c r="A1708" i="2"/>
  <c r="A2344" i="2"/>
  <c r="A1768" i="2"/>
  <c r="A281" i="2"/>
  <c r="A288" i="2"/>
  <c r="A2096" i="2"/>
  <c r="A381" i="2"/>
  <c r="A893" i="2"/>
  <c r="A1405" i="2"/>
  <c r="A2020" i="2"/>
  <c r="A1536" i="2"/>
  <c r="A229" i="2"/>
  <c r="A741" i="2"/>
  <c r="A1221" i="2"/>
  <c r="A1557" i="2"/>
  <c r="A2296" i="2"/>
  <c r="A841" i="2"/>
  <c r="A1513" i="2"/>
  <c r="A1905" i="2"/>
  <c r="A2257" i="2"/>
  <c r="A514" i="2"/>
  <c r="A1858" i="2"/>
  <c r="A1530" i="2"/>
  <c r="A17" i="2"/>
  <c r="A849" i="2"/>
  <c r="A1553" i="2"/>
  <c r="A1925" i="2"/>
  <c r="A2261" i="2"/>
  <c r="A594" i="2"/>
  <c r="A1938" i="2"/>
  <c r="A1562" i="2"/>
  <c r="A1822" i="2"/>
  <c r="A998" i="2"/>
  <c r="A2342" i="2"/>
  <c r="A206" i="2"/>
  <c r="A264" i="2"/>
  <c r="A513" i="2"/>
  <c r="A1217" i="2"/>
  <c r="A1757" i="2"/>
  <c r="A2093" i="2"/>
  <c r="A35" i="2"/>
  <c r="A291" i="2"/>
  <c r="A547" i="2"/>
  <c r="A803" i="2"/>
  <c r="A1059" i="2"/>
  <c r="A1315" i="2"/>
  <c r="A215" i="2"/>
  <c r="A471" i="2"/>
  <c r="A727" i="2"/>
  <c r="A983" i="2"/>
  <c r="A1239" i="2"/>
  <c r="A139" i="2"/>
  <c r="A395" i="2"/>
  <c r="A651" i="2"/>
  <c r="A907" i="2"/>
  <c r="A1163" i="2"/>
  <c r="A207" i="2"/>
  <c r="A1231" i="2"/>
  <c r="A1583" i="2"/>
  <c r="A1839" i="2"/>
  <c r="A2095" i="2"/>
  <c r="A2351" i="2"/>
  <c r="A991" i="2"/>
  <c r="A1523" i="2"/>
  <c r="A1779" i="2"/>
  <c r="A2035" i="2"/>
  <c r="A2291" i="2"/>
  <c r="A639" i="2"/>
  <c r="A1435" i="2"/>
  <c r="A1691" i="2"/>
  <c r="A1947" i="2"/>
  <c r="A2203" i="2"/>
  <c r="A211" i="2"/>
  <c r="A563" i="2"/>
  <c r="A899" i="2"/>
  <c r="A1235" i="2"/>
  <c r="A231" i="2"/>
  <c r="A567" i="2"/>
  <c r="A903" i="2"/>
  <c r="A1255" i="2"/>
  <c r="A235" i="2"/>
  <c r="A571" i="2"/>
  <c r="A923" i="2"/>
  <c r="A1259" i="2"/>
  <c r="A911" i="2"/>
  <c r="A1599" i="2"/>
  <c r="A1935" i="2"/>
  <c r="A2271" i="2"/>
  <c r="A1055" i="2"/>
  <c r="A1619" i="2"/>
  <c r="A1955" i="2"/>
  <c r="A2307" i="2"/>
  <c r="A1023" i="2"/>
  <c r="A1611" i="2"/>
  <c r="A1963" i="2"/>
  <c r="A2299" i="2"/>
  <c r="A1671" i="2"/>
  <c r="A2459" i="2"/>
  <c r="A964" i="2"/>
  <c r="A1480" i="2"/>
  <c r="A1972" i="2"/>
  <c r="A2384" i="2"/>
  <c r="A208" i="2"/>
  <c r="A1879" i="2"/>
  <c r="A576" i="2"/>
  <c r="A1064" i="2"/>
  <c r="A1576" i="2"/>
  <c r="A2068" i="2"/>
  <c r="A2464" i="2"/>
  <c r="A260" i="2"/>
  <c r="A528" i="2"/>
  <c r="A1068" i="2"/>
  <c r="A1580" i="2"/>
  <c r="A1007" i="2"/>
  <c r="A2295" i="2"/>
  <c r="A784" i="2"/>
  <c r="A1272" i="2"/>
  <c r="A1764" i="2"/>
  <c r="A2224" i="2"/>
  <c r="A108" i="2"/>
  <c r="A364" i="2"/>
  <c r="A740" i="2"/>
  <c r="A1276" i="2"/>
  <c r="A1800" i="2"/>
  <c r="A808" i="2"/>
  <c r="A120" i="2"/>
  <c r="A900" i="2"/>
  <c r="A1952" i="2"/>
  <c r="A73" i="2"/>
  <c r="A329" i="2"/>
  <c r="A1584" i="2"/>
  <c r="A384" i="2"/>
  <c r="A1316" i="2"/>
  <c r="A2240" i="2"/>
  <c r="A173" i="2"/>
  <c r="A429" i="2"/>
  <c r="A685" i="2"/>
  <c r="A941" i="2"/>
  <c r="A1197" i="2"/>
  <c r="A1453" i="2"/>
  <c r="A2419" i="2"/>
  <c r="A2320" i="2"/>
  <c r="A684" i="2"/>
  <c r="A1752" i="2"/>
  <c r="A21" i="2"/>
  <c r="A277" i="2"/>
  <c r="A533" i="2"/>
  <c r="A789" i="2"/>
  <c r="A1045" i="2"/>
  <c r="A179" i="2"/>
  <c r="A515" i="2"/>
  <c r="A851" i="2"/>
  <c r="A1203" i="2"/>
  <c r="A183" i="2"/>
  <c r="A519" i="2"/>
  <c r="A871" i="2"/>
  <c r="A1207" i="2"/>
  <c r="A187" i="2"/>
  <c r="A539" i="2"/>
  <c r="A875" i="2"/>
  <c r="A1211" i="2"/>
  <c r="A783" i="2"/>
  <c r="A1551" i="2"/>
  <c r="A1887" i="2"/>
  <c r="A2239" i="2"/>
  <c r="A863" i="2"/>
  <c r="A1571" i="2"/>
  <c r="A1923" i="2"/>
  <c r="A2259" i="2"/>
  <c r="A831" i="2"/>
  <c r="A1579" i="2"/>
  <c r="A1915" i="2"/>
  <c r="A2251" i="2"/>
  <c r="A1543" i="2"/>
  <c r="A2427" i="2"/>
  <c r="A908" i="2"/>
  <c r="A1408" i="2"/>
  <c r="A1908" i="2"/>
  <c r="A2332" i="2"/>
  <c r="A176" i="2"/>
  <c r="A1751" i="2"/>
  <c r="A504" i="2"/>
  <c r="A1004" i="2"/>
  <c r="A1516" i="2"/>
  <c r="A2012" i="2"/>
  <c r="A2416" i="2"/>
  <c r="A228" i="2"/>
  <c r="A488" i="2"/>
  <c r="A1000" i="2"/>
  <c r="A1512" i="2"/>
  <c r="A495" i="2"/>
  <c r="A2167" i="2"/>
  <c r="A720" i="2"/>
  <c r="A1208" i="2"/>
  <c r="A1704" i="2"/>
  <c r="A2176" i="2"/>
  <c r="A76" i="2"/>
  <c r="A332" i="2"/>
  <c r="A676" i="2"/>
  <c r="A1212" i="2"/>
  <c r="A1744" i="2"/>
  <c r="A552" i="2"/>
  <c r="A2448" i="2"/>
  <c r="A764" i="2"/>
  <c r="A1824" i="2"/>
  <c r="A41" i="2"/>
  <c r="A297" i="2"/>
  <c r="A1328" i="2"/>
  <c r="A320" i="2"/>
  <c r="A1188" i="2"/>
  <c r="A2148" i="2"/>
  <c r="A141" i="2"/>
  <c r="A397" i="2"/>
  <c r="A653" i="2"/>
  <c r="A909" i="2"/>
  <c r="A1165" i="2"/>
  <c r="A1421" i="2"/>
  <c r="A2023" i="2"/>
  <c r="A2120" i="2"/>
  <c r="A556" i="2"/>
  <c r="A1604" i="2"/>
  <c r="A2432" i="2"/>
  <c r="A245" i="2"/>
  <c r="A501" i="2"/>
  <c r="A757" i="2"/>
  <c r="A1013" i="2"/>
  <c r="A1269" i="2"/>
  <c r="A1525" i="2"/>
  <c r="A604" i="2"/>
  <c r="A425" i="2"/>
  <c r="A937" i="2"/>
  <c r="A1449" i="2"/>
  <c r="A1793" i="2"/>
  <c r="A2049" i="2"/>
  <c r="A2305" i="2"/>
  <c r="A386" i="2"/>
  <c r="A1410" i="2"/>
  <c r="A2434" i="2"/>
  <c r="A1914" i="2"/>
  <c r="A2156" i="2"/>
  <c r="A625" i="2"/>
  <c r="A1137" i="2"/>
  <c r="A1637" i="2"/>
  <c r="A1893" i="2"/>
  <c r="A2149" i="2"/>
  <c r="A2405" i="2"/>
  <c r="A786" i="2"/>
  <c r="A1810" i="2"/>
  <c r="A730" i="2"/>
  <c r="A222" i="2"/>
  <c r="A2190" i="2"/>
  <c r="A870" i="2"/>
  <c r="A1894" i="2"/>
  <c r="A906" i="2"/>
  <c r="A163" i="2"/>
  <c r="A419" i="2"/>
  <c r="A675" i="2"/>
  <c r="A931" i="2"/>
  <c r="A1187" i="2"/>
  <c r="A87" i="2"/>
  <c r="A343" i="2"/>
  <c r="A599" i="2"/>
  <c r="A855" i="2"/>
  <c r="A1111" i="2"/>
  <c r="A11" i="2"/>
  <c r="A267" i="2"/>
  <c r="A523" i="2"/>
  <c r="A779" i="2"/>
  <c r="A1035" i="2"/>
  <c r="A1291" i="2"/>
  <c r="A719" i="2"/>
  <c r="A1455" i="2"/>
  <c r="A1711" i="2"/>
  <c r="A1967" i="2"/>
  <c r="A2223" i="2"/>
  <c r="A479" i="2"/>
  <c r="A1395" i="2"/>
  <c r="A1651" i="2"/>
  <c r="A1907" i="2"/>
  <c r="A2163" i="2"/>
  <c r="A127" i="2"/>
  <c r="A1151" i="2"/>
  <c r="A1563" i="2"/>
  <c r="A1819" i="2"/>
  <c r="A2075" i="2"/>
  <c r="A51" i="2"/>
  <c r="A387" i="2"/>
  <c r="A723" i="2"/>
  <c r="A1075" i="2"/>
  <c r="A55" i="2"/>
  <c r="A391" i="2"/>
  <c r="A743" i="2"/>
  <c r="A1079" i="2"/>
  <c r="A59" i="2"/>
  <c r="A411" i="2"/>
  <c r="A747" i="2"/>
  <c r="A1083" i="2"/>
  <c r="A271" i="2"/>
  <c r="A1423" i="2"/>
  <c r="A1759" i="2"/>
  <c r="A2111" i="2"/>
  <c r="A351" i="2"/>
  <c r="A1443" i="2"/>
  <c r="A1795" i="2"/>
  <c r="A2131" i="2"/>
  <c r="A319" i="2"/>
  <c r="A1451" i="2"/>
  <c r="A1787" i="2"/>
  <c r="A2123" i="2"/>
  <c r="A559" i="2"/>
  <c r="A2183" i="2"/>
  <c r="A728" i="2"/>
  <c r="A1216" i="2"/>
  <c r="A1712" i="2"/>
  <c r="A2184" i="2"/>
  <c r="A80" i="2"/>
  <c r="A1367" i="2"/>
  <c r="A2375" i="2"/>
  <c r="A832" i="2"/>
  <c r="A1320" i="2"/>
  <c r="A1820" i="2"/>
  <c r="A2264" i="2"/>
  <c r="A132" i="2"/>
  <c r="A388" i="2"/>
  <c r="A788" i="2"/>
  <c r="A1324" i="2"/>
  <c r="A1848" i="2"/>
  <c r="A1783" i="2"/>
  <c r="A532" i="2"/>
  <c r="A1020" i="2"/>
  <c r="A1532" i="2"/>
  <c r="A2028" i="2"/>
  <c r="A2428" i="2"/>
  <c r="A236" i="2"/>
  <c r="A496" i="2"/>
  <c r="A1016" i="2"/>
  <c r="A1528" i="2"/>
  <c r="A1199" i="2"/>
  <c r="A1796" i="2"/>
  <c r="A444" i="2"/>
  <c r="A1428" i="2"/>
  <c r="A2316" i="2"/>
  <c r="A201" i="2"/>
  <c r="A584" i="2"/>
  <c r="A4" i="2"/>
  <c r="A780" i="2"/>
  <c r="A1840" i="2"/>
  <c r="A45" i="2"/>
  <c r="A301" i="2"/>
  <c r="A557" i="2"/>
  <c r="A813" i="2"/>
  <c r="A1069" i="2"/>
  <c r="A1325" i="2"/>
  <c r="A1581" i="2"/>
  <c r="A1392" i="2"/>
  <c r="A336" i="2"/>
  <c r="A1220" i="2"/>
  <c r="A2168" i="2"/>
  <c r="A149" i="2"/>
  <c r="A405" i="2"/>
  <c r="A661" i="2"/>
  <c r="A917" i="2"/>
  <c r="A3" i="2"/>
  <c r="A339" i="2"/>
  <c r="A691" i="2"/>
  <c r="A1027" i="2"/>
  <c r="A7" i="2"/>
  <c r="A359" i="2"/>
  <c r="A695" i="2"/>
  <c r="A1031" i="2"/>
  <c r="A27" i="2"/>
  <c r="A363" i="2"/>
  <c r="A699" i="2"/>
  <c r="A1051" i="2"/>
  <c r="A79" i="2"/>
  <c r="A1375" i="2"/>
  <c r="A1727" i="2"/>
  <c r="A2063" i="2"/>
  <c r="A159" i="2"/>
  <c r="A1411" i="2"/>
  <c r="A1747" i="2"/>
  <c r="A2083" i="2"/>
  <c r="A191" i="2"/>
  <c r="A1403" i="2"/>
  <c r="A1739" i="2"/>
  <c r="A2091" i="2"/>
  <c r="A47" i="2"/>
  <c r="A2055" i="2"/>
  <c r="A664" i="2"/>
  <c r="A1152" i="2"/>
  <c r="A1656" i="2"/>
  <c r="A2132" i="2"/>
  <c r="A44" i="2"/>
  <c r="A879" i="2"/>
  <c r="A2263" i="2"/>
  <c r="A768" i="2"/>
  <c r="A1256" i="2"/>
  <c r="A1748" i="2"/>
  <c r="A2212" i="2"/>
  <c r="A100" i="2"/>
  <c r="A356" i="2"/>
  <c r="A724" i="2"/>
  <c r="A1260" i="2"/>
  <c r="A1784" i="2"/>
  <c r="A1655" i="2"/>
  <c r="A2455" i="2"/>
  <c r="A956" i="2"/>
  <c r="A1472" i="2"/>
  <c r="A1964" i="2"/>
  <c r="A2376" i="2"/>
  <c r="A204" i="2"/>
  <c r="A464" i="2"/>
  <c r="A952" i="2"/>
  <c r="A1460" i="2"/>
  <c r="A1992" i="2"/>
  <c r="A1556" i="2"/>
  <c r="A376" i="2"/>
  <c r="A1300" i="2"/>
  <c r="A2228" i="2"/>
  <c r="A169" i="2"/>
  <c r="A2383" i="2"/>
  <c r="A2268" i="2"/>
  <c r="A652" i="2"/>
  <c r="A1716" i="2"/>
  <c r="A13" i="2"/>
  <c r="A269" i="2"/>
  <c r="A525" i="2"/>
  <c r="A781" i="2"/>
  <c r="A1037" i="2"/>
  <c r="A1293" i="2"/>
  <c r="A1549" i="2"/>
  <c r="A1136" i="2"/>
  <c r="A272" i="2"/>
  <c r="A1092" i="2"/>
  <c r="A2076" i="2"/>
  <c r="A117" i="2"/>
  <c r="A373" i="2"/>
  <c r="A629" i="2"/>
  <c r="A885" i="2"/>
  <c r="A1141" i="2"/>
  <c r="A1397" i="2"/>
  <c r="A2215" i="2"/>
  <c r="A2468" i="2"/>
  <c r="A681" i="2"/>
  <c r="A1193" i="2"/>
  <c r="A1665" i="2"/>
  <c r="A1921" i="2"/>
  <c r="A2177" i="2"/>
  <c r="A2433" i="2"/>
  <c r="A898" i="2"/>
  <c r="A1922" i="2"/>
  <c r="A954" i="2"/>
  <c r="A328" i="2"/>
  <c r="A369" i="2"/>
  <c r="A881" i="2"/>
  <c r="A1393" i="2"/>
  <c r="A1765" i="2"/>
  <c r="A2021" i="2"/>
  <c r="A2277" i="2"/>
  <c r="A274" i="2"/>
  <c r="A1298" i="2"/>
  <c r="A2322" i="2"/>
  <c r="A1690" i="2"/>
  <c r="A1198" i="2"/>
  <c r="A358" i="2"/>
  <c r="A1382" i="2"/>
  <c r="A2406" i="2"/>
  <c r="A2010" i="2"/>
  <c r="A1662" i="2"/>
  <c r="A1588" i="2"/>
  <c r="A545" i="2"/>
  <c r="A1057" i="2"/>
  <c r="A1569" i="2"/>
  <c r="A1853" i="2"/>
  <c r="A2109" i="2"/>
  <c r="A2365" i="2"/>
  <c r="A626" i="2"/>
  <c r="A1650" i="2"/>
  <c r="A410" i="2"/>
  <c r="A2378" i="2"/>
  <c r="A1886" i="2"/>
  <c r="A710" i="2"/>
  <c r="A1734" i="2"/>
  <c r="A586" i="2"/>
  <c r="A270" i="2"/>
  <c r="A1988" i="2"/>
  <c r="A1721" i="2"/>
  <c r="A1122" i="2"/>
  <c r="A1182" i="2"/>
  <c r="A1366" i="2"/>
  <c r="A1962" i="2"/>
  <c r="A1792" i="2"/>
  <c r="A1865" i="2"/>
  <c r="A1698" i="2"/>
  <c r="A1742" i="2"/>
  <c r="A1654" i="2"/>
  <c r="A110" i="2"/>
  <c r="A505" i="2"/>
  <c r="A2089" i="2"/>
  <c r="A250" i="2"/>
  <c r="A54" i="2"/>
  <c r="A2102" i="2"/>
  <c r="A1038" i="2"/>
  <c r="A2018" i="2"/>
  <c r="A345" i="2"/>
  <c r="A1942" i="2"/>
  <c r="A2282" i="2"/>
  <c r="A1550" i="2"/>
  <c r="A2329" i="2"/>
  <c r="A579" i="2"/>
  <c r="A1267" i="2"/>
  <c r="A583" i="2"/>
  <c r="A1271" i="2"/>
  <c r="A603" i="2"/>
  <c r="A1275" i="2"/>
  <c r="A1615" i="2"/>
  <c r="A2303" i="2"/>
  <c r="A1635" i="2"/>
  <c r="A2323" i="2"/>
  <c r="A1643" i="2"/>
  <c r="A2315" i="2"/>
  <c r="A428" i="2"/>
  <c r="A1508" i="2"/>
  <c r="A2412" i="2"/>
  <c r="A1943" i="2"/>
  <c r="A1096" i="2"/>
  <c r="A2092" i="2"/>
  <c r="A276" i="2"/>
  <c r="A1100" i="2"/>
  <c r="A1263" i="2"/>
  <c r="A816" i="2"/>
  <c r="A1804" i="2"/>
  <c r="A124" i="2"/>
  <c r="A772" i="2"/>
  <c r="A1832" i="2"/>
  <c r="A184" i="2"/>
  <c r="A2008" i="2"/>
  <c r="A431" i="2"/>
  <c r="A416" i="2"/>
  <c r="A2284" i="2"/>
  <c r="A445" i="2"/>
  <c r="A957" i="2"/>
  <c r="A1469" i="2"/>
  <c r="A2424" i="2"/>
  <c r="A1808" i="2"/>
  <c r="A293" i="2"/>
  <c r="A805" i="2"/>
  <c r="A1253" i="2"/>
  <c r="A1605" i="2"/>
  <c r="A129" i="2"/>
  <c r="A905" i="2"/>
  <c r="A1609" i="2"/>
  <c r="A1953" i="2"/>
  <c r="A2289" i="2"/>
  <c r="A706" i="2"/>
  <c r="A2050" i="2"/>
  <c r="A1770" i="2"/>
  <c r="A209" i="2"/>
  <c r="A945" i="2"/>
  <c r="A1617" i="2"/>
  <c r="A1973" i="2"/>
  <c r="A2309" i="2"/>
  <c r="A722" i="2"/>
  <c r="A2130" i="2"/>
  <c r="A1946" i="2"/>
  <c r="A2078" i="2"/>
  <c r="A1190" i="2"/>
  <c r="A138" i="2"/>
  <c r="A478" i="2"/>
  <c r="A796" i="2"/>
  <c r="A609" i="2"/>
  <c r="A1281" i="2"/>
  <c r="A1805" i="2"/>
  <c r="A2141" i="2"/>
  <c r="A50" i="2"/>
  <c r="A1458" i="2"/>
  <c r="A666" i="2"/>
  <c r="A766" i="2"/>
  <c r="A518" i="2"/>
  <c r="A1862" i="2"/>
  <c r="A1546" i="2"/>
  <c r="A1998" i="2"/>
  <c r="A1849" i="2"/>
  <c r="A890" i="2"/>
  <c r="A982" i="2"/>
  <c r="A30" i="2"/>
  <c r="A953" i="2"/>
  <c r="A930" i="2"/>
  <c r="A2222" i="2"/>
  <c r="A170" i="2"/>
  <c r="A2204" i="2"/>
  <c r="A2217" i="2"/>
  <c r="A382" i="2"/>
  <c r="A1718" i="2"/>
  <c r="A1566" i="2"/>
  <c r="A1302" i="2"/>
  <c r="A406" i="2"/>
  <c r="A1790" i="2"/>
  <c r="A2070" i="2"/>
  <c r="A323" i="2"/>
  <c r="A1011" i="2"/>
  <c r="A327" i="2"/>
  <c r="A1015" i="2"/>
  <c r="A347" i="2"/>
  <c r="A1019" i="2"/>
  <c r="A1359" i="2"/>
  <c r="A2047" i="2"/>
  <c r="A1379" i="2"/>
  <c r="A2067" i="2"/>
  <c r="A1387" i="2"/>
  <c r="A2059" i="2"/>
  <c r="A1991" i="2"/>
  <c r="A1120" i="2"/>
  <c r="A2108" i="2"/>
  <c r="A623" i="2"/>
  <c r="A736" i="2"/>
  <c r="A1720" i="2"/>
  <c r="A84" i="2"/>
  <c r="A692" i="2"/>
  <c r="A1760" i="2"/>
  <c r="A2439" i="2"/>
  <c r="A1432" i="2"/>
  <c r="A2352" i="2"/>
  <c r="A448" i="2"/>
  <c r="A1436" i="2"/>
  <c r="A1424" i="2"/>
  <c r="A1236" i="2"/>
  <c r="A153" i="2"/>
  <c r="A2172" i="2"/>
  <c r="A1640" i="2"/>
  <c r="A253" i="2"/>
  <c r="A765" i="2"/>
  <c r="A1277" i="2"/>
  <c r="A1012" i="2"/>
  <c r="A1024" i="2"/>
  <c r="A101" i="2"/>
  <c r="A613" i="2"/>
  <c r="A1125" i="2"/>
  <c r="A1477" i="2"/>
  <c r="A1140" i="2"/>
  <c r="A649" i="2"/>
  <c r="A1353" i="2"/>
  <c r="A1825" i="2"/>
  <c r="A2161" i="2"/>
  <c r="A194" i="2"/>
  <c r="A1538" i="2"/>
  <c r="A826" i="2"/>
  <c r="A1452" i="2"/>
  <c r="A689" i="2"/>
  <c r="A1361" i="2"/>
  <c r="A1845" i="2"/>
  <c r="A2181" i="2"/>
  <c r="A210" i="2"/>
  <c r="A1618" i="2"/>
  <c r="A986" i="2"/>
  <c r="A1086" i="2"/>
  <c r="A678" i="2"/>
  <c r="A2022" i="2"/>
  <c r="A1882" i="2"/>
  <c r="A616" i="2"/>
  <c r="A353" i="2"/>
  <c r="A1025" i="2"/>
  <c r="A1677" i="2"/>
  <c r="A2013" i="2"/>
  <c r="A2349" i="2"/>
  <c r="A355" i="2"/>
  <c r="A23" i="2"/>
  <c r="A1047" i="2"/>
  <c r="A715" i="2"/>
  <c r="A1391" i="2"/>
  <c r="A223" i="2"/>
  <c r="A2099" i="2"/>
  <c r="A1755" i="2"/>
  <c r="A643" i="2"/>
  <c r="A647" i="2"/>
  <c r="A667" i="2"/>
  <c r="A1679" i="2"/>
  <c r="A1699" i="2"/>
  <c r="A1707" i="2"/>
  <c r="A600" i="2"/>
  <c r="A12" i="2"/>
  <c r="A1192" i="2"/>
  <c r="A324" i="2"/>
  <c r="A1527" i="2"/>
  <c r="A1900" i="2"/>
  <c r="A876" i="2"/>
  <c r="A312" i="2"/>
  <c r="A1895" i="2"/>
  <c r="A2408" i="2"/>
  <c r="A1005" i="2"/>
  <c r="A168" i="2"/>
  <c r="A341" i="2"/>
  <c r="A259" i="2"/>
  <c r="A263" i="2"/>
  <c r="A283" i="2"/>
  <c r="A1103" i="2"/>
  <c r="A1183" i="2"/>
  <c r="A1215" i="2"/>
  <c r="A1799" i="2"/>
  <c r="A2036" i="2"/>
  <c r="A640" i="2"/>
  <c r="A32" i="2"/>
  <c r="A1652" i="2"/>
  <c r="A1336" i="2"/>
  <c r="A396" i="2"/>
  <c r="A1040" i="2"/>
  <c r="A105" i="2"/>
  <c r="A1440" i="2"/>
  <c r="A717" i="2"/>
  <c r="A648" i="2"/>
  <c r="A53" i="2"/>
  <c r="A1077" i="2"/>
  <c r="A553" i="2"/>
  <c r="A2113" i="2"/>
  <c r="A442" i="2"/>
  <c r="A1265" i="2"/>
  <c r="A18" i="2"/>
  <c r="A702" i="2"/>
  <c r="A1466" i="2"/>
  <c r="A536" i="2"/>
  <c r="A929" i="2"/>
  <c r="A1789" i="2"/>
  <c r="A2301" i="2"/>
  <c r="A1394" i="2"/>
  <c r="A1866" i="2"/>
  <c r="A454" i="2"/>
  <c r="A74" i="2"/>
  <c r="A1870" i="2"/>
  <c r="A98" i="2"/>
  <c r="A854" i="2"/>
  <c r="A2430" i="2"/>
  <c r="A674" i="2"/>
  <c r="A1142" i="2"/>
  <c r="A1268" i="2"/>
  <c r="A1570" i="2"/>
  <c r="A1590" i="2"/>
  <c r="A1945" i="2"/>
  <c r="A2286" i="2"/>
  <c r="A2238" i="2"/>
  <c r="A403" i="2"/>
  <c r="A423" i="2"/>
  <c r="A427" i="2"/>
  <c r="A1439" i="2"/>
  <c r="A1475" i="2"/>
  <c r="A1467" i="2"/>
  <c r="A2247" i="2"/>
  <c r="A2208" i="2"/>
  <c r="A856" i="2"/>
  <c r="A148" i="2"/>
  <c r="A1880" i="2"/>
  <c r="A1560" i="2"/>
  <c r="A516" i="2"/>
  <c r="A1924" i="2"/>
  <c r="A217" i="2"/>
  <c r="A1904" i="2"/>
  <c r="A829" i="2"/>
  <c r="A1524" i="2"/>
  <c r="A165" i="2"/>
  <c r="A1173" i="2"/>
  <c r="A1920" i="2"/>
  <c r="A1417" i="2"/>
  <c r="A2209" i="2"/>
  <c r="A1730" i="2"/>
  <c r="A1984" i="2"/>
  <c r="A1457" i="2"/>
  <c r="A2229" i="2"/>
  <c r="A1746" i="2"/>
  <c r="A1454" i="2"/>
  <c r="A2214" i="2"/>
  <c r="A1616" i="2"/>
  <c r="A1121" i="2"/>
  <c r="A2061" i="2"/>
  <c r="A1074" i="2"/>
  <c r="A158" i="2"/>
  <c r="A1542" i="2"/>
  <c r="A1214" i="2"/>
  <c r="A1634" i="2"/>
  <c r="A1146" i="2"/>
  <c r="A2313" i="2"/>
  <c r="A1910" i="2"/>
  <c r="A1897" i="2"/>
  <c r="A950" i="2"/>
  <c r="A62" i="2"/>
  <c r="A738" i="2"/>
  <c r="A147" i="2"/>
  <c r="A167" i="2"/>
  <c r="A171" i="2"/>
  <c r="A655" i="2"/>
  <c r="A799" i="2"/>
  <c r="A767" i="2"/>
  <c r="A1479" i="2"/>
  <c r="A1876" i="2"/>
  <c r="A2463" i="2"/>
  <c r="A2392" i="2"/>
  <c r="A1476" i="2"/>
  <c r="A1176" i="2"/>
  <c r="A316" i="2"/>
  <c r="A2435" i="2"/>
  <c r="A25" i="2"/>
  <c r="A1124" i="2"/>
  <c r="A637" i="2"/>
  <c r="A1767" i="2"/>
  <c r="A2388" i="2"/>
  <c r="A997" i="2"/>
  <c r="A88" i="2"/>
  <c r="A1161" i="2"/>
  <c r="A2081" i="2"/>
  <c r="A1218" i="2"/>
  <c r="A152" i="2"/>
  <c r="A1201" i="2"/>
  <c r="A2101" i="2"/>
  <c r="A1234" i="2"/>
  <c r="A462" i="2"/>
  <c r="A1702" i="2"/>
  <c r="A1534" i="2"/>
  <c r="A865" i="2"/>
  <c r="A1933" i="2"/>
  <c r="A242" i="2"/>
  <c r="A1586" i="2"/>
  <c r="A1050" i="2"/>
  <c r="A1150" i="2"/>
  <c r="A646" i="2"/>
  <c r="A2054" i="2"/>
  <c r="A1930" i="2"/>
  <c r="A1703" i="2"/>
  <c r="A2041" i="2"/>
  <c r="A2154" i="2"/>
  <c r="A1238" i="2"/>
  <c r="A846" i="2"/>
  <c r="A1337" i="2"/>
  <c r="A1442" i="2"/>
  <c r="A246" i="2"/>
  <c r="A938" i="2"/>
  <c r="A377" i="2"/>
  <c r="A2409" i="2"/>
  <c r="A1118" i="2"/>
  <c r="A1974" i="2"/>
  <c r="A2270" i="2"/>
  <c r="A746" i="2"/>
  <c r="A1430" i="2"/>
  <c r="A1174" i="2"/>
  <c r="A482" i="2"/>
  <c r="A787" i="2"/>
  <c r="A807" i="2"/>
  <c r="A811" i="2"/>
  <c r="A1823" i="2"/>
  <c r="A1859" i="2"/>
  <c r="A1851" i="2"/>
  <c r="A824" i="2"/>
  <c r="A128" i="2"/>
  <c r="A1416" i="2"/>
  <c r="A440" i="2"/>
  <c r="A1975" i="2"/>
  <c r="A2104" i="2"/>
  <c r="A1116" i="2"/>
  <c r="A572" i="2"/>
  <c r="A948" i="2"/>
  <c r="A93" i="2"/>
  <c r="A1117" i="2"/>
  <c r="A436" i="2"/>
  <c r="A453" i="2"/>
  <c r="A1365" i="2"/>
  <c r="A457" i="2"/>
  <c r="A1713" i="2"/>
  <c r="A2401" i="2"/>
  <c r="A42" i="2"/>
  <c r="A465" i="2"/>
  <c r="A1733" i="2"/>
  <c r="A2421" i="2"/>
  <c r="A90" i="2"/>
  <c r="A230" i="2"/>
  <c r="A1034" i="2"/>
  <c r="A2248" i="2"/>
  <c r="A1505" i="2"/>
  <c r="A2253" i="2"/>
  <c r="A1842" i="2"/>
  <c r="A1646" i="2"/>
  <c r="A2310" i="2"/>
  <c r="A2380" i="2"/>
  <c r="A686" i="2"/>
  <c r="A1902" i="2"/>
  <c r="A2466" i="2"/>
  <c r="A2042" i="2"/>
  <c r="A802" i="2"/>
  <c r="A58" i="2"/>
  <c r="A2366" i="2"/>
  <c r="A1578" i="2"/>
  <c r="A627" i="2"/>
  <c r="A631" i="2"/>
  <c r="A635" i="2"/>
  <c r="A1663" i="2"/>
  <c r="A1683" i="2"/>
  <c r="A1675" i="2"/>
  <c r="A568" i="2"/>
  <c r="A2460" i="2"/>
  <c r="A1160" i="2"/>
  <c r="A308" i="2"/>
  <c r="A1463" i="2"/>
  <c r="A1868" i="2"/>
  <c r="A836" i="2"/>
  <c r="A280" i="2"/>
  <c r="A1639" i="2"/>
  <c r="A2368" i="2"/>
  <c r="A989" i="2"/>
  <c r="A104" i="2"/>
  <c r="A325" i="2"/>
  <c r="A1285" i="2"/>
  <c r="A193" i="2"/>
  <c r="A1633" i="2"/>
  <c r="A2321" i="2"/>
  <c r="A2114" i="2"/>
  <c r="A273" i="2"/>
  <c r="A1653" i="2"/>
  <c r="A2325" i="2"/>
  <c r="A2194" i="2"/>
  <c r="A2318" i="2"/>
  <c r="A266" i="2"/>
  <c r="A1076" i="2"/>
  <c r="A1345" i="2"/>
  <c r="A2157" i="2"/>
  <c r="A1522" i="2"/>
  <c r="A1022" i="2"/>
  <c r="A1926" i="2"/>
  <c r="A2126" i="2"/>
  <c r="A1834" i="2"/>
  <c r="A302" i="2"/>
  <c r="A1186" i="2"/>
  <c r="A682" i="2"/>
  <c r="A2281" i="2"/>
  <c r="A1846" i="2"/>
  <c r="A2326" i="2"/>
  <c r="A150" i="2"/>
  <c r="A195" i="2"/>
  <c r="A219" i="2"/>
  <c r="A927" i="2"/>
  <c r="A1607" i="2"/>
  <c r="A548" i="2"/>
  <c r="A1544" i="2"/>
  <c r="A348" i="2"/>
  <c r="A57" i="2"/>
  <c r="A611" i="2"/>
  <c r="A279" i="2"/>
  <c r="A1303" i="2"/>
  <c r="A971" i="2"/>
  <c r="A1647" i="2"/>
  <c r="A1247" i="2"/>
  <c r="A2355" i="2"/>
  <c r="A2011" i="2"/>
  <c r="A979" i="2"/>
  <c r="A999" i="2"/>
  <c r="A1003" i="2"/>
  <c r="A2015" i="2"/>
  <c r="A2051" i="2"/>
  <c r="A2043" i="2"/>
  <c r="A1088" i="2"/>
  <c r="A367" i="2"/>
  <c r="A1688" i="2"/>
  <c r="A660" i="2"/>
  <c r="A2423" i="2"/>
  <c r="A2328" i="2"/>
  <c r="A1404" i="2"/>
  <c r="A1172" i="2"/>
  <c r="A2072" i="2"/>
  <c r="A237" i="2"/>
  <c r="A1261" i="2"/>
  <c r="A960" i="2"/>
  <c r="A597" i="2"/>
  <c r="A595" i="2"/>
  <c r="A615" i="2"/>
  <c r="A619" i="2"/>
  <c r="A1631" i="2"/>
  <c r="A1667" i="2"/>
  <c r="A1659" i="2"/>
  <c r="A540" i="2"/>
  <c r="A2436" i="2"/>
  <c r="A1128" i="2"/>
  <c r="A292" i="2"/>
  <c r="A1399" i="2"/>
  <c r="A1836" i="2"/>
  <c r="A804" i="2"/>
  <c r="A248" i="2"/>
  <c r="A1383" i="2"/>
  <c r="A2324" i="2"/>
  <c r="A973" i="2"/>
  <c r="A36" i="2"/>
  <c r="A309" i="2"/>
  <c r="A1333" i="2"/>
  <c r="A1065" i="2"/>
  <c r="A2369" i="2"/>
  <c r="A1360" i="2"/>
  <c r="A1701" i="2"/>
  <c r="A1042" i="2"/>
  <c r="A102" i="2"/>
  <c r="A606" i="2"/>
  <c r="A241" i="2"/>
  <c r="A1313" i="2"/>
  <c r="A1981" i="2"/>
  <c r="A114" i="2"/>
  <c r="A2162" i="2"/>
  <c r="A894" i="2"/>
  <c r="A1222" i="2"/>
  <c r="A1674" i="2"/>
  <c r="A793" i="2"/>
  <c r="A1370" i="2"/>
  <c r="A2390" i="2"/>
  <c r="A1081" i="2"/>
  <c r="A2218" i="2"/>
  <c r="A426" i="2"/>
  <c r="A1529" i="2"/>
  <c r="A622" i="2"/>
  <c r="A1354" i="2"/>
  <c r="A1814" i="2"/>
  <c r="A1113" i="2"/>
  <c r="A974" i="2"/>
  <c r="A915" i="2"/>
  <c r="A935" i="2"/>
  <c r="A939" i="2"/>
  <c r="A1951" i="2"/>
  <c r="A1987" i="2"/>
  <c r="A1979" i="2"/>
  <c r="A996" i="2"/>
  <c r="A224" i="2"/>
  <c r="A1608" i="2"/>
  <c r="A564" i="2"/>
  <c r="A2359" i="2"/>
  <c r="A2252" i="2"/>
  <c r="A867" i="2"/>
  <c r="A535" i="2"/>
  <c r="A203" i="2"/>
  <c r="A1227" i="2"/>
  <c r="A1903" i="2"/>
  <c r="A1587" i="2"/>
  <c r="A895" i="2"/>
  <c r="A2267" i="2"/>
  <c r="A1331" i="2"/>
  <c r="A1335" i="2"/>
  <c r="A1339" i="2"/>
  <c r="A31" i="2"/>
  <c r="A2387" i="2"/>
  <c r="A2363" i="2"/>
  <c r="A1600" i="2"/>
  <c r="A2135" i="2"/>
  <c r="A2164" i="2"/>
  <c r="A1196" i="2"/>
  <c r="A904" i="2"/>
  <c r="A172" i="2"/>
  <c r="A1928" i="2"/>
  <c r="A2136" i="2"/>
  <c r="A520" i="2"/>
  <c r="A493" i="2"/>
  <c r="A1517" i="2"/>
  <c r="A2000" i="2"/>
  <c r="A853" i="2"/>
  <c r="A947" i="2"/>
  <c r="A951" i="2"/>
  <c r="A955" i="2"/>
  <c r="A1983" i="2"/>
  <c r="A2003" i="2"/>
  <c r="A1995" i="2"/>
  <c r="A1028" i="2"/>
  <c r="A240" i="2"/>
  <c r="A1636" i="2"/>
  <c r="A596" i="2"/>
  <c r="A2391" i="2"/>
  <c r="A2276" i="2"/>
  <c r="A1340" i="2"/>
  <c r="A1044" i="2"/>
  <c r="A1828" i="2"/>
  <c r="A205" i="2"/>
  <c r="A1229" i="2"/>
  <c r="A812" i="2"/>
  <c r="A565" i="2"/>
  <c r="A1589" i="2"/>
  <c r="A1577" i="2"/>
  <c r="A642" i="2"/>
  <c r="A145" i="2"/>
  <c r="A1957" i="2"/>
  <c r="A2066" i="2"/>
  <c r="A1126" i="2"/>
  <c r="A1134" i="2"/>
  <c r="A417" i="2"/>
  <c r="A1441" i="2"/>
  <c r="A2045" i="2"/>
  <c r="A370" i="2"/>
  <c r="A2418" i="2"/>
  <c r="A1390" i="2"/>
  <c r="A1478" i="2"/>
  <c r="A2202" i="2"/>
  <c r="A1305" i="2"/>
  <c r="A190" i="2"/>
  <c r="A874" i="2"/>
  <c r="A1593" i="2"/>
  <c r="A734" i="2"/>
  <c r="A1514" i="2"/>
  <c r="A1833" i="2"/>
  <c r="A1614" i="2"/>
  <c r="A2426" i="2"/>
  <c r="A430" i="2"/>
  <c r="A2393" i="2"/>
  <c r="A1046" i="2"/>
  <c r="A1091" i="2"/>
  <c r="A1095" i="2"/>
  <c r="A1115" i="2"/>
  <c r="A2127" i="2"/>
  <c r="A2147" i="2"/>
  <c r="A2155" i="2"/>
  <c r="A1248" i="2"/>
  <c r="A1431" i="2"/>
  <c r="A1852" i="2"/>
  <c r="A820" i="2"/>
  <c r="A560" i="2"/>
  <c r="A2452" i="2"/>
  <c r="A1564" i="2"/>
  <c r="A1488" i="2"/>
  <c r="A72" i="2"/>
  <c r="A317" i="2"/>
  <c r="A1341" i="2"/>
  <c r="A1284" i="2"/>
  <c r="A677" i="2"/>
  <c r="A1509" i="2"/>
  <c r="A745" i="2"/>
  <c r="A1873" i="2"/>
  <c r="A322" i="2"/>
  <c r="A1194" i="2"/>
  <c r="A785" i="2"/>
  <c r="A1877" i="2"/>
  <c r="A402" i="2"/>
  <c r="A1338" i="2"/>
  <c r="A806" i="2"/>
  <c r="A2266" i="2"/>
  <c r="A449" i="2"/>
  <c r="A1709" i="2"/>
  <c r="A2397" i="2"/>
  <c r="A10" i="2"/>
  <c r="A134" i="2"/>
  <c r="A842" i="2"/>
  <c r="A1433" i="2"/>
  <c r="A214" i="2"/>
  <c r="A289" i="2"/>
  <c r="A990" i="2"/>
  <c r="A1966" i="2"/>
  <c r="A1258" i="2"/>
  <c r="A238" i="2"/>
  <c r="A1250" i="2"/>
  <c r="A2362" i="2"/>
  <c r="A835" i="2"/>
  <c r="A839" i="2"/>
  <c r="A859" i="2"/>
  <c r="A1871" i="2"/>
  <c r="A1891" i="2"/>
  <c r="A1899" i="2"/>
  <c r="A880" i="2"/>
  <c r="A160" i="2"/>
  <c r="A1484" i="2"/>
  <c r="A472" i="2"/>
  <c r="A2103" i="2"/>
  <c r="A2152" i="2"/>
  <c r="A1180" i="2"/>
  <c r="A700" i="2"/>
  <c r="A1200" i="2"/>
  <c r="A125" i="2"/>
  <c r="A1149" i="2"/>
  <c r="A500" i="2"/>
  <c r="A485" i="2"/>
  <c r="A1381" i="2"/>
  <c r="A489" i="2"/>
  <c r="A1745" i="2"/>
  <c r="A2417" i="2"/>
  <c r="A186" i="2"/>
  <c r="A529" i="2"/>
  <c r="A1749" i="2"/>
  <c r="A2437" i="2"/>
  <c r="A346" i="2"/>
  <c r="A294" i="2"/>
  <c r="A1178" i="2"/>
  <c r="A49" i="2"/>
  <c r="A1537" i="2"/>
  <c r="A2269" i="2"/>
  <c r="A946" i="2"/>
  <c r="A2290" i="2"/>
  <c r="A2250" i="2"/>
  <c r="A6" i="2"/>
  <c r="A1350" i="2"/>
  <c r="A458" i="2"/>
  <c r="A942" i="2"/>
  <c r="A1049" i="2"/>
  <c r="A866" i="2"/>
  <c r="A2414" i="2"/>
  <c r="A362" i="2"/>
  <c r="A732" i="2"/>
  <c r="A2185" i="2"/>
  <c r="A254" i="2"/>
  <c r="A1526" i="2"/>
  <c r="A1438" i="2"/>
  <c r="A1705" i="2"/>
  <c r="A2338" i="2"/>
  <c r="A694" i="2"/>
  <c r="A1898" i="2"/>
  <c r="A994" i="2"/>
  <c r="A2265" i="2"/>
  <c r="A1881" i="2"/>
  <c r="A1506" i="2"/>
  <c r="A115" i="2"/>
  <c r="A119" i="2"/>
  <c r="A123" i="2"/>
  <c r="A527" i="2"/>
  <c r="A607" i="2"/>
  <c r="A575" i="2"/>
  <c r="A1327" i="2"/>
  <c r="A1812" i="2"/>
  <c r="A2431" i="2"/>
  <c r="A2340" i="2"/>
  <c r="A1420" i="2"/>
  <c r="A1112" i="2"/>
  <c r="A284" i="2"/>
  <c r="A2087" i="2"/>
  <c r="A2444" i="2"/>
  <c r="A992" i="2"/>
  <c r="A605" i="2"/>
  <c r="A943" i="2"/>
  <c r="A2308" i="2"/>
  <c r="A965" i="2"/>
  <c r="A1724" i="2"/>
  <c r="A1129" i="2"/>
  <c r="A2065" i="2"/>
  <c r="A1090" i="2"/>
  <c r="A2292" i="2"/>
  <c r="A1169" i="2"/>
  <c r="A2069" i="2"/>
  <c r="A1170" i="2"/>
  <c r="A350" i="2"/>
  <c r="A1574" i="2"/>
  <c r="A1406" i="2"/>
  <c r="A833" i="2"/>
  <c r="A1901" i="2"/>
  <c r="A498" i="2"/>
  <c r="A1498" i="2"/>
  <c r="A902" i="2"/>
  <c r="A2458" i="2"/>
  <c r="A2297" i="2"/>
  <c r="A1750" i="2"/>
  <c r="A1737" i="2"/>
  <c r="A758" i="2"/>
  <c r="A889" i="2"/>
  <c r="A2110" i="2"/>
  <c r="A729" i="2"/>
  <c r="A2106" i="2"/>
  <c r="A985" i="2"/>
  <c r="A1299" i="2"/>
  <c r="A1319" i="2"/>
  <c r="A1323" i="2"/>
  <c r="A2335" i="2"/>
  <c r="A2371" i="2"/>
  <c r="A2347" i="2"/>
  <c r="A1568" i="2"/>
  <c r="A2071" i="2"/>
  <c r="A2140" i="2"/>
  <c r="A1164" i="2"/>
  <c r="A872" i="2"/>
  <c r="A156" i="2"/>
  <c r="A1896" i="2"/>
  <c r="A2088" i="2"/>
  <c r="A484" i="2"/>
  <c r="A477" i="2"/>
  <c r="A1501" i="2"/>
  <c r="A1936" i="2"/>
  <c r="A837" i="2"/>
  <c r="A1621" i="2"/>
  <c r="A969" i="2"/>
  <c r="A1969" i="2"/>
  <c r="A770" i="2"/>
  <c r="A1447" i="2"/>
  <c r="A977" i="2"/>
  <c r="A1989" i="2"/>
  <c r="A850" i="2"/>
  <c r="A2058" i="2"/>
  <c r="A1254" i="2"/>
  <c r="A750" i="2"/>
  <c r="A641" i="2"/>
  <c r="A1821" i="2"/>
  <c r="A178" i="2"/>
  <c r="A794" i="2"/>
  <c r="A582" i="2"/>
  <c r="A1818" i="2"/>
  <c r="A1913" i="2"/>
  <c r="A1110" i="2"/>
  <c r="A1209" i="2"/>
  <c r="A2462" i="2"/>
  <c r="A161" i="2"/>
  <c r="A862" i="2"/>
  <c r="A1838" i="2"/>
  <c r="A918" i="2"/>
  <c r="A1497" i="2"/>
  <c r="A199" i="2"/>
  <c r="A847" i="2"/>
  <c r="A959" i="2"/>
  <c r="A1940" i="2"/>
  <c r="A2440" i="2"/>
  <c r="A1240" i="2"/>
  <c r="A1123" i="2"/>
  <c r="A2159" i="2"/>
  <c r="A311" i="2"/>
  <c r="A1343" i="2"/>
  <c r="A64" i="2"/>
  <c r="A1296" i="2"/>
  <c r="A896" i="2"/>
  <c r="A1287" i="2"/>
  <c r="A2331" i="2"/>
  <c r="A1132" i="2"/>
  <c r="A2040" i="2"/>
  <c r="A1872" i="2"/>
  <c r="A1666" i="2"/>
  <c r="A2150" i="2"/>
  <c r="A2237" i="2"/>
  <c r="A2246" i="2"/>
  <c r="A1630" i="2"/>
  <c r="A546" i="2"/>
  <c r="A490" i="2"/>
  <c r="A1039" i="2"/>
  <c r="A2004" i="2"/>
  <c r="A1304" i="2"/>
  <c r="A976" i="2"/>
  <c r="A189" i="2"/>
  <c r="A748" i="2"/>
  <c r="A1429" i="2"/>
  <c r="A1777" i="2"/>
  <c r="A570" i="2"/>
  <c r="A1797" i="2"/>
  <c r="A602" i="2"/>
  <c r="A1610" i="2"/>
  <c r="A1629" i="2"/>
  <c r="A2098" i="2"/>
  <c r="A202" i="2"/>
  <c r="A1678" i="2"/>
  <c r="A1978" i="2"/>
  <c r="A1826" i="2"/>
  <c r="A1369" i="2"/>
  <c r="A659" i="2"/>
  <c r="A683" i="2"/>
  <c r="A1731" i="2"/>
  <c r="A636" i="2"/>
  <c r="A1224" i="2"/>
  <c r="A1591" i="2"/>
  <c r="A912" i="2"/>
  <c r="A2151" i="2"/>
  <c r="A1021" i="2"/>
  <c r="A357" i="2"/>
  <c r="A321" i="2"/>
  <c r="A2337" i="2"/>
  <c r="A337" i="2"/>
  <c r="A2357" i="2"/>
  <c r="A2446" i="2"/>
  <c r="A1332" i="2"/>
  <c r="A2189" i="2"/>
  <c r="A1970" i="2"/>
  <c r="A1758" i="2"/>
  <c r="A2374" i="2"/>
  <c r="A409" i="2"/>
  <c r="A926" i="2"/>
  <c r="A2158" i="2"/>
  <c r="A1018" i="2"/>
  <c r="A2298" i="2"/>
  <c r="A1058" i="2"/>
  <c r="A554" i="2"/>
  <c r="A216" i="2"/>
  <c r="A174" i="2"/>
  <c r="A1139" i="2"/>
  <c r="A1147" i="2"/>
  <c r="A2195" i="2"/>
  <c r="A1312" i="2"/>
  <c r="A1916" i="2"/>
  <c r="A624" i="2"/>
  <c r="A1628" i="2"/>
  <c r="A200" i="2"/>
  <c r="A1373" i="2"/>
  <c r="A709" i="2"/>
  <c r="A777" i="2"/>
  <c r="A450" i="2"/>
  <c r="A817" i="2"/>
  <c r="A466" i="2"/>
  <c r="A934" i="2"/>
  <c r="A481" i="2"/>
  <c r="A2413" i="2"/>
  <c r="A262" i="2"/>
  <c r="A1561" i="2"/>
  <c r="A441" i="2"/>
  <c r="A2334" i="2"/>
  <c r="A510" i="2"/>
  <c r="A473" i="2"/>
  <c r="A967" i="2"/>
  <c r="A1999" i="2"/>
  <c r="A2027" i="2"/>
  <c r="A111" i="2"/>
  <c r="A628" i="2"/>
  <c r="A2300" i="2"/>
  <c r="A1108" i="2"/>
  <c r="A221" i="2"/>
  <c r="A884" i="2"/>
  <c r="A1445" i="2"/>
  <c r="A1809" i="2"/>
  <c r="A698" i="2"/>
  <c r="A1813" i="2"/>
  <c r="A858" i="2"/>
  <c r="A1754" i="2"/>
  <c r="A1645" i="2"/>
  <c r="A2226" i="2"/>
  <c r="A330" i="2"/>
  <c r="A1918" i="2"/>
  <c r="A14" i="2"/>
  <c r="A2082" i="2"/>
  <c r="A1753" i="2"/>
  <c r="A883" i="2"/>
  <c r="A1939" i="2"/>
  <c r="A1548" i="2"/>
  <c r="A1244" i="2"/>
  <c r="A1252" i="2"/>
  <c r="A2279" i="2"/>
  <c r="A1029" i="2"/>
  <c r="A1225" i="2"/>
  <c r="A1282" i="2"/>
  <c r="A1233" i="2"/>
  <c r="A1362" i="2"/>
  <c r="A1766" i="2"/>
  <c r="A897" i="2"/>
  <c r="A690" i="2"/>
  <c r="A1094" i="2"/>
  <c r="A2425" i="2"/>
  <c r="A1929" i="2"/>
  <c r="A1273" i="2"/>
  <c r="A1689" i="2"/>
  <c r="A2030" i="2"/>
  <c r="A1223" i="2"/>
  <c r="A2255" i="2"/>
  <c r="A2283" i="2"/>
  <c r="A1815" i="2"/>
  <c r="A1036" i="2"/>
  <c r="A92" i="2"/>
  <c r="A1888" i="2"/>
  <c r="A413" i="2"/>
  <c r="A1680" i="2"/>
  <c r="A1573" i="2"/>
  <c r="A1937" i="2"/>
  <c r="A1658" i="2"/>
  <c r="A1941" i="2"/>
  <c r="A1802" i="2"/>
  <c r="A334" i="2"/>
  <c r="A1773" i="2"/>
  <c r="A538" i="2"/>
  <c r="A1402" i="2"/>
  <c r="A726" i="2"/>
  <c r="A1982" i="2"/>
  <c r="A126" i="2"/>
  <c r="A1294" i="2"/>
  <c r="A1063" i="2"/>
  <c r="A2107" i="2"/>
  <c r="A756" i="2"/>
  <c r="A1364" i="2"/>
  <c r="A1156" i="2"/>
  <c r="A1841" i="2"/>
  <c r="A1861" i="2"/>
  <c r="A2138" i="2"/>
  <c r="A2354" i="2"/>
  <c r="A86" i="2"/>
  <c r="A762" i="2"/>
  <c r="A371" i="2"/>
  <c r="A1427" i="2"/>
  <c r="A800" i="2"/>
  <c r="A480" i="2"/>
  <c r="A797" i="2"/>
  <c r="A1396" i="2"/>
  <c r="A1736" i="2"/>
  <c r="A1326" i="2"/>
  <c r="A2029" i="2"/>
  <c r="A1070" i="2"/>
  <c r="A1782" i="2"/>
  <c r="A2137" i="2"/>
  <c r="A303" i="2"/>
  <c r="A2272" i="2"/>
  <c r="A2017" i="2"/>
  <c r="A1006" i="2"/>
  <c r="A1494" i="2"/>
  <c r="A39" i="2"/>
  <c r="A2236" i="2"/>
  <c r="A1565" i="2"/>
  <c r="A1073" i="2"/>
  <c r="A306" i="2"/>
  <c r="A633" i="2"/>
  <c r="A1763" i="2"/>
  <c r="A361" i="2"/>
  <c r="A492" i="2"/>
  <c r="A1771" i="2"/>
  <c r="A1681" i="2"/>
  <c r="A2410" i="2"/>
  <c r="A1719" i="2"/>
  <c r="A2373" i="2"/>
  <c r="A2230" i="2"/>
  <c r="A29" i="2"/>
  <c r="A1409" i="2"/>
  <c r="A791" i="2"/>
  <c r="A1843" i="2"/>
  <c r="A315" i="2"/>
  <c r="A1927" i="2"/>
  <c r="A1728" i="2"/>
  <c r="A137" i="2"/>
  <c r="A85" i="2"/>
  <c r="A1307" i="2"/>
  <c r="A1540" i="2"/>
  <c r="A844" i="2"/>
  <c r="A452" i="2"/>
  <c r="A821" i="2"/>
  <c r="A753" i="2"/>
  <c r="A2100" i="2"/>
  <c r="A1138" i="2"/>
  <c r="A1342" i="2"/>
  <c r="A2377" i="2"/>
  <c r="A1078" i="2"/>
  <c r="A243" i="2"/>
  <c r="A1119" i="2"/>
  <c r="A608" i="2"/>
  <c r="A380" i="2"/>
  <c r="A89" i="2"/>
  <c r="A701" i="2"/>
  <c r="A37" i="2"/>
  <c r="A424" i="2"/>
  <c r="A2129" i="2"/>
  <c r="A668" i="2"/>
  <c r="A2133" i="2"/>
  <c r="A830" i="2"/>
  <c r="A1934" i="2"/>
  <c r="A1965" i="2"/>
  <c r="A1994" i="2"/>
  <c r="A542" i="2"/>
  <c r="A2262" i="2"/>
  <c r="A1270" i="2"/>
  <c r="A310" i="2"/>
  <c r="A601" i="2"/>
  <c r="A1347" i="2"/>
  <c r="A15" i="2"/>
  <c r="A63" i="2"/>
  <c r="A1632" i="2"/>
  <c r="A2188" i="2"/>
  <c r="A928" i="2"/>
  <c r="A1960" i="2"/>
  <c r="A588" i="2"/>
  <c r="A1533" i="2"/>
  <c r="A869" i="2"/>
  <c r="A1001" i="2"/>
  <c r="A834" i="2"/>
  <c r="A1041" i="2"/>
  <c r="A914" i="2"/>
  <c r="A1318" i="2"/>
  <c r="A705" i="2"/>
  <c r="A2445" i="2"/>
  <c r="A282" i="2"/>
  <c r="A326" i="2"/>
  <c r="A1242" i="2"/>
  <c r="A1657" i="2"/>
  <c r="A598" i="2"/>
  <c r="A697" i="2"/>
  <c r="A1486" i="2"/>
  <c r="A1492" i="2"/>
  <c r="A2346" i="2"/>
  <c r="A782" i="2"/>
  <c r="A318" i="2"/>
  <c r="A122" i="2"/>
  <c r="A455" i="2"/>
  <c r="A1487" i="2"/>
  <c r="A1515" i="2"/>
  <c r="A2256" i="2"/>
  <c r="A180" i="2"/>
  <c r="A1624" i="2"/>
  <c r="A2144" i="2"/>
  <c r="A2016" i="2"/>
  <c r="A1756" i="2"/>
  <c r="A1189" i="2"/>
  <c r="A1481" i="2"/>
  <c r="A1794" i="2"/>
  <c r="A1489" i="2"/>
  <c r="A1874" i="2"/>
  <c r="A2278" i="2"/>
  <c r="A1153" i="2"/>
  <c r="A1202" i="2"/>
  <c r="A1606" i="2"/>
  <c r="A1890" i="2"/>
  <c r="A2441" i="2"/>
  <c r="A1961" i="2"/>
  <c r="A1054" i="2"/>
  <c r="A275" i="2"/>
  <c r="A299" i="2"/>
  <c r="A1311" i="2"/>
  <c r="A1863" i="2"/>
  <c r="A672" i="2"/>
  <c r="A1692" i="2"/>
  <c r="A412" i="2"/>
  <c r="A121" i="2"/>
  <c r="A733" i="2"/>
  <c r="A69" i="2"/>
  <c r="A868" i="2"/>
  <c r="A2145" i="2"/>
  <c r="A944" i="2"/>
  <c r="A2165" i="2"/>
  <c r="A958" i="2"/>
  <c r="A2062" i="2"/>
  <c r="A1997" i="2"/>
  <c r="A2122" i="2"/>
  <c r="A670" i="2"/>
  <c r="A106" i="2"/>
  <c r="A1398" i="2"/>
  <c r="A438" i="2"/>
  <c r="A1625" i="2"/>
  <c r="A887" i="2"/>
  <c r="A1931" i="2"/>
  <c r="A508" i="2"/>
  <c r="A680" i="2"/>
  <c r="A157" i="2"/>
  <c r="A620" i="2"/>
  <c r="A1413" i="2"/>
  <c r="A1761" i="2"/>
  <c r="A314" i="2"/>
  <c r="A1781" i="2"/>
  <c r="A474" i="2"/>
  <c r="A1322" i="2"/>
  <c r="A1601" i="2"/>
  <c r="A2034" i="2"/>
  <c r="A2438" i="2"/>
  <c r="A1422" i="2"/>
  <c r="A1482" i="2"/>
  <c r="A1314" i="2"/>
  <c r="A857" i="2"/>
  <c r="A531" i="2"/>
  <c r="A555" i="2"/>
  <c r="A1603" i="2"/>
  <c r="A2443" i="2"/>
  <c r="A1032" i="2"/>
  <c r="A751" i="2"/>
  <c r="A708" i="2"/>
  <c r="A313" i="2"/>
  <c r="A925" i="2"/>
  <c r="A261" i="2"/>
  <c r="A65" i="2"/>
  <c r="A2273" i="2"/>
  <c r="A81" i="2"/>
  <c r="A2293" i="2"/>
  <c r="A1950" i="2"/>
  <c r="A392" i="2"/>
  <c r="A2125" i="2"/>
  <c r="A654" i="2"/>
  <c r="A1726" i="2"/>
  <c r="A2234" i="2"/>
  <c r="A2422" i="2"/>
  <c r="A1462" i="2"/>
  <c r="A798" i="2"/>
  <c r="A1067" i="2"/>
  <c r="A1184" i="2"/>
  <c r="A68" i="2"/>
  <c r="A2372" i="2"/>
  <c r="A645" i="2"/>
  <c r="A258" i="2"/>
  <c r="A338" i="2"/>
  <c r="A385" i="2"/>
  <c r="A70" i="2"/>
  <c r="A33" i="2"/>
  <c r="A2170" i="2"/>
  <c r="A375" i="2"/>
  <c r="A1419" i="2"/>
  <c r="A116" i="2"/>
  <c r="A1668" i="2"/>
  <c r="A1264" i="2"/>
  <c r="A1385" i="2"/>
  <c r="A1425" i="2"/>
  <c r="A2086" i="2"/>
  <c r="A1010" i="2"/>
  <c r="A1378" i="2"/>
  <c r="A1769" i="2"/>
  <c r="A19" i="2"/>
  <c r="A2327" i="2"/>
  <c r="A541" i="2"/>
  <c r="A864" i="2"/>
  <c r="A1869" i="2"/>
  <c r="A374" i="2"/>
  <c r="A143" i="2"/>
  <c r="A988" i="2"/>
  <c r="A901" i="2"/>
  <c r="A978" i="2"/>
  <c r="A774" i="2"/>
  <c r="A2398" i="2"/>
  <c r="A1288" i="2"/>
  <c r="A401" i="2"/>
  <c r="A1210" i="2"/>
  <c r="A372" i="2"/>
  <c r="A1685" i="2"/>
  <c r="A34" i="2"/>
  <c r="A2451" i="2"/>
  <c r="A1856" i="2"/>
  <c r="A1743" i="2"/>
  <c r="A1317" i="2"/>
  <c r="A2118" i="2"/>
  <c r="A99" i="2"/>
  <c r="A463" i="2"/>
  <c r="A307" i="2"/>
  <c r="A1363" i="2"/>
  <c r="A704" i="2"/>
  <c r="A432" i="2"/>
  <c r="A749" i="2"/>
  <c r="A1283" i="2"/>
  <c r="A2339" i="2"/>
  <c r="A2116" i="2"/>
  <c r="A1864" i="2"/>
  <c r="A1485" i="2"/>
  <c r="A1857" i="2"/>
  <c r="A1226" i="2"/>
  <c r="A1725" i="2"/>
  <c r="A198" i="2"/>
  <c r="A342" i="2"/>
  <c r="A2206" i="2"/>
  <c r="A2274" i="2"/>
  <c r="A251" i="2"/>
  <c r="A1735" i="2"/>
  <c r="A1612" i="2"/>
  <c r="A924" i="2"/>
  <c r="A1380" i="2"/>
  <c r="A524" i="2"/>
  <c r="A1061" i="2"/>
  <c r="A1257" i="2"/>
  <c r="A1346" i="2"/>
  <c r="A1297" i="2"/>
  <c r="A1426" i="2"/>
  <c r="A1830" i="2"/>
  <c r="A961" i="2"/>
  <c r="A754" i="2"/>
  <c r="A1158" i="2"/>
  <c r="A354" i="2"/>
  <c r="A1993" i="2"/>
  <c r="A1401" i="2"/>
  <c r="A2201" i="2"/>
  <c r="A534" i="2"/>
  <c r="A1351" i="2"/>
  <c r="A95" i="2"/>
  <c r="A2379" i="2"/>
  <c r="A2199" i="2"/>
  <c r="A1228" i="2"/>
  <c r="A188" i="2"/>
  <c r="A2180" i="2"/>
  <c r="A509" i="2"/>
  <c r="A2032" i="2"/>
  <c r="A687" i="2"/>
  <c r="A2001" i="2"/>
  <c r="A2403" i="2"/>
  <c r="A2005" i="2"/>
  <c r="A2314" i="2"/>
  <c r="A878" i="2"/>
  <c r="A1837" i="2"/>
  <c r="A1266" i="2"/>
  <c r="A526" i="2"/>
  <c r="A1670" i="2"/>
  <c r="A1598" i="2"/>
  <c r="A2402" i="2"/>
  <c r="A1706" i="2"/>
  <c r="A162" i="2"/>
  <c r="A2294" i="2"/>
  <c r="A2025" i="2"/>
  <c r="A1334" i="2"/>
  <c r="A278" i="2"/>
  <c r="A634" i="2"/>
  <c r="A451" i="2"/>
  <c r="A475" i="2"/>
  <c r="A1507" i="2"/>
  <c r="A2367" i="2"/>
  <c r="A916" i="2"/>
  <c r="A1944" i="2"/>
  <c r="A580" i="2"/>
  <c r="A249" i="2"/>
  <c r="A861" i="2"/>
  <c r="A197" i="2"/>
  <c r="A2112" i="2"/>
  <c r="A2225" i="2"/>
  <c r="A2336" i="2"/>
  <c r="A2245" i="2"/>
  <c r="A1582" i="2"/>
  <c r="A20" i="2"/>
  <c r="A2077" i="2"/>
  <c r="A286" i="2"/>
  <c r="A1470" i="2"/>
  <c r="A1434" i="2"/>
  <c r="A2038" i="2"/>
  <c r="A1206" i="2"/>
  <c r="A1762" i="2"/>
  <c r="A295" i="2"/>
  <c r="A1167" i="2"/>
  <c r="A1279" i="2"/>
  <c r="A2060" i="2"/>
  <c r="A48" i="2"/>
  <c r="A1368" i="2"/>
  <c r="A1168" i="2"/>
  <c r="A1504" i="2"/>
  <c r="A776" i="2"/>
  <c r="A1093" i="2"/>
  <c r="A1289" i="2"/>
  <c r="A1474" i="2"/>
  <c r="A1329" i="2"/>
  <c r="A1490" i="2"/>
  <c r="A1958" i="2"/>
  <c r="A993" i="2"/>
  <c r="A818" i="2"/>
  <c r="A1286" i="2"/>
  <c r="A610" i="2"/>
  <c r="A2057" i="2"/>
  <c r="A1641" i="2"/>
  <c r="A2457" i="2"/>
  <c r="A2026" i="2"/>
  <c r="A1919" i="2"/>
  <c r="A192" i="2"/>
  <c r="A2200" i="2"/>
  <c r="A1464" i="2"/>
  <c r="A1181" i="2"/>
  <c r="A517" i="2"/>
  <c r="A521" i="2"/>
  <c r="A2449" i="2"/>
  <c r="A561" i="2"/>
  <c r="A2453" i="2"/>
  <c r="A422" i="2"/>
  <c r="A113" i="2"/>
  <c r="A2285" i="2"/>
  <c r="A2014" i="2"/>
  <c r="A537" i="2"/>
  <c r="A2302" i="2"/>
  <c r="A366" i="2"/>
  <c r="A810" i="2"/>
  <c r="A1246" i="2"/>
  <c r="A551" i="2"/>
  <c r="A1567" i="2"/>
  <c r="A1595" i="2"/>
  <c r="A2360" i="2"/>
  <c r="A244" i="2"/>
  <c r="A1732" i="2"/>
  <c r="A52" i="2"/>
  <c r="A2192" i="2"/>
  <c r="A2220" i="2"/>
  <c r="A1237" i="2"/>
  <c r="A1545" i="2"/>
  <c r="A1986" i="2"/>
  <c r="A1585" i="2"/>
  <c r="A2002" i="2"/>
  <c r="A26" i="2"/>
  <c r="A1249" i="2"/>
  <c r="A1330" i="2"/>
  <c r="A1798" i="2"/>
  <c r="A378" i="2"/>
  <c r="A418" i="2"/>
  <c r="A2153" i="2"/>
  <c r="A790" i="2"/>
  <c r="A1043" i="2"/>
  <c r="A2115" i="2"/>
  <c r="A1788" i="2"/>
  <c r="A1496" i="2"/>
  <c r="A1309" i="2"/>
  <c r="A713" i="2"/>
  <c r="A721" i="2"/>
  <c r="A742" i="2"/>
  <c r="A2381" i="2"/>
  <c r="A1177" i="2"/>
  <c r="A1694" i="2"/>
  <c r="A1558" i="2"/>
  <c r="A1407" i="2"/>
  <c r="A2160" i="2"/>
  <c r="A1500" i="2"/>
  <c r="A1776" i="2"/>
  <c r="A1157" i="2"/>
  <c r="A1602" i="2"/>
  <c r="A1682" i="2"/>
  <c r="A1089" i="2"/>
  <c r="A1414" i="2"/>
  <c r="A2249" i="2"/>
  <c r="A1130" i="2"/>
  <c r="A287" i="2"/>
  <c r="A220" i="2"/>
  <c r="A744" i="2"/>
  <c r="A2442" i="2"/>
  <c r="A2074" i="2"/>
  <c r="A2454" i="2"/>
  <c r="A1684" i="2"/>
  <c r="A716" i="2"/>
  <c r="A962" i="2"/>
  <c r="A737" i="2"/>
  <c r="A1465" i="2"/>
  <c r="A707" i="2"/>
  <c r="A1053" i="2"/>
  <c r="A2205" i="2"/>
  <c r="A711" i="2"/>
  <c r="A304" i="2"/>
  <c r="A1714" i="2"/>
  <c r="A696" i="2"/>
  <c r="A2353" i="2"/>
  <c r="A1102" i="2"/>
  <c r="A1996" i="2"/>
  <c r="A2386" i="2"/>
  <c r="A1850" i="2"/>
  <c r="A2084" i="2"/>
  <c r="A2319" i="2"/>
  <c r="A1660" i="2"/>
  <c r="A2233" i="2"/>
  <c r="A1087" i="2"/>
  <c r="A1213" i="2"/>
  <c r="A593" i="2"/>
  <c r="A2317" i="2"/>
  <c r="A638" i="2"/>
  <c r="A1695" i="2"/>
  <c r="A1932" i="2"/>
  <c r="A1301" i="2"/>
  <c r="A2258" i="2"/>
  <c r="A1626" i="2"/>
  <c r="A2006" i="2"/>
  <c r="A2350" i="2"/>
  <c r="A1143" i="2"/>
  <c r="A892" i="2"/>
  <c r="A1412" i="2"/>
  <c r="A1909" i="2"/>
  <c r="A154" i="2"/>
  <c r="A1722" i="2"/>
  <c r="A2019" i="2"/>
  <c r="A1372" i="2"/>
  <c r="A617" i="2"/>
  <c r="A550" i="2"/>
  <c r="A921" i="2"/>
  <c r="A1817" i="2"/>
  <c r="A828" i="2"/>
  <c r="A2097" i="2"/>
  <c r="A1806" i="2"/>
  <c r="A2134" i="2"/>
  <c r="A1219" i="2"/>
  <c r="A2044" i="2"/>
  <c r="A1437" i="2"/>
  <c r="A913" i="2"/>
  <c r="A2461" i="2"/>
  <c r="A360" i="2"/>
  <c r="A1135" i="2"/>
  <c r="A1082" i="2"/>
  <c r="A494" i="2"/>
  <c r="A1816" i="2"/>
  <c r="A2197" i="2"/>
  <c r="A822" i="2"/>
  <c r="A2037" i="2"/>
  <c r="A175" i="2"/>
  <c r="A558" i="2"/>
  <c r="A408" i="2"/>
  <c r="A1262" i="2"/>
  <c r="A459" i="2"/>
  <c r="A1400" i="2"/>
  <c r="A2007" i="2"/>
  <c r="A2213" i="2"/>
  <c r="A630" i="2"/>
  <c r="A16" i="2"/>
  <c r="A549" i="2"/>
  <c r="A82" i="2"/>
  <c r="A2142" i="2"/>
  <c r="A1066" i="2"/>
  <c r="A1723" i="2"/>
  <c r="A344" i="2"/>
  <c r="A1649" i="2"/>
  <c r="A522" i="2"/>
  <c r="A1030" i="2"/>
  <c r="A1801" i="2"/>
  <c r="A1241" i="2"/>
  <c r="A2175" i="2"/>
  <c r="A24" i="2"/>
  <c r="A1541" i="2"/>
  <c r="A1450" i="2"/>
  <c r="A970" i="2"/>
  <c r="A1594" i="2"/>
  <c r="A1056" i="2"/>
  <c r="A1956" i="2"/>
  <c r="A66" i="2"/>
  <c r="A305" i="2"/>
  <c r="A2400" i="2"/>
  <c r="A891" i="2"/>
  <c r="A669" i="2"/>
  <c r="A460" i="2"/>
  <c r="A1949" i="2"/>
  <c r="A1014" i="2"/>
  <c r="A1243" i="2"/>
  <c r="A752" i="2"/>
  <c r="A773" i="2"/>
  <c r="A658" i="2"/>
  <c r="A390" i="2"/>
  <c r="A1310" i="2"/>
  <c r="A2404" i="2"/>
  <c r="A1114" i="2"/>
  <c r="A226" i="2"/>
  <c r="A185" i="2"/>
  <c r="A1104" i="2"/>
  <c r="A43" i="2"/>
  <c r="A1162" i="2"/>
  <c r="A1033" i="2"/>
  <c r="A984" i="2"/>
  <c r="A650" i="2"/>
  <c r="A60" i="2"/>
  <c r="A1499" i="2"/>
  <c r="A1572" i="2"/>
  <c r="A140" i="2"/>
  <c r="A801" i="2"/>
  <c r="A97" i="2"/>
  <c r="A1308" i="2"/>
  <c r="A585" i="2"/>
  <c r="A486" i="2"/>
  <c r="A665" i="2"/>
  <c r="A1008" i="2"/>
  <c r="A28" i="2"/>
  <c r="A2456" i="2"/>
  <c r="A2242" i="2"/>
  <c r="A1377" i="2"/>
  <c r="A142" i="2"/>
  <c r="A886" i="2"/>
  <c r="A1774" i="2"/>
  <c r="A2187" i="2"/>
  <c r="A1620" i="2"/>
  <c r="A1889" i="2"/>
  <c r="A2394" i="2"/>
  <c r="A470" i="2"/>
  <c r="A963" i="2"/>
  <c r="A1664" i="2"/>
  <c r="A1245" i="2"/>
  <c r="A657" i="2"/>
  <c r="A2333" i="2"/>
  <c r="A910" i="2"/>
  <c r="A936" i="2"/>
  <c r="A5" i="2"/>
  <c r="A2117" i="2"/>
  <c r="A1738" i="2"/>
  <c r="A182" i="2"/>
  <c r="A2275" i="2"/>
  <c r="A1772" i="2"/>
  <c r="A873" i="2"/>
  <c r="A1062" i="2"/>
  <c r="A1785" i="2"/>
  <c r="A22" i="2"/>
  <c r="A285" i="2"/>
  <c r="A1693" i="2"/>
  <c r="A379" i="2"/>
  <c r="A133" i="2"/>
  <c r="A46" i="2"/>
  <c r="A1292" i="2"/>
  <c r="A1358" i="2"/>
  <c r="A1446" i="2"/>
  <c r="A38" i="2"/>
  <c r="A731" i="2"/>
  <c r="A2306" i="2"/>
  <c r="A1295" i="2"/>
  <c r="A1109" i="2"/>
  <c r="A461" i="2"/>
  <c r="A1386" i="2"/>
  <c r="A247" i="2"/>
  <c r="A1696" i="2"/>
  <c r="A2465" i="2"/>
  <c r="A177" i="2"/>
  <c r="A2467" i="2"/>
  <c r="A679" i="2"/>
  <c r="A340" i="2"/>
  <c r="A232" i="2"/>
  <c r="A1669" i="2"/>
  <c r="A562" i="2"/>
  <c r="A2361" i="2"/>
  <c r="A1145" i="2"/>
  <c r="A234" i="2"/>
  <c r="A1559" i="2"/>
  <c r="A349" i="2"/>
  <c r="A1306" i="2"/>
  <c r="A1741" i="2"/>
  <c r="A1230" i="2"/>
  <c r="A987" i="2"/>
  <c r="A2407" i="2"/>
  <c r="A581" i="2"/>
  <c r="A146" i="2"/>
  <c r="A2254" i="2"/>
  <c r="A1642" i="2"/>
  <c r="A2231" i="2"/>
  <c r="A296" i="2"/>
  <c r="A590" i="2"/>
  <c r="A398" i="2"/>
  <c r="A2024" i="2"/>
  <c r="A1444" i="2"/>
  <c r="A352" i="2"/>
  <c r="A578" i="2"/>
  <c r="A577" i="2"/>
  <c r="A825" i="2"/>
  <c r="A2079" i="2"/>
  <c r="A1493" i="2"/>
  <c r="A714" i="2"/>
  <c r="A2119" i="2"/>
  <c r="A2193" i="2"/>
  <c r="A618" i="2"/>
  <c r="A2124" i="2"/>
  <c r="A255" i="2"/>
  <c r="A2105" i="2"/>
  <c r="A1686" i="2"/>
  <c r="A389" i="2"/>
  <c r="A1954" i="2"/>
  <c r="U22" i="2"/>
  <c r="U229" i="2"/>
  <c r="U485" i="2"/>
  <c r="U741" i="2"/>
  <c r="U997" i="2"/>
  <c r="U258" i="2"/>
  <c r="U514" i="2"/>
  <c r="U770" i="2"/>
  <c r="U235" i="2"/>
  <c r="U491" i="2"/>
  <c r="U59" i="2"/>
  <c r="U317" i="2"/>
  <c r="U573" i="2"/>
  <c r="U829" i="2"/>
  <c r="U90" i="2"/>
  <c r="U346" i="2"/>
  <c r="U602" i="2"/>
  <c r="U67" i="2"/>
  <c r="U323" i="2"/>
  <c r="U579" i="2"/>
  <c r="U53" i="2"/>
  <c r="U569" i="2"/>
  <c r="U86" i="2"/>
  <c r="U50" i="2"/>
  <c r="U681" i="2"/>
  <c r="U366" i="2"/>
  <c r="U143" i="2"/>
  <c r="U651" i="2"/>
  <c r="U939" i="2"/>
  <c r="U48" i="2"/>
  <c r="U389" i="2"/>
  <c r="U725" i="2"/>
  <c r="U82" i="2"/>
  <c r="U418" i="2"/>
  <c r="U754" i="2"/>
  <c r="U315" i="2"/>
  <c r="U14" i="2"/>
  <c r="U301" i="2"/>
  <c r="U653" i="2"/>
  <c r="U989" i="2"/>
  <c r="U330" i="2"/>
  <c r="U682" i="2"/>
  <c r="U227" i="2"/>
  <c r="U563" i="2"/>
  <c r="U217" i="2"/>
  <c r="U889" i="2"/>
  <c r="U566" i="2"/>
  <c r="U897" i="2"/>
  <c r="U742" i="2"/>
  <c r="U623" i="2"/>
  <c r="U1019" i="2"/>
  <c r="U25" i="2"/>
  <c r="U292" i="2"/>
  <c r="U548" i="2"/>
  <c r="U804" i="2"/>
  <c r="U1060" i="2"/>
  <c r="U970" i="2"/>
  <c r="U1389" i="2"/>
  <c r="U1645" i="2"/>
  <c r="U1901" i="2"/>
  <c r="U85" i="2"/>
  <c r="U437" i="2"/>
  <c r="U773" i="2"/>
  <c r="U114" i="2"/>
  <c r="U466" i="2"/>
  <c r="U802" i="2"/>
  <c r="U347" i="2"/>
  <c r="U62" i="2"/>
  <c r="U349" i="2"/>
  <c r="U685" i="2"/>
  <c r="U33" i="2"/>
  <c r="U378" i="2"/>
  <c r="U714" i="2"/>
  <c r="U275" i="2"/>
  <c r="U611" i="2"/>
  <c r="U281" i="2"/>
  <c r="U985" i="2"/>
  <c r="U81" i="2"/>
  <c r="U977" i="2"/>
  <c r="U40" i="2"/>
  <c r="U695" i="2"/>
  <c r="U1051" i="2"/>
  <c r="U68" i="2"/>
  <c r="U324" i="2"/>
  <c r="U580" i="2"/>
  <c r="U27" i="2"/>
  <c r="U293" i="2"/>
  <c r="U549" i="2"/>
  <c r="U805" i="2"/>
  <c r="U65" i="2"/>
  <c r="U322" i="2"/>
  <c r="U578" i="2"/>
  <c r="U35" i="2"/>
  <c r="U299" i="2"/>
  <c r="U555" i="2"/>
  <c r="U125" i="2"/>
  <c r="U381" i="2"/>
  <c r="U637" i="2"/>
  <c r="U893" i="2"/>
  <c r="U154" i="2"/>
  <c r="U410" i="2"/>
  <c r="U666" i="2"/>
  <c r="U131" i="2"/>
  <c r="U387" i="2"/>
  <c r="U643" i="2"/>
  <c r="U185" i="2"/>
  <c r="U697" i="2"/>
  <c r="U214" i="2"/>
  <c r="U169" i="2"/>
  <c r="U849" i="2"/>
  <c r="U542" i="2"/>
  <c r="U271" i="2"/>
  <c r="U735" i="2"/>
  <c r="U1003" i="2"/>
  <c r="U133" i="2"/>
  <c r="U469" i="2"/>
  <c r="U821" i="2"/>
  <c r="U162" i="2"/>
  <c r="U498" i="2"/>
  <c r="U56" i="2"/>
  <c r="U395" i="2"/>
  <c r="U37" i="2"/>
  <c r="U397" i="2"/>
  <c r="U733" i="2"/>
  <c r="U74" i="2"/>
  <c r="U426" i="2"/>
  <c r="U762" i="2"/>
  <c r="U307" i="2"/>
  <c r="U659" i="2"/>
  <c r="U377" i="2"/>
  <c r="U49" i="2"/>
  <c r="U209" i="2"/>
  <c r="U110" i="2"/>
  <c r="U111" i="2"/>
  <c r="U759" i="2"/>
  <c r="U1099" i="2"/>
  <c r="U100" i="2"/>
  <c r="U356" i="2"/>
  <c r="U612" i="2"/>
  <c r="U868" i="2"/>
  <c r="U1124" i="2"/>
  <c r="U1121" i="2"/>
  <c r="U1453" i="2"/>
  <c r="U1709" i="2"/>
  <c r="U1965" i="2"/>
  <c r="U181" i="2"/>
  <c r="U517" i="2"/>
  <c r="U853" i="2"/>
  <c r="U210" i="2"/>
  <c r="U546" i="2"/>
  <c r="U91" i="2"/>
  <c r="U443" i="2"/>
  <c r="U93" i="2"/>
  <c r="U429" i="2"/>
  <c r="U781" i="2"/>
  <c r="U122" i="2"/>
  <c r="U458" i="2"/>
  <c r="U3" i="2"/>
  <c r="U355" i="2"/>
  <c r="U691" i="2"/>
  <c r="U473" i="2"/>
  <c r="U150" i="2"/>
  <c r="U297" i="2"/>
  <c r="U238" i="2"/>
  <c r="U207" i="2"/>
  <c r="U795" i="2"/>
  <c r="U1131" i="2"/>
  <c r="U132" i="2"/>
  <c r="U388" i="2"/>
  <c r="U165" i="2"/>
  <c r="U421" i="2"/>
  <c r="U677" i="2"/>
  <c r="U933" i="2"/>
  <c r="U194" i="2"/>
  <c r="U450" i="2"/>
  <c r="U706" i="2"/>
  <c r="U171" i="2"/>
  <c r="U427" i="2"/>
  <c r="U46" i="2"/>
  <c r="U253" i="2"/>
  <c r="U509" i="2"/>
  <c r="U765" i="2"/>
  <c r="U12" i="2"/>
  <c r="U282" i="2"/>
  <c r="U538" i="2"/>
  <c r="U794" i="2"/>
  <c r="U259" i="2"/>
  <c r="U515" i="2"/>
  <c r="U771" i="2"/>
  <c r="U441" i="2"/>
  <c r="U953" i="2"/>
  <c r="U470" i="2"/>
  <c r="U513" i="2"/>
  <c r="U198" i="2"/>
  <c r="U806" i="2"/>
  <c r="U527" i="2"/>
  <c r="U875" i="2"/>
  <c r="U6" i="2"/>
  <c r="U309" i="2"/>
  <c r="U645" i="2"/>
  <c r="U981" i="2"/>
  <c r="U338" i="2"/>
  <c r="U674" i="2"/>
  <c r="U219" i="2"/>
  <c r="U571" i="2"/>
  <c r="U221" i="2"/>
  <c r="U557" i="2"/>
  <c r="U909" i="2"/>
  <c r="U250" i="2"/>
  <c r="U586" i="2"/>
  <c r="U147" i="2"/>
  <c r="U483" i="2"/>
  <c r="U11" i="2"/>
  <c r="U729" i="2"/>
  <c r="U406" i="2"/>
  <c r="U641" i="2"/>
  <c r="U582" i="2"/>
  <c r="U463" i="2"/>
  <c r="U923" i="2"/>
  <c r="U1227" i="2"/>
  <c r="U228" i="2"/>
  <c r="U484" i="2"/>
  <c r="U740" i="2"/>
  <c r="U996" i="2"/>
  <c r="U1252" i="2"/>
  <c r="U1325" i="2"/>
  <c r="U1581" i="2"/>
  <c r="U1837" i="2"/>
  <c r="U54" i="2"/>
  <c r="U341" i="2"/>
  <c r="U693" i="2"/>
  <c r="U23" i="2"/>
  <c r="U370" i="2"/>
  <c r="U722" i="2"/>
  <c r="U267" i="2"/>
  <c r="U603" i="2"/>
  <c r="U269" i="2"/>
  <c r="U605" i="2"/>
  <c r="U941" i="2"/>
  <c r="U298" i="2"/>
  <c r="U634" i="2"/>
  <c r="U179" i="2"/>
  <c r="U531" i="2"/>
  <c r="U121" i="2"/>
  <c r="U793" i="2"/>
  <c r="U502" i="2"/>
  <c r="U769" i="2"/>
  <c r="U646" i="2"/>
  <c r="U559" i="2"/>
  <c r="U971" i="2"/>
  <c r="U1259" i="2"/>
  <c r="U260" i="2"/>
  <c r="U516" i="2"/>
  <c r="U772" i="2"/>
  <c r="U101" i="2"/>
  <c r="U130" i="2"/>
  <c r="U363" i="2"/>
  <c r="U701" i="2"/>
  <c r="U730" i="2"/>
  <c r="U313" i="2"/>
  <c r="U17" i="2"/>
  <c r="U1067" i="2"/>
  <c r="U242" i="2"/>
  <c r="U141" i="2"/>
  <c r="U506" i="2"/>
  <c r="U537" i="2"/>
  <c r="U303" i="2"/>
  <c r="U420" i="2"/>
  <c r="U1249" i="2"/>
  <c r="U261" i="2"/>
  <c r="U626" i="2"/>
  <c r="U525" i="2"/>
  <c r="U99" i="2"/>
  <c r="U310" i="2"/>
  <c r="U891" i="2"/>
  <c r="U644" i="2"/>
  <c r="U964" i="2"/>
  <c r="U1220" i="2"/>
  <c r="U1293" i="2"/>
  <c r="U1549" i="2"/>
  <c r="U1805" i="2"/>
  <c r="U2061" i="2"/>
  <c r="U2317" i="2"/>
  <c r="U1122" i="2"/>
  <c r="U1454" i="2"/>
  <c r="U1710" i="2"/>
  <c r="U1966" i="2"/>
  <c r="U2222" i="2"/>
  <c r="U882" i="2"/>
  <c r="U1623" i="2"/>
  <c r="U2135" i="2"/>
  <c r="U1270" i="2"/>
  <c r="U1784" i="2"/>
  <c r="U2296" i="2"/>
  <c r="U1435" i="2"/>
  <c r="U1947" i="2"/>
  <c r="U2459" i="2"/>
  <c r="U1716" i="2"/>
  <c r="U2396" i="2"/>
  <c r="U137" i="2"/>
  <c r="U817" i="2"/>
  <c r="U510" i="2"/>
  <c r="U247" i="2"/>
  <c r="U719" i="2"/>
  <c r="U991" i="2"/>
  <c r="U1247" i="2"/>
  <c r="U248" i="2"/>
  <c r="U504" i="2"/>
  <c r="U760" i="2"/>
  <c r="U1016" i="2"/>
  <c r="U1272" i="2"/>
  <c r="U1345" i="2"/>
  <c r="U1601" i="2"/>
  <c r="U1857" i="2"/>
  <c r="U2113" i="2"/>
  <c r="U2369" i="2"/>
  <c r="U1226" i="2"/>
  <c r="U1506" i="2"/>
  <c r="U1762" i="2"/>
  <c r="U2018" i="2"/>
  <c r="U2274" i="2"/>
  <c r="U1157" i="2"/>
  <c r="U1727" i="2"/>
  <c r="U2239" i="2"/>
  <c r="U1376" i="2"/>
  <c r="U1888" i="2"/>
  <c r="U2400" i="2"/>
  <c r="U1539" i="2"/>
  <c r="U2051" i="2"/>
  <c r="U1452" i="2"/>
  <c r="U2132" i="2"/>
  <c r="U2404" i="2"/>
  <c r="U273" i="2"/>
  <c r="U961" i="2"/>
  <c r="U630" i="2"/>
  <c r="U351" i="2"/>
  <c r="U787" i="2"/>
  <c r="U1043" i="2"/>
  <c r="U36" i="2"/>
  <c r="U300" i="2"/>
  <c r="U357" i="2"/>
  <c r="U386" i="2"/>
  <c r="U619" i="2"/>
  <c r="U957" i="2"/>
  <c r="U195" i="2"/>
  <c r="U825" i="2"/>
  <c r="U678" i="2"/>
  <c r="U213" i="2"/>
  <c r="U594" i="2"/>
  <c r="U477" i="2"/>
  <c r="U45" i="2"/>
  <c r="U246" i="2"/>
  <c r="U843" i="2"/>
  <c r="U676" i="2"/>
  <c r="U1517" i="2"/>
  <c r="U597" i="2"/>
  <c r="U187" i="2"/>
  <c r="U861" i="2"/>
  <c r="U435" i="2"/>
  <c r="U553" i="2"/>
  <c r="U1195" i="2"/>
  <c r="U708" i="2"/>
  <c r="U1028" i="2"/>
  <c r="U842" i="2"/>
  <c r="U1357" i="2"/>
  <c r="U1613" i="2"/>
  <c r="U1869" i="2"/>
  <c r="U2125" i="2"/>
  <c r="U2381" i="2"/>
  <c r="U1250" i="2"/>
  <c r="U1518" i="2"/>
  <c r="U1774" i="2"/>
  <c r="U2030" i="2"/>
  <c r="U2286" i="2"/>
  <c r="U1205" i="2"/>
  <c r="U1751" i="2"/>
  <c r="U2263" i="2"/>
  <c r="U1400" i="2"/>
  <c r="U1912" i="2"/>
  <c r="U2424" i="2"/>
  <c r="U1563" i="2"/>
  <c r="U2075" i="2"/>
  <c r="U1548" i="2"/>
  <c r="U2228" i="2"/>
  <c r="U1444" i="2"/>
  <c r="U305" i="2"/>
  <c r="U993" i="2"/>
  <c r="U654" i="2"/>
  <c r="U375" i="2"/>
  <c r="U799" i="2"/>
  <c r="U1055" i="2"/>
  <c r="U52" i="2"/>
  <c r="U312" i="2"/>
  <c r="U568" i="2"/>
  <c r="U824" i="2"/>
  <c r="U1080" i="2"/>
  <c r="U1033" i="2"/>
  <c r="U1409" i="2"/>
  <c r="U1665" i="2"/>
  <c r="U1921" i="2"/>
  <c r="U2177" i="2"/>
  <c r="U2433" i="2"/>
  <c r="U1314" i="2"/>
  <c r="U1570" i="2"/>
  <c r="U1826" i="2"/>
  <c r="U2082" i="2"/>
  <c r="U2338" i="2"/>
  <c r="U1343" i="2"/>
  <c r="U1855" i="2"/>
  <c r="U2367" i="2"/>
  <c r="U869" i="2"/>
  <c r="U107" i="2"/>
  <c r="U445" i="2"/>
  <c r="U474" i="2"/>
  <c r="U707" i="2"/>
  <c r="U337" i="2"/>
  <c r="U811" i="2"/>
  <c r="U901" i="2"/>
  <c r="U475" i="2"/>
  <c r="U170" i="2"/>
  <c r="U739" i="2"/>
  <c r="U326" i="2"/>
  <c r="U164" i="2"/>
  <c r="U1188" i="2"/>
  <c r="U2029" i="2"/>
  <c r="U290" i="2"/>
  <c r="U173" i="2"/>
  <c r="U554" i="2"/>
  <c r="U633" i="2"/>
  <c r="U367" i="2"/>
  <c r="U452" i="2"/>
  <c r="U900" i="2"/>
  <c r="U1156" i="2"/>
  <c r="U1185" i="2"/>
  <c r="U1485" i="2"/>
  <c r="U1741" i="2"/>
  <c r="U1997" i="2"/>
  <c r="U2253" i="2"/>
  <c r="U974" i="2"/>
  <c r="U1390" i="2"/>
  <c r="U1646" i="2"/>
  <c r="U1902" i="2"/>
  <c r="U2158" i="2"/>
  <c r="U2414" i="2"/>
  <c r="U1495" i="2"/>
  <c r="U2007" i="2"/>
  <c r="U1014" i="2"/>
  <c r="U1656" i="2"/>
  <c r="U2168" i="2"/>
  <c r="U1307" i="2"/>
  <c r="U1819" i="2"/>
  <c r="U2331" i="2"/>
  <c r="U1134" i="2"/>
  <c r="U1884" i="2"/>
  <c r="U18" i="2"/>
  <c r="U649" i="2"/>
  <c r="U334" i="2"/>
  <c r="U119" i="2"/>
  <c r="U631" i="2"/>
  <c r="U927" i="2"/>
  <c r="U1183" i="2"/>
  <c r="U184" i="2"/>
  <c r="U440" i="2"/>
  <c r="U696" i="2"/>
  <c r="U952" i="2"/>
  <c r="U1208" i="2"/>
  <c r="U1281" i="2"/>
  <c r="U1537" i="2"/>
  <c r="U1793" i="2"/>
  <c r="U2049" i="2"/>
  <c r="U2305" i="2"/>
  <c r="U1098" i="2"/>
  <c r="U1442" i="2"/>
  <c r="U1698" i="2"/>
  <c r="U1954" i="2"/>
  <c r="U2210" i="2"/>
  <c r="U2466" i="2"/>
  <c r="U1599" i="2"/>
  <c r="U2111" i="2"/>
  <c r="U1222" i="2"/>
  <c r="U1760" i="2"/>
  <c r="U2272" i="2"/>
  <c r="U1411" i="2"/>
  <c r="U1923" i="2"/>
  <c r="U2435" i="2"/>
  <c r="U1620" i="2"/>
  <c r="U2300" i="2"/>
  <c r="U105" i="2"/>
  <c r="U785" i="2"/>
  <c r="U478" i="2"/>
  <c r="U223" i="2"/>
  <c r="U703" i="2"/>
  <c r="U979" i="2"/>
  <c r="U1235" i="2"/>
  <c r="U236" i="2"/>
  <c r="U613" i="2"/>
  <c r="U451" i="2"/>
  <c r="U139" i="2"/>
  <c r="U1163" i="2"/>
  <c r="U523" i="2"/>
  <c r="U196" i="2"/>
  <c r="U1421" i="2"/>
  <c r="U2445" i="2"/>
  <c r="U2094" i="2"/>
  <c r="U2391" i="2"/>
  <c r="U1691" i="2"/>
  <c r="U1476" i="2"/>
  <c r="U503" i="2"/>
  <c r="U376" i="2"/>
  <c r="U1161" i="2"/>
  <c r="U2241" i="2"/>
  <c r="U1890" i="2"/>
  <c r="U1983" i="2"/>
  <c r="U2016" i="2"/>
  <c r="U1667" i="2"/>
  <c r="U1964" i="2"/>
  <c r="U2180" i="2"/>
  <c r="U134" i="2"/>
  <c r="U479" i="2"/>
  <c r="U1107" i="2"/>
  <c r="U364" i="2"/>
  <c r="U620" i="2"/>
  <c r="U876" i="2"/>
  <c r="U1132" i="2"/>
  <c r="U1137" i="2"/>
  <c r="U1461" i="2"/>
  <c r="U1717" i="2"/>
  <c r="U1973" i="2"/>
  <c r="U2229" i="2"/>
  <c r="U878" i="2"/>
  <c r="U1366" i="2"/>
  <c r="U1622" i="2"/>
  <c r="U1878" i="2"/>
  <c r="U2134" i="2"/>
  <c r="U2390" i="2"/>
  <c r="U1447" i="2"/>
  <c r="U1959" i="2"/>
  <c r="U822" i="2"/>
  <c r="U1608" i="2"/>
  <c r="U2120" i="2"/>
  <c r="U1245" i="2"/>
  <c r="U1771" i="2"/>
  <c r="U2283" i="2"/>
  <c r="U2380" i="2"/>
  <c r="U1692" i="2"/>
  <c r="U1604" i="2"/>
  <c r="U615" i="2"/>
  <c r="U432" i="2"/>
  <c r="U581" i="2"/>
  <c r="U274" i="2"/>
  <c r="U155" i="2"/>
  <c r="U157" i="2"/>
  <c r="U845" i="2"/>
  <c r="U522" i="2"/>
  <c r="U419" i="2"/>
  <c r="U601" i="2"/>
  <c r="U465" i="2"/>
  <c r="U335" i="2"/>
  <c r="U1179" i="2"/>
  <c r="U436" i="2"/>
  <c r="U948" i="2"/>
  <c r="U1277" i="2"/>
  <c r="U1789" i="2"/>
  <c r="U2221" i="2"/>
  <c r="U1090" i="2"/>
  <c r="U1534" i="2"/>
  <c r="U1870" i="2"/>
  <c r="U2206" i="2"/>
  <c r="U1269" i="2"/>
  <c r="U1943" i="2"/>
  <c r="U1206" i="2"/>
  <c r="U1944" i="2"/>
  <c r="U1213" i="2"/>
  <c r="U1915" i="2"/>
  <c r="U1676" i="2"/>
  <c r="U1628" i="2"/>
  <c r="U97" i="2"/>
  <c r="U28" i="2"/>
  <c r="U51" i="2"/>
  <c r="U699" i="2"/>
  <c r="U1071" i="2"/>
  <c r="U152" i="2"/>
  <c r="U488" i="2"/>
  <c r="U840" i="2"/>
  <c r="U1176" i="2"/>
  <c r="U1329" i="2"/>
  <c r="U1681" i="2"/>
  <c r="U2017" i="2"/>
  <c r="U2353" i="2"/>
  <c r="U642" i="2"/>
  <c r="U342" i="2"/>
  <c r="U813" i="2"/>
  <c r="U932" i="2"/>
  <c r="U202" i="2"/>
  <c r="U836" i="2"/>
  <c r="U1677" i="2"/>
  <c r="U1326" i="2"/>
  <c r="U2350" i="2"/>
  <c r="U1528" i="2"/>
  <c r="U2203" i="2"/>
  <c r="U481" i="2"/>
  <c r="U863" i="2"/>
  <c r="U632" i="2"/>
  <c r="U1473" i="2"/>
  <c r="U926" i="2"/>
  <c r="U2146" i="2"/>
  <c r="U918" i="2"/>
  <c r="U2144" i="2"/>
  <c r="U1795" i="2"/>
  <c r="U870" i="2"/>
  <c r="U2372" i="2"/>
  <c r="U302" i="2"/>
  <c r="U607" i="2"/>
  <c r="U1171" i="2"/>
  <c r="U428" i="2"/>
  <c r="U684" i="2"/>
  <c r="U940" i="2"/>
  <c r="U1196" i="2"/>
  <c r="U1265" i="2"/>
  <c r="U1525" i="2"/>
  <c r="U1781" i="2"/>
  <c r="U2037" i="2"/>
  <c r="U2293" i="2"/>
  <c r="U1074" i="2"/>
  <c r="U1430" i="2"/>
  <c r="U1686" i="2"/>
  <c r="U1942" i="2"/>
  <c r="U2198" i="2"/>
  <c r="U2454" i="2"/>
  <c r="U1575" i="2"/>
  <c r="U2087" i="2"/>
  <c r="U1174" i="2"/>
  <c r="U1736" i="2"/>
  <c r="U2248" i="2"/>
  <c r="U1387" i="2"/>
  <c r="U1899" i="2"/>
  <c r="U2411" i="2"/>
  <c r="U1524" i="2"/>
  <c r="U2204" i="2"/>
  <c r="U625" i="2"/>
  <c r="U919" i="2"/>
  <c r="U69" i="2"/>
  <c r="U757" i="2"/>
  <c r="U434" i="2"/>
  <c r="U331" i="2"/>
  <c r="U333" i="2"/>
  <c r="U1005" i="2"/>
  <c r="U698" i="2"/>
  <c r="U595" i="2"/>
  <c r="U921" i="2"/>
  <c r="U937" i="2"/>
  <c r="U671" i="2"/>
  <c r="U47" i="2"/>
  <c r="U564" i="2"/>
  <c r="U1076" i="2"/>
  <c r="U1405" i="2"/>
  <c r="U1917" i="2"/>
  <c r="U2301" i="2"/>
  <c r="U1278" i="2"/>
  <c r="U1614" i="2"/>
  <c r="U1950" i="2"/>
  <c r="U2302" i="2"/>
  <c r="U1431" i="2"/>
  <c r="U2103" i="2"/>
  <c r="U1432" i="2"/>
  <c r="U2104" i="2"/>
  <c r="U1403" i="2"/>
  <c r="U2107" i="2"/>
  <c r="U2316" i="2"/>
  <c r="U2268" i="2"/>
  <c r="U353" i="2"/>
  <c r="U254" i="2"/>
  <c r="U215" i="2"/>
  <c r="U815" i="2"/>
  <c r="U218" i="2"/>
  <c r="U565" i="2"/>
  <c r="U425" i="2"/>
  <c r="U949" i="2"/>
  <c r="U454" i="2"/>
  <c r="U1057" i="2"/>
  <c r="U2189" i="2"/>
  <c r="U1838" i="2"/>
  <c r="U1879" i="2"/>
  <c r="U1085" i="2"/>
  <c r="U1372" i="2"/>
  <c r="U782" i="2"/>
  <c r="U120" i="2"/>
  <c r="U1144" i="2"/>
  <c r="U1985" i="2"/>
  <c r="U1634" i="2"/>
  <c r="U1471" i="2"/>
  <c r="U1632" i="2"/>
  <c r="U1283" i="2"/>
  <c r="U2307" i="2"/>
  <c r="U1788" i="2"/>
  <c r="U617" i="2"/>
  <c r="U95" i="2"/>
  <c r="U915" i="2"/>
  <c r="U172" i="2"/>
  <c r="U556" i="2"/>
  <c r="U812" i="2"/>
  <c r="U1068" i="2"/>
  <c r="U1002" i="2"/>
  <c r="U1397" i="2"/>
  <c r="U1653" i="2"/>
  <c r="U1909" i="2"/>
  <c r="U2165" i="2"/>
  <c r="U2421" i="2"/>
  <c r="U1302" i="2"/>
  <c r="U1558" i="2"/>
  <c r="U1814" i="2"/>
  <c r="U2070" i="2"/>
  <c r="U2326" i="2"/>
  <c r="U1319" i="2"/>
  <c r="U1831" i="2"/>
  <c r="U2343" i="2"/>
  <c r="U1480" i="2"/>
  <c r="U1992" i="2"/>
  <c r="U189" i="2"/>
  <c r="U10" i="2"/>
  <c r="U1367" i="2"/>
  <c r="U1119" i="2"/>
  <c r="U2402" i="2"/>
  <c r="U1276" i="2"/>
  <c r="U108" i="2"/>
  <c r="U1260" i="2"/>
  <c r="U2101" i="2"/>
  <c r="U1750" i="2"/>
  <c r="U1703" i="2"/>
  <c r="U2376" i="2"/>
  <c r="U2027" i="2"/>
  <c r="U2036" i="2"/>
  <c r="U318" i="2"/>
  <c r="U245" i="2"/>
  <c r="U610" i="2"/>
  <c r="U493" i="2"/>
  <c r="U83" i="2"/>
  <c r="U278" i="2"/>
  <c r="U859" i="2"/>
  <c r="U692" i="2"/>
  <c r="U1533" i="2"/>
  <c r="U2397" i="2"/>
  <c r="U1694" i="2"/>
  <c r="U2382" i="2"/>
  <c r="U2295" i="2"/>
  <c r="U2264" i="2"/>
  <c r="U2267" i="2"/>
  <c r="U1956" i="2"/>
  <c r="U462" i="2"/>
  <c r="U895" i="2"/>
  <c r="U72" i="2"/>
  <c r="U584" i="2"/>
  <c r="U1000" i="2"/>
  <c r="U1225" i="2"/>
  <c r="U1761" i="2"/>
  <c r="U2193" i="2"/>
  <c r="U1194" i="2"/>
  <c r="U1586" i="2"/>
  <c r="U1922" i="2"/>
  <c r="U2258" i="2"/>
  <c r="U1375" i="2"/>
  <c r="U2047" i="2"/>
  <c r="U1344" i="2"/>
  <c r="U2048" i="2"/>
  <c r="U1347" i="2"/>
  <c r="U2019" i="2"/>
  <c r="U2092" i="2"/>
  <c r="U2044" i="2"/>
  <c r="U233" i="2"/>
  <c r="U174" i="2"/>
  <c r="U159" i="2"/>
  <c r="U767" i="2"/>
  <c r="U1123" i="2"/>
  <c r="U325" i="2"/>
  <c r="U1013" i="2"/>
  <c r="U690" i="2"/>
  <c r="U587" i="2"/>
  <c r="U589" i="2"/>
  <c r="U266" i="2"/>
  <c r="U163" i="2"/>
  <c r="U89" i="2"/>
  <c r="U438" i="2"/>
  <c r="U614" i="2"/>
  <c r="U955" i="2"/>
  <c r="U244" i="2"/>
  <c r="U756" i="2"/>
  <c r="U1268" i="2"/>
  <c r="U1597" i="2"/>
  <c r="U2093" i="2"/>
  <c r="U2429" i="2"/>
  <c r="U1406" i="2"/>
  <c r="U1742" i="2"/>
  <c r="U2078" i="2"/>
  <c r="U2430" i="2"/>
  <c r="U1687" i="2"/>
  <c r="U2359" i="2"/>
  <c r="U1688" i="2"/>
  <c r="U2360" i="2"/>
  <c r="U1659" i="2"/>
  <c r="U2363" i="2"/>
  <c r="U1972" i="2"/>
  <c r="U1924" i="2"/>
  <c r="U689" i="2"/>
  <c r="U590" i="2"/>
  <c r="U471" i="2"/>
  <c r="U943" i="2"/>
  <c r="U9" i="2"/>
  <c r="U360" i="2"/>
  <c r="U712" i="2"/>
  <c r="U1048" i="2"/>
  <c r="U1129" i="2"/>
  <c r="U1553" i="2"/>
  <c r="U1889" i="2"/>
  <c r="U2225" i="2"/>
  <c r="U1130" i="2"/>
  <c r="U1538" i="2"/>
  <c r="U1874" i="2"/>
  <c r="U2226" i="2"/>
  <c r="U1279" i="2"/>
  <c r="U1951" i="2"/>
  <c r="U1280" i="2"/>
  <c r="U1952" i="2"/>
  <c r="U1229" i="2"/>
  <c r="U1955" i="2"/>
  <c r="U1708" i="2"/>
  <c r="U1660" i="2"/>
  <c r="U145" i="2"/>
  <c r="U39" i="2"/>
  <c r="U61" i="2"/>
  <c r="U727" i="2"/>
  <c r="U1075" i="2"/>
  <c r="U156" i="2"/>
  <c r="U508" i="2"/>
  <c r="U844" i="2"/>
  <c r="U1180" i="2"/>
  <c r="U1349" i="2"/>
  <c r="U1685" i="2"/>
  <c r="U2021" i="2"/>
  <c r="U2373" i="2"/>
  <c r="U1334" i="2"/>
  <c r="U1670" i="2"/>
  <c r="U2022" i="2"/>
  <c r="U2358" i="2"/>
  <c r="U1543" i="2"/>
  <c r="U2247" i="2"/>
  <c r="U1544" i="2"/>
  <c r="U2216" i="2"/>
  <c r="U1547" i="2"/>
  <c r="U2219" i="2"/>
  <c r="U1396" i="2"/>
  <c r="U1102" i="2"/>
  <c r="U359" i="2"/>
  <c r="U624" i="2"/>
  <c r="U1465" i="2"/>
  <c r="U894" i="2"/>
  <c r="U2138" i="2"/>
  <c r="U854" i="2"/>
  <c r="U1779" i="2"/>
  <c r="U1860" i="2"/>
  <c r="U519" i="2"/>
  <c r="U384" i="2"/>
  <c r="U1177" i="2"/>
  <c r="U2249" i="2"/>
  <c r="U1898" i="2"/>
  <c r="U1999" i="2"/>
  <c r="U1299" i="2"/>
  <c r="U1852" i="2"/>
  <c r="U199" i="2"/>
  <c r="U224" i="2"/>
  <c r="U1248" i="2"/>
  <c r="U2089" i="2"/>
  <c r="U1738" i="2"/>
  <c r="U1679" i="2"/>
  <c r="U2352" i="2"/>
  <c r="U1940" i="2"/>
  <c r="U848" i="2"/>
  <c r="U1552" i="2"/>
  <c r="U400" i="2"/>
  <c r="U2031" i="2"/>
  <c r="U208" i="2"/>
  <c r="U2159" i="2"/>
  <c r="U272" i="2"/>
  <c r="U1775" i="2"/>
  <c r="U629" i="2"/>
  <c r="U203" i="2"/>
  <c r="U877" i="2"/>
  <c r="U467" i="2"/>
  <c r="U593" i="2"/>
  <c r="U399" i="2"/>
  <c r="U1092" i="2"/>
  <c r="U2040" i="2"/>
  <c r="U888" i="2"/>
  <c r="U1504" i="2"/>
  <c r="U449" i="2"/>
  <c r="U492" i="2"/>
  <c r="U1333" i="2"/>
  <c r="U2357" i="2"/>
  <c r="U2006" i="2"/>
  <c r="U2215" i="2"/>
  <c r="U962" i="2"/>
  <c r="U2155" i="2"/>
  <c r="U1086" i="2"/>
  <c r="U103" i="2"/>
  <c r="U405" i="2"/>
  <c r="U786" i="2"/>
  <c r="U669" i="2"/>
  <c r="U243" i="2"/>
  <c r="U32" i="2"/>
  <c r="U1035" i="2"/>
  <c r="U820" i="2"/>
  <c r="U1661" i="2"/>
  <c r="U846" i="2"/>
  <c r="U1790" i="2"/>
  <c r="U2462" i="2"/>
  <c r="U2455" i="2"/>
  <c r="U2456" i="2"/>
  <c r="U2427" i="2"/>
  <c r="U2308" i="2"/>
  <c r="U686" i="2"/>
  <c r="U975" i="2"/>
  <c r="U232" i="2"/>
  <c r="U664" i="2"/>
  <c r="U1096" i="2"/>
  <c r="U1425" i="2"/>
  <c r="U1841" i="2"/>
  <c r="U2273" i="2"/>
  <c r="U1330" i="2"/>
  <c r="U1666" i="2"/>
  <c r="U2002" i="2"/>
  <c r="U2354" i="2"/>
  <c r="U1535" i="2"/>
  <c r="U2207" i="2"/>
  <c r="U1536" i="2"/>
  <c r="U2208" i="2"/>
  <c r="U1507" i="2"/>
  <c r="U2211" i="2"/>
  <c r="U1364" i="2"/>
  <c r="U1892" i="2"/>
  <c r="U489" i="2"/>
  <c r="U390" i="2"/>
  <c r="U319" i="2"/>
  <c r="U867" i="2"/>
  <c r="U1203" i="2"/>
  <c r="U501" i="2"/>
  <c r="U178" i="2"/>
  <c r="U75" i="2"/>
  <c r="U77" i="2"/>
  <c r="U749" i="2"/>
  <c r="U442" i="2"/>
  <c r="U339" i="2"/>
  <c r="U409" i="2"/>
  <c r="U257" i="2"/>
  <c r="U175" i="2"/>
  <c r="U1115" i="2"/>
  <c r="U372" i="2"/>
  <c r="U884" i="2"/>
  <c r="U1153" i="2"/>
  <c r="U1725" i="2"/>
  <c r="U2173" i="2"/>
  <c r="U1026" i="2"/>
  <c r="U1486" i="2"/>
  <c r="U1822" i="2"/>
  <c r="U2174" i="2"/>
  <c r="U1077" i="2"/>
  <c r="U1847" i="2"/>
  <c r="U1078" i="2"/>
  <c r="U1848" i="2"/>
  <c r="U1021" i="2"/>
  <c r="U1851" i="2"/>
  <c r="U1292" i="2"/>
  <c r="U1214" i="2"/>
  <c r="U58" i="2"/>
  <c r="U905" i="2"/>
  <c r="U750" i="2"/>
  <c r="U655" i="2"/>
  <c r="U1023" i="2"/>
  <c r="U104" i="2"/>
  <c r="U456" i="2"/>
  <c r="U792" i="2"/>
  <c r="U1128" i="2"/>
  <c r="U1297" i="2"/>
  <c r="U1633" i="2"/>
  <c r="U1969" i="2"/>
  <c r="U2321" i="2"/>
  <c r="U1282" i="2"/>
  <c r="U1618" i="2"/>
  <c r="U1970" i="2"/>
  <c r="U2306" i="2"/>
  <c r="U1439" i="2"/>
  <c r="U2143" i="2"/>
  <c r="U1440" i="2"/>
  <c r="U2112" i="2"/>
  <c r="U1443" i="2"/>
  <c r="U2115" i="2"/>
  <c r="U2348" i="2"/>
  <c r="U2428" i="2"/>
  <c r="U361" i="2"/>
  <c r="U262" i="2"/>
  <c r="U255" i="2"/>
  <c r="U819" i="2"/>
  <c r="U1155" i="2"/>
  <c r="U252" i="2"/>
  <c r="U588" i="2"/>
  <c r="U924" i="2"/>
  <c r="U810" i="2"/>
  <c r="U1429" i="2"/>
  <c r="U1765" i="2"/>
  <c r="U2117" i="2"/>
  <c r="U2453" i="2"/>
  <c r="U1414" i="2"/>
  <c r="U1766" i="2"/>
  <c r="U2102" i="2"/>
  <c r="U2438" i="2"/>
  <c r="U1735" i="2"/>
  <c r="U2407" i="2"/>
  <c r="U1704" i="2"/>
  <c r="U2408" i="2"/>
  <c r="U1707" i="2"/>
  <c r="U2379" i="2"/>
  <c r="U2164" i="2"/>
  <c r="U1988" i="2"/>
  <c r="U855" i="2"/>
  <c r="U880" i="2"/>
  <c r="U1721" i="2"/>
  <c r="U1370" i="2"/>
  <c r="U2394" i="2"/>
  <c r="U1616" i="2"/>
  <c r="U2291" i="2"/>
  <c r="U497" i="2"/>
  <c r="U871" i="2"/>
  <c r="U640" i="2"/>
  <c r="U1481" i="2"/>
  <c r="U958" i="2"/>
  <c r="U2154" i="2"/>
  <c r="U982" i="2"/>
  <c r="U1811" i="2"/>
  <c r="U73" i="2"/>
  <c r="U687" i="2"/>
  <c r="U480" i="2"/>
  <c r="U1321" i="2"/>
  <c r="U2345" i="2"/>
  <c r="U1994" i="2"/>
  <c r="U2191" i="2"/>
  <c r="U1491" i="2"/>
  <c r="U1636" i="2"/>
  <c r="U1689" i="2"/>
  <c r="U2227" i="2"/>
  <c r="U1209" i="2"/>
  <c r="U1331" i="2"/>
  <c r="U1305" i="2"/>
  <c r="U1459" i="2"/>
  <c r="U890" i="2"/>
  <c r="U2448" i="2"/>
  <c r="U965" i="2"/>
  <c r="U539" i="2"/>
  <c r="U234" i="2"/>
  <c r="U42" i="2"/>
  <c r="U494" i="2"/>
  <c r="U1773" i="2"/>
  <c r="U1582" i="2"/>
  <c r="U166" i="2"/>
  <c r="U1378" i="2"/>
  <c r="U2179" i="2"/>
  <c r="U851" i="2"/>
  <c r="U1004" i="2"/>
  <c r="U1845" i="2"/>
  <c r="U1494" i="2"/>
  <c r="U1109" i="2"/>
  <c r="U1864" i="2"/>
  <c r="U1643" i="2"/>
  <c r="U1868" i="2"/>
  <c r="U1412" i="2"/>
  <c r="U176" i="2"/>
  <c r="U98" i="2"/>
  <c r="U30" i="2"/>
  <c r="U362" i="2"/>
  <c r="U249" i="2"/>
  <c r="U774" i="2"/>
  <c r="U308" i="2"/>
  <c r="U1025" i="2"/>
  <c r="U2141" i="2"/>
  <c r="U1438" i="2"/>
  <c r="U2126" i="2"/>
  <c r="U1783" i="2"/>
  <c r="U1752" i="2"/>
  <c r="U1755" i="2"/>
  <c r="U2356" i="2"/>
  <c r="U777" i="2"/>
  <c r="U567" i="2"/>
  <c r="U1231" i="2"/>
  <c r="U408" i="2"/>
  <c r="U920" i="2"/>
  <c r="U1065" i="2"/>
  <c r="U1585" i="2"/>
  <c r="U2097" i="2"/>
  <c r="U1034" i="2"/>
  <c r="U1490" i="2"/>
  <c r="U1842" i="2"/>
  <c r="U2178" i="2"/>
  <c r="U1093" i="2"/>
  <c r="U1887" i="2"/>
  <c r="U1094" i="2"/>
  <c r="U1856" i="2"/>
  <c r="U1101" i="2"/>
  <c r="U1859" i="2"/>
  <c r="U1324" i="2"/>
  <c r="U1404" i="2"/>
  <c r="U66" i="2"/>
  <c r="U913" i="2"/>
  <c r="U790" i="2"/>
  <c r="U663" i="2"/>
  <c r="U1027" i="2"/>
  <c r="U149" i="2"/>
  <c r="U837" i="2"/>
  <c r="U530" i="2"/>
  <c r="U411" i="2"/>
  <c r="U413" i="2"/>
  <c r="U106" i="2"/>
  <c r="U778" i="2"/>
  <c r="U675" i="2"/>
  <c r="U118" i="2"/>
  <c r="U158" i="2"/>
  <c r="U779" i="2"/>
  <c r="U116" i="2"/>
  <c r="U628" i="2"/>
  <c r="U1140" i="2"/>
  <c r="U1469" i="2"/>
  <c r="U1981" i="2"/>
  <c r="U2349" i="2"/>
  <c r="U1310" i="2"/>
  <c r="U1662" i="2"/>
  <c r="U1998" i="2"/>
  <c r="U2334" i="2"/>
  <c r="U1527" i="2"/>
  <c r="U2199" i="2"/>
  <c r="U1496" i="2"/>
  <c r="U2200" i="2"/>
  <c r="U1499" i="2"/>
  <c r="U2171" i="2"/>
  <c r="U1332" i="2"/>
  <c r="U1764" i="2"/>
  <c r="U433" i="2"/>
  <c r="U382" i="2"/>
  <c r="U311" i="2"/>
  <c r="U847" i="2"/>
  <c r="U1199" i="2"/>
  <c r="U280" i="2"/>
  <c r="U616" i="2"/>
  <c r="U968" i="2"/>
  <c r="U922" i="2"/>
  <c r="U1457" i="2"/>
  <c r="U1809" i="2"/>
  <c r="U2145" i="2"/>
  <c r="U862" i="2"/>
  <c r="U1458" i="2"/>
  <c r="U1794" i="2"/>
  <c r="U2130" i="2"/>
  <c r="U914" i="2"/>
  <c r="U1791" i="2"/>
  <c r="U2463" i="2"/>
  <c r="U1792" i="2"/>
  <c r="U2464" i="2"/>
  <c r="U1763" i="2"/>
  <c r="U2467" i="2"/>
  <c r="U2388" i="2"/>
  <c r="U1348" i="2"/>
  <c r="U833" i="2"/>
  <c r="U694" i="2"/>
  <c r="U575" i="2"/>
  <c r="U995" i="2"/>
  <c r="U76" i="2"/>
  <c r="U412" i="2"/>
  <c r="U764" i="2"/>
  <c r="U1100" i="2"/>
  <c r="U1233" i="2"/>
  <c r="U1605" i="2"/>
  <c r="U1941" i="2"/>
  <c r="U2277" i="2"/>
  <c r="U1234" i="2"/>
  <c r="U1590" i="2"/>
  <c r="U1926" i="2"/>
  <c r="U2278" i="2"/>
  <c r="U1383" i="2"/>
  <c r="U2055" i="2"/>
  <c r="U1384" i="2"/>
  <c r="U2056" i="2"/>
  <c r="U1355" i="2"/>
  <c r="U2059" i="2"/>
  <c r="U2124" i="2"/>
  <c r="U2076" i="2"/>
  <c r="U486" i="2"/>
  <c r="U304" i="2"/>
  <c r="U1145" i="2"/>
  <c r="U2233" i="2"/>
  <c r="U1882" i="2"/>
  <c r="U1967" i="2"/>
  <c r="U1261" i="2"/>
  <c r="U1724" i="2"/>
  <c r="U798" i="2"/>
  <c r="U128" i="2"/>
  <c r="U1152" i="2"/>
  <c r="U1993" i="2"/>
  <c r="U1642" i="2"/>
  <c r="U1487" i="2"/>
  <c r="U2160" i="2"/>
  <c r="U1070" i="2"/>
  <c r="U446" i="2"/>
  <c r="U1223" i="2"/>
  <c r="U992" i="2"/>
  <c r="U1833" i="2"/>
  <c r="U1482" i="2"/>
  <c r="U1061" i="2"/>
  <c r="U1840" i="2"/>
  <c r="U1246" i="2"/>
  <c r="U1079" i="2"/>
  <c r="U2362" i="2"/>
  <c r="U551" i="2"/>
  <c r="U1914" i="2"/>
  <c r="U167" i="2"/>
  <c r="U1978" i="2"/>
  <c r="U403" i="2"/>
  <c r="U1037" i="2"/>
  <c r="U1202" i="2"/>
  <c r="U1356" i="2"/>
  <c r="U507" i="2"/>
  <c r="U180" i="2"/>
  <c r="U2046" i="2"/>
  <c r="U1588" i="2"/>
  <c r="U328" i="2"/>
  <c r="U1937" i="2"/>
  <c r="U2098" i="2"/>
  <c r="U1696" i="2"/>
  <c r="U2004" i="2"/>
  <c r="U511" i="2"/>
  <c r="U354" i="2"/>
  <c r="U618" i="2"/>
  <c r="U495" i="2"/>
  <c r="U1341" i="2"/>
  <c r="U1566" i="2"/>
  <c r="U2039" i="2"/>
  <c r="U2011" i="2"/>
  <c r="U126" i="2"/>
  <c r="U200" i="2"/>
  <c r="U1377" i="2"/>
  <c r="U1362" i="2"/>
  <c r="U1631" i="2"/>
  <c r="U1603" i="2"/>
  <c r="U577" i="2"/>
  <c r="U1251" i="2"/>
  <c r="U1073" i="2"/>
  <c r="U1042" i="2"/>
  <c r="U1173" i="2"/>
  <c r="U1117" i="2"/>
  <c r="U457" i="2"/>
  <c r="U1626" i="2"/>
  <c r="U190" i="2"/>
  <c r="U1386" i="2"/>
  <c r="U753" i="2"/>
  <c r="U1178" i="2"/>
  <c r="U60" i="2"/>
  <c r="U1980" i="2"/>
  <c r="U2137" i="2"/>
  <c r="U306" i="2"/>
  <c r="U570" i="2"/>
  <c r="U431" i="2"/>
  <c r="U468" i="2"/>
  <c r="U1309" i="2"/>
  <c r="U2237" i="2"/>
  <c r="U1550" i="2"/>
  <c r="U2238" i="2"/>
  <c r="U1975" i="2"/>
  <c r="U1976" i="2"/>
  <c r="U1979" i="2"/>
  <c r="U1756" i="2"/>
  <c r="U78" i="2"/>
  <c r="U743" i="2"/>
  <c r="U168" i="2"/>
  <c r="U856" i="2"/>
  <c r="U1361" i="2"/>
  <c r="U2033" i="2"/>
  <c r="U1346" i="2"/>
  <c r="U2034" i="2"/>
  <c r="U1567" i="2"/>
  <c r="U1568" i="2"/>
  <c r="U1571" i="2"/>
  <c r="U1492" i="2"/>
  <c r="U529" i="2"/>
  <c r="U383" i="2"/>
  <c r="U1219" i="2"/>
  <c r="U444" i="2"/>
  <c r="U892" i="2"/>
  <c r="U1041" i="2"/>
  <c r="U1621" i="2"/>
  <c r="U2069" i="2"/>
  <c r="U1006" i="2"/>
  <c r="U1606" i="2"/>
  <c r="U2054" i="2"/>
  <c r="U1045" i="2"/>
  <c r="U2119" i="2"/>
  <c r="U1640" i="2"/>
  <c r="U1053" i="2"/>
  <c r="U2091" i="2"/>
  <c r="U1780" i="2"/>
  <c r="U289" i="2"/>
  <c r="U368" i="2"/>
  <c r="U1593" i="2"/>
  <c r="U1562" i="2"/>
  <c r="U2095" i="2"/>
  <c r="U2035" i="2"/>
  <c r="U1009" i="2"/>
  <c r="U192" i="2"/>
  <c r="U1353" i="2"/>
  <c r="U1322" i="2"/>
  <c r="U1615" i="2"/>
  <c r="U1555" i="2"/>
  <c r="U585" i="2"/>
  <c r="U20" i="2"/>
  <c r="U1113" i="2"/>
  <c r="U1050" i="2"/>
  <c r="U1295" i="2"/>
  <c r="U1197" i="2"/>
  <c r="U369" i="2"/>
  <c r="U1391" i="2"/>
  <c r="U912" i="2"/>
  <c r="U1300" i="2"/>
  <c r="U2234" i="2"/>
  <c r="U784" i="2"/>
  <c r="U1644" i="2"/>
  <c r="U146" i="2"/>
  <c r="U16" i="2"/>
  <c r="U394" i="2"/>
  <c r="U345" i="2"/>
  <c r="U79" i="2"/>
  <c r="U340" i="2"/>
  <c r="U1089" i="2"/>
  <c r="U2157" i="2"/>
  <c r="U1470" i="2"/>
  <c r="U2142" i="2"/>
  <c r="U1815" i="2"/>
  <c r="U1816" i="2"/>
  <c r="U1787" i="2"/>
  <c r="U902" i="2"/>
  <c r="U865" i="2"/>
  <c r="U599" i="2"/>
  <c r="U88" i="2"/>
  <c r="U776" i="2"/>
  <c r="U1257" i="2"/>
  <c r="U1953" i="2"/>
  <c r="U1258" i="2"/>
  <c r="U1938" i="2"/>
  <c r="U1407" i="2"/>
  <c r="U1408" i="2"/>
  <c r="U1379" i="2"/>
  <c r="U2220" i="2"/>
  <c r="U321" i="2"/>
  <c r="U191" i="2"/>
  <c r="U1139" i="2"/>
  <c r="U380" i="2"/>
  <c r="U828" i="2"/>
  <c r="U874" i="2"/>
  <c r="U1557" i="2"/>
  <c r="U2005" i="2"/>
  <c r="U814" i="2"/>
  <c r="U1542" i="2"/>
  <c r="U1990" i="2"/>
  <c r="U818" i="2"/>
  <c r="U1991" i="2"/>
  <c r="U1512" i="2"/>
  <c r="U2440" i="2"/>
  <c r="U1963" i="2"/>
  <c r="U1262" i="2"/>
  <c r="U1796" i="2"/>
  <c r="U112" i="2"/>
  <c r="U1401" i="2"/>
  <c r="U1434" i="2"/>
  <c r="U1711" i="2"/>
  <c r="U1651" i="2"/>
  <c r="U673" i="2"/>
  <c r="U1255" i="2"/>
  <c r="U1049" i="2"/>
  <c r="U1114" i="2"/>
  <c r="U1189" i="2"/>
  <c r="U1069" i="2"/>
  <c r="U241" i="2"/>
  <c r="U1095" i="2"/>
  <c r="U1184" i="2"/>
  <c r="U2409" i="2"/>
  <c r="U2378" i="2"/>
  <c r="U2224" i="2"/>
  <c r="U2340" i="2"/>
  <c r="U1850" i="2"/>
  <c r="U1933" i="2"/>
  <c r="U758" i="2"/>
  <c r="U2262" i="2"/>
  <c r="U2020" i="2"/>
  <c r="U186" i="2"/>
  <c r="U1204" i="2"/>
  <c r="U1591" i="2"/>
  <c r="U561" i="2"/>
  <c r="U744" i="2"/>
  <c r="U2449" i="2"/>
  <c r="U2434" i="2"/>
  <c r="U2368" i="2"/>
  <c r="U1732" i="2"/>
  <c r="U947" i="2"/>
  <c r="U251" i="2"/>
  <c r="U499" i="2"/>
  <c r="U1243" i="2"/>
  <c r="U1853" i="2"/>
  <c r="U1918" i="2"/>
  <c r="U1336" i="2"/>
  <c r="U1932" i="2"/>
  <c r="U151" i="2"/>
  <c r="U536" i="2"/>
  <c r="U1713" i="2"/>
  <c r="U1714" i="2"/>
  <c r="U2303" i="2"/>
  <c r="U2275" i="2"/>
  <c r="U518" i="2"/>
  <c r="U332" i="2"/>
  <c r="U1509" i="2"/>
  <c r="U1510" i="2"/>
  <c r="U1895" i="2"/>
  <c r="U1867" i="2"/>
  <c r="U1239" i="2"/>
  <c r="U1455" i="2"/>
  <c r="U1127" i="2"/>
  <c r="U2410" i="2"/>
  <c r="U967" i="2"/>
  <c r="U2250" i="2"/>
  <c r="U1338" i="2"/>
  <c r="U2329" i="2"/>
  <c r="U1786" i="2"/>
  <c r="U658" i="2"/>
  <c r="U115" i="2"/>
  <c r="U907" i="2"/>
  <c r="U724" i="2"/>
  <c r="U1565" i="2"/>
  <c r="U2413" i="2"/>
  <c r="U1726" i="2"/>
  <c r="U2398" i="2"/>
  <c r="U2327" i="2"/>
  <c r="U2328" i="2"/>
  <c r="U2299" i="2"/>
  <c r="U2468" i="2"/>
  <c r="U550" i="2"/>
  <c r="U911" i="2"/>
  <c r="U344" i="2"/>
  <c r="U1032" i="2"/>
  <c r="U1521" i="2"/>
  <c r="U2209" i="2"/>
  <c r="U1522" i="2"/>
  <c r="U2194" i="2"/>
  <c r="U1919" i="2"/>
  <c r="U1920" i="2"/>
  <c r="U1891" i="2"/>
  <c r="U1532" i="2"/>
  <c r="U1001" i="2"/>
  <c r="U683" i="2"/>
  <c r="U92" i="2"/>
  <c r="U540" i="2"/>
  <c r="U988" i="2"/>
  <c r="U1285" i="2"/>
  <c r="U1733" i="2"/>
  <c r="U2181" i="2"/>
  <c r="U1266" i="2"/>
  <c r="U1718" i="2"/>
  <c r="U2166" i="2"/>
  <c r="U1415" i="2"/>
  <c r="U2311" i="2"/>
  <c r="U1832" i="2"/>
  <c r="U1419" i="2"/>
  <c r="U2315" i="2"/>
  <c r="U1308" i="2"/>
  <c r="U638" i="2"/>
  <c r="U752" i="2"/>
  <c r="U1913" i="2"/>
  <c r="U1946" i="2"/>
  <c r="U1360" i="2"/>
  <c r="U1900" i="2"/>
  <c r="U135" i="2"/>
  <c r="U512" i="2"/>
  <c r="U1673" i="2"/>
  <c r="U1706" i="2"/>
  <c r="U2255" i="2"/>
  <c r="U2195" i="2"/>
  <c r="U606" i="2"/>
  <c r="U352" i="2"/>
  <c r="U1513" i="2"/>
  <c r="U1546" i="2"/>
  <c r="U1935" i="2"/>
  <c r="U1875" i="2"/>
  <c r="U80" i="2"/>
  <c r="U1133" i="2"/>
  <c r="U2009" i="2"/>
  <c r="U667" i="2"/>
  <c r="U1808" i="2"/>
  <c r="U1881" i="2"/>
  <c r="U117" i="2"/>
  <c r="U482" i="2"/>
  <c r="U365" i="2"/>
  <c r="U746" i="2"/>
  <c r="U7" i="2"/>
  <c r="U715" i="2"/>
  <c r="U596" i="2"/>
  <c r="U1437" i="2"/>
  <c r="U2333" i="2"/>
  <c r="U1630" i="2"/>
  <c r="U2318" i="2"/>
  <c r="U2167" i="2"/>
  <c r="U2136" i="2"/>
  <c r="U2139" i="2"/>
  <c r="U1230" i="2"/>
  <c r="U294" i="2"/>
  <c r="U831" i="2"/>
  <c r="U264" i="2"/>
  <c r="U936" i="2"/>
  <c r="U1441" i="2"/>
  <c r="U2129" i="2"/>
  <c r="U1426" i="2"/>
  <c r="U2114" i="2"/>
  <c r="U1759" i="2"/>
  <c r="U1728" i="2"/>
  <c r="U1731" i="2"/>
  <c r="U2260" i="2"/>
  <c r="U745" i="2"/>
  <c r="U543" i="2"/>
  <c r="U15" i="2"/>
  <c r="U476" i="2"/>
  <c r="U956" i="2"/>
  <c r="U1169" i="2"/>
  <c r="U1669" i="2"/>
  <c r="U2133" i="2"/>
  <c r="U1138" i="2"/>
  <c r="U1654" i="2"/>
  <c r="U2118" i="2"/>
  <c r="U1287" i="2"/>
  <c r="U2183" i="2"/>
  <c r="U1768" i="2"/>
  <c r="U1291" i="2"/>
  <c r="U2187" i="2"/>
  <c r="U2292" i="2"/>
  <c r="U969" i="2"/>
  <c r="U560" i="2"/>
  <c r="U1785" i="2"/>
  <c r="U1754" i="2"/>
  <c r="U2351" i="2"/>
  <c r="U2419" i="2"/>
  <c r="U526" i="2"/>
  <c r="U320" i="2"/>
  <c r="U1545" i="2"/>
  <c r="U1514" i="2"/>
  <c r="U1871" i="2"/>
  <c r="U1939" i="2"/>
  <c r="U102" i="2"/>
  <c r="U160" i="2"/>
  <c r="U1385" i="2"/>
  <c r="U1354" i="2"/>
  <c r="U1551" i="2"/>
  <c r="U1619" i="2"/>
  <c r="U423" i="2"/>
  <c r="U1729" i="2"/>
  <c r="U1589" i="2"/>
  <c r="U1515" i="2"/>
  <c r="U917" i="2"/>
  <c r="U414" i="2"/>
  <c r="U1358" i="2"/>
  <c r="U1595" i="2"/>
  <c r="U1151" i="2"/>
  <c r="U1505" i="2"/>
  <c r="U1746" i="2"/>
  <c r="U2399" i="2"/>
  <c r="U2371" i="2"/>
  <c r="U598" i="2"/>
  <c r="U661" i="2"/>
  <c r="U925" i="2"/>
  <c r="U721" i="2"/>
  <c r="U1012" i="2"/>
  <c r="U1186" i="2"/>
  <c r="U1335" i="2"/>
  <c r="U1339" i="2"/>
  <c r="U225" i="2"/>
  <c r="U1103" i="2"/>
  <c r="U1224" i="2"/>
  <c r="U2401" i="2"/>
  <c r="U2386" i="2"/>
  <c r="U2304" i="2"/>
  <c r="U2084" i="2"/>
  <c r="U899" i="2"/>
  <c r="U1020" i="2"/>
  <c r="U2197" i="2"/>
  <c r="U2182" i="2"/>
  <c r="U1896" i="2"/>
  <c r="U1436" i="2"/>
  <c r="U1977" i="2"/>
  <c r="U2412" i="2"/>
  <c r="U1737" i="2"/>
  <c r="U2323" i="2"/>
  <c r="U1577" i="2"/>
  <c r="U2003" i="2"/>
  <c r="U2265" i="2"/>
  <c r="U295" i="2"/>
  <c r="U277" i="2"/>
  <c r="U541" i="2"/>
  <c r="U374" i="2"/>
  <c r="U212" i="2"/>
  <c r="U1236" i="2"/>
  <c r="U2077" i="2"/>
  <c r="U1374" i="2"/>
  <c r="U2062" i="2"/>
  <c r="U1655" i="2"/>
  <c r="U1624" i="2"/>
  <c r="U1627" i="2"/>
  <c r="U1844" i="2"/>
  <c r="U609" i="2"/>
  <c r="U439" i="2"/>
  <c r="U1263" i="2"/>
  <c r="U680" i="2"/>
  <c r="U1097" i="2"/>
  <c r="U1873" i="2"/>
  <c r="U1066" i="2"/>
  <c r="U1858" i="2"/>
  <c r="U1221" i="2"/>
  <c r="U1158" i="2"/>
  <c r="U1165" i="2"/>
  <c r="U1580" i="2"/>
  <c r="U64" i="2"/>
  <c r="U19" i="2"/>
  <c r="U1059" i="2"/>
  <c r="U316" i="2"/>
  <c r="U780" i="2"/>
  <c r="U1228" i="2"/>
  <c r="U1493" i="2"/>
  <c r="U1957" i="2"/>
  <c r="U2405" i="2"/>
  <c r="U1478" i="2"/>
  <c r="U1958" i="2"/>
  <c r="U2406" i="2"/>
  <c r="U1863" i="2"/>
  <c r="U1416" i="2"/>
  <c r="U2312" i="2"/>
  <c r="U1835" i="2"/>
  <c r="U2252" i="2"/>
  <c r="U2212" i="2"/>
  <c r="U1111" i="2"/>
  <c r="U1273" i="2"/>
  <c r="U1210" i="2"/>
  <c r="U1327" i="2"/>
  <c r="U1395" i="2"/>
  <c r="U161" i="2"/>
  <c r="U1063" i="2"/>
  <c r="U1216" i="2"/>
  <c r="U2377" i="2"/>
  <c r="U2346" i="2"/>
  <c r="U2288" i="2"/>
  <c r="U1316" i="2"/>
  <c r="U903" i="2"/>
  <c r="U1056" i="2"/>
  <c r="U2217" i="2"/>
  <c r="U2186" i="2"/>
  <c r="U1968" i="2"/>
  <c r="U1596" i="2"/>
  <c r="U2457" i="2"/>
  <c r="U887" i="2"/>
  <c r="U1680" i="2"/>
  <c r="U2073" i="2"/>
  <c r="U751" i="2"/>
  <c r="U1424" i="2"/>
  <c r="U789" i="2"/>
  <c r="U379" i="2"/>
  <c r="U55" i="2"/>
  <c r="U627" i="2"/>
  <c r="U70" i="2"/>
  <c r="U84" i="2"/>
  <c r="U1108" i="2"/>
  <c r="U1949" i="2"/>
  <c r="U1294" i="2"/>
  <c r="U1982" i="2"/>
  <c r="U1463" i="2"/>
  <c r="U1464" i="2"/>
  <c r="U1467" i="2"/>
  <c r="U2444" i="2"/>
  <c r="U393" i="2"/>
  <c r="U279" i="2"/>
  <c r="U1167" i="2"/>
  <c r="U600" i="2"/>
  <c r="U858" i="2"/>
  <c r="U1777" i="2"/>
  <c r="U2465" i="2"/>
  <c r="U1778" i="2"/>
  <c r="U2450" i="2"/>
  <c r="U2431" i="2"/>
  <c r="U2432" i="2"/>
  <c r="U2403" i="2"/>
  <c r="U1540" i="2"/>
  <c r="U662" i="2"/>
  <c r="U963" i="2"/>
  <c r="U268" i="2"/>
  <c r="U716" i="2"/>
  <c r="U1164" i="2"/>
  <c r="U1445" i="2"/>
  <c r="U1893" i="2"/>
  <c r="U2341" i="2"/>
  <c r="U1446" i="2"/>
  <c r="U1894" i="2"/>
  <c r="U2342" i="2"/>
  <c r="U1767" i="2"/>
  <c r="U1288" i="2"/>
  <c r="U2184" i="2"/>
  <c r="U1739" i="2"/>
  <c r="U1740" i="2"/>
  <c r="U1508" i="2"/>
  <c r="U983" i="2"/>
  <c r="U1264" i="2"/>
  <c r="U2425" i="2"/>
  <c r="U2458" i="2"/>
  <c r="U2384" i="2"/>
  <c r="U1668" i="2"/>
  <c r="U935" i="2"/>
  <c r="U1024" i="2"/>
  <c r="U2185" i="2"/>
  <c r="U2218" i="2"/>
  <c r="U2060" i="2"/>
  <c r="U755" i="2"/>
  <c r="U1256" i="2"/>
  <c r="U705" i="2"/>
  <c r="U500" i="2"/>
  <c r="U2012" i="2"/>
  <c r="U2050" i="2"/>
  <c r="U668" i="2"/>
  <c r="U1484" i="2"/>
  <c r="U1648" i="2"/>
  <c r="U934" i="2"/>
  <c r="U1211" i="2"/>
  <c r="U1886" i="2"/>
  <c r="U1804" i="2"/>
  <c r="U520" i="2"/>
  <c r="U1682" i="2"/>
  <c r="U2243" i="2"/>
  <c r="U204" i="2"/>
  <c r="U1829" i="2"/>
  <c r="U2294" i="2"/>
  <c r="U1611" i="2"/>
  <c r="U1072" i="2"/>
  <c r="U2236" i="2"/>
  <c r="U2026" i="2"/>
  <c r="U672" i="2"/>
  <c r="U1772" i="2"/>
  <c r="U720" i="2"/>
  <c r="U13" i="2"/>
  <c r="U1083" i="2"/>
  <c r="U1806" i="2"/>
  <c r="U1054" i="2"/>
  <c r="U424" i="2"/>
  <c r="U1602" i="2"/>
  <c r="U2083" i="2"/>
  <c r="U140" i="2"/>
  <c r="U1797" i="2"/>
  <c r="U2230" i="2"/>
  <c r="U1483" i="2"/>
  <c r="U944" i="2"/>
  <c r="U2068" i="2"/>
  <c r="U1834" i="2"/>
  <c r="U1340" i="2"/>
  <c r="U864" i="2"/>
  <c r="U2058" i="2"/>
  <c r="U1428" i="2"/>
  <c r="U2156" i="2"/>
  <c r="U1402" i="2"/>
  <c r="U1207" i="2"/>
  <c r="U1971" i="2"/>
  <c r="U1274" i="2"/>
  <c r="U709" i="2"/>
  <c r="U973" i="2"/>
  <c r="U809" i="2"/>
  <c r="U1044" i="2"/>
  <c r="U1218" i="2"/>
  <c r="U1399" i="2"/>
  <c r="U1371" i="2"/>
  <c r="U265" i="2"/>
  <c r="U1135" i="2"/>
  <c r="U1240" i="2"/>
  <c r="U2417" i="2"/>
  <c r="U2418" i="2"/>
  <c r="U2336" i="2"/>
  <c r="U1038" i="2"/>
  <c r="U931" i="2"/>
  <c r="U700" i="2"/>
  <c r="U1413" i="2"/>
  <c r="U2325" i="2"/>
  <c r="U1862" i="2"/>
  <c r="U1671" i="2"/>
  <c r="U2152" i="2"/>
  <c r="U1612" i="2"/>
  <c r="U791" i="2"/>
  <c r="U2361" i="2"/>
  <c r="U2256" i="2"/>
  <c r="U807" i="2"/>
  <c r="U2121" i="2"/>
  <c r="U1776" i="2"/>
  <c r="U583" i="2"/>
  <c r="U1961" i="2"/>
  <c r="U1456" i="2"/>
  <c r="U1433" i="2"/>
  <c r="U2426" i="2"/>
  <c r="U201" i="2"/>
  <c r="U373" i="2"/>
  <c r="U621" i="2"/>
  <c r="U534" i="2"/>
  <c r="U788" i="2"/>
  <c r="U2461" i="2"/>
  <c r="U2446" i="2"/>
  <c r="U2392" i="2"/>
  <c r="U1284" i="2"/>
  <c r="U959" i="2"/>
  <c r="U1064" i="2"/>
  <c r="U2257" i="2"/>
  <c r="U2242" i="2"/>
  <c r="U1984" i="2"/>
  <c r="U1916" i="2"/>
  <c r="U747" i="2"/>
  <c r="U572" i="2"/>
  <c r="U1301" i="2"/>
  <c r="U2213" i="2"/>
  <c r="U1734" i="2"/>
  <c r="U1479" i="2"/>
  <c r="U1928" i="2"/>
  <c r="U2347" i="2"/>
  <c r="U766" i="2"/>
  <c r="U2041" i="2"/>
  <c r="U1488" i="2"/>
  <c r="U263" i="2"/>
  <c r="U1801" i="2"/>
  <c r="U2383" i="2"/>
  <c r="U734" i="2"/>
  <c r="U1641" i="2"/>
  <c r="U2063" i="2"/>
  <c r="U336" i="2"/>
  <c r="U1018" i="2"/>
  <c r="U2320" i="2"/>
  <c r="U885" i="2"/>
  <c r="U286" i="2"/>
  <c r="U1342" i="2"/>
  <c r="U1531" i="2"/>
  <c r="U1215" i="2"/>
  <c r="U990" i="2"/>
  <c r="U930" i="2"/>
  <c r="U1011" i="2"/>
  <c r="U1477" i="2"/>
  <c r="U1910" i="2"/>
  <c r="U2280" i="2"/>
  <c r="U1047" i="2"/>
  <c r="U994" i="2"/>
  <c r="U2313" i="2"/>
  <c r="U839" i="2"/>
  <c r="U1712" i="2"/>
  <c r="U1062" i="2"/>
  <c r="U197" i="2"/>
  <c r="U182" i="2"/>
  <c r="U2365" i="2"/>
  <c r="U2232" i="2"/>
  <c r="U879" i="2"/>
  <c r="U2161" i="2"/>
  <c r="U1824" i="2"/>
  <c r="U639" i="2"/>
  <c r="U1201" i="2"/>
  <c r="U1702" i="2"/>
  <c r="U1800" i="2"/>
  <c r="U142" i="2"/>
  <c r="U1190" i="2"/>
  <c r="U1609" i="2"/>
  <c r="U270" i="2"/>
  <c r="U1807" i="2"/>
  <c r="U1753" i="2"/>
  <c r="U226" i="2"/>
  <c r="U1502" i="2"/>
  <c r="U136" i="2"/>
  <c r="U1475" i="2"/>
  <c r="U1573" i="2"/>
  <c r="U834" i="2"/>
  <c r="U1907" i="2"/>
  <c r="U1159" i="2"/>
  <c r="U2355" i="2"/>
  <c r="U404" i="2"/>
  <c r="U1500" i="2"/>
  <c r="U1986" i="2"/>
  <c r="U396" i="2"/>
  <c r="U946" i="2"/>
  <c r="U1529" i="2"/>
  <c r="U1359" i="2"/>
  <c r="U2052" i="2"/>
  <c r="U371" i="2"/>
  <c r="U1649" i="2"/>
  <c r="U1350" i="2"/>
  <c r="U768" i="2"/>
  <c r="U1530" i="2"/>
  <c r="U1420" i="2"/>
  <c r="U188" i="2"/>
  <c r="U1008" i="2"/>
  <c r="U2387" i="2"/>
  <c r="U2337" i="2"/>
  <c r="U1929" i="2"/>
  <c r="U1039" i="2"/>
  <c r="U748" i="2"/>
  <c r="U2045" i="2"/>
  <c r="U1410" i="2"/>
  <c r="U38" i="2"/>
  <c r="U2269" i="2"/>
  <c r="U763" i="2"/>
  <c r="U1600" i="2"/>
  <c r="U1861" i="2"/>
  <c r="U1136" i="2"/>
  <c r="U736" i="2"/>
  <c r="U2324" i="2"/>
  <c r="U980" i="2"/>
  <c r="U1303" i="2"/>
  <c r="U177" i="2"/>
  <c r="U1192" i="2"/>
  <c r="U2370" i="2"/>
  <c r="U1572" i="2"/>
  <c r="U652" i="2"/>
  <c r="U2309" i="2"/>
  <c r="U1639" i="2"/>
  <c r="U1182" i="2"/>
  <c r="U2297" i="2"/>
  <c r="U731" i="2"/>
  <c r="U1520" i="2"/>
  <c r="U1897" i="2"/>
  <c r="U1081" i="2"/>
  <c r="U1812" i="2"/>
  <c r="U717" i="2"/>
  <c r="U852" i="2"/>
  <c r="U1010" i="2"/>
  <c r="U2116" i="2"/>
  <c r="U1112" i="2"/>
  <c r="U2290" i="2"/>
  <c r="U2172" i="2"/>
  <c r="U604" i="2"/>
  <c r="U2245" i="2"/>
  <c r="U1511" i="2"/>
  <c r="U2443" i="2"/>
  <c r="U2105" i="2"/>
  <c r="U391" i="2"/>
  <c r="U1254" i="2"/>
  <c r="U71" i="2"/>
  <c r="U1705" i="2"/>
  <c r="U2319" i="2"/>
  <c r="U592" i="2"/>
  <c r="U230" i="2"/>
  <c r="U1519" i="2"/>
  <c r="U1561" i="2"/>
  <c r="U881" i="2"/>
  <c r="U1253" i="2"/>
  <c r="U402" i="2"/>
  <c r="U650" i="2"/>
  <c r="U591" i="2"/>
  <c r="U1373" i="2"/>
  <c r="U1598" i="2"/>
  <c r="U2071" i="2"/>
  <c r="U2043" i="2"/>
  <c r="U206" i="2"/>
  <c r="U216" i="2"/>
  <c r="U1393" i="2"/>
  <c r="U1394" i="2"/>
  <c r="U1663" i="2"/>
  <c r="U1635" i="2"/>
  <c r="U657" i="2"/>
  <c r="U1267" i="2"/>
  <c r="U908" i="2"/>
  <c r="U1637" i="2"/>
  <c r="U1106" i="2"/>
  <c r="U2086" i="2"/>
  <c r="U2151" i="2"/>
  <c r="U1181" i="2"/>
  <c r="U1908" i="2"/>
  <c r="U496" i="2"/>
  <c r="U1690" i="2"/>
  <c r="U2163" i="2"/>
  <c r="U256" i="2"/>
  <c r="U1450" i="2"/>
  <c r="U1683" i="2"/>
  <c r="U96" i="2"/>
  <c r="U1290" i="2"/>
  <c r="U1363" i="2"/>
  <c r="U1903" i="2"/>
  <c r="U21" i="2"/>
  <c r="U1040" i="2"/>
  <c r="U44" i="2"/>
  <c r="U314" i="2"/>
  <c r="U710" i="2"/>
  <c r="U906" i="2"/>
  <c r="U1422" i="2"/>
  <c r="U1719" i="2"/>
  <c r="U1723" i="2"/>
  <c r="U737" i="2"/>
  <c r="U31" i="2"/>
  <c r="U1193" i="2"/>
  <c r="U1162" i="2"/>
  <c r="U1311" i="2"/>
  <c r="U1315" i="2"/>
  <c r="U193" i="2"/>
  <c r="U1091" i="2"/>
  <c r="U796" i="2"/>
  <c r="U1541" i="2"/>
  <c r="U2437" i="2"/>
  <c r="U1974" i="2"/>
  <c r="U1927" i="2"/>
  <c r="U2344" i="2"/>
  <c r="U998" i="2"/>
  <c r="U41" i="2"/>
  <c r="U1306" i="2"/>
  <c r="U1523" i="2"/>
  <c r="U1191" i="2"/>
  <c r="U2441" i="2"/>
  <c r="U2416" i="2"/>
  <c r="U1031" i="2"/>
  <c r="U2281" i="2"/>
  <c r="U2096" i="2"/>
  <c r="U1594" i="2"/>
  <c r="U2192" i="2"/>
  <c r="U1015" i="2"/>
  <c r="U459" i="2"/>
  <c r="U148" i="2"/>
  <c r="U2014" i="2"/>
  <c r="U1460" i="2"/>
  <c r="U648" i="2"/>
  <c r="U1810" i="2"/>
  <c r="U1118" i="2"/>
  <c r="U284" i="2"/>
  <c r="U1925" i="2"/>
  <c r="U2374" i="2"/>
  <c r="U1803" i="2"/>
  <c r="U1017" i="2"/>
  <c r="U34" i="2"/>
  <c r="U2282" i="2"/>
  <c r="U928" i="2"/>
  <c r="U2452" i="2"/>
  <c r="U1817" i="2"/>
  <c r="U562" i="2"/>
  <c r="U827" i="2"/>
  <c r="U1678" i="2"/>
  <c r="U2235" i="2"/>
  <c r="U296" i="2"/>
  <c r="U1474" i="2"/>
  <c r="U1827" i="2"/>
  <c r="U57" i="2"/>
  <c r="U1701" i="2"/>
  <c r="U2150" i="2"/>
  <c r="U1323" i="2"/>
  <c r="U688" i="2"/>
  <c r="U1388" i="2"/>
  <c r="U1578" i="2"/>
  <c r="U288" i="2"/>
  <c r="U1747" i="2"/>
  <c r="U398" i="2"/>
  <c r="U490" i="2"/>
  <c r="U1911" i="2"/>
  <c r="U1313" i="2"/>
  <c r="U401" i="2"/>
  <c r="U942" i="2"/>
  <c r="U1652" i="2"/>
  <c r="U63" i="2"/>
  <c r="U830" i="2"/>
  <c r="U528" i="2"/>
  <c r="U2205" i="2"/>
  <c r="U679" i="2"/>
  <c r="U1472" i="2"/>
  <c r="U938" i="2"/>
  <c r="U1576" i="2"/>
  <c r="U1839" i="2"/>
  <c r="U417" i="2"/>
  <c r="U656" i="2"/>
  <c r="U1757" i="2"/>
  <c r="U2175" i="2"/>
  <c r="U950" i="2"/>
  <c r="U2028" i="2"/>
  <c r="U123" i="2"/>
  <c r="U472" i="2"/>
  <c r="U1813" i="2"/>
  <c r="U1150" i="2"/>
  <c r="U464" i="2"/>
  <c r="U835" i="2"/>
  <c r="U2447" i="2"/>
  <c r="U2176" i="2"/>
  <c r="U1175" i="2"/>
  <c r="U407" i="2"/>
  <c r="U1699" i="2"/>
  <c r="U761" i="2"/>
  <c r="U2008" i="2"/>
  <c r="U2065" i="2"/>
  <c r="U415" i="2"/>
  <c r="U1110" i="2"/>
  <c r="U896" i="2"/>
  <c r="U1232" i="2"/>
  <c r="U665" i="2"/>
  <c r="U1154" i="2"/>
  <c r="U1275" i="2"/>
  <c r="U1087" i="2"/>
  <c r="U2385" i="2"/>
  <c r="U2240" i="2"/>
  <c r="U883" i="2"/>
  <c r="U1381" i="2"/>
  <c r="U1830" i="2"/>
  <c r="U2088" i="2"/>
  <c r="U711" i="2"/>
  <c r="U2000" i="2"/>
  <c r="U2057" i="2"/>
  <c r="U455" i="2"/>
  <c r="U1126" i="2"/>
  <c r="U2170" i="2"/>
  <c r="U453" i="2"/>
  <c r="U129" i="2"/>
  <c r="U910" i="2"/>
  <c r="U898" i="2"/>
  <c r="U1007" i="2"/>
  <c r="U2289" i="2"/>
  <c r="U2080" i="2"/>
  <c r="U803" i="2"/>
  <c r="U1317" i="2"/>
  <c r="U1782" i="2"/>
  <c r="U1960" i="2"/>
  <c r="U231" i="2"/>
  <c r="U1744" i="2"/>
  <c r="U1865" i="2"/>
  <c r="U1516" i="2"/>
  <c r="U544" i="2"/>
  <c r="U1674" i="2"/>
  <c r="U2259" i="2"/>
  <c r="U2415" i="2"/>
  <c r="U1497" i="2"/>
  <c r="U713" i="2"/>
  <c r="U1647" i="2"/>
  <c r="U1369" i="2"/>
  <c r="U5" i="2"/>
  <c r="U285" i="2"/>
  <c r="U857" i="2"/>
  <c r="U532" i="2"/>
  <c r="U2285" i="2"/>
  <c r="U2270" i="2"/>
  <c r="U2072" i="2"/>
  <c r="U2140" i="2"/>
  <c r="U783" i="2"/>
  <c r="U904" i="2"/>
  <c r="U2081" i="2"/>
  <c r="U2066" i="2"/>
  <c r="U1664" i="2"/>
  <c r="U1876" i="2"/>
  <c r="U447" i="2"/>
  <c r="U460" i="2"/>
  <c r="U1105" i="2"/>
  <c r="U2085" i="2"/>
  <c r="U1638" i="2"/>
  <c r="U1237" i="2"/>
  <c r="U1672" i="2"/>
  <c r="U2123" i="2"/>
  <c r="U801" i="2"/>
  <c r="U1657" i="2"/>
  <c r="U2223" i="2"/>
  <c r="U358" i="2"/>
  <c r="U1417" i="2"/>
  <c r="U1743" i="2"/>
  <c r="U929" i="2"/>
  <c r="U1241" i="2"/>
  <c r="U1423" i="2"/>
  <c r="U702" i="2"/>
  <c r="U1168" i="2"/>
  <c r="U978" i="2"/>
  <c r="U1828" i="2"/>
  <c r="U635" i="2"/>
  <c r="U153" i="2"/>
  <c r="U276" i="2"/>
  <c r="U2109" i="2"/>
  <c r="U2110" i="2"/>
  <c r="U1720" i="2"/>
  <c r="U2100" i="2"/>
  <c r="U535" i="2"/>
  <c r="U728" i="2"/>
  <c r="U1905" i="2"/>
  <c r="U1906" i="2"/>
  <c r="U1312" i="2"/>
  <c r="U1836" i="2"/>
  <c r="U127" i="2"/>
  <c r="U348" i="2"/>
  <c r="U1244" i="2"/>
  <c r="U1989" i="2"/>
  <c r="U1526" i="2"/>
  <c r="U2422" i="2"/>
  <c r="U1448" i="2"/>
  <c r="U1931" i="2"/>
  <c r="U2436" i="2"/>
  <c r="U1337" i="2"/>
  <c r="U1583" i="2"/>
  <c r="U329" i="2"/>
  <c r="U826" i="2"/>
  <c r="U850" i="2"/>
  <c r="U1166" i="2"/>
  <c r="U1120" i="2"/>
  <c r="U2314" i="2"/>
  <c r="U2108" i="2"/>
  <c r="U1143" i="2"/>
  <c r="U1146" i="2"/>
  <c r="U1936" i="2"/>
  <c r="U723" i="2"/>
  <c r="U2013" i="2"/>
  <c r="U1560" i="2"/>
  <c r="U343" i="2"/>
  <c r="U1825" i="2"/>
  <c r="U1030" i="2"/>
  <c r="U726" i="2"/>
  <c r="U1212" i="2"/>
  <c r="U1462" i="2"/>
  <c r="U1320" i="2"/>
  <c r="U1700" i="2"/>
  <c r="U1125" i="2"/>
  <c r="U1088" i="2"/>
  <c r="U2364" i="2"/>
  <c r="U2122" i="2"/>
  <c r="U29" i="2"/>
  <c r="U2287" i="2"/>
  <c r="U24" i="2"/>
  <c r="U1501" i="2"/>
  <c r="U2231" i="2"/>
  <c r="U422" i="2"/>
  <c r="U1489" i="2"/>
  <c r="U1823" i="2"/>
  <c r="U873" i="2"/>
  <c r="U972" i="2"/>
  <c r="U1170" i="2"/>
  <c r="U2279" i="2"/>
  <c r="U2420" i="2"/>
  <c r="U1818" i="2"/>
  <c r="U448" i="2"/>
  <c r="U2067" i="2"/>
  <c r="U1418" i="2"/>
  <c r="U2064" i="2"/>
  <c r="U1625" i="2"/>
  <c r="U1217" i="2"/>
  <c r="U945" i="2"/>
  <c r="U1503" i="2"/>
  <c r="U860" i="2"/>
  <c r="U2023" i="2"/>
  <c r="U1498" i="2"/>
  <c r="U1427" i="2"/>
  <c r="U2106" i="2"/>
  <c r="U505" i="2"/>
  <c r="U1880" i="2"/>
  <c r="U2001" i="2"/>
  <c r="U287" i="2"/>
  <c r="U1574" i="2"/>
  <c r="U113" i="2"/>
  <c r="U1289" i="2"/>
  <c r="U2442" i="2"/>
  <c r="U2099" i="2"/>
  <c r="U8" i="2"/>
  <c r="U1352" i="2"/>
  <c r="U2254" i="2"/>
  <c r="U2128" i="2"/>
  <c r="U1304" i="2"/>
  <c r="U430" i="2"/>
  <c r="U2332" i="2"/>
  <c r="U1866" i="2"/>
  <c r="U1693" i="2"/>
  <c r="U2079" i="2"/>
  <c r="U2439" i="2"/>
  <c r="U1904" i="2"/>
  <c r="U1945" i="2"/>
  <c r="U1271" i="2"/>
  <c r="U4" i="2"/>
  <c r="U2188" i="2"/>
  <c r="U1730" i="2"/>
  <c r="U220" i="2"/>
  <c r="U2310" i="2"/>
  <c r="U1200" i="2"/>
  <c r="U2090" i="2"/>
  <c r="U2284" i="2"/>
  <c r="U738" i="2"/>
  <c r="U1758" i="2"/>
  <c r="U392" i="2"/>
  <c r="U1987" i="2"/>
  <c r="U1749" i="2"/>
  <c r="U1451" i="2"/>
  <c r="U1556" i="2"/>
  <c r="U416" i="2"/>
  <c r="U951" i="2"/>
  <c r="U1559" i="2"/>
  <c r="U26" i="2"/>
  <c r="U1996" i="2"/>
  <c r="U2153" i="2"/>
  <c r="U660" i="2"/>
  <c r="U2162" i="2"/>
  <c r="U1351" i="2"/>
  <c r="U2127" i="2"/>
  <c r="U239" i="2"/>
  <c r="U2038" i="2"/>
  <c r="U109" i="2"/>
  <c r="U2053" i="2"/>
  <c r="U1722" i="2"/>
  <c r="U1948" i="2"/>
  <c r="U1147" i="2"/>
  <c r="U2246" i="2"/>
  <c r="U385" i="2"/>
  <c r="U533" i="2"/>
  <c r="U1872" i="2"/>
  <c r="U2322" i="2"/>
  <c r="U636" i="2"/>
  <c r="U1769" i="2"/>
  <c r="U1141" i="2"/>
  <c r="U1592" i="2"/>
  <c r="U872" i="2"/>
  <c r="U1328" i="2"/>
  <c r="U87" i="2"/>
  <c r="U1116" i="2"/>
  <c r="U2266" i="2"/>
  <c r="U2244" i="2"/>
  <c r="U886" i="2"/>
  <c r="U222" i="2"/>
  <c r="U1820" i="2"/>
  <c r="U775" i="2"/>
  <c r="U144" i="2"/>
  <c r="U1587" i="2"/>
  <c r="U1885" i="2"/>
  <c r="U183" i="2"/>
  <c r="U2335" i="2"/>
  <c r="U1148" i="2"/>
  <c r="U1238" i="2"/>
  <c r="U2330" i="2"/>
  <c r="U2196" i="2"/>
  <c r="U545" i="2"/>
  <c r="U211" i="2"/>
  <c r="U2423" i="2"/>
  <c r="U1569" i="2"/>
  <c r="U94" i="2"/>
  <c r="U1286" i="2"/>
  <c r="U1564" i="2"/>
  <c r="U576" i="2"/>
  <c r="U1610" i="2"/>
  <c r="U2393" i="2"/>
  <c r="U521" i="2"/>
  <c r="U732" i="2"/>
  <c r="U1082" i="2"/>
  <c r="U2201" i="2"/>
  <c r="U2366" i="2"/>
  <c r="U1022" i="2"/>
  <c r="U2251" i="2"/>
  <c r="U1449" i="2"/>
  <c r="U1883" i="2"/>
  <c r="U240" i="2"/>
  <c r="U2190" i="2"/>
  <c r="U1995" i="2"/>
  <c r="U1142" i="2"/>
  <c r="U2202" i="2"/>
  <c r="U1854" i="2"/>
  <c r="U1579" i="2"/>
  <c r="U1149" i="2"/>
  <c r="U1058" i="2"/>
  <c r="U327" i="2"/>
  <c r="U1607" i="2"/>
  <c r="U2169" i="2"/>
  <c r="U797" i="2"/>
  <c r="U838" i="2"/>
  <c r="U1695" i="2"/>
  <c r="U1748" i="2"/>
  <c r="U205" i="2"/>
  <c r="U1697" i="2"/>
  <c r="U1382" i="2"/>
  <c r="U832" i="2"/>
  <c r="U2042" i="2"/>
  <c r="U718" i="2"/>
  <c r="U1052" i="2"/>
  <c r="U2074" i="2"/>
  <c r="U2025" i="2"/>
  <c r="U1843" i="2"/>
  <c r="U283" i="2"/>
  <c r="U1934" i="2"/>
  <c r="U552" i="2"/>
  <c r="U2339" i="2"/>
  <c r="U1877" i="2"/>
  <c r="U1675" i="2"/>
  <c r="U2148" i="2"/>
  <c r="U800" i="2"/>
  <c r="U976" i="2"/>
  <c r="U987" i="2"/>
  <c r="U2395" i="2"/>
  <c r="U1554" i="2"/>
  <c r="U124" i="2"/>
  <c r="U2214" i="2"/>
  <c r="U816" i="2"/>
  <c r="U1770" i="2"/>
  <c r="U2131" i="2"/>
  <c r="U138" i="2"/>
  <c r="U986" i="2"/>
  <c r="U2389" i="2"/>
  <c r="U999" i="2"/>
  <c r="U574" i="2"/>
  <c r="U2276" i="2"/>
  <c r="U524" i="2"/>
  <c r="U1849" i="2"/>
  <c r="U823" i="2"/>
  <c r="U1298" i="2"/>
  <c r="U1242" i="2"/>
  <c r="U808" i="2"/>
  <c r="U841" i="2"/>
  <c r="U350" i="2"/>
  <c r="U1802" i="2"/>
  <c r="U1650" i="2"/>
  <c r="U1962" i="2"/>
  <c r="U1798" i="2"/>
  <c r="U1365" i="2"/>
  <c r="U1658" i="2"/>
  <c r="U1392" i="2"/>
  <c r="U1104" i="2"/>
  <c r="U2261" i="2"/>
  <c r="U1160" i="2"/>
  <c r="U237" i="2"/>
  <c r="U1046" i="2"/>
  <c r="U1318" i="2"/>
  <c r="U547" i="2"/>
  <c r="U1398" i="2"/>
  <c r="U2298" i="2"/>
  <c r="U1036" i="2"/>
  <c r="U1715" i="2"/>
  <c r="U2032" i="2"/>
  <c r="U670" i="2"/>
  <c r="U1198" i="2"/>
  <c r="U2147" i="2"/>
  <c r="U916" i="2"/>
  <c r="U647" i="2"/>
  <c r="U1846" i="2"/>
  <c r="U1684" i="2"/>
  <c r="U704" i="2"/>
  <c r="U1368" i="2"/>
  <c r="U2460" i="2"/>
  <c r="U1629" i="2"/>
  <c r="U2375" i="2"/>
  <c r="U1172" i="2"/>
  <c r="U461" i="2"/>
  <c r="U1296" i="2"/>
  <c r="U954" i="2"/>
  <c r="U608" i="2"/>
  <c r="U43" i="2"/>
  <c r="U2271" i="2"/>
  <c r="U1617" i="2"/>
  <c r="U1466" i="2"/>
  <c r="U558" i="2"/>
  <c r="U1930" i="2"/>
  <c r="U2015" i="2"/>
  <c r="U2451" i="2"/>
  <c r="U1799" i="2"/>
  <c r="U2149" i="2"/>
  <c r="U866" i="2"/>
  <c r="U1468" i="2"/>
  <c r="U2024" i="2"/>
  <c r="U966" i="2"/>
  <c r="U1821" i="2"/>
  <c r="U960" i="2"/>
  <c r="U984" i="2"/>
  <c r="U1380" i="2"/>
  <c r="U291" i="2"/>
  <c r="U622" i="2"/>
  <c r="U1187" i="2"/>
  <c r="U1584" i="2"/>
  <c r="U2010" i="2"/>
  <c r="U1084" i="2"/>
  <c r="U1745" i="2"/>
  <c r="U1029" i="2"/>
  <c r="U487" i="2"/>
  <c r="F187" i="2"/>
  <c r="F443" i="2"/>
  <c r="F699" i="2"/>
  <c r="F955" i="2"/>
  <c r="F1211" i="2"/>
  <c r="F1467" i="2"/>
  <c r="F255" i="2"/>
  <c r="F511" i="2"/>
  <c r="F767" i="2"/>
  <c r="F1023" i="2"/>
  <c r="F1279" i="2"/>
  <c r="F1535" i="2"/>
  <c r="F1791" i="2"/>
  <c r="F2047" i="2"/>
  <c r="F2303" i="2"/>
  <c r="F93" i="2"/>
  <c r="F349" i="2"/>
  <c r="F605" i="2"/>
  <c r="F861" i="2"/>
  <c r="F1117" i="2"/>
  <c r="F23" i="2"/>
  <c r="F279" i="2"/>
  <c r="F535" i="2"/>
  <c r="F791" i="2"/>
  <c r="F1047" i="2"/>
  <c r="F1303" i="2"/>
  <c r="F1559" i="2"/>
  <c r="F1815" i="2"/>
  <c r="F2071" i="2"/>
  <c r="F2327" i="2"/>
  <c r="F117" i="2"/>
  <c r="F373" i="2"/>
  <c r="F629" i="2"/>
  <c r="F885" i="2"/>
  <c r="F1141" i="2"/>
  <c r="F195" i="2"/>
  <c r="F1219" i="2"/>
  <c r="F1859" i="2"/>
  <c r="F2371" i="2"/>
  <c r="F417" i="2"/>
  <c r="F929" i="2"/>
  <c r="F1393" i="2"/>
  <c r="F1649" i="2"/>
  <c r="F1905" i="2"/>
  <c r="F2161" i="2"/>
  <c r="F2417" i="2"/>
  <c r="F416" i="2"/>
  <c r="F928" i="2"/>
  <c r="F1440" i="2"/>
  <c r="F1952" i="2"/>
  <c r="F2464" i="2"/>
  <c r="F514" i="2"/>
  <c r="F1026" i="2"/>
  <c r="F1538" i="2"/>
  <c r="F2050" i="2"/>
  <c r="F92" i="2"/>
  <c r="F604" i="2"/>
  <c r="F1116" i="2"/>
  <c r="F1628" i="2"/>
  <c r="F2140" i="2"/>
  <c r="F734" i="2"/>
  <c r="F470" i="2"/>
  <c r="F1030" i="2"/>
  <c r="F622" i="2"/>
  <c r="F566" i="2"/>
  <c r="F531" i="2"/>
  <c r="F1515" i="2"/>
  <c r="F2027" i="2"/>
  <c r="F73" i="2"/>
  <c r="F585" i="2"/>
  <c r="F1097" i="2"/>
  <c r="F1477" i="2"/>
  <c r="F1733" i="2"/>
  <c r="F1989" i="2"/>
  <c r="F2245" i="2"/>
  <c r="F72" i="2"/>
  <c r="F584" i="2"/>
  <c r="F1096" i="2"/>
  <c r="F1608" i="2"/>
  <c r="F2120" i="2"/>
  <c r="F170" i="2"/>
  <c r="F682" i="2"/>
  <c r="F1194" i="2"/>
  <c r="F1706" i="2"/>
  <c r="F2218" i="2"/>
  <c r="F260" i="2"/>
  <c r="F772" i="2"/>
  <c r="F1284" i="2"/>
  <c r="F1796" i="2"/>
  <c r="F2308" i="2"/>
  <c r="F1406" i="2"/>
  <c r="F1782" i="2"/>
  <c r="F1702" i="2"/>
  <c r="F1294" i="2"/>
  <c r="F1942" i="2"/>
  <c r="F883" i="2"/>
  <c r="F1691" i="2"/>
  <c r="F2203" i="2"/>
  <c r="F249" i="2"/>
  <c r="F761" i="2"/>
  <c r="F1273" i="2"/>
  <c r="F1565" i="2"/>
  <c r="F1821" i="2"/>
  <c r="F2077" i="2"/>
  <c r="F2333" i="2"/>
  <c r="F248" i="2"/>
  <c r="F760" i="2"/>
  <c r="F1272" i="2"/>
  <c r="F1784" i="2"/>
  <c r="F2296" i="2"/>
  <c r="F346" i="2"/>
  <c r="F858" i="2"/>
  <c r="F1370" i="2"/>
  <c r="F1882" i="2"/>
  <c r="F2394" i="2"/>
  <c r="F436" i="2"/>
  <c r="F948" i="2"/>
  <c r="F1460" i="2"/>
  <c r="F1972" i="2"/>
  <c r="F62" i="2"/>
  <c r="F2110" i="2"/>
  <c r="F358" i="2"/>
  <c r="F2406" i="2"/>
  <c r="F1998" i="2"/>
  <c r="F931" i="2"/>
  <c r="F785" i="2"/>
  <c r="F2089" i="2"/>
  <c r="F1296" i="2"/>
  <c r="F882" i="2"/>
  <c r="F460" i="2"/>
  <c r="F158" i="2"/>
  <c r="F2094" i="2"/>
  <c r="F49" i="2"/>
  <c r="F1721" i="2"/>
  <c r="F560" i="2"/>
  <c r="F146" i="2"/>
  <c r="F2194" i="2"/>
  <c r="F1772" i="2"/>
  <c r="F1606" i="2"/>
  <c r="F1683" i="2"/>
  <c r="F1265" i="2"/>
  <c r="F2329" i="2"/>
  <c r="F1776" i="2"/>
  <c r="F1362" i="2"/>
  <c r="F940" i="2"/>
  <c r="F2078" i="2"/>
  <c r="F291" i="2"/>
  <c r="F562" i="2"/>
  <c r="F2035" i="2"/>
  <c r="F1714" i="2"/>
  <c r="F337" i="2"/>
  <c r="F12" i="2"/>
  <c r="F2444" i="2"/>
  <c r="F2256" i="2"/>
  <c r="F155" i="2"/>
  <c r="F411" i="2"/>
  <c r="F667" i="2"/>
  <c r="F923" i="2"/>
  <c r="F1179" i="2"/>
  <c r="F1435" i="2"/>
  <c r="F223" i="2"/>
  <c r="F479" i="2"/>
  <c r="F735" i="2"/>
  <c r="F991" i="2"/>
  <c r="F1247" i="2"/>
  <c r="F1503" i="2"/>
  <c r="F1759" i="2"/>
  <c r="F2015" i="2"/>
  <c r="F2271" i="2"/>
  <c r="F61" i="2"/>
  <c r="F317" i="2"/>
  <c r="F573" i="2"/>
  <c r="F829" i="2"/>
  <c r="F1085" i="2"/>
  <c r="F1341" i="2"/>
  <c r="F247" i="2"/>
  <c r="F503" i="2"/>
  <c r="F759" i="2"/>
  <c r="F1015" i="2"/>
  <c r="F1271" i="2"/>
  <c r="F1527" i="2"/>
  <c r="F1783" i="2"/>
  <c r="F2039" i="2"/>
  <c r="F2295" i="2"/>
  <c r="F85" i="2"/>
  <c r="F341" i="2"/>
  <c r="F597" i="2"/>
  <c r="F853" i="2"/>
  <c r="F1109" i="2"/>
  <c r="F67" i="2"/>
  <c r="F1091" i="2"/>
  <c r="F1795" i="2"/>
  <c r="F2307" i="2"/>
  <c r="F353" i="2"/>
  <c r="F865" i="2"/>
  <c r="F1361" i="2"/>
  <c r="F1617" i="2"/>
  <c r="F1873" i="2"/>
  <c r="F2129" i="2"/>
  <c r="F2385" i="2"/>
  <c r="F352" i="2"/>
  <c r="F864" i="2"/>
  <c r="F1376" i="2"/>
  <c r="F1888" i="2"/>
  <c r="F2400" i="2"/>
  <c r="F450" i="2"/>
  <c r="F962" i="2"/>
  <c r="F1474" i="2"/>
  <c r="F1986" i="2"/>
  <c r="F28" i="2"/>
  <c r="F540" i="2"/>
  <c r="F1052" i="2"/>
  <c r="F1564" i="2"/>
  <c r="F2076" i="2"/>
  <c r="F478" i="2"/>
  <c r="F54" i="2"/>
  <c r="F774" i="2"/>
  <c r="F366" i="2"/>
  <c r="F2414" i="2"/>
  <c r="F403" i="2"/>
  <c r="F1427" i="2"/>
  <c r="F1963" i="2"/>
  <c r="F9" i="2"/>
  <c r="F521" i="2"/>
  <c r="F1033" i="2"/>
  <c r="F1445" i="2"/>
  <c r="F1701" i="2"/>
  <c r="F1957" i="2"/>
  <c r="F2213" i="2"/>
  <c r="F8" i="2"/>
  <c r="F520" i="2"/>
  <c r="F1032" i="2"/>
  <c r="F1544" i="2"/>
  <c r="F2056" i="2"/>
  <c r="F106" i="2"/>
  <c r="F618" i="2"/>
  <c r="F1130" i="2"/>
  <c r="F1642" i="2"/>
  <c r="F2154" i="2"/>
  <c r="F196" i="2"/>
  <c r="F708" i="2"/>
  <c r="F1220" i="2"/>
  <c r="F1732" i="2"/>
  <c r="F2244" i="2"/>
  <c r="F1150" i="2"/>
  <c r="F1334" i="2"/>
  <c r="F1446" i="2"/>
  <c r="F1038" i="2"/>
  <c r="F1366" i="2"/>
  <c r="F755" i="2"/>
  <c r="F1627" i="2"/>
  <c r="F2139" i="2"/>
  <c r="F185" i="2"/>
  <c r="F697" i="2"/>
  <c r="F1209" i="2"/>
  <c r="F1533" i="2"/>
  <c r="F1789" i="2"/>
  <c r="F2045" i="2"/>
  <c r="F2301" i="2"/>
  <c r="F184" i="2"/>
  <c r="F696" i="2"/>
  <c r="F1208" i="2"/>
  <c r="F1720" i="2"/>
  <c r="F2232" i="2"/>
  <c r="F282" i="2"/>
  <c r="F794" i="2"/>
  <c r="F1306" i="2"/>
  <c r="F1818" i="2"/>
  <c r="F2330" i="2"/>
  <c r="F372" i="2"/>
  <c r="F884" i="2"/>
  <c r="F1396" i="2"/>
  <c r="F1908" i="2"/>
  <c r="F2420" i="2"/>
  <c r="F1854" i="2"/>
  <c r="F102" i="2"/>
  <c r="F2150" i="2"/>
  <c r="F1742" i="2"/>
  <c r="F419" i="2"/>
  <c r="F529" i="2"/>
  <c r="F1961" i="2"/>
  <c r="F1040" i="2"/>
  <c r="F626" i="2"/>
  <c r="F204" i="2"/>
  <c r="F2252" i="2"/>
  <c r="F1070" i="2"/>
  <c r="F2259" i="2"/>
  <c r="F1593" i="2"/>
  <c r="F304" i="2"/>
  <c r="F2352" i="2"/>
  <c r="F1938" i="2"/>
  <c r="F1516" i="2"/>
  <c r="F582" i="2"/>
  <c r="F1379" i="2"/>
  <c r="F1009" i="2"/>
  <c r="F2201" i="2"/>
  <c r="F1520" i="2"/>
  <c r="F1106" i="2"/>
  <c r="F684" i="2"/>
  <c r="F1054" i="2"/>
  <c r="F1174" i="2"/>
  <c r="F2000" i="2"/>
  <c r="F547" i="2"/>
  <c r="F690" i="2"/>
  <c r="F1779" i="2"/>
  <c r="F1458" i="2"/>
  <c r="F818" i="2"/>
  <c r="F1932" i="2"/>
  <c r="F139" i="2"/>
  <c r="F651" i="2"/>
  <c r="F1163" i="2"/>
  <c r="F207" i="2"/>
  <c r="F719" i="2"/>
  <c r="F1231" i="2"/>
  <c r="F1743" i="2"/>
  <c r="F2255" i="2"/>
  <c r="F301" i="2"/>
  <c r="F813" i="2"/>
  <c r="F1325" i="2"/>
  <c r="F487" i="2"/>
  <c r="F999" i="2"/>
  <c r="F1511" i="2"/>
  <c r="F2023" i="2"/>
  <c r="F69" i="2"/>
  <c r="F581" i="2"/>
  <c r="F1093" i="2"/>
  <c r="F1027" i="2"/>
  <c r="F2275" i="2"/>
  <c r="F833" i="2"/>
  <c r="F1601" i="2"/>
  <c r="F2113" i="2"/>
  <c r="F320" i="2"/>
  <c r="F1344" i="2"/>
  <c r="F2368" i="2"/>
  <c r="F930" i="2"/>
  <c r="F1954" i="2"/>
  <c r="F508" i="2"/>
  <c r="F1532" i="2"/>
  <c r="F350" i="2"/>
  <c r="F646" i="2"/>
  <c r="F2286" i="2"/>
  <c r="F1363" i="2"/>
  <c r="F2443" i="2"/>
  <c r="F1001" i="2"/>
  <c r="F1685" i="2"/>
  <c r="F2197" i="2"/>
  <c r="F488" i="2"/>
  <c r="F1512" i="2"/>
  <c r="F74" i="2"/>
  <c r="F1098" i="2"/>
  <c r="F2122" i="2"/>
  <c r="F676" i="2"/>
  <c r="F1700" i="2"/>
  <c r="F1022" i="2"/>
  <c r="F1318" i="2"/>
  <c r="F1110" i="2"/>
  <c r="F1595" i="2"/>
  <c r="F153" i="2"/>
  <c r="F1177" i="2"/>
  <c r="F1773" i="2"/>
  <c r="F2285" i="2"/>
  <c r="F664" i="2"/>
  <c r="F1688" i="2"/>
  <c r="F250" i="2"/>
  <c r="F1274" i="2"/>
  <c r="F2298" i="2"/>
  <c r="F852" i="2"/>
  <c r="F1876" i="2"/>
  <c r="F1726" i="2"/>
  <c r="F2022" i="2"/>
  <c r="F163" i="2"/>
  <c r="F1897" i="2"/>
  <c r="F498" i="2"/>
  <c r="F2124" i="2"/>
  <c r="F2131" i="2"/>
  <c r="F176" i="2"/>
  <c r="F1810" i="2"/>
  <c r="F70" i="2"/>
  <c r="F881" i="2"/>
  <c r="F1392" i="2"/>
  <c r="F556" i="2"/>
  <c r="F118" i="2"/>
  <c r="F918" i="2"/>
  <c r="F1059" i="2"/>
  <c r="F1232" i="2"/>
  <c r="F75" i="2"/>
  <c r="F587" i="2"/>
  <c r="F1099" i="2"/>
  <c r="F143" i="2"/>
  <c r="F655" i="2"/>
  <c r="F1167" i="2"/>
  <c r="F1679" i="2"/>
  <c r="F2191" i="2"/>
  <c r="F237" i="2"/>
  <c r="F749" i="2"/>
  <c r="F1261" i="2"/>
  <c r="F423" i="2"/>
  <c r="F935" i="2"/>
  <c r="F1447" i="2"/>
  <c r="F1959" i="2"/>
  <c r="F5" i="2"/>
  <c r="F517" i="2"/>
  <c r="F1029" i="2"/>
  <c r="F771" i="2"/>
  <c r="F2147" i="2"/>
  <c r="F705" i="2"/>
  <c r="F1537" i="2"/>
  <c r="F2049" i="2"/>
  <c r="F192" i="2"/>
  <c r="F1216" i="2"/>
  <c r="F2240" i="2"/>
  <c r="F802" i="2"/>
  <c r="F1826" i="2"/>
  <c r="F380" i="2"/>
  <c r="F1404" i="2"/>
  <c r="F2428" i="2"/>
  <c r="F134" i="2"/>
  <c r="F1774" i="2"/>
  <c r="F1107" i="2"/>
  <c r="F2315" i="2"/>
  <c r="F873" i="2"/>
  <c r="F1621" i="2"/>
  <c r="F2133" i="2"/>
  <c r="F360" i="2"/>
  <c r="F1384" i="2"/>
  <c r="F2408" i="2"/>
  <c r="F970" i="2"/>
  <c r="F1994" i="2"/>
  <c r="F548" i="2"/>
  <c r="F1572" i="2"/>
  <c r="F510" i="2"/>
  <c r="F806" i="2"/>
  <c r="F2446" i="2"/>
  <c r="F1459" i="2"/>
  <c r="F25" i="2"/>
  <c r="F1049" i="2"/>
  <c r="F1709" i="2"/>
  <c r="F2221" i="2"/>
  <c r="F536" i="2"/>
  <c r="F1560" i="2"/>
  <c r="F122" i="2"/>
  <c r="F1146" i="2"/>
  <c r="F2170" i="2"/>
  <c r="F724" i="2"/>
  <c r="F1748" i="2"/>
  <c r="F1214" i="2"/>
  <c r="F1510" i="2"/>
  <c r="F1558" i="2"/>
  <c r="F1641" i="2"/>
  <c r="F2448" i="2"/>
  <c r="F1612" i="2"/>
  <c r="F1619" i="2"/>
  <c r="F2297" i="2"/>
  <c r="F1298" i="2"/>
  <c r="F1822" i="2"/>
  <c r="F369" i="2"/>
  <c r="F880" i="2"/>
  <c r="F44" i="2"/>
  <c r="F430" i="2"/>
  <c r="F926" i="2"/>
  <c r="F1734" i="2"/>
  <c r="F2350" i="2"/>
  <c r="F171" i="2"/>
  <c r="F1195" i="2"/>
  <c r="F751" i="2"/>
  <c r="F1775" i="2"/>
  <c r="F333" i="2"/>
  <c r="F7" i="2"/>
  <c r="F1031" i="2"/>
  <c r="F2055" i="2"/>
  <c r="F613" i="2"/>
  <c r="F1155" i="2"/>
  <c r="F897" i="2"/>
  <c r="F2145" i="2"/>
  <c r="F1408" i="2"/>
  <c r="F994" i="2"/>
  <c r="F572" i="2"/>
  <c r="F606" i="2"/>
  <c r="F278" i="2"/>
  <c r="F41" i="2"/>
  <c r="F1717" i="2"/>
  <c r="F552" i="2"/>
  <c r="F138" i="2"/>
  <c r="F2186" i="2"/>
  <c r="F1764" i="2"/>
  <c r="F1574" i="2"/>
  <c r="F1659" i="2"/>
  <c r="F1241" i="2"/>
  <c r="F2317" i="2"/>
  <c r="F1752" i="2"/>
  <c r="F1338" i="2"/>
  <c r="F916" i="2"/>
  <c r="F1982" i="2"/>
  <c r="F675" i="2"/>
  <c r="F754" i="2"/>
  <c r="F2387" i="2"/>
  <c r="F2066" i="2"/>
  <c r="F1137" i="2"/>
  <c r="F812" i="2"/>
  <c r="F1523" i="2"/>
  <c r="F396" i="2"/>
  <c r="F555" i="2"/>
  <c r="F111" i="2"/>
  <c r="F1135" i="2"/>
  <c r="F2159" i="2"/>
  <c r="F717" i="2"/>
  <c r="F391" i="2"/>
  <c r="F1415" i="2"/>
  <c r="F2439" i="2"/>
  <c r="F997" i="2"/>
  <c r="F2083" i="2"/>
  <c r="F1505" i="2"/>
  <c r="F128" i="2"/>
  <c r="F2176" i="2"/>
  <c r="F1762" i="2"/>
  <c r="F1340" i="2"/>
  <c r="F2230" i="2"/>
  <c r="F979" i="2"/>
  <c r="F809" i="2"/>
  <c r="F2101" i="2"/>
  <c r="F1320" i="2"/>
  <c r="F906" i="2"/>
  <c r="F484" i="2"/>
  <c r="F254" i="2"/>
  <c r="F2190" i="2"/>
  <c r="F2427" i="2"/>
  <c r="F1677" i="2"/>
  <c r="F472" i="2"/>
  <c r="F58" i="2"/>
  <c r="F2106" i="2"/>
  <c r="F1684" i="2"/>
  <c r="F1254" i="2"/>
  <c r="F1513" i="2"/>
  <c r="F1356" i="2"/>
  <c r="F2169" i="2"/>
  <c r="F798" i="2"/>
  <c r="F624" i="2"/>
  <c r="F1862" i="2"/>
  <c r="F1438" i="2"/>
  <c r="F491" i="2"/>
  <c r="F1071" i="2"/>
  <c r="F653" i="2"/>
  <c r="F1351" i="2"/>
  <c r="F933" i="2"/>
  <c r="F1441" i="2"/>
  <c r="F2048" i="2"/>
  <c r="F1212" i="2"/>
  <c r="F723" i="2"/>
  <c r="F2037" i="2"/>
  <c r="F778" i="2"/>
  <c r="F2404" i="2"/>
  <c r="F2299" i="2"/>
  <c r="F344" i="2"/>
  <c r="F1978" i="2"/>
  <c r="F742" i="2"/>
  <c r="F844" i="2"/>
  <c r="F2156" i="2"/>
  <c r="F2102" i="2"/>
  <c r="F208" i="2"/>
  <c r="F303" i="2"/>
  <c r="F2351" i="2"/>
  <c r="F583" i="2"/>
  <c r="F165" i="2"/>
  <c r="F2467" i="2"/>
  <c r="F512" i="2"/>
  <c r="F2146" i="2"/>
  <c r="F1414" i="2"/>
  <c r="F1193" i="2"/>
  <c r="F1704" i="2"/>
  <c r="F868" i="2"/>
  <c r="F51" i="2"/>
  <c r="F1869" i="2"/>
  <c r="F442" i="2"/>
  <c r="F2068" i="2"/>
  <c r="F2281" i="2"/>
  <c r="F944" i="2"/>
  <c r="F2160" i="2"/>
  <c r="F1609" i="2"/>
  <c r="F1199" i="2"/>
  <c r="F1479" i="2"/>
  <c r="F1569" i="2"/>
  <c r="F1468" i="2"/>
  <c r="F2165" i="2"/>
  <c r="F766" i="2"/>
  <c r="F600" i="2"/>
  <c r="F1766" i="2"/>
  <c r="F598" i="2"/>
  <c r="F875" i="2"/>
  <c r="F1037" i="2"/>
  <c r="F1317" i="2"/>
  <c r="F354" i="2"/>
  <c r="F1867" i="2"/>
  <c r="F1546" i="2"/>
  <c r="F601" i="2"/>
  <c r="F276" i="2"/>
  <c r="F1990" i="2"/>
  <c r="F464" i="2"/>
  <c r="F687" i="2"/>
  <c r="F967" i="2"/>
  <c r="F769" i="2"/>
  <c r="F444" i="2"/>
  <c r="F1653" i="2"/>
  <c r="F1636" i="2"/>
  <c r="F2253" i="2"/>
  <c r="F1470" i="2"/>
  <c r="F1554" i="2"/>
  <c r="F721" i="2"/>
  <c r="F1967" i="2"/>
  <c r="F2247" i="2"/>
  <c r="F2337" i="2"/>
  <c r="F2142" i="2"/>
  <c r="F936" i="2"/>
  <c r="F654" i="2"/>
  <c r="F2136" i="2"/>
  <c r="F145" i="2"/>
  <c r="F2009" i="2"/>
  <c r="F251" i="2"/>
  <c r="F507" i="2"/>
  <c r="F763" i="2"/>
  <c r="F1019" i="2"/>
  <c r="F1275" i="2"/>
  <c r="F63" i="2"/>
  <c r="F319" i="2"/>
  <c r="F575" i="2"/>
  <c r="F831" i="2"/>
  <c r="F1087" i="2"/>
  <c r="F1343" i="2"/>
  <c r="F1599" i="2"/>
  <c r="F1855" i="2"/>
  <c r="F2111" i="2"/>
  <c r="F2367" i="2"/>
  <c r="F157" i="2"/>
  <c r="F413" i="2"/>
  <c r="F669" i="2"/>
  <c r="F925" i="2"/>
  <c r="F1181" i="2"/>
  <c r="F87" i="2"/>
  <c r="F343" i="2"/>
  <c r="F599" i="2"/>
  <c r="F855" i="2"/>
  <c r="F1111" i="2"/>
  <c r="F1367" i="2"/>
  <c r="F1623" i="2"/>
  <c r="F1879" i="2"/>
  <c r="F2135" i="2"/>
  <c r="F2391" i="2"/>
  <c r="F181" i="2"/>
  <c r="F437" i="2"/>
  <c r="F693" i="2"/>
  <c r="F949" i="2"/>
  <c r="F1205" i="2"/>
  <c r="F451" i="2"/>
  <c r="F1475" i="2"/>
  <c r="F1987" i="2"/>
  <c r="F33" i="2"/>
  <c r="F545" i="2"/>
  <c r="F1057" i="2"/>
  <c r="F1457" i="2"/>
  <c r="F1713" i="2"/>
  <c r="F1969" i="2"/>
  <c r="F2225" i="2"/>
  <c r="F32" i="2"/>
  <c r="F544" i="2"/>
  <c r="F1056" i="2"/>
  <c r="F1568" i="2"/>
  <c r="F2080" i="2"/>
  <c r="F130" i="2"/>
  <c r="F642" i="2"/>
  <c r="F1154" i="2"/>
  <c r="F1666" i="2"/>
  <c r="F2178" i="2"/>
  <c r="F220" i="2"/>
  <c r="F732" i="2"/>
  <c r="F1244" i="2"/>
  <c r="F1756" i="2"/>
  <c r="F2268" i="2"/>
  <c r="F1246" i="2"/>
  <c r="F1462" i="2"/>
  <c r="F1542" i="2"/>
  <c r="F1134" i="2"/>
  <c r="F1622" i="2"/>
  <c r="F787" i="2"/>
  <c r="F1643" i="2"/>
  <c r="F2155" i="2"/>
  <c r="F201" i="2"/>
  <c r="F713" i="2"/>
  <c r="F1225" i="2"/>
  <c r="F1541" i="2"/>
  <c r="F1797" i="2"/>
  <c r="F2053" i="2"/>
  <c r="F2309" i="2"/>
  <c r="F200" i="2"/>
  <c r="F712" i="2"/>
  <c r="F1224" i="2"/>
  <c r="F1736" i="2"/>
  <c r="F2248" i="2"/>
  <c r="F298" i="2"/>
  <c r="F810" i="2"/>
  <c r="F1322" i="2"/>
  <c r="F1834" i="2"/>
  <c r="F2346" i="2"/>
  <c r="F388" i="2"/>
  <c r="F900" i="2"/>
  <c r="F1412" i="2"/>
  <c r="F1924" i="2"/>
  <c r="F2436" i="2"/>
  <c r="F1918" i="2"/>
  <c r="F166" i="2"/>
  <c r="F2214" i="2"/>
  <c r="F1806" i="2"/>
  <c r="F115" i="2"/>
  <c r="F1139" i="2"/>
  <c r="F1819" i="2"/>
  <c r="F2331" i="2"/>
  <c r="F377" i="2"/>
  <c r="F889" i="2"/>
  <c r="F1373" i="2"/>
  <c r="F1629" i="2"/>
  <c r="F1885" i="2"/>
  <c r="F2141" i="2"/>
  <c r="F2397" i="2"/>
  <c r="F376" i="2"/>
  <c r="F888" i="2"/>
  <c r="F1400" i="2"/>
  <c r="F1912" i="2"/>
  <c r="F2424" i="2"/>
  <c r="F474" i="2"/>
  <c r="F986" i="2"/>
  <c r="F1498" i="2"/>
  <c r="F2010" i="2"/>
  <c r="F52" i="2"/>
  <c r="F564" i="2"/>
  <c r="F1076" i="2"/>
  <c r="F1588" i="2"/>
  <c r="F2100" i="2"/>
  <c r="F574" i="2"/>
  <c r="F182" i="2"/>
  <c r="F870" i="2"/>
  <c r="F462" i="2"/>
  <c r="F214" i="2"/>
  <c r="F1715" i="2"/>
  <c r="F1297" i="2"/>
  <c r="F2345" i="2"/>
  <c r="F1808" i="2"/>
  <c r="F1394" i="2"/>
  <c r="F972" i="2"/>
  <c r="F2206" i="2"/>
  <c r="F483" i="2"/>
  <c r="F561" i="2"/>
  <c r="F1977" i="2"/>
  <c r="F1072" i="2"/>
  <c r="F658" i="2"/>
  <c r="F236" i="2"/>
  <c r="F2284" i="2"/>
  <c r="F1198" i="2"/>
  <c r="F2195" i="2"/>
  <c r="F1561" i="2"/>
  <c r="F240" i="2"/>
  <c r="F2288" i="2"/>
  <c r="F1874" i="2"/>
  <c r="F1452" i="2"/>
  <c r="F326" i="2"/>
  <c r="F465" i="2"/>
  <c r="F140" i="2"/>
  <c r="F1481" i="2"/>
  <c r="F1292" i="2"/>
  <c r="F1865" i="2"/>
  <c r="F2060" i="2"/>
  <c r="F2313" i="2"/>
  <c r="F198" i="2"/>
  <c r="F219" i="2"/>
  <c r="F475" i="2"/>
  <c r="F731" i="2"/>
  <c r="F987" i="2"/>
  <c r="F1243" i="2"/>
  <c r="F31" i="2"/>
  <c r="F287" i="2"/>
  <c r="F543" i="2"/>
  <c r="F799" i="2"/>
  <c r="F1055" i="2"/>
  <c r="F1311" i="2"/>
  <c r="F1567" i="2"/>
  <c r="F1823" i="2"/>
  <c r="F2079" i="2"/>
  <c r="F2335" i="2"/>
  <c r="F125" i="2"/>
  <c r="F381" i="2"/>
  <c r="F637" i="2"/>
  <c r="F893" i="2"/>
  <c r="F1149" i="2"/>
  <c r="F55" i="2"/>
  <c r="F311" i="2"/>
  <c r="F567" i="2"/>
  <c r="F823" i="2"/>
  <c r="F1079" i="2"/>
  <c r="F1335" i="2"/>
  <c r="F1591" i="2"/>
  <c r="F1847" i="2"/>
  <c r="F2103" i="2"/>
  <c r="F2359" i="2"/>
  <c r="F149" i="2"/>
  <c r="F405" i="2"/>
  <c r="F661" i="2"/>
  <c r="F917" i="2"/>
  <c r="F1173" i="2"/>
  <c r="F323" i="2"/>
  <c r="F1347" i="2"/>
  <c r="F1923" i="2"/>
  <c r="F2435" i="2"/>
  <c r="F481" i="2"/>
  <c r="F993" i="2"/>
  <c r="F1425" i="2"/>
  <c r="F1681" i="2"/>
  <c r="F1937" i="2"/>
  <c r="F2193" i="2"/>
  <c r="F2449" i="2"/>
  <c r="F480" i="2"/>
  <c r="F992" i="2"/>
  <c r="F1504" i="2"/>
  <c r="F2016" i="2"/>
  <c r="F66" i="2"/>
  <c r="F578" i="2"/>
  <c r="F1090" i="2"/>
  <c r="F1602" i="2"/>
  <c r="F2114" i="2"/>
  <c r="F156" i="2"/>
  <c r="F668" i="2"/>
  <c r="F1180" i="2"/>
  <c r="F1692" i="2"/>
  <c r="F2204" i="2"/>
  <c r="F990" i="2"/>
  <c r="F1014" i="2"/>
  <c r="F1286" i="2"/>
  <c r="F878" i="2"/>
  <c r="F1046" i="2"/>
  <c r="F659" i="2"/>
  <c r="F1579" i="2"/>
  <c r="F2091" i="2"/>
  <c r="F137" i="2"/>
  <c r="F649" i="2"/>
  <c r="F1161" i="2"/>
  <c r="F1509" i="2"/>
  <c r="F1765" i="2"/>
  <c r="F2021" i="2"/>
  <c r="F2277" i="2"/>
  <c r="F136" i="2"/>
  <c r="F648" i="2"/>
  <c r="F1160" i="2"/>
  <c r="F1672" i="2"/>
  <c r="F2184" i="2"/>
  <c r="F234" i="2"/>
  <c r="F746" i="2"/>
  <c r="F1258" i="2"/>
  <c r="F1770" i="2"/>
  <c r="F2282" i="2"/>
  <c r="F324" i="2"/>
  <c r="F836" i="2"/>
  <c r="F1348" i="2"/>
  <c r="F1860" i="2"/>
  <c r="F2372" i="2"/>
  <c r="F1662" i="2"/>
  <c r="F2294" i="2"/>
  <c r="F1958" i="2"/>
  <c r="F1550" i="2"/>
  <c r="F2454" i="2"/>
  <c r="F1011" i="2"/>
  <c r="F1755" i="2"/>
  <c r="F2267" i="2"/>
  <c r="F313" i="2"/>
  <c r="F825" i="2"/>
  <c r="F1337" i="2"/>
  <c r="F1597" i="2"/>
  <c r="F1853" i="2"/>
  <c r="F2109" i="2"/>
  <c r="F2365" i="2"/>
  <c r="F312" i="2"/>
  <c r="F824" i="2"/>
  <c r="F1336" i="2"/>
  <c r="F1848" i="2"/>
  <c r="F2360" i="2"/>
  <c r="F410" i="2"/>
  <c r="F922" i="2"/>
  <c r="F1434" i="2"/>
  <c r="F1946" i="2"/>
  <c r="F2458" i="2"/>
  <c r="F500" i="2"/>
  <c r="F1012" i="2"/>
  <c r="F1524" i="2"/>
  <c r="F2036" i="2"/>
  <c r="F318" i="2"/>
  <c r="F2366" i="2"/>
  <c r="F614" i="2"/>
  <c r="F206" i="2"/>
  <c r="F2254" i="2"/>
  <c r="F1443" i="2"/>
  <c r="F1041" i="2"/>
  <c r="F2217" i="2"/>
  <c r="F1552" i="2"/>
  <c r="F1138" i="2"/>
  <c r="F716" i="2"/>
  <c r="F1182" i="2"/>
  <c r="F1494" i="2"/>
  <c r="F305" i="2"/>
  <c r="F1849" i="2"/>
  <c r="F816" i="2"/>
  <c r="F402" i="2"/>
  <c r="F2450" i="2"/>
  <c r="F2028" i="2"/>
  <c r="F174" i="2"/>
  <c r="F1939" i="2"/>
  <c r="F1433" i="2"/>
  <c r="F2457" i="2"/>
  <c r="F2032" i="2"/>
  <c r="F1618" i="2"/>
  <c r="F1196" i="2"/>
  <c r="F1142" i="2"/>
  <c r="F1907" i="2"/>
  <c r="F1586" i="2"/>
  <c r="F593" i="2"/>
  <c r="F268" i="2"/>
  <c r="F1353" i="2"/>
  <c r="F1036" i="2"/>
  <c r="F1651" i="2"/>
  <c r="F1842" i="2"/>
  <c r="F267" i="2"/>
  <c r="F779" i="2"/>
  <c r="F1291" i="2"/>
  <c r="F335" i="2"/>
  <c r="F847" i="2"/>
  <c r="F1359" i="2"/>
  <c r="F1871" i="2"/>
  <c r="F2383" i="2"/>
  <c r="F429" i="2"/>
  <c r="F941" i="2"/>
  <c r="F103" i="2"/>
  <c r="F615" i="2"/>
  <c r="F1127" i="2"/>
  <c r="F1639" i="2"/>
  <c r="F2151" i="2"/>
  <c r="F197" i="2"/>
  <c r="F709" i="2"/>
  <c r="F1221" i="2"/>
  <c r="F1507" i="2"/>
  <c r="F65" i="2"/>
  <c r="F1089" i="2"/>
  <c r="F1729" i="2"/>
  <c r="F2241" i="2"/>
  <c r="F576" i="2"/>
  <c r="F1600" i="2"/>
  <c r="F162" i="2"/>
  <c r="F1186" i="2"/>
  <c r="F2210" i="2"/>
  <c r="F764" i="2"/>
  <c r="F1788" i="2"/>
  <c r="F1374" i="2"/>
  <c r="F1670" i="2"/>
  <c r="F1878" i="2"/>
  <c r="F1675" i="2"/>
  <c r="F233" i="2"/>
  <c r="F1257" i="2"/>
  <c r="F1813" i="2"/>
  <c r="F2325" i="2"/>
  <c r="F744" i="2"/>
  <c r="F1768" i="2"/>
  <c r="F330" i="2"/>
  <c r="F1354" i="2"/>
  <c r="F2378" i="2"/>
  <c r="F932" i="2"/>
  <c r="F1956" i="2"/>
  <c r="F2046" i="2"/>
  <c r="F2342" i="2"/>
  <c r="F179" i="2"/>
  <c r="F1851" i="2"/>
  <c r="F409" i="2"/>
  <c r="F1389" i="2"/>
  <c r="F1901" i="2"/>
  <c r="F2413" i="2"/>
  <c r="F920" i="2"/>
  <c r="F1944" i="2"/>
  <c r="F506" i="2"/>
  <c r="F1530" i="2"/>
  <c r="F84" i="2"/>
  <c r="F1108" i="2"/>
  <c r="F2132" i="2"/>
  <c r="F438" i="2"/>
  <c r="F590" i="2"/>
  <c r="F1843" i="2"/>
  <c r="F2409" i="2"/>
  <c r="F1522" i="2"/>
  <c r="F374" i="2"/>
  <c r="F689" i="2"/>
  <c r="F1200" i="2"/>
  <c r="F364" i="2"/>
  <c r="F1710" i="2"/>
  <c r="F1625" i="2"/>
  <c r="F2416" i="2"/>
  <c r="F1580" i="2"/>
  <c r="F977" i="2"/>
  <c r="F1737" i="2"/>
  <c r="F2121" i="2"/>
  <c r="F1744" i="2"/>
  <c r="F203" i="2"/>
  <c r="F715" i="2"/>
  <c r="F1227" i="2"/>
  <c r="F271" i="2"/>
  <c r="F783" i="2"/>
  <c r="F1295" i="2"/>
  <c r="F1807" i="2"/>
  <c r="F2319" i="2"/>
  <c r="F365" i="2"/>
  <c r="F877" i="2"/>
  <c r="F39" i="2"/>
  <c r="F551" i="2"/>
  <c r="F1063" i="2"/>
  <c r="F1575" i="2"/>
  <c r="F2087" i="2"/>
  <c r="F133" i="2"/>
  <c r="F645" i="2"/>
  <c r="F1157" i="2"/>
  <c r="F1283" i="2"/>
  <c r="F2403" i="2"/>
  <c r="F961" i="2"/>
  <c r="F1665" i="2"/>
  <c r="F2177" i="2"/>
  <c r="F448" i="2"/>
  <c r="F1472" i="2"/>
  <c r="F34" i="2"/>
  <c r="F1058" i="2"/>
  <c r="F2082" i="2"/>
  <c r="F636" i="2"/>
  <c r="F1660" i="2"/>
  <c r="F862" i="2"/>
  <c r="F1158" i="2"/>
  <c r="F822" i="2"/>
  <c r="F1547" i="2"/>
  <c r="F105" i="2"/>
  <c r="F1129" i="2"/>
  <c r="F1749" i="2"/>
  <c r="F2261" i="2"/>
  <c r="F616" i="2"/>
  <c r="F1640" i="2"/>
  <c r="F202" i="2"/>
  <c r="F1226" i="2"/>
  <c r="F2250" i="2"/>
  <c r="F804" i="2"/>
  <c r="F1828" i="2"/>
  <c r="F1534" i="2"/>
  <c r="F1830" i="2"/>
  <c r="F2198" i="2"/>
  <c r="F1723" i="2"/>
  <c r="F281" i="2"/>
  <c r="F1305" i="2"/>
  <c r="F1837" i="2"/>
  <c r="F2349" i="2"/>
  <c r="F792" i="2"/>
  <c r="F1816" i="2"/>
  <c r="F378" i="2"/>
  <c r="F1402" i="2"/>
  <c r="F2426" i="2"/>
  <c r="F980" i="2"/>
  <c r="F2004" i="2"/>
  <c r="F2238" i="2"/>
  <c r="F78" i="2"/>
  <c r="F1187" i="2"/>
  <c r="F2153" i="2"/>
  <c r="F1010" i="2"/>
  <c r="F670" i="2"/>
  <c r="F177" i="2"/>
  <c r="F688" i="2"/>
  <c r="F2322" i="2"/>
  <c r="F2118" i="2"/>
  <c r="F1369" i="2"/>
  <c r="F1904" i="2"/>
  <c r="F1068" i="2"/>
  <c r="F1315" i="2"/>
  <c r="F81" i="2"/>
  <c r="F849" i="2"/>
  <c r="F1838" i="2"/>
  <c r="F427" i="2"/>
  <c r="F1451" i="2"/>
  <c r="F1007" i="2"/>
  <c r="F2031" i="2"/>
  <c r="F589" i="2"/>
  <c r="F263" i="2"/>
  <c r="F1287" i="2"/>
  <c r="F2311" i="2"/>
  <c r="F869" i="2"/>
  <c r="F1827" i="2"/>
  <c r="F1377" i="2"/>
  <c r="F2401" i="2"/>
  <c r="F1920" i="2"/>
  <c r="F1506" i="2"/>
  <c r="F1084" i="2"/>
  <c r="F246" i="2"/>
  <c r="F467" i="2"/>
  <c r="F553" i="2"/>
  <c r="F1973" i="2"/>
  <c r="F1064" i="2"/>
  <c r="F650" i="2"/>
  <c r="F228" i="2"/>
  <c r="F2276" i="2"/>
  <c r="F1166" i="2"/>
  <c r="F2171" i="2"/>
  <c r="F1549" i="2"/>
  <c r="F216" i="2"/>
  <c r="F2264" i="2"/>
  <c r="F1850" i="2"/>
  <c r="F1428" i="2"/>
  <c r="F230" i="2"/>
  <c r="F657" i="2"/>
  <c r="F332" i="2"/>
  <c r="F1657" i="2"/>
  <c r="F1644" i="2"/>
  <c r="F2265" i="2"/>
  <c r="F1566" i="2"/>
  <c r="F1202" i="2"/>
  <c r="F2246" i="2"/>
  <c r="F811" i="2"/>
  <c r="F367" i="2"/>
  <c r="F1391" i="2"/>
  <c r="F2415" i="2"/>
  <c r="F973" i="2"/>
  <c r="F647" i="2"/>
  <c r="F1671" i="2"/>
  <c r="F229" i="2"/>
  <c r="F1253" i="2"/>
  <c r="F129" i="2"/>
  <c r="F1761" i="2"/>
  <c r="F640" i="2"/>
  <c r="F226" i="2"/>
  <c r="F2274" i="2"/>
  <c r="F1852" i="2"/>
  <c r="F1926" i="2"/>
  <c r="F1739" i="2"/>
  <c r="F1321" i="2"/>
  <c r="F2357" i="2"/>
  <c r="F1832" i="2"/>
  <c r="F1418" i="2"/>
  <c r="F996" i="2"/>
  <c r="F2302" i="2"/>
  <c r="F307" i="2"/>
  <c r="F473" i="2"/>
  <c r="F1933" i="2"/>
  <c r="F984" i="2"/>
  <c r="F570" i="2"/>
  <c r="F148" i="2"/>
  <c r="F2196" i="2"/>
  <c r="F846" i="2"/>
  <c r="F144" i="2"/>
  <c r="F2358" i="2"/>
  <c r="F1456" i="2"/>
  <c r="F694" i="2"/>
  <c r="F210" i="2"/>
  <c r="F1673" i="2"/>
  <c r="F336" i="2"/>
  <c r="F1003" i="2"/>
  <c r="F1583" i="2"/>
  <c r="F1165" i="2"/>
  <c r="F1863" i="2"/>
  <c r="F387" i="2"/>
  <c r="F1953" i="2"/>
  <c r="F610" i="2"/>
  <c r="F2236" i="2"/>
  <c r="F2123" i="2"/>
  <c r="F168" i="2"/>
  <c r="F1802" i="2"/>
  <c r="F38" i="2"/>
  <c r="F857" i="2"/>
  <c r="F1368" i="2"/>
  <c r="F532" i="2"/>
  <c r="F2382" i="2"/>
  <c r="F227" i="2"/>
  <c r="F2067" i="2"/>
  <c r="F2098" i="2"/>
  <c r="F235" i="2"/>
  <c r="F815" i="2"/>
  <c r="F397" i="2"/>
  <c r="F1095" i="2"/>
  <c r="F677" i="2"/>
  <c r="F1025" i="2"/>
  <c r="F1536" i="2"/>
  <c r="F700" i="2"/>
  <c r="F1302" i="2"/>
  <c r="F1781" i="2"/>
  <c r="F266" i="2"/>
  <c r="F1892" i="2"/>
  <c r="F1787" i="2"/>
  <c r="F2381" i="2"/>
  <c r="F1466" i="2"/>
  <c r="F22" i="2"/>
  <c r="F1266" i="2"/>
  <c r="F108" i="2"/>
  <c r="F1324" i="2"/>
  <c r="F1233" i="2"/>
  <c r="F2223" i="2"/>
  <c r="F37" i="2"/>
  <c r="F256" i="2"/>
  <c r="F390" i="2"/>
  <c r="F1448" i="2"/>
  <c r="F630" i="2"/>
  <c r="F186" i="2"/>
  <c r="F1769" i="2"/>
  <c r="F1136" i="2"/>
  <c r="F431" i="2"/>
  <c r="F711" i="2"/>
  <c r="F257" i="2"/>
  <c r="F2402" i="2"/>
  <c r="F1397" i="2"/>
  <c r="F1124" i="2"/>
  <c r="F1997" i="2"/>
  <c r="F2324" i="2"/>
  <c r="F1968" i="2"/>
  <c r="F2384" i="2"/>
  <c r="F1711" i="2"/>
  <c r="F1991" i="2"/>
  <c r="F2081" i="2"/>
  <c r="F94" i="2"/>
  <c r="F424" i="2"/>
  <c r="F1062" i="2"/>
  <c r="F1624" i="2"/>
  <c r="F2070" i="2"/>
  <c r="F625" i="2"/>
  <c r="F363" i="2"/>
  <c r="F525" i="2"/>
  <c r="F805" i="2"/>
  <c r="F1792" i="2"/>
  <c r="F211" i="2"/>
  <c r="F522" i="2"/>
  <c r="F2043" i="2"/>
  <c r="F1722" i="2"/>
  <c r="F2290" i="2"/>
  <c r="F2348" i="2"/>
  <c r="F59" i="2"/>
  <c r="F315" i="2"/>
  <c r="F571" i="2"/>
  <c r="F827" i="2"/>
  <c r="F1083" i="2"/>
  <c r="F1339" i="2"/>
  <c r="F127" i="2"/>
  <c r="F383" i="2"/>
  <c r="F639" i="2"/>
  <c r="F895" i="2"/>
  <c r="F1151" i="2"/>
  <c r="F1407" i="2"/>
  <c r="F1663" i="2"/>
  <c r="F1919" i="2"/>
  <c r="F2175" i="2"/>
  <c r="F2431" i="2"/>
  <c r="F221" i="2"/>
  <c r="F477" i="2"/>
  <c r="F733" i="2"/>
  <c r="F989" i="2"/>
  <c r="F1245" i="2"/>
  <c r="F151" i="2"/>
  <c r="F407" i="2"/>
  <c r="F663" i="2"/>
  <c r="F919" i="2"/>
  <c r="F1175" i="2"/>
  <c r="F1431" i="2"/>
  <c r="F1687" i="2"/>
  <c r="F1943" i="2"/>
  <c r="F2199" i="2"/>
  <c r="F2455" i="2"/>
  <c r="F245" i="2"/>
  <c r="F501" i="2"/>
  <c r="F757" i="2"/>
  <c r="F1013" i="2"/>
  <c r="F1269" i="2"/>
  <c r="F707" i="2"/>
  <c r="F1603" i="2"/>
  <c r="F2115" i="2"/>
  <c r="F161" i="2"/>
  <c r="F673" i="2"/>
  <c r="F1185" i="2"/>
  <c r="F1521" i="2"/>
  <c r="F1777" i="2"/>
  <c r="F2033" i="2"/>
  <c r="F2289" i="2"/>
  <c r="F160" i="2"/>
  <c r="F672" i="2"/>
  <c r="F1184" i="2"/>
  <c r="F1696" i="2"/>
  <c r="F2208" i="2"/>
  <c r="F258" i="2"/>
  <c r="F770" i="2"/>
  <c r="F1282" i="2"/>
  <c r="F1794" i="2"/>
  <c r="F2306" i="2"/>
  <c r="F348" i="2"/>
  <c r="F860" i="2"/>
  <c r="F1372" i="2"/>
  <c r="F1884" i="2"/>
  <c r="F2396" i="2"/>
  <c r="F1758" i="2"/>
  <c r="F6" i="2"/>
  <c r="F2054" i="2"/>
  <c r="F1646" i="2"/>
  <c r="F19" i="2"/>
  <c r="F1043" i="2"/>
  <c r="F1771" i="2"/>
  <c r="F2283" i="2"/>
  <c r="F329" i="2"/>
  <c r="F841" i="2"/>
  <c r="F1349" i="2"/>
  <c r="F1605" i="2"/>
  <c r="F1861" i="2"/>
  <c r="F2117" i="2"/>
  <c r="F2373" i="2"/>
  <c r="F328" i="2"/>
  <c r="F840" i="2"/>
  <c r="F1352" i="2"/>
  <c r="F1864" i="2"/>
  <c r="F2376" i="2"/>
  <c r="F426" i="2"/>
  <c r="F938" i="2"/>
  <c r="F1450" i="2"/>
  <c r="F1962" i="2"/>
  <c r="F4" i="2"/>
  <c r="F516" i="2"/>
  <c r="F1028" i="2"/>
  <c r="F1540" i="2"/>
  <c r="F2052" i="2"/>
  <c r="F382" i="2"/>
  <c r="F2430" i="2"/>
  <c r="F678" i="2"/>
  <c r="F270" i="2"/>
  <c r="F2318" i="2"/>
  <c r="F371" i="2"/>
  <c r="F1395" i="2"/>
  <c r="F1947" i="2"/>
  <c r="F2459" i="2"/>
  <c r="F505" i="2"/>
  <c r="F1017" i="2"/>
  <c r="F1437" i="2"/>
  <c r="F1693" i="2"/>
  <c r="F1949" i="2"/>
  <c r="F2205" i="2"/>
  <c r="F2461" i="2"/>
  <c r="F504" i="2"/>
  <c r="F1016" i="2"/>
  <c r="F1528" i="2"/>
  <c r="F2040" i="2"/>
  <c r="F90" i="2"/>
  <c r="F602" i="2"/>
  <c r="F1114" i="2"/>
  <c r="F1626" i="2"/>
  <c r="F2138" i="2"/>
  <c r="F180" i="2"/>
  <c r="F692" i="2"/>
  <c r="F1204" i="2"/>
  <c r="F1716" i="2"/>
  <c r="F2228" i="2"/>
  <c r="F1086" i="2"/>
  <c r="F1206" i="2"/>
  <c r="F1382" i="2"/>
  <c r="F974" i="2"/>
  <c r="F1238" i="2"/>
  <c r="F2227" i="2"/>
  <c r="F1577" i="2"/>
  <c r="F272" i="2"/>
  <c r="F2320" i="2"/>
  <c r="F1906" i="2"/>
  <c r="F1484" i="2"/>
  <c r="F454" i="2"/>
  <c r="F1491" i="2"/>
  <c r="F1073" i="2"/>
  <c r="F2233" i="2"/>
  <c r="F1584" i="2"/>
  <c r="F1170" i="2"/>
  <c r="F748" i="2"/>
  <c r="F1310" i="2"/>
  <c r="F1750" i="2"/>
  <c r="F241" i="2"/>
  <c r="F1817" i="2"/>
  <c r="F752" i="2"/>
  <c r="F338" i="2"/>
  <c r="F2386" i="2"/>
  <c r="F1964" i="2"/>
  <c r="F2374" i="2"/>
  <c r="F1929" i="2"/>
  <c r="F2188" i="2"/>
  <c r="F80" i="2"/>
  <c r="F1846" i="2"/>
  <c r="F848" i="2"/>
  <c r="F302" i="2"/>
  <c r="F1950" i="2"/>
  <c r="F27" i="2"/>
  <c r="F283" i="2"/>
  <c r="F539" i="2"/>
  <c r="F795" i="2"/>
  <c r="F1051" i="2"/>
  <c r="F1307" i="2"/>
  <c r="F95" i="2"/>
  <c r="F351" i="2"/>
  <c r="F607" i="2"/>
  <c r="F863" i="2"/>
  <c r="F1119" i="2"/>
  <c r="F1375" i="2"/>
  <c r="F1631" i="2"/>
  <c r="F1887" i="2"/>
  <c r="F2143" i="2"/>
  <c r="F2399" i="2"/>
  <c r="F189" i="2"/>
  <c r="F445" i="2"/>
  <c r="F701" i="2"/>
  <c r="F957" i="2"/>
  <c r="F1213" i="2"/>
  <c r="F119" i="2"/>
  <c r="F375" i="2"/>
  <c r="F631" i="2"/>
  <c r="F887" i="2"/>
  <c r="F1143" i="2"/>
  <c r="F1399" i="2"/>
  <c r="F1655" i="2"/>
  <c r="F1911" i="2"/>
  <c r="F2167" i="2"/>
  <c r="F2423" i="2"/>
  <c r="F213" i="2"/>
  <c r="F469" i="2"/>
  <c r="F725" i="2"/>
  <c r="F981" i="2"/>
  <c r="F1237" i="2"/>
  <c r="F579" i="2"/>
  <c r="F1539" i="2"/>
  <c r="F2051" i="2"/>
  <c r="F97" i="2"/>
  <c r="F609" i="2"/>
  <c r="F1121" i="2"/>
  <c r="F1489" i="2"/>
  <c r="F1745" i="2"/>
  <c r="F2001" i="2"/>
  <c r="F2257" i="2"/>
  <c r="F96" i="2"/>
  <c r="F608" i="2"/>
  <c r="F1120" i="2"/>
  <c r="F1632" i="2"/>
  <c r="F2144" i="2"/>
  <c r="F194" i="2"/>
  <c r="F706" i="2"/>
  <c r="F1218" i="2"/>
  <c r="F1730" i="2"/>
  <c r="F2242" i="2"/>
  <c r="F284" i="2"/>
  <c r="F796" i="2"/>
  <c r="F1308" i="2"/>
  <c r="F1820" i="2"/>
  <c r="F2332" i="2"/>
  <c r="F1502" i="2"/>
  <c r="F1974" i="2"/>
  <c r="F1798" i="2"/>
  <c r="F1390" i="2"/>
  <c r="F2134" i="2"/>
  <c r="F915" i="2"/>
  <c r="F1707" i="2"/>
  <c r="F2219" i="2"/>
  <c r="F265" i="2"/>
  <c r="F777" i="2"/>
  <c r="F1289" i="2"/>
  <c r="F1573" i="2"/>
  <c r="F1829" i="2"/>
  <c r="F2085" i="2"/>
  <c r="F2341" i="2"/>
  <c r="F264" i="2"/>
  <c r="F776" i="2"/>
  <c r="F1288" i="2"/>
  <c r="F1800" i="2"/>
  <c r="F2312" i="2"/>
  <c r="F362" i="2"/>
  <c r="F874" i="2"/>
  <c r="F1386" i="2"/>
  <c r="F1898" i="2"/>
  <c r="F2410" i="2"/>
  <c r="F452" i="2"/>
  <c r="F964" i="2"/>
  <c r="F1476" i="2"/>
  <c r="F1988" i="2"/>
  <c r="F126" i="2"/>
  <c r="F2174" i="2"/>
  <c r="F422" i="2"/>
  <c r="F14" i="2"/>
  <c r="F2062" i="2"/>
  <c r="F243" i="2"/>
  <c r="F1267" i="2"/>
  <c r="F1883" i="2"/>
  <c r="F2395" i="2"/>
  <c r="F441" i="2"/>
  <c r="F953" i="2"/>
  <c r="F1405" i="2"/>
  <c r="F1661" i="2"/>
  <c r="F1917" i="2"/>
  <c r="F2173" i="2"/>
  <c r="F2429" i="2"/>
  <c r="F440" i="2"/>
  <c r="F952" i="2"/>
  <c r="F1464" i="2"/>
  <c r="F1976" i="2"/>
  <c r="F26" i="2"/>
  <c r="F538" i="2"/>
  <c r="F1050" i="2"/>
  <c r="F1562" i="2"/>
  <c r="F2074" i="2"/>
  <c r="F116" i="2"/>
  <c r="F628" i="2"/>
  <c r="F1140" i="2"/>
  <c r="F1652" i="2"/>
  <c r="F2164" i="2"/>
  <c r="F830" i="2"/>
  <c r="F662" i="2"/>
  <c r="F1126" i="2"/>
  <c r="F718" i="2"/>
  <c r="F758" i="2"/>
  <c r="F1971" i="2"/>
  <c r="F1449" i="2"/>
  <c r="F16" i="2"/>
  <c r="F2064" i="2"/>
  <c r="F1650" i="2"/>
  <c r="F1228" i="2"/>
  <c r="F1398" i="2"/>
  <c r="F995" i="2"/>
  <c r="F817" i="2"/>
  <c r="F2105" i="2"/>
  <c r="F1328" i="2"/>
  <c r="F914" i="2"/>
  <c r="F492" i="2"/>
  <c r="F286" i="2"/>
  <c r="F2222" i="2"/>
  <c r="F2451" i="2"/>
  <c r="F1689" i="2"/>
  <c r="F496" i="2"/>
  <c r="F82" i="2"/>
  <c r="F2130" i="2"/>
  <c r="F1708" i="2"/>
  <c r="F1350" i="2"/>
  <c r="F1417" i="2"/>
  <c r="F1164" i="2"/>
  <c r="F1993" i="2"/>
  <c r="F2316" i="2"/>
  <c r="F2377" i="2"/>
  <c r="F2462" i="2"/>
  <c r="F1330" i="2"/>
  <c r="F1420" i="2"/>
  <c r="F395" i="2"/>
  <c r="F907" i="2"/>
  <c r="F1419" i="2"/>
  <c r="F463" i="2"/>
  <c r="F975" i="2"/>
  <c r="F1487" i="2"/>
  <c r="F1999" i="2"/>
  <c r="F45" i="2"/>
  <c r="F557" i="2"/>
  <c r="F1069" i="2"/>
  <c r="F231" i="2"/>
  <c r="F743" i="2"/>
  <c r="F1255" i="2"/>
  <c r="F1767" i="2"/>
  <c r="F2279" i="2"/>
  <c r="F325" i="2"/>
  <c r="F837" i="2"/>
  <c r="F3" i="2"/>
  <c r="F1763" i="2"/>
  <c r="F321" i="2"/>
  <c r="F1345" i="2"/>
  <c r="F1857" i="2"/>
  <c r="F2369" i="2"/>
  <c r="F832" i="2"/>
  <c r="F1856" i="2"/>
  <c r="F418" i="2"/>
  <c r="F1442" i="2"/>
  <c r="F2466" i="2"/>
  <c r="F1020" i="2"/>
  <c r="F2044" i="2"/>
  <c r="F2398" i="2"/>
  <c r="F238" i="2"/>
  <c r="F339" i="2"/>
  <c r="F1931" i="2"/>
  <c r="F489" i="2"/>
  <c r="F1429" i="2"/>
  <c r="F1941" i="2"/>
  <c r="F2453" i="2"/>
  <c r="F1000" i="2"/>
  <c r="F2024" i="2"/>
  <c r="F586" i="2"/>
  <c r="F1610" i="2"/>
  <c r="F164" i="2"/>
  <c r="F1188" i="2"/>
  <c r="F2212" i="2"/>
  <c r="F1078" i="2"/>
  <c r="F910" i="2"/>
  <c r="F691" i="2"/>
  <c r="F2107" i="2"/>
  <c r="F665" i="2"/>
  <c r="F1517" i="2"/>
  <c r="F2029" i="2"/>
  <c r="F152" i="2"/>
  <c r="F1176" i="2"/>
  <c r="F2200" i="2"/>
  <c r="F762" i="2"/>
  <c r="F1786" i="2"/>
  <c r="F340" i="2"/>
  <c r="F1364" i="2"/>
  <c r="F2388" i="2"/>
  <c r="F2422" i="2"/>
  <c r="F1614" i="2"/>
  <c r="F401" i="2"/>
  <c r="F912" i="2"/>
  <c r="F76" i="2"/>
  <c r="F558" i="2"/>
  <c r="F1529" i="2"/>
  <c r="F2224" i="2"/>
  <c r="F1388" i="2"/>
  <c r="F1123" i="2"/>
  <c r="F2137" i="2"/>
  <c r="F978" i="2"/>
  <c r="F542" i="2"/>
  <c r="F1488" i="2"/>
  <c r="F178" i="2"/>
  <c r="F946" i="2"/>
  <c r="F2354" i="2"/>
  <c r="F331" i="2"/>
  <c r="F843" i="2"/>
  <c r="F1355" i="2"/>
  <c r="F399" i="2"/>
  <c r="F911" i="2"/>
  <c r="F1423" i="2"/>
  <c r="F1935" i="2"/>
  <c r="F2447" i="2"/>
  <c r="F493" i="2"/>
  <c r="F1005" i="2"/>
  <c r="F167" i="2"/>
  <c r="F679" i="2"/>
  <c r="F1191" i="2"/>
  <c r="F1703" i="2"/>
  <c r="F2215" i="2"/>
  <c r="F261" i="2"/>
  <c r="F773" i="2"/>
  <c r="F1285" i="2"/>
  <c r="F1635" i="2"/>
  <c r="F193" i="2"/>
  <c r="F1217" i="2"/>
  <c r="F1793" i="2"/>
  <c r="F2305" i="2"/>
  <c r="F704" i="2"/>
  <c r="F1728" i="2"/>
  <c r="F290" i="2"/>
  <c r="F1314" i="2"/>
  <c r="F2338" i="2"/>
  <c r="F892" i="2"/>
  <c r="F1916" i="2"/>
  <c r="F1886" i="2"/>
  <c r="F2182" i="2"/>
  <c r="F83" i="2"/>
  <c r="F1803" i="2"/>
  <c r="F361" i="2"/>
  <c r="F1365" i="2"/>
  <c r="F1877" i="2"/>
  <c r="F2389" i="2"/>
  <c r="F872" i="2"/>
  <c r="F1896" i="2"/>
  <c r="F458" i="2"/>
  <c r="F1482" i="2"/>
  <c r="F36" i="2"/>
  <c r="F1060" i="2"/>
  <c r="F2084" i="2"/>
  <c r="F86" i="2"/>
  <c r="F398" i="2"/>
  <c r="F435" i="2"/>
  <c r="F1979" i="2"/>
  <c r="F537" i="2"/>
  <c r="F1453" i="2"/>
  <c r="F1965" i="2"/>
  <c r="F24" i="2"/>
  <c r="F1048" i="2"/>
  <c r="F2072" i="2"/>
  <c r="F634" i="2"/>
  <c r="F1658" i="2"/>
  <c r="F212" i="2"/>
  <c r="F1236" i="2"/>
  <c r="F2260" i="2"/>
  <c r="F1430" i="2"/>
  <c r="F1102" i="2"/>
  <c r="F2355" i="2"/>
  <c r="F400" i="2"/>
  <c r="F2034" i="2"/>
  <c r="F966" i="2"/>
  <c r="F1201" i="2"/>
  <c r="F1712" i="2"/>
  <c r="F876" i="2"/>
  <c r="F99" i="2"/>
  <c r="F1881" i="2"/>
  <c r="F466" i="2"/>
  <c r="F2092" i="2"/>
  <c r="F2185" i="2"/>
  <c r="F592" i="2"/>
  <c r="F1360" i="2"/>
  <c r="F209" i="2"/>
  <c r="F683" i="2"/>
  <c r="F239" i="2"/>
  <c r="F1263" i="2"/>
  <c r="F2287" i="2"/>
  <c r="F845" i="2"/>
  <c r="F519" i="2"/>
  <c r="F1543" i="2"/>
  <c r="F101" i="2"/>
  <c r="F1125" i="2"/>
  <c r="F2339" i="2"/>
  <c r="F1633" i="2"/>
  <c r="F384" i="2"/>
  <c r="F2432" i="2"/>
  <c r="F2018" i="2"/>
  <c r="F1596" i="2"/>
  <c r="F902" i="2"/>
  <c r="F1483" i="2"/>
  <c r="F1065" i="2"/>
  <c r="F2229" i="2"/>
  <c r="F1576" i="2"/>
  <c r="F1162" i="2"/>
  <c r="F740" i="2"/>
  <c r="F1278" i="2"/>
  <c r="F1686" i="2"/>
  <c r="F217" i="2"/>
  <c r="F1805" i="2"/>
  <c r="F728" i="2"/>
  <c r="F314" i="2"/>
  <c r="F2362" i="2"/>
  <c r="F1940" i="2"/>
  <c r="F2278" i="2"/>
  <c r="F2025" i="2"/>
  <c r="F2380" i="2"/>
  <c r="F432" i="2"/>
  <c r="F1094" i="2"/>
  <c r="F1648" i="2"/>
  <c r="F2262" i="2"/>
  <c r="F2291" i="2"/>
  <c r="F43" i="2"/>
  <c r="F1067" i="2"/>
  <c r="F623" i="2"/>
  <c r="F1647" i="2"/>
  <c r="F205" i="2"/>
  <c r="F1229" i="2"/>
  <c r="F903" i="2"/>
  <c r="F1927" i="2"/>
  <c r="F485" i="2"/>
  <c r="F643" i="2"/>
  <c r="F641" i="2"/>
  <c r="F2017" i="2"/>
  <c r="F1152" i="2"/>
  <c r="F738" i="2"/>
  <c r="F316" i="2"/>
  <c r="F2364" i="2"/>
  <c r="F1518" i="2"/>
  <c r="F2251" i="2"/>
  <c r="F1589" i="2"/>
  <c r="F296" i="2"/>
  <c r="F2344" i="2"/>
  <c r="F1930" i="2"/>
  <c r="F1508" i="2"/>
  <c r="F550" i="2"/>
  <c r="F1331" i="2"/>
  <c r="F985" i="2"/>
  <c r="F2189" i="2"/>
  <c r="F1496" i="2"/>
  <c r="F1082" i="2"/>
  <c r="F660" i="2"/>
  <c r="F958" i="2"/>
  <c r="F982" i="2"/>
  <c r="F2192" i="2"/>
  <c r="F1251" i="2"/>
  <c r="F1042" i="2"/>
  <c r="F113" i="2"/>
  <c r="F2258" i="2"/>
  <c r="F1676" i="2"/>
  <c r="F710" i="2"/>
  <c r="F47" i="2"/>
  <c r="F2095" i="2"/>
  <c r="F327" i="2"/>
  <c r="F2375" i="2"/>
  <c r="F1955" i="2"/>
  <c r="F2465" i="2"/>
  <c r="F1634" i="2"/>
  <c r="F1270" i="2"/>
  <c r="F681" i="2"/>
  <c r="F1192" i="2"/>
  <c r="F356" i="2"/>
  <c r="F1678" i="2"/>
  <c r="F1613" i="2"/>
  <c r="F2392" i="2"/>
  <c r="F1556" i="2"/>
  <c r="F1169" i="2"/>
  <c r="F1913" i="2"/>
  <c r="F112" i="2"/>
  <c r="F780" i="2"/>
  <c r="F747" i="2"/>
  <c r="F1327" i="2"/>
  <c r="F909" i="2"/>
  <c r="F1607" i="2"/>
  <c r="F1189" i="2"/>
  <c r="F1697" i="2"/>
  <c r="F98" i="2"/>
  <c r="F1724" i="2"/>
  <c r="F1611" i="2"/>
  <c r="F2293" i="2"/>
  <c r="F1290" i="2"/>
  <c r="F1790" i="2"/>
  <c r="F345" i="2"/>
  <c r="F856" i="2"/>
  <c r="F20" i="2"/>
  <c r="F334" i="2"/>
  <c r="F1694" i="2"/>
  <c r="F686" i="2"/>
  <c r="F2419" i="2"/>
  <c r="F619" i="2"/>
  <c r="F781" i="2"/>
  <c r="F1061" i="2"/>
  <c r="F2304" i="2"/>
  <c r="F1235" i="2"/>
  <c r="F1034" i="2"/>
  <c r="F89" i="2"/>
  <c r="F2234" i="2"/>
  <c r="F1868" i="2"/>
  <c r="F1454" i="2"/>
  <c r="F1455" i="2"/>
  <c r="F1735" i="2"/>
  <c r="F1825" i="2"/>
  <c r="F1980" i="2"/>
  <c r="F2421" i="2"/>
  <c r="F534" i="2"/>
  <c r="F1112" i="2"/>
  <c r="F1358" i="2"/>
  <c r="F611" i="2"/>
  <c r="F107" i="2"/>
  <c r="F269" i="2"/>
  <c r="F549" i="2"/>
  <c r="F1280" i="2"/>
  <c r="F2030" i="2"/>
  <c r="F10" i="2"/>
  <c r="F1531" i="2"/>
  <c r="F1210" i="2"/>
  <c r="F242" i="2"/>
  <c r="F300" i="2"/>
  <c r="F1387" i="2"/>
  <c r="F199" i="2"/>
  <c r="F1699" i="2"/>
  <c r="F1378" i="2"/>
  <c r="F425" i="2"/>
  <c r="F100" i="2"/>
  <c r="F1485" i="2"/>
  <c r="F1300" i="2"/>
  <c r="F1401" i="2"/>
  <c r="F1616" i="2"/>
  <c r="F123" i="2"/>
  <c r="F379" i="2"/>
  <c r="F635" i="2"/>
  <c r="F891" i="2"/>
  <c r="F1147" i="2"/>
  <c r="F1403" i="2"/>
  <c r="F191" i="2"/>
  <c r="F447" i="2"/>
  <c r="F703" i="2"/>
  <c r="F959" i="2"/>
  <c r="F1215" i="2"/>
  <c r="F1471" i="2"/>
  <c r="F1727" i="2"/>
  <c r="F1983" i="2"/>
  <c r="F2239" i="2"/>
  <c r="F29" i="2"/>
  <c r="F285" i="2"/>
  <c r="F541" i="2"/>
  <c r="F797" i="2"/>
  <c r="F1053" i="2"/>
  <c r="F1309" i="2"/>
  <c r="F215" i="2"/>
  <c r="F471" i="2"/>
  <c r="F727" i="2"/>
  <c r="F983" i="2"/>
  <c r="F1239" i="2"/>
  <c r="F1495" i="2"/>
  <c r="F1751" i="2"/>
  <c r="F2007" i="2"/>
  <c r="F2263" i="2"/>
  <c r="F53" i="2"/>
  <c r="F309" i="2"/>
  <c r="F565" i="2"/>
  <c r="F821" i="2"/>
  <c r="F1077" i="2"/>
  <c r="F1333" i="2"/>
  <c r="F963" i="2"/>
  <c r="F1731" i="2"/>
  <c r="F2243" i="2"/>
  <c r="F289" i="2"/>
  <c r="F801" i="2"/>
  <c r="F1313" i="2"/>
  <c r="F1585" i="2"/>
  <c r="F1841" i="2"/>
  <c r="F2097" i="2"/>
  <c r="F2353" i="2"/>
  <c r="F288" i="2"/>
  <c r="F800" i="2"/>
  <c r="F1312" i="2"/>
  <c r="F1824" i="2"/>
  <c r="F2336" i="2"/>
  <c r="F386" i="2"/>
  <c r="F898" i="2"/>
  <c r="F1410" i="2"/>
  <c r="F1922" i="2"/>
  <c r="F2434" i="2"/>
  <c r="F476" i="2"/>
  <c r="F988" i="2"/>
  <c r="F1500" i="2"/>
  <c r="F2012" i="2"/>
  <c r="F222" i="2"/>
  <c r="F2270" i="2"/>
  <c r="F518" i="2"/>
  <c r="F110" i="2"/>
  <c r="F2158" i="2"/>
  <c r="F275" i="2"/>
  <c r="F1299" i="2"/>
  <c r="F1899" i="2"/>
  <c r="F2411" i="2"/>
  <c r="F457" i="2"/>
  <c r="F969" i="2"/>
  <c r="F1413" i="2"/>
  <c r="F1669" i="2"/>
  <c r="F1925" i="2"/>
  <c r="F2181" i="2"/>
  <c r="F2437" i="2"/>
  <c r="F456" i="2"/>
  <c r="F968" i="2"/>
  <c r="F1480" i="2"/>
  <c r="F1992" i="2"/>
  <c r="F42" i="2"/>
  <c r="F554" i="2"/>
  <c r="F1066" i="2"/>
  <c r="F1578" i="2"/>
  <c r="F2090" i="2"/>
  <c r="F132" i="2"/>
  <c r="F644" i="2"/>
  <c r="F1156" i="2"/>
  <c r="F1668" i="2"/>
  <c r="F2180" i="2"/>
  <c r="F894" i="2"/>
  <c r="F790" i="2"/>
  <c r="F1190" i="2"/>
  <c r="F782" i="2"/>
  <c r="F854" i="2"/>
  <c r="F627" i="2"/>
  <c r="F1563" i="2"/>
  <c r="F2075" i="2"/>
  <c r="F121" i="2"/>
  <c r="F633" i="2"/>
  <c r="F1145" i="2"/>
  <c r="F1501" i="2"/>
  <c r="F1757" i="2"/>
  <c r="F2013" i="2"/>
  <c r="F2269" i="2"/>
  <c r="F120" i="2"/>
  <c r="F632" i="2"/>
  <c r="F1144" i="2"/>
  <c r="F1656" i="2"/>
  <c r="F2168" i="2"/>
  <c r="F218" i="2"/>
  <c r="F730" i="2"/>
  <c r="F1242" i="2"/>
  <c r="F1754" i="2"/>
  <c r="F2266" i="2"/>
  <c r="F308" i="2"/>
  <c r="F820" i="2"/>
  <c r="F1332" i="2"/>
  <c r="F1844" i="2"/>
  <c r="F2356" i="2"/>
  <c r="F1598" i="2"/>
  <c r="F2166" i="2"/>
  <c r="F1894" i="2"/>
  <c r="F1486" i="2"/>
  <c r="F2326" i="2"/>
  <c r="F273" i="2"/>
  <c r="F1833" i="2"/>
  <c r="F784" i="2"/>
  <c r="F370" i="2"/>
  <c r="F2418" i="2"/>
  <c r="F1996" i="2"/>
  <c r="F46" i="2"/>
  <c r="F2003" i="2"/>
  <c r="F1465" i="2"/>
  <c r="F48" i="2"/>
  <c r="F2096" i="2"/>
  <c r="F1682" i="2"/>
  <c r="F1260" i="2"/>
  <c r="F1590" i="2"/>
  <c r="F867" i="2"/>
  <c r="F753" i="2"/>
  <c r="F2073" i="2"/>
  <c r="F1264" i="2"/>
  <c r="F850" i="2"/>
  <c r="F428" i="2"/>
  <c r="F30" i="2"/>
  <c r="F1966" i="2"/>
  <c r="F976" i="2"/>
  <c r="F814" i="2"/>
  <c r="F2128" i="2"/>
  <c r="F35" i="2"/>
  <c r="F434" i="2"/>
  <c r="F2057" i="2"/>
  <c r="F306" i="2"/>
  <c r="F91" i="2"/>
  <c r="F347" i="2"/>
  <c r="F603" i="2"/>
  <c r="F859" i="2"/>
  <c r="F1115" i="2"/>
  <c r="F1371" i="2"/>
  <c r="F159" i="2"/>
  <c r="F415" i="2"/>
  <c r="F671" i="2"/>
  <c r="F927" i="2"/>
  <c r="F1183" i="2"/>
  <c r="F1439" i="2"/>
  <c r="F1695" i="2"/>
  <c r="F1951" i="2"/>
  <c r="F2207" i="2"/>
  <c r="F2463" i="2"/>
  <c r="F253" i="2"/>
  <c r="F509" i="2"/>
  <c r="F765" i="2"/>
  <c r="F1021" i="2"/>
  <c r="F1277" i="2"/>
  <c r="F183" i="2"/>
  <c r="F439" i="2"/>
  <c r="F695" i="2"/>
  <c r="F951" i="2"/>
  <c r="F1207" i="2"/>
  <c r="F1463" i="2"/>
  <c r="F1719" i="2"/>
  <c r="F1975" i="2"/>
  <c r="F2231" i="2"/>
  <c r="F21" i="2"/>
  <c r="F277" i="2"/>
  <c r="F533" i="2"/>
  <c r="F789" i="2"/>
  <c r="F1045" i="2"/>
  <c r="F1301" i="2"/>
  <c r="F835" i="2"/>
  <c r="F1667" i="2"/>
  <c r="F2179" i="2"/>
  <c r="F225" i="2"/>
  <c r="F737" i="2"/>
  <c r="F1249" i="2"/>
  <c r="F1553" i="2"/>
  <c r="F1809" i="2"/>
  <c r="F2065" i="2"/>
  <c r="F2321" i="2"/>
  <c r="F224" i="2"/>
  <c r="F736" i="2"/>
  <c r="F1248" i="2"/>
  <c r="F1760" i="2"/>
  <c r="F2272" i="2"/>
  <c r="F322" i="2"/>
  <c r="F834" i="2"/>
  <c r="F1346" i="2"/>
  <c r="F1858" i="2"/>
  <c r="F2370" i="2"/>
  <c r="F412" i="2"/>
  <c r="F924" i="2"/>
  <c r="F1436" i="2"/>
  <c r="F1948" i="2"/>
  <c r="F2460" i="2"/>
  <c r="F2014" i="2"/>
  <c r="F262" i="2"/>
  <c r="F2310" i="2"/>
  <c r="F1902" i="2"/>
  <c r="F147" i="2"/>
  <c r="F1171" i="2"/>
  <c r="F1835" i="2"/>
  <c r="F2347" i="2"/>
  <c r="F393" i="2"/>
  <c r="F905" i="2"/>
  <c r="F1381" i="2"/>
  <c r="F1637" i="2"/>
  <c r="F1893" i="2"/>
  <c r="F2149" i="2"/>
  <c r="F2405" i="2"/>
  <c r="F392" i="2"/>
  <c r="F904" i="2"/>
  <c r="F1416" i="2"/>
  <c r="F1928" i="2"/>
  <c r="F2440" i="2"/>
  <c r="F490" i="2"/>
  <c r="F1002" i="2"/>
  <c r="F1514" i="2"/>
  <c r="F2026" i="2"/>
  <c r="F68" i="2"/>
  <c r="F580" i="2"/>
  <c r="F1092" i="2"/>
  <c r="F1604" i="2"/>
  <c r="F2116" i="2"/>
  <c r="F638" i="2"/>
  <c r="F310" i="2"/>
  <c r="F934" i="2"/>
  <c r="F526" i="2"/>
  <c r="F342" i="2"/>
  <c r="F499" i="2"/>
  <c r="F1499" i="2"/>
  <c r="F2011" i="2"/>
  <c r="F57" i="2"/>
  <c r="F569" i="2"/>
  <c r="F1081" i="2"/>
  <c r="F1469" i="2"/>
  <c r="F1725" i="2"/>
  <c r="F1981" i="2"/>
  <c r="F2237" i="2"/>
  <c r="F56" i="2"/>
  <c r="F568" i="2"/>
  <c r="F1080" i="2"/>
  <c r="F1592" i="2"/>
  <c r="F2104" i="2"/>
  <c r="F154" i="2"/>
  <c r="F666" i="2"/>
  <c r="F1178" i="2"/>
  <c r="F1690" i="2"/>
  <c r="F2202" i="2"/>
  <c r="F244" i="2"/>
  <c r="F756" i="2"/>
  <c r="F1268" i="2"/>
  <c r="F1780" i="2"/>
  <c r="F2292" i="2"/>
  <c r="F1342" i="2"/>
  <c r="F1654" i="2"/>
  <c r="F1638" i="2"/>
  <c r="F1230" i="2"/>
  <c r="F1814" i="2"/>
  <c r="F17" i="2"/>
  <c r="F1705" i="2"/>
  <c r="F528" i="2"/>
  <c r="F114" i="2"/>
  <c r="F2162" i="2"/>
  <c r="F1740" i="2"/>
  <c r="F1478" i="2"/>
  <c r="F1747" i="2"/>
  <c r="F1329" i="2"/>
  <c r="F2361" i="2"/>
  <c r="F1840" i="2"/>
  <c r="F1426" i="2"/>
  <c r="F1004" i="2"/>
  <c r="F2334" i="2"/>
  <c r="F355" i="2"/>
  <c r="F497" i="2"/>
  <c r="F1945" i="2"/>
  <c r="F1008" i="2"/>
  <c r="F594" i="2"/>
  <c r="F172" i="2"/>
  <c r="F2220" i="2"/>
  <c r="F942" i="2"/>
  <c r="F2441" i="2"/>
  <c r="F886" i="2"/>
  <c r="F1104" i="2"/>
  <c r="F1326" i="2"/>
  <c r="F1872" i="2"/>
  <c r="F803" i="2"/>
  <c r="F1801" i="2"/>
  <c r="F11" i="2"/>
  <c r="F523" i="2"/>
  <c r="F1035" i="2"/>
  <c r="F79" i="2"/>
  <c r="F591" i="2"/>
  <c r="F1103" i="2"/>
  <c r="F1615" i="2"/>
  <c r="F2127" i="2"/>
  <c r="F173" i="2"/>
  <c r="F685" i="2"/>
  <c r="F1197" i="2"/>
  <c r="F359" i="2"/>
  <c r="F871" i="2"/>
  <c r="F1383" i="2"/>
  <c r="F1895" i="2"/>
  <c r="F2407" i="2"/>
  <c r="F453" i="2"/>
  <c r="F965" i="2"/>
  <c r="F515" i="2"/>
  <c r="F2019" i="2"/>
  <c r="F577" i="2"/>
  <c r="F1473" i="2"/>
  <c r="F1985" i="2"/>
  <c r="F64" i="2"/>
  <c r="F1088" i="2"/>
  <c r="F2112" i="2"/>
  <c r="F674" i="2"/>
  <c r="F1698" i="2"/>
  <c r="F252" i="2"/>
  <c r="F1276" i="2"/>
  <c r="F2300" i="2"/>
  <c r="F1718" i="2"/>
  <c r="F1262" i="2"/>
  <c r="F851" i="2"/>
  <c r="F2187" i="2"/>
  <c r="F745" i="2"/>
  <c r="F1557" i="2"/>
  <c r="F2069" i="2"/>
  <c r="F232" i="2"/>
  <c r="F1256" i="2"/>
  <c r="F2280" i="2"/>
  <c r="F842" i="2"/>
  <c r="F1866" i="2"/>
  <c r="F420" i="2"/>
  <c r="F1444" i="2"/>
  <c r="F2468" i="2"/>
  <c r="F294" i="2"/>
  <c r="F1934" i="2"/>
  <c r="F1203" i="2"/>
  <c r="F2363" i="2"/>
  <c r="F921" i="2"/>
  <c r="F1645" i="2"/>
  <c r="F2157" i="2"/>
  <c r="F408" i="2"/>
  <c r="F1432" i="2"/>
  <c r="F2456" i="2"/>
  <c r="F1018" i="2"/>
  <c r="F2042" i="2"/>
  <c r="F596" i="2"/>
  <c r="F1620" i="2"/>
  <c r="F702" i="2"/>
  <c r="F998" i="2"/>
  <c r="F502" i="2"/>
  <c r="F1385" i="2"/>
  <c r="F1936" i="2"/>
  <c r="F1100" i="2"/>
  <c r="F739" i="2"/>
  <c r="F2041" i="2"/>
  <c r="F786" i="2"/>
  <c r="F2412" i="2"/>
  <c r="F2323" i="2"/>
  <c r="F368" i="2"/>
  <c r="F2002" i="2"/>
  <c r="F838" i="2"/>
  <c r="F652" i="2"/>
  <c r="F1804" i="2"/>
  <c r="F414" i="2"/>
  <c r="F1545" i="2"/>
  <c r="F459" i="2"/>
  <c r="F971" i="2"/>
  <c r="F15" i="2"/>
  <c r="F527" i="2"/>
  <c r="F1039" i="2"/>
  <c r="F1551" i="2"/>
  <c r="F2063" i="2"/>
  <c r="F109" i="2"/>
  <c r="F621" i="2"/>
  <c r="F1133" i="2"/>
  <c r="F295" i="2"/>
  <c r="F807" i="2"/>
  <c r="F1319" i="2"/>
  <c r="F1831" i="2"/>
  <c r="F2343" i="2"/>
  <c r="F389" i="2"/>
  <c r="F901" i="2"/>
  <c r="F259" i="2"/>
  <c r="F1891" i="2"/>
  <c r="F449" i="2"/>
  <c r="F1409" i="2"/>
  <c r="F1921" i="2"/>
  <c r="F2433" i="2"/>
  <c r="F960" i="2"/>
  <c r="F1984" i="2"/>
  <c r="F546" i="2"/>
  <c r="F1570" i="2"/>
  <c r="F124" i="2"/>
  <c r="F1148" i="2"/>
  <c r="F2172" i="2"/>
  <c r="F726" i="2"/>
  <c r="F750" i="2"/>
  <c r="F595" i="2"/>
  <c r="F2059" i="2"/>
  <c r="F617" i="2"/>
  <c r="F1493" i="2"/>
  <c r="F2005" i="2"/>
  <c r="F104" i="2"/>
  <c r="F1128" i="2"/>
  <c r="F2152" i="2"/>
  <c r="F714" i="2"/>
  <c r="F1738" i="2"/>
  <c r="F292" i="2"/>
  <c r="F1316" i="2"/>
  <c r="F2340" i="2"/>
  <c r="F2038" i="2"/>
  <c r="F1422" i="2"/>
  <c r="F947" i="2"/>
  <c r="F2235" i="2"/>
  <c r="F793" i="2"/>
  <c r="F1581" i="2"/>
  <c r="F2093" i="2"/>
  <c r="F280" i="2"/>
  <c r="F1304" i="2"/>
  <c r="F2328" i="2"/>
  <c r="F890" i="2"/>
  <c r="F1914" i="2"/>
  <c r="F468" i="2"/>
  <c r="F1492" i="2"/>
  <c r="F190" i="2"/>
  <c r="F486" i="2"/>
  <c r="F2126" i="2"/>
  <c r="F913" i="2"/>
  <c r="F1424" i="2"/>
  <c r="F588" i="2"/>
  <c r="F406" i="2"/>
  <c r="F1785" i="2"/>
  <c r="F274" i="2"/>
  <c r="F1900" i="2"/>
  <c r="F1811" i="2"/>
  <c r="F2393" i="2"/>
  <c r="F1490" i="2"/>
  <c r="F150" i="2"/>
  <c r="F1074" i="2"/>
  <c r="F2226" i="2"/>
  <c r="F524" i="2"/>
  <c r="F2163" i="2"/>
  <c r="F939" i="2"/>
  <c r="F495" i="2"/>
  <c r="F1519" i="2"/>
  <c r="F77" i="2"/>
  <c r="F1101" i="2"/>
  <c r="F775" i="2"/>
  <c r="F1799" i="2"/>
  <c r="F357" i="2"/>
  <c r="F131" i="2"/>
  <c r="F385" i="2"/>
  <c r="F1889" i="2"/>
  <c r="F896" i="2"/>
  <c r="F482" i="2"/>
  <c r="F60" i="2"/>
  <c r="F2108" i="2"/>
  <c r="F494" i="2"/>
  <c r="F1995" i="2"/>
  <c r="F1461" i="2"/>
  <c r="F40" i="2"/>
  <c r="F2088" i="2"/>
  <c r="F1674" i="2"/>
  <c r="F1252" i="2"/>
  <c r="F1526" i="2"/>
  <c r="F819" i="2"/>
  <c r="F729" i="2"/>
  <c r="F2061" i="2"/>
  <c r="F1240" i="2"/>
  <c r="F826" i="2"/>
  <c r="F404" i="2"/>
  <c r="F2452" i="2"/>
  <c r="F1870" i="2"/>
  <c r="F1168" i="2"/>
  <c r="F1582" i="2"/>
  <c r="F18" i="2"/>
  <c r="F1555" i="2"/>
  <c r="F1234" i="2"/>
  <c r="F50" i="2"/>
  <c r="F1970" i="2"/>
  <c r="F299" i="2"/>
  <c r="F1323" i="2"/>
  <c r="F879" i="2"/>
  <c r="F1903" i="2"/>
  <c r="F461" i="2"/>
  <c r="F135" i="2"/>
  <c r="F1159" i="2"/>
  <c r="F2183" i="2"/>
  <c r="F741" i="2"/>
  <c r="F1571" i="2"/>
  <c r="F1153" i="2"/>
  <c r="F2273" i="2"/>
  <c r="F1664" i="2"/>
  <c r="F1250" i="2"/>
  <c r="F828" i="2"/>
  <c r="F1630" i="2"/>
  <c r="F2390" i="2"/>
  <c r="F297" i="2"/>
  <c r="F1845" i="2"/>
  <c r="F808" i="2"/>
  <c r="F394" i="2"/>
  <c r="F2442" i="2"/>
  <c r="F2020" i="2"/>
  <c r="F142" i="2"/>
  <c r="F1915" i="2"/>
  <c r="F1421" i="2"/>
  <c r="F2445" i="2"/>
  <c r="F2008" i="2"/>
  <c r="F1594" i="2"/>
  <c r="F1172" i="2"/>
  <c r="F950" i="2"/>
  <c r="F2099" i="2"/>
  <c r="F1778" i="2"/>
  <c r="F945" i="2"/>
  <c r="F620" i="2"/>
  <c r="F1753" i="2"/>
  <c r="F1836" i="2"/>
  <c r="F2249" i="2"/>
  <c r="F908" i="2"/>
  <c r="F559" i="2"/>
  <c r="F141" i="2"/>
  <c r="F839" i="2"/>
  <c r="F421" i="2"/>
  <c r="F513" i="2"/>
  <c r="F1024" i="2"/>
  <c r="F188" i="2"/>
  <c r="F1006" i="2"/>
  <c r="F1525" i="2"/>
  <c r="F2216" i="2"/>
  <c r="F1380" i="2"/>
  <c r="F1075" i="2"/>
  <c r="F2125" i="2"/>
  <c r="F954" i="2"/>
  <c r="F446" i="2"/>
  <c r="F1680" i="2"/>
  <c r="F530" i="2"/>
  <c r="F1746" i="2"/>
  <c r="F1548" i="2"/>
  <c r="F1259" i="2"/>
  <c r="F1839" i="2"/>
  <c r="F71" i="2"/>
  <c r="F2119" i="2"/>
  <c r="F1411" i="2"/>
  <c r="F2209" i="2"/>
  <c r="F1122" i="2"/>
  <c r="F1118" i="2"/>
  <c r="F169" i="2"/>
  <c r="F680" i="2"/>
  <c r="F2314" i="2"/>
  <c r="F2086" i="2"/>
  <c r="F1357" i="2"/>
  <c r="F1880" i="2"/>
  <c r="F1044" i="2"/>
  <c r="F1587" i="2"/>
  <c r="F433" i="2"/>
  <c r="F1497" i="2"/>
  <c r="F1105" i="2"/>
  <c r="F175" i="2"/>
  <c r="F455" i="2"/>
  <c r="F2211" i="2"/>
  <c r="F1890" i="2"/>
  <c r="F937" i="2"/>
  <c r="F612" i="2"/>
  <c r="F1741" i="2"/>
  <c r="F1812" i="2"/>
  <c r="F2425" i="2"/>
  <c r="F2006" i="2"/>
  <c r="F13" i="2"/>
  <c r="F293" i="2"/>
  <c r="F768" i="2"/>
  <c r="F2438" i="2"/>
  <c r="F1960" i="2"/>
  <c r="F563" i="2"/>
  <c r="F698" i="2"/>
  <c r="F656" i="2"/>
  <c r="F722" i="2"/>
  <c r="F1131" i="2"/>
  <c r="F1293" i="2"/>
  <c r="F899" i="2"/>
  <c r="F866" i="2"/>
  <c r="F2379" i="2"/>
  <c r="F2058" i="2"/>
  <c r="F1113" i="2"/>
  <c r="F788" i="2"/>
  <c r="F1875" i="2"/>
  <c r="F1222" i="2"/>
  <c r="F943" i="2"/>
  <c r="F1223" i="2"/>
  <c r="F1281" i="2"/>
  <c r="F956" i="2"/>
  <c r="F1909" i="2"/>
  <c r="F2148" i="2"/>
  <c r="F88" i="2"/>
  <c r="F1910" i="2"/>
  <c r="F1132" i="2"/>
  <c r="F720" i="2"/>
  <c r="R240" i="2"/>
  <c r="R496" i="2"/>
  <c r="R752" i="2"/>
  <c r="R1008" i="2"/>
  <c r="R1264" i="2"/>
  <c r="R1520" i="2"/>
  <c r="R1776" i="2"/>
  <c r="R2032" i="2"/>
  <c r="R2288" i="2"/>
  <c r="R77" i="2"/>
  <c r="R333" i="2"/>
  <c r="R589" i="2"/>
  <c r="R845" i="2"/>
  <c r="R1101" i="2"/>
  <c r="R1357" i="2"/>
  <c r="R1613" i="2"/>
  <c r="R1869" i="2"/>
  <c r="R2125" i="2"/>
  <c r="R2381" i="2"/>
  <c r="R342" i="2"/>
  <c r="R854" i="2"/>
  <c r="R1366" i="2"/>
  <c r="R1878" i="2"/>
  <c r="R320" i="2"/>
  <c r="R656" i="2"/>
  <c r="R992" i="2"/>
  <c r="R1344" i="2"/>
  <c r="R1680" i="2"/>
  <c r="R2016" i="2"/>
  <c r="R2368" i="2"/>
  <c r="R237" i="2"/>
  <c r="R573" i="2"/>
  <c r="R925" i="2"/>
  <c r="R1261" i="2"/>
  <c r="R1597" i="2"/>
  <c r="R1949" i="2"/>
  <c r="R2285" i="2"/>
  <c r="R310" i="2"/>
  <c r="R1014" i="2"/>
  <c r="R1686" i="2"/>
  <c r="R2262" i="2"/>
  <c r="R311" i="2"/>
  <c r="R823" i="2"/>
  <c r="R1335" i="2"/>
  <c r="R1847" i="2"/>
  <c r="R2359" i="2"/>
  <c r="R410" i="2"/>
  <c r="R922" i="2"/>
  <c r="R1434" i="2"/>
  <c r="R1946" i="2"/>
  <c r="R2458" i="2"/>
  <c r="R1987" i="2"/>
  <c r="R1547" i="2"/>
  <c r="R1139" i="2"/>
  <c r="R443" i="2"/>
  <c r="R36" i="2"/>
  <c r="R292" i="2"/>
  <c r="R548" i="2"/>
  <c r="R804" i="2"/>
  <c r="R1060" i="2"/>
  <c r="R1316" i="2"/>
  <c r="R1572" i="2"/>
  <c r="R1828" i="2"/>
  <c r="R2084" i="2"/>
  <c r="R2340" i="2"/>
  <c r="R129" i="2"/>
  <c r="R385" i="2"/>
  <c r="R641" i="2"/>
  <c r="R897" i="2"/>
  <c r="R1153" i="2"/>
  <c r="R1409" i="2"/>
  <c r="R1665" i="2"/>
  <c r="R1921" i="2"/>
  <c r="R2177" i="2"/>
  <c r="R2433" i="2"/>
  <c r="R446" i="2"/>
  <c r="R958" i="2"/>
  <c r="R1470" i="2"/>
  <c r="R1982" i="2"/>
  <c r="R31" i="2"/>
  <c r="R543" i="2"/>
  <c r="R1055" i="2"/>
  <c r="R1567" i="2"/>
  <c r="R2079" i="2"/>
  <c r="R130" i="2"/>
  <c r="R642" i="2"/>
  <c r="R1154" i="2"/>
  <c r="R1666" i="2"/>
  <c r="R2178" i="2"/>
  <c r="R867" i="2"/>
  <c r="R427" i="2"/>
  <c r="R19" i="2"/>
  <c r="R2067" i="2"/>
  <c r="R987" i="2"/>
  <c r="R156" i="2"/>
  <c r="R412" i="2"/>
  <c r="R668" i="2"/>
  <c r="R924" i="2"/>
  <c r="R1180" i="2"/>
  <c r="R1436" i="2"/>
  <c r="R1692" i="2"/>
  <c r="R1948" i="2"/>
  <c r="R2204" i="2"/>
  <c r="R2460" i="2"/>
  <c r="R249" i="2"/>
  <c r="R505" i="2"/>
  <c r="R761" i="2"/>
  <c r="R1017" i="2"/>
  <c r="R1273" i="2"/>
  <c r="R1529" i="2"/>
  <c r="R1785" i="2"/>
  <c r="R16" i="2"/>
  <c r="R352" i="2"/>
  <c r="R704" i="2"/>
  <c r="R1040" i="2"/>
  <c r="R1376" i="2"/>
  <c r="R1728" i="2"/>
  <c r="R2064" i="2"/>
  <c r="R2400" i="2"/>
  <c r="R285" i="2"/>
  <c r="R621" i="2"/>
  <c r="R957" i="2"/>
  <c r="R1309" i="2"/>
  <c r="R1645" i="2"/>
  <c r="R1981" i="2"/>
  <c r="R2333" i="2"/>
  <c r="R406" i="2"/>
  <c r="R1078" i="2"/>
  <c r="R1782" i="2"/>
  <c r="R2326" i="2"/>
  <c r="R375" i="2"/>
  <c r="R887" i="2"/>
  <c r="R1399" i="2"/>
  <c r="R1911" i="2"/>
  <c r="R2423" i="2"/>
  <c r="R474" i="2"/>
  <c r="R986" i="2"/>
  <c r="R1498" i="2"/>
  <c r="R2010" i="2"/>
  <c r="R195" i="2"/>
  <c r="R2243" i="2"/>
  <c r="R1803" i="2"/>
  <c r="R1395" i="2"/>
  <c r="R1467" i="2"/>
  <c r="R68" i="2"/>
  <c r="R324" i="2"/>
  <c r="R580" i="2"/>
  <c r="R836" i="2"/>
  <c r="R1092" i="2"/>
  <c r="R1348" i="2"/>
  <c r="R1604" i="2"/>
  <c r="R1860" i="2"/>
  <c r="R2116" i="2"/>
  <c r="R2372" i="2"/>
  <c r="R161" i="2"/>
  <c r="R417" i="2"/>
  <c r="R673" i="2"/>
  <c r="R929" i="2"/>
  <c r="R1185" i="2"/>
  <c r="R1441" i="2"/>
  <c r="R1697" i="2"/>
  <c r="R1953" i="2"/>
  <c r="R2209" i="2"/>
  <c r="R2465" i="2"/>
  <c r="R510" i="2"/>
  <c r="R1022" i="2"/>
  <c r="R1534" i="2"/>
  <c r="R2046" i="2"/>
  <c r="R95" i="2"/>
  <c r="R607" i="2"/>
  <c r="R1119" i="2"/>
  <c r="R1631" i="2"/>
  <c r="R2143" i="2"/>
  <c r="R194" i="2"/>
  <c r="R706" i="2"/>
  <c r="R1218" i="2"/>
  <c r="R1730" i="2"/>
  <c r="R2242" i="2"/>
  <c r="R1123" i="2"/>
  <c r="R683" i="2"/>
  <c r="R275" i="2"/>
  <c r="R2323" i="2"/>
  <c r="R539" i="2"/>
  <c r="R188" i="2"/>
  <c r="R444" i="2"/>
  <c r="R700" i="2"/>
  <c r="R956" i="2"/>
  <c r="R1212" i="2"/>
  <c r="R1468" i="2"/>
  <c r="R1724" i="2"/>
  <c r="R1980" i="2"/>
  <c r="R2236" i="2"/>
  <c r="R25" i="2"/>
  <c r="R281" i="2"/>
  <c r="R537" i="2"/>
  <c r="R793" i="2"/>
  <c r="R1049" i="2"/>
  <c r="R1305" i="2"/>
  <c r="R1561" i="2"/>
  <c r="R1817" i="2"/>
  <c r="R2073" i="2"/>
  <c r="R2329" i="2"/>
  <c r="R238" i="2"/>
  <c r="R750" i="2"/>
  <c r="R1262" i="2"/>
  <c r="R1774" i="2"/>
  <c r="R2286" i="2"/>
  <c r="R335" i="2"/>
  <c r="R847" i="2"/>
  <c r="R1359" i="2"/>
  <c r="R1871" i="2"/>
  <c r="R2383" i="2"/>
  <c r="R434" i="2"/>
  <c r="R946" i="2"/>
  <c r="R1458" i="2"/>
  <c r="R1970" i="2"/>
  <c r="R35" i="2"/>
  <c r="R2083" i="2"/>
  <c r="R1643" i="2"/>
  <c r="R1235" i="2"/>
  <c r="R827" i="2"/>
  <c r="R248" i="2"/>
  <c r="R1272" i="2"/>
  <c r="R2296" i="2"/>
  <c r="R853" i="2"/>
  <c r="R1877" i="2"/>
  <c r="R870" i="2"/>
  <c r="R455" i="2"/>
  <c r="R42" i="2"/>
  <c r="R2090" i="2"/>
  <c r="R1715" i="2"/>
  <c r="R584" i="2"/>
  <c r="R1608" i="2"/>
  <c r="R165" i="2"/>
  <c r="R1189" i="2"/>
  <c r="R2213" i="2"/>
  <c r="R1542" i="2"/>
  <c r="R1127" i="2"/>
  <c r="R714" i="2"/>
  <c r="R1155" i="2"/>
  <c r="R795" i="2"/>
  <c r="R936" i="2"/>
  <c r="R1960" i="2"/>
  <c r="R517" i="2"/>
  <c r="R1541" i="2"/>
  <c r="R198" i="2"/>
  <c r="R2246" i="2"/>
  <c r="R1831" i="2"/>
  <c r="R1418" i="2"/>
  <c r="R1483" i="2"/>
  <c r="R1048" i="2"/>
  <c r="R422" i="2"/>
  <c r="R2379" i="2"/>
  <c r="R2229" i="2"/>
  <c r="R88" i="2"/>
  <c r="R1190" i="2"/>
  <c r="R245" i="2"/>
  <c r="R1269" i="2"/>
  <c r="R152" i="2"/>
  <c r="R1461" i="2"/>
  <c r="R512" i="2"/>
  <c r="R1184" i="2"/>
  <c r="R1872" i="2"/>
  <c r="R93" i="2"/>
  <c r="R765" i="2"/>
  <c r="R1453" i="2"/>
  <c r="R2141" i="2"/>
  <c r="R694" i="2"/>
  <c r="R2038" i="2"/>
  <c r="R599" i="2"/>
  <c r="R1623" i="2"/>
  <c r="R186" i="2"/>
  <c r="R1210" i="2"/>
  <c r="R2234" i="2"/>
  <c r="R651" i="2"/>
  <c r="R2291" i="2"/>
  <c r="R180" i="2"/>
  <c r="R692" i="2"/>
  <c r="R1204" i="2"/>
  <c r="R1716" i="2"/>
  <c r="R2228" i="2"/>
  <c r="R273" i="2"/>
  <c r="R785" i="2"/>
  <c r="R1297" i="2"/>
  <c r="R1809" i="2"/>
  <c r="R2321" i="2"/>
  <c r="R734" i="2"/>
  <c r="R1758" i="2"/>
  <c r="R319" i="2"/>
  <c r="R1343" i="2"/>
  <c r="R2367" i="2"/>
  <c r="R930" i="2"/>
  <c r="R1954" i="2"/>
  <c r="R2019" i="2"/>
  <c r="R1171" i="2"/>
  <c r="R44" i="2"/>
  <c r="R556" i="2"/>
  <c r="R1068" i="2"/>
  <c r="R1580" i="2"/>
  <c r="R2092" i="2"/>
  <c r="R137" i="2"/>
  <c r="R649" i="2"/>
  <c r="R1161" i="2"/>
  <c r="R1673" i="2"/>
  <c r="R2121" i="2"/>
  <c r="R14" i="2"/>
  <c r="R686" i="2"/>
  <c r="R1358" i="2"/>
  <c r="R2062" i="2"/>
  <c r="R271" i="2"/>
  <c r="R943" i="2"/>
  <c r="R48" i="2"/>
  <c r="R304" i="2"/>
  <c r="R560" i="2"/>
  <c r="R816" i="2"/>
  <c r="R1072" i="2"/>
  <c r="R1328" i="2"/>
  <c r="R1584" i="2"/>
  <c r="R1840" i="2"/>
  <c r="R2096" i="2"/>
  <c r="R2352" i="2"/>
  <c r="R141" i="2"/>
  <c r="R397" i="2"/>
  <c r="R653" i="2"/>
  <c r="R909" i="2"/>
  <c r="R1165" i="2"/>
  <c r="R1421" i="2"/>
  <c r="R1677" i="2"/>
  <c r="R1933" i="2"/>
  <c r="R2189" i="2"/>
  <c r="R2445" i="2"/>
  <c r="R470" i="2"/>
  <c r="R982" i="2"/>
  <c r="R1494" i="2"/>
  <c r="R64" i="2"/>
  <c r="R400" i="2"/>
  <c r="R736" i="2"/>
  <c r="R1088" i="2"/>
  <c r="R1424" i="2"/>
  <c r="R1760" i="2"/>
  <c r="R2112" i="2"/>
  <c r="R2448" i="2"/>
  <c r="R317" i="2"/>
  <c r="R669" i="2"/>
  <c r="R1005" i="2"/>
  <c r="R1341" i="2"/>
  <c r="R1693" i="2"/>
  <c r="R2029" i="2"/>
  <c r="R2365" i="2"/>
  <c r="R502" i="2"/>
  <c r="R1174" i="2"/>
  <c r="R1846" i="2"/>
  <c r="R2390" i="2"/>
  <c r="R439" i="2"/>
  <c r="R951" i="2"/>
  <c r="R1463" i="2"/>
  <c r="R1975" i="2"/>
  <c r="R26" i="2"/>
  <c r="R538" i="2"/>
  <c r="R1050" i="2"/>
  <c r="R1562" i="2"/>
  <c r="R2074" i="2"/>
  <c r="R451" i="2"/>
  <c r="R11" i="2"/>
  <c r="R2059" i="2"/>
  <c r="R1651" i="2"/>
  <c r="R155" i="2"/>
  <c r="R100" i="2"/>
  <c r="R356" i="2"/>
  <c r="R612" i="2"/>
  <c r="R868" i="2"/>
  <c r="R1124" i="2"/>
  <c r="R1380" i="2"/>
  <c r="R1636" i="2"/>
  <c r="R1892" i="2"/>
  <c r="R2148" i="2"/>
  <c r="R2404" i="2"/>
  <c r="R193" i="2"/>
  <c r="R449" i="2"/>
  <c r="R705" i="2"/>
  <c r="R961" i="2"/>
  <c r="R1217" i="2"/>
  <c r="R1473" i="2"/>
  <c r="R1729" i="2"/>
  <c r="R1985" i="2"/>
  <c r="R2241" i="2"/>
  <c r="R62" i="2"/>
  <c r="R574" i="2"/>
  <c r="R1086" i="2"/>
  <c r="R1598" i="2"/>
  <c r="R2110" i="2"/>
  <c r="R159" i="2"/>
  <c r="R671" i="2"/>
  <c r="R1183" i="2"/>
  <c r="R1695" i="2"/>
  <c r="R2207" i="2"/>
  <c r="R258" i="2"/>
  <c r="R770" i="2"/>
  <c r="R1282" i="2"/>
  <c r="R1794" i="2"/>
  <c r="R2306" i="2"/>
  <c r="R1379" i="2"/>
  <c r="R939" i="2"/>
  <c r="R531" i="2"/>
  <c r="R507" i="2"/>
  <c r="R91" i="2"/>
  <c r="R220" i="2"/>
  <c r="R476" i="2"/>
  <c r="R732" i="2"/>
  <c r="R988" i="2"/>
  <c r="R1244" i="2"/>
  <c r="R1500" i="2"/>
  <c r="R1756" i="2"/>
  <c r="R2012" i="2"/>
  <c r="R2268" i="2"/>
  <c r="R57" i="2"/>
  <c r="R313" i="2"/>
  <c r="R569" i="2"/>
  <c r="R825" i="2"/>
  <c r="R1081" i="2"/>
  <c r="R1337" i="2"/>
  <c r="R1593" i="2"/>
  <c r="R1849" i="2"/>
  <c r="R96" i="2"/>
  <c r="R448" i="2"/>
  <c r="R784" i="2"/>
  <c r="R1120" i="2"/>
  <c r="R1472" i="2"/>
  <c r="R1808" i="2"/>
  <c r="R2144" i="2"/>
  <c r="R29" i="2"/>
  <c r="R365" i="2"/>
  <c r="R701" i="2"/>
  <c r="R1053" i="2"/>
  <c r="R1389" i="2"/>
  <c r="R1725" i="2"/>
  <c r="R2077" i="2"/>
  <c r="R2413" i="2"/>
  <c r="R566" i="2"/>
  <c r="R1270" i="2"/>
  <c r="R1942" i="2"/>
  <c r="R2454" i="2"/>
  <c r="R503" i="2"/>
  <c r="R1015" i="2"/>
  <c r="R1527" i="2"/>
  <c r="R2039" i="2"/>
  <c r="R90" i="2"/>
  <c r="R602" i="2"/>
  <c r="R1114" i="2"/>
  <c r="R1626" i="2"/>
  <c r="R2138" i="2"/>
  <c r="R707" i="2"/>
  <c r="R267" i="2"/>
  <c r="R2315" i="2"/>
  <c r="R1907" i="2"/>
  <c r="R2203" i="2"/>
  <c r="R132" i="2"/>
  <c r="R388" i="2"/>
  <c r="R644" i="2"/>
  <c r="R900" i="2"/>
  <c r="R1156" i="2"/>
  <c r="R1412" i="2"/>
  <c r="R1668" i="2"/>
  <c r="R1924" i="2"/>
  <c r="R2180" i="2"/>
  <c r="R2436" i="2"/>
  <c r="R225" i="2"/>
  <c r="R481" i="2"/>
  <c r="R737" i="2"/>
  <c r="R993" i="2"/>
  <c r="R1249" i="2"/>
  <c r="R1505" i="2"/>
  <c r="R1761" i="2"/>
  <c r="R2017" i="2"/>
  <c r="R2273" i="2"/>
  <c r="R126" i="2"/>
  <c r="R638" i="2"/>
  <c r="R1150" i="2"/>
  <c r="R1662" i="2"/>
  <c r="R2174" i="2"/>
  <c r="R223" i="2"/>
  <c r="R735" i="2"/>
  <c r="R1247" i="2"/>
  <c r="R1759" i="2"/>
  <c r="R2271" i="2"/>
  <c r="R322" i="2"/>
  <c r="R834" i="2"/>
  <c r="R1346" i="2"/>
  <c r="R1858" i="2"/>
  <c r="R2370" i="2"/>
  <c r="R1635" i="2"/>
  <c r="R1195" i="2"/>
  <c r="R787" i="2"/>
  <c r="R1531" i="2"/>
  <c r="R2139" i="2"/>
  <c r="R252" i="2"/>
  <c r="R508" i="2"/>
  <c r="R764" i="2"/>
  <c r="R1020" i="2"/>
  <c r="R1276" i="2"/>
  <c r="R1532" i="2"/>
  <c r="R1788" i="2"/>
  <c r="R2044" i="2"/>
  <c r="R2300" i="2"/>
  <c r="R89" i="2"/>
  <c r="R345" i="2"/>
  <c r="R601" i="2"/>
  <c r="R857" i="2"/>
  <c r="R1113" i="2"/>
  <c r="R1369" i="2"/>
  <c r="R1625" i="2"/>
  <c r="R1881" i="2"/>
  <c r="R2137" i="2"/>
  <c r="R2393" i="2"/>
  <c r="R366" i="2"/>
  <c r="R878" i="2"/>
  <c r="R1390" i="2"/>
  <c r="R1902" i="2"/>
  <c r="R2414" i="2"/>
  <c r="R463" i="2"/>
  <c r="R975" i="2"/>
  <c r="R1487" i="2"/>
  <c r="R1999" i="2"/>
  <c r="R50" i="2"/>
  <c r="R562" i="2"/>
  <c r="R1074" i="2"/>
  <c r="R1586" i="2"/>
  <c r="R2098" i="2"/>
  <c r="R547" i="2"/>
  <c r="R107" i="2"/>
  <c r="R2155" i="2"/>
  <c r="R1747" i="2"/>
  <c r="R923" i="2"/>
  <c r="R504" i="2"/>
  <c r="R1528" i="2"/>
  <c r="R85" i="2"/>
  <c r="R1109" i="2"/>
  <c r="R2133" i="2"/>
  <c r="R1382" i="2"/>
  <c r="R967" i="2"/>
  <c r="R554" i="2"/>
  <c r="R515" i="2"/>
  <c r="R667" i="2"/>
  <c r="R840" i="2"/>
  <c r="R1864" i="2"/>
  <c r="R421" i="2"/>
  <c r="R1445" i="2"/>
  <c r="R6" i="2"/>
  <c r="R2054" i="2"/>
  <c r="R1639" i="2"/>
  <c r="R1226" i="2"/>
  <c r="R715" i="2"/>
  <c r="R168" i="2"/>
  <c r="R1192" i="2"/>
  <c r="R2216" i="2"/>
  <c r="R773" i="2"/>
  <c r="R1797" i="2"/>
  <c r="R710" i="2"/>
  <c r="R295" i="2"/>
  <c r="R2343" i="2"/>
  <c r="R1930" i="2"/>
  <c r="R1075" i="2"/>
  <c r="R2072" i="2"/>
  <c r="R7" i="2"/>
  <c r="R600" i="2"/>
  <c r="R2214" i="2"/>
  <c r="R1432" i="2"/>
  <c r="R1415" i="2"/>
  <c r="R1062" i="2"/>
  <c r="R647" i="2"/>
  <c r="R1318" i="2"/>
  <c r="R2311" i="2"/>
  <c r="R672" i="2"/>
  <c r="R1360" i="2"/>
  <c r="R2048" i="2"/>
  <c r="R253" i="2"/>
  <c r="R941" i="2"/>
  <c r="R1629" i="2"/>
  <c r="R2301" i="2"/>
  <c r="R1046" i="2"/>
  <c r="R2294" i="2"/>
  <c r="R855" i="2"/>
  <c r="R1879" i="2"/>
  <c r="R442" i="2"/>
  <c r="R1466" i="2"/>
  <c r="R67" i="2"/>
  <c r="R1675" i="2"/>
  <c r="R955" i="2"/>
  <c r="R308" i="2"/>
  <c r="R820" i="2"/>
  <c r="R1332" i="2"/>
  <c r="R1844" i="2"/>
  <c r="R2356" i="2"/>
  <c r="R401" i="2"/>
  <c r="R913" i="2"/>
  <c r="R1425" i="2"/>
  <c r="R1937" i="2"/>
  <c r="R2449" i="2"/>
  <c r="R990" i="2"/>
  <c r="R2014" i="2"/>
  <c r="R575" i="2"/>
  <c r="R1599" i="2"/>
  <c r="R162" i="2"/>
  <c r="R1186" i="2"/>
  <c r="R2210" i="2"/>
  <c r="R555" i="2"/>
  <c r="R2195" i="2"/>
  <c r="R172" i="2"/>
  <c r="R684" i="2"/>
  <c r="R1196" i="2"/>
  <c r="R1708" i="2"/>
  <c r="R2220" i="2"/>
  <c r="R265" i="2"/>
  <c r="R777" i="2"/>
  <c r="R1289" i="2"/>
  <c r="R1801" i="2"/>
  <c r="R2217" i="2"/>
  <c r="R174" i="2"/>
  <c r="R846" i="2"/>
  <c r="R112" i="2"/>
  <c r="R368" i="2"/>
  <c r="R624" i="2"/>
  <c r="R880" i="2"/>
  <c r="R1136" i="2"/>
  <c r="R1392" i="2"/>
  <c r="R1648" i="2"/>
  <c r="R1904" i="2"/>
  <c r="R2160" i="2"/>
  <c r="R2416" i="2"/>
  <c r="R205" i="2"/>
  <c r="R461" i="2"/>
  <c r="R717" i="2"/>
  <c r="R973" i="2"/>
  <c r="R1229" i="2"/>
  <c r="R1485" i="2"/>
  <c r="R1741" i="2"/>
  <c r="R1997" i="2"/>
  <c r="R2253" i="2"/>
  <c r="R86" i="2"/>
  <c r="R598" i="2"/>
  <c r="R1110" i="2"/>
  <c r="R1622" i="2"/>
  <c r="R144" i="2"/>
  <c r="R480" i="2"/>
  <c r="R832" i="2"/>
  <c r="R1168" i="2"/>
  <c r="R1504" i="2"/>
  <c r="R1856" i="2"/>
  <c r="R2192" i="2"/>
  <c r="R61" i="2"/>
  <c r="R413" i="2"/>
  <c r="R749" i="2"/>
  <c r="R1085" i="2"/>
  <c r="R1437" i="2"/>
  <c r="R1773" i="2"/>
  <c r="R2109" i="2"/>
  <c r="R2461" i="2"/>
  <c r="R662" i="2"/>
  <c r="R1334" i="2"/>
  <c r="R2006" i="2"/>
  <c r="R55" i="2"/>
  <c r="R567" i="2"/>
  <c r="R1079" i="2"/>
  <c r="R1591" i="2"/>
  <c r="R2103" i="2"/>
  <c r="R154" i="2"/>
  <c r="R666" i="2"/>
  <c r="R1178" i="2"/>
  <c r="R1690" i="2"/>
  <c r="R2202" i="2"/>
  <c r="R963" i="2"/>
  <c r="R523" i="2"/>
  <c r="R115" i="2"/>
  <c r="R2163" i="2"/>
  <c r="R1755" i="2"/>
  <c r="R164" i="2"/>
  <c r="R420" i="2"/>
  <c r="R676" i="2"/>
  <c r="R932" i="2"/>
  <c r="R1188" i="2"/>
  <c r="R1444" i="2"/>
  <c r="R1700" i="2"/>
  <c r="R1956" i="2"/>
  <c r="R2212" i="2"/>
  <c r="R2468" i="2"/>
  <c r="R257" i="2"/>
  <c r="R513" i="2"/>
  <c r="R769" i="2"/>
  <c r="R1025" i="2"/>
  <c r="R1281" i="2"/>
  <c r="R1537" i="2"/>
  <c r="R1793" i="2"/>
  <c r="R2049" i="2"/>
  <c r="R2305" i="2"/>
  <c r="R190" i="2"/>
  <c r="R702" i="2"/>
  <c r="R1214" i="2"/>
  <c r="R1726" i="2"/>
  <c r="R2238" i="2"/>
  <c r="R287" i="2"/>
  <c r="R799" i="2"/>
  <c r="R1311" i="2"/>
  <c r="R1823" i="2"/>
  <c r="R2335" i="2"/>
  <c r="R386" i="2"/>
  <c r="R898" i="2"/>
  <c r="R1410" i="2"/>
  <c r="R1922" i="2"/>
  <c r="R2434" i="2"/>
  <c r="R1891" i="2"/>
  <c r="R1451" i="2"/>
  <c r="R1043" i="2"/>
  <c r="R59" i="2"/>
  <c r="R28" i="2"/>
  <c r="R284" i="2"/>
  <c r="R540" i="2"/>
  <c r="R796" i="2"/>
  <c r="R1052" i="2"/>
  <c r="R1308" i="2"/>
  <c r="R1564" i="2"/>
  <c r="R1820" i="2"/>
  <c r="R2076" i="2"/>
  <c r="R2332" i="2"/>
  <c r="R121" i="2"/>
  <c r="R377" i="2"/>
  <c r="R633" i="2"/>
  <c r="R889" i="2"/>
  <c r="R1145" i="2"/>
  <c r="R1401" i="2"/>
  <c r="R1657" i="2"/>
  <c r="R1913" i="2"/>
  <c r="R192" i="2"/>
  <c r="R528" i="2"/>
  <c r="R864" i="2"/>
  <c r="R1216" i="2"/>
  <c r="R1552" i="2"/>
  <c r="R1888" i="2"/>
  <c r="R2240" i="2"/>
  <c r="R109" i="2"/>
  <c r="R445" i="2"/>
  <c r="R797" i="2"/>
  <c r="R1133" i="2"/>
  <c r="R1469" i="2"/>
  <c r="R1821" i="2"/>
  <c r="R2157" i="2"/>
  <c r="R54" i="2"/>
  <c r="R758" i="2"/>
  <c r="R1430" i="2"/>
  <c r="R2070" i="2"/>
  <c r="R119" i="2"/>
  <c r="R631" i="2"/>
  <c r="R1143" i="2"/>
  <c r="R1655" i="2"/>
  <c r="R2167" i="2"/>
  <c r="R218" i="2"/>
  <c r="R730" i="2"/>
  <c r="R1242" i="2"/>
  <c r="R1754" i="2"/>
  <c r="R2266" i="2"/>
  <c r="R1219" i="2"/>
  <c r="R779" i="2"/>
  <c r="R371" i="2"/>
  <c r="R2419" i="2"/>
  <c r="R1307" i="2"/>
  <c r="R196" i="2"/>
  <c r="R452" i="2"/>
  <c r="R708" i="2"/>
  <c r="R964" i="2"/>
  <c r="R1220" i="2"/>
  <c r="R1476" i="2"/>
  <c r="R1732" i="2"/>
  <c r="R1988" i="2"/>
  <c r="R2244" i="2"/>
  <c r="R33" i="2"/>
  <c r="R289" i="2"/>
  <c r="R545" i="2"/>
  <c r="R801" i="2"/>
  <c r="R1057" i="2"/>
  <c r="R1313" i="2"/>
  <c r="R1569" i="2"/>
  <c r="R1825" i="2"/>
  <c r="R2081" i="2"/>
  <c r="R2337" i="2"/>
  <c r="R254" i="2"/>
  <c r="R766" i="2"/>
  <c r="R1278" i="2"/>
  <c r="R1790" i="2"/>
  <c r="R2302" i="2"/>
  <c r="R351" i="2"/>
  <c r="R863" i="2"/>
  <c r="R1375" i="2"/>
  <c r="R1887" i="2"/>
  <c r="R2399" i="2"/>
  <c r="R450" i="2"/>
  <c r="R962" i="2"/>
  <c r="R1474" i="2"/>
  <c r="R1986" i="2"/>
  <c r="R99" i="2"/>
  <c r="R2147" i="2"/>
  <c r="R1707" i="2"/>
  <c r="R1299" i="2"/>
  <c r="R1083" i="2"/>
  <c r="R60" i="2"/>
  <c r="R316" i="2"/>
  <c r="R572" i="2"/>
  <c r="R828" i="2"/>
  <c r="R1084" i="2"/>
  <c r="R1340" i="2"/>
  <c r="R1596" i="2"/>
  <c r="R1852" i="2"/>
  <c r="R2108" i="2"/>
  <c r="R2364" i="2"/>
  <c r="R153" i="2"/>
  <c r="R409" i="2"/>
  <c r="R665" i="2"/>
  <c r="R921" i="2"/>
  <c r="R1177" i="2"/>
  <c r="R1433" i="2"/>
  <c r="R1689" i="2"/>
  <c r="R1945" i="2"/>
  <c r="R2201" i="2"/>
  <c r="R2457" i="2"/>
  <c r="R494" i="2"/>
  <c r="R1006" i="2"/>
  <c r="R1518" i="2"/>
  <c r="R2030" i="2"/>
  <c r="R79" i="2"/>
  <c r="R591" i="2"/>
  <c r="R1103" i="2"/>
  <c r="R1615" i="2"/>
  <c r="R2127" i="2"/>
  <c r="R178" i="2"/>
  <c r="R690" i="2"/>
  <c r="R1202" i="2"/>
  <c r="R1714" i="2"/>
  <c r="R2226" i="2"/>
  <c r="R1059" i="2"/>
  <c r="R619" i="2"/>
  <c r="R211" i="2"/>
  <c r="R2259" i="2"/>
  <c r="R27" i="2"/>
  <c r="R760" i="2"/>
  <c r="R1784" i="2"/>
  <c r="R341" i="2"/>
  <c r="R1365" i="2"/>
  <c r="R2389" i="2"/>
  <c r="R1894" i="2"/>
  <c r="R1479" i="2"/>
  <c r="R1066" i="2"/>
  <c r="R75" i="2"/>
  <c r="R72" i="2"/>
  <c r="R1096" i="2"/>
  <c r="R2120" i="2"/>
  <c r="R677" i="2"/>
  <c r="R1701" i="2"/>
  <c r="R518" i="2"/>
  <c r="R103" i="2"/>
  <c r="R2151" i="2"/>
  <c r="R1738" i="2"/>
  <c r="R307" i="2"/>
  <c r="R424" i="2"/>
  <c r="R1448" i="2"/>
  <c r="R5" i="2"/>
  <c r="R1029" i="2"/>
  <c r="R2053" i="2"/>
  <c r="R1222" i="2"/>
  <c r="R807" i="2"/>
  <c r="R394" i="2"/>
  <c r="R2442" i="2"/>
  <c r="R187" i="2"/>
  <c r="R629" i="2"/>
  <c r="R2055" i="2"/>
  <c r="R1944" i="2"/>
  <c r="R2439" i="2"/>
  <c r="R309" i="2"/>
  <c r="R1770" i="2"/>
  <c r="R1514" i="2"/>
  <c r="R1867" i="2"/>
  <c r="R53" i="2"/>
  <c r="R160" i="2"/>
  <c r="R848" i="2"/>
  <c r="R1536" i="2"/>
  <c r="R2208" i="2"/>
  <c r="R429" i="2"/>
  <c r="R1117" i="2"/>
  <c r="R1789" i="2"/>
  <c r="R22" i="2"/>
  <c r="R1398" i="2"/>
  <c r="R87" i="2"/>
  <c r="R1111" i="2"/>
  <c r="R2135" i="2"/>
  <c r="R698" i="2"/>
  <c r="R1722" i="2"/>
  <c r="R1091" i="2"/>
  <c r="R243" i="2"/>
  <c r="R283" i="2"/>
  <c r="R436" i="2"/>
  <c r="R948" i="2"/>
  <c r="R1460" i="2"/>
  <c r="R1972" i="2"/>
  <c r="R17" i="2"/>
  <c r="R529" i="2"/>
  <c r="R1041" i="2"/>
  <c r="R1553" i="2"/>
  <c r="R2065" i="2"/>
  <c r="R222" i="2"/>
  <c r="R1246" i="2"/>
  <c r="R2270" i="2"/>
  <c r="R831" i="2"/>
  <c r="R1855" i="2"/>
  <c r="R418" i="2"/>
  <c r="R1442" i="2"/>
  <c r="R2466" i="2"/>
  <c r="R1579" i="2"/>
  <c r="R571" i="2"/>
  <c r="R300" i="2"/>
  <c r="R812" i="2"/>
  <c r="R1324" i="2"/>
  <c r="R1836" i="2"/>
  <c r="R2348" i="2"/>
  <c r="R393" i="2"/>
  <c r="R905" i="2"/>
  <c r="R1417" i="2"/>
  <c r="R1929" i="2"/>
  <c r="R2297" i="2"/>
  <c r="R334" i="2"/>
  <c r="R1038" i="2"/>
  <c r="R1710" i="2"/>
  <c r="R2382" i="2"/>
  <c r="R176" i="2"/>
  <c r="R432" i="2"/>
  <c r="R688" i="2"/>
  <c r="R944" i="2"/>
  <c r="R1200" i="2"/>
  <c r="R1456" i="2"/>
  <c r="R1712" i="2"/>
  <c r="R1968" i="2"/>
  <c r="R2224" i="2"/>
  <c r="R13" i="2"/>
  <c r="R269" i="2"/>
  <c r="R525" i="2"/>
  <c r="R781" i="2"/>
  <c r="R1037" i="2"/>
  <c r="R1293" i="2"/>
  <c r="R1549" i="2"/>
  <c r="R1805" i="2"/>
  <c r="R2061" i="2"/>
  <c r="R2317" i="2"/>
  <c r="R214" i="2"/>
  <c r="R726" i="2"/>
  <c r="R1238" i="2"/>
  <c r="R1750" i="2"/>
  <c r="R224" i="2"/>
  <c r="R576" i="2"/>
  <c r="R912" i="2"/>
  <c r="R1248" i="2"/>
  <c r="R1600" i="2"/>
  <c r="R1936" i="2"/>
  <c r="R2272" i="2"/>
  <c r="R157" i="2"/>
  <c r="R493" i="2"/>
  <c r="R829" i="2"/>
  <c r="R1181" i="2"/>
  <c r="R1517" i="2"/>
  <c r="R1853" i="2"/>
  <c r="R2205" i="2"/>
  <c r="R150" i="2"/>
  <c r="R822" i="2"/>
  <c r="R1526" i="2"/>
  <c r="R2134" i="2"/>
  <c r="R183" i="2"/>
  <c r="R695" i="2"/>
  <c r="R1207" i="2"/>
  <c r="R1719" i="2"/>
  <c r="R2231" i="2"/>
  <c r="R282" i="2"/>
  <c r="R794" i="2"/>
  <c r="R1306" i="2"/>
  <c r="R1818" i="2"/>
  <c r="R2330" i="2"/>
  <c r="R1475" i="2"/>
  <c r="R1035" i="2"/>
  <c r="R627" i="2"/>
  <c r="R891" i="2"/>
  <c r="R859" i="2"/>
  <c r="R228" i="2"/>
  <c r="R484" i="2"/>
  <c r="R740" i="2"/>
  <c r="R996" i="2"/>
  <c r="R1252" i="2"/>
  <c r="R1508" i="2"/>
  <c r="R1764" i="2"/>
  <c r="R2020" i="2"/>
  <c r="R2276" i="2"/>
  <c r="R65" i="2"/>
  <c r="R321" i="2"/>
  <c r="R577" i="2"/>
  <c r="R833" i="2"/>
  <c r="R1089" i="2"/>
  <c r="R1345" i="2"/>
  <c r="R1601" i="2"/>
  <c r="R1857" i="2"/>
  <c r="R2113" i="2"/>
  <c r="R2369" i="2"/>
  <c r="R318" i="2"/>
  <c r="R830" i="2"/>
  <c r="R1342" i="2"/>
  <c r="R1854" i="2"/>
  <c r="R2366" i="2"/>
  <c r="R415" i="2"/>
  <c r="R927" i="2"/>
  <c r="R1439" i="2"/>
  <c r="R1951" i="2"/>
  <c r="R2463" i="2"/>
  <c r="R514" i="2"/>
  <c r="R1026" i="2"/>
  <c r="R1538" i="2"/>
  <c r="R2050" i="2"/>
  <c r="R355" i="2"/>
  <c r="R2403" i="2"/>
  <c r="R1963" i="2"/>
  <c r="R1555" i="2"/>
  <c r="R2107" i="2"/>
  <c r="R92" i="2"/>
  <c r="R348" i="2"/>
  <c r="R604" i="2"/>
  <c r="R860" i="2"/>
  <c r="R1116" i="2"/>
  <c r="R1372" i="2"/>
  <c r="R1628" i="2"/>
  <c r="R1884" i="2"/>
  <c r="R2140" i="2"/>
  <c r="R2396" i="2"/>
  <c r="R185" i="2"/>
  <c r="R441" i="2"/>
  <c r="R697" i="2"/>
  <c r="R953" i="2"/>
  <c r="R1209" i="2"/>
  <c r="R1465" i="2"/>
  <c r="R1721" i="2"/>
  <c r="R1977" i="2"/>
  <c r="R272" i="2"/>
  <c r="R608" i="2"/>
  <c r="R960" i="2"/>
  <c r="R1296" i="2"/>
  <c r="R1632" i="2"/>
  <c r="R1984" i="2"/>
  <c r="R2320" i="2"/>
  <c r="R189" i="2"/>
  <c r="R541" i="2"/>
  <c r="R877" i="2"/>
  <c r="R1213" i="2"/>
  <c r="R1565" i="2"/>
  <c r="R1901" i="2"/>
  <c r="R2237" i="2"/>
  <c r="R246" i="2"/>
  <c r="R918" i="2"/>
  <c r="R1590" i="2"/>
  <c r="R2198" i="2"/>
  <c r="R247" i="2"/>
  <c r="R759" i="2"/>
  <c r="R1271" i="2"/>
  <c r="R1783" i="2"/>
  <c r="R2295" i="2"/>
  <c r="R346" i="2"/>
  <c r="R858" i="2"/>
  <c r="R1370" i="2"/>
  <c r="R1882" i="2"/>
  <c r="R2394" i="2"/>
  <c r="R1731" i="2"/>
  <c r="R1291" i="2"/>
  <c r="R883" i="2"/>
  <c r="R1915" i="2"/>
  <c r="R4" i="2"/>
  <c r="R260" i="2"/>
  <c r="R516" i="2"/>
  <c r="R772" i="2"/>
  <c r="R1028" i="2"/>
  <c r="R1284" i="2"/>
  <c r="R1540" i="2"/>
  <c r="R1796" i="2"/>
  <c r="R2052" i="2"/>
  <c r="R2308" i="2"/>
  <c r="R97" i="2"/>
  <c r="R353" i="2"/>
  <c r="R609" i="2"/>
  <c r="R865" i="2"/>
  <c r="R1121" i="2"/>
  <c r="R1377" i="2"/>
  <c r="R1633" i="2"/>
  <c r="R1889" i="2"/>
  <c r="R2145" i="2"/>
  <c r="R2401" i="2"/>
  <c r="R382" i="2"/>
  <c r="R894" i="2"/>
  <c r="R1406" i="2"/>
  <c r="R1918" i="2"/>
  <c r="R2430" i="2"/>
  <c r="R479" i="2"/>
  <c r="R991" i="2"/>
  <c r="R1503" i="2"/>
  <c r="R2015" i="2"/>
  <c r="R66" i="2"/>
  <c r="R578" i="2"/>
  <c r="R1090" i="2"/>
  <c r="R1602" i="2"/>
  <c r="R2114" i="2"/>
  <c r="R611" i="2"/>
  <c r="R171" i="2"/>
  <c r="R2219" i="2"/>
  <c r="R1811" i="2"/>
  <c r="R1435" i="2"/>
  <c r="R124" i="2"/>
  <c r="R380" i="2"/>
  <c r="R636" i="2"/>
  <c r="R892" i="2"/>
  <c r="R1148" i="2"/>
  <c r="R1404" i="2"/>
  <c r="R1660" i="2"/>
  <c r="R1916" i="2"/>
  <c r="R2172" i="2"/>
  <c r="R2428" i="2"/>
  <c r="R217" i="2"/>
  <c r="R473" i="2"/>
  <c r="R729" i="2"/>
  <c r="R985" i="2"/>
  <c r="R1241" i="2"/>
  <c r="R1497" i="2"/>
  <c r="R1753" i="2"/>
  <c r="R2009" i="2"/>
  <c r="R2265" i="2"/>
  <c r="R110" i="2"/>
  <c r="R622" i="2"/>
  <c r="R1134" i="2"/>
  <c r="R1646" i="2"/>
  <c r="R2158" i="2"/>
  <c r="R207" i="2"/>
  <c r="R719" i="2"/>
  <c r="R1231" i="2"/>
  <c r="R1743" i="2"/>
  <c r="R2255" i="2"/>
  <c r="R306" i="2"/>
  <c r="R818" i="2"/>
  <c r="R1330" i="2"/>
  <c r="R1842" i="2"/>
  <c r="R2354" i="2"/>
  <c r="R1571" i="2"/>
  <c r="R1131" i="2"/>
  <c r="R723" i="2"/>
  <c r="R1275" i="2"/>
  <c r="R1627" i="2"/>
  <c r="R1016" i="2"/>
  <c r="R2040" i="2"/>
  <c r="R597" i="2"/>
  <c r="R1621" i="2"/>
  <c r="R358" i="2"/>
  <c r="R2406" i="2"/>
  <c r="R1991" i="2"/>
  <c r="R1578" i="2"/>
  <c r="R2123" i="2"/>
  <c r="R328" i="2"/>
  <c r="R1352" i="2"/>
  <c r="R2376" i="2"/>
  <c r="R933" i="2"/>
  <c r="R1957" i="2"/>
  <c r="R1030" i="2"/>
  <c r="R615" i="2"/>
  <c r="R202" i="2"/>
  <c r="R2250" i="2"/>
  <c r="R2355" i="2"/>
  <c r="R680" i="2"/>
  <c r="R1704" i="2"/>
  <c r="R261" i="2"/>
  <c r="R1285" i="2"/>
  <c r="R2309" i="2"/>
  <c r="R1734" i="2"/>
  <c r="R1319" i="2"/>
  <c r="R906" i="2"/>
  <c r="R1923" i="2"/>
  <c r="R24" i="2"/>
  <c r="R1653" i="2"/>
  <c r="R1642" i="2"/>
  <c r="R821" i="2"/>
  <c r="R1283" i="2"/>
  <c r="R1717" i="2"/>
  <c r="R2171" i="2"/>
  <c r="R984" i="2"/>
  <c r="R38" i="2"/>
  <c r="R757" i="2"/>
  <c r="R336" i="2"/>
  <c r="R1024" i="2"/>
  <c r="R1696" i="2"/>
  <c r="R2384" i="2"/>
  <c r="R605" i="2"/>
  <c r="R1277" i="2"/>
  <c r="R1965" i="2"/>
  <c r="R374" i="2"/>
  <c r="R1718" i="2"/>
  <c r="R343" i="2"/>
  <c r="R1367" i="2"/>
  <c r="R2391" i="2"/>
  <c r="R954" i="2"/>
  <c r="R1978" i="2"/>
  <c r="R2115" i="2"/>
  <c r="R1267" i="2"/>
  <c r="R52" i="2"/>
  <c r="R564" i="2"/>
  <c r="R1076" i="2"/>
  <c r="R1588" i="2"/>
  <c r="R2100" i="2"/>
  <c r="R145" i="2"/>
  <c r="R657" i="2"/>
  <c r="R1169" i="2"/>
  <c r="R1681" i="2"/>
  <c r="R2193" i="2"/>
  <c r="R478" i="2"/>
  <c r="R1502" i="2"/>
  <c r="R63" i="2"/>
  <c r="R1087" i="2"/>
  <c r="R2111" i="2"/>
  <c r="R674" i="2"/>
  <c r="R1698" i="2"/>
  <c r="R995" i="2"/>
  <c r="R147" i="2"/>
  <c r="R2011" i="2"/>
  <c r="R428" i="2"/>
  <c r="R940" i="2"/>
  <c r="R1452" i="2"/>
  <c r="R1964" i="2"/>
  <c r="R9" i="2"/>
  <c r="R521" i="2"/>
  <c r="R1033" i="2"/>
  <c r="R1545" i="2"/>
  <c r="R2041" i="2"/>
  <c r="R2377" i="2"/>
  <c r="R526" i="2"/>
  <c r="R1198" i="2"/>
  <c r="R1870" i="2"/>
  <c r="R111" i="2"/>
  <c r="R783" i="2"/>
  <c r="R1455" i="2"/>
  <c r="R2159" i="2"/>
  <c r="R370" i="2"/>
  <c r="R1042" i="2"/>
  <c r="R1746" i="2"/>
  <c r="R2418" i="2"/>
  <c r="R2467" i="2"/>
  <c r="R1550" i="2"/>
  <c r="R1135" i="2"/>
  <c r="R1967" i="2"/>
  <c r="R530" i="2"/>
  <c r="R1394" i="2"/>
  <c r="R2258" i="2"/>
  <c r="R747" i="2"/>
  <c r="R979" i="2"/>
  <c r="R2363" i="2"/>
  <c r="R824" i="2"/>
  <c r="R2168" i="2"/>
  <c r="R1045" i="2"/>
  <c r="R2453" i="2"/>
  <c r="R199" i="2"/>
  <c r="R426" i="2"/>
  <c r="R587" i="2"/>
  <c r="R456" i="2"/>
  <c r="R1800" i="2"/>
  <c r="R741" i="2"/>
  <c r="R2085" i="2"/>
  <c r="R1926" i="2"/>
  <c r="R2279" i="2"/>
  <c r="R131" i="2"/>
  <c r="R104" i="2"/>
  <c r="R1512" i="2"/>
  <c r="R389" i="2"/>
  <c r="R1733" i="2"/>
  <c r="R1350" i="2"/>
  <c r="R1575" i="2"/>
  <c r="R1802" i="2"/>
  <c r="R2235" i="2"/>
  <c r="R2165" i="2"/>
  <c r="R216" i="2"/>
  <c r="R746" i="2"/>
  <c r="R2357" i="2"/>
  <c r="R2293" i="2"/>
  <c r="R856" i="2"/>
  <c r="R259" i="2"/>
  <c r="R416" i="2"/>
  <c r="R1104" i="2"/>
  <c r="R1792" i="2"/>
  <c r="R2464" i="2"/>
  <c r="R685" i="2"/>
  <c r="R1373" i="2"/>
  <c r="R2045" i="2"/>
  <c r="R534" i="2"/>
  <c r="R1910" i="2"/>
  <c r="R471" i="2"/>
  <c r="R1495" i="2"/>
  <c r="R58" i="2"/>
  <c r="R1082" i="2"/>
  <c r="R2106" i="2"/>
  <c r="R139" i="2"/>
  <c r="R1779" i="2"/>
  <c r="R116" i="2"/>
  <c r="R628" i="2"/>
  <c r="R1140" i="2"/>
  <c r="R1652" i="2"/>
  <c r="R2164" i="2"/>
  <c r="R209" i="2"/>
  <c r="R721" i="2"/>
  <c r="R1233" i="2"/>
  <c r="R1745" i="2"/>
  <c r="R2257" i="2"/>
  <c r="R606" i="2"/>
  <c r="R1630" i="2"/>
  <c r="R191" i="2"/>
  <c r="R1215" i="2"/>
  <c r="R2239" i="2"/>
  <c r="R802" i="2"/>
  <c r="R1826" i="2"/>
  <c r="R1507" i="2"/>
  <c r="R659" i="2"/>
  <c r="R1115" i="2"/>
  <c r="R492" i="2"/>
  <c r="R1004" i="2"/>
  <c r="R1516" i="2"/>
  <c r="R2028" i="2"/>
  <c r="R73" i="2"/>
  <c r="R585" i="2"/>
  <c r="R1097" i="2"/>
  <c r="R1609" i="2"/>
  <c r="R2089" i="2"/>
  <c r="R2425" i="2"/>
  <c r="R590" i="2"/>
  <c r="R1294" i="2"/>
  <c r="R1966" i="2"/>
  <c r="R175" i="2"/>
  <c r="R879" i="2"/>
  <c r="R1551" i="2"/>
  <c r="R2223" i="2"/>
  <c r="R466" i="2"/>
  <c r="R1138" i="2"/>
  <c r="R1810" i="2"/>
  <c r="R163" i="2"/>
  <c r="R363" i="2"/>
  <c r="R595" i="2"/>
  <c r="R1339" i="2"/>
  <c r="R632" i="2"/>
  <c r="R1976" i="2"/>
  <c r="R917" i="2"/>
  <c r="R2261" i="2"/>
  <c r="R2278" i="2"/>
  <c r="R170" i="2"/>
  <c r="R1539" i="2"/>
  <c r="R264" i="2"/>
  <c r="R1672" i="2"/>
  <c r="R549" i="2"/>
  <c r="R1893" i="2"/>
  <c r="R1670" i="2"/>
  <c r="R1895" i="2"/>
  <c r="R2122" i="2"/>
  <c r="R2395" i="2"/>
  <c r="R1320" i="2"/>
  <c r="R197" i="2"/>
  <c r="R1605" i="2"/>
  <c r="R966" i="2"/>
  <c r="R1191" i="2"/>
  <c r="R1546" i="2"/>
  <c r="R2099" i="2"/>
  <c r="R1397" i="2"/>
  <c r="R1971" i="2"/>
  <c r="R1159" i="2"/>
  <c r="R1333" i="2"/>
  <c r="R949" i="2"/>
  <c r="R874" i="2"/>
  <c r="R472" i="2"/>
  <c r="R896" i="2"/>
  <c r="R2256" i="2"/>
  <c r="R1149" i="2"/>
  <c r="R118" i="2"/>
  <c r="R151" i="2"/>
  <c r="R2199" i="2"/>
  <c r="R1786" i="2"/>
  <c r="R499" i="2"/>
  <c r="R468" i="2"/>
  <c r="R1492" i="2"/>
  <c r="R49" i="2"/>
  <c r="R1073" i="2"/>
  <c r="R2097" i="2"/>
  <c r="R1310" i="2"/>
  <c r="R895" i="2"/>
  <c r="R482" i="2"/>
  <c r="R227" i="2"/>
  <c r="R1595" i="2"/>
  <c r="R844" i="2"/>
  <c r="R1868" i="2"/>
  <c r="R425" i="2"/>
  <c r="R1449" i="2"/>
  <c r="R2313" i="2"/>
  <c r="R1070" i="2"/>
  <c r="R2446" i="2"/>
  <c r="R1327" i="2"/>
  <c r="R242" i="2"/>
  <c r="R1618" i="2"/>
  <c r="R1955" i="2"/>
  <c r="R251" i="2"/>
  <c r="R1592" i="2"/>
  <c r="R1813" i="2"/>
  <c r="R1735" i="2"/>
  <c r="R2267" i="2"/>
  <c r="R101" i="2"/>
  <c r="R774" i="2"/>
  <c r="R1354" i="2"/>
  <c r="R872" i="2"/>
  <c r="R1157" i="2"/>
  <c r="R423" i="2"/>
  <c r="R971" i="2"/>
  <c r="R618" i="2"/>
  <c r="R1752" i="2"/>
  <c r="R565" i="2"/>
  <c r="R32" i="2"/>
  <c r="R1408" i="2"/>
  <c r="R301" i="2"/>
  <c r="R1661" i="2"/>
  <c r="R1142" i="2"/>
  <c r="R919" i="2"/>
  <c r="R506" i="2"/>
  <c r="R323" i="2"/>
  <c r="R1979" i="2"/>
  <c r="R852" i="2"/>
  <c r="R1876" i="2"/>
  <c r="R433" i="2"/>
  <c r="R1457" i="2"/>
  <c r="R30" i="2"/>
  <c r="R2078" i="2"/>
  <c r="R1663" i="2"/>
  <c r="R1250" i="2"/>
  <c r="R811" i="2"/>
  <c r="R204" i="2"/>
  <c r="R1228" i="2"/>
  <c r="R2252" i="2"/>
  <c r="R809" i="2"/>
  <c r="R1833" i="2"/>
  <c r="R206" i="2"/>
  <c r="R1582" i="2"/>
  <c r="R495" i="2"/>
  <c r="R1839" i="2"/>
  <c r="R754" i="2"/>
  <c r="R2130" i="2"/>
  <c r="R1515" i="2"/>
  <c r="R2075" i="2"/>
  <c r="R149" i="2"/>
  <c r="R742" i="2"/>
  <c r="R1322" i="2"/>
  <c r="R904" i="2"/>
  <c r="R1125" i="2"/>
  <c r="R359" i="2"/>
  <c r="R1227" i="2"/>
  <c r="R1896" i="2"/>
  <c r="R2181" i="2"/>
  <c r="R10" i="2"/>
  <c r="R792" i="2"/>
  <c r="R181" i="2"/>
  <c r="R2183" i="2"/>
  <c r="R843" i="2"/>
  <c r="R976" i="2"/>
  <c r="R1245" i="2"/>
  <c r="R279" i="2"/>
  <c r="R1914" i="2"/>
  <c r="R532" i="2"/>
  <c r="R113" i="2"/>
  <c r="R2161" i="2"/>
  <c r="R1023" i="2"/>
  <c r="R739" i="2"/>
  <c r="R908" i="2"/>
  <c r="R489" i="2"/>
  <c r="R2361" i="2"/>
  <c r="R47" i="2"/>
  <c r="R338" i="2"/>
  <c r="R2339" i="2"/>
  <c r="R1720" i="2"/>
  <c r="R2119" i="2"/>
  <c r="R293" i="2"/>
  <c r="R1610" i="2"/>
  <c r="R1349" i="2"/>
  <c r="R51" i="2"/>
  <c r="R2456" i="2"/>
  <c r="R640" i="2"/>
  <c r="R893" i="2"/>
  <c r="R2230" i="2"/>
  <c r="R1402" i="2"/>
  <c r="R276" i="2"/>
  <c r="R2324" i="2"/>
  <c r="R1905" i="2"/>
  <c r="R511" i="2"/>
  <c r="R2146" i="2"/>
  <c r="R652" i="2"/>
  <c r="R233" i="2"/>
  <c r="R2185" i="2"/>
  <c r="R2190" i="2"/>
  <c r="R2447" i="2"/>
  <c r="R931" i="2"/>
  <c r="R1080" i="2"/>
  <c r="R711" i="2"/>
  <c r="R2056" i="2"/>
  <c r="R330" i="2"/>
  <c r="R645" i="2"/>
  <c r="R2314" i="2"/>
  <c r="R1355" i="2"/>
  <c r="R947" i="2"/>
  <c r="R630" i="2"/>
  <c r="R2035" i="2"/>
  <c r="R1265" i="2"/>
  <c r="R866" i="2"/>
  <c r="R2060" i="2"/>
  <c r="R1326" i="2"/>
  <c r="R1874" i="2"/>
  <c r="R2325" i="2"/>
  <c r="R1798" i="2"/>
  <c r="R1447" i="2"/>
  <c r="R2282" i="2"/>
  <c r="R2093" i="2"/>
  <c r="R395" i="2"/>
  <c r="R753" i="2"/>
  <c r="R2303" i="2"/>
  <c r="R1548" i="2"/>
  <c r="R654" i="2"/>
  <c r="R1170" i="2"/>
  <c r="R981" i="2"/>
  <c r="R2021" i="2"/>
  <c r="R1094" i="2"/>
  <c r="R1589" i="2"/>
  <c r="R1302" i="2"/>
  <c r="R1521" i="2"/>
  <c r="R2316" i="2"/>
  <c r="R2194" i="2"/>
  <c r="R743" i="2"/>
  <c r="R437" i="2"/>
  <c r="R835" i="2"/>
  <c r="R1791" i="2"/>
  <c r="R302" i="2"/>
  <c r="R277" i="2"/>
  <c r="R2373" i="2"/>
  <c r="R23" i="2"/>
  <c r="R361" i="2"/>
  <c r="R970" i="2"/>
  <c r="R2452" i="2"/>
  <c r="R146" i="2"/>
  <c r="R728" i="2"/>
  <c r="R2131" i="2"/>
  <c r="R974" i="2"/>
  <c r="R1428" i="2"/>
  <c r="R1543" i="2"/>
  <c r="R1522" i="2"/>
  <c r="R2222" i="2"/>
  <c r="R1295" i="2"/>
  <c r="R2319" i="2"/>
  <c r="R722" i="2"/>
  <c r="R1554" i="2"/>
  <c r="R419" i="2"/>
  <c r="R1387" i="2"/>
  <c r="R1619" i="2"/>
  <c r="R1051" i="2"/>
  <c r="R1144" i="2"/>
  <c r="R21" i="2"/>
  <c r="R1429" i="2"/>
  <c r="R614" i="2"/>
  <c r="R839" i="2"/>
  <c r="R1194" i="2"/>
  <c r="R691" i="2"/>
  <c r="R776" i="2"/>
  <c r="R2184" i="2"/>
  <c r="R1061" i="2"/>
  <c r="R2405" i="2"/>
  <c r="R231" i="2"/>
  <c r="R458" i="2"/>
  <c r="R203" i="2"/>
  <c r="R488" i="2"/>
  <c r="R1832" i="2"/>
  <c r="R709" i="2"/>
  <c r="R2117" i="2"/>
  <c r="R1990" i="2"/>
  <c r="R2215" i="2"/>
  <c r="R387" i="2"/>
  <c r="R536" i="2"/>
  <c r="R1958" i="2"/>
  <c r="R2264" i="2"/>
  <c r="R1459" i="2"/>
  <c r="R775" i="2"/>
  <c r="R1795" i="2"/>
  <c r="R490" i="2"/>
  <c r="R1880" i="2"/>
  <c r="R592" i="2"/>
  <c r="R1280" i="2"/>
  <c r="R1952" i="2"/>
  <c r="R173" i="2"/>
  <c r="R861" i="2"/>
  <c r="R1533" i="2"/>
  <c r="R2221" i="2"/>
  <c r="R886" i="2"/>
  <c r="R2166" i="2"/>
  <c r="R727" i="2"/>
  <c r="R1751" i="2"/>
  <c r="R314" i="2"/>
  <c r="R1338" i="2"/>
  <c r="R2362" i="2"/>
  <c r="R1163" i="2"/>
  <c r="R1403" i="2"/>
  <c r="R244" i="2"/>
  <c r="R756" i="2"/>
  <c r="R1268" i="2"/>
  <c r="R1780" i="2"/>
  <c r="R2292" i="2"/>
  <c r="R337" i="2"/>
  <c r="R849" i="2"/>
  <c r="R1361" i="2"/>
  <c r="R1873" i="2"/>
  <c r="R2385" i="2"/>
  <c r="R862" i="2"/>
  <c r="R1886" i="2"/>
  <c r="R447" i="2"/>
  <c r="R1471" i="2"/>
  <c r="R34" i="2"/>
  <c r="R1058" i="2"/>
  <c r="R2082" i="2"/>
  <c r="R43" i="2"/>
  <c r="R1683" i="2"/>
  <c r="R108" i="2"/>
  <c r="R620" i="2"/>
  <c r="R1132" i="2"/>
  <c r="R1644" i="2"/>
  <c r="R2156" i="2"/>
  <c r="R201" i="2"/>
  <c r="R713" i="2"/>
  <c r="R1225" i="2"/>
  <c r="R1737" i="2"/>
  <c r="R2169" i="2"/>
  <c r="R78" i="2"/>
  <c r="R782" i="2"/>
  <c r="R1454" i="2"/>
  <c r="R2126" i="2"/>
  <c r="R367" i="2"/>
  <c r="R1039" i="2"/>
  <c r="R1711" i="2"/>
  <c r="R2415" i="2"/>
  <c r="R626" i="2"/>
  <c r="R1298" i="2"/>
  <c r="R2002" i="2"/>
  <c r="R803" i="2"/>
  <c r="R1003" i="2"/>
  <c r="R1363" i="2"/>
  <c r="R475" i="2"/>
  <c r="R952" i="2"/>
  <c r="R2360" i="2"/>
  <c r="R1237" i="2"/>
  <c r="R230" i="2"/>
  <c r="R583" i="2"/>
  <c r="R810" i="2"/>
  <c r="R1611" i="2"/>
  <c r="R648" i="2"/>
  <c r="R1992" i="2"/>
  <c r="R869" i="2"/>
  <c r="R2277" i="2"/>
  <c r="R2310" i="2"/>
  <c r="R74" i="2"/>
  <c r="R1667" i="2"/>
  <c r="R296" i="2"/>
  <c r="R1640" i="2"/>
  <c r="R581" i="2"/>
  <c r="R1925" i="2"/>
  <c r="R1606" i="2"/>
  <c r="R1959" i="2"/>
  <c r="R2186" i="2"/>
  <c r="R347" i="2"/>
  <c r="R934" i="2"/>
  <c r="R1240" i="2"/>
  <c r="R2026" i="2"/>
  <c r="R1830" i="2"/>
  <c r="R1287" i="2"/>
  <c r="R1077" i="2"/>
  <c r="R903" i="2"/>
  <c r="R1232" i="2"/>
  <c r="R125" i="2"/>
  <c r="R1501" i="2"/>
  <c r="R790" i="2"/>
  <c r="R663" i="2"/>
  <c r="R250" i="2"/>
  <c r="R2298" i="2"/>
  <c r="R379" i="2"/>
  <c r="R724" i="2"/>
  <c r="R1748" i="2"/>
  <c r="R305" i="2"/>
  <c r="R1329" i="2"/>
  <c r="R2353" i="2"/>
  <c r="R1822" i="2"/>
  <c r="R1407" i="2"/>
  <c r="R994" i="2"/>
  <c r="R2275" i="2"/>
  <c r="R76" i="2"/>
  <c r="R1100" i="2"/>
  <c r="R2124" i="2"/>
  <c r="R681" i="2"/>
  <c r="R1705" i="2"/>
  <c r="R46" i="2"/>
  <c r="R1422" i="2"/>
  <c r="R303" i="2"/>
  <c r="R1679" i="2"/>
  <c r="R594" i="2"/>
  <c r="R1938" i="2"/>
  <c r="R875" i="2"/>
  <c r="R1947" i="2"/>
  <c r="R2232" i="2"/>
  <c r="R102" i="2"/>
  <c r="R682" i="2"/>
  <c r="R520" i="2"/>
  <c r="R805" i="2"/>
  <c r="R2182" i="2"/>
  <c r="R643" i="2"/>
  <c r="R1576" i="2"/>
  <c r="R1861" i="2"/>
  <c r="R1703" i="2"/>
  <c r="R1243" i="2"/>
  <c r="R920" i="2"/>
  <c r="R550" i="2"/>
  <c r="R2200" i="2"/>
  <c r="R384" i="2"/>
  <c r="R1744" i="2"/>
  <c r="R637" i="2"/>
  <c r="R2013" i="2"/>
  <c r="R1814" i="2"/>
  <c r="R1431" i="2"/>
  <c r="R1018" i="2"/>
  <c r="R2371" i="2"/>
  <c r="R84" i="2"/>
  <c r="R1108" i="2"/>
  <c r="R2132" i="2"/>
  <c r="R689" i="2"/>
  <c r="R1713" i="2"/>
  <c r="R542" i="2"/>
  <c r="R127" i="2"/>
  <c r="R2175" i="2"/>
  <c r="R1762" i="2"/>
  <c r="R403" i="2"/>
  <c r="R460" i="2"/>
  <c r="R1484" i="2"/>
  <c r="R41" i="2"/>
  <c r="R1065" i="2"/>
  <c r="R2057" i="2"/>
  <c r="R558" i="2"/>
  <c r="R1934" i="2"/>
  <c r="R815" i="2"/>
  <c r="R2191" i="2"/>
  <c r="R1106" i="2"/>
  <c r="R2450" i="2"/>
  <c r="R467" i="2"/>
  <c r="R568" i="2"/>
  <c r="R789" i="2"/>
  <c r="R2150" i="2"/>
  <c r="R1027" i="2"/>
  <c r="R1544" i="2"/>
  <c r="R1829" i="2"/>
  <c r="R1767" i="2"/>
  <c r="R1691" i="2"/>
  <c r="R133" i="2"/>
  <c r="R838" i="2"/>
  <c r="R1290" i="2"/>
  <c r="R1141" i="2"/>
  <c r="R391" i="2"/>
  <c r="R2008" i="2"/>
  <c r="R1258" i="2"/>
  <c r="R1664" i="2"/>
  <c r="R1917" i="2"/>
  <c r="R1303" i="2"/>
  <c r="R1859" i="2"/>
  <c r="R1044" i="2"/>
  <c r="R625" i="2"/>
  <c r="R414" i="2"/>
  <c r="R2047" i="2"/>
  <c r="R2347" i="2"/>
  <c r="R1420" i="2"/>
  <c r="R1001" i="2"/>
  <c r="R462" i="2"/>
  <c r="R751" i="2"/>
  <c r="R1010" i="2"/>
  <c r="R83" i="2"/>
  <c r="R661" i="2"/>
  <c r="R2346" i="2"/>
  <c r="R1637" i="2"/>
  <c r="R1659" i="2"/>
  <c r="R454" i="2"/>
  <c r="R373" i="2"/>
  <c r="R664" i="2"/>
  <c r="R1312" i="2"/>
  <c r="R1581" i="2"/>
  <c r="R791" i="2"/>
  <c r="R2426" i="2"/>
  <c r="R788" i="2"/>
  <c r="R369" i="2"/>
  <c r="R2417" i="2"/>
  <c r="R1535" i="2"/>
  <c r="R299" i="2"/>
  <c r="R1164" i="2"/>
  <c r="R745" i="2"/>
  <c r="R142" i="2"/>
  <c r="R399" i="2"/>
  <c r="R658" i="2"/>
  <c r="R1259" i="2"/>
  <c r="R2424" i="2"/>
  <c r="R938" i="2"/>
  <c r="R997" i="2"/>
  <c r="R2179" i="2"/>
  <c r="R1989" i="2"/>
  <c r="R280" i="2"/>
  <c r="R135" i="2"/>
  <c r="R1152" i="2"/>
  <c r="R535" i="2"/>
  <c r="R660" i="2"/>
  <c r="R2289" i="2"/>
  <c r="R1763" i="2"/>
  <c r="R617" i="2"/>
  <c r="R239" i="2"/>
  <c r="R491" i="2"/>
  <c r="R298" i="2"/>
  <c r="R2378" i="2"/>
  <c r="R635" i="2"/>
  <c r="R464" i="2"/>
  <c r="R1974" i="2"/>
  <c r="R148" i="2"/>
  <c r="R1777" i="2"/>
  <c r="R1890" i="2"/>
  <c r="R105" i="2"/>
  <c r="R1998" i="2"/>
  <c r="R291" i="2"/>
  <c r="R71" i="2"/>
  <c r="R2023" i="2"/>
  <c r="R1674" i="2"/>
  <c r="R2086" i="2"/>
  <c r="R634" i="2"/>
  <c r="R2206" i="2"/>
  <c r="R1897" i="2"/>
  <c r="R56" i="2"/>
  <c r="R2088" i="2"/>
  <c r="R1488" i="2"/>
  <c r="R916" i="2"/>
  <c r="R1323" i="2"/>
  <c r="R559" i="2"/>
  <c r="R1706" i="2"/>
  <c r="R1560" i="2"/>
  <c r="R404" i="2"/>
  <c r="R2350" i="2"/>
  <c r="R2435" i="2"/>
  <c r="R767" i="2"/>
  <c r="R1400" i="2"/>
  <c r="R2071" i="2"/>
  <c r="R744" i="2"/>
  <c r="R1685" i="2"/>
  <c r="R2043" i="2"/>
  <c r="R2429" i="2"/>
  <c r="R390" i="2"/>
  <c r="R431" i="2"/>
  <c r="R1647" i="2"/>
  <c r="R18" i="2"/>
  <c r="R882" i="2"/>
  <c r="R1906" i="2"/>
  <c r="R1187" i="2"/>
  <c r="R2027" i="2"/>
  <c r="R2387" i="2"/>
  <c r="R120" i="2"/>
  <c r="R1464" i="2"/>
  <c r="R405" i="2"/>
  <c r="R1749" i="2"/>
  <c r="R1254" i="2"/>
  <c r="R1607" i="2"/>
  <c r="R1834" i="2"/>
  <c r="R699" i="2"/>
  <c r="R1160" i="2"/>
  <c r="R37" i="2"/>
  <c r="R1381" i="2"/>
  <c r="R646" i="2"/>
  <c r="R871" i="2"/>
  <c r="R1098" i="2"/>
  <c r="R819" i="2"/>
  <c r="R808" i="2"/>
  <c r="R2152" i="2"/>
  <c r="R1093" i="2"/>
  <c r="R2437" i="2"/>
  <c r="R167" i="2"/>
  <c r="R522" i="2"/>
  <c r="R459" i="2"/>
  <c r="R1816" i="2"/>
  <c r="R106" i="2"/>
  <c r="R1525" i="2"/>
  <c r="R1112" i="2"/>
  <c r="R2410" i="2"/>
  <c r="R2392" i="2"/>
  <c r="R1781" i="2"/>
  <c r="R80" i="2"/>
  <c r="R768" i="2"/>
  <c r="R1440" i="2"/>
  <c r="R2128" i="2"/>
  <c r="R349" i="2"/>
  <c r="R1021" i="2"/>
  <c r="R1709" i="2"/>
  <c r="R2397" i="2"/>
  <c r="R1206" i="2"/>
  <c r="R2422" i="2"/>
  <c r="R983" i="2"/>
  <c r="R2007" i="2"/>
  <c r="R570" i="2"/>
  <c r="R1594" i="2"/>
  <c r="R579" i="2"/>
  <c r="R2187" i="2"/>
  <c r="R1179" i="2"/>
  <c r="R372" i="2"/>
  <c r="R884" i="2"/>
  <c r="R1396" i="2"/>
  <c r="R1908" i="2"/>
  <c r="R2420" i="2"/>
  <c r="R465" i="2"/>
  <c r="R977" i="2"/>
  <c r="R1489" i="2"/>
  <c r="R2001" i="2"/>
  <c r="R94" i="2"/>
  <c r="R1118" i="2"/>
  <c r="R2142" i="2"/>
  <c r="R703" i="2"/>
  <c r="R1727" i="2"/>
  <c r="R290" i="2"/>
  <c r="R1314" i="2"/>
  <c r="R2338" i="2"/>
  <c r="R1067" i="2"/>
  <c r="R1019" i="2"/>
  <c r="R236" i="2"/>
  <c r="R748" i="2"/>
  <c r="R1260" i="2"/>
  <c r="R1772" i="2"/>
  <c r="R2284" i="2"/>
  <c r="R329" i="2"/>
  <c r="R841" i="2"/>
  <c r="R1353" i="2"/>
  <c r="R1865" i="2"/>
  <c r="R2249" i="2"/>
  <c r="R270" i="2"/>
  <c r="R942" i="2"/>
  <c r="R1614" i="2"/>
  <c r="R2318" i="2"/>
  <c r="R527" i="2"/>
  <c r="R1199" i="2"/>
  <c r="R1903" i="2"/>
  <c r="R114" i="2"/>
  <c r="R786" i="2"/>
  <c r="R1490" i="2"/>
  <c r="R2162" i="2"/>
  <c r="R1443" i="2"/>
  <c r="R1771" i="2"/>
  <c r="R2003" i="2"/>
  <c r="R603" i="2"/>
  <c r="R1336" i="2"/>
  <c r="R213" i="2"/>
  <c r="R1557" i="2"/>
  <c r="R998" i="2"/>
  <c r="R1223" i="2"/>
  <c r="R1450" i="2"/>
  <c r="R2227" i="2"/>
  <c r="R968" i="2"/>
  <c r="R2312" i="2"/>
  <c r="R1253" i="2"/>
  <c r="R262" i="2"/>
  <c r="R487" i="2"/>
  <c r="R842" i="2"/>
  <c r="R1739" i="2"/>
  <c r="R616" i="2"/>
  <c r="R2024" i="2"/>
  <c r="R901" i="2"/>
  <c r="R2245" i="2"/>
  <c r="R2374" i="2"/>
  <c r="R138" i="2"/>
  <c r="R1411" i="2"/>
  <c r="R1304" i="2"/>
  <c r="R1031" i="2"/>
  <c r="R501" i="2"/>
  <c r="R408" i="2"/>
  <c r="R362" i="2"/>
  <c r="R344" i="2"/>
  <c r="R1496" i="2"/>
  <c r="R208" i="2"/>
  <c r="R1568" i="2"/>
  <c r="R477" i="2"/>
  <c r="R1837" i="2"/>
  <c r="R1462" i="2"/>
  <c r="R1175" i="2"/>
  <c r="R762" i="2"/>
  <c r="R1347" i="2"/>
  <c r="R2331" i="2"/>
  <c r="R980" i="2"/>
  <c r="R2004" i="2"/>
  <c r="R561" i="2"/>
  <c r="R1585" i="2"/>
  <c r="R286" i="2"/>
  <c r="R2334" i="2"/>
  <c r="R1919" i="2"/>
  <c r="R1506" i="2"/>
  <c r="R1835" i="2"/>
  <c r="R332" i="2"/>
  <c r="R1356" i="2"/>
  <c r="R2380" i="2"/>
  <c r="R937" i="2"/>
  <c r="R1961" i="2"/>
  <c r="R398" i="2"/>
  <c r="R1742" i="2"/>
  <c r="R655" i="2"/>
  <c r="R2031" i="2"/>
  <c r="R914" i="2"/>
  <c r="R2290" i="2"/>
  <c r="R2283" i="2"/>
  <c r="R184" i="2"/>
  <c r="R469" i="2"/>
  <c r="R1510" i="2"/>
  <c r="R1962" i="2"/>
  <c r="R1224" i="2"/>
  <c r="R1509" i="2"/>
  <c r="R999" i="2"/>
  <c r="R1331" i="2"/>
  <c r="R2280" i="2"/>
  <c r="R70" i="2"/>
  <c r="R650" i="2"/>
  <c r="R2328" i="2"/>
  <c r="R1845" i="2"/>
  <c r="R2307" i="2"/>
  <c r="R1671" i="2"/>
  <c r="R720" i="2"/>
  <c r="R2080" i="2"/>
  <c r="R989" i="2"/>
  <c r="R2349" i="2"/>
  <c r="R2358" i="2"/>
  <c r="R1943" i="2"/>
  <c r="R1530" i="2"/>
  <c r="R1931" i="2"/>
  <c r="R340" i="2"/>
  <c r="R1364" i="2"/>
  <c r="R2388" i="2"/>
  <c r="R945" i="2"/>
  <c r="R1969" i="2"/>
  <c r="R1054" i="2"/>
  <c r="R639" i="2"/>
  <c r="R226" i="2"/>
  <c r="R2274" i="2"/>
  <c r="R2451" i="2"/>
  <c r="R716" i="2"/>
  <c r="R1740" i="2"/>
  <c r="R297" i="2"/>
  <c r="R1321" i="2"/>
  <c r="R2233" i="2"/>
  <c r="R910" i="2"/>
  <c r="R2254" i="2"/>
  <c r="R1167" i="2"/>
  <c r="R82" i="2"/>
  <c r="R1426" i="2"/>
  <c r="R1315" i="2"/>
  <c r="R1875" i="2"/>
  <c r="R1208" i="2"/>
  <c r="R1493" i="2"/>
  <c r="R1095" i="2"/>
  <c r="R1203" i="2"/>
  <c r="R2248" i="2"/>
  <c r="R134" i="2"/>
  <c r="R586" i="2"/>
  <c r="R552" i="2"/>
  <c r="R837" i="2"/>
  <c r="R2118" i="2"/>
  <c r="R899" i="2"/>
  <c r="R519" i="2"/>
  <c r="R1819" i="2"/>
  <c r="R123" i="2"/>
  <c r="R2101" i="2"/>
  <c r="R2336" i="2"/>
  <c r="R278" i="2"/>
  <c r="R2327" i="2"/>
  <c r="R1011" i="2"/>
  <c r="R1556" i="2"/>
  <c r="R1137" i="2"/>
  <c r="R1438" i="2"/>
  <c r="R610" i="2"/>
  <c r="R2459" i="2"/>
  <c r="R1932" i="2"/>
  <c r="R1513" i="2"/>
  <c r="R1166" i="2"/>
  <c r="R1423" i="2"/>
  <c r="R1682" i="2"/>
  <c r="R1787" i="2"/>
  <c r="R2005" i="2"/>
  <c r="R8" i="2"/>
  <c r="R1158" i="2"/>
  <c r="R1064" i="2"/>
  <c r="R679" i="2"/>
  <c r="R2154" i="2"/>
  <c r="R294" i="2"/>
  <c r="R2000" i="2"/>
  <c r="R2269" i="2"/>
  <c r="R1815" i="2"/>
  <c r="R1419" i="2"/>
  <c r="R1300" i="2"/>
  <c r="R881" i="2"/>
  <c r="R926" i="2"/>
  <c r="R98" i="2"/>
  <c r="R1939" i="2"/>
  <c r="R1676" i="2"/>
  <c r="R1257" i="2"/>
  <c r="R814" i="2"/>
  <c r="R1071" i="2"/>
  <c r="R1362" i="2"/>
  <c r="R1491" i="2"/>
  <c r="R1301" i="2"/>
  <c r="R179" i="2"/>
  <c r="R2341" i="2"/>
  <c r="R360" i="2"/>
  <c r="R1862" i="2"/>
  <c r="R1446" i="2"/>
  <c r="R234" i="2"/>
  <c r="R45" i="2"/>
  <c r="R122" i="2"/>
  <c r="R1684" i="2"/>
  <c r="R1694" i="2"/>
  <c r="R12" i="2"/>
  <c r="R1641" i="2"/>
  <c r="R1583" i="2"/>
  <c r="R1851" i="2"/>
  <c r="R392" i="2"/>
  <c r="R1384" i="2"/>
  <c r="R219" i="2"/>
  <c r="R1824" i="2"/>
  <c r="R1559" i="2"/>
  <c r="R1172" i="2"/>
  <c r="R670" i="2"/>
  <c r="R915" i="2"/>
  <c r="R1129" i="2"/>
  <c r="R911" i="2"/>
  <c r="R851" i="2"/>
  <c r="R2051" i="2"/>
  <c r="R40" i="2"/>
  <c r="R1909" i="2"/>
  <c r="R128" i="2"/>
  <c r="R731" i="2"/>
  <c r="R1378" i="2"/>
  <c r="R1678" i="2"/>
  <c r="R1126" i="2"/>
  <c r="R266" i="2"/>
  <c r="R1757" i="2"/>
  <c r="R497" i="2"/>
  <c r="R1292" i="2"/>
  <c r="R850" i="2"/>
  <c r="R1317" i="2"/>
  <c r="R1002" i="2"/>
  <c r="R2033" i="2"/>
  <c r="R1699" i="2"/>
  <c r="R1069" i="2"/>
  <c r="R780" i="2"/>
  <c r="R2440" i="2"/>
  <c r="R1182" i="2"/>
  <c r="R2443" i="2"/>
  <c r="R39" i="2"/>
  <c r="R1263" i="2"/>
  <c r="R1009" i="2"/>
  <c r="R1688" i="2"/>
  <c r="R623" i="2"/>
  <c r="R1807" i="2"/>
  <c r="R210" i="2"/>
  <c r="R1234" i="2"/>
  <c r="R2066" i="2"/>
  <c r="R1827" i="2"/>
  <c r="R339" i="2"/>
  <c r="R2299" i="2"/>
  <c r="R440" i="2"/>
  <c r="R1848" i="2"/>
  <c r="R725" i="2"/>
  <c r="R2069" i="2"/>
  <c r="R2022" i="2"/>
  <c r="R2247" i="2"/>
  <c r="R3" i="2"/>
  <c r="R136" i="2"/>
  <c r="R1480" i="2"/>
  <c r="R357" i="2"/>
  <c r="R1765" i="2"/>
  <c r="R1286" i="2"/>
  <c r="R1511" i="2"/>
  <c r="R1866" i="2"/>
  <c r="R1211" i="2"/>
  <c r="R1128" i="2"/>
  <c r="R69" i="2"/>
  <c r="R1413" i="2"/>
  <c r="R582" i="2"/>
  <c r="R935" i="2"/>
  <c r="R1162" i="2"/>
  <c r="R563" i="2"/>
  <c r="R885" i="2"/>
  <c r="R771" i="2"/>
  <c r="R1574" i="2"/>
  <c r="R693" i="2"/>
  <c r="R1368" i="2"/>
  <c r="R1702" i="2"/>
  <c r="R678" i="2"/>
  <c r="R256" i="2"/>
  <c r="R928" i="2"/>
  <c r="R1616" i="2"/>
  <c r="R2304" i="2"/>
  <c r="R509" i="2"/>
  <c r="R1197" i="2"/>
  <c r="R1885" i="2"/>
  <c r="R182" i="2"/>
  <c r="R1558" i="2"/>
  <c r="R215" i="2"/>
  <c r="R1239" i="2"/>
  <c r="R2263" i="2"/>
  <c r="R826" i="2"/>
  <c r="R1850" i="2"/>
  <c r="R1603" i="2"/>
  <c r="R755" i="2"/>
  <c r="R1883" i="2"/>
  <c r="R500" i="2"/>
  <c r="R1012" i="2"/>
  <c r="R1524" i="2"/>
  <c r="R2036" i="2"/>
  <c r="R81" i="2"/>
  <c r="R593" i="2"/>
  <c r="R1105" i="2"/>
  <c r="R1617" i="2"/>
  <c r="R2129" i="2"/>
  <c r="R350" i="2"/>
  <c r="R1374" i="2"/>
  <c r="R2398" i="2"/>
  <c r="R959" i="2"/>
  <c r="R1983" i="2"/>
  <c r="R546" i="2"/>
  <c r="R1570" i="2"/>
  <c r="R483" i="2"/>
  <c r="R2091" i="2"/>
  <c r="R411" i="2"/>
  <c r="R364" i="2"/>
  <c r="R876" i="2"/>
  <c r="R1388" i="2"/>
  <c r="R1900" i="2"/>
  <c r="R2412" i="2"/>
  <c r="R457" i="2"/>
  <c r="R969" i="2"/>
  <c r="R1481" i="2"/>
  <c r="R1993" i="2"/>
  <c r="R2345" i="2"/>
  <c r="R430" i="2"/>
  <c r="R1102" i="2"/>
  <c r="R1806" i="2"/>
  <c r="R15" i="2"/>
  <c r="R687" i="2"/>
  <c r="R1391" i="2"/>
  <c r="R2063" i="2"/>
  <c r="R274" i="2"/>
  <c r="R978" i="2"/>
  <c r="R1650" i="2"/>
  <c r="R2322" i="2"/>
  <c r="R2211" i="2"/>
  <c r="R2411" i="2"/>
  <c r="R763" i="2"/>
  <c r="R312" i="2"/>
  <c r="R1656" i="2"/>
  <c r="R533" i="2"/>
  <c r="R1941" i="2"/>
  <c r="R1638" i="2"/>
  <c r="R1863" i="2"/>
  <c r="R2218" i="2"/>
  <c r="R1371" i="2"/>
  <c r="R1288" i="2"/>
  <c r="R229" i="2"/>
  <c r="R1573" i="2"/>
  <c r="R902" i="2"/>
  <c r="R1255" i="2"/>
  <c r="R1482" i="2"/>
  <c r="R1843" i="2"/>
  <c r="R1000" i="2"/>
  <c r="R2344" i="2"/>
  <c r="R1221" i="2"/>
  <c r="R326" i="2"/>
  <c r="R551" i="2"/>
  <c r="R778" i="2"/>
  <c r="R1995" i="2"/>
  <c r="R117" i="2"/>
  <c r="R1130" i="2"/>
  <c r="R166" i="2"/>
  <c r="R2136" i="2"/>
  <c r="R435" i="2"/>
  <c r="R1973" i="2"/>
  <c r="R1898" i="2"/>
  <c r="R544" i="2"/>
  <c r="R1920" i="2"/>
  <c r="R813" i="2"/>
  <c r="R2173" i="2"/>
  <c r="R2102" i="2"/>
  <c r="R1687" i="2"/>
  <c r="R1274" i="2"/>
  <c r="R907" i="2"/>
  <c r="R212" i="2"/>
  <c r="R1236" i="2"/>
  <c r="R2260" i="2"/>
  <c r="R817" i="2"/>
  <c r="R1841" i="2"/>
  <c r="R798" i="2"/>
  <c r="R383" i="2"/>
  <c r="R2431" i="2"/>
  <c r="R2018" i="2"/>
  <c r="R1427" i="2"/>
  <c r="R588" i="2"/>
  <c r="R1612" i="2"/>
  <c r="R169" i="2"/>
  <c r="R1193" i="2"/>
  <c r="R2153" i="2"/>
  <c r="R718" i="2"/>
  <c r="R2094" i="2"/>
  <c r="R1007" i="2"/>
  <c r="R2351" i="2"/>
  <c r="R1266" i="2"/>
  <c r="R675" i="2"/>
  <c r="R1107" i="2"/>
  <c r="R888" i="2"/>
  <c r="R1173" i="2"/>
  <c r="R327" i="2"/>
  <c r="R1099" i="2"/>
  <c r="R1928" i="2"/>
  <c r="R2149" i="2"/>
  <c r="R2407" i="2"/>
  <c r="R232" i="2"/>
  <c r="R453" i="2"/>
  <c r="R1478" i="2"/>
  <c r="R2058" i="2"/>
  <c r="R2421" i="2"/>
  <c r="R1386" i="2"/>
  <c r="R2342" i="2"/>
  <c r="R1176" i="2"/>
  <c r="R1056" i="2"/>
  <c r="R2432" i="2"/>
  <c r="R1325" i="2"/>
  <c r="R438" i="2"/>
  <c r="R407" i="2"/>
  <c r="R2455" i="2"/>
  <c r="R2042" i="2"/>
  <c r="R1523" i="2"/>
  <c r="R596" i="2"/>
  <c r="R1620" i="2"/>
  <c r="R177" i="2"/>
  <c r="R1201" i="2"/>
  <c r="R2225" i="2"/>
  <c r="R1566" i="2"/>
  <c r="R1151" i="2"/>
  <c r="R738" i="2"/>
  <c r="R1251" i="2"/>
  <c r="R1563" i="2"/>
  <c r="R972" i="2"/>
  <c r="R1996" i="2"/>
  <c r="R553" i="2"/>
  <c r="R1577" i="2"/>
  <c r="R2409" i="2"/>
  <c r="R1230" i="2"/>
  <c r="R143" i="2"/>
  <c r="R1519" i="2"/>
  <c r="R402" i="2"/>
  <c r="R1778" i="2"/>
  <c r="R235" i="2"/>
  <c r="R315" i="2"/>
  <c r="R1912" i="2"/>
  <c r="R2197" i="2"/>
  <c r="R2375" i="2"/>
  <c r="R200" i="2"/>
  <c r="R485" i="2"/>
  <c r="R1414" i="2"/>
  <c r="R1994" i="2"/>
  <c r="R1256" i="2"/>
  <c r="R1477" i="2"/>
  <c r="R1063" i="2"/>
  <c r="R1587" i="2"/>
  <c r="R331" i="2"/>
  <c r="R1013" i="2"/>
  <c r="R1927" i="2"/>
  <c r="R288" i="2"/>
  <c r="R557" i="2"/>
  <c r="R1654" i="2"/>
  <c r="R890" i="2"/>
  <c r="R20" i="2"/>
  <c r="R2068" i="2"/>
  <c r="R1649" i="2"/>
  <c r="R2462" i="2"/>
  <c r="R1634" i="2"/>
  <c r="R396" i="2"/>
  <c r="R2444" i="2"/>
  <c r="R2025" i="2"/>
  <c r="R1838" i="2"/>
  <c r="R2095" i="2"/>
  <c r="R2386" i="2"/>
  <c r="R376" i="2"/>
  <c r="R1766" i="2"/>
  <c r="R1416" i="2"/>
  <c r="R1383" i="2"/>
  <c r="R2408" i="2"/>
  <c r="R1034" i="2"/>
  <c r="R806" i="2"/>
  <c r="R1723" i="2"/>
  <c r="R221" i="2"/>
  <c r="R950" i="2"/>
  <c r="R378" i="2"/>
  <c r="R2427" i="2"/>
  <c r="R1812" i="2"/>
  <c r="R1393" i="2"/>
  <c r="R1950" i="2"/>
  <c r="R1122" i="2"/>
  <c r="R140" i="2"/>
  <c r="R2188" i="2"/>
  <c r="R1769" i="2"/>
  <c r="R1486" i="2"/>
  <c r="R1775" i="2"/>
  <c r="R2034" i="2"/>
  <c r="R1499" i="2"/>
  <c r="R486" i="2"/>
  <c r="R712" i="2"/>
  <c r="R2438" i="2"/>
  <c r="R1768" i="2"/>
  <c r="R2087" i="2"/>
  <c r="R1624" i="2"/>
  <c r="R263" i="2"/>
  <c r="R1405" i="2"/>
  <c r="R2170" i="2"/>
  <c r="R241" i="2"/>
  <c r="R1279" i="2"/>
  <c r="R1036" i="2"/>
  <c r="R2441" i="2"/>
  <c r="R498" i="2"/>
  <c r="R2104" i="2"/>
  <c r="R613" i="2"/>
  <c r="R1669" i="2"/>
  <c r="R2037" i="2"/>
  <c r="R733" i="2"/>
  <c r="R1146" i="2"/>
  <c r="R2196" i="2"/>
  <c r="R255" i="2"/>
  <c r="R524" i="2"/>
  <c r="R2105" i="2"/>
  <c r="R2287" i="2"/>
  <c r="R696" i="2"/>
  <c r="R1736" i="2"/>
  <c r="R325" i="2"/>
  <c r="R1799" i="2"/>
  <c r="R381" i="2"/>
  <c r="R1940" i="2"/>
  <c r="R268" i="2"/>
  <c r="R1935" i="2"/>
  <c r="R1032" i="2"/>
  <c r="R1205" i="2"/>
  <c r="R1047" i="2"/>
  <c r="R158" i="2"/>
  <c r="R873" i="2"/>
  <c r="R1899" i="2"/>
  <c r="R2251" i="2"/>
  <c r="R800" i="2"/>
  <c r="R2402" i="2"/>
  <c r="R1351" i="2"/>
  <c r="R1658" i="2"/>
  <c r="R2281" i="2"/>
  <c r="R965" i="2"/>
  <c r="R1385" i="2"/>
  <c r="R354" i="2"/>
  <c r="R2176" i="2"/>
  <c r="R1147" i="2"/>
  <c r="R1804" i="2"/>
  <c r="P31" i="2"/>
  <c r="P287" i="2"/>
  <c r="P543" i="2"/>
  <c r="P799" i="2"/>
  <c r="P1055" i="2"/>
  <c r="P1311" i="2"/>
  <c r="P1567" i="2"/>
  <c r="P1823" i="2"/>
  <c r="P2079" i="2"/>
  <c r="P2335" i="2"/>
  <c r="P124" i="2"/>
  <c r="P380" i="2"/>
  <c r="P636" i="2"/>
  <c r="P892" i="2"/>
  <c r="P1148" i="2"/>
  <c r="P1404" i="2"/>
  <c r="P1660" i="2"/>
  <c r="P1916" i="2"/>
  <c r="P2172" i="2"/>
  <c r="P2428" i="2"/>
  <c r="P217" i="2"/>
  <c r="P473" i="2"/>
  <c r="P729" i="2"/>
  <c r="P985" i="2"/>
  <c r="P1241" i="2"/>
  <c r="P1497" i="2"/>
  <c r="P1753" i="2"/>
  <c r="P2009" i="2"/>
  <c r="P2265" i="2"/>
  <c r="P222" i="2"/>
  <c r="P1246" i="2"/>
  <c r="P2270" i="2"/>
  <c r="P834" i="2"/>
  <c r="P1858" i="2"/>
  <c r="P406" i="2"/>
  <c r="P1430" i="2"/>
  <c r="P2454" i="2"/>
  <c r="P1626" i="2"/>
  <c r="P1482" i="2"/>
  <c r="P147" i="2"/>
  <c r="P403" i="2"/>
  <c r="P659" i="2"/>
  <c r="P915" i="2"/>
  <c r="P1171" i="2"/>
  <c r="P1427" i="2"/>
  <c r="P1683" i="2"/>
  <c r="P1939" i="2"/>
  <c r="P2195" i="2"/>
  <c r="P2451" i="2"/>
  <c r="P240" i="2"/>
  <c r="P496" i="2"/>
  <c r="P752" i="2"/>
  <c r="P1008" i="2"/>
  <c r="P1264" i="2"/>
  <c r="P1520" i="2"/>
  <c r="P1776" i="2"/>
  <c r="P2032" i="2"/>
  <c r="P2288" i="2"/>
  <c r="P77" i="2"/>
  <c r="P333" i="2"/>
  <c r="P589" i="2"/>
  <c r="P845" i="2"/>
  <c r="P1101" i="2"/>
  <c r="P1357" i="2"/>
  <c r="P1613" i="2"/>
  <c r="P1869" i="2"/>
  <c r="P2125" i="2"/>
  <c r="P2381" i="2"/>
  <c r="P686" i="2"/>
  <c r="P1710" i="2"/>
  <c r="P274" i="2"/>
  <c r="P1298" i="2"/>
  <c r="P2322" i="2"/>
  <c r="P870" i="2"/>
  <c r="P1894" i="2"/>
  <c r="P1850" i="2"/>
  <c r="P1930" i="2"/>
  <c r="P11" i="2"/>
  <c r="P267" i="2"/>
  <c r="P523" i="2"/>
  <c r="P779" i="2"/>
  <c r="P1035" i="2"/>
  <c r="P1291" i="2"/>
  <c r="P1547" i="2"/>
  <c r="P1803" i="2"/>
  <c r="P2059" i="2"/>
  <c r="P2315" i="2"/>
  <c r="P104" i="2"/>
  <c r="P360" i="2"/>
  <c r="P616" i="2"/>
  <c r="P872" i="2"/>
  <c r="P1128" i="2"/>
  <c r="P1384" i="2"/>
  <c r="P1640" i="2"/>
  <c r="P1896" i="2"/>
  <c r="P2152" i="2"/>
  <c r="P2408" i="2"/>
  <c r="P197" i="2"/>
  <c r="P453" i="2"/>
  <c r="P709" i="2"/>
  <c r="P965" i="2"/>
  <c r="P1221" i="2"/>
  <c r="P1477" i="2"/>
  <c r="P1733" i="2"/>
  <c r="P1989" i="2"/>
  <c r="P2245" i="2"/>
  <c r="P142" i="2"/>
  <c r="P1166" i="2"/>
  <c r="P2190" i="2"/>
  <c r="P754" i="2"/>
  <c r="P1778" i="2"/>
  <c r="P326" i="2"/>
  <c r="P1350" i="2"/>
  <c r="P2374" i="2"/>
  <c r="P1306" i="2"/>
  <c r="P842" i="2"/>
  <c r="P519" i="2"/>
  <c r="P1543" i="2"/>
  <c r="P100" i="2"/>
  <c r="P1124" i="2"/>
  <c r="P2148" i="2"/>
  <c r="P705" i="2"/>
  <c r="P1729" i="2"/>
  <c r="P1150" i="2"/>
  <c r="P310" i="2"/>
  <c r="P714" i="2"/>
  <c r="P855" i="2"/>
  <c r="P1879" i="2"/>
  <c r="P436" i="2"/>
  <c r="P1460" i="2"/>
  <c r="P17" i="2"/>
  <c r="P1041" i="2"/>
  <c r="P2065" i="2"/>
  <c r="P34" i="2"/>
  <c r="P1654" i="2"/>
  <c r="P247" i="2"/>
  <c r="P1271" i="2"/>
  <c r="P2295" i="2"/>
  <c r="P852" i="2"/>
  <c r="P1876" i="2"/>
  <c r="P433" i="2"/>
  <c r="P1457" i="2"/>
  <c r="P62" i="2"/>
  <c r="P1698" i="2"/>
  <c r="P986" i="2"/>
  <c r="P68" i="2"/>
  <c r="P1697" i="2"/>
  <c r="P807" i="2"/>
  <c r="P2436" i="2"/>
  <c r="P1462" i="2"/>
  <c r="P772" i="2"/>
  <c r="P2401" i="2"/>
  <c r="P2081" i="2"/>
  <c r="P2337" i="2"/>
  <c r="P196" i="2"/>
  <c r="P319" i="2"/>
  <c r="P655" i="2"/>
  <c r="P1007" i="2"/>
  <c r="P1343" i="2"/>
  <c r="P1679" i="2"/>
  <c r="P2031" i="2"/>
  <c r="P2367" i="2"/>
  <c r="P236" i="2"/>
  <c r="P588" i="2"/>
  <c r="P924" i="2"/>
  <c r="P1260" i="2"/>
  <c r="P1612" i="2"/>
  <c r="P1948" i="2"/>
  <c r="P2284" i="2"/>
  <c r="P169" i="2"/>
  <c r="P505" i="2"/>
  <c r="P841" i="2"/>
  <c r="P1193" i="2"/>
  <c r="P1529" i="2"/>
  <c r="P1865" i="2"/>
  <c r="P2217" i="2"/>
  <c r="P350" i="2"/>
  <c r="P1694" i="2"/>
  <c r="P642" i="2"/>
  <c r="P1986" i="2"/>
  <c r="P854" i="2"/>
  <c r="P2262" i="2"/>
  <c r="P2138" i="2"/>
  <c r="P3" i="2"/>
  <c r="P355" i="2"/>
  <c r="P691" i="2"/>
  <c r="P1027" i="2"/>
  <c r="P1379" i="2"/>
  <c r="P1715" i="2"/>
  <c r="P2051" i="2"/>
  <c r="P2403" i="2"/>
  <c r="P272" i="2"/>
  <c r="P608" i="2"/>
  <c r="P960" i="2"/>
  <c r="P1296" i="2"/>
  <c r="P1632" i="2"/>
  <c r="P1984" i="2"/>
  <c r="P2320" i="2"/>
  <c r="P189" i="2"/>
  <c r="P541" i="2"/>
  <c r="P877" i="2"/>
  <c r="P1213" i="2"/>
  <c r="P1565" i="2"/>
  <c r="P1901" i="2"/>
  <c r="P2237" i="2"/>
  <c r="P494" i="2"/>
  <c r="P1838" i="2"/>
  <c r="P722" i="2"/>
  <c r="P2130" i="2"/>
  <c r="P998" i="2"/>
  <c r="P2342" i="2"/>
  <c r="P394" i="2"/>
  <c r="P43" i="2"/>
  <c r="P379" i="2"/>
  <c r="P731" i="2"/>
  <c r="P1067" i="2"/>
  <c r="P1403" i="2"/>
  <c r="P1755" i="2"/>
  <c r="P2091" i="2"/>
  <c r="P2427" i="2"/>
  <c r="P312" i="2"/>
  <c r="P648" i="2"/>
  <c r="P984" i="2"/>
  <c r="P1336" i="2"/>
  <c r="P1672" i="2"/>
  <c r="P2008" i="2"/>
  <c r="P2360" i="2"/>
  <c r="P229" i="2"/>
  <c r="P565" i="2"/>
  <c r="P917" i="2"/>
  <c r="P1253" i="2"/>
  <c r="P1589" i="2"/>
  <c r="P1941" i="2"/>
  <c r="P2277" i="2"/>
  <c r="P590" i="2"/>
  <c r="P1998" i="2"/>
  <c r="P882" i="2"/>
  <c r="P2226" i="2"/>
  <c r="P1158" i="2"/>
  <c r="P186" i="2"/>
  <c r="P1162" i="2"/>
  <c r="P327" i="2"/>
  <c r="P1671" i="2"/>
  <c r="P548" i="2"/>
  <c r="P1956" i="2"/>
  <c r="P833" i="2"/>
  <c r="P2177" i="2"/>
  <c r="P2018" i="2"/>
  <c r="P2410" i="2"/>
  <c r="P1303" i="2"/>
  <c r="P244" i="2"/>
  <c r="P1588" i="2"/>
  <c r="P465" i="2"/>
  <c r="P1873" i="2"/>
  <c r="P546" i="2"/>
  <c r="P1498" i="2"/>
  <c r="P1079" i="2"/>
  <c r="P2423" i="2"/>
  <c r="P1300" i="2"/>
  <c r="P241" i="2"/>
  <c r="P1585" i="2"/>
  <c r="P1854" i="2"/>
  <c r="P378" i="2"/>
  <c r="P580" i="2"/>
  <c r="P1634" i="2"/>
  <c r="P1668" i="2"/>
  <c r="P1754" i="2"/>
  <c r="P97" i="2"/>
  <c r="P1476" i="2"/>
  <c r="P103" i="2"/>
  <c r="P175" i="2"/>
  <c r="P511" i="2"/>
  <c r="P111" i="2"/>
  <c r="P447" i="2"/>
  <c r="P783" i="2"/>
  <c r="P1135" i="2"/>
  <c r="P1471" i="2"/>
  <c r="P1807" i="2"/>
  <c r="P2159" i="2"/>
  <c r="P28" i="2"/>
  <c r="P364" i="2"/>
  <c r="P716" i="2"/>
  <c r="P1052" i="2"/>
  <c r="P1388" i="2"/>
  <c r="P1740" i="2"/>
  <c r="P2076" i="2"/>
  <c r="P2412" i="2"/>
  <c r="P297" i="2"/>
  <c r="P633" i="2"/>
  <c r="P969" i="2"/>
  <c r="P1321" i="2"/>
  <c r="P1657" i="2"/>
  <c r="P1993" i="2"/>
  <c r="P2345" i="2"/>
  <c r="P862" i="2"/>
  <c r="P2206" i="2"/>
  <c r="P1154" i="2"/>
  <c r="P22" i="2"/>
  <c r="P1366" i="2"/>
  <c r="P1274" i="2"/>
  <c r="P810" i="2"/>
  <c r="P131" i="2"/>
  <c r="P483" i="2"/>
  <c r="P819" i="2"/>
  <c r="P1155" i="2"/>
  <c r="P1507" i="2"/>
  <c r="P1843" i="2"/>
  <c r="P2179" i="2"/>
  <c r="P64" i="2"/>
  <c r="P400" i="2"/>
  <c r="P736" i="2"/>
  <c r="P1088" i="2"/>
  <c r="P1424" i="2"/>
  <c r="P1760" i="2"/>
  <c r="P2112" i="2"/>
  <c r="P2448" i="2"/>
  <c r="P317" i="2"/>
  <c r="P669" i="2"/>
  <c r="P1005" i="2"/>
  <c r="P1341" i="2"/>
  <c r="P1693" i="2"/>
  <c r="P2029" i="2"/>
  <c r="P2365" i="2"/>
  <c r="P1006" i="2"/>
  <c r="P2350" i="2"/>
  <c r="P1234" i="2"/>
  <c r="P166" i="2"/>
  <c r="P1510" i="2"/>
  <c r="P1594" i="2"/>
  <c r="P1962" i="2"/>
  <c r="P171" i="2"/>
  <c r="P507" i="2"/>
  <c r="P859" i="2"/>
  <c r="P1195" i="2"/>
  <c r="P1531" i="2"/>
  <c r="P1883" i="2"/>
  <c r="P2219" i="2"/>
  <c r="P88" i="2"/>
  <c r="P440" i="2"/>
  <c r="P776" i="2"/>
  <c r="P1112" i="2"/>
  <c r="P1464" i="2"/>
  <c r="P1800" i="2"/>
  <c r="P2136" i="2"/>
  <c r="P21" i="2"/>
  <c r="P357" i="2"/>
  <c r="P693" i="2"/>
  <c r="P1045" i="2"/>
  <c r="P1381" i="2"/>
  <c r="P1717" i="2"/>
  <c r="P2069" i="2"/>
  <c r="P2405" i="2"/>
  <c r="P1102" i="2"/>
  <c r="P50" i="2"/>
  <c r="P1394" i="2"/>
  <c r="P262" i="2"/>
  <c r="P1670" i="2"/>
  <c r="P2234" i="2"/>
  <c r="P330" i="2"/>
  <c r="P839" i="2"/>
  <c r="P2183" i="2"/>
  <c r="P1060" i="2"/>
  <c r="P2468" i="2"/>
  <c r="P1345" i="2"/>
  <c r="P894" i="2"/>
  <c r="P1590" i="2"/>
  <c r="P471" i="2"/>
  <c r="P1815" i="2"/>
  <c r="P756" i="2"/>
  <c r="P2100" i="2"/>
  <c r="P977" i="2"/>
  <c r="P2385" i="2"/>
  <c r="P118" i="2"/>
  <c r="P183" i="2"/>
  <c r="P1591" i="2"/>
  <c r="P468" i="2"/>
  <c r="P1812" i="2"/>
  <c r="P753" i="2"/>
  <c r="P2097" i="2"/>
  <c r="P1442" i="2"/>
  <c r="P2250" i="2"/>
  <c r="P161" i="2"/>
  <c r="P551" i="2"/>
  <c r="P1249" i="2"/>
  <c r="P1703" i="2"/>
  <c r="P2145" i="2"/>
  <c r="P2407" i="2"/>
  <c r="P801" i="2"/>
  <c r="P207" i="2"/>
  <c r="P559" i="2"/>
  <c r="P895" i="2"/>
  <c r="P1231" i="2"/>
  <c r="P1583" i="2"/>
  <c r="P1919" i="2"/>
  <c r="P2255" i="2"/>
  <c r="P140" i="2"/>
  <c r="P1103" i="2"/>
  <c r="P12" i="2"/>
  <c r="P860" i="2"/>
  <c r="P1548" i="2"/>
  <c r="P2220" i="2"/>
  <c r="P441" i="2"/>
  <c r="P1129" i="2"/>
  <c r="P1801" i="2"/>
  <c r="P94" i="2"/>
  <c r="P386" i="2"/>
  <c r="P598" i="2"/>
  <c r="P1114" i="2"/>
  <c r="P291" i="2"/>
  <c r="P963" i="2"/>
  <c r="P1651" i="2"/>
  <c r="P2339" i="2"/>
  <c r="P544" i="2"/>
  <c r="P1232" i="2"/>
  <c r="P1920" i="2"/>
  <c r="P125" i="2"/>
  <c r="P813" i="2"/>
  <c r="P1501" i="2"/>
  <c r="P2173" i="2"/>
  <c r="P1582" i="2"/>
  <c r="P1874" i="2"/>
  <c r="P2086" i="2"/>
  <c r="P1770" i="2"/>
  <c r="P667" i="2"/>
  <c r="P1339" i="2"/>
  <c r="P2027" i="2"/>
  <c r="P248" i="2"/>
  <c r="P920" i="2"/>
  <c r="P1608" i="2"/>
  <c r="P2296" i="2"/>
  <c r="P501" i="2"/>
  <c r="P1189" i="2"/>
  <c r="P1877" i="2"/>
  <c r="P334" i="2"/>
  <c r="P626" i="2"/>
  <c r="P902" i="2"/>
  <c r="P2074" i="2"/>
  <c r="P1415" i="2"/>
  <c r="P1700" i="2"/>
  <c r="P1921" i="2"/>
  <c r="P1546" i="2"/>
  <c r="P2455" i="2"/>
  <c r="P209" i="2"/>
  <c r="P1982" i="2"/>
  <c r="P823" i="2"/>
  <c r="P1044" i="2"/>
  <c r="P1329" i="2"/>
  <c r="P1526" i="2"/>
  <c r="P2465" i="2"/>
  <c r="P1890" i="2"/>
  <c r="P42" i="2"/>
  <c r="P847" i="2"/>
  <c r="P2223" i="2"/>
  <c r="P732" i="2"/>
  <c r="P1420" i="2"/>
  <c r="P2092" i="2"/>
  <c r="P313" i="2"/>
  <c r="P1001" i="2"/>
  <c r="P1673" i="2"/>
  <c r="P2361" i="2"/>
  <c r="P2334" i="2"/>
  <c r="P86" i="2"/>
  <c r="P1530" i="2"/>
  <c r="P163" i="2"/>
  <c r="P835" i="2"/>
  <c r="P1523" i="2"/>
  <c r="P2211" i="2"/>
  <c r="P416" i="2"/>
  <c r="P1104" i="2"/>
  <c r="P1792" i="2"/>
  <c r="P2464" i="2"/>
  <c r="P685" i="2"/>
  <c r="P1373" i="2"/>
  <c r="P2045" i="2"/>
  <c r="P1070" i="2"/>
  <c r="P1362" i="2"/>
  <c r="P1574" i="2"/>
  <c r="P74" i="2"/>
  <c r="P539" i="2"/>
  <c r="P1211" i="2"/>
  <c r="P1899" i="2"/>
  <c r="P120" i="2"/>
  <c r="P792" i="2"/>
  <c r="P1480" i="2"/>
  <c r="P2168" i="2"/>
  <c r="P373" i="2"/>
  <c r="P1061" i="2"/>
  <c r="P1749" i="2"/>
  <c r="P2421" i="2"/>
  <c r="P114" i="2"/>
  <c r="P390" i="2"/>
  <c r="P26" i="2"/>
  <c r="P903" i="2"/>
  <c r="P1188" i="2"/>
  <c r="P1409" i="2"/>
  <c r="P1846" i="2"/>
  <c r="P1943" i="2"/>
  <c r="P2164" i="2"/>
  <c r="P2449" i="2"/>
  <c r="P311" i="2"/>
  <c r="P532" i="2"/>
  <c r="P817" i="2"/>
  <c r="P1954" i="2"/>
  <c r="P417" i="2"/>
  <c r="P1505" i="2"/>
  <c r="P766" i="2"/>
  <c r="P1386" i="2"/>
  <c r="P1967" i="2"/>
  <c r="P604" i="2"/>
  <c r="P1292" i="2"/>
  <c r="P1964" i="2"/>
  <c r="P185" i="2"/>
  <c r="P873" i="2"/>
  <c r="P1545" i="2"/>
  <c r="P2233" i="2"/>
  <c r="P1822" i="2"/>
  <c r="P2050" i="2"/>
  <c r="P2326" i="2"/>
  <c r="P35" i="2"/>
  <c r="P707" i="2"/>
  <c r="P1395" i="2"/>
  <c r="P2083" i="2"/>
  <c r="P288" i="2"/>
  <c r="P976" i="2"/>
  <c r="P1664" i="2"/>
  <c r="P2336" i="2"/>
  <c r="P557" i="2"/>
  <c r="P1245" i="2"/>
  <c r="P1917" i="2"/>
  <c r="P558" i="2"/>
  <c r="P850" i="2"/>
  <c r="P1062" i="2"/>
  <c r="P906" i="2"/>
  <c r="P411" i="2"/>
  <c r="P1083" i="2"/>
  <c r="P1771" i="2"/>
  <c r="P2459" i="2"/>
  <c r="P664" i="2"/>
  <c r="P1352" i="2"/>
  <c r="P2040" i="2"/>
  <c r="P245" i="2"/>
  <c r="P933" i="2"/>
  <c r="P1621" i="2"/>
  <c r="P2293" i="2"/>
  <c r="P2062" i="2"/>
  <c r="P2354" i="2"/>
  <c r="P442" i="2"/>
  <c r="P391" i="2"/>
  <c r="P676" i="2"/>
  <c r="P897" i="2"/>
  <c r="P2274" i="2"/>
  <c r="P1431" i="2"/>
  <c r="P1652" i="2"/>
  <c r="P1937" i="2"/>
  <c r="P2058" i="2"/>
  <c r="P20" i="2"/>
  <c r="P305" i="2"/>
  <c r="P2366" i="2"/>
  <c r="P836" i="2"/>
  <c r="P1924" i="2"/>
  <c r="P609" i="2"/>
  <c r="P2151" i="2"/>
  <c r="P1711" i="2"/>
  <c r="P476" i="2"/>
  <c r="P1164" i="2"/>
  <c r="P1836" i="2"/>
  <c r="P57" i="2"/>
  <c r="P745" i="2"/>
  <c r="P1417" i="2"/>
  <c r="P2105" i="2"/>
  <c r="P1310" i="2"/>
  <c r="P1538" i="2"/>
  <c r="P1814" i="2"/>
  <c r="P1994" i="2"/>
  <c r="P579" i="2"/>
  <c r="P1267" i="2"/>
  <c r="P1955" i="2"/>
  <c r="P160" i="2"/>
  <c r="P848" i="2"/>
  <c r="P1536" i="2"/>
  <c r="P2208" i="2"/>
  <c r="P429" i="2"/>
  <c r="P1117" i="2"/>
  <c r="P1789" i="2"/>
  <c r="P46" i="2"/>
  <c r="P338" i="2"/>
  <c r="P550" i="2"/>
  <c r="P922" i="2"/>
  <c r="P283" i="2"/>
  <c r="P955" i="2"/>
  <c r="P1643" i="2"/>
  <c r="P2331" i="2"/>
  <c r="P536" i="2"/>
  <c r="P1224" i="2"/>
  <c r="P1912" i="2"/>
  <c r="P117" i="2"/>
  <c r="P805" i="2"/>
  <c r="P1493" i="2"/>
  <c r="P2165" i="2"/>
  <c r="P1550" i="2"/>
  <c r="P1842" i="2"/>
  <c r="P2054" i="2"/>
  <c r="P1514" i="2"/>
  <c r="P164" i="2"/>
  <c r="P385" i="2"/>
  <c r="P226" i="2"/>
  <c r="P919" i="2"/>
  <c r="P1140" i="2"/>
  <c r="P1425" i="2"/>
  <c r="P1910" i="2"/>
  <c r="P1975" i="2"/>
  <c r="P2260" i="2"/>
  <c r="P318" i="2"/>
  <c r="P1255" i="2"/>
  <c r="P2343" i="2"/>
  <c r="P1028" i="2"/>
  <c r="P2146" i="2"/>
  <c r="P95" i="2"/>
  <c r="P351" i="2"/>
  <c r="P607" i="2"/>
  <c r="P863" i="2"/>
  <c r="P1119" i="2"/>
  <c r="P1375" i="2"/>
  <c r="P1631" i="2"/>
  <c r="P1887" i="2"/>
  <c r="P2143" i="2"/>
  <c r="P2399" i="2"/>
  <c r="P188" i="2"/>
  <c r="P444" i="2"/>
  <c r="P700" i="2"/>
  <c r="P956" i="2"/>
  <c r="P1212" i="2"/>
  <c r="P1468" i="2"/>
  <c r="P1724" i="2"/>
  <c r="P1980" i="2"/>
  <c r="P2236" i="2"/>
  <c r="P25" i="2"/>
  <c r="P281" i="2"/>
  <c r="P537" i="2"/>
  <c r="P793" i="2"/>
  <c r="P1049" i="2"/>
  <c r="P1305" i="2"/>
  <c r="P1561" i="2"/>
  <c r="P1817" i="2"/>
  <c r="P2073" i="2"/>
  <c r="P2329" i="2"/>
  <c r="P478" i="2"/>
  <c r="P1502" i="2"/>
  <c r="P66" i="2"/>
  <c r="P1090" i="2"/>
  <c r="P2114" i="2"/>
  <c r="P662" i="2"/>
  <c r="P1686" i="2"/>
  <c r="P1018" i="2"/>
  <c r="P266" i="2"/>
  <c r="P1130" i="2"/>
  <c r="P211" i="2"/>
  <c r="P467" i="2"/>
  <c r="P723" i="2"/>
  <c r="P979" i="2"/>
  <c r="P1235" i="2"/>
  <c r="P1491" i="2"/>
  <c r="P1747" i="2"/>
  <c r="P2003" i="2"/>
  <c r="P2259" i="2"/>
  <c r="P48" i="2"/>
  <c r="P304" i="2"/>
  <c r="P560" i="2"/>
  <c r="P816" i="2"/>
  <c r="P1072" i="2"/>
  <c r="P1328" i="2"/>
  <c r="P1584" i="2"/>
  <c r="P1840" i="2"/>
  <c r="P2096" i="2"/>
  <c r="P2352" i="2"/>
  <c r="P141" i="2"/>
  <c r="P397" i="2"/>
  <c r="P653" i="2"/>
  <c r="P909" i="2"/>
  <c r="P1165" i="2"/>
  <c r="P1421" i="2"/>
  <c r="P1677" i="2"/>
  <c r="P1933" i="2"/>
  <c r="P2189" i="2"/>
  <c r="P2445" i="2"/>
  <c r="P942" i="2"/>
  <c r="P1966" i="2"/>
  <c r="P530" i="2"/>
  <c r="P1554" i="2"/>
  <c r="P102" i="2"/>
  <c r="P1126" i="2"/>
  <c r="P2150" i="2"/>
  <c r="P410" i="2"/>
  <c r="P1450" i="2"/>
  <c r="P75" i="2"/>
  <c r="P331" i="2"/>
  <c r="P587" i="2"/>
  <c r="P843" i="2"/>
  <c r="P1099" i="2"/>
  <c r="P1355" i="2"/>
  <c r="P1611" i="2"/>
  <c r="P1867" i="2"/>
  <c r="P2123" i="2"/>
  <c r="P2379" i="2"/>
  <c r="P168" i="2"/>
  <c r="P424" i="2"/>
  <c r="P680" i="2"/>
  <c r="P936" i="2"/>
  <c r="P1192" i="2"/>
  <c r="P1448" i="2"/>
  <c r="P1704" i="2"/>
  <c r="P1960" i="2"/>
  <c r="P2216" i="2"/>
  <c r="P5" i="2"/>
  <c r="P261" i="2"/>
  <c r="P517" i="2"/>
  <c r="P773" i="2"/>
  <c r="P1029" i="2"/>
  <c r="P1285" i="2"/>
  <c r="P1541" i="2"/>
  <c r="P1797" i="2"/>
  <c r="P2053" i="2"/>
  <c r="P2309" i="2"/>
  <c r="P398" i="2"/>
  <c r="P1422" i="2"/>
  <c r="P2446" i="2"/>
  <c r="P1010" i="2"/>
  <c r="P2034" i="2"/>
  <c r="P582" i="2"/>
  <c r="P1606" i="2"/>
  <c r="P698" i="2"/>
  <c r="P2330" i="2"/>
  <c r="P490" i="2"/>
  <c r="P775" i="2"/>
  <c r="P1799" i="2"/>
  <c r="P356" i="2"/>
  <c r="P1380" i="2"/>
  <c r="P2404" i="2"/>
  <c r="P961" i="2"/>
  <c r="P1985" i="2"/>
  <c r="P2174" i="2"/>
  <c r="P1334" i="2"/>
  <c r="P87" i="2"/>
  <c r="P1111" i="2"/>
  <c r="P2135" i="2"/>
  <c r="P692" i="2"/>
  <c r="P1716" i="2"/>
  <c r="P273" i="2"/>
  <c r="P1297" i="2"/>
  <c r="P2321" i="2"/>
  <c r="P1058" i="2"/>
  <c r="P890" i="2"/>
  <c r="P503" i="2"/>
  <c r="P1527" i="2"/>
  <c r="P84" i="2"/>
  <c r="P1108" i="2"/>
  <c r="P2132" i="2"/>
  <c r="P689" i="2"/>
  <c r="P1713" i="2"/>
  <c r="P1086" i="2"/>
  <c r="P246" i="2"/>
  <c r="P202" i="2"/>
  <c r="P1092" i="2"/>
  <c r="P1022" i="2"/>
  <c r="P1831" i="2"/>
  <c r="P993" i="2"/>
  <c r="P167" i="2"/>
  <c r="P1796" i="2"/>
  <c r="P1378" i="2"/>
  <c r="P1383" i="2"/>
  <c r="P1732" i="2"/>
  <c r="P63" i="2"/>
  <c r="P399" i="2"/>
  <c r="P751" i="2"/>
  <c r="P1087" i="2"/>
  <c r="P1423" i="2"/>
  <c r="P1775" i="2"/>
  <c r="P2111" i="2"/>
  <c r="P2447" i="2"/>
  <c r="P332" i="2"/>
  <c r="P668" i="2"/>
  <c r="P1004" i="2"/>
  <c r="P1356" i="2"/>
  <c r="P1692" i="2"/>
  <c r="P2028" i="2"/>
  <c r="P2380" i="2"/>
  <c r="P249" i="2"/>
  <c r="P585" i="2"/>
  <c r="P937" i="2"/>
  <c r="P1273" i="2"/>
  <c r="P1609" i="2"/>
  <c r="P1961" i="2"/>
  <c r="P2297" i="2"/>
  <c r="P670" i="2"/>
  <c r="P2078" i="2"/>
  <c r="P962" i="2"/>
  <c r="P2306" i="2"/>
  <c r="P1238" i="2"/>
  <c r="P506" i="2"/>
  <c r="P1802" i="2"/>
  <c r="P99" i="2"/>
  <c r="P435" i="2"/>
  <c r="P771" i="2"/>
  <c r="P1123" i="2"/>
  <c r="P1459" i="2"/>
  <c r="P1795" i="2"/>
  <c r="P2147" i="2"/>
  <c r="P16" i="2"/>
  <c r="P352" i="2"/>
  <c r="P704" i="2"/>
  <c r="P1040" i="2"/>
  <c r="P1376" i="2"/>
  <c r="P1728" i="2"/>
  <c r="P2064" i="2"/>
  <c r="P2400" i="2"/>
  <c r="P285" i="2"/>
  <c r="P621" i="2"/>
  <c r="P957" i="2"/>
  <c r="P1309" i="2"/>
  <c r="P1645" i="2"/>
  <c r="P1981" i="2"/>
  <c r="P2333" i="2"/>
  <c r="P814" i="2"/>
  <c r="P2158" i="2"/>
  <c r="P1106" i="2"/>
  <c r="P2450" i="2"/>
  <c r="P1318" i="2"/>
  <c r="P1082" i="2"/>
  <c r="P426" i="2"/>
  <c r="P123" i="2"/>
  <c r="P475" i="2"/>
  <c r="P811" i="2"/>
  <c r="P1147" i="2"/>
  <c r="P1499" i="2"/>
  <c r="P1835" i="2"/>
  <c r="P2171" i="2"/>
  <c r="P56" i="2"/>
  <c r="P392" i="2"/>
  <c r="P728" i="2"/>
  <c r="P1080" i="2"/>
  <c r="P1416" i="2"/>
  <c r="P1752" i="2"/>
  <c r="P2104" i="2"/>
  <c r="P2440" i="2"/>
  <c r="P309" i="2"/>
  <c r="P661" i="2"/>
  <c r="P997" i="2"/>
  <c r="P1333" i="2"/>
  <c r="P1685" i="2"/>
  <c r="P2021" i="2"/>
  <c r="P2357" i="2"/>
  <c r="P974" i="2"/>
  <c r="P2318" i="2"/>
  <c r="P1202" i="2"/>
  <c r="P134" i="2"/>
  <c r="P1478" i="2"/>
  <c r="P1466" i="2"/>
  <c r="P1706" i="2"/>
  <c r="P647" i="2"/>
  <c r="P1991" i="2"/>
  <c r="P932" i="2"/>
  <c r="P2276" i="2"/>
  <c r="P1153" i="2"/>
  <c r="P382" i="2"/>
  <c r="P822" i="2"/>
  <c r="P279" i="2"/>
  <c r="P1687" i="2"/>
  <c r="P564" i="2"/>
  <c r="P1908" i="2"/>
  <c r="P849" i="2"/>
  <c r="P2193" i="2"/>
  <c r="P1826" i="2"/>
  <c r="P55" i="2"/>
  <c r="P1399" i="2"/>
  <c r="P276" i="2"/>
  <c r="P1684" i="2"/>
  <c r="P561" i="2"/>
  <c r="P1905" i="2"/>
  <c r="P930" i="2"/>
  <c r="P1034" i="2"/>
  <c r="P1860" i="2"/>
  <c r="P39" i="2"/>
  <c r="P481" i="2"/>
  <c r="P935" i="2"/>
  <c r="P1633" i="2"/>
  <c r="P1718" i="2"/>
  <c r="P1220" i="2"/>
  <c r="P255" i="2"/>
  <c r="P591" i="2"/>
  <c r="P191" i="2"/>
  <c r="P527" i="2"/>
  <c r="P879" i="2"/>
  <c r="P1215" i="2"/>
  <c r="P1551" i="2"/>
  <c r="P1903" i="2"/>
  <c r="P2239" i="2"/>
  <c r="P108" i="2"/>
  <c r="P460" i="2"/>
  <c r="P796" i="2"/>
  <c r="P1132" i="2"/>
  <c r="P1484" i="2"/>
  <c r="P1820" i="2"/>
  <c r="P2156" i="2"/>
  <c r="P41" i="2"/>
  <c r="P377" i="2"/>
  <c r="P713" i="2"/>
  <c r="P1065" i="2"/>
  <c r="P1401" i="2"/>
  <c r="P1737" i="2"/>
  <c r="P2089" i="2"/>
  <c r="P2425" i="2"/>
  <c r="P1182" i="2"/>
  <c r="P130" i="2"/>
  <c r="P1474" i="2"/>
  <c r="P342" i="2"/>
  <c r="P1750" i="2"/>
  <c r="P90" i="2"/>
  <c r="P970" i="2"/>
  <c r="P227" i="2"/>
  <c r="P563" i="2"/>
  <c r="P899" i="2"/>
  <c r="P1251" i="2"/>
  <c r="P1587" i="2"/>
  <c r="P1923" i="2"/>
  <c r="P2275" i="2"/>
  <c r="P144" i="2"/>
  <c r="P480" i="2"/>
  <c r="P832" i="2"/>
  <c r="P1168" i="2"/>
  <c r="P1504" i="2"/>
  <c r="P1856" i="2"/>
  <c r="P2192" i="2"/>
  <c r="P61" i="2"/>
  <c r="P413" i="2"/>
  <c r="P749" i="2"/>
  <c r="P1085" i="2"/>
  <c r="P1437" i="2"/>
  <c r="P1773" i="2"/>
  <c r="P2109" i="2"/>
  <c r="P2461" i="2"/>
  <c r="P1326" i="2"/>
  <c r="P210" i="2"/>
  <c r="P1618" i="2"/>
  <c r="P486" i="2"/>
  <c r="P1830" i="2"/>
  <c r="P666" i="2"/>
  <c r="P2122" i="2"/>
  <c r="P251" i="2"/>
  <c r="P603" i="2"/>
  <c r="P939" i="2"/>
  <c r="P1275" i="2"/>
  <c r="P1627" i="2"/>
  <c r="P1963" i="2"/>
  <c r="P2299" i="2"/>
  <c r="P184" i="2"/>
  <c r="P520" i="2"/>
  <c r="P856" i="2"/>
  <c r="P1208" i="2"/>
  <c r="P1544" i="2"/>
  <c r="P1880" i="2"/>
  <c r="P2232" i="2"/>
  <c r="P101" i="2"/>
  <c r="P437" i="2"/>
  <c r="P789" i="2"/>
  <c r="P1125" i="2"/>
  <c r="P1461" i="2"/>
  <c r="P1813" i="2"/>
  <c r="P2149" i="2"/>
  <c r="P78" i="2"/>
  <c r="P1486" i="2"/>
  <c r="P370" i="2"/>
  <c r="P1714" i="2"/>
  <c r="P646" i="2"/>
  <c r="P1990" i="2"/>
  <c r="P1050" i="2"/>
  <c r="P1002" i="2"/>
  <c r="P1159" i="2"/>
  <c r="P36" i="2"/>
  <c r="P1444" i="2"/>
  <c r="P321" i="2"/>
  <c r="P1665" i="2"/>
  <c r="P2430" i="2"/>
  <c r="P1658" i="2"/>
  <c r="P791" i="2"/>
  <c r="P2199" i="2"/>
  <c r="P1076" i="2"/>
  <c r="P2420" i="2"/>
  <c r="P1361" i="2"/>
  <c r="P958" i="2"/>
  <c r="P1398" i="2"/>
  <c r="P567" i="2"/>
  <c r="P1911" i="2"/>
  <c r="P788" i="2"/>
  <c r="P2196" i="2"/>
  <c r="P1073" i="2"/>
  <c r="P2417" i="2"/>
  <c r="P502" i="2"/>
  <c r="P999" i="2"/>
  <c r="P1441" i="2"/>
  <c r="P2087" i="2"/>
  <c r="P254" i="2"/>
  <c r="P516" i="2"/>
  <c r="P2402" i="2"/>
  <c r="P510" i="2"/>
  <c r="P1825" i="2"/>
  <c r="P303" i="2"/>
  <c r="P639" i="2"/>
  <c r="P975" i="2"/>
  <c r="P1327" i="2"/>
  <c r="P1663" i="2"/>
  <c r="P1999" i="2"/>
  <c r="P2351" i="2"/>
  <c r="P220" i="2"/>
  <c r="P1455" i="2"/>
  <c r="P348" i="2"/>
  <c r="P1036" i="2"/>
  <c r="P1708" i="2"/>
  <c r="P2396" i="2"/>
  <c r="P617" i="2"/>
  <c r="P1289" i="2"/>
  <c r="P1977" i="2"/>
  <c r="P798" i="2"/>
  <c r="P1026" i="2"/>
  <c r="P1302" i="2"/>
  <c r="P298" i="2"/>
  <c r="P451" i="2"/>
  <c r="P1139" i="2"/>
  <c r="P1827" i="2"/>
  <c r="P32" i="2"/>
  <c r="P720" i="2"/>
  <c r="P1408" i="2"/>
  <c r="P2080" i="2"/>
  <c r="P301" i="2"/>
  <c r="P989" i="2"/>
  <c r="P1661" i="2"/>
  <c r="P2349" i="2"/>
  <c r="P2286" i="2"/>
  <c r="P38" i="2"/>
  <c r="P1338" i="2"/>
  <c r="P155" i="2"/>
  <c r="P827" i="2"/>
  <c r="P1515" i="2"/>
  <c r="P2203" i="2"/>
  <c r="P408" i="2"/>
  <c r="P1096" i="2"/>
  <c r="P1784" i="2"/>
  <c r="P2456" i="2"/>
  <c r="P677" i="2"/>
  <c r="P1365" i="2"/>
  <c r="P2037" i="2"/>
  <c r="P1038" i="2"/>
  <c r="P1330" i="2"/>
  <c r="P1542" i="2"/>
  <c r="P2218" i="2"/>
  <c r="P2119" i="2"/>
  <c r="P2340" i="2"/>
  <c r="P638" i="2"/>
  <c r="P407" i="2"/>
  <c r="P628" i="2"/>
  <c r="P913" i="2"/>
  <c r="P2338" i="2"/>
  <c r="P1463" i="2"/>
  <c r="P1748" i="2"/>
  <c r="P2033" i="2"/>
  <c r="P554" i="2"/>
  <c r="P295" i="2"/>
  <c r="P1447" i="2"/>
  <c r="P359" i="2"/>
  <c r="P1199" i="2"/>
  <c r="P92" i="2"/>
  <c r="P908" i="2"/>
  <c r="P1580" i="2"/>
  <c r="P2268" i="2"/>
  <c r="P489" i="2"/>
  <c r="P1161" i="2"/>
  <c r="P1849" i="2"/>
  <c r="P286" i="2"/>
  <c r="P514" i="2"/>
  <c r="P790" i="2"/>
  <c r="P1882" i="2"/>
  <c r="P323" i="2"/>
  <c r="P1011" i="2"/>
  <c r="P1699" i="2"/>
  <c r="P2371" i="2"/>
  <c r="P592" i="2"/>
  <c r="P1280" i="2"/>
  <c r="P1952" i="2"/>
  <c r="P173" i="2"/>
  <c r="P861" i="2"/>
  <c r="P1533" i="2"/>
  <c r="P2221" i="2"/>
  <c r="P1774" i="2"/>
  <c r="P2002" i="2"/>
  <c r="P2278" i="2"/>
  <c r="P27" i="2"/>
  <c r="P699" i="2"/>
  <c r="P1387" i="2"/>
  <c r="P2075" i="2"/>
  <c r="P280" i="2"/>
  <c r="P968" i="2"/>
  <c r="P1656" i="2"/>
  <c r="P2328" i="2"/>
  <c r="P549" i="2"/>
  <c r="P1237" i="2"/>
  <c r="P1909" i="2"/>
  <c r="P526" i="2"/>
  <c r="P818" i="2"/>
  <c r="P1030" i="2"/>
  <c r="P650" i="2"/>
  <c r="P1607" i="2"/>
  <c r="P1828" i="2"/>
  <c r="P2113" i="2"/>
  <c r="P362" i="2"/>
  <c r="P116" i="2"/>
  <c r="P401" i="2"/>
  <c r="P290" i="2"/>
  <c r="P951" i="2"/>
  <c r="P1236" i="2"/>
  <c r="P1521" i="2"/>
  <c r="P2038" i="2"/>
  <c r="P610" i="2"/>
  <c r="P122" i="2"/>
  <c r="P1895" i="2"/>
  <c r="P943" i="2"/>
  <c r="P2303" i="2"/>
  <c r="P780" i="2"/>
  <c r="P1452" i="2"/>
  <c r="P2140" i="2"/>
  <c r="P361" i="2"/>
  <c r="P1033" i="2"/>
  <c r="P1721" i="2"/>
  <c r="P2409" i="2"/>
  <c r="P2462" i="2"/>
  <c r="P278" i="2"/>
  <c r="P2298" i="2"/>
  <c r="P195" i="2"/>
  <c r="P883" i="2"/>
  <c r="P1571" i="2"/>
  <c r="P2243" i="2"/>
  <c r="P464" i="2"/>
  <c r="P1152" i="2"/>
  <c r="P1824" i="2"/>
  <c r="P45" i="2"/>
  <c r="P733" i="2"/>
  <c r="P1405" i="2"/>
  <c r="P2093" i="2"/>
  <c r="P1262" i="2"/>
  <c r="P1490" i="2"/>
  <c r="P1766" i="2"/>
  <c r="P1610" i="2"/>
  <c r="P571" i="2"/>
  <c r="P1259" i="2"/>
  <c r="P1947" i="2"/>
  <c r="P152" i="2"/>
  <c r="P840" i="2"/>
  <c r="P1528" i="2"/>
  <c r="P2200" i="2"/>
  <c r="P421" i="2"/>
  <c r="P1109" i="2"/>
  <c r="P1781" i="2"/>
  <c r="P14" i="2"/>
  <c r="P306" i="2"/>
  <c r="P518" i="2"/>
  <c r="P794" i="2"/>
  <c r="P1095" i="2"/>
  <c r="P1316" i="2"/>
  <c r="P1601" i="2"/>
  <c r="P634" i="2"/>
  <c r="P2071" i="2"/>
  <c r="P2356" i="2"/>
  <c r="P702" i="2"/>
  <c r="P439" i="2"/>
  <c r="P724" i="2"/>
  <c r="P1009" i="2"/>
  <c r="P2466" i="2"/>
  <c r="P1185" i="2"/>
  <c r="P2273" i="2"/>
  <c r="P354" i="2"/>
  <c r="P694" i="2"/>
  <c r="P2047" i="2"/>
  <c r="P652" i="2"/>
  <c r="P1324" i="2"/>
  <c r="P2012" i="2"/>
  <c r="P233" i="2"/>
  <c r="P905" i="2"/>
  <c r="P1593" i="2"/>
  <c r="P2281" i="2"/>
  <c r="P1950" i="2"/>
  <c r="P2242" i="2"/>
  <c r="P250" i="2"/>
  <c r="P67" i="2"/>
  <c r="P755" i="2"/>
  <c r="P1443" i="2"/>
  <c r="P2115" i="2"/>
  <c r="P336" i="2"/>
  <c r="P1024" i="2"/>
  <c r="P1696" i="2"/>
  <c r="P2384" i="2"/>
  <c r="P605" i="2"/>
  <c r="P1277" i="2"/>
  <c r="P1965" i="2"/>
  <c r="P750" i="2"/>
  <c r="P978" i="2"/>
  <c r="P1254" i="2"/>
  <c r="P2442" i="2"/>
  <c r="P443" i="2"/>
  <c r="P1131" i="2"/>
  <c r="P1819" i="2"/>
  <c r="P24" i="2"/>
  <c r="P712" i="2"/>
  <c r="P1400" i="2"/>
  <c r="P2072" i="2"/>
  <c r="P293" i="2"/>
  <c r="P981" i="2"/>
  <c r="P1653" i="2"/>
  <c r="P2341" i="2"/>
  <c r="P2254" i="2"/>
  <c r="P6" i="2"/>
  <c r="P1210" i="2"/>
  <c r="P583" i="2"/>
  <c r="P804" i="2"/>
  <c r="P1089" i="2"/>
  <c r="P566" i="2"/>
  <c r="P1559" i="2"/>
  <c r="P1844" i="2"/>
  <c r="P2129" i="2"/>
  <c r="P1226" i="2"/>
  <c r="P212" i="2"/>
  <c r="P497" i="2"/>
  <c r="P418" i="2"/>
  <c r="P1604" i="2"/>
  <c r="P225" i="2"/>
  <c r="P1121" i="2"/>
  <c r="P1122" i="2"/>
  <c r="P159" i="2"/>
  <c r="P415" i="2"/>
  <c r="P671" i="2"/>
  <c r="P927" i="2"/>
  <c r="P1183" i="2"/>
  <c r="P1439" i="2"/>
  <c r="P1695" i="2"/>
  <c r="P1951" i="2"/>
  <c r="P2207" i="2"/>
  <c r="P2463" i="2"/>
  <c r="P252" i="2"/>
  <c r="P508" i="2"/>
  <c r="P764" i="2"/>
  <c r="P1020" i="2"/>
  <c r="P1276" i="2"/>
  <c r="P1532" i="2"/>
  <c r="P1788" i="2"/>
  <c r="P2044" i="2"/>
  <c r="P2300" i="2"/>
  <c r="P89" i="2"/>
  <c r="P345" i="2"/>
  <c r="P601" i="2"/>
  <c r="P857" i="2"/>
  <c r="P1113" i="2"/>
  <c r="P1369" i="2"/>
  <c r="P1625" i="2"/>
  <c r="P1881" i="2"/>
  <c r="P2137" i="2"/>
  <c r="P2393" i="2"/>
  <c r="P734" i="2"/>
  <c r="P1758" i="2"/>
  <c r="P322" i="2"/>
  <c r="P1346" i="2"/>
  <c r="P2370" i="2"/>
  <c r="P918" i="2"/>
  <c r="P1942" i="2"/>
  <c r="P2042" i="2"/>
  <c r="P2314" i="2"/>
  <c r="P19" i="2"/>
  <c r="P275" i="2"/>
  <c r="P531" i="2"/>
  <c r="P787" i="2"/>
  <c r="P1043" i="2"/>
  <c r="P1299" i="2"/>
  <c r="P1555" i="2"/>
  <c r="P1811" i="2"/>
  <c r="P2067" i="2"/>
  <c r="P2323" i="2"/>
  <c r="P112" i="2"/>
  <c r="P368" i="2"/>
  <c r="P624" i="2"/>
  <c r="P880" i="2"/>
  <c r="P1136" i="2"/>
  <c r="P1392" i="2"/>
  <c r="P1648" i="2"/>
  <c r="P1904" i="2"/>
  <c r="P2160" i="2"/>
  <c r="P2416" i="2"/>
  <c r="P205" i="2"/>
  <c r="P461" i="2"/>
  <c r="P717" i="2"/>
  <c r="P973" i="2"/>
  <c r="P1229" i="2"/>
  <c r="P1485" i="2"/>
  <c r="P1741" i="2"/>
  <c r="P1997" i="2"/>
  <c r="P2253" i="2"/>
  <c r="P174" i="2"/>
  <c r="P1198" i="2"/>
  <c r="P2222" i="2"/>
  <c r="P786" i="2"/>
  <c r="P1810" i="2"/>
  <c r="P358" i="2"/>
  <c r="P1382" i="2"/>
  <c r="P2406" i="2"/>
  <c r="P1434" i="2"/>
  <c r="P1098" i="2"/>
  <c r="P139" i="2"/>
  <c r="P395" i="2"/>
  <c r="P651" i="2"/>
  <c r="P907" i="2"/>
  <c r="P1163" i="2"/>
  <c r="P1419" i="2"/>
  <c r="P1675" i="2"/>
  <c r="P1931" i="2"/>
  <c r="P2187" i="2"/>
  <c r="P2443" i="2"/>
  <c r="P232" i="2"/>
  <c r="P488" i="2"/>
  <c r="P744" i="2"/>
  <c r="P1000" i="2"/>
  <c r="P1256" i="2"/>
  <c r="P1512" i="2"/>
  <c r="P1768" i="2"/>
  <c r="P2024" i="2"/>
  <c r="P2280" i="2"/>
  <c r="P69" i="2"/>
  <c r="P325" i="2"/>
  <c r="P581" i="2"/>
  <c r="P837" i="2"/>
  <c r="P1093" i="2"/>
  <c r="P1349" i="2"/>
  <c r="P1605" i="2"/>
  <c r="P1861" i="2"/>
  <c r="P2117" i="2"/>
  <c r="P2373" i="2"/>
  <c r="P654" i="2"/>
  <c r="P1678" i="2"/>
  <c r="P242" i="2"/>
  <c r="P1266" i="2"/>
  <c r="P2290" i="2"/>
  <c r="P838" i="2"/>
  <c r="P1862" i="2"/>
  <c r="P1722" i="2"/>
  <c r="P1674" i="2"/>
  <c r="P7" i="2"/>
  <c r="P1031" i="2"/>
  <c r="P2055" i="2"/>
  <c r="P612" i="2"/>
  <c r="P1636" i="2"/>
  <c r="P193" i="2"/>
  <c r="P1217" i="2"/>
  <c r="P2241" i="2"/>
  <c r="P738" i="2"/>
  <c r="P2358" i="2"/>
  <c r="P343" i="2"/>
  <c r="P1367" i="2"/>
  <c r="P2391" i="2"/>
  <c r="P948" i="2"/>
  <c r="P1972" i="2"/>
  <c r="P529" i="2"/>
  <c r="P1553" i="2"/>
  <c r="P446" i="2"/>
  <c r="P2082" i="2"/>
  <c r="P10" i="2"/>
  <c r="P759" i="2"/>
  <c r="P1783" i="2"/>
  <c r="P340" i="2"/>
  <c r="P1364" i="2"/>
  <c r="P2388" i="2"/>
  <c r="P945" i="2"/>
  <c r="P1969" i="2"/>
  <c r="P2110" i="2"/>
  <c r="P1270" i="2"/>
  <c r="P487" i="2"/>
  <c r="P2116" i="2"/>
  <c r="P182" i="2"/>
  <c r="P388" i="2"/>
  <c r="P2017" i="2"/>
  <c r="P1191" i="2"/>
  <c r="P353" i="2"/>
  <c r="P2170" i="2"/>
  <c r="P545" i="2"/>
  <c r="P1534" i="2"/>
  <c r="P143" i="2"/>
  <c r="P495" i="2"/>
  <c r="P831" i="2"/>
  <c r="P1167" i="2"/>
  <c r="P1519" i="2"/>
  <c r="P1855" i="2"/>
  <c r="P2191" i="2"/>
  <c r="P76" i="2"/>
  <c r="P412" i="2"/>
  <c r="P748" i="2"/>
  <c r="P1100" i="2"/>
  <c r="P1436" i="2"/>
  <c r="P1772" i="2"/>
  <c r="P2124" i="2"/>
  <c r="P2460" i="2"/>
  <c r="P329" i="2"/>
  <c r="P681" i="2"/>
  <c r="P1017" i="2"/>
  <c r="P1353" i="2"/>
  <c r="P1705" i="2"/>
  <c r="P2041" i="2"/>
  <c r="P2377" i="2"/>
  <c r="P1054" i="2"/>
  <c r="P2398" i="2"/>
  <c r="P1282" i="2"/>
  <c r="P214" i="2"/>
  <c r="P1558" i="2"/>
  <c r="P1786" i="2"/>
  <c r="P2346" i="2"/>
  <c r="P179" i="2"/>
  <c r="P515" i="2"/>
  <c r="P867" i="2"/>
  <c r="P1203" i="2"/>
  <c r="P1539" i="2"/>
  <c r="P1891" i="2"/>
  <c r="P2227" i="2"/>
  <c r="P96" i="2"/>
  <c r="P448" i="2"/>
  <c r="P784" i="2"/>
  <c r="P1120" i="2"/>
  <c r="P1472" i="2"/>
  <c r="P1808" i="2"/>
  <c r="P2144" i="2"/>
  <c r="P29" i="2"/>
  <c r="P365" i="2"/>
  <c r="P701" i="2"/>
  <c r="P1053" i="2"/>
  <c r="P1389" i="2"/>
  <c r="P1725" i="2"/>
  <c r="P2077" i="2"/>
  <c r="P2413" i="2"/>
  <c r="P1134" i="2"/>
  <c r="P82" i="2"/>
  <c r="P1426" i="2"/>
  <c r="P294" i="2"/>
  <c r="P1702" i="2"/>
  <c r="P2362" i="2"/>
  <c r="P586" i="2"/>
  <c r="P219" i="2"/>
  <c r="P555" i="2"/>
  <c r="P891" i="2"/>
  <c r="P1243" i="2"/>
  <c r="P1579" i="2"/>
  <c r="P1915" i="2"/>
  <c r="P2267" i="2"/>
  <c r="P136" i="2"/>
  <c r="P472" i="2"/>
  <c r="P824" i="2"/>
  <c r="P1160" i="2"/>
  <c r="P1496" i="2"/>
  <c r="P1848" i="2"/>
  <c r="P2184" i="2"/>
  <c r="P53" i="2"/>
  <c r="P405" i="2"/>
  <c r="P741" i="2"/>
  <c r="P1077" i="2"/>
  <c r="P1429" i="2"/>
  <c r="P1765" i="2"/>
  <c r="P2101" i="2"/>
  <c r="P2453" i="2"/>
  <c r="P1294" i="2"/>
  <c r="P178" i="2"/>
  <c r="P1586" i="2"/>
  <c r="P454" i="2"/>
  <c r="P1798" i="2"/>
  <c r="P538" i="2"/>
  <c r="P1866" i="2"/>
  <c r="P967" i="2"/>
  <c r="P2375" i="2"/>
  <c r="P1252" i="2"/>
  <c r="P129" i="2"/>
  <c r="P1537" i="2"/>
  <c r="P1662" i="2"/>
  <c r="P2102" i="2"/>
  <c r="P663" i="2"/>
  <c r="P2007" i="2"/>
  <c r="P884" i="2"/>
  <c r="P2292" i="2"/>
  <c r="P1169" i="2"/>
  <c r="P190" i="2"/>
  <c r="P886" i="2"/>
  <c r="P375" i="2"/>
  <c r="P1719" i="2"/>
  <c r="P660" i="2"/>
  <c r="P2004" i="2"/>
  <c r="P881" i="2"/>
  <c r="P2289" i="2"/>
  <c r="P2210" i="2"/>
  <c r="P231" i="2"/>
  <c r="P929" i="2"/>
  <c r="P1319" i="2"/>
  <c r="P1761" i="2"/>
  <c r="P4" i="2"/>
  <c r="P1790" i="2"/>
  <c r="P1988" i="2"/>
  <c r="P615" i="2"/>
  <c r="P335" i="2"/>
  <c r="P687" i="2"/>
  <c r="P271" i="2"/>
  <c r="P623" i="2"/>
  <c r="P959" i="2"/>
  <c r="P1295" i="2"/>
  <c r="P1647" i="2"/>
  <c r="P1983" i="2"/>
  <c r="P2319" i="2"/>
  <c r="P204" i="2"/>
  <c r="P540" i="2"/>
  <c r="P876" i="2"/>
  <c r="P1228" i="2"/>
  <c r="P1564" i="2"/>
  <c r="P1900" i="2"/>
  <c r="P2252" i="2"/>
  <c r="P121" i="2"/>
  <c r="P457" i="2"/>
  <c r="P809" i="2"/>
  <c r="P1145" i="2"/>
  <c r="P1481" i="2"/>
  <c r="P1833" i="2"/>
  <c r="P2169" i="2"/>
  <c r="P158" i="2"/>
  <c r="P1566" i="2"/>
  <c r="P450" i="2"/>
  <c r="P1794" i="2"/>
  <c r="P726" i="2"/>
  <c r="P2070" i="2"/>
  <c r="P1370" i="2"/>
  <c r="P1642" i="2"/>
  <c r="P307" i="2"/>
  <c r="P643" i="2"/>
  <c r="P995" i="2"/>
  <c r="P1331" i="2"/>
  <c r="P1667" i="2"/>
  <c r="P2019" i="2"/>
  <c r="P2355" i="2"/>
  <c r="P224" i="2"/>
  <c r="P576" i="2"/>
  <c r="P912" i="2"/>
  <c r="P1248" i="2"/>
  <c r="P1600" i="2"/>
  <c r="P1936" i="2"/>
  <c r="P2272" i="2"/>
  <c r="P157" i="2"/>
  <c r="P493" i="2"/>
  <c r="P829" i="2"/>
  <c r="P1181" i="2"/>
  <c r="P1517" i="2"/>
  <c r="P1853" i="2"/>
  <c r="P2205" i="2"/>
  <c r="P302" i="2"/>
  <c r="P1646" i="2"/>
  <c r="P594" i="2"/>
  <c r="P1938" i="2"/>
  <c r="P806" i="2"/>
  <c r="P2214" i="2"/>
  <c r="P1946" i="2"/>
  <c r="P2282" i="2"/>
  <c r="P347" i="2"/>
  <c r="P683" i="2"/>
  <c r="P1019" i="2"/>
  <c r="P1371" i="2"/>
  <c r="P1707" i="2"/>
  <c r="P2043" i="2"/>
  <c r="P2395" i="2"/>
  <c r="P264" i="2"/>
  <c r="P600" i="2"/>
  <c r="P952" i="2"/>
  <c r="P1288" i="2"/>
  <c r="P1624" i="2"/>
  <c r="P1976" i="2"/>
  <c r="P2312" i="2"/>
  <c r="P181" i="2"/>
  <c r="P533" i="2"/>
  <c r="P869" i="2"/>
  <c r="P1205" i="2"/>
  <c r="P1557" i="2"/>
  <c r="P1893" i="2"/>
  <c r="P2229" i="2"/>
  <c r="P462" i="2"/>
  <c r="P1806" i="2"/>
  <c r="P690" i="2"/>
  <c r="P2098" i="2"/>
  <c r="P966" i="2"/>
  <c r="P2310" i="2"/>
  <c r="P138" i="2"/>
  <c r="P135" i="2"/>
  <c r="P1479" i="2"/>
  <c r="P420" i="2"/>
  <c r="P1764" i="2"/>
  <c r="P641" i="2"/>
  <c r="P2049" i="2"/>
  <c r="P1250" i="2"/>
  <c r="P1066" i="2"/>
  <c r="P1175" i="2"/>
  <c r="P52" i="2"/>
  <c r="P1396" i="2"/>
  <c r="P337" i="2"/>
  <c r="P1681" i="2"/>
  <c r="P2238" i="2"/>
  <c r="P1914" i="2"/>
  <c r="P887" i="2"/>
  <c r="P2231" i="2"/>
  <c r="P1172" i="2"/>
  <c r="P49" i="2"/>
  <c r="P1393" i="2"/>
  <c r="P1342" i="2"/>
  <c r="P1782" i="2"/>
  <c r="P2279" i="2"/>
  <c r="P2046" i="2"/>
  <c r="P900" i="2"/>
  <c r="P438" i="2"/>
  <c r="P2052" i="2"/>
  <c r="P871" i="2"/>
  <c r="P289" i="2"/>
  <c r="P47" i="2"/>
  <c r="P383" i="2"/>
  <c r="P719" i="2"/>
  <c r="P1071" i="2"/>
  <c r="P1407" i="2"/>
  <c r="P1743" i="2"/>
  <c r="P2095" i="2"/>
  <c r="P2431" i="2"/>
  <c r="P300" i="2"/>
  <c r="P1791" i="2"/>
  <c r="P524" i="2"/>
  <c r="P1196" i="2"/>
  <c r="P1884" i="2"/>
  <c r="P105" i="2"/>
  <c r="P777" i="2"/>
  <c r="P1465" i="2"/>
  <c r="P2153" i="2"/>
  <c r="P1438" i="2"/>
  <c r="P1730" i="2"/>
  <c r="P2006" i="2"/>
  <c r="P618" i="2"/>
  <c r="P627" i="2"/>
  <c r="P1315" i="2"/>
  <c r="P1987" i="2"/>
  <c r="P208" i="2"/>
  <c r="P896" i="2"/>
  <c r="P1568" i="2"/>
  <c r="P2256" i="2"/>
  <c r="P477" i="2"/>
  <c r="P1149" i="2"/>
  <c r="P1837" i="2"/>
  <c r="P238" i="2"/>
  <c r="P466" i="2"/>
  <c r="P742" i="2"/>
  <c r="P1690" i="2"/>
  <c r="P315" i="2"/>
  <c r="P1003" i="2"/>
  <c r="P1691" i="2"/>
  <c r="P2363" i="2"/>
  <c r="P584" i="2"/>
  <c r="P1272" i="2"/>
  <c r="P1944" i="2"/>
  <c r="P165" i="2"/>
  <c r="P853" i="2"/>
  <c r="P1525" i="2"/>
  <c r="P2213" i="2"/>
  <c r="P1742" i="2"/>
  <c r="P1970" i="2"/>
  <c r="P2246" i="2"/>
  <c r="P71" i="2"/>
  <c r="P292" i="2"/>
  <c r="P577" i="2"/>
  <c r="P994" i="2"/>
  <c r="P1047" i="2"/>
  <c r="P1332" i="2"/>
  <c r="P1617" i="2"/>
  <c r="P2422" i="2"/>
  <c r="P2167" i="2"/>
  <c r="P2452" i="2"/>
  <c r="P830" i="2"/>
  <c r="P2023" i="2"/>
  <c r="P644" i="2"/>
  <c r="P1540" i="2"/>
  <c r="P708" i="2"/>
  <c r="P1535" i="2"/>
  <c r="P396" i="2"/>
  <c r="P1068" i="2"/>
  <c r="P1756" i="2"/>
  <c r="P2444" i="2"/>
  <c r="P649" i="2"/>
  <c r="P1337" i="2"/>
  <c r="P2025" i="2"/>
  <c r="P926" i="2"/>
  <c r="P1218" i="2"/>
  <c r="P1494" i="2"/>
  <c r="P1322" i="2"/>
  <c r="P499" i="2"/>
  <c r="P1187" i="2"/>
  <c r="P1859" i="2"/>
  <c r="P80" i="2"/>
  <c r="P768" i="2"/>
  <c r="P1440" i="2"/>
  <c r="P2128" i="2"/>
  <c r="P349" i="2"/>
  <c r="P1021" i="2"/>
  <c r="P1709" i="2"/>
  <c r="P2397" i="2"/>
  <c r="P2414" i="2"/>
  <c r="P230" i="2"/>
  <c r="P2106" i="2"/>
  <c r="P187" i="2"/>
  <c r="P875" i="2"/>
  <c r="P1563" i="2"/>
  <c r="P2235" i="2"/>
  <c r="P456" i="2"/>
  <c r="P1144" i="2"/>
  <c r="P1816" i="2"/>
  <c r="P37" i="2"/>
  <c r="P725" i="2"/>
  <c r="P1397" i="2"/>
  <c r="P2085" i="2"/>
  <c r="P1230" i="2"/>
  <c r="P1458" i="2"/>
  <c r="P1734" i="2"/>
  <c r="P1354" i="2"/>
  <c r="P2247" i="2"/>
  <c r="P65" i="2"/>
  <c r="P1406" i="2"/>
  <c r="P535" i="2"/>
  <c r="P820" i="2"/>
  <c r="P1105" i="2"/>
  <c r="P374" i="2"/>
  <c r="P1655" i="2"/>
  <c r="P1940" i="2"/>
  <c r="P2161" i="2"/>
  <c r="P1898" i="2"/>
  <c r="P1063" i="2"/>
  <c r="P1959" i="2"/>
  <c r="P964" i="2"/>
  <c r="P1279" i="2"/>
  <c r="P172" i="2"/>
  <c r="P940" i="2"/>
  <c r="P1628" i="2"/>
  <c r="P2316" i="2"/>
  <c r="P521" i="2"/>
  <c r="P1209" i="2"/>
  <c r="P1897" i="2"/>
  <c r="P414" i="2"/>
  <c r="P706" i="2"/>
  <c r="P982" i="2"/>
  <c r="P2394" i="2"/>
  <c r="P371" i="2"/>
  <c r="P1059" i="2"/>
  <c r="P1731" i="2"/>
  <c r="P2419" i="2"/>
  <c r="P640" i="2"/>
  <c r="P1312" i="2"/>
  <c r="P2000" i="2"/>
  <c r="P221" i="2"/>
  <c r="P893" i="2"/>
  <c r="P1581" i="2"/>
  <c r="P2269" i="2"/>
  <c r="P1902" i="2"/>
  <c r="P2194" i="2"/>
  <c r="P58" i="2"/>
  <c r="P59" i="2"/>
  <c r="P747" i="2"/>
  <c r="P1435" i="2"/>
  <c r="P2107" i="2"/>
  <c r="P328" i="2"/>
  <c r="P1016" i="2"/>
  <c r="P1688" i="2"/>
  <c r="P2376" i="2"/>
  <c r="P597" i="2"/>
  <c r="P1269" i="2"/>
  <c r="P1957" i="2"/>
  <c r="P718" i="2"/>
  <c r="P946" i="2"/>
  <c r="P1222" i="2"/>
  <c r="P2186" i="2"/>
  <c r="P1735" i="2"/>
  <c r="P2020" i="2"/>
  <c r="P2305" i="2"/>
  <c r="P23" i="2"/>
  <c r="P308" i="2"/>
  <c r="P593" i="2"/>
  <c r="P802" i="2"/>
  <c r="P1143" i="2"/>
  <c r="P1428" i="2"/>
  <c r="P1649" i="2"/>
  <c r="P1402" i="2"/>
  <c r="P1206" i="2"/>
  <c r="P1738" i="2"/>
  <c r="P33" i="2"/>
  <c r="P1023" i="2"/>
  <c r="P2383" i="2"/>
  <c r="P812" i="2"/>
  <c r="P1500" i="2"/>
  <c r="P2188" i="2"/>
  <c r="P393" i="2"/>
  <c r="P1081" i="2"/>
  <c r="P1769" i="2"/>
  <c r="P2441" i="2"/>
  <c r="P194" i="2"/>
  <c r="P470" i="2"/>
  <c r="P346" i="2"/>
  <c r="P243" i="2"/>
  <c r="P931" i="2"/>
  <c r="P1603" i="2"/>
  <c r="P2291" i="2"/>
  <c r="P512" i="2"/>
  <c r="P1184" i="2"/>
  <c r="P1872" i="2"/>
  <c r="P93" i="2"/>
  <c r="P765" i="2"/>
  <c r="P1453" i="2"/>
  <c r="P2141" i="2"/>
  <c r="P1390" i="2"/>
  <c r="P1682" i="2"/>
  <c r="P1958" i="2"/>
  <c r="P234" i="2"/>
  <c r="P619" i="2"/>
  <c r="P1307" i="2"/>
  <c r="P1979" i="2"/>
  <c r="P200" i="2"/>
  <c r="P888" i="2"/>
  <c r="P1560" i="2"/>
  <c r="P2248" i="2"/>
  <c r="P469" i="2"/>
  <c r="P1141" i="2"/>
  <c r="P1829" i="2"/>
  <c r="P206" i="2"/>
  <c r="P434" i="2"/>
  <c r="P710" i="2"/>
  <c r="P1562" i="2"/>
  <c r="P1223" i="2"/>
  <c r="P1508" i="2"/>
  <c r="P1793" i="2"/>
  <c r="P218" i="2"/>
  <c r="P2263" i="2"/>
  <c r="P81" i="2"/>
  <c r="P1214" i="2"/>
  <c r="P631" i="2"/>
  <c r="P916" i="2"/>
  <c r="P1137" i="2"/>
  <c r="P758" i="2"/>
  <c r="P1953" i="2"/>
  <c r="P1278" i="2"/>
  <c r="P950" i="2"/>
  <c r="P223" i="2"/>
  <c r="P479" i="2"/>
  <c r="P735" i="2"/>
  <c r="P991" i="2"/>
  <c r="P1247" i="2"/>
  <c r="P1503" i="2"/>
  <c r="P1759" i="2"/>
  <c r="P2015" i="2"/>
  <c r="P2271" i="2"/>
  <c r="P60" i="2"/>
  <c r="P316" i="2"/>
  <c r="P572" i="2"/>
  <c r="P828" i="2"/>
  <c r="P1084" i="2"/>
  <c r="P1340" i="2"/>
  <c r="P1596" i="2"/>
  <c r="P1852" i="2"/>
  <c r="P2108" i="2"/>
  <c r="P2364" i="2"/>
  <c r="P153" i="2"/>
  <c r="P409" i="2"/>
  <c r="P665" i="2"/>
  <c r="P921" i="2"/>
  <c r="P1177" i="2"/>
  <c r="P1433" i="2"/>
  <c r="P1689" i="2"/>
  <c r="P1945" i="2"/>
  <c r="P2201" i="2"/>
  <c r="P2457" i="2"/>
  <c r="P990" i="2"/>
  <c r="P2014" i="2"/>
  <c r="P578" i="2"/>
  <c r="P1602" i="2"/>
  <c r="P150" i="2"/>
  <c r="P1174" i="2"/>
  <c r="P2198" i="2"/>
  <c r="P602" i="2"/>
  <c r="P1834" i="2"/>
  <c r="P83" i="2"/>
  <c r="P339" i="2"/>
  <c r="P595" i="2"/>
  <c r="P851" i="2"/>
  <c r="P1107" i="2"/>
  <c r="P1363" i="2"/>
  <c r="P1619" i="2"/>
  <c r="P1875" i="2"/>
  <c r="P2131" i="2"/>
  <c r="P2387" i="2"/>
  <c r="P176" i="2"/>
  <c r="P432" i="2"/>
  <c r="P688" i="2"/>
  <c r="P944" i="2"/>
  <c r="P1200" i="2"/>
  <c r="P1456" i="2"/>
  <c r="P1712" i="2"/>
  <c r="P1968" i="2"/>
  <c r="P2224" i="2"/>
  <c r="P13" i="2"/>
  <c r="P269" i="2"/>
  <c r="P525" i="2"/>
  <c r="P781" i="2"/>
  <c r="P1037" i="2"/>
  <c r="P1293" i="2"/>
  <c r="P1549" i="2"/>
  <c r="P1805" i="2"/>
  <c r="P2061" i="2"/>
  <c r="P2317" i="2"/>
  <c r="P430" i="2"/>
  <c r="P1454" i="2"/>
  <c r="P18" i="2"/>
  <c r="P1042" i="2"/>
  <c r="P2066" i="2"/>
  <c r="P614" i="2"/>
  <c r="P1638" i="2"/>
  <c r="P826" i="2"/>
  <c r="P2458" i="2"/>
  <c r="P746" i="2"/>
  <c r="P203" i="2"/>
  <c r="P459" i="2"/>
  <c r="P715" i="2"/>
  <c r="P971" i="2"/>
  <c r="P1227" i="2"/>
  <c r="P1483" i="2"/>
  <c r="P1739" i="2"/>
  <c r="P1995" i="2"/>
  <c r="P2251" i="2"/>
  <c r="P40" i="2"/>
  <c r="P296" i="2"/>
  <c r="P552" i="2"/>
  <c r="P808" i="2"/>
  <c r="P1064" i="2"/>
  <c r="P1320" i="2"/>
  <c r="P1576" i="2"/>
  <c r="P1832" i="2"/>
  <c r="P2088" i="2"/>
  <c r="P2344" i="2"/>
  <c r="P133" i="2"/>
  <c r="P389" i="2"/>
  <c r="P645" i="2"/>
  <c r="P901" i="2"/>
  <c r="P1157" i="2"/>
  <c r="P1413" i="2"/>
  <c r="P1669" i="2"/>
  <c r="P1925" i="2"/>
  <c r="P2181" i="2"/>
  <c r="P2437" i="2"/>
  <c r="P910" i="2"/>
  <c r="P1934" i="2"/>
  <c r="P498" i="2"/>
  <c r="P1522" i="2"/>
  <c r="P70" i="2"/>
  <c r="P1094" i="2"/>
  <c r="P2118" i="2"/>
  <c r="P282" i="2"/>
  <c r="P1194" i="2"/>
  <c r="P263" i="2"/>
  <c r="P1287" i="2"/>
  <c r="P2311" i="2"/>
  <c r="P868" i="2"/>
  <c r="P1892" i="2"/>
  <c r="P449" i="2"/>
  <c r="P1473" i="2"/>
  <c r="P126" i="2"/>
  <c r="P1762" i="2"/>
  <c r="P1242" i="2"/>
  <c r="P599" i="2"/>
  <c r="P1623" i="2"/>
  <c r="P180" i="2"/>
  <c r="P1204" i="2"/>
  <c r="P2228" i="2"/>
  <c r="P785" i="2"/>
  <c r="P1809" i="2"/>
  <c r="P1470" i="2"/>
  <c r="P630" i="2"/>
  <c r="P874" i="2"/>
  <c r="P1015" i="2"/>
  <c r="P2039" i="2"/>
  <c r="P596" i="2"/>
  <c r="P1620" i="2"/>
  <c r="P177" i="2"/>
  <c r="P1201" i="2"/>
  <c r="P2225" i="2"/>
  <c r="P674" i="2"/>
  <c r="P2294" i="2"/>
  <c r="P1511" i="2"/>
  <c r="P673" i="2"/>
  <c r="P2090" i="2"/>
  <c r="P1412" i="2"/>
  <c r="P2302" i="2"/>
  <c r="P2215" i="2"/>
  <c r="P1377" i="2"/>
  <c r="P452" i="2"/>
  <c r="P522" i="2"/>
  <c r="P2244" i="2"/>
  <c r="P239" i="2"/>
  <c r="P575" i="2"/>
  <c r="P911" i="2"/>
  <c r="P1263" i="2"/>
  <c r="P1599" i="2"/>
  <c r="P1935" i="2"/>
  <c r="P2287" i="2"/>
  <c r="P156" i="2"/>
  <c r="P492" i="2"/>
  <c r="P844" i="2"/>
  <c r="P1180" i="2"/>
  <c r="P1516" i="2"/>
  <c r="P1868" i="2"/>
  <c r="P2204" i="2"/>
  <c r="P73" i="2"/>
  <c r="P425" i="2"/>
  <c r="P761" i="2"/>
  <c r="P1097" i="2"/>
  <c r="P1449" i="2"/>
  <c r="P1785" i="2"/>
  <c r="P2121" i="2"/>
  <c r="P30" i="2"/>
  <c r="P1374" i="2"/>
  <c r="P258" i="2"/>
  <c r="P1666" i="2"/>
  <c r="P534" i="2"/>
  <c r="P1878" i="2"/>
  <c r="P858" i="2"/>
  <c r="P106" i="2"/>
  <c r="P259" i="2"/>
  <c r="P611" i="2"/>
  <c r="P947" i="2"/>
  <c r="P1283" i="2"/>
  <c r="P1635" i="2"/>
  <c r="P1971" i="2"/>
  <c r="P2307" i="2"/>
  <c r="P192" i="2"/>
  <c r="P528" i="2"/>
  <c r="P864" i="2"/>
  <c r="P1216" i="2"/>
  <c r="P1552" i="2"/>
  <c r="P1888" i="2"/>
  <c r="P2240" i="2"/>
  <c r="P109" i="2"/>
  <c r="P445" i="2"/>
  <c r="P797" i="2"/>
  <c r="P1133" i="2"/>
  <c r="P1469" i="2"/>
  <c r="P1821" i="2"/>
  <c r="P2157" i="2"/>
  <c r="P110" i="2"/>
  <c r="P1518" i="2"/>
  <c r="P402" i="2"/>
  <c r="P1746" i="2"/>
  <c r="P678" i="2"/>
  <c r="P2022" i="2"/>
  <c r="P1178" i="2"/>
  <c r="P1258" i="2"/>
  <c r="P299" i="2"/>
  <c r="P635" i="2"/>
  <c r="P987" i="2"/>
  <c r="P1323" i="2"/>
  <c r="P1659" i="2"/>
  <c r="P2011" i="2"/>
  <c r="P2347" i="2"/>
  <c r="P216" i="2"/>
  <c r="P568" i="2"/>
  <c r="P904" i="2"/>
  <c r="P1240" i="2"/>
  <c r="P1592" i="2"/>
  <c r="P1928" i="2"/>
  <c r="P2264" i="2"/>
  <c r="P149" i="2"/>
  <c r="P485" i="2"/>
  <c r="P821" i="2"/>
  <c r="P1173" i="2"/>
  <c r="P1509" i="2"/>
  <c r="P1845" i="2"/>
  <c r="P2197" i="2"/>
  <c r="P270" i="2"/>
  <c r="P1614" i="2"/>
  <c r="P562" i="2"/>
  <c r="P1906" i="2"/>
  <c r="P774" i="2"/>
  <c r="P2182" i="2"/>
  <c r="P1818" i="2"/>
  <c r="P2026" i="2"/>
  <c r="P1351" i="2"/>
  <c r="P228" i="2"/>
  <c r="P1572" i="2"/>
  <c r="P513" i="2"/>
  <c r="P1857" i="2"/>
  <c r="P482" i="2"/>
  <c r="P2266" i="2"/>
  <c r="P983" i="2"/>
  <c r="P2327" i="2"/>
  <c r="P1268" i="2"/>
  <c r="P145" i="2"/>
  <c r="P1489" i="2"/>
  <c r="P1726" i="2"/>
  <c r="P2166" i="2"/>
  <c r="P695" i="2"/>
  <c r="P2103" i="2"/>
  <c r="P980" i="2"/>
  <c r="P2324" i="2"/>
  <c r="P1265" i="2"/>
  <c r="P574" i="2"/>
  <c r="P1014" i="2"/>
  <c r="P1767" i="2"/>
  <c r="P2209" i="2"/>
  <c r="P132" i="2"/>
  <c r="P866" i="2"/>
  <c r="P1284" i="2"/>
  <c r="P1974" i="2"/>
  <c r="P1127" i="2"/>
  <c r="P79" i="2"/>
  <c r="P431" i="2"/>
  <c r="P15" i="2"/>
  <c r="P367" i="2"/>
  <c r="P703" i="2"/>
  <c r="P1039" i="2"/>
  <c r="P1391" i="2"/>
  <c r="P1727" i="2"/>
  <c r="P2063" i="2"/>
  <c r="P2415" i="2"/>
  <c r="P284" i="2"/>
  <c r="P620" i="2"/>
  <c r="P972" i="2"/>
  <c r="P1308" i="2"/>
  <c r="P1644" i="2"/>
  <c r="P1996" i="2"/>
  <c r="P2332" i="2"/>
  <c r="P201" i="2"/>
  <c r="P553" i="2"/>
  <c r="P889" i="2"/>
  <c r="P1225" i="2"/>
  <c r="P1577" i="2"/>
  <c r="P1913" i="2"/>
  <c r="P2249" i="2"/>
  <c r="P542" i="2"/>
  <c r="P1886" i="2"/>
  <c r="P770" i="2"/>
  <c r="P2178" i="2"/>
  <c r="P1046" i="2"/>
  <c r="P2390" i="2"/>
  <c r="P778" i="2"/>
  <c r="P51" i="2"/>
  <c r="P387" i="2"/>
  <c r="P739" i="2"/>
  <c r="P1075" i="2"/>
  <c r="P1411" i="2"/>
  <c r="P1763" i="2"/>
  <c r="P2099" i="2"/>
  <c r="P2435" i="2"/>
  <c r="P320" i="2"/>
  <c r="P656" i="2"/>
  <c r="P992" i="2"/>
  <c r="P1344" i="2"/>
  <c r="P1680" i="2"/>
  <c r="P2016" i="2"/>
  <c r="P2368" i="2"/>
  <c r="P237" i="2"/>
  <c r="P573" i="2"/>
  <c r="P925" i="2"/>
  <c r="P1261" i="2"/>
  <c r="P1597" i="2"/>
  <c r="P1949" i="2"/>
  <c r="P2285" i="2"/>
  <c r="P622" i="2"/>
  <c r="P2030" i="2"/>
  <c r="P914" i="2"/>
  <c r="P2258" i="2"/>
  <c r="P1190" i="2"/>
  <c r="P314" i="2"/>
  <c r="P1418" i="2"/>
  <c r="P91" i="2"/>
  <c r="P427" i="2"/>
  <c r="P763" i="2"/>
  <c r="P1115" i="2"/>
  <c r="P1451" i="2"/>
  <c r="P1787" i="2"/>
  <c r="P2139" i="2"/>
  <c r="P8" i="2"/>
  <c r="P344" i="2"/>
  <c r="P696" i="2"/>
  <c r="P1032" i="2"/>
  <c r="P1368" i="2"/>
  <c r="P1720" i="2"/>
  <c r="P2056" i="2"/>
  <c r="P2392" i="2"/>
  <c r="P277" i="2"/>
  <c r="P613" i="2"/>
  <c r="P949" i="2"/>
  <c r="P1301" i="2"/>
  <c r="P1637" i="2"/>
  <c r="P1973" i="2"/>
  <c r="P2325" i="2"/>
  <c r="P782" i="2"/>
  <c r="P2126" i="2"/>
  <c r="P1074" i="2"/>
  <c r="P2418" i="2"/>
  <c r="P1286" i="2"/>
  <c r="P954" i="2"/>
  <c r="P170" i="2"/>
  <c r="P455" i="2"/>
  <c r="P1863" i="2"/>
  <c r="P740" i="2"/>
  <c r="P2084" i="2"/>
  <c r="P1025" i="2"/>
  <c r="P2369" i="2"/>
  <c r="P54" i="2"/>
  <c r="P151" i="2"/>
  <c r="P1495" i="2"/>
  <c r="P372" i="2"/>
  <c r="P1780" i="2"/>
  <c r="P657" i="2"/>
  <c r="P2001" i="2"/>
  <c r="P1314" i="2"/>
  <c r="P1578" i="2"/>
  <c r="P1207" i="2"/>
  <c r="P148" i="2"/>
  <c r="P1492" i="2"/>
  <c r="P369" i="2"/>
  <c r="P1777" i="2"/>
  <c r="P162" i="2"/>
  <c r="P2426" i="2"/>
  <c r="P1348" i="2"/>
  <c r="P2230" i="2"/>
  <c r="P2180" i="2"/>
  <c r="P423" i="2"/>
  <c r="P865" i="2"/>
  <c r="P1057" i="2"/>
  <c r="P1313" i="2"/>
  <c r="P127" i="2"/>
  <c r="P463" i="2"/>
  <c r="P815" i="2"/>
  <c r="P1151" i="2"/>
  <c r="P1487" i="2"/>
  <c r="P1839" i="2"/>
  <c r="P2175" i="2"/>
  <c r="P44" i="2"/>
  <c r="P767" i="2"/>
  <c r="P2127" i="2"/>
  <c r="P684" i="2"/>
  <c r="P1372" i="2"/>
  <c r="P2060" i="2"/>
  <c r="P265" i="2"/>
  <c r="P953" i="2"/>
  <c r="P1641" i="2"/>
  <c r="P2313" i="2"/>
  <c r="P2142" i="2"/>
  <c r="P2434" i="2"/>
  <c r="P762" i="2"/>
  <c r="P115" i="2"/>
  <c r="P803" i="2"/>
  <c r="P1475" i="2"/>
  <c r="P2163" i="2"/>
  <c r="P384" i="2"/>
  <c r="P1056" i="2"/>
  <c r="P1744" i="2"/>
  <c r="P2432" i="2"/>
  <c r="P637" i="2"/>
  <c r="P1325" i="2"/>
  <c r="P2013" i="2"/>
  <c r="P878" i="2"/>
  <c r="P1170" i="2"/>
  <c r="P1446" i="2"/>
  <c r="P938" i="2"/>
  <c r="P491" i="2"/>
  <c r="P1179" i="2"/>
  <c r="P1851" i="2"/>
  <c r="P72" i="2"/>
  <c r="P760" i="2"/>
  <c r="P1432" i="2"/>
  <c r="P2120" i="2"/>
  <c r="P341" i="2"/>
  <c r="P1013" i="2"/>
  <c r="P1701" i="2"/>
  <c r="P2389" i="2"/>
  <c r="P2382" i="2"/>
  <c r="P198" i="2"/>
  <c r="P1978" i="2"/>
  <c r="P711" i="2"/>
  <c r="P996" i="2"/>
  <c r="P1281" i="2"/>
  <c r="P1078" i="2"/>
  <c r="P1751" i="2"/>
  <c r="P2036" i="2"/>
  <c r="P2257" i="2"/>
  <c r="P119" i="2"/>
  <c r="P404" i="2"/>
  <c r="P625" i="2"/>
  <c r="P1186" i="2"/>
  <c r="P2372" i="2"/>
  <c r="P737" i="2"/>
  <c r="P1889" i="2"/>
  <c r="P1639" i="2"/>
  <c r="P1871" i="2"/>
  <c r="P556" i="2"/>
  <c r="P1244" i="2"/>
  <c r="P1932" i="2"/>
  <c r="P137" i="2"/>
  <c r="P825" i="2"/>
  <c r="P1513" i="2"/>
  <c r="P2185" i="2"/>
  <c r="P1630" i="2"/>
  <c r="P1922" i="2"/>
  <c r="P2134" i="2"/>
  <c r="P2154" i="2"/>
  <c r="P675" i="2"/>
  <c r="P1347" i="2"/>
  <c r="P2035" i="2"/>
  <c r="P256" i="2"/>
  <c r="P928" i="2"/>
  <c r="P1616" i="2"/>
  <c r="P2304" i="2"/>
  <c r="P509" i="2"/>
  <c r="P1197" i="2"/>
  <c r="P1885" i="2"/>
  <c r="P366" i="2"/>
  <c r="P658" i="2"/>
  <c r="P934" i="2"/>
  <c r="P2202" i="2"/>
  <c r="P363" i="2"/>
  <c r="P1051" i="2"/>
  <c r="P1723" i="2"/>
  <c r="P2411" i="2"/>
  <c r="P632" i="2"/>
  <c r="P1304" i="2"/>
  <c r="P1992" i="2"/>
  <c r="P213" i="2"/>
  <c r="P885" i="2"/>
  <c r="P1573" i="2"/>
  <c r="P2261" i="2"/>
  <c r="P1870" i="2"/>
  <c r="P2162" i="2"/>
  <c r="P2438" i="2"/>
  <c r="P199" i="2"/>
  <c r="P484" i="2"/>
  <c r="P769" i="2"/>
  <c r="P1506" i="2"/>
  <c r="P1239" i="2"/>
  <c r="P1524" i="2"/>
  <c r="P1745" i="2"/>
  <c r="P474" i="2"/>
  <c r="P2359" i="2"/>
  <c r="P113" i="2"/>
  <c r="P1598" i="2"/>
  <c r="P324" i="2"/>
  <c r="P1156" i="2"/>
  <c r="P2308" i="2"/>
  <c r="P1146" i="2"/>
  <c r="P1615" i="2"/>
  <c r="P428" i="2"/>
  <c r="P1116" i="2"/>
  <c r="P1804" i="2"/>
  <c r="P9" i="2"/>
  <c r="P697" i="2"/>
  <c r="P1385" i="2"/>
  <c r="P2057" i="2"/>
  <c r="P1118" i="2"/>
  <c r="P1410" i="2"/>
  <c r="P1622" i="2"/>
  <c r="P458" i="2"/>
  <c r="P547" i="2"/>
  <c r="P1219" i="2"/>
  <c r="P1907" i="2"/>
  <c r="P128" i="2"/>
  <c r="P800" i="2"/>
  <c r="P1488" i="2"/>
  <c r="P2176" i="2"/>
  <c r="P381" i="2"/>
  <c r="P1069" i="2"/>
  <c r="P1757" i="2"/>
  <c r="P2429" i="2"/>
  <c r="P146" i="2"/>
  <c r="P422" i="2"/>
  <c r="P154" i="2"/>
  <c r="P235" i="2"/>
  <c r="P923" i="2"/>
  <c r="P1595" i="2"/>
  <c r="P2283" i="2"/>
  <c r="P504" i="2"/>
  <c r="P1176" i="2"/>
  <c r="P1864" i="2"/>
  <c r="P85" i="2"/>
  <c r="P757" i="2"/>
  <c r="P1445" i="2"/>
  <c r="P2133" i="2"/>
  <c r="P1358" i="2"/>
  <c r="P1650" i="2"/>
  <c r="P1926" i="2"/>
  <c r="P2378" i="2"/>
  <c r="P2439" i="2"/>
  <c r="P257" i="2"/>
  <c r="P1918" i="2"/>
  <c r="P727" i="2"/>
  <c r="P1012" i="2"/>
  <c r="P1233" i="2"/>
  <c r="P1142" i="2"/>
  <c r="P1847" i="2"/>
  <c r="P2068" i="2"/>
  <c r="P2353" i="2"/>
  <c r="P743" i="2"/>
  <c r="P1575" i="2"/>
  <c r="P260" i="2"/>
  <c r="P1569" i="2"/>
  <c r="P1359" i="2"/>
  <c r="P268" i="2"/>
  <c r="P988" i="2"/>
  <c r="P1676" i="2"/>
  <c r="P2348" i="2"/>
  <c r="P569" i="2"/>
  <c r="P1257" i="2"/>
  <c r="P1929" i="2"/>
  <c r="P606" i="2"/>
  <c r="P898" i="2"/>
  <c r="P1110" i="2"/>
  <c r="P1290" i="2"/>
  <c r="P419" i="2"/>
  <c r="P1091" i="2"/>
  <c r="P1779" i="2"/>
  <c r="P2467" i="2"/>
  <c r="P672" i="2"/>
  <c r="P1360" i="2"/>
  <c r="P2048" i="2"/>
  <c r="P253" i="2"/>
  <c r="P941" i="2"/>
  <c r="P1629" i="2"/>
  <c r="P2301" i="2"/>
  <c r="P2094" i="2"/>
  <c r="P2386" i="2"/>
  <c r="P570" i="2"/>
  <c r="P107" i="2"/>
  <c r="P795" i="2"/>
  <c r="P1467" i="2"/>
  <c r="P2155" i="2"/>
  <c r="P376" i="2"/>
  <c r="P1048" i="2"/>
  <c r="P1736" i="2"/>
  <c r="P2424" i="2"/>
  <c r="P629" i="2"/>
  <c r="P1317" i="2"/>
  <c r="P2005" i="2"/>
  <c r="P846" i="2"/>
  <c r="P1138" i="2"/>
  <c r="P1414" i="2"/>
  <c r="P682" i="2"/>
  <c r="P1927" i="2"/>
  <c r="P2212" i="2"/>
  <c r="P2433" i="2"/>
  <c r="P215" i="2"/>
  <c r="P500" i="2"/>
  <c r="P721" i="2"/>
  <c r="P1570" i="2"/>
  <c r="P1335" i="2"/>
  <c r="P1556" i="2"/>
  <c r="P1841" i="2"/>
  <c r="P2010" i="2"/>
  <c r="P730" i="2"/>
  <c r="P679" i="2"/>
  <c r="P98" i="2"/>
  <c r="G118" i="2"/>
  <c r="G374" i="2"/>
  <c r="G630" i="2"/>
  <c r="G886" i="2"/>
  <c r="G1142" i="2"/>
  <c r="G1398" i="2"/>
  <c r="G1654" i="2"/>
  <c r="G1910" i="2"/>
  <c r="G2166" i="2"/>
  <c r="G2422" i="2"/>
  <c r="G212" i="2"/>
  <c r="G468" i="2"/>
  <c r="G724" i="2"/>
  <c r="G980" i="2"/>
  <c r="G1236" i="2"/>
  <c r="G1492" i="2"/>
  <c r="G238" i="2"/>
  <c r="G494" i="2"/>
  <c r="G750" i="2"/>
  <c r="G1006" i="2"/>
  <c r="G1262" i="2"/>
  <c r="G1518" i="2"/>
  <c r="G1774" i="2"/>
  <c r="G2030" i="2"/>
  <c r="G2286" i="2"/>
  <c r="G76" i="2"/>
  <c r="G332" i="2"/>
  <c r="G588" i="2"/>
  <c r="G844" i="2"/>
  <c r="G1100" i="2"/>
  <c r="G1356" i="2"/>
  <c r="G242" i="2"/>
  <c r="G754" i="2"/>
  <c r="G1266" i="2"/>
  <c r="G1778" i="2"/>
  <c r="G2290" i="2"/>
  <c r="G336" i="2"/>
  <c r="G848" i="2"/>
  <c r="G1360" i="2"/>
  <c r="G1688" i="2"/>
  <c r="G1944" i="2"/>
  <c r="G2200" i="2"/>
  <c r="G2456" i="2"/>
  <c r="G483" i="2"/>
  <c r="G995" i="2"/>
  <c r="G1507" i="2"/>
  <c r="G2019" i="2"/>
  <c r="G913" i="2"/>
  <c r="G349" i="2"/>
  <c r="G861" i="2"/>
  <c r="G1373" i="2"/>
  <c r="G1885" i="2"/>
  <c r="G2397" i="2"/>
  <c r="G439" i="2"/>
  <c r="G951" i="2"/>
  <c r="G1463" i="2"/>
  <c r="G1975" i="2"/>
  <c r="G25" i="2"/>
  <c r="G553" i="2"/>
  <c r="G1505" i="2"/>
  <c r="G2265" i="2"/>
  <c r="G1873" i="2"/>
  <c r="G346" i="2"/>
  <c r="G858" i="2"/>
  <c r="G1370" i="2"/>
  <c r="G1882" i="2"/>
  <c r="G2394" i="2"/>
  <c r="G440" i="2"/>
  <c r="G952" i="2"/>
  <c r="G1464" i="2"/>
  <c r="G1740" i="2"/>
  <c r="G1996" i="2"/>
  <c r="G2252" i="2"/>
  <c r="G75" i="2"/>
  <c r="G587" i="2"/>
  <c r="G1099" i="2"/>
  <c r="G1611" i="2"/>
  <c r="G2123" i="2"/>
  <c r="G1121" i="2"/>
  <c r="G453" i="2"/>
  <c r="G965" i="2"/>
  <c r="G1477" i="2"/>
  <c r="G1989" i="2"/>
  <c r="G31" i="2"/>
  <c r="G543" i="2"/>
  <c r="G1055" i="2"/>
  <c r="G1567" i="2"/>
  <c r="G2079" i="2"/>
  <c r="G129" i="2"/>
  <c r="G657" i="2"/>
  <c r="G1921" i="2"/>
  <c r="G1449" i="2"/>
  <c r="G2289" i="2"/>
  <c r="G458" i="2"/>
  <c r="G970" i="2"/>
  <c r="G1482" i="2"/>
  <c r="G1994" i="2"/>
  <c r="G40" i="2"/>
  <c r="G552" i="2"/>
  <c r="G1064" i="2"/>
  <c r="G1540" i="2"/>
  <c r="G1796" i="2"/>
  <c r="G2052" i="2"/>
  <c r="G2308" i="2"/>
  <c r="G187" i="2"/>
  <c r="G699" i="2"/>
  <c r="G1211" i="2"/>
  <c r="G1723" i="2"/>
  <c r="G2235" i="2"/>
  <c r="G53" i="2"/>
  <c r="G565" i="2"/>
  <c r="G1077" i="2"/>
  <c r="G1589" i="2"/>
  <c r="G2101" i="2"/>
  <c r="G143" i="2"/>
  <c r="G655" i="2"/>
  <c r="G1167" i="2"/>
  <c r="G1679" i="2"/>
  <c r="G2191" i="2"/>
  <c r="G249" i="2"/>
  <c r="G777" i="2"/>
  <c r="G2369" i="2"/>
  <c r="G1897" i="2"/>
  <c r="G162" i="2"/>
  <c r="G2210" i="2"/>
  <c r="G1648" i="2"/>
  <c r="G403" i="2"/>
  <c r="G2451" i="2"/>
  <c r="G1805" i="2"/>
  <c r="G1383" i="2"/>
  <c r="G1177" i="2"/>
  <c r="G834" i="2"/>
  <c r="G416" i="2"/>
  <c r="G1984" i="2"/>
  <c r="G1075" i="2"/>
  <c r="G429" i="2"/>
  <c r="G7" i="2"/>
  <c r="G2055" i="2"/>
  <c r="G1353" i="2"/>
  <c r="G1538" i="2"/>
  <c r="G1120" i="2"/>
  <c r="G2336" i="2"/>
  <c r="G1779" i="2"/>
  <c r="G1133" i="2"/>
  <c r="G711" i="2"/>
  <c r="G313" i="2"/>
  <c r="G482" i="2"/>
  <c r="G77" i="2"/>
  <c r="G1122" i="2"/>
  <c r="G717" i="2"/>
  <c r="G1890" i="2"/>
  <c r="G1485" i="2"/>
  <c r="G333" i="2"/>
  <c r="G865" i="2"/>
  <c r="G86" i="2"/>
  <c r="G342" i="2"/>
  <c r="G598" i="2"/>
  <c r="G854" i="2"/>
  <c r="G1110" i="2"/>
  <c r="G1366" i="2"/>
  <c r="G1622" i="2"/>
  <c r="G1878" i="2"/>
  <c r="G2134" i="2"/>
  <c r="G2390" i="2"/>
  <c r="G180" i="2"/>
  <c r="G436" i="2"/>
  <c r="G692" i="2"/>
  <c r="G948" i="2"/>
  <c r="G1204" i="2"/>
  <c r="G1460" i="2"/>
  <c r="G206" i="2"/>
  <c r="G462" i="2"/>
  <c r="G718" i="2"/>
  <c r="G974" i="2"/>
  <c r="G1230" i="2"/>
  <c r="G1486" i="2"/>
  <c r="G1742" i="2"/>
  <c r="G1998" i="2"/>
  <c r="G2254" i="2"/>
  <c r="G44" i="2"/>
  <c r="G300" i="2"/>
  <c r="G556" i="2"/>
  <c r="G812" i="2"/>
  <c r="G1068" i="2"/>
  <c r="G1324" i="2"/>
  <c r="G178" i="2"/>
  <c r="G690" i="2"/>
  <c r="G1202" i="2"/>
  <c r="G1714" i="2"/>
  <c r="G2226" i="2"/>
  <c r="G272" i="2"/>
  <c r="G784" i="2"/>
  <c r="G1296" i="2"/>
  <c r="G1656" i="2"/>
  <c r="G1912" i="2"/>
  <c r="G2168" i="2"/>
  <c r="G2424" i="2"/>
  <c r="G419" i="2"/>
  <c r="G931" i="2"/>
  <c r="G1443" i="2"/>
  <c r="G1955" i="2"/>
  <c r="G2467" i="2"/>
  <c r="G285" i="2"/>
  <c r="G797" i="2"/>
  <c r="G1309" i="2"/>
  <c r="G1821" i="2"/>
  <c r="G2333" i="2"/>
  <c r="G375" i="2"/>
  <c r="G887" i="2"/>
  <c r="G1399" i="2"/>
  <c r="G1911" i="2"/>
  <c r="G2423" i="2"/>
  <c r="G489" i="2"/>
  <c r="G1249" i="2"/>
  <c r="G2009" i="2"/>
  <c r="G1617" i="2"/>
  <c r="G282" i="2"/>
  <c r="G794" i="2"/>
  <c r="G1306" i="2"/>
  <c r="G1818" i="2"/>
  <c r="G2330" i="2"/>
  <c r="G376" i="2"/>
  <c r="G888" i="2"/>
  <c r="G1400" i="2"/>
  <c r="G1708" i="2"/>
  <c r="G1964" i="2"/>
  <c r="G2220" i="2"/>
  <c r="G11" i="2"/>
  <c r="G523" i="2"/>
  <c r="G1035" i="2"/>
  <c r="G1547" i="2"/>
  <c r="G2059" i="2"/>
  <c r="G993" i="2"/>
  <c r="G389" i="2"/>
  <c r="G901" i="2"/>
  <c r="G1413" i="2"/>
  <c r="G1925" i="2"/>
  <c r="G2437" i="2"/>
  <c r="G479" i="2"/>
  <c r="G991" i="2"/>
  <c r="G1503" i="2"/>
  <c r="G2015" i="2"/>
  <c r="G65" i="2"/>
  <c r="G593" i="2"/>
  <c r="G1665" i="2"/>
  <c r="G2457" i="2"/>
  <c r="G2033" i="2"/>
  <c r="G394" i="2"/>
  <c r="G906" i="2"/>
  <c r="G1418" i="2"/>
  <c r="G1930" i="2"/>
  <c r="G2442" i="2"/>
  <c r="G488" i="2"/>
  <c r="G1000" i="2"/>
  <c r="G1504" i="2"/>
  <c r="G1764" i="2"/>
  <c r="G2020" i="2"/>
  <c r="G2276" i="2"/>
  <c r="G123" i="2"/>
  <c r="G635" i="2"/>
  <c r="G1147" i="2"/>
  <c r="G1659" i="2"/>
  <c r="G2171" i="2"/>
  <c r="G1209" i="2"/>
  <c r="G501" i="2"/>
  <c r="G1013" i="2"/>
  <c r="G1525" i="2"/>
  <c r="G2037" i="2"/>
  <c r="G79" i="2"/>
  <c r="G591" i="2"/>
  <c r="G1103" i="2"/>
  <c r="G1615" i="2"/>
  <c r="G2127" i="2"/>
  <c r="G185" i="2"/>
  <c r="G713" i="2"/>
  <c r="G2113" i="2"/>
  <c r="G1641" i="2"/>
  <c r="G1241" i="2"/>
  <c r="G1954" i="2"/>
  <c r="G1520" i="2"/>
  <c r="G147" i="2"/>
  <c r="G2195" i="2"/>
  <c r="G1549" i="2"/>
  <c r="G1127" i="2"/>
  <c r="G737" i="2"/>
  <c r="G578" i="2"/>
  <c r="G160" i="2"/>
  <c r="G1856" i="2"/>
  <c r="G819" i="2"/>
  <c r="G173" i="2"/>
  <c r="G2221" i="2"/>
  <c r="G1799" i="2"/>
  <c r="G1561" i="2"/>
  <c r="G1282" i="2"/>
  <c r="G864" i="2"/>
  <c r="G2208" i="2"/>
  <c r="G1523" i="2"/>
  <c r="G877" i="2"/>
  <c r="G455" i="2"/>
  <c r="G41" i="2"/>
  <c r="G1937" i="2"/>
  <c r="G1747" i="2"/>
  <c r="G98" i="2"/>
  <c r="G2387" i="2"/>
  <c r="G866" i="2"/>
  <c r="G461" i="2"/>
  <c r="G1936" i="2"/>
  <c r="G1680" i="2"/>
  <c r="G6" i="2"/>
  <c r="G518" i="2"/>
  <c r="G1030" i="2"/>
  <c r="G1542" i="2"/>
  <c r="G2054" i="2"/>
  <c r="G100" i="2"/>
  <c r="G612" i="2"/>
  <c r="G1124" i="2"/>
  <c r="G126" i="2"/>
  <c r="G638" i="2"/>
  <c r="G1150" i="2"/>
  <c r="G1662" i="2"/>
  <c r="G2174" i="2"/>
  <c r="G220" i="2"/>
  <c r="G732" i="2"/>
  <c r="G1244" i="2"/>
  <c r="G530" i="2"/>
  <c r="G1554" i="2"/>
  <c r="G112" i="2"/>
  <c r="G1136" i="2"/>
  <c r="G1832" i="2"/>
  <c r="G2344" i="2"/>
  <c r="G771" i="2"/>
  <c r="G1795" i="2"/>
  <c r="G125" i="2"/>
  <c r="G1149" i="2"/>
  <c r="G2173" i="2"/>
  <c r="G727" i="2"/>
  <c r="G1751" i="2"/>
  <c r="G329" i="2"/>
  <c r="G1369" i="2"/>
  <c r="G122" i="2"/>
  <c r="G1146" i="2"/>
  <c r="G2170" i="2"/>
  <c r="G728" i="2"/>
  <c r="G1628" i="2"/>
  <c r="G2140" i="2"/>
  <c r="G363" i="2"/>
  <c r="G1387" i="2"/>
  <c r="G2411" i="2"/>
  <c r="G741" i="2"/>
  <c r="G1765" i="2"/>
  <c r="G319" i="2"/>
  <c r="G1343" i="2"/>
  <c r="G2367" i="2"/>
  <c r="G1097" i="2"/>
  <c r="G1393" i="2"/>
  <c r="G746" i="2"/>
  <c r="G1770" i="2"/>
  <c r="G328" i="2"/>
  <c r="G1352" i="2"/>
  <c r="G1940" i="2"/>
  <c r="G2452" i="2"/>
  <c r="G987" i="2"/>
  <c r="G2011" i="2"/>
  <c r="G341" i="2"/>
  <c r="G1365" i="2"/>
  <c r="G2389" i="2"/>
  <c r="G943" i="2"/>
  <c r="G1967" i="2"/>
  <c r="G545" i="2"/>
  <c r="G2233" i="2"/>
  <c r="G1314" i="2"/>
  <c r="G2224" i="2"/>
  <c r="G909" i="2"/>
  <c r="G73" i="2"/>
  <c r="G1986" i="2"/>
  <c r="G179" i="2"/>
  <c r="G1581" i="2"/>
  <c r="G769" i="2"/>
  <c r="G182" i="2"/>
  <c r="G438" i="2"/>
  <c r="G694" i="2"/>
  <c r="G950" i="2"/>
  <c r="G1206" i="2"/>
  <c r="G1462" i="2"/>
  <c r="G1718" i="2"/>
  <c r="G1974" i="2"/>
  <c r="G2230" i="2"/>
  <c r="G20" i="2"/>
  <c r="G276" i="2"/>
  <c r="G532" i="2"/>
  <c r="G788" i="2"/>
  <c r="G1044" i="2"/>
  <c r="G1300" i="2"/>
  <c r="G46" i="2"/>
  <c r="G302" i="2"/>
  <c r="G558" i="2"/>
  <c r="G814" i="2"/>
  <c r="G1070" i="2"/>
  <c r="G1326" i="2"/>
  <c r="G1582" i="2"/>
  <c r="G1838" i="2"/>
  <c r="G2094" i="2"/>
  <c r="G2350" i="2"/>
  <c r="G140" i="2"/>
  <c r="G396" i="2"/>
  <c r="G652" i="2"/>
  <c r="G908" i="2"/>
  <c r="G1164" i="2"/>
  <c r="G1420" i="2"/>
  <c r="G370" i="2"/>
  <c r="G882" i="2"/>
  <c r="G1394" i="2"/>
  <c r="G1906" i="2"/>
  <c r="G2418" i="2"/>
  <c r="G464" i="2"/>
  <c r="G976" i="2"/>
  <c r="G1488" i="2"/>
  <c r="G1752" i="2"/>
  <c r="G2008" i="2"/>
  <c r="G2264" i="2"/>
  <c r="G99" i="2"/>
  <c r="G611" i="2"/>
  <c r="G1123" i="2"/>
  <c r="G1635" i="2"/>
  <c r="G2147" i="2"/>
  <c r="G1169" i="2"/>
  <c r="G477" i="2"/>
  <c r="G989" i="2"/>
  <c r="G1501" i="2"/>
  <c r="G2013" i="2"/>
  <c r="G55" i="2"/>
  <c r="G567" i="2"/>
  <c r="G1079" i="2"/>
  <c r="G1591" i="2"/>
  <c r="G2103" i="2"/>
  <c r="G161" i="2"/>
  <c r="G689" i="2"/>
  <c r="G2017" i="2"/>
  <c r="G1545" i="2"/>
  <c r="G2385" i="2"/>
  <c r="G474" i="2"/>
  <c r="G986" i="2"/>
  <c r="G1498" i="2"/>
  <c r="G2010" i="2"/>
  <c r="G56" i="2"/>
  <c r="G568" i="2"/>
  <c r="G1080" i="2"/>
  <c r="G1548" i="2"/>
  <c r="G1804" i="2"/>
  <c r="G2060" i="2"/>
  <c r="G2316" i="2"/>
  <c r="G203" i="2"/>
  <c r="G715" i="2"/>
  <c r="G1227" i="2"/>
  <c r="G1739" i="2"/>
  <c r="G2251" i="2"/>
  <c r="G69" i="2"/>
  <c r="G581" i="2"/>
  <c r="G1093" i="2"/>
  <c r="G1605" i="2"/>
  <c r="G2117" i="2"/>
  <c r="G159" i="2"/>
  <c r="G671" i="2"/>
  <c r="G1183" i="2"/>
  <c r="G1695" i="2"/>
  <c r="G2207" i="2"/>
  <c r="G265" i="2"/>
  <c r="G793" i="2"/>
  <c r="G2433" i="2"/>
  <c r="G1961" i="2"/>
  <c r="G74" i="2"/>
  <c r="G586" i="2"/>
  <c r="G1098" i="2"/>
  <c r="G1610" i="2"/>
  <c r="G2122" i="2"/>
  <c r="G168" i="2"/>
  <c r="G680" i="2"/>
  <c r="G1192" i="2"/>
  <c r="G1604" i="2"/>
  <c r="G1860" i="2"/>
  <c r="G2116" i="2"/>
  <c r="G2372" i="2"/>
  <c r="G315" i="2"/>
  <c r="G827" i="2"/>
  <c r="G1339" i="2"/>
  <c r="G1851" i="2"/>
  <c r="G2363" i="2"/>
  <c r="G181" i="2"/>
  <c r="G693" i="2"/>
  <c r="G1205" i="2"/>
  <c r="G1717" i="2"/>
  <c r="G2229" i="2"/>
  <c r="G271" i="2"/>
  <c r="G783" i="2"/>
  <c r="G1295" i="2"/>
  <c r="G1807" i="2"/>
  <c r="G2319" i="2"/>
  <c r="G385" i="2"/>
  <c r="G1001" i="2"/>
  <c r="G1593" i="2"/>
  <c r="G2409" i="2"/>
  <c r="G674" i="2"/>
  <c r="G256" i="2"/>
  <c r="G1904" i="2"/>
  <c r="G915" i="2"/>
  <c r="G269" i="2"/>
  <c r="G2317" i="2"/>
  <c r="G1895" i="2"/>
  <c r="G1945" i="2"/>
  <c r="G1346" i="2"/>
  <c r="G928" i="2"/>
  <c r="G2240" i="2"/>
  <c r="G1587" i="2"/>
  <c r="G941" i="2"/>
  <c r="G519" i="2"/>
  <c r="G105" i="2"/>
  <c r="G2193" i="2"/>
  <c r="G2050" i="2"/>
  <c r="G1568" i="2"/>
  <c r="G243" i="2"/>
  <c r="G2291" i="2"/>
  <c r="G1645" i="2"/>
  <c r="G1223" i="2"/>
  <c r="G857" i="2"/>
  <c r="G64" i="2"/>
  <c r="G2125" i="2"/>
  <c r="G704" i="2"/>
  <c r="G295" i="2"/>
  <c r="G1472" i="2"/>
  <c r="G1063" i="2"/>
  <c r="G1250" i="2"/>
  <c r="G2003" i="2"/>
  <c r="G150" i="2"/>
  <c r="G406" i="2"/>
  <c r="G662" i="2"/>
  <c r="G918" i="2"/>
  <c r="G1174" i="2"/>
  <c r="G1430" i="2"/>
  <c r="G1686" i="2"/>
  <c r="G1942" i="2"/>
  <c r="G2198" i="2"/>
  <c r="G2454" i="2"/>
  <c r="G244" i="2"/>
  <c r="G500" i="2"/>
  <c r="G756" i="2"/>
  <c r="G1012" i="2"/>
  <c r="G1268" i="2"/>
  <c r="G14" i="2"/>
  <c r="G270" i="2"/>
  <c r="G526" i="2"/>
  <c r="G782" i="2"/>
  <c r="G1038" i="2"/>
  <c r="G1294" i="2"/>
  <c r="G1550" i="2"/>
  <c r="G1806" i="2"/>
  <c r="G2062" i="2"/>
  <c r="G2318" i="2"/>
  <c r="G108" i="2"/>
  <c r="G364" i="2"/>
  <c r="G620" i="2"/>
  <c r="G876" i="2"/>
  <c r="G1132" i="2"/>
  <c r="G1388" i="2"/>
  <c r="G306" i="2"/>
  <c r="G818" i="2"/>
  <c r="G1330" i="2"/>
  <c r="G1842" i="2"/>
  <c r="G2354" i="2"/>
  <c r="G400" i="2"/>
  <c r="G912" i="2"/>
  <c r="G1424" i="2"/>
  <c r="G1720" i="2"/>
  <c r="G1976" i="2"/>
  <c r="G2232" i="2"/>
  <c r="G35" i="2"/>
  <c r="G547" i="2"/>
  <c r="G1059" i="2"/>
  <c r="G1571" i="2"/>
  <c r="G2083" i="2"/>
  <c r="G1041" i="2"/>
  <c r="G413" i="2"/>
  <c r="G925" i="2"/>
  <c r="G1437" i="2"/>
  <c r="G1949" i="2"/>
  <c r="G2461" i="2"/>
  <c r="G503" i="2"/>
  <c r="G1015" i="2"/>
  <c r="G1527" i="2"/>
  <c r="G2039" i="2"/>
  <c r="G89" i="2"/>
  <c r="G617" i="2"/>
  <c r="G1761" i="2"/>
  <c r="G1289" i="2"/>
  <c r="G2129" i="2"/>
  <c r="G410" i="2"/>
  <c r="G922" i="2"/>
  <c r="G1434" i="2"/>
  <c r="G1946" i="2"/>
  <c r="G2458" i="2"/>
  <c r="G504" i="2"/>
  <c r="G1016" i="2"/>
  <c r="G1516" i="2"/>
  <c r="G1772" i="2"/>
  <c r="G2028" i="2"/>
  <c r="G2284" i="2"/>
  <c r="G139" i="2"/>
  <c r="G651" i="2"/>
  <c r="G1163" i="2"/>
  <c r="G1675" i="2"/>
  <c r="G2187" i="2"/>
  <c r="G5" i="2"/>
  <c r="G517" i="2"/>
  <c r="G1029" i="2"/>
  <c r="G1541" i="2"/>
  <c r="G2053" i="2"/>
  <c r="G95" i="2"/>
  <c r="G607" i="2"/>
  <c r="G1119" i="2"/>
  <c r="G1631" i="2"/>
  <c r="G2143" i="2"/>
  <c r="G201" i="2"/>
  <c r="G729" i="2"/>
  <c r="G2177" i="2"/>
  <c r="G1705" i="2"/>
  <c r="G10" i="2"/>
  <c r="G522" i="2"/>
  <c r="G1034" i="2"/>
  <c r="G1546" i="2"/>
  <c r="G2058" i="2"/>
  <c r="G104" i="2"/>
  <c r="G616" i="2"/>
  <c r="G1128" i="2"/>
  <c r="G1572" i="2"/>
  <c r="G1828" i="2"/>
  <c r="G2084" i="2"/>
  <c r="G2340" i="2"/>
  <c r="G251" i="2"/>
  <c r="G763" i="2"/>
  <c r="G1275" i="2"/>
  <c r="G1787" i="2"/>
  <c r="G2299" i="2"/>
  <c r="G117" i="2"/>
  <c r="G629" i="2"/>
  <c r="G1141" i="2"/>
  <c r="G1653" i="2"/>
  <c r="G2165" i="2"/>
  <c r="G207" i="2"/>
  <c r="G719" i="2"/>
  <c r="G1231" i="2"/>
  <c r="G1743" i="2"/>
  <c r="G2255" i="2"/>
  <c r="G321" i="2"/>
  <c r="G873" i="2"/>
  <c r="G1337" i="2"/>
  <c r="G2153" i="2"/>
  <c r="G418" i="2"/>
  <c r="G2466" i="2"/>
  <c r="G1776" i="2"/>
  <c r="G659" i="2"/>
  <c r="G13" i="2"/>
  <c r="G2061" i="2"/>
  <c r="G1639" i="2"/>
  <c r="G2209" i="2"/>
  <c r="G1090" i="2"/>
  <c r="G672" i="2"/>
  <c r="G2112" i="2"/>
  <c r="G1331" i="2"/>
  <c r="G685" i="2"/>
  <c r="G263" i="2"/>
  <c r="G2311" i="2"/>
  <c r="G2377" i="2"/>
  <c r="G1794" i="2"/>
  <c r="G1376" i="2"/>
  <c r="G2464" i="2"/>
  <c r="G2035" i="2"/>
  <c r="G1389" i="2"/>
  <c r="G967" i="2"/>
  <c r="G569" i="2"/>
  <c r="G1506" i="2"/>
  <c r="G1101" i="2"/>
  <c r="G2146" i="2"/>
  <c r="G1741" i="2"/>
  <c r="G448" i="2"/>
  <c r="G39" i="2"/>
  <c r="G1959" i="2"/>
  <c r="G1447" i="2"/>
  <c r="G134" i="2"/>
  <c r="G646" i="2"/>
  <c r="G1158" i="2"/>
  <c r="G1670" i="2"/>
  <c r="G2182" i="2"/>
  <c r="G228" i="2"/>
  <c r="G740" i="2"/>
  <c r="G1252" i="2"/>
  <c r="G254" i="2"/>
  <c r="G766" i="2"/>
  <c r="G1278" i="2"/>
  <c r="G1790" i="2"/>
  <c r="G2302" i="2"/>
  <c r="G348" i="2"/>
  <c r="G860" i="2"/>
  <c r="G1372" i="2"/>
  <c r="G786" i="2"/>
  <c r="G1810" i="2"/>
  <c r="G368" i="2"/>
  <c r="G1392" i="2"/>
  <c r="G1960" i="2"/>
  <c r="G3" i="2"/>
  <c r="G1027" i="2"/>
  <c r="G2051" i="2"/>
  <c r="G381" i="2"/>
  <c r="G1405" i="2"/>
  <c r="G2429" i="2"/>
  <c r="G983" i="2"/>
  <c r="G2007" i="2"/>
  <c r="G585" i="2"/>
  <c r="G2425" i="2"/>
  <c r="G378" i="2"/>
  <c r="G1402" i="2"/>
  <c r="G2426" i="2"/>
  <c r="G984" i="2"/>
  <c r="G1756" i="2"/>
  <c r="G2268" i="2"/>
  <c r="G619" i="2"/>
  <c r="G1643" i="2"/>
  <c r="G1185" i="2"/>
  <c r="G997" i="2"/>
  <c r="G2021" i="2"/>
  <c r="G575" i="2"/>
  <c r="G1599" i="2"/>
  <c r="G169" i="2"/>
  <c r="G2049" i="2"/>
  <c r="G2417" i="2"/>
  <c r="G1002" i="2"/>
  <c r="G2026" i="2"/>
  <c r="G584" i="2"/>
  <c r="G1556" i="2"/>
  <c r="G2068" i="2"/>
  <c r="G219" i="2"/>
  <c r="G1243" i="2"/>
  <c r="G2267" i="2"/>
  <c r="G597" i="2"/>
  <c r="G1621" i="2"/>
  <c r="G175" i="2"/>
  <c r="G1199" i="2"/>
  <c r="G2223" i="2"/>
  <c r="G817" i="2"/>
  <c r="G2025" i="2"/>
  <c r="G2338" i="2"/>
  <c r="G531" i="2"/>
  <c r="G1933" i="2"/>
  <c r="G1697" i="2"/>
  <c r="G544" i="2"/>
  <c r="G1203" i="2"/>
  <c r="G135" i="2"/>
  <c r="G246" i="2"/>
  <c r="G502" i="2"/>
  <c r="G758" i="2"/>
  <c r="G1014" i="2"/>
  <c r="G1270" i="2"/>
  <c r="G1526" i="2"/>
  <c r="G1782" i="2"/>
  <c r="G2038" i="2"/>
  <c r="G2294" i="2"/>
  <c r="G84" i="2"/>
  <c r="G340" i="2"/>
  <c r="G596" i="2"/>
  <c r="G852" i="2"/>
  <c r="G1108" i="2"/>
  <c r="G1364" i="2"/>
  <c r="G110" i="2"/>
  <c r="G366" i="2"/>
  <c r="G622" i="2"/>
  <c r="G878" i="2"/>
  <c r="G1134" i="2"/>
  <c r="G1390" i="2"/>
  <c r="G1646" i="2"/>
  <c r="G1902" i="2"/>
  <c r="G2158" i="2"/>
  <c r="G2414" i="2"/>
  <c r="G204" i="2"/>
  <c r="G460" i="2"/>
  <c r="G716" i="2"/>
  <c r="G972" i="2"/>
  <c r="G1228" i="2"/>
  <c r="G1484" i="2"/>
  <c r="G498" i="2"/>
  <c r="G1010" i="2"/>
  <c r="G1522" i="2"/>
  <c r="G2034" i="2"/>
  <c r="G80" i="2"/>
  <c r="G592" i="2"/>
  <c r="G1104" i="2"/>
  <c r="G1560" i="2"/>
  <c r="G1816" i="2"/>
  <c r="G2072" i="2"/>
  <c r="G2328" i="2"/>
  <c r="G227" i="2"/>
  <c r="G739" i="2"/>
  <c r="G1251" i="2"/>
  <c r="G1763" i="2"/>
  <c r="G2275" i="2"/>
  <c r="G93" i="2"/>
  <c r="G605" i="2"/>
  <c r="G1117" i="2"/>
  <c r="G1629" i="2"/>
  <c r="G2141" i="2"/>
  <c r="G183" i="2"/>
  <c r="G695" i="2"/>
  <c r="G1207" i="2"/>
  <c r="G1719" i="2"/>
  <c r="G2231" i="2"/>
  <c r="G289" i="2"/>
  <c r="G825" i="2"/>
  <c r="G897" i="2"/>
  <c r="G2057" i="2"/>
  <c r="G90" i="2"/>
  <c r="G602" i="2"/>
  <c r="G1114" i="2"/>
  <c r="G1626" i="2"/>
  <c r="G2138" i="2"/>
  <c r="G184" i="2"/>
  <c r="G696" i="2"/>
  <c r="G1208" i="2"/>
  <c r="G1612" i="2"/>
  <c r="G1868" i="2"/>
  <c r="G2124" i="2"/>
  <c r="G2380" i="2"/>
  <c r="G331" i="2"/>
  <c r="G843" i="2"/>
  <c r="G1355" i="2"/>
  <c r="G1867" i="2"/>
  <c r="G2379" i="2"/>
  <c r="G197" i="2"/>
  <c r="G709" i="2"/>
  <c r="G1221" i="2"/>
  <c r="G1733" i="2"/>
  <c r="G2245" i="2"/>
  <c r="G287" i="2"/>
  <c r="G799" i="2"/>
  <c r="G1311" i="2"/>
  <c r="G1823" i="2"/>
  <c r="G2335" i="2"/>
  <c r="G401" i="2"/>
  <c r="G1033" i="2"/>
  <c r="G1657" i="2"/>
  <c r="G1233" i="2"/>
  <c r="G202" i="2"/>
  <c r="G714" i="2"/>
  <c r="G1226" i="2"/>
  <c r="G1738" i="2"/>
  <c r="G2250" i="2"/>
  <c r="G296" i="2"/>
  <c r="G808" i="2"/>
  <c r="G1320" i="2"/>
  <c r="G1668" i="2"/>
  <c r="G1924" i="2"/>
  <c r="G2180" i="2"/>
  <c r="G2436" i="2"/>
  <c r="G443" i="2"/>
  <c r="G955" i="2"/>
  <c r="G1467" i="2"/>
  <c r="G1979" i="2"/>
  <c r="G801" i="2"/>
  <c r="G309" i="2"/>
  <c r="G821" i="2"/>
  <c r="G1333" i="2"/>
  <c r="G1845" i="2"/>
  <c r="G2357" i="2"/>
  <c r="G399" i="2"/>
  <c r="G911" i="2"/>
  <c r="G1423" i="2"/>
  <c r="G1935" i="2"/>
  <c r="G2447" i="2"/>
  <c r="G513" i="2"/>
  <c r="G1345" i="2"/>
  <c r="G2105" i="2"/>
  <c r="G1713" i="2"/>
  <c r="G1186" i="2"/>
  <c r="G768" i="2"/>
  <c r="G2160" i="2"/>
  <c r="G1427" i="2"/>
  <c r="G781" i="2"/>
  <c r="G359" i="2"/>
  <c r="G2407" i="2"/>
  <c r="G1553" i="2"/>
  <c r="G1858" i="2"/>
  <c r="G1440" i="2"/>
  <c r="G51" i="2"/>
  <c r="G2099" i="2"/>
  <c r="G1453" i="2"/>
  <c r="G1031" i="2"/>
  <c r="G633" i="2"/>
  <c r="G514" i="2"/>
  <c r="G96" i="2"/>
  <c r="G1824" i="2"/>
  <c r="G755" i="2"/>
  <c r="G109" i="2"/>
  <c r="G2157" i="2"/>
  <c r="G1735" i="2"/>
  <c r="G1305" i="2"/>
  <c r="G1808" i="2"/>
  <c r="G1703" i="2"/>
  <c r="G2128" i="2"/>
  <c r="G2343" i="2"/>
  <c r="G83" i="2"/>
  <c r="G665" i="2"/>
  <c r="G845" i="2"/>
  <c r="G1762" i="2"/>
  <c r="G214" i="2"/>
  <c r="G470" i="2"/>
  <c r="G726" i="2"/>
  <c r="G982" i="2"/>
  <c r="G1238" i="2"/>
  <c r="G1494" i="2"/>
  <c r="G1750" i="2"/>
  <c r="G2006" i="2"/>
  <c r="G2262" i="2"/>
  <c r="G52" i="2"/>
  <c r="G308" i="2"/>
  <c r="G564" i="2"/>
  <c r="G820" i="2"/>
  <c r="G1076" i="2"/>
  <c r="G1332" i="2"/>
  <c r="G78" i="2"/>
  <c r="G334" i="2"/>
  <c r="G590" i="2"/>
  <c r="G846" i="2"/>
  <c r="G1102" i="2"/>
  <c r="G1358" i="2"/>
  <c r="G1614" i="2"/>
  <c r="G1870" i="2"/>
  <c r="G2126" i="2"/>
  <c r="G2382" i="2"/>
  <c r="G172" i="2"/>
  <c r="G428" i="2"/>
  <c r="G684" i="2"/>
  <c r="G940" i="2"/>
  <c r="G1196" i="2"/>
  <c r="G1452" i="2"/>
  <c r="G434" i="2"/>
  <c r="G946" i="2"/>
  <c r="G1458" i="2"/>
  <c r="G1970" i="2"/>
  <c r="G16" i="2"/>
  <c r="G528" i="2"/>
  <c r="G1040" i="2"/>
  <c r="G1528" i="2"/>
  <c r="G1784" i="2"/>
  <c r="G2040" i="2"/>
  <c r="G2296" i="2"/>
  <c r="G163" i="2"/>
  <c r="G675" i="2"/>
  <c r="G1187" i="2"/>
  <c r="G1699" i="2"/>
  <c r="G2211" i="2"/>
  <c r="G29" i="2"/>
  <c r="G541" i="2"/>
  <c r="G1053" i="2"/>
  <c r="G1565" i="2"/>
  <c r="G2077" i="2"/>
  <c r="G119" i="2"/>
  <c r="G631" i="2"/>
  <c r="G1143" i="2"/>
  <c r="G1655" i="2"/>
  <c r="G2167" i="2"/>
  <c r="G225" i="2"/>
  <c r="G753" i="2"/>
  <c r="G2273" i="2"/>
  <c r="G1801" i="2"/>
  <c r="G26" i="2"/>
  <c r="G538" i="2"/>
  <c r="G1050" i="2"/>
  <c r="G1562" i="2"/>
  <c r="G2074" i="2"/>
  <c r="G120" i="2"/>
  <c r="G632" i="2"/>
  <c r="G1144" i="2"/>
  <c r="G1580" i="2"/>
  <c r="G1836" i="2"/>
  <c r="G2092" i="2"/>
  <c r="G2348" i="2"/>
  <c r="G267" i="2"/>
  <c r="G779" i="2"/>
  <c r="G1291" i="2"/>
  <c r="G1803" i="2"/>
  <c r="G2315" i="2"/>
  <c r="G133" i="2"/>
  <c r="G645" i="2"/>
  <c r="G1157" i="2"/>
  <c r="G1669" i="2"/>
  <c r="G2181" i="2"/>
  <c r="G223" i="2"/>
  <c r="G735" i="2"/>
  <c r="G1247" i="2"/>
  <c r="G1759" i="2"/>
  <c r="G2271" i="2"/>
  <c r="G337" i="2"/>
  <c r="G905" i="2"/>
  <c r="G1401" i="2"/>
  <c r="G2217" i="2"/>
  <c r="G138" i="2"/>
  <c r="G650" i="2"/>
  <c r="G1162" i="2"/>
  <c r="G1674" i="2"/>
  <c r="G2186" i="2"/>
  <c r="G232" i="2"/>
  <c r="G744" i="2"/>
  <c r="G1256" i="2"/>
  <c r="G1636" i="2"/>
  <c r="G1892" i="2"/>
  <c r="G2148" i="2"/>
  <c r="G2404" i="2"/>
  <c r="G379" i="2"/>
  <c r="G891" i="2"/>
  <c r="G1403" i="2"/>
  <c r="G1915" i="2"/>
  <c r="G2427" i="2"/>
  <c r="G245" i="2"/>
  <c r="G757" i="2"/>
  <c r="G1269" i="2"/>
  <c r="G1781" i="2"/>
  <c r="G2293" i="2"/>
  <c r="G335" i="2"/>
  <c r="G847" i="2"/>
  <c r="G1359" i="2"/>
  <c r="G1871" i="2"/>
  <c r="G2383" i="2"/>
  <c r="G449" i="2"/>
  <c r="G1129" i="2"/>
  <c r="G1849" i="2"/>
  <c r="G1457" i="2"/>
  <c r="G930" i="2"/>
  <c r="G512" i="2"/>
  <c r="G2032" i="2"/>
  <c r="G1171" i="2"/>
  <c r="G525" i="2"/>
  <c r="G103" i="2"/>
  <c r="G2151" i="2"/>
  <c r="G1737" i="2"/>
  <c r="G1602" i="2"/>
  <c r="G1184" i="2"/>
  <c r="G2368" i="2"/>
  <c r="G1843" i="2"/>
  <c r="G1197" i="2"/>
  <c r="G775" i="2"/>
  <c r="G377" i="2"/>
  <c r="G258" i="2"/>
  <c r="G2306" i="2"/>
  <c r="G1696" i="2"/>
  <c r="G499" i="2"/>
  <c r="G945" i="2"/>
  <c r="G1901" i="2"/>
  <c r="G1479" i="2"/>
  <c r="G1569" i="2"/>
  <c r="G1088" i="2"/>
  <c r="G679" i="2"/>
  <c r="G1616" i="2"/>
  <c r="G1319" i="2"/>
  <c r="G2000" i="2"/>
  <c r="G2087" i="2"/>
  <c r="G2192" i="2"/>
  <c r="G935" i="2"/>
  <c r="G262" i="2"/>
  <c r="G774" i="2"/>
  <c r="G1286" i="2"/>
  <c r="G1798" i="2"/>
  <c r="G2310" i="2"/>
  <c r="G356" i="2"/>
  <c r="G868" i="2"/>
  <c r="G1380" i="2"/>
  <c r="G382" i="2"/>
  <c r="G894" i="2"/>
  <c r="G1406" i="2"/>
  <c r="G1918" i="2"/>
  <c r="G2430" i="2"/>
  <c r="G476" i="2"/>
  <c r="G988" i="2"/>
  <c r="G18" i="2"/>
  <c r="G1042" i="2"/>
  <c r="G2066" i="2"/>
  <c r="G624" i="2"/>
  <c r="G1576" i="2"/>
  <c r="G2088" i="2"/>
  <c r="G259" i="2"/>
  <c r="G1283" i="2"/>
  <c r="G2307" i="2"/>
  <c r="G637" i="2"/>
  <c r="G1661" i="2"/>
  <c r="G215" i="2"/>
  <c r="G1239" i="2"/>
  <c r="G2263" i="2"/>
  <c r="G889" i="2"/>
  <c r="G2185" i="2"/>
  <c r="G634" i="2"/>
  <c r="G1658" i="2"/>
  <c r="G216" i="2"/>
  <c r="G1240" i="2"/>
  <c r="G1884" i="2"/>
  <c r="G2396" i="2"/>
  <c r="G875" i="2"/>
  <c r="G1899" i="2"/>
  <c r="G229" i="2"/>
  <c r="G1253" i="2"/>
  <c r="G2277" i="2"/>
  <c r="G831" i="2"/>
  <c r="G1855" i="2"/>
  <c r="G433" i="2"/>
  <c r="G1785" i="2"/>
  <c r="G234" i="2"/>
  <c r="G1258" i="2"/>
  <c r="G2282" i="2"/>
  <c r="G840" i="2"/>
  <c r="G1684" i="2"/>
  <c r="G2196" i="2"/>
  <c r="G475" i="2"/>
  <c r="G1499" i="2"/>
  <c r="G881" i="2"/>
  <c r="G853" i="2"/>
  <c r="G1877" i="2"/>
  <c r="G431" i="2"/>
  <c r="G1455" i="2"/>
  <c r="G17" i="2"/>
  <c r="G1473" i="2"/>
  <c r="G1841" i="2"/>
  <c r="G896" i="2"/>
  <c r="G1555" i="2"/>
  <c r="G487" i="2"/>
  <c r="G2065" i="2"/>
  <c r="G1536" i="2"/>
  <c r="G2227" i="2"/>
  <c r="G1159" i="2"/>
  <c r="G642" i="2"/>
  <c r="G1888" i="2"/>
  <c r="G237" i="2"/>
  <c r="G1863" i="2"/>
  <c r="G2064" i="2"/>
  <c r="G2384" i="2"/>
  <c r="G595" i="2"/>
  <c r="G423" i="2"/>
  <c r="G198" i="2"/>
  <c r="G710" i="2"/>
  <c r="G1222" i="2"/>
  <c r="G1734" i="2"/>
  <c r="G2246" i="2"/>
  <c r="G292" i="2"/>
  <c r="G804" i="2"/>
  <c r="G1316" i="2"/>
  <c r="G318" i="2"/>
  <c r="G830" i="2"/>
  <c r="G1342" i="2"/>
  <c r="G1854" i="2"/>
  <c r="G2366" i="2"/>
  <c r="G412" i="2"/>
  <c r="G924" i="2"/>
  <c r="G1436" i="2"/>
  <c r="G914" i="2"/>
  <c r="G1938" i="2"/>
  <c r="G496" i="2"/>
  <c r="G1512" i="2"/>
  <c r="G2024" i="2"/>
  <c r="G131" i="2"/>
  <c r="G1155" i="2"/>
  <c r="G2179" i="2"/>
  <c r="G509" i="2"/>
  <c r="G1533" i="2"/>
  <c r="G87" i="2"/>
  <c r="G1111" i="2"/>
  <c r="G2135" i="2"/>
  <c r="G721" i="2"/>
  <c r="G1673" i="2"/>
  <c r="G506" i="2"/>
  <c r="G1530" i="2"/>
  <c r="G88" i="2"/>
  <c r="G1112" i="2"/>
  <c r="G1820" i="2"/>
  <c r="G2332" i="2"/>
  <c r="G747" i="2"/>
  <c r="G1771" i="2"/>
  <c r="G101" i="2"/>
  <c r="G1125" i="2"/>
  <c r="G2149" i="2"/>
  <c r="G703" i="2"/>
  <c r="G1727" i="2"/>
  <c r="G305" i="2"/>
  <c r="G1273" i="2"/>
  <c r="G106" i="2"/>
  <c r="G1130" i="2"/>
  <c r="G2154" i="2"/>
  <c r="G712" i="2"/>
  <c r="G54" i="2"/>
  <c r="G310" i="2"/>
  <c r="G566" i="2"/>
  <c r="G822" i="2"/>
  <c r="G1078" i="2"/>
  <c r="G1334" i="2"/>
  <c r="G1590" i="2"/>
  <c r="G1846" i="2"/>
  <c r="G2102" i="2"/>
  <c r="G2358" i="2"/>
  <c r="G148" i="2"/>
  <c r="G404" i="2"/>
  <c r="G660" i="2"/>
  <c r="G916" i="2"/>
  <c r="G1172" i="2"/>
  <c r="G1428" i="2"/>
  <c r="G174" i="2"/>
  <c r="G430" i="2"/>
  <c r="G686" i="2"/>
  <c r="G942" i="2"/>
  <c r="G1198" i="2"/>
  <c r="G1454" i="2"/>
  <c r="G1710" i="2"/>
  <c r="G1966" i="2"/>
  <c r="G2222" i="2"/>
  <c r="G12" i="2"/>
  <c r="G268" i="2"/>
  <c r="G524" i="2"/>
  <c r="G780" i="2"/>
  <c r="G1036" i="2"/>
  <c r="G1292" i="2"/>
  <c r="G114" i="2"/>
  <c r="G626" i="2"/>
  <c r="G1138" i="2"/>
  <c r="G1650" i="2"/>
  <c r="G2162" i="2"/>
  <c r="G208" i="2"/>
  <c r="G720" i="2"/>
  <c r="G1232" i="2"/>
  <c r="G1624" i="2"/>
  <c r="G1880" i="2"/>
  <c r="G2136" i="2"/>
  <c r="G2392" i="2"/>
  <c r="G355" i="2"/>
  <c r="G867" i="2"/>
  <c r="G1379" i="2"/>
  <c r="G1891" i="2"/>
  <c r="G2403" i="2"/>
  <c r="G221" i="2"/>
  <c r="G733" i="2"/>
  <c r="G1245" i="2"/>
  <c r="G1757" i="2"/>
  <c r="G2269" i="2"/>
  <c r="G311" i="2"/>
  <c r="G823" i="2"/>
  <c r="G1335" i="2"/>
  <c r="G1847" i="2"/>
  <c r="G2359" i="2"/>
  <c r="G425" i="2"/>
  <c r="G1081" i="2"/>
  <c r="G1753" i="2"/>
  <c r="G1361" i="2"/>
  <c r="G218" i="2"/>
  <c r="G730" i="2"/>
  <c r="G1242" i="2"/>
  <c r="G1754" i="2"/>
  <c r="G2266" i="2"/>
  <c r="G312" i="2"/>
  <c r="G824" i="2"/>
  <c r="G1336" i="2"/>
  <c r="G1676" i="2"/>
  <c r="G1932" i="2"/>
  <c r="G2188" i="2"/>
  <c r="G2444" i="2"/>
  <c r="G459" i="2"/>
  <c r="G971" i="2"/>
  <c r="G1483" i="2"/>
  <c r="G1995" i="2"/>
  <c r="G849" i="2"/>
  <c r="G325" i="2"/>
  <c r="G837" i="2"/>
  <c r="G1349" i="2"/>
  <c r="G1861" i="2"/>
  <c r="G2373" i="2"/>
  <c r="G415" i="2"/>
  <c r="G927" i="2"/>
  <c r="G1439" i="2"/>
  <c r="G1951" i="2"/>
  <c r="G2463" i="2"/>
  <c r="G529" i="2"/>
  <c r="G1409" i="2"/>
  <c r="G2169" i="2"/>
  <c r="G1777" i="2"/>
  <c r="G330" i="2"/>
  <c r="G842" i="2"/>
  <c r="G1354" i="2"/>
  <c r="G1866" i="2"/>
  <c r="G2378" i="2"/>
  <c r="G424" i="2"/>
  <c r="G936" i="2"/>
  <c r="G1448" i="2"/>
  <c r="G1732" i="2"/>
  <c r="G1988" i="2"/>
  <c r="G2244" i="2"/>
  <c r="G59" i="2"/>
  <c r="G571" i="2"/>
  <c r="G1083" i="2"/>
  <c r="G1595" i="2"/>
  <c r="G2107" i="2"/>
  <c r="G1089" i="2"/>
  <c r="G437" i="2"/>
  <c r="G949" i="2"/>
  <c r="G1461" i="2"/>
  <c r="G1973" i="2"/>
  <c r="G15" i="2"/>
  <c r="G527" i="2"/>
  <c r="G1039" i="2"/>
  <c r="G1551" i="2"/>
  <c r="G2063" i="2"/>
  <c r="G113" i="2"/>
  <c r="G641" i="2"/>
  <c r="G1857" i="2"/>
  <c r="G1385" i="2"/>
  <c r="G2225" i="2"/>
  <c r="G1698" i="2"/>
  <c r="G1280" i="2"/>
  <c r="G2416" i="2"/>
  <c r="G1939" i="2"/>
  <c r="G1293" i="2"/>
  <c r="G871" i="2"/>
  <c r="G473" i="2"/>
  <c r="G322" i="2"/>
  <c r="G2370" i="2"/>
  <c r="G1728" i="2"/>
  <c r="G563" i="2"/>
  <c r="G1073" i="2"/>
  <c r="G1965" i="2"/>
  <c r="G1543" i="2"/>
  <c r="G1825" i="2"/>
  <c r="G1026" i="2"/>
  <c r="G608" i="2"/>
  <c r="G2080" i="2"/>
  <c r="G1267" i="2"/>
  <c r="G621" i="2"/>
  <c r="G199" i="2"/>
  <c r="G2247" i="2"/>
  <c r="G2121" i="2"/>
  <c r="G723" i="2"/>
  <c r="G2465" i="2"/>
  <c r="G1363" i="2"/>
  <c r="G1297" i="2"/>
  <c r="G2131" i="2"/>
  <c r="G738" i="2"/>
  <c r="G226" i="2"/>
  <c r="G22" i="2"/>
  <c r="G278" i="2"/>
  <c r="G534" i="2"/>
  <c r="G790" i="2"/>
  <c r="G1046" i="2"/>
  <c r="G1302" i="2"/>
  <c r="G1558" i="2"/>
  <c r="G1814" i="2"/>
  <c r="G2070" i="2"/>
  <c r="G2326" i="2"/>
  <c r="G116" i="2"/>
  <c r="G372" i="2"/>
  <c r="G628" i="2"/>
  <c r="G884" i="2"/>
  <c r="G1140" i="2"/>
  <c r="G1396" i="2"/>
  <c r="G142" i="2"/>
  <c r="G398" i="2"/>
  <c r="G654" i="2"/>
  <c r="G910" i="2"/>
  <c r="G1166" i="2"/>
  <c r="G1422" i="2"/>
  <c r="G1678" i="2"/>
  <c r="G1934" i="2"/>
  <c r="G2190" i="2"/>
  <c r="G2446" i="2"/>
  <c r="G236" i="2"/>
  <c r="G492" i="2"/>
  <c r="G748" i="2"/>
  <c r="G1004" i="2"/>
  <c r="G1260" i="2"/>
  <c r="G50" i="2"/>
  <c r="G562" i="2"/>
  <c r="G1074" i="2"/>
  <c r="G1586" i="2"/>
  <c r="G2098" i="2"/>
  <c r="G144" i="2"/>
  <c r="G656" i="2"/>
  <c r="G1168" i="2"/>
  <c r="G1592" i="2"/>
  <c r="G1848" i="2"/>
  <c r="G2104" i="2"/>
  <c r="G2360" i="2"/>
  <c r="G291" i="2"/>
  <c r="G803" i="2"/>
  <c r="G1315" i="2"/>
  <c r="G1827" i="2"/>
  <c r="G2339" i="2"/>
  <c r="G157" i="2"/>
  <c r="G669" i="2"/>
  <c r="G1181" i="2"/>
  <c r="G1693" i="2"/>
  <c r="G2205" i="2"/>
  <c r="G247" i="2"/>
  <c r="G759" i="2"/>
  <c r="G1271" i="2"/>
  <c r="G1783" i="2"/>
  <c r="G2295" i="2"/>
  <c r="G361" i="2"/>
  <c r="G953" i="2"/>
  <c r="G1497" i="2"/>
  <c r="G2313" i="2"/>
  <c r="G154" i="2"/>
  <c r="G666" i="2"/>
  <c r="G1178" i="2"/>
  <c r="G1690" i="2"/>
  <c r="G2202" i="2"/>
  <c r="G248" i="2"/>
  <c r="G760" i="2"/>
  <c r="G1272" i="2"/>
  <c r="G1644" i="2"/>
  <c r="G1900" i="2"/>
  <c r="G2156" i="2"/>
  <c r="G2412" i="2"/>
  <c r="G395" i="2"/>
  <c r="G907" i="2"/>
  <c r="G1419" i="2"/>
  <c r="G1931" i="2"/>
  <c r="G2443" i="2"/>
  <c r="G261" i="2"/>
  <c r="G773" i="2"/>
  <c r="G1285" i="2"/>
  <c r="G1797" i="2"/>
  <c r="G2309" i="2"/>
  <c r="G351" i="2"/>
  <c r="G863" i="2"/>
  <c r="G1375" i="2"/>
  <c r="G1887" i="2"/>
  <c r="G2399" i="2"/>
  <c r="G465" i="2"/>
  <c r="G1161" i="2"/>
  <c r="G1913" i="2"/>
  <c r="G1521" i="2"/>
  <c r="G266" i="2"/>
  <c r="G778" i="2"/>
  <c r="G1290" i="2"/>
  <c r="G1802" i="2"/>
  <c r="G2314" i="2"/>
  <c r="G360" i="2"/>
  <c r="G872" i="2"/>
  <c r="G1384" i="2"/>
  <c r="G1700" i="2"/>
  <c r="G1956" i="2"/>
  <c r="G2212" i="2"/>
  <c r="G2468" i="2"/>
  <c r="G507" i="2"/>
  <c r="G1019" i="2"/>
  <c r="G1531" i="2"/>
  <c r="G2043" i="2"/>
  <c r="G961" i="2"/>
  <c r="G373" i="2"/>
  <c r="G885" i="2"/>
  <c r="G1397" i="2"/>
  <c r="G1909" i="2"/>
  <c r="G2421" i="2"/>
  <c r="G463" i="2"/>
  <c r="G975" i="2"/>
  <c r="G1487" i="2"/>
  <c r="G1999" i="2"/>
  <c r="G49" i="2"/>
  <c r="G577" i="2"/>
  <c r="G1601" i="2"/>
  <c r="G2393" i="2"/>
  <c r="G1969" i="2"/>
  <c r="G1442" i="2"/>
  <c r="G1024" i="2"/>
  <c r="G2288" i="2"/>
  <c r="G1683" i="2"/>
  <c r="G1037" i="2"/>
  <c r="G615" i="2"/>
  <c r="G209" i="2"/>
  <c r="G66" i="2"/>
  <c r="G2114" i="2"/>
  <c r="G1600" i="2"/>
  <c r="G307" i="2"/>
  <c r="G2355" i="2"/>
  <c r="G1709" i="2"/>
  <c r="G1287" i="2"/>
  <c r="G985" i="2"/>
  <c r="G770" i="2"/>
  <c r="G352" i="2"/>
  <c r="G1952" i="2"/>
  <c r="G1011" i="2"/>
  <c r="G365" i="2"/>
  <c r="G2413" i="2"/>
  <c r="G1991" i="2"/>
  <c r="G2361" i="2"/>
  <c r="G2320" i="2"/>
  <c r="G273" i="2"/>
  <c r="G339" i="2"/>
  <c r="G1049" i="2"/>
  <c r="G1107" i="2"/>
  <c r="G1481" i="2"/>
  <c r="G9" i="2"/>
  <c r="G2448" i="2"/>
  <c r="G390" i="2"/>
  <c r="G902" i="2"/>
  <c r="G1414" i="2"/>
  <c r="G1926" i="2"/>
  <c r="G2438" i="2"/>
  <c r="G484" i="2"/>
  <c r="G996" i="2"/>
  <c r="G1508" i="2"/>
  <c r="G510" i="2"/>
  <c r="G1022" i="2"/>
  <c r="G1534" i="2"/>
  <c r="G2046" i="2"/>
  <c r="G92" i="2"/>
  <c r="G604" i="2"/>
  <c r="G1116" i="2"/>
  <c r="G274" i="2"/>
  <c r="G1298" i="2"/>
  <c r="G2322" i="2"/>
  <c r="G880" i="2"/>
  <c r="G1704" i="2"/>
  <c r="G2216" i="2"/>
  <c r="G515" i="2"/>
  <c r="G1539" i="2"/>
  <c r="G977" i="2"/>
  <c r="G893" i="2"/>
  <c r="G1917" i="2"/>
  <c r="G471" i="2"/>
  <c r="G1495" i="2"/>
  <c r="G57" i="2"/>
  <c r="G1633" i="2"/>
  <c r="G2001" i="2"/>
  <c r="G890" i="2"/>
  <c r="G1914" i="2"/>
  <c r="G472" i="2"/>
  <c r="G1496" i="2"/>
  <c r="G2012" i="2"/>
  <c r="G107" i="2"/>
  <c r="G1131" i="2"/>
  <c r="G2155" i="2"/>
  <c r="G485" i="2"/>
  <c r="G1509" i="2"/>
  <c r="G63" i="2"/>
  <c r="G1087" i="2"/>
  <c r="G2111" i="2"/>
  <c r="G697" i="2"/>
  <c r="G1577" i="2"/>
  <c r="G490" i="2"/>
  <c r="G1514" i="2"/>
  <c r="G72" i="2"/>
  <c r="G1096" i="2"/>
  <c r="G1812" i="2"/>
  <c r="G2324" i="2"/>
  <c r="G731" i="2"/>
  <c r="G1755" i="2"/>
  <c r="G85" i="2"/>
  <c r="G1109" i="2"/>
  <c r="G2133" i="2"/>
  <c r="G687" i="2"/>
  <c r="G1711" i="2"/>
  <c r="G281" i="2"/>
  <c r="G1265" i="2"/>
  <c r="G290" i="2"/>
  <c r="G1712" i="2"/>
  <c r="G1009" i="2"/>
  <c r="G1511" i="2"/>
  <c r="G962" i="2"/>
  <c r="G2048" i="2"/>
  <c r="G557" i="2"/>
  <c r="G2183" i="2"/>
  <c r="G1666" i="2"/>
  <c r="G2400" i="2"/>
  <c r="G1261" i="2"/>
  <c r="G441" i="2"/>
  <c r="G589" i="2"/>
  <c r="G1229" i="2"/>
  <c r="G1997" i="2"/>
  <c r="G1869" i="2"/>
  <c r="G326" i="2"/>
  <c r="G838" i="2"/>
  <c r="G1350" i="2"/>
  <c r="G1862" i="2"/>
  <c r="G2374" i="2"/>
  <c r="G420" i="2"/>
  <c r="G932" i="2"/>
  <c r="G1444" i="2"/>
  <c r="G446" i="2"/>
  <c r="G958" i="2"/>
  <c r="G1470" i="2"/>
  <c r="G1982" i="2"/>
  <c r="G28" i="2"/>
  <c r="G540" i="2"/>
  <c r="G1052" i="2"/>
  <c r="G146" i="2"/>
  <c r="G1170" i="2"/>
  <c r="G2194" i="2"/>
  <c r="G752" i="2"/>
  <c r="G1640" i="2"/>
  <c r="G2152" i="2"/>
  <c r="G387" i="2"/>
  <c r="G1411" i="2"/>
  <c r="G2435" i="2"/>
  <c r="G765" i="2"/>
  <c r="G1789" i="2"/>
  <c r="G343" i="2"/>
  <c r="G1367" i="2"/>
  <c r="G2391" i="2"/>
  <c r="G1145" i="2"/>
  <c r="G1489" i="2"/>
  <c r="G762" i="2"/>
  <c r="G1786" i="2"/>
  <c r="G344" i="2"/>
  <c r="G1368" i="2"/>
  <c r="G1948" i="2"/>
  <c r="G2460" i="2"/>
  <c r="G1003" i="2"/>
  <c r="G2027" i="2"/>
  <c r="G357" i="2"/>
  <c r="G1381" i="2"/>
  <c r="G2405" i="2"/>
  <c r="G959" i="2"/>
  <c r="G1983" i="2"/>
  <c r="G561" i="2"/>
  <c r="G2297" i="2"/>
  <c r="G362" i="2"/>
  <c r="G1386" i="2"/>
  <c r="G2410" i="2"/>
  <c r="G968" i="2"/>
  <c r="G1748" i="2"/>
  <c r="G2260" i="2"/>
  <c r="G603" i="2"/>
  <c r="G1627" i="2"/>
  <c r="G1153" i="2"/>
  <c r="G981" i="2"/>
  <c r="G2005" i="2"/>
  <c r="G559" i="2"/>
  <c r="G1583" i="2"/>
  <c r="G145" i="2"/>
  <c r="G1985" i="2"/>
  <c r="G2353" i="2"/>
  <c r="G1408" i="2"/>
  <c r="G2067" i="2"/>
  <c r="G999" i="2"/>
  <c r="G450" i="2"/>
  <c r="G1792" i="2"/>
  <c r="G45" i="2"/>
  <c r="G1671" i="2"/>
  <c r="G1154" i="2"/>
  <c r="G2144" i="2"/>
  <c r="G749" i="2"/>
  <c r="G2375" i="2"/>
  <c r="G1235" i="2"/>
  <c r="G1875" i="2"/>
  <c r="G1137" i="2"/>
  <c r="G2274" i="2"/>
  <c r="G678" i="2"/>
  <c r="G1702" i="2"/>
  <c r="G260" i="2"/>
  <c r="G1284" i="2"/>
  <c r="G798" i="2"/>
  <c r="G1865" i="2"/>
  <c r="G1907" i="2"/>
  <c r="G994" i="2"/>
  <c r="G2402" i="2"/>
  <c r="G70" i="2"/>
  <c r="G1094" i="2"/>
  <c r="G2118" i="2"/>
  <c r="G676" i="2"/>
  <c r="G190" i="2"/>
  <c r="G1214" i="2"/>
  <c r="G2238" i="2"/>
  <c r="G796" i="2"/>
  <c r="G658" i="2"/>
  <c r="G240" i="2"/>
  <c r="G1896" i="2"/>
  <c r="G899" i="2"/>
  <c r="G253" i="2"/>
  <c r="G2301" i="2"/>
  <c r="G1879" i="2"/>
  <c r="G1881" i="2"/>
  <c r="G1274" i="2"/>
  <c r="G856" i="2"/>
  <c r="G2204" i="2"/>
  <c r="G1515" i="2"/>
  <c r="G869" i="2"/>
  <c r="G447" i="2"/>
  <c r="G33" i="2"/>
  <c r="G1905" i="2"/>
  <c r="G1898" i="2"/>
  <c r="G1480" i="2"/>
  <c r="G2132" i="2"/>
  <c r="G859" i="2"/>
  <c r="G2139" i="2"/>
  <c r="G725" i="2"/>
  <c r="G2261" i="2"/>
  <c r="G1071" i="2"/>
  <c r="G2351" i="2"/>
  <c r="G1721" i="2"/>
  <c r="G1826" i="2"/>
  <c r="G1043" i="2"/>
  <c r="G2023" i="2"/>
  <c r="G32" i="2"/>
  <c r="G1715" i="2"/>
  <c r="G241" i="2"/>
  <c r="G736" i="2"/>
  <c r="G2419" i="2"/>
  <c r="G1113" i="2"/>
  <c r="G1993" i="2"/>
  <c r="G1744" i="2"/>
  <c r="G1344" i="2"/>
  <c r="G1190" i="2"/>
  <c r="G4" i="2"/>
  <c r="G30" i="2"/>
  <c r="G1310" i="2"/>
  <c r="G2334" i="2"/>
  <c r="G892" i="2"/>
  <c r="G850" i="2"/>
  <c r="G432" i="2"/>
  <c r="G1992" i="2"/>
  <c r="G1091" i="2"/>
  <c r="G445" i="2"/>
  <c r="G23" i="2"/>
  <c r="G2071" i="2"/>
  <c r="G1417" i="2"/>
  <c r="G1466" i="2"/>
  <c r="G1048" i="2"/>
  <c r="G2300" i="2"/>
  <c r="G1707" i="2"/>
  <c r="G1061" i="2"/>
  <c r="G639" i="2"/>
  <c r="G233" i="2"/>
  <c r="G42" i="2"/>
  <c r="G2090" i="2"/>
  <c r="G1588" i="2"/>
  <c r="G283" i="2"/>
  <c r="G2331" i="2"/>
  <c r="G1685" i="2"/>
  <c r="G1263" i="2"/>
  <c r="G937" i="2"/>
  <c r="G128" i="2"/>
  <c r="G2189" i="2"/>
  <c r="G800" i="2"/>
  <c r="G391" i="2"/>
  <c r="G1500" i="2"/>
  <c r="G1095" i="2"/>
  <c r="G192" i="2"/>
  <c r="G2201" i="2"/>
  <c r="G742" i="2"/>
  <c r="G1766" i="2"/>
  <c r="G324" i="2"/>
  <c r="G1348" i="2"/>
  <c r="G862" i="2"/>
  <c r="G1886" i="2"/>
  <c r="G444" i="2"/>
  <c r="G1468" i="2"/>
  <c r="G2002" i="2"/>
  <c r="G1544" i="2"/>
  <c r="G195" i="2"/>
  <c r="G2243" i="2"/>
  <c r="G1597" i="2"/>
  <c r="G1175" i="2"/>
  <c r="G785" i="2"/>
  <c r="G570" i="2"/>
  <c r="G152" i="2"/>
  <c r="G1852" i="2"/>
  <c r="G811" i="2"/>
  <c r="G165" i="2"/>
  <c r="G2213" i="2"/>
  <c r="G1791" i="2"/>
  <c r="G1529" i="2"/>
  <c r="G1194" i="2"/>
  <c r="G776" i="2"/>
  <c r="G2164" i="2"/>
  <c r="G1435" i="2"/>
  <c r="G789" i="2"/>
  <c r="G367" i="2"/>
  <c r="G2415" i="2"/>
  <c r="G1585" i="2"/>
  <c r="G1299" i="2"/>
  <c r="G2249" i="2"/>
  <c r="G1971" i="2"/>
  <c r="G386" i="2"/>
  <c r="G1201" i="2"/>
  <c r="G1552" i="2"/>
  <c r="G2256" i="2"/>
  <c r="G38" i="2"/>
  <c r="G1062" i="2"/>
  <c r="G2086" i="2"/>
  <c r="G644" i="2"/>
  <c r="G158" i="2"/>
  <c r="G1182" i="2"/>
  <c r="G2206" i="2"/>
  <c r="G764" i="2"/>
  <c r="G594" i="2"/>
  <c r="G176" i="2"/>
  <c r="G1864" i="2"/>
  <c r="G835" i="2"/>
  <c r="G189" i="2"/>
  <c r="G2237" i="2"/>
  <c r="G1815" i="2"/>
  <c r="G1625" i="2"/>
  <c r="G1210" i="2"/>
  <c r="G792" i="2"/>
  <c r="G2172" i="2"/>
  <c r="G1451" i="2"/>
  <c r="G805" i="2"/>
  <c r="G383" i="2"/>
  <c r="G2431" i="2"/>
  <c r="G1649" i="2"/>
  <c r="G1834" i="2"/>
  <c r="G1416" i="2"/>
  <c r="G27" i="2"/>
  <c r="G2075" i="2"/>
  <c r="G1429" i="2"/>
  <c r="G1007" i="2"/>
  <c r="G609" i="2"/>
  <c r="G1570" i="2"/>
  <c r="G1165" i="2"/>
  <c r="G2242" i="2"/>
  <c r="G1837" i="2"/>
  <c r="G480" i="2"/>
  <c r="G71" i="2"/>
  <c r="G809" i="2"/>
  <c r="G2321" i="2"/>
  <c r="G614" i="2"/>
  <c r="G1638" i="2"/>
  <c r="G196" i="2"/>
  <c r="G1220" i="2"/>
  <c r="G734" i="2"/>
  <c r="G1758" i="2"/>
  <c r="G316" i="2"/>
  <c r="G1340" i="2"/>
  <c r="G1746" i="2"/>
  <c r="G1328" i="2"/>
  <c r="G2440" i="2"/>
  <c r="G1987" i="2"/>
  <c r="G1341" i="2"/>
  <c r="G919" i="2"/>
  <c r="G521" i="2"/>
  <c r="G314" i="2"/>
  <c r="G2362" i="2"/>
  <c r="G1724" i="2"/>
  <c r="G555" i="2"/>
  <c r="G1057" i="2"/>
  <c r="G1957" i="2"/>
  <c r="G1535" i="2"/>
  <c r="G1793" i="2"/>
  <c r="G938" i="2"/>
  <c r="G520" i="2"/>
  <c r="G2036" i="2"/>
  <c r="G1179" i="2"/>
  <c r="G533" i="2"/>
  <c r="G111" i="2"/>
  <c r="G2159" i="2"/>
  <c r="G1769" i="2"/>
  <c r="G275" i="2"/>
  <c r="G921" i="2"/>
  <c r="G947" i="2"/>
  <c r="G2073" i="2"/>
  <c r="G1651" i="2"/>
  <c r="G2449" i="2"/>
  <c r="G1378" i="2"/>
  <c r="G224" i="2"/>
  <c r="G2285" i="2"/>
  <c r="G2215" i="2"/>
  <c r="G1953" i="2"/>
  <c r="G454" i="2"/>
  <c r="G1478" i="2"/>
  <c r="G36" i="2"/>
  <c r="G1060" i="2"/>
  <c r="G574" i="2"/>
  <c r="G1598" i="2"/>
  <c r="G156" i="2"/>
  <c r="G1180" i="2"/>
  <c r="G1426" i="2"/>
  <c r="G1008" i="2"/>
  <c r="G2280" i="2"/>
  <c r="G1667" i="2"/>
  <c r="G1021" i="2"/>
  <c r="G599" i="2"/>
  <c r="G193" i="2"/>
  <c r="G2329" i="2"/>
  <c r="G2042" i="2"/>
  <c r="G1564" i="2"/>
  <c r="G235" i="2"/>
  <c r="G2283" i="2"/>
  <c r="G1637" i="2"/>
  <c r="G1215" i="2"/>
  <c r="G841" i="2"/>
  <c r="G618" i="2"/>
  <c r="G200" i="2"/>
  <c r="G1620" i="2"/>
  <c r="G2388" i="2"/>
  <c r="G1115" i="2"/>
  <c r="G2395" i="2"/>
  <c r="G1237" i="2"/>
  <c r="G47" i="2"/>
  <c r="G1327" i="2"/>
  <c r="G417" i="2"/>
  <c r="G1513" i="2"/>
  <c r="G384" i="2"/>
  <c r="G397" i="2"/>
  <c r="G601" i="2"/>
  <c r="G1056" i="2"/>
  <c r="G1069" i="2"/>
  <c r="G2337" i="2"/>
  <c r="G1632" i="2"/>
  <c r="G1773" i="2"/>
  <c r="G1425" i="2"/>
  <c r="G1216" i="2"/>
  <c r="G1575" i="2"/>
  <c r="G166" i="2"/>
  <c r="G1446" i="2"/>
  <c r="G516" i="2"/>
  <c r="G286" i="2"/>
  <c r="G1566" i="2"/>
  <c r="G124" i="2"/>
  <c r="G1148" i="2"/>
  <c r="G1362" i="2"/>
  <c r="G944" i="2"/>
  <c r="G2248" i="2"/>
  <c r="G1603" i="2"/>
  <c r="G957" i="2"/>
  <c r="G535" i="2"/>
  <c r="G121" i="2"/>
  <c r="G2257" i="2"/>
  <c r="G1978" i="2"/>
  <c r="G1532" i="2"/>
  <c r="G171" i="2"/>
  <c r="G2219" i="2"/>
  <c r="G1573" i="2"/>
  <c r="G1151" i="2"/>
  <c r="G761" i="2"/>
  <c r="G554" i="2"/>
  <c r="G136" i="2"/>
  <c r="G1844" i="2"/>
  <c r="G795" i="2"/>
  <c r="G149" i="2"/>
  <c r="G2197" i="2"/>
  <c r="G1775" i="2"/>
  <c r="G1465" i="2"/>
  <c r="G1840" i="2"/>
  <c r="G1767" i="2"/>
  <c r="G2176" i="2"/>
  <c r="G2439" i="2"/>
  <c r="G115" i="2"/>
  <c r="G705" i="2"/>
  <c r="G2253" i="2"/>
  <c r="G1441" i="2"/>
  <c r="G998" i="2"/>
  <c r="G2022" i="2"/>
  <c r="G580" i="2"/>
  <c r="G94" i="2"/>
  <c r="G1118" i="2"/>
  <c r="G2142" i="2"/>
  <c r="G700" i="2"/>
  <c r="G466" i="2"/>
  <c r="G48" i="2"/>
  <c r="G1800" i="2"/>
  <c r="G707" i="2"/>
  <c r="G61" i="2"/>
  <c r="G2109" i="2"/>
  <c r="G1687" i="2"/>
  <c r="G2401" i="2"/>
  <c r="G1082" i="2"/>
  <c r="G664" i="2"/>
  <c r="G2108" i="2"/>
  <c r="G1323" i="2"/>
  <c r="G677" i="2"/>
  <c r="G255" i="2"/>
  <c r="G2303" i="2"/>
  <c r="G2345" i="2"/>
  <c r="G1706" i="2"/>
  <c r="G1288" i="2"/>
  <c r="G2420" i="2"/>
  <c r="G1947" i="2"/>
  <c r="G1301" i="2"/>
  <c r="G879" i="2"/>
  <c r="G481" i="2"/>
  <c r="G1058" i="2"/>
  <c r="G653" i="2"/>
  <c r="G1730" i="2"/>
  <c r="G1325" i="2"/>
  <c r="G2434" i="2"/>
  <c r="G2029" i="2"/>
  <c r="G1191" i="2"/>
  <c r="G137" i="2"/>
  <c r="G294" i="2"/>
  <c r="G1318" i="2"/>
  <c r="G2342" i="2"/>
  <c r="G900" i="2"/>
  <c r="G414" i="2"/>
  <c r="G1438" i="2"/>
  <c r="G2462" i="2"/>
  <c r="G1020" i="2"/>
  <c r="G1106" i="2"/>
  <c r="G688" i="2"/>
  <c r="G2120" i="2"/>
  <c r="G1347" i="2"/>
  <c r="G701" i="2"/>
  <c r="G279" i="2"/>
  <c r="G2327" i="2"/>
  <c r="G2441" i="2"/>
  <c r="G1722" i="2"/>
  <c r="G1304" i="2"/>
  <c r="G2428" i="2"/>
  <c r="G1963" i="2"/>
  <c r="G1317" i="2"/>
  <c r="G895" i="2"/>
  <c r="G497" i="2"/>
  <c r="G298" i="2"/>
  <c r="G2346" i="2"/>
  <c r="G1716" i="2"/>
  <c r="G539" i="2"/>
  <c r="G1025" i="2"/>
  <c r="G1941" i="2"/>
  <c r="G1519" i="2"/>
  <c r="G1729" i="2"/>
  <c r="G1152" i="2"/>
  <c r="G743" i="2"/>
  <c r="G1664" i="2"/>
  <c r="G1415" i="2"/>
  <c r="G2016" i="2"/>
  <c r="G2119" i="2"/>
  <c r="G851" i="2"/>
  <c r="G1809" i="2"/>
  <c r="G870" i="2"/>
  <c r="G1894" i="2"/>
  <c r="G452" i="2"/>
  <c r="G1476" i="2"/>
  <c r="G990" i="2"/>
  <c r="G2014" i="2"/>
  <c r="G572" i="2"/>
  <c r="G210" i="2"/>
  <c r="G2258" i="2"/>
  <c r="G1672" i="2"/>
  <c r="G451" i="2"/>
  <c r="G833" i="2"/>
  <c r="G1853" i="2"/>
  <c r="G1431" i="2"/>
  <c r="G1377" i="2"/>
  <c r="G826" i="2"/>
  <c r="G408" i="2"/>
  <c r="G1980" i="2"/>
  <c r="G1067" i="2"/>
  <c r="G421" i="2"/>
  <c r="G297" i="2"/>
  <c r="G2047" i="2"/>
  <c r="G1321" i="2"/>
  <c r="G1450" i="2"/>
  <c r="G1032" i="2"/>
  <c r="G2292" i="2"/>
  <c r="G1691" i="2"/>
  <c r="G1045" i="2"/>
  <c r="G623" i="2"/>
  <c r="G217" i="2"/>
  <c r="G34" i="2"/>
  <c r="G2323" i="2"/>
  <c r="G706" i="2"/>
  <c r="G301" i="2"/>
  <c r="G1410" i="2"/>
  <c r="G1005" i="2"/>
  <c r="G2259" i="2"/>
  <c r="G973" i="2"/>
  <c r="G1248" i="2"/>
  <c r="G839" i="2"/>
  <c r="G1634" i="2"/>
  <c r="G2381" i="2"/>
  <c r="G582" i="2"/>
  <c r="G1606" i="2"/>
  <c r="G164" i="2"/>
  <c r="G1188" i="2"/>
  <c r="G702" i="2"/>
  <c r="G1726" i="2"/>
  <c r="G284" i="2"/>
  <c r="G1308" i="2"/>
  <c r="G1682" i="2"/>
  <c r="G1264" i="2"/>
  <c r="G2408" i="2"/>
  <c r="G1923" i="2"/>
  <c r="G1277" i="2"/>
  <c r="G855" i="2"/>
  <c r="G457" i="2"/>
  <c r="G250" i="2"/>
  <c r="G2298" i="2"/>
  <c r="G1692" i="2"/>
  <c r="G491" i="2"/>
  <c r="G929" i="2"/>
  <c r="G1893" i="2"/>
  <c r="G1471" i="2"/>
  <c r="G1537" i="2"/>
  <c r="G874" i="2"/>
  <c r="G456" i="2"/>
  <c r="G1876" i="2"/>
  <c r="G91" i="2"/>
  <c r="G1371" i="2"/>
  <c r="G213" i="2"/>
  <c r="G1493" i="2"/>
  <c r="G303" i="2"/>
  <c r="G1839" i="2"/>
  <c r="G673" i="2"/>
  <c r="G1329" i="2"/>
  <c r="G1968" i="2"/>
  <c r="G1421" i="2"/>
  <c r="G1225" i="2"/>
  <c r="G2304" i="2"/>
  <c r="G2093" i="2"/>
  <c r="G130" i="2"/>
  <c r="G371" i="2"/>
  <c r="G327" i="2"/>
  <c r="G576" i="2"/>
  <c r="G807" i="2"/>
  <c r="G320" i="2"/>
  <c r="G422" i="2"/>
  <c r="G1958" i="2"/>
  <c r="G772" i="2"/>
  <c r="G542" i="2"/>
  <c r="G1822" i="2"/>
  <c r="G380" i="2"/>
  <c r="G1404" i="2"/>
  <c r="G1874" i="2"/>
  <c r="G1456" i="2"/>
  <c r="G67" i="2"/>
  <c r="G2115" i="2"/>
  <c r="G1469" i="2"/>
  <c r="G1047" i="2"/>
  <c r="G649" i="2"/>
  <c r="G442" i="2"/>
  <c r="G24" i="2"/>
  <c r="G1788" i="2"/>
  <c r="G683" i="2"/>
  <c r="G37" i="2"/>
  <c r="G2085" i="2"/>
  <c r="G1663" i="2"/>
  <c r="G2305" i="2"/>
  <c r="G1066" i="2"/>
  <c r="G648" i="2"/>
  <c r="G2100" i="2"/>
  <c r="G1307" i="2"/>
  <c r="G661" i="2"/>
  <c r="G239" i="2"/>
  <c r="G2287" i="2"/>
  <c r="G2281" i="2"/>
  <c r="G787" i="2"/>
  <c r="G1433" i="2"/>
  <c r="G1459" i="2"/>
  <c r="G1681" i="2"/>
  <c r="G2163" i="2"/>
  <c r="G2018" i="2"/>
  <c r="G960" i="2"/>
  <c r="G230" i="2"/>
  <c r="G1254" i="2"/>
  <c r="G2278" i="2"/>
  <c r="G836" i="2"/>
  <c r="G350" i="2"/>
  <c r="G1374" i="2"/>
  <c r="G2398" i="2"/>
  <c r="G956" i="2"/>
  <c r="G978" i="2"/>
  <c r="G560" i="2"/>
  <c r="G2056" i="2"/>
  <c r="G1219" i="2"/>
  <c r="G573" i="2"/>
  <c r="G151" i="2"/>
  <c r="G2199" i="2"/>
  <c r="G1929" i="2"/>
  <c r="G1594" i="2"/>
  <c r="G1176" i="2"/>
  <c r="G2364" i="2"/>
  <c r="G1835" i="2"/>
  <c r="G1189" i="2"/>
  <c r="G767" i="2"/>
  <c r="G369" i="2"/>
  <c r="G170" i="2"/>
  <c r="G2218" i="2"/>
  <c r="G1652" i="2"/>
  <c r="G411" i="2"/>
  <c r="G2459" i="2"/>
  <c r="G1813" i="2"/>
  <c r="G1391" i="2"/>
  <c r="G1193" i="2"/>
  <c r="G640" i="2"/>
  <c r="G231" i="2"/>
  <c r="G1312" i="2"/>
  <c r="G903" i="2"/>
  <c r="G1760" i="2"/>
  <c r="G1607" i="2"/>
  <c r="G1872" i="2"/>
  <c r="G1491" i="2"/>
  <c r="G550" i="2"/>
  <c r="G1574" i="2"/>
  <c r="G132" i="2"/>
  <c r="G1156" i="2"/>
  <c r="G670" i="2"/>
  <c r="G1694" i="2"/>
  <c r="G252" i="2"/>
  <c r="G1276" i="2"/>
  <c r="G1618" i="2"/>
  <c r="G1200" i="2"/>
  <c r="G2376" i="2"/>
  <c r="G1859" i="2"/>
  <c r="G1213" i="2"/>
  <c r="G791" i="2"/>
  <c r="G393" i="2"/>
  <c r="G186" i="2"/>
  <c r="G2234" i="2"/>
  <c r="G1660" i="2"/>
  <c r="G427" i="2"/>
  <c r="G153" i="2"/>
  <c r="G1829" i="2"/>
  <c r="G1407" i="2"/>
  <c r="G1281" i="2"/>
  <c r="G810" i="2"/>
  <c r="G392" i="2"/>
  <c r="G1972" i="2"/>
  <c r="G1051" i="2"/>
  <c r="G405" i="2"/>
  <c r="G2453" i="2"/>
  <c r="G2031" i="2"/>
  <c r="G1257" i="2"/>
  <c r="G2352" i="2"/>
  <c r="G345" i="2"/>
  <c r="G435" i="2"/>
  <c r="G1313" i="2"/>
  <c r="G1139" i="2"/>
  <c r="G1609" i="2"/>
  <c r="G1689" i="2"/>
  <c r="G102" i="2"/>
  <c r="G1126" i="2"/>
  <c r="G2150" i="2"/>
  <c r="G708" i="2"/>
  <c r="G222" i="2"/>
  <c r="G1246" i="2"/>
  <c r="G2270" i="2"/>
  <c r="G828" i="2"/>
  <c r="G722" i="2"/>
  <c r="G304" i="2"/>
  <c r="G1928" i="2"/>
  <c r="G963" i="2"/>
  <c r="G317" i="2"/>
  <c r="G2365" i="2"/>
  <c r="G1943" i="2"/>
  <c r="G2137" i="2"/>
  <c r="G1338" i="2"/>
  <c r="G920" i="2"/>
  <c r="G2236" i="2"/>
  <c r="G1579" i="2"/>
  <c r="G933" i="2"/>
  <c r="G511" i="2"/>
  <c r="G97" i="2"/>
  <c r="G2161" i="2"/>
  <c r="G1962" i="2"/>
  <c r="G1524" i="2"/>
  <c r="G155" i="2"/>
  <c r="G2203" i="2"/>
  <c r="G1557" i="2"/>
  <c r="G1135" i="2"/>
  <c r="G745" i="2"/>
  <c r="G2082" i="2"/>
  <c r="G1677" i="2"/>
  <c r="G288" i="2"/>
  <c r="G2349" i="2"/>
  <c r="G992" i="2"/>
  <c r="G583" i="2"/>
  <c r="G610" i="2"/>
  <c r="G979" i="2"/>
  <c r="G883" i="2"/>
  <c r="G1817" i="2"/>
  <c r="G409" i="2"/>
  <c r="G537" i="2"/>
  <c r="G966" i="2"/>
  <c r="G1990" i="2"/>
  <c r="G548" i="2"/>
  <c r="G62" i="2"/>
  <c r="G1086" i="2"/>
  <c r="G2110" i="2"/>
  <c r="G668" i="2"/>
  <c r="G402" i="2"/>
  <c r="G2450" i="2"/>
  <c r="G1768" i="2"/>
  <c r="G643" i="2"/>
  <c r="G1217" i="2"/>
  <c r="G2045" i="2"/>
  <c r="G1623" i="2"/>
  <c r="G2145" i="2"/>
  <c r="G1018" i="2"/>
  <c r="G600" i="2"/>
  <c r="G2076" i="2"/>
  <c r="G1259" i="2"/>
  <c r="G613" i="2"/>
  <c r="G191" i="2"/>
  <c r="G2239" i="2"/>
  <c r="G2089" i="2"/>
  <c r="G1642" i="2"/>
  <c r="G1224" i="2"/>
  <c r="G2004" i="2"/>
  <c r="G347" i="2"/>
  <c r="G1883" i="2"/>
  <c r="G469" i="2"/>
  <c r="G1749" i="2"/>
  <c r="G815" i="2"/>
  <c r="G2095" i="2"/>
  <c r="G1065" i="2"/>
  <c r="G802" i="2"/>
  <c r="G19" i="2"/>
  <c r="G2445" i="2"/>
  <c r="G1474" i="2"/>
  <c r="G691" i="2"/>
  <c r="G647" i="2"/>
  <c r="G2178" i="2"/>
  <c r="G1395" i="2"/>
  <c r="G1351" i="2"/>
  <c r="G167" i="2"/>
  <c r="G354" i="2"/>
  <c r="G832" i="2"/>
  <c r="G934" i="2"/>
  <c r="G2214" i="2"/>
  <c r="G1028" i="2"/>
  <c r="G1054" i="2"/>
  <c r="G2078" i="2"/>
  <c r="G636" i="2"/>
  <c r="G338" i="2"/>
  <c r="G2386" i="2"/>
  <c r="G1736" i="2"/>
  <c r="G579" i="2"/>
  <c r="G1105" i="2"/>
  <c r="G1981" i="2"/>
  <c r="G1559" i="2"/>
  <c r="G1889" i="2"/>
  <c r="G954" i="2"/>
  <c r="G536" i="2"/>
  <c r="G2044" i="2"/>
  <c r="G1195" i="2"/>
  <c r="G549" i="2"/>
  <c r="G127" i="2"/>
  <c r="G2175" i="2"/>
  <c r="G1833" i="2"/>
  <c r="G1578" i="2"/>
  <c r="G1160" i="2"/>
  <c r="G2356" i="2"/>
  <c r="G1819" i="2"/>
  <c r="G1173" i="2"/>
  <c r="G751" i="2"/>
  <c r="G353" i="2"/>
  <c r="G546" i="2"/>
  <c r="G141" i="2"/>
  <c r="G1218" i="2"/>
  <c r="G813" i="2"/>
  <c r="G1922" i="2"/>
  <c r="G1517" i="2"/>
  <c r="G1613" i="2"/>
  <c r="G551" i="2"/>
  <c r="G486" i="2"/>
  <c r="G1510" i="2"/>
  <c r="G68" i="2"/>
  <c r="G1092" i="2"/>
  <c r="G606" i="2"/>
  <c r="G1630" i="2"/>
  <c r="G188" i="2"/>
  <c r="G1212" i="2"/>
  <c r="G1490" i="2"/>
  <c r="G1072" i="2"/>
  <c r="G2312" i="2"/>
  <c r="G1731" i="2"/>
  <c r="G1085" i="2"/>
  <c r="G663" i="2"/>
  <c r="G257" i="2"/>
  <c r="G58" i="2"/>
  <c r="G2106" i="2"/>
  <c r="G1596" i="2"/>
  <c r="G299" i="2"/>
  <c r="G2347" i="2"/>
  <c r="G1701" i="2"/>
  <c r="G1279" i="2"/>
  <c r="G969" i="2"/>
  <c r="G682" i="2"/>
  <c r="G264" i="2"/>
  <c r="G1908" i="2"/>
  <c r="G923" i="2"/>
  <c r="G277" i="2"/>
  <c r="G2325" i="2"/>
  <c r="G1903" i="2"/>
  <c r="G1977" i="2"/>
  <c r="G2096" i="2"/>
  <c r="G2279" i="2"/>
  <c r="G2432" i="2"/>
  <c r="G505" i="2"/>
  <c r="G627" i="2"/>
  <c r="G2081" i="2"/>
  <c r="G1831" i="2"/>
  <c r="G1357" i="2"/>
  <c r="G806" i="2"/>
  <c r="G1830" i="2"/>
  <c r="G388" i="2"/>
  <c r="G1412" i="2"/>
  <c r="G926" i="2"/>
  <c r="G1950" i="2"/>
  <c r="G508" i="2"/>
  <c r="G82" i="2"/>
  <c r="G2130" i="2"/>
  <c r="G1608" i="2"/>
  <c r="G323" i="2"/>
  <c r="G2371" i="2"/>
  <c r="G1725" i="2"/>
  <c r="G1303" i="2"/>
  <c r="G1017" i="2"/>
  <c r="G698" i="2"/>
  <c r="G280" i="2"/>
  <c r="G1916" i="2"/>
  <c r="G939" i="2"/>
  <c r="G293" i="2"/>
  <c r="G2341" i="2"/>
  <c r="G1919" i="2"/>
  <c r="G2041" i="2"/>
  <c r="G1322" i="2"/>
  <c r="G904" i="2"/>
  <c r="G2228" i="2"/>
  <c r="G1563" i="2"/>
  <c r="G917" i="2"/>
  <c r="G495" i="2"/>
  <c r="G81" i="2"/>
  <c r="G2097" i="2"/>
  <c r="G1811" i="2"/>
  <c r="G194" i="2"/>
  <c r="G681" i="2"/>
  <c r="G898" i="2"/>
  <c r="G493" i="2"/>
  <c r="G211" i="2"/>
  <c r="G1619" i="2"/>
  <c r="G358" i="2"/>
  <c r="G1382" i="2"/>
  <c r="G2406" i="2"/>
  <c r="G964" i="2"/>
  <c r="G478" i="2"/>
  <c r="G1502" i="2"/>
  <c r="G60" i="2"/>
  <c r="G1084" i="2"/>
  <c r="G1234" i="2"/>
  <c r="G816" i="2"/>
  <c r="G2184" i="2"/>
  <c r="G1475" i="2"/>
  <c r="G829" i="2"/>
  <c r="G407" i="2"/>
  <c r="G2455" i="2"/>
  <c r="G1745" i="2"/>
  <c r="G1850" i="2"/>
  <c r="G1432" i="2"/>
  <c r="G43" i="2"/>
  <c r="G2091" i="2"/>
  <c r="G1445" i="2"/>
  <c r="G1023" i="2"/>
  <c r="G625" i="2"/>
  <c r="G426" i="2"/>
  <c r="G8" i="2"/>
  <c r="G1780" i="2"/>
  <c r="G667" i="2"/>
  <c r="G21" i="2"/>
  <c r="G2069" i="2"/>
  <c r="G1647" i="2"/>
  <c r="G2241" i="2"/>
  <c r="G1584" i="2"/>
  <c r="G1255" i="2"/>
  <c r="G1920" i="2"/>
  <c r="G1927" i="2"/>
  <c r="G2272" i="2"/>
  <c r="G177" i="2"/>
  <c r="G205" i="2"/>
  <c r="G467" i="2"/>
  <c r="T154" i="2"/>
  <c r="T410" i="2"/>
  <c r="T666" i="2"/>
  <c r="T922" i="2"/>
  <c r="T1178" i="2"/>
  <c r="T1434" i="2"/>
  <c r="T1690" i="2"/>
  <c r="T1946" i="2"/>
  <c r="T2202" i="2"/>
  <c r="T2458" i="2"/>
  <c r="T186" i="2"/>
  <c r="T442" i="2"/>
  <c r="T698" i="2"/>
  <c r="T954" i="2"/>
  <c r="T1210" i="2"/>
  <c r="T1466" i="2"/>
  <c r="T1722" i="2"/>
  <c r="T1978" i="2"/>
  <c r="T2234" i="2"/>
  <c r="T23" i="2"/>
  <c r="T279" i="2"/>
  <c r="T535" i="2"/>
  <c r="T791" i="2"/>
  <c r="T1047" i="2"/>
  <c r="T1303" i="2"/>
  <c r="T1559" i="2"/>
  <c r="T1815" i="2"/>
  <c r="T2071" i="2"/>
  <c r="T2327" i="2"/>
  <c r="T228" i="2"/>
  <c r="T740" i="2"/>
  <c r="T1252" i="2"/>
  <c r="T1764" i="2"/>
  <c r="T2276" i="2"/>
  <c r="T317" i="2"/>
  <c r="T829" i="2"/>
  <c r="T1341" i="2"/>
  <c r="T1853" i="2"/>
  <c r="T2365" i="2"/>
  <c r="T416" i="2"/>
  <c r="T928" i="2"/>
  <c r="T1440" i="2"/>
  <c r="T1952" i="2"/>
  <c r="T2464" i="2"/>
  <c r="T2025" i="2"/>
  <c r="T1617" i="2"/>
  <c r="T218" i="2"/>
  <c r="T474" i="2"/>
  <c r="T730" i="2"/>
  <c r="T986" i="2"/>
  <c r="T1242" i="2"/>
  <c r="T1498" i="2"/>
  <c r="T1754" i="2"/>
  <c r="T2010" i="2"/>
  <c r="T2266" i="2"/>
  <c r="T55" i="2"/>
  <c r="T250" i="2"/>
  <c r="T506" i="2"/>
  <c r="T762" i="2"/>
  <c r="T1018" i="2"/>
  <c r="T1274" i="2"/>
  <c r="T1530" i="2"/>
  <c r="T1786" i="2"/>
  <c r="T2042" i="2"/>
  <c r="T2298" i="2"/>
  <c r="T87" i="2"/>
  <c r="T343" i="2"/>
  <c r="T599" i="2"/>
  <c r="T855" i="2"/>
  <c r="T1111" i="2"/>
  <c r="T1367" i="2"/>
  <c r="T1623" i="2"/>
  <c r="T1879" i="2"/>
  <c r="T2135" i="2"/>
  <c r="T2391" i="2"/>
  <c r="T356" i="2"/>
  <c r="T868" i="2"/>
  <c r="T1380" i="2"/>
  <c r="T1892" i="2"/>
  <c r="T2404" i="2"/>
  <c r="T445" i="2"/>
  <c r="T957" i="2"/>
  <c r="T1469" i="2"/>
  <c r="T1981" i="2"/>
  <c r="T32" i="2"/>
  <c r="T544" i="2"/>
  <c r="T1056" i="2"/>
  <c r="T1568" i="2"/>
  <c r="T2080" i="2"/>
  <c r="T489" i="2"/>
  <c r="T81" i="2"/>
  <c r="T2129" i="2"/>
  <c r="T26" i="2"/>
  <c r="T282" i="2"/>
  <c r="T538" i="2"/>
  <c r="T794" i="2"/>
  <c r="T1050" i="2"/>
  <c r="T1306" i="2"/>
  <c r="T1562" i="2"/>
  <c r="T1818" i="2"/>
  <c r="T2074" i="2"/>
  <c r="T2330" i="2"/>
  <c r="T58" i="2"/>
  <c r="T314" i="2"/>
  <c r="T570" i="2"/>
  <c r="T826" i="2"/>
  <c r="T1082" i="2"/>
  <c r="T1338" i="2"/>
  <c r="T1594" i="2"/>
  <c r="T1850" i="2"/>
  <c r="T2106" i="2"/>
  <c r="T2362" i="2"/>
  <c r="T151" i="2"/>
  <c r="T407" i="2"/>
  <c r="T663" i="2"/>
  <c r="T919" i="2"/>
  <c r="T1175" i="2"/>
  <c r="T1431" i="2"/>
  <c r="T1687" i="2"/>
  <c r="T1943" i="2"/>
  <c r="T2199" i="2"/>
  <c r="T2455" i="2"/>
  <c r="T484" i="2"/>
  <c r="T996" i="2"/>
  <c r="T1508" i="2"/>
  <c r="T2020" i="2"/>
  <c r="T61" i="2"/>
  <c r="T573" i="2"/>
  <c r="T1085" i="2"/>
  <c r="T1597" i="2"/>
  <c r="T2109" i="2"/>
  <c r="T160" i="2"/>
  <c r="T672" i="2"/>
  <c r="T1184" i="2"/>
  <c r="T1696" i="2"/>
  <c r="T2208" i="2"/>
  <c r="T1001" i="2"/>
  <c r="T593" i="2"/>
  <c r="T185" i="2"/>
  <c r="T2233" i="2"/>
  <c r="T90" i="2"/>
  <c r="T346" i="2"/>
  <c r="T602" i="2"/>
  <c r="T858" i="2"/>
  <c r="T1114" i="2"/>
  <c r="T1370" i="2"/>
  <c r="T1626" i="2"/>
  <c r="T1882" i="2"/>
  <c r="T2138" i="2"/>
  <c r="T2394" i="2"/>
  <c r="T122" i="2"/>
  <c r="T378" i="2"/>
  <c r="T634" i="2"/>
  <c r="T890" i="2"/>
  <c r="T1146" i="2"/>
  <c r="T1402" i="2"/>
  <c r="T1658" i="2"/>
  <c r="T1914" i="2"/>
  <c r="T2170" i="2"/>
  <c r="T2426" i="2"/>
  <c r="T215" i="2"/>
  <c r="T471" i="2"/>
  <c r="T727" i="2"/>
  <c r="T983" i="2"/>
  <c r="T1239" i="2"/>
  <c r="T1495" i="2"/>
  <c r="T1751" i="2"/>
  <c r="T2007" i="2"/>
  <c r="T2263" i="2"/>
  <c r="T100" i="2"/>
  <c r="T612" i="2"/>
  <c r="T1124" i="2"/>
  <c r="T1636" i="2"/>
  <c r="T2148" i="2"/>
  <c r="T189" i="2"/>
  <c r="T701" i="2"/>
  <c r="T1213" i="2"/>
  <c r="T1725" i="2"/>
  <c r="T2237" i="2"/>
  <c r="T288" i="2"/>
  <c r="T800" i="2"/>
  <c r="T1312" i="2"/>
  <c r="T1824" i="2"/>
  <c r="T2336" i="2"/>
  <c r="T1513" i="2"/>
  <c r="T1105" i="2"/>
  <c r="T697" i="2"/>
  <c r="T1089" i="2"/>
  <c r="T1441" i="2"/>
  <c r="T1209" i="2"/>
  <c r="T2337" i="2"/>
  <c r="T238" i="2"/>
  <c r="T494" i="2"/>
  <c r="T750" i="2"/>
  <c r="T1006" i="2"/>
  <c r="T1262" i="2"/>
  <c r="T1518" i="2"/>
  <c r="T1774" i="2"/>
  <c r="T2030" i="2"/>
  <c r="T2286" i="2"/>
  <c r="T75" i="2"/>
  <c r="T331" i="2"/>
  <c r="T587" i="2"/>
  <c r="T843" i="2"/>
  <c r="T1099" i="2"/>
  <c r="T1355" i="2"/>
  <c r="T1611" i="2"/>
  <c r="T1867" i="2"/>
  <c r="T2123" i="2"/>
  <c r="T2379" i="2"/>
  <c r="T332" i="2"/>
  <c r="T844" i="2"/>
  <c r="T1356" i="2"/>
  <c r="T1868" i="2"/>
  <c r="T2380" i="2"/>
  <c r="T421" i="2"/>
  <c r="T933" i="2"/>
  <c r="T1445" i="2"/>
  <c r="T1957" i="2"/>
  <c r="T8" i="2"/>
  <c r="T520" i="2"/>
  <c r="T1032" i="2"/>
  <c r="T1544" i="2"/>
  <c r="T2056" i="2"/>
  <c r="T393" i="2"/>
  <c r="T2441" i="2"/>
  <c r="T2033" i="2"/>
  <c r="T1625" i="2"/>
  <c r="T2433" i="2"/>
  <c r="T102" i="2"/>
  <c r="T358" i="2"/>
  <c r="T614" i="2"/>
  <c r="T870" i="2"/>
  <c r="T1126" i="2"/>
  <c r="T1382" i="2"/>
  <c r="T1638" i="2"/>
  <c r="T1894" i="2"/>
  <c r="T2150" i="2"/>
  <c r="T2406" i="2"/>
  <c r="T195" i="2"/>
  <c r="T451" i="2"/>
  <c r="T707" i="2"/>
  <c r="T963" i="2"/>
  <c r="T1219" i="2"/>
  <c r="T1475" i="2"/>
  <c r="T1731" i="2"/>
  <c r="T1987" i="2"/>
  <c r="T2243" i="2"/>
  <c r="T60" i="2"/>
  <c r="T572" i="2"/>
  <c r="T1084" i="2"/>
  <c r="T1596" i="2"/>
  <c r="T2108" i="2"/>
  <c r="T149" i="2"/>
  <c r="T661" i="2"/>
  <c r="T1173" i="2"/>
  <c r="T1685" i="2"/>
  <c r="T2197" i="2"/>
  <c r="T248" i="2"/>
  <c r="T760" i="2"/>
  <c r="T1272" i="2"/>
  <c r="T1784" i="2"/>
  <c r="T2296" i="2"/>
  <c r="T1353" i="2"/>
  <c r="T945" i="2"/>
  <c r="T537" i="2"/>
  <c r="T449" i="2"/>
  <c r="T161" i="2"/>
  <c r="T418" i="2"/>
  <c r="T1442" i="2"/>
  <c r="T2466" i="2"/>
  <c r="T1023" i="2"/>
  <c r="T2047" i="2"/>
  <c r="T1204" i="2"/>
  <c r="T781" i="2"/>
  <c r="T368" i="2"/>
  <c r="T2416" i="2"/>
  <c r="T1074" i="2"/>
  <c r="T2434" i="2"/>
  <c r="T1327" i="2"/>
  <c r="T468" i="2"/>
  <c r="T717" i="2"/>
  <c r="T362" i="2"/>
  <c r="T874" i="2"/>
  <c r="T1386" i="2"/>
  <c r="T1898" i="2"/>
  <c r="T2410" i="2"/>
  <c r="T327" i="2"/>
  <c r="T679" i="2"/>
  <c r="T1015" i="2"/>
  <c r="T1351" i="2"/>
  <c r="T1703" i="2"/>
  <c r="T2039" i="2"/>
  <c r="T2375" i="2"/>
  <c r="T516" i="2"/>
  <c r="T1188" i="2"/>
  <c r="T1860" i="2"/>
  <c r="T93" i="2"/>
  <c r="T765" i="2"/>
  <c r="T1437" i="2"/>
  <c r="T2141" i="2"/>
  <c r="T352" i="2"/>
  <c r="T1024" i="2"/>
  <c r="T1728" i="2"/>
  <c r="T2400" i="2"/>
  <c r="T2409" i="2"/>
  <c r="T313" i="2"/>
  <c r="T2113" i="2"/>
  <c r="T94" i="2"/>
  <c r="T446" i="2"/>
  <c r="T782" i="2"/>
  <c r="T1118" i="2"/>
  <c r="T1470" i="2"/>
  <c r="T1806" i="2"/>
  <c r="T2142" i="2"/>
  <c r="T27" i="2"/>
  <c r="T363" i="2"/>
  <c r="T699" i="2"/>
  <c r="T1051" i="2"/>
  <c r="T1387" i="2"/>
  <c r="T1723" i="2"/>
  <c r="T2075" i="2"/>
  <c r="T2411" i="2"/>
  <c r="T556" i="2"/>
  <c r="T1260" i="2"/>
  <c r="T1932" i="2"/>
  <c r="T133" i="2"/>
  <c r="T837" i="2"/>
  <c r="T1509" i="2"/>
  <c r="T2181" i="2"/>
  <c r="T424" i="2"/>
  <c r="T1096" i="2"/>
  <c r="T1768" i="2"/>
  <c r="T9" i="2"/>
  <c r="T241" i="2"/>
  <c r="T473" i="2"/>
  <c r="T897" i="2"/>
  <c r="T134" i="2"/>
  <c r="T470" i="2"/>
  <c r="T822" i="2"/>
  <c r="T1158" i="2"/>
  <c r="T1494" i="2"/>
  <c r="T1846" i="2"/>
  <c r="T2182" i="2"/>
  <c r="T51" i="2"/>
  <c r="T403" i="2"/>
  <c r="T739" i="2"/>
  <c r="T1075" i="2"/>
  <c r="T1427" i="2"/>
  <c r="T1763" i="2"/>
  <c r="T2099" i="2"/>
  <c r="T2451" i="2"/>
  <c r="T636" i="2"/>
  <c r="T1308" i="2"/>
  <c r="T2012" i="2"/>
  <c r="T213" i="2"/>
  <c r="T885" i="2"/>
  <c r="T1589" i="2"/>
  <c r="T2261" i="2"/>
  <c r="T472" i="2"/>
  <c r="T1176" i="2"/>
  <c r="T1848" i="2"/>
  <c r="T201" i="2"/>
  <c r="T561" i="2"/>
  <c r="T793" i="2"/>
  <c r="T1665" i="2"/>
  <c r="T226" i="2"/>
  <c r="T1570" i="2"/>
  <c r="T447" i="2"/>
  <c r="T1855" i="2"/>
  <c r="T1460" i="2"/>
  <c r="T1677" i="2"/>
  <c r="T2032" i="2"/>
  <c r="T1234" i="2"/>
  <c r="T559" i="2"/>
  <c r="T2447" i="2"/>
  <c r="T1069" i="2"/>
  <c r="T1488" i="2"/>
  <c r="T1017" i="2"/>
  <c r="T850" i="2"/>
  <c r="T2226" i="2"/>
  <c r="T1119" i="2"/>
  <c r="T20" i="2"/>
  <c r="T301" i="2"/>
  <c r="T560" i="2"/>
  <c r="T657" i="2"/>
  <c r="T658" i="2"/>
  <c r="T927" i="2"/>
  <c r="T2388" i="2"/>
  <c r="T1705" i="2"/>
  <c r="T1554" i="2"/>
  <c r="T1823" i="2"/>
  <c r="T1709" i="2"/>
  <c r="T2425" i="2"/>
  <c r="T2450" i="2"/>
  <c r="T500" i="2"/>
  <c r="T1040" i="2"/>
  <c r="T1986" i="2"/>
  <c r="T1055" i="2"/>
  <c r="T2079" i="2"/>
  <c r="T1297" i="2"/>
  <c r="T298" i="2"/>
  <c r="T810" i="2"/>
  <c r="T1322" i="2"/>
  <c r="T1834" i="2"/>
  <c r="T2346" i="2"/>
  <c r="T295" i="2"/>
  <c r="T631" i="2"/>
  <c r="T967" i="2"/>
  <c r="T1319" i="2"/>
  <c r="T1655" i="2"/>
  <c r="T1991" i="2"/>
  <c r="T2343" i="2"/>
  <c r="T420" i="2"/>
  <c r="T1092" i="2"/>
  <c r="T1796" i="2"/>
  <c r="T2468" i="2"/>
  <c r="T669" i="2"/>
  <c r="T1373" i="2"/>
  <c r="T2045" i="2"/>
  <c r="T256" i="2"/>
  <c r="T960" i="2"/>
  <c r="T1632" i="2"/>
  <c r="T2304" i="2"/>
  <c r="T2153" i="2"/>
  <c r="T2385" i="2"/>
  <c r="T577" i="2"/>
  <c r="T62" i="2"/>
  <c r="T398" i="2"/>
  <c r="T734" i="2"/>
  <c r="T1086" i="2"/>
  <c r="T1422" i="2"/>
  <c r="T1758" i="2"/>
  <c r="T2110" i="2"/>
  <c r="T2446" i="2"/>
  <c r="T315" i="2"/>
  <c r="T667" i="2"/>
  <c r="T1003" i="2"/>
  <c r="T1339" i="2"/>
  <c r="T1691" i="2"/>
  <c r="T2027" i="2"/>
  <c r="T2363" i="2"/>
  <c r="T492" i="2"/>
  <c r="T1164" i="2"/>
  <c r="T1836" i="2"/>
  <c r="T69" i="2"/>
  <c r="T741" i="2"/>
  <c r="T1413" i="2"/>
  <c r="T2117" i="2"/>
  <c r="T328" i="2"/>
  <c r="T1000" i="2"/>
  <c r="T1704" i="2"/>
  <c r="T2376" i="2"/>
  <c r="T2313" i="2"/>
  <c r="T217" i="2"/>
  <c r="T1729" i="2"/>
  <c r="T86" i="2"/>
  <c r="T438" i="2"/>
  <c r="T774" i="2"/>
  <c r="T1110" i="2"/>
  <c r="T1462" i="2"/>
  <c r="T1798" i="2"/>
  <c r="T2134" i="2"/>
  <c r="T19" i="2"/>
  <c r="T355" i="2"/>
  <c r="T691" i="2"/>
  <c r="T1043" i="2"/>
  <c r="T1379" i="2"/>
  <c r="T1715" i="2"/>
  <c r="T2067" i="2"/>
  <c r="T2403" i="2"/>
  <c r="T540" i="2"/>
  <c r="T1244" i="2"/>
  <c r="T1916" i="2"/>
  <c r="T117" i="2"/>
  <c r="T821" i="2"/>
  <c r="T1493" i="2"/>
  <c r="T2165" i="2"/>
  <c r="T408" i="2"/>
  <c r="T1080" i="2"/>
  <c r="T1752" i="2"/>
  <c r="T2456" i="2"/>
  <c r="T177" i="2"/>
  <c r="T409" i="2"/>
  <c r="T641" i="2"/>
  <c r="T34" i="2"/>
  <c r="T1378" i="2"/>
  <c r="T319" i="2"/>
  <c r="T1663" i="2"/>
  <c r="T1076" i="2"/>
  <c r="T1421" i="2"/>
  <c r="T1648" i="2"/>
  <c r="T978" i="2"/>
  <c r="T399" i="2"/>
  <c r="T2191" i="2"/>
  <c r="T557" i="2"/>
  <c r="T1168" i="2"/>
  <c r="T2449" i="2"/>
  <c r="T690" i="2"/>
  <c r="T2050" i="2"/>
  <c r="T943" i="2"/>
  <c r="T2319" i="2"/>
  <c r="T2420" i="2"/>
  <c r="T208" i="2"/>
  <c r="T1961" i="2"/>
  <c r="T242" i="2"/>
  <c r="T591" i="2"/>
  <c r="T1684" i="2"/>
  <c r="T2224" i="2"/>
  <c r="T1218" i="2"/>
  <c r="T1487" i="2"/>
  <c r="T1005" i="2"/>
  <c r="T377" i="2"/>
  <c r="T2114" i="2"/>
  <c r="T2383" i="2"/>
  <c r="T336" i="2"/>
  <c r="T626" i="2"/>
  <c r="T2162" i="2"/>
  <c r="T719" i="2"/>
  <c r="T1231" i="2"/>
  <c r="T394" i="2"/>
  <c r="T1418" i="2"/>
  <c r="T2442" i="2"/>
  <c r="T695" i="2"/>
  <c r="T1383" i="2"/>
  <c r="T2055" i="2"/>
  <c r="T548" i="2"/>
  <c r="T1924" i="2"/>
  <c r="T797" i="2"/>
  <c r="T2173" i="2"/>
  <c r="T1088" i="2"/>
  <c r="T2432" i="2"/>
  <c r="T441" i="2"/>
  <c r="T126" i="2"/>
  <c r="T798" i="2"/>
  <c r="T1486" i="2"/>
  <c r="T2174" i="2"/>
  <c r="T379" i="2"/>
  <c r="T1067" i="2"/>
  <c r="T1755" i="2"/>
  <c r="T2427" i="2"/>
  <c r="T1292" i="2"/>
  <c r="T197" i="2"/>
  <c r="T1541" i="2"/>
  <c r="T456" i="2"/>
  <c r="T1832" i="2"/>
  <c r="T369" i="2"/>
  <c r="T1409" i="2"/>
  <c r="T502" i="2"/>
  <c r="T1174" i="2"/>
  <c r="T1862" i="2"/>
  <c r="T83" i="2"/>
  <c r="T755" i="2"/>
  <c r="T1443" i="2"/>
  <c r="T2131" i="2"/>
  <c r="T668" i="2"/>
  <c r="T2044" i="2"/>
  <c r="T949" i="2"/>
  <c r="T2293" i="2"/>
  <c r="T1208" i="2"/>
  <c r="T457" i="2"/>
  <c r="T921" i="2"/>
  <c r="T290" i="2"/>
  <c r="T575" i="2"/>
  <c r="T1588" i="2"/>
  <c r="T2160" i="2"/>
  <c r="T735" i="2"/>
  <c r="T1229" i="2"/>
  <c r="T1529" i="2"/>
  <c r="T2306" i="2"/>
  <c r="T212" i="2"/>
  <c r="T720" i="2"/>
  <c r="T834" i="2"/>
  <c r="T237" i="2"/>
  <c r="T1730" i="2"/>
  <c r="T2029" i="2"/>
  <c r="T159" i="2"/>
  <c r="T1360" i="2"/>
  <c r="T1743" i="2"/>
  <c r="T1650" i="2"/>
  <c r="T778" i="2"/>
  <c r="T1802" i="2"/>
  <c r="T263" i="2"/>
  <c r="T951" i="2"/>
  <c r="T1639" i="2"/>
  <c r="T2311" i="2"/>
  <c r="T1060" i="2"/>
  <c r="T2436" i="2"/>
  <c r="T1309" i="2"/>
  <c r="T224" i="2"/>
  <c r="T1600" i="2"/>
  <c r="T1897" i="2"/>
  <c r="T65" i="2"/>
  <c r="T382" i="2"/>
  <c r="T1054" i="2"/>
  <c r="T1742" i="2"/>
  <c r="T2430" i="2"/>
  <c r="T635" i="2"/>
  <c r="T1323" i="2"/>
  <c r="T2011" i="2"/>
  <c r="T428" i="2"/>
  <c r="T1804" i="2"/>
  <c r="T709" i="2"/>
  <c r="T2053" i="2"/>
  <c r="T968" i="2"/>
  <c r="T2344" i="2"/>
  <c r="T2417" i="2"/>
  <c r="T70" i="2"/>
  <c r="T758" i="2"/>
  <c r="T1430" i="2"/>
  <c r="T2118" i="2"/>
  <c r="T339" i="2"/>
  <c r="T1011" i="2"/>
  <c r="T1699" i="2"/>
  <c r="T2387" i="2"/>
  <c r="T1180" i="2"/>
  <c r="T85" i="2"/>
  <c r="T1461" i="2"/>
  <c r="T344" i="2"/>
  <c r="T1720" i="2"/>
  <c r="T49" i="2"/>
  <c r="T1985" i="2"/>
  <c r="T1314" i="2"/>
  <c r="T1599" i="2"/>
  <c r="T1165" i="2"/>
  <c r="T898" i="2"/>
  <c r="T2095" i="2"/>
  <c r="T976" i="2"/>
  <c r="T594" i="2"/>
  <c r="T863" i="2"/>
  <c r="T2260" i="2"/>
  <c r="T1193" i="2"/>
  <c r="T415" i="2"/>
  <c r="T1872" i="2"/>
  <c r="T1311" i="2"/>
  <c r="T1809" i="2"/>
  <c r="T2207" i="2"/>
  <c r="T929" i="2"/>
  <c r="T31" i="2"/>
  <c r="T458" i="2"/>
  <c r="T39" i="2"/>
  <c r="T1415" i="2"/>
  <c r="T644" i="2"/>
  <c r="T893" i="2"/>
  <c r="T1152" i="2"/>
  <c r="T825" i="2"/>
  <c r="T846" i="2"/>
  <c r="T2206" i="2"/>
  <c r="T1115" i="2"/>
  <c r="T12" i="2"/>
  <c r="T261" i="2"/>
  <c r="T552" i="2"/>
  <c r="T753" i="2"/>
  <c r="T534" i="2"/>
  <c r="T1910" i="2"/>
  <c r="T803" i="2"/>
  <c r="T2163" i="2"/>
  <c r="T2140" i="2"/>
  <c r="T2389" i="2"/>
  <c r="T713" i="2"/>
  <c r="T482" i="2"/>
  <c r="T1972" i="2"/>
  <c r="T911" i="2"/>
  <c r="T321" i="2"/>
  <c r="T532" i="2"/>
  <c r="T1170" i="2"/>
  <c r="T2066" i="2"/>
  <c r="T495" i="2"/>
  <c r="T1268" i="2"/>
  <c r="T714" i="2"/>
  <c r="T231" i="2"/>
  <c r="T1591" i="2"/>
  <c r="T964" i="2"/>
  <c r="T1245" i="2"/>
  <c r="T1504" i="2"/>
  <c r="T2105" i="2"/>
  <c r="T1022" i="2"/>
  <c r="T2382" i="2"/>
  <c r="T1275" i="2"/>
  <c r="T364" i="2"/>
  <c r="T613" i="2"/>
  <c r="T872" i="2"/>
  <c r="T2161" i="2"/>
  <c r="T710" i="2"/>
  <c r="T2070" i="2"/>
  <c r="T979" i="2"/>
  <c r="T2339" i="2"/>
  <c r="T2460" i="2"/>
  <c r="T280" i="2"/>
  <c r="T2121" i="2"/>
  <c r="T1122" i="2"/>
  <c r="T909" i="2"/>
  <c r="T1839" i="2"/>
  <c r="T402" i="2"/>
  <c r="T1908" i="2"/>
  <c r="T79" i="2"/>
  <c r="T975" i="2"/>
  <c r="T1871" i="2"/>
  <c r="T1138" i="2"/>
  <c r="T2122" i="2"/>
  <c r="T132" i="2"/>
  <c r="T640" i="2"/>
  <c r="T590" i="2"/>
  <c r="T859" i="2"/>
  <c r="T2220" i="2"/>
  <c r="T1161" i="2"/>
  <c r="T1654" i="2"/>
  <c r="T1907" i="2"/>
  <c r="T1877" i="2"/>
  <c r="T1185" i="2"/>
  <c r="T2002" i="2"/>
  <c r="T1711" i="2"/>
  <c r="T1825" i="2"/>
  <c r="T1197" i="2"/>
  <c r="T2378" i="2"/>
  <c r="T452" i="2"/>
  <c r="T992" i="2"/>
  <c r="T766" i="2"/>
  <c r="T1019" i="2"/>
  <c r="T101" i="2"/>
  <c r="T113" i="2"/>
  <c r="T1814" i="2"/>
  <c r="T2083" i="2"/>
  <c r="T2229" i="2"/>
  <c r="T98" i="2"/>
  <c r="T479" i="2"/>
  <c r="T2399" i="2"/>
  <c r="T1394" i="2"/>
  <c r="T367" i="2"/>
  <c r="T135" i="2"/>
  <c r="T804" i="2"/>
  <c r="T1344" i="2"/>
  <c r="T926" i="2"/>
  <c r="T1195" i="2"/>
  <c r="T453" i="2"/>
  <c r="T1393" i="2"/>
  <c r="T1990" i="2"/>
  <c r="T2259" i="2"/>
  <c r="T88" i="2"/>
  <c r="T802" i="2"/>
  <c r="T1423" i="2"/>
  <c r="T1236" i="2"/>
  <c r="T287" i="2"/>
  <c r="T1808" i="2"/>
  <c r="T311" i="2"/>
  <c r="T1156" i="2"/>
  <c r="T1664" i="2"/>
  <c r="T1102" i="2"/>
  <c r="T1371" i="2"/>
  <c r="T773" i="2"/>
  <c r="T345" i="2"/>
  <c r="T2166" i="2"/>
  <c r="T2419" i="2"/>
  <c r="T440" i="2"/>
  <c r="T1506" i="2"/>
  <c r="T2271" i="2"/>
  <c r="T109" i="2"/>
  <c r="T1647" i="2"/>
  <c r="T1391" i="2"/>
  <c r="T1721" i="2"/>
  <c r="T46" i="2"/>
  <c r="T302" i="2"/>
  <c r="T558" i="2"/>
  <c r="T814" i="2"/>
  <c r="T1070" i="2"/>
  <c r="T1326" i="2"/>
  <c r="T1582" i="2"/>
  <c r="T1838" i="2"/>
  <c r="T2094" i="2"/>
  <c r="T2350" i="2"/>
  <c r="T139" i="2"/>
  <c r="T395" i="2"/>
  <c r="T651" i="2"/>
  <c r="T907" i="2"/>
  <c r="T1163" i="2"/>
  <c r="T1419" i="2"/>
  <c r="T1675" i="2"/>
  <c r="T1931" i="2"/>
  <c r="T2187" i="2"/>
  <c r="T2443" i="2"/>
  <c r="T460" i="2"/>
  <c r="T972" i="2"/>
  <c r="T1484" i="2"/>
  <c r="T1996" i="2"/>
  <c r="T37" i="2"/>
  <c r="T549" i="2"/>
  <c r="T1061" i="2"/>
  <c r="T1573" i="2"/>
  <c r="T2085" i="2"/>
  <c r="T136" i="2"/>
  <c r="T648" i="2"/>
  <c r="T1160" i="2"/>
  <c r="T1672" i="2"/>
  <c r="T2184" i="2"/>
  <c r="T905" i="2"/>
  <c r="T497" i="2"/>
  <c r="T89" i="2"/>
  <c r="T2137" i="2"/>
  <c r="T1569" i="2"/>
  <c r="T166" i="2"/>
  <c r="T422" i="2"/>
  <c r="T678" i="2"/>
  <c r="T934" i="2"/>
  <c r="T1190" i="2"/>
  <c r="T1446" i="2"/>
  <c r="T1702" i="2"/>
  <c r="T1958" i="2"/>
  <c r="T2214" i="2"/>
  <c r="T3" i="2"/>
  <c r="T259" i="2"/>
  <c r="T515" i="2"/>
  <c r="T771" i="2"/>
  <c r="T1027" i="2"/>
  <c r="T1283" i="2"/>
  <c r="T1539" i="2"/>
  <c r="T1795" i="2"/>
  <c r="T2051" i="2"/>
  <c r="T2307" i="2"/>
  <c r="T188" i="2"/>
  <c r="T700" i="2"/>
  <c r="T1212" i="2"/>
  <c r="T1724" i="2"/>
  <c r="T2236" i="2"/>
  <c r="T277" i="2"/>
  <c r="T789" i="2"/>
  <c r="T1301" i="2"/>
  <c r="T1813" i="2"/>
  <c r="T2325" i="2"/>
  <c r="T376" i="2"/>
  <c r="T888" i="2"/>
  <c r="T1400" i="2"/>
  <c r="T1912" i="2"/>
  <c r="T2424" i="2"/>
  <c r="T1865" i="2"/>
  <c r="T1457" i="2"/>
  <c r="T1049" i="2"/>
  <c r="T129" i="2"/>
  <c r="T130" i="2"/>
  <c r="T674" i="2"/>
  <c r="T1698" i="2"/>
  <c r="T255" i="2"/>
  <c r="T1279" i="2"/>
  <c r="T2303" i="2"/>
  <c r="T1716" i="2"/>
  <c r="T1293" i="2"/>
  <c r="T880" i="2"/>
  <c r="T1833" i="2"/>
  <c r="T1410" i="2"/>
  <c r="T303" i="2"/>
  <c r="T1679" i="2"/>
  <c r="T1140" i="2"/>
  <c r="T1389" i="2"/>
  <c r="T490" i="2"/>
  <c r="T1002" i="2"/>
  <c r="T1514" i="2"/>
  <c r="T2026" i="2"/>
  <c r="T71" i="2"/>
  <c r="T423" i="2"/>
  <c r="T759" i="2"/>
  <c r="T1095" i="2"/>
  <c r="T1447" i="2"/>
  <c r="T1783" i="2"/>
  <c r="T2119" i="2"/>
  <c r="T4" i="2"/>
  <c r="T676" i="2"/>
  <c r="T1348" i="2"/>
  <c r="T2052" i="2"/>
  <c r="T253" i="2"/>
  <c r="T925" i="2"/>
  <c r="T1629" i="2"/>
  <c r="T2301" i="2"/>
  <c r="T512" i="2"/>
  <c r="T1216" i="2"/>
  <c r="T1888" i="2"/>
  <c r="T361" i="2"/>
  <c r="T721" i="2"/>
  <c r="T953" i="2"/>
  <c r="T2305" i="2"/>
  <c r="T190" i="2"/>
  <c r="T526" i="2"/>
  <c r="T862" i="2"/>
  <c r="T1214" i="2"/>
  <c r="T1550" i="2"/>
  <c r="T1886" i="2"/>
  <c r="T2238" i="2"/>
  <c r="T107" i="2"/>
  <c r="T443" i="2"/>
  <c r="T795" i="2"/>
  <c r="T1131" i="2"/>
  <c r="T1467" i="2"/>
  <c r="T1819" i="2"/>
  <c r="T2155" i="2"/>
  <c r="T44" i="2"/>
  <c r="T748" i="2"/>
  <c r="T1420" i="2"/>
  <c r="T2092" i="2"/>
  <c r="T325" i="2"/>
  <c r="T997" i="2"/>
  <c r="T1669" i="2"/>
  <c r="T2373" i="2"/>
  <c r="T584" i="2"/>
  <c r="T1256" i="2"/>
  <c r="T1960" i="2"/>
  <c r="T649" i="2"/>
  <c r="T881" i="2"/>
  <c r="T1241" i="2"/>
  <c r="T2017" i="2"/>
  <c r="T214" i="2"/>
  <c r="T566" i="2"/>
  <c r="T902" i="2"/>
  <c r="T1238" i="2"/>
  <c r="T1590" i="2"/>
  <c r="T1926" i="2"/>
  <c r="T2262" i="2"/>
  <c r="T147" i="2"/>
  <c r="T483" i="2"/>
  <c r="T819" i="2"/>
  <c r="T1171" i="2"/>
  <c r="T1507" i="2"/>
  <c r="T1843" i="2"/>
  <c r="T2195" i="2"/>
  <c r="T124" i="2"/>
  <c r="T796" i="2"/>
  <c r="T1500" i="2"/>
  <c r="T2172" i="2"/>
  <c r="T373" i="2"/>
  <c r="T1077" i="2"/>
  <c r="T1749" i="2"/>
  <c r="T2421" i="2"/>
  <c r="T664" i="2"/>
  <c r="T1336" i="2"/>
  <c r="T2008" i="2"/>
  <c r="T969" i="2"/>
  <c r="T1201" i="2"/>
  <c r="T1433" i="2"/>
  <c r="T2081" i="2"/>
  <c r="T546" i="2"/>
  <c r="T1890" i="2"/>
  <c r="T831" i="2"/>
  <c r="T2175" i="2"/>
  <c r="T2100" i="2"/>
  <c r="T2445" i="2"/>
  <c r="T809" i="2"/>
  <c r="T1666" i="2"/>
  <c r="T1071" i="2"/>
  <c r="T788" i="2"/>
  <c r="T1901" i="2"/>
  <c r="T2192" i="2"/>
  <c r="T2369" i="2"/>
  <c r="T1202" i="2"/>
  <c r="T95" i="2"/>
  <c r="T1455" i="2"/>
  <c r="T724" i="2"/>
  <c r="T973" i="2"/>
  <c r="T1232" i="2"/>
  <c r="T249" i="2"/>
  <c r="T1346" i="2"/>
  <c r="T1615" i="2"/>
  <c r="T1261" i="2"/>
  <c r="T1145" i="2"/>
  <c r="T2242" i="2"/>
  <c r="T84" i="2"/>
  <c r="T592" i="2"/>
  <c r="T370" i="2"/>
  <c r="T671" i="2"/>
  <c r="T1876" i="2"/>
  <c r="T2384" i="2"/>
  <c r="T2255" i="2"/>
  <c r="T173" i="2"/>
  <c r="T2221" i="2"/>
  <c r="T1857" i="2"/>
  <c r="T426" i="2"/>
  <c r="T938" i="2"/>
  <c r="T1450" i="2"/>
  <c r="T1962" i="2"/>
  <c r="T7" i="2"/>
  <c r="T375" i="2"/>
  <c r="T711" i="2"/>
  <c r="T1063" i="2"/>
  <c r="T1399" i="2"/>
  <c r="T1735" i="2"/>
  <c r="T2087" i="2"/>
  <c r="T2423" i="2"/>
  <c r="T580" i="2"/>
  <c r="T1284" i="2"/>
  <c r="T1956" i="2"/>
  <c r="T157" i="2"/>
  <c r="T861" i="2"/>
  <c r="T1533" i="2"/>
  <c r="T2205" i="2"/>
  <c r="T448" i="2"/>
  <c r="T1120" i="2"/>
  <c r="T1792" i="2"/>
  <c r="T105" i="2"/>
  <c r="T337" i="2"/>
  <c r="T569" i="2"/>
  <c r="T1281" i="2"/>
  <c r="T142" i="2"/>
  <c r="T478" i="2"/>
  <c r="T830" i="2"/>
  <c r="T1166" i="2"/>
  <c r="T1502" i="2"/>
  <c r="T1854" i="2"/>
  <c r="T2190" i="2"/>
  <c r="T59" i="2"/>
  <c r="T411" i="2"/>
  <c r="T747" i="2"/>
  <c r="T1083" i="2"/>
  <c r="T1435" i="2"/>
  <c r="T1771" i="2"/>
  <c r="T2107" i="2"/>
  <c r="T2459" i="2"/>
  <c r="T652" i="2"/>
  <c r="T1324" i="2"/>
  <c r="T2028" i="2"/>
  <c r="T229" i="2"/>
  <c r="T901" i="2"/>
  <c r="T1605" i="2"/>
  <c r="T2277" i="2"/>
  <c r="T488" i="2"/>
  <c r="T1192" i="2"/>
  <c r="T1864" i="2"/>
  <c r="T265" i="2"/>
  <c r="T625" i="2"/>
  <c r="T857" i="2"/>
  <c r="T1921" i="2"/>
  <c r="T182" i="2"/>
  <c r="T518" i="2"/>
  <c r="T854" i="2"/>
  <c r="T1206" i="2"/>
  <c r="T1542" i="2"/>
  <c r="T1878" i="2"/>
  <c r="T2230" i="2"/>
  <c r="T99" i="2"/>
  <c r="T435" i="2"/>
  <c r="T787" i="2"/>
  <c r="T1123" i="2"/>
  <c r="T1459" i="2"/>
  <c r="T1811" i="2"/>
  <c r="T2147" i="2"/>
  <c r="T28" i="2"/>
  <c r="T732" i="2"/>
  <c r="T1404" i="2"/>
  <c r="T2076" i="2"/>
  <c r="T309" i="2"/>
  <c r="T981" i="2"/>
  <c r="T1653" i="2"/>
  <c r="T2357" i="2"/>
  <c r="T568" i="2"/>
  <c r="T1240" i="2"/>
  <c r="T1944" i="2"/>
  <c r="T585" i="2"/>
  <c r="T817" i="2"/>
  <c r="T1177" i="2"/>
  <c r="T1505" i="2"/>
  <c r="T354" i="2"/>
  <c r="T1762" i="2"/>
  <c r="T639" i="2"/>
  <c r="T1983" i="2"/>
  <c r="T1844" i="2"/>
  <c r="T2061" i="2"/>
  <c r="T2288" i="2"/>
  <c r="T1490" i="2"/>
  <c r="T815" i="2"/>
  <c r="T276" i="2"/>
  <c r="T1581" i="2"/>
  <c r="T1840" i="2"/>
  <c r="T2041" i="2"/>
  <c r="T1026" i="2"/>
  <c r="T2386" i="2"/>
  <c r="T1295" i="2"/>
  <c r="T372" i="2"/>
  <c r="T621" i="2"/>
  <c r="T912" i="2"/>
  <c r="T1681" i="2"/>
  <c r="T1010" i="2"/>
  <c r="T1263" i="2"/>
  <c r="T589" i="2"/>
  <c r="T1553" i="2"/>
  <c r="T1906" i="2"/>
  <c r="T2159" i="2"/>
  <c r="T2381" i="2"/>
  <c r="T1377" i="2"/>
  <c r="T335" i="2"/>
  <c r="T1172" i="2"/>
  <c r="T1712" i="2"/>
  <c r="T879" i="2"/>
  <c r="T2415" i="2"/>
  <c r="T1940" i="2"/>
  <c r="T1903" i="2"/>
  <c r="T650" i="2"/>
  <c r="T1674" i="2"/>
  <c r="T183" i="2"/>
  <c r="T871" i="2"/>
  <c r="T1543" i="2"/>
  <c r="T2231" i="2"/>
  <c r="T900" i="2"/>
  <c r="T2244" i="2"/>
  <c r="T1149" i="2"/>
  <c r="T64" i="2"/>
  <c r="T1408" i="2"/>
  <c r="T1257" i="2"/>
  <c r="T1849" i="2"/>
  <c r="T286" i="2"/>
  <c r="T974" i="2"/>
  <c r="T1662" i="2"/>
  <c r="T2334" i="2"/>
  <c r="T555" i="2"/>
  <c r="T1243" i="2"/>
  <c r="T1915" i="2"/>
  <c r="T268" i="2"/>
  <c r="T1644" i="2"/>
  <c r="T517" i="2"/>
  <c r="T1893" i="2"/>
  <c r="T808" i="2"/>
  <c r="T2152" i="2"/>
  <c r="T1777" i="2"/>
  <c r="T1697" i="2"/>
  <c r="T662" i="2"/>
  <c r="T1350" i="2"/>
  <c r="T2038" i="2"/>
  <c r="T243" i="2"/>
  <c r="T931" i="2"/>
  <c r="T1619" i="2"/>
  <c r="T2291" i="2"/>
  <c r="T1020" i="2"/>
  <c r="T2396" i="2"/>
  <c r="T1269" i="2"/>
  <c r="T184" i="2"/>
  <c r="T1560" i="2"/>
  <c r="T1737" i="2"/>
  <c r="T2329" i="2"/>
  <c r="T994" i="2"/>
  <c r="T1215" i="2"/>
  <c r="T525" i="2"/>
  <c r="T466" i="2"/>
  <c r="T1583" i="2"/>
  <c r="T304" i="2"/>
  <c r="T146" i="2"/>
  <c r="T527" i="2"/>
  <c r="T1556" i="2"/>
  <c r="T2096" i="2"/>
  <c r="T2194" i="2"/>
  <c r="T528" i="2"/>
  <c r="T623" i="2"/>
  <c r="T2320" i="2"/>
  <c r="T1519" i="2"/>
  <c r="T633" i="2"/>
  <c r="T1913" i="2"/>
  <c r="T10" i="2"/>
  <c r="T1034" i="2"/>
  <c r="T2058" i="2"/>
  <c r="T439" i="2"/>
  <c r="T1127" i="2"/>
  <c r="T1799" i="2"/>
  <c r="T36" i="2"/>
  <c r="T1412" i="2"/>
  <c r="T285" i="2"/>
  <c r="T1661" i="2"/>
  <c r="T576" i="2"/>
  <c r="T1920" i="2"/>
  <c r="T849" i="2"/>
  <c r="T1761" i="2"/>
  <c r="T542" i="2"/>
  <c r="T1230" i="2"/>
  <c r="T1918" i="2"/>
  <c r="T123" i="2"/>
  <c r="T811" i="2"/>
  <c r="T1499" i="2"/>
  <c r="T2171" i="2"/>
  <c r="T780" i="2"/>
  <c r="T2156" i="2"/>
  <c r="T1029" i="2"/>
  <c r="T2405" i="2"/>
  <c r="T1320" i="2"/>
  <c r="T777" i="2"/>
  <c r="T1369" i="2"/>
  <c r="T246" i="2"/>
  <c r="T918" i="2"/>
  <c r="T1606" i="2"/>
  <c r="T2294" i="2"/>
  <c r="T499" i="2"/>
  <c r="T1187" i="2"/>
  <c r="T1875" i="2"/>
  <c r="T156" i="2"/>
  <c r="T1532" i="2"/>
  <c r="T437" i="2"/>
  <c r="T1781" i="2"/>
  <c r="T696" i="2"/>
  <c r="T2072" i="2"/>
  <c r="T1329" i="2"/>
  <c r="T609" i="2"/>
  <c r="T2018" i="2"/>
  <c r="T2239" i="2"/>
  <c r="T112" i="2"/>
  <c r="T1842" i="2"/>
  <c r="T980" i="2"/>
  <c r="T2352" i="2"/>
  <c r="T1282" i="2"/>
  <c r="T1551" i="2"/>
  <c r="T1133" i="2"/>
  <c r="T761" i="2"/>
  <c r="T1775" i="2"/>
  <c r="T2169" i="2"/>
  <c r="T404" i="2"/>
  <c r="T578" i="2"/>
  <c r="T2196" i="2"/>
  <c r="T916" i="2"/>
  <c r="T1104" i="2"/>
  <c r="T970" i="2"/>
  <c r="T391" i="2"/>
  <c r="T1767" i="2"/>
  <c r="T1316" i="2"/>
  <c r="T1565" i="2"/>
  <c r="T1856" i="2"/>
  <c r="T1793" i="2"/>
  <c r="T1182" i="2"/>
  <c r="T91" i="2"/>
  <c r="T1451" i="2"/>
  <c r="T684" i="2"/>
  <c r="T965" i="2"/>
  <c r="T1224" i="2"/>
  <c r="T985" i="2"/>
  <c r="T886" i="2"/>
  <c r="T2246" i="2"/>
  <c r="T1139" i="2"/>
  <c r="T92" i="2"/>
  <c r="T341" i="2"/>
  <c r="T600" i="2"/>
  <c r="T1073" i="2"/>
  <c r="T1826" i="2"/>
  <c r="T2189" i="2"/>
  <c r="T628" i="2"/>
  <c r="T1106" i="2"/>
  <c r="T813" i="2"/>
  <c r="T1439" i="2"/>
  <c r="T2335" i="2"/>
  <c r="T1524" i="2"/>
  <c r="T845" i="2"/>
  <c r="T1226" i="2"/>
  <c r="T567" i="2"/>
  <c r="T1927" i="2"/>
  <c r="T1668" i="2"/>
  <c r="T1917" i="2"/>
  <c r="T2176" i="2"/>
  <c r="T2465" i="2"/>
  <c r="T1358" i="2"/>
  <c r="T251" i="2"/>
  <c r="T1627" i="2"/>
  <c r="T1036" i="2"/>
  <c r="T1285" i="2"/>
  <c r="T1576" i="2"/>
  <c r="T2393" i="2"/>
  <c r="T1046" i="2"/>
  <c r="T2422" i="2"/>
  <c r="T1315" i="2"/>
  <c r="T412" i="2"/>
  <c r="T693" i="2"/>
  <c r="T952" i="2"/>
  <c r="T2353" i="2"/>
  <c r="T63" i="2"/>
  <c r="T1136" i="2"/>
  <c r="T2324" i="2"/>
  <c r="T1794" i="2"/>
  <c r="T2157" i="2"/>
  <c r="T660" i="2"/>
  <c r="T2452" i="2"/>
  <c r="T1773" i="2"/>
  <c r="T1620" i="2"/>
  <c r="T487" i="2"/>
  <c r="T1476" i="2"/>
  <c r="T2016" i="2"/>
  <c r="T1278" i="2"/>
  <c r="T1531" i="2"/>
  <c r="T1125" i="2"/>
  <c r="T1753" i="2"/>
  <c r="T2326" i="2"/>
  <c r="T252" i="2"/>
  <c r="T792" i="2"/>
  <c r="T2146" i="2"/>
  <c r="T1492" i="2"/>
  <c r="T1485" i="2"/>
  <c r="T1108" i="2"/>
  <c r="T2321" i="2"/>
  <c r="T647" i="2"/>
  <c r="T1828" i="2"/>
  <c r="T2368" i="2"/>
  <c r="T1438" i="2"/>
  <c r="T1707" i="2"/>
  <c r="T1477" i="2"/>
  <c r="T2241" i="2"/>
  <c r="T35" i="2"/>
  <c r="T604" i="2"/>
  <c r="T1112" i="2"/>
  <c r="T383" i="2"/>
  <c r="T877" i="2"/>
  <c r="T400" i="2"/>
  <c r="T1357" i="2"/>
  <c r="T493" i="2"/>
  <c r="T823" i="2"/>
  <c r="T2180" i="2"/>
  <c r="T873" i="2"/>
  <c r="T1614" i="2"/>
  <c r="T1883" i="2"/>
  <c r="T1797" i="2"/>
  <c r="T1121" i="2"/>
  <c r="T211" i="2"/>
  <c r="T924" i="2"/>
  <c r="T1464" i="2"/>
  <c r="T1087" i="2"/>
  <c r="T2413" i="2"/>
  <c r="T1744" i="2"/>
  <c r="T1616" i="2"/>
  <c r="T784" i="2"/>
  <c r="T999" i="2"/>
  <c r="T29" i="2"/>
  <c r="T2281" i="2"/>
  <c r="T1790" i="2"/>
  <c r="T2043" i="2"/>
  <c r="T2149" i="2"/>
  <c r="T118" i="2"/>
  <c r="T371" i="2"/>
  <c r="T1276" i="2"/>
  <c r="T1816" i="2"/>
  <c r="T1727" i="2"/>
  <c r="T1328" i="2"/>
  <c r="T145" i="2"/>
  <c r="T1401" i="2"/>
  <c r="T769" i="2"/>
  <c r="T110" i="2"/>
  <c r="T366" i="2"/>
  <c r="T622" i="2"/>
  <c r="T878" i="2"/>
  <c r="T1134" i="2"/>
  <c r="T1390" i="2"/>
  <c r="T1646" i="2"/>
  <c r="T1902" i="2"/>
  <c r="T2158" i="2"/>
  <c r="T2414" i="2"/>
  <c r="T203" i="2"/>
  <c r="T459" i="2"/>
  <c r="T715" i="2"/>
  <c r="T971" i="2"/>
  <c r="T1227" i="2"/>
  <c r="T1483" i="2"/>
  <c r="T1739" i="2"/>
  <c r="T1995" i="2"/>
  <c r="T2251" i="2"/>
  <c r="T76" i="2"/>
  <c r="T588" i="2"/>
  <c r="T1100" i="2"/>
  <c r="T1612" i="2"/>
  <c r="T2124" i="2"/>
  <c r="T165" i="2"/>
  <c r="T677" i="2"/>
  <c r="T1189" i="2"/>
  <c r="T1701" i="2"/>
  <c r="T2213" i="2"/>
  <c r="T264" i="2"/>
  <c r="T776" i="2"/>
  <c r="T1288" i="2"/>
  <c r="T1800" i="2"/>
  <c r="T2312" i="2"/>
  <c r="T1417" i="2"/>
  <c r="T1009" i="2"/>
  <c r="T601" i="2"/>
  <c r="T705" i="2"/>
  <c r="T673" i="2"/>
  <c r="T230" i="2"/>
  <c r="T486" i="2"/>
  <c r="T742" i="2"/>
  <c r="T998" i="2"/>
  <c r="T1254" i="2"/>
  <c r="T1510" i="2"/>
  <c r="T1766" i="2"/>
  <c r="T2022" i="2"/>
  <c r="T2278" i="2"/>
  <c r="T67" i="2"/>
  <c r="T323" i="2"/>
  <c r="T579" i="2"/>
  <c r="T835" i="2"/>
  <c r="T1091" i="2"/>
  <c r="T1347" i="2"/>
  <c r="T1603" i="2"/>
  <c r="T1859" i="2"/>
  <c r="T2115" i="2"/>
  <c r="T2371" i="2"/>
  <c r="T316" i="2"/>
  <c r="T828" i="2"/>
  <c r="T1340" i="2"/>
  <c r="T1852" i="2"/>
  <c r="T2364" i="2"/>
  <c r="T405" i="2"/>
  <c r="T917" i="2"/>
  <c r="T1429" i="2"/>
  <c r="T1941" i="2"/>
  <c r="T2453" i="2"/>
  <c r="T504" i="2"/>
  <c r="T1016" i="2"/>
  <c r="T1528" i="2"/>
  <c r="T2040" i="2"/>
  <c r="T329" i="2"/>
  <c r="T2377" i="2"/>
  <c r="T1969" i="2"/>
  <c r="T1561" i="2"/>
  <c r="T2177" i="2"/>
  <c r="T386" i="2"/>
  <c r="T930" i="2"/>
  <c r="T1954" i="2"/>
  <c r="T511" i="2"/>
  <c r="T1535" i="2"/>
  <c r="T180" i="2"/>
  <c r="T2228" i="2"/>
  <c r="T1805" i="2"/>
  <c r="T1392" i="2"/>
  <c r="T338" i="2"/>
  <c r="T1746" i="2"/>
  <c r="T655" i="2"/>
  <c r="T2015" i="2"/>
  <c r="T1812" i="2"/>
  <c r="T106" i="2"/>
  <c r="T618" i="2"/>
  <c r="T1130" i="2"/>
  <c r="T1642" i="2"/>
  <c r="T2154" i="2"/>
  <c r="T167" i="2"/>
  <c r="T503" i="2"/>
  <c r="T839" i="2"/>
  <c r="T1191" i="2"/>
  <c r="T1527" i="2"/>
  <c r="T1863" i="2"/>
  <c r="T2215" i="2"/>
  <c r="T164" i="2"/>
  <c r="T836" i="2"/>
  <c r="T1540" i="2"/>
  <c r="T2212" i="2"/>
  <c r="T413" i="2"/>
  <c r="T1117" i="2"/>
  <c r="T1789" i="2"/>
  <c r="T2461" i="2"/>
  <c r="T704" i="2"/>
  <c r="T1376" i="2"/>
  <c r="T2048" i="2"/>
  <c r="T1129" i="2"/>
  <c r="T1361" i="2"/>
  <c r="T1593" i="2"/>
  <c r="T865" i="2"/>
  <c r="T270" i="2"/>
  <c r="T606" i="2"/>
  <c r="T958" i="2"/>
  <c r="T1294" i="2"/>
  <c r="T1630" i="2"/>
  <c r="T1982" i="2"/>
  <c r="T2318" i="2"/>
  <c r="T187" i="2"/>
  <c r="T539" i="2"/>
  <c r="T875" i="2"/>
  <c r="T1211" i="2"/>
  <c r="T1563" i="2"/>
  <c r="T1899" i="2"/>
  <c r="T2235" i="2"/>
  <c r="T236" i="2"/>
  <c r="T908" i="2"/>
  <c r="T1580" i="2"/>
  <c r="T2284" i="2"/>
  <c r="T485" i="2"/>
  <c r="T1157" i="2"/>
  <c r="T1861" i="2"/>
  <c r="T72" i="2"/>
  <c r="T744" i="2"/>
  <c r="T1448" i="2"/>
  <c r="T2120" i="2"/>
  <c r="T1289" i="2"/>
  <c r="T1649" i="2"/>
  <c r="T1881" i="2"/>
  <c r="T2145" i="2"/>
  <c r="T310" i="2"/>
  <c r="T646" i="2"/>
  <c r="T982" i="2"/>
  <c r="T1334" i="2"/>
  <c r="T1670" i="2"/>
  <c r="T2006" i="2"/>
  <c r="T2358" i="2"/>
  <c r="T227" i="2"/>
  <c r="T563" i="2"/>
  <c r="T915" i="2"/>
  <c r="T1251" i="2"/>
  <c r="T1587" i="2"/>
  <c r="T1939" i="2"/>
  <c r="T2275" i="2"/>
  <c r="T284" i="2"/>
  <c r="T988" i="2"/>
  <c r="T1660" i="2"/>
  <c r="T2332" i="2"/>
  <c r="T565" i="2"/>
  <c r="T1237" i="2"/>
  <c r="T1909" i="2"/>
  <c r="T152" i="2"/>
  <c r="T824" i="2"/>
  <c r="T1496" i="2"/>
  <c r="T2200" i="2"/>
  <c r="T1609" i="2"/>
  <c r="T1841" i="2"/>
  <c r="T2201" i="2"/>
  <c r="T2209" i="2"/>
  <c r="T866" i="2"/>
  <c r="T2274" i="2"/>
  <c r="T1151" i="2"/>
  <c r="T52" i="2"/>
  <c r="T397" i="2"/>
  <c r="T624" i="2"/>
  <c r="T210" i="2"/>
  <c r="T2178" i="2"/>
  <c r="T1503" i="2"/>
  <c r="T1652" i="2"/>
  <c r="T144" i="2"/>
  <c r="T1577" i="2"/>
  <c r="T18" i="2"/>
  <c r="T1538" i="2"/>
  <c r="T431" i="2"/>
  <c r="T1807" i="2"/>
  <c r="T1396" i="2"/>
  <c r="T1645" i="2"/>
  <c r="T1936" i="2"/>
  <c r="T2297" i="2"/>
  <c r="T2034" i="2"/>
  <c r="T2287" i="2"/>
  <c r="T176" i="2"/>
  <c r="T50" i="2"/>
  <c r="T463" i="2"/>
  <c r="T1428" i="2"/>
  <c r="T1968" i="2"/>
  <c r="T1090" i="2"/>
  <c r="T1359" i="2"/>
  <c r="T749" i="2"/>
  <c r="T2065" i="2"/>
  <c r="T80" i="2"/>
  <c r="T273" i="2"/>
  <c r="T2273" i="2"/>
  <c r="T42" i="2"/>
  <c r="T554" i="2"/>
  <c r="T1066" i="2"/>
  <c r="T1578" i="2"/>
  <c r="T2090" i="2"/>
  <c r="T119" i="2"/>
  <c r="T455" i="2"/>
  <c r="T807" i="2"/>
  <c r="T1143" i="2"/>
  <c r="T1479" i="2"/>
  <c r="T1831" i="2"/>
  <c r="T2167" i="2"/>
  <c r="T68" i="2"/>
  <c r="T772" i="2"/>
  <c r="T1444" i="2"/>
  <c r="T2116" i="2"/>
  <c r="T349" i="2"/>
  <c r="T1021" i="2"/>
  <c r="T1693" i="2"/>
  <c r="T2397" i="2"/>
  <c r="T608" i="2"/>
  <c r="T1280" i="2"/>
  <c r="T1984" i="2"/>
  <c r="T745" i="2"/>
  <c r="T977" i="2"/>
  <c r="T1337" i="2"/>
  <c r="T289" i="2"/>
  <c r="T222" i="2"/>
  <c r="T574" i="2"/>
  <c r="T910" i="2"/>
  <c r="T1246" i="2"/>
  <c r="T1598" i="2"/>
  <c r="T1934" i="2"/>
  <c r="T2270" i="2"/>
  <c r="T155" i="2"/>
  <c r="T491" i="2"/>
  <c r="T827" i="2"/>
  <c r="T1179" i="2"/>
  <c r="T1515" i="2"/>
  <c r="T1851" i="2"/>
  <c r="T2203" i="2"/>
  <c r="T140" i="2"/>
  <c r="T812" i="2"/>
  <c r="T1516" i="2"/>
  <c r="T2188" i="2"/>
  <c r="T389" i="2"/>
  <c r="T1093" i="2"/>
  <c r="T1765" i="2"/>
  <c r="T2437" i="2"/>
  <c r="T680" i="2"/>
  <c r="T1352" i="2"/>
  <c r="T2024" i="2"/>
  <c r="T1033" i="2"/>
  <c r="T1265" i="2"/>
  <c r="T1497" i="2"/>
  <c r="T97" i="2"/>
  <c r="T262" i="2"/>
  <c r="T598" i="2"/>
  <c r="T950" i="2"/>
  <c r="T1286" i="2"/>
  <c r="T1622" i="2"/>
  <c r="T1974" i="2"/>
  <c r="T2310" i="2"/>
  <c r="T179" i="2"/>
  <c r="T531" i="2"/>
  <c r="T867" i="2"/>
  <c r="T1203" i="2"/>
  <c r="T1555" i="2"/>
  <c r="T1891" i="2"/>
  <c r="T2227" i="2"/>
  <c r="T220" i="2"/>
  <c r="T892" i="2"/>
  <c r="T1564" i="2"/>
  <c r="T2268" i="2"/>
  <c r="T469" i="2"/>
  <c r="T1141" i="2"/>
  <c r="T1845" i="2"/>
  <c r="T56" i="2"/>
  <c r="T728" i="2"/>
  <c r="T1432" i="2"/>
  <c r="T2104" i="2"/>
  <c r="T1225" i="2"/>
  <c r="T1585" i="2"/>
  <c r="T1817" i="2"/>
  <c r="T1633" i="2"/>
  <c r="T738" i="2"/>
  <c r="T2082" i="2"/>
  <c r="T959" i="2"/>
  <c r="T2367" i="2"/>
  <c r="T13" i="2"/>
  <c r="T240" i="2"/>
  <c r="T2345" i="2"/>
  <c r="T1922" i="2"/>
  <c r="T1247" i="2"/>
  <c r="T1300" i="2"/>
  <c r="T2253" i="2"/>
  <c r="T169" i="2"/>
  <c r="T801" i="2"/>
  <c r="T1362" i="2"/>
  <c r="T271" i="2"/>
  <c r="T1631" i="2"/>
  <c r="T1044" i="2"/>
  <c r="T1325" i="2"/>
  <c r="T1584" i="2"/>
  <c r="T1273" i="2"/>
  <c r="T1682" i="2"/>
  <c r="T1951" i="2"/>
  <c r="T1965" i="2"/>
  <c r="T513" i="2"/>
  <c r="T111" i="2"/>
  <c r="T756" i="2"/>
  <c r="T1296" i="2"/>
  <c r="T754" i="2"/>
  <c r="T1007" i="2"/>
  <c r="T77" i="2"/>
  <c r="T17" i="2"/>
  <c r="T2292" i="2"/>
  <c r="T432" i="2"/>
  <c r="T41" i="2"/>
  <c r="T244" i="2"/>
  <c r="T906" i="2"/>
  <c r="T1930" i="2"/>
  <c r="T359" i="2"/>
  <c r="T1031" i="2"/>
  <c r="T1719" i="2"/>
  <c r="T2407" i="2"/>
  <c r="T1220" i="2"/>
  <c r="T125" i="2"/>
  <c r="T1501" i="2"/>
  <c r="T384" i="2"/>
  <c r="T1760" i="2"/>
  <c r="T209" i="2"/>
  <c r="T257" i="2"/>
  <c r="T462" i="2"/>
  <c r="T1150" i="2"/>
  <c r="T1822" i="2"/>
  <c r="T43" i="2"/>
  <c r="T731" i="2"/>
  <c r="T1403" i="2"/>
  <c r="T2091" i="2"/>
  <c r="T620" i="2"/>
  <c r="T1964" i="2"/>
  <c r="T869" i="2"/>
  <c r="T2245" i="2"/>
  <c r="T1128" i="2"/>
  <c r="T137" i="2"/>
  <c r="T729" i="2"/>
  <c r="T150" i="2"/>
  <c r="T838" i="2"/>
  <c r="T1526" i="2"/>
  <c r="T2198" i="2"/>
  <c r="T419" i="2"/>
  <c r="T1107" i="2"/>
  <c r="T1779" i="2"/>
  <c r="T2467" i="2"/>
  <c r="T1372" i="2"/>
  <c r="T245" i="2"/>
  <c r="T1621" i="2"/>
  <c r="T536" i="2"/>
  <c r="T1880" i="2"/>
  <c r="T689" i="2"/>
  <c r="T481" i="2"/>
  <c r="T1634" i="2"/>
  <c r="T1919" i="2"/>
  <c r="T1933" i="2"/>
  <c r="T1330" i="2"/>
  <c r="T116" i="2"/>
  <c r="T1680" i="2"/>
  <c r="T946" i="2"/>
  <c r="T1199" i="2"/>
  <c r="T461" i="2"/>
  <c r="T1169" i="2"/>
  <c r="T1103" i="2"/>
  <c r="T529" i="2"/>
  <c r="T1999" i="2"/>
  <c r="T1537" i="2"/>
  <c r="T852" i="2"/>
  <c r="T207" i="2"/>
  <c r="T596" i="2"/>
  <c r="T266" i="2"/>
  <c r="T1290" i="2"/>
  <c r="T2314" i="2"/>
  <c r="T615" i="2"/>
  <c r="T1287" i="2"/>
  <c r="T1975" i="2"/>
  <c r="T388" i="2"/>
  <c r="T1732" i="2"/>
  <c r="T637" i="2"/>
  <c r="T2013" i="2"/>
  <c r="T896" i="2"/>
  <c r="T2272" i="2"/>
  <c r="T2257" i="2"/>
  <c r="T30" i="2"/>
  <c r="T718" i="2"/>
  <c r="T1406" i="2"/>
  <c r="T2078" i="2"/>
  <c r="T299" i="2"/>
  <c r="T987" i="2"/>
  <c r="T1659" i="2"/>
  <c r="T2347" i="2"/>
  <c r="T1132" i="2"/>
  <c r="T5" i="2"/>
  <c r="T1381" i="2"/>
  <c r="T296" i="2"/>
  <c r="T1640" i="2"/>
  <c r="T2185" i="2"/>
  <c r="T1217" i="2"/>
  <c r="T406" i="2"/>
  <c r="T1094" i="2"/>
  <c r="T1782" i="2"/>
  <c r="T2454" i="2"/>
  <c r="T675" i="2"/>
  <c r="T1363" i="2"/>
  <c r="T2035" i="2"/>
  <c r="T508" i="2"/>
  <c r="T1884" i="2"/>
  <c r="T757" i="2"/>
  <c r="T2133" i="2"/>
  <c r="T1048" i="2"/>
  <c r="T2392" i="2"/>
  <c r="T281" i="2"/>
  <c r="T450" i="2"/>
  <c r="T191" i="2"/>
  <c r="T948" i="2"/>
  <c r="T1520" i="2"/>
  <c r="T223" i="2"/>
  <c r="T365" i="2"/>
  <c r="T1937" i="2"/>
  <c r="T1970" i="2"/>
  <c r="T2223" i="2"/>
  <c r="T48" i="2"/>
  <c r="T1953" i="2"/>
  <c r="T1364" i="2"/>
  <c r="T1042" i="2"/>
  <c r="T685" i="2"/>
  <c r="T1938" i="2"/>
  <c r="T16" i="2"/>
  <c r="T1474" i="2"/>
  <c r="T962" i="2"/>
  <c r="T1482" i="2"/>
  <c r="T743" i="2"/>
  <c r="T2103" i="2"/>
  <c r="T1988" i="2"/>
  <c r="T2269" i="2"/>
  <c r="T233" i="2"/>
  <c r="T158" i="2"/>
  <c r="T1534" i="2"/>
  <c r="T427" i="2"/>
  <c r="T1787" i="2"/>
  <c r="T1388" i="2"/>
  <c r="T1637" i="2"/>
  <c r="T1896" i="2"/>
  <c r="T993" i="2"/>
  <c r="T1222" i="2"/>
  <c r="T115" i="2"/>
  <c r="T1491" i="2"/>
  <c r="T764" i="2"/>
  <c r="T1013" i="2"/>
  <c r="T1304" i="2"/>
  <c r="T1305" i="2"/>
  <c r="T703" i="2"/>
  <c r="T297" i="2"/>
  <c r="T1741" i="2"/>
  <c r="T15" i="2"/>
  <c r="T1072" i="2"/>
  <c r="T941" i="2"/>
  <c r="T272" i="2"/>
  <c r="T2064" i="2"/>
  <c r="T1869" i="2"/>
  <c r="T1738" i="2"/>
  <c r="T903" i="2"/>
  <c r="T2279" i="2"/>
  <c r="T2340" i="2"/>
  <c r="T128" i="2"/>
  <c r="T1641" i="2"/>
  <c r="T334" i="2"/>
  <c r="T1694" i="2"/>
  <c r="T603" i="2"/>
  <c r="T1963" i="2"/>
  <c r="T1708" i="2"/>
  <c r="T1989" i="2"/>
  <c r="T2248" i="2"/>
  <c r="T22" i="2"/>
  <c r="T1398" i="2"/>
  <c r="T291" i="2"/>
  <c r="T1651" i="2"/>
  <c r="T1116" i="2"/>
  <c r="T1365" i="2"/>
  <c r="T1624" i="2"/>
  <c r="T961" i="2"/>
  <c r="T1407" i="2"/>
  <c r="T642" i="2"/>
  <c r="T656" i="2"/>
  <c r="T687" i="2"/>
  <c r="T2448" i="2"/>
  <c r="T1200" i="2"/>
  <c r="T2089" i="2"/>
  <c r="T833" i="2"/>
  <c r="T74" i="2"/>
  <c r="T1159" i="2"/>
  <c r="T381" i="2"/>
  <c r="T1233" i="2"/>
  <c r="T1950" i="2"/>
  <c r="T2219" i="2"/>
  <c r="T40" i="2"/>
  <c r="T278" i="2"/>
  <c r="T547" i="2"/>
  <c r="T1628" i="2"/>
  <c r="T2136" i="2"/>
  <c r="T2431" i="2"/>
  <c r="T937" i="2"/>
  <c r="T1785" i="2"/>
  <c r="T914" i="2"/>
  <c r="T330" i="2"/>
  <c r="T1335" i="2"/>
  <c r="T733" i="2"/>
  <c r="T57" i="2"/>
  <c r="T2126" i="2"/>
  <c r="T2395" i="2"/>
  <c r="T360" i="2"/>
  <c r="T454" i="2"/>
  <c r="T723" i="2"/>
  <c r="T1948" i="2"/>
  <c r="T73" i="2"/>
  <c r="T1332" i="2"/>
  <c r="T505" i="2"/>
  <c r="T498" i="2"/>
  <c r="T2290" i="2"/>
  <c r="T586" i="2"/>
  <c r="T1511" i="2"/>
  <c r="T1053" i="2"/>
  <c r="T1465" i="2"/>
  <c r="T2302" i="2"/>
  <c r="T172" i="2"/>
  <c r="T712" i="2"/>
  <c r="T630" i="2"/>
  <c r="T883" i="2"/>
  <c r="T2300" i="2"/>
  <c r="T1481" i="2"/>
  <c r="T141" i="2"/>
  <c r="T2401" i="2"/>
  <c r="T1858" i="2"/>
  <c r="T1183" i="2"/>
  <c r="T842" i="2"/>
  <c r="T1671" i="2"/>
  <c r="T1405" i="2"/>
  <c r="T1601" i="2"/>
  <c r="T2462" i="2"/>
  <c r="T524" i="2"/>
  <c r="T1064" i="2"/>
  <c r="T790" i="2"/>
  <c r="T1059" i="2"/>
  <c r="T181" i="2"/>
  <c r="T305" i="2"/>
  <c r="T1549" i="2"/>
  <c r="T770" i="2"/>
  <c r="T751" i="2"/>
  <c r="T148" i="2"/>
  <c r="T737" i="2"/>
  <c r="T174" i="2"/>
  <c r="T430" i="2"/>
  <c r="T686" i="2"/>
  <c r="T942" i="2"/>
  <c r="T1198" i="2"/>
  <c r="T1454" i="2"/>
  <c r="T1710" i="2"/>
  <c r="T1966" i="2"/>
  <c r="T2222" i="2"/>
  <c r="T11" i="2"/>
  <c r="T267" i="2"/>
  <c r="T523" i="2"/>
  <c r="T779" i="2"/>
  <c r="T1035" i="2"/>
  <c r="T1291" i="2"/>
  <c r="T1547" i="2"/>
  <c r="T1803" i="2"/>
  <c r="T2059" i="2"/>
  <c r="T2315" i="2"/>
  <c r="T204" i="2"/>
  <c r="T716" i="2"/>
  <c r="T1228" i="2"/>
  <c r="T1740" i="2"/>
  <c r="T2252" i="2"/>
  <c r="T293" i="2"/>
  <c r="T805" i="2"/>
  <c r="T1317" i="2"/>
  <c r="T1829" i="2"/>
  <c r="T2341" i="2"/>
  <c r="T392" i="2"/>
  <c r="T904" i="2"/>
  <c r="T1416" i="2"/>
  <c r="T1928" i="2"/>
  <c r="T2440" i="2"/>
  <c r="T1929" i="2"/>
  <c r="T1521" i="2"/>
  <c r="T1113" i="2"/>
  <c r="T385" i="2"/>
  <c r="T38" i="2"/>
  <c r="T294" i="2"/>
  <c r="T550" i="2"/>
  <c r="T806" i="2"/>
  <c r="T1062" i="2"/>
  <c r="T1318" i="2"/>
  <c r="T1574" i="2"/>
  <c r="T1830" i="2"/>
  <c r="T2086" i="2"/>
  <c r="T2342" i="2"/>
  <c r="T131" i="2"/>
  <c r="T387" i="2"/>
  <c r="T643" i="2"/>
  <c r="T899" i="2"/>
  <c r="T1155" i="2"/>
  <c r="T1411" i="2"/>
  <c r="T1667" i="2"/>
  <c r="T1923" i="2"/>
  <c r="T2179" i="2"/>
  <c r="T2435" i="2"/>
  <c r="T444" i="2"/>
  <c r="T956" i="2"/>
  <c r="T1468" i="2"/>
  <c r="T1980" i="2"/>
  <c r="T21" i="2"/>
  <c r="T533" i="2"/>
  <c r="T1045" i="2"/>
  <c r="T1557" i="2"/>
  <c r="T2069" i="2"/>
  <c r="T120" i="2"/>
  <c r="T632" i="2"/>
  <c r="T1144" i="2"/>
  <c r="T1656" i="2"/>
  <c r="T2168" i="2"/>
  <c r="T841" i="2"/>
  <c r="T433" i="2"/>
  <c r="T25" i="2"/>
  <c r="T2073" i="2"/>
  <c r="T1057" i="2"/>
  <c r="T162" i="2"/>
  <c r="T1186" i="2"/>
  <c r="T2210" i="2"/>
  <c r="T767" i="2"/>
  <c r="T1791" i="2"/>
  <c r="T692" i="2"/>
  <c r="T269" i="2"/>
  <c r="T2317" i="2"/>
  <c r="T1904" i="2"/>
  <c r="T722" i="2"/>
  <c r="T2098" i="2"/>
  <c r="T991" i="2"/>
  <c r="T2351" i="2"/>
  <c r="T45" i="2"/>
  <c r="T234" i="2"/>
  <c r="T746" i="2"/>
  <c r="T1258" i="2"/>
  <c r="T1770" i="2"/>
  <c r="T2282" i="2"/>
  <c r="T247" i="2"/>
  <c r="T583" i="2"/>
  <c r="T935" i="2"/>
  <c r="T1271" i="2"/>
  <c r="T1607" i="2"/>
  <c r="T1959" i="2"/>
  <c r="T2295" i="2"/>
  <c r="T324" i="2"/>
  <c r="T1028" i="2"/>
  <c r="T1700" i="2"/>
  <c r="T2372" i="2"/>
  <c r="T605" i="2"/>
  <c r="T1277" i="2"/>
  <c r="T1949" i="2"/>
  <c r="T192" i="2"/>
  <c r="T864" i="2"/>
  <c r="T1536" i="2"/>
  <c r="T2240" i="2"/>
  <c r="T1769" i="2"/>
  <c r="T2001" i="2"/>
  <c r="T2361" i="2"/>
  <c r="T14" i="2"/>
  <c r="T350" i="2"/>
  <c r="T702" i="2"/>
  <c r="T1038" i="2"/>
  <c r="T1374" i="2"/>
  <c r="T1726" i="2"/>
  <c r="T2062" i="2"/>
  <c r="T2398" i="2"/>
  <c r="T283" i="2"/>
  <c r="T619" i="2"/>
  <c r="T955" i="2"/>
  <c r="T1307" i="2"/>
  <c r="T1643" i="2"/>
  <c r="T1979" i="2"/>
  <c r="T2331" i="2"/>
  <c r="T396" i="2"/>
  <c r="T1068" i="2"/>
  <c r="T1772" i="2"/>
  <c r="T2444" i="2"/>
  <c r="T645" i="2"/>
  <c r="T1349" i="2"/>
  <c r="T2021" i="2"/>
  <c r="T232" i="2"/>
  <c r="T936" i="2"/>
  <c r="T1608" i="2"/>
  <c r="T2280" i="2"/>
  <c r="T2057" i="2"/>
  <c r="T2289" i="2"/>
  <c r="T193" i="2"/>
  <c r="T54" i="2"/>
  <c r="T390" i="2"/>
  <c r="T726" i="2"/>
  <c r="T1078" i="2"/>
  <c r="T1414" i="2"/>
  <c r="T1750" i="2"/>
  <c r="T2102" i="2"/>
  <c r="T2438" i="2"/>
  <c r="T307" i="2"/>
  <c r="T659" i="2"/>
  <c r="T995" i="2"/>
  <c r="T1331" i="2"/>
  <c r="T1683" i="2"/>
  <c r="T2019" i="2"/>
  <c r="T2355" i="2"/>
  <c r="T476" i="2"/>
  <c r="T1148" i="2"/>
  <c r="T1820" i="2"/>
  <c r="T53" i="2"/>
  <c r="T725" i="2"/>
  <c r="T1397" i="2"/>
  <c r="T2101" i="2"/>
  <c r="T312" i="2"/>
  <c r="T984" i="2"/>
  <c r="T1688" i="2"/>
  <c r="T2360" i="2"/>
  <c r="T2249" i="2"/>
  <c r="T153" i="2"/>
  <c r="T1473" i="2"/>
  <c r="T322" i="2"/>
  <c r="T1250" i="2"/>
  <c r="T127" i="2"/>
  <c r="T1471" i="2"/>
  <c r="T820" i="2"/>
  <c r="T1037" i="2"/>
  <c r="T1264" i="2"/>
  <c r="T818" i="2"/>
  <c r="T143" i="2"/>
  <c r="T1935" i="2"/>
  <c r="T205" i="2"/>
  <c r="T816" i="2"/>
  <c r="T1425" i="2"/>
  <c r="T514" i="2"/>
  <c r="T1874" i="2"/>
  <c r="T783" i="2"/>
  <c r="T2143" i="2"/>
  <c r="T2068" i="2"/>
  <c r="T2349" i="2"/>
  <c r="T553" i="2"/>
  <c r="T353" i="2"/>
  <c r="T239" i="2"/>
  <c r="T1012" i="2"/>
  <c r="T1552" i="2"/>
  <c r="T882" i="2"/>
  <c r="T1135" i="2"/>
  <c r="T333" i="2"/>
  <c r="T785" i="2"/>
  <c r="T1778" i="2"/>
  <c r="T2031" i="2"/>
  <c r="T2125" i="2"/>
  <c r="T225" i="2"/>
  <c r="T786" i="2"/>
  <c r="T1810" i="2"/>
  <c r="T2128" i="2"/>
  <c r="T170" i="2"/>
  <c r="T682" i="2"/>
  <c r="T1194" i="2"/>
  <c r="T1706" i="2"/>
  <c r="T2218" i="2"/>
  <c r="T199" i="2"/>
  <c r="T551" i="2"/>
  <c r="T887" i="2"/>
  <c r="T1223" i="2"/>
  <c r="T1575" i="2"/>
  <c r="T1911" i="2"/>
  <c r="T2247" i="2"/>
  <c r="T260" i="2"/>
  <c r="T932" i="2"/>
  <c r="T1604" i="2"/>
  <c r="T2308" i="2"/>
  <c r="T509" i="2"/>
  <c r="T1181" i="2"/>
  <c r="T1885" i="2"/>
  <c r="T96" i="2"/>
  <c r="T768" i="2"/>
  <c r="T1472" i="2"/>
  <c r="T2144" i="2"/>
  <c r="T1385" i="2"/>
  <c r="T1745" i="2"/>
  <c r="T1977" i="2"/>
  <c r="T417" i="2"/>
  <c r="T318" i="2"/>
  <c r="T654" i="2"/>
  <c r="T990" i="2"/>
  <c r="T1342" i="2"/>
  <c r="T1678" i="2"/>
  <c r="T2014" i="2"/>
  <c r="T2366" i="2"/>
  <c r="T235" i="2"/>
  <c r="T571" i="2"/>
  <c r="T923" i="2"/>
  <c r="T1259" i="2"/>
  <c r="T1595" i="2"/>
  <c r="T1947" i="2"/>
  <c r="T2283" i="2"/>
  <c r="T300" i="2"/>
  <c r="T1004" i="2"/>
  <c r="T1676" i="2"/>
  <c r="T2348" i="2"/>
  <c r="T581" i="2"/>
  <c r="T1253" i="2"/>
  <c r="T1925" i="2"/>
  <c r="T168" i="2"/>
  <c r="T840" i="2"/>
  <c r="T1512" i="2"/>
  <c r="T2216" i="2"/>
  <c r="T1673" i="2"/>
  <c r="T1905" i="2"/>
  <c r="T2265" i="2"/>
  <c r="T6" i="2"/>
  <c r="T342" i="2"/>
  <c r="T694" i="2"/>
  <c r="T1030" i="2"/>
  <c r="T1366" i="2"/>
  <c r="T1718" i="2"/>
  <c r="T2054" i="2"/>
  <c r="T2390" i="2"/>
  <c r="T275" i="2"/>
  <c r="T611" i="2"/>
  <c r="T947" i="2"/>
  <c r="T1299" i="2"/>
  <c r="T1635" i="2"/>
  <c r="T1971" i="2"/>
  <c r="T2323" i="2"/>
  <c r="T380" i="2"/>
  <c r="T1052" i="2"/>
  <c r="T1756" i="2"/>
  <c r="T2428" i="2"/>
  <c r="T629" i="2"/>
  <c r="T1333" i="2"/>
  <c r="T2005" i="2"/>
  <c r="T216" i="2"/>
  <c r="T920" i="2"/>
  <c r="T1592" i="2"/>
  <c r="T2264" i="2"/>
  <c r="T1993" i="2"/>
  <c r="T2225" i="2"/>
  <c r="T2457" i="2"/>
  <c r="T194" i="2"/>
  <c r="T1058" i="2"/>
  <c r="T2402" i="2"/>
  <c r="T1343" i="2"/>
  <c r="T436" i="2"/>
  <c r="T653" i="2"/>
  <c r="T1008" i="2"/>
  <c r="T562" i="2"/>
  <c r="T2354" i="2"/>
  <c r="T1759" i="2"/>
  <c r="T2164" i="2"/>
  <c r="T464" i="2"/>
  <c r="T401" i="2"/>
  <c r="T274" i="2"/>
  <c r="T1714" i="2"/>
  <c r="T607" i="2"/>
  <c r="T1967" i="2"/>
  <c r="T1748" i="2"/>
  <c r="T1997" i="2"/>
  <c r="T2256" i="2"/>
  <c r="T1025" i="2"/>
  <c r="T2370" i="2"/>
  <c r="T340" i="2"/>
  <c r="T848" i="2"/>
  <c r="T530" i="2"/>
  <c r="T799" i="2"/>
  <c r="T2132" i="2"/>
  <c r="T681" i="2"/>
  <c r="T1426" i="2"/>
  <c r="T1695" i="2"/>
  <c r="T1453" i="2"/>
  <c r="T1657" i="2"/>
  <c r="T1449" i="2"/>
  <c r="T434" i="2"/>
  <c r="T543" i="2"/>
  <c r="T138" i="2"/>
  <c r="T1162" i="2"/>
  <c r="T2186" i="2"/>
  <c r="T519" i="2"/>
  <c r="T1207" i="2"/>
  <c r="T1895" i="2"/>
  <c r="T196" i="2"/>
  <c r="T1572" i="2"/>
  <c r="T477" i="2"/>
  <c r="T1821" i="2"/>
  <c r="T736" i="2"/>
  <c r="T2112" i="2"/>
  <c r="T1489" i="2"/>
  <c r="T1889" i="2"/>
  <c r="T638" i="2"/>
  <c r="T1310" i="2"/>
  <c r="T1998" i="2"/>
  <c r="T219" i="2"/>
  <c r="T891" i="2"/>
  <c r="T1579" i="2"/>
  <c r="T2267" i="2"/>
  <c r="T940" i="2"/>
  <c r="T2316" i="2"/>
  <c r="T1221" i="2"/>
  <c r="T104" i="2"/>
  <c r="T1480" i="2"/>
  <c r="T1545" i="2"/>
  <c r="T2009" i="2"/>
  <c r="T326" i="2"/>
  <c r="T1014" i="2"/>
  <c r="T1686" i="2"/>
  <c r="T2374" i="2"/>
  <c r="T595" i="2"/>
  <c r="T1267" i="2"/>
  <c r="T1955" i="2"/>
  <c r="T348" i="2"/>
  <c r="T1692" i="2"/>
  <c r="T597" i="2"/>
  <c r="T1973" i="2"/>
  <c r="T856" i="2"/>
  <c r="T2232" i="2"/>
  <c r="T2097" i="2"/>
  <c r="T66" i="2"/>
  <c r="T2338" i="2"/>
  <c r="T308" i="2"/>
  <c r="T752" i="2"/>
  <c r="T2258" i="2"/>
  <c r="T2004" i="2"/>
  <c r="T2217" i="2"/>
  <c r="T1618" i="2"/>
  <c r="T1887" i="2"/>
  <c r="T1837" i="2"/>
  <c r="T1345" i="2"/>
  <c r="T2463" i="2"/>
  <c r="T306" i="2"/>
  <c r="T1780" i="2"/>
  <c r="T1266" i="2"/>
  <c r="T1101" i="2"/>
  <c r="T1456" i="2"/>
  <c r="T178" i="2"/>
  <c r="T522" i="2"/>
  <c r="T1546" i="2"/>
  <c r="T103" i="2"/>
  <c r="T775" i="2"/>
  <c r="T1463" i="2"/>
  <c r="T2151" i="2"/>
  <c r="T708" i="2"/>
  <c r="T2084" i="2"/>
  <c r="T989" i="2"/>
  <c r="T2333" i="2"/>
  <c r="T1248" i="2"/>
  <c r="T617" i="2"/>
  <c r="T1081" i="2"/>
  <c r="T206" i="2"/>
  <c r="T894" i="2"/>
  <c r="T1566" i="2"/>
  <c r="T2254" i="2"/>
  <c r="T475" i="2"/>
  <c r="T1147" i="2"/>
  <c r="T1835" i="2"/>
  <c r="T108" i="2"/>
  <c r="T1452" i="2"/>
  <c r="T357" i="2"/>
  <c r="T1733" i="2"/>
  <c r="T616" i="2"/>
  <c r="T1992" i="2"/>
  <c r="T1137" i="2"/>
  <c r="T545" i="2"/>
  <c r="T582" i="2"/>
  <c r="T1270" i="2"/>
  <c r="T1942" i="2"/>
  <c r="T163" i="2"/>
  <c r="T851" i="2"/>
  <c r="T1523" i="2"/>
  <c r="T2211" i="2"/>
  <c r="T860" i="2"/>
  <c r="T2204" i="2"/>
  <c r="T1109" i="2"/>
  <c r="T24" i="2"/>
  <c r="T1368" i="2"/>
  <c r="T1097" i="2"/>
  <c r="T1689" i="2"/>
  <c r="T610" i="2"/>
  <c r="T895" i="2"/>
  <c r="T2356" i="2"/>
  <c r="T1321" i="2"/>
  <c r="T1167" i="2"/>
  <c r="T2093" i="2"/>
  <c r="T2049" i="2"/>
  <c r="T175" i="2"/>
  <c r="T884" i="2"/>
  <c r="T1424" i="2"/>
  <c r="T1522" i="2"/>
  <c r="T1613" i="2"/>
  <c r="T2418" i="2"/>
  <c r="T944" i="2"/>
  <c r="T847" i="2"/>
  <c r="T1065" i="2"/>
  <c r="T1517" i="2"/>
  <c r="T2322" i="2"/>
  <c r="T1994" i="2"/>
  <c r="T1079" i="2"/>
  <c r="T2439" i="2"/>
  <c r="T221" i="2"/>
  <c r="T480" i="2"/>
  <c r="T465" i="2"/>
  <c r="T510" i="2"/>
  <c r="T1870" i="2"/>
  <c r="T763" i="2"/>
  <c r="T2139" i="2"/>
  <c r="T2060" i="2"/>
  <c r="T2309" i="2"/>
  <c r="T521" i="2"/>
  <c r="T198" i="2"/>
  <c r="T1558" i="2"/>
  <c r="T467" i="2"/>
  <c r="T1827" i="2"/>
  <c r="T1436" i="2"/>
  <c r="T1717" i="2"/>
  <c r="T1976" i="2"/>
  <c r="T33" i="2"/>
  <c r="T2111" i="2"/>
  <c r="T1586" i="2"/>
  <c r="T2000" i="2"/>
  <c r="T1375" i="2"/>
  <c r="T2193" i="2"/>
  <c r="T121" i="2"/>
  <c r="T114" i="2"/>
  <c r="T1567" i="2"/>
  <c r="T202" i="2"/>
  <c r="T2250" i="2"/>
  <c r="T1255" i="2"/>
  <c r="T292" i="2"/>
  <c r="T541" i="2"/>
  <c r="T832" i="2"/>
  <c r="T1873" i="2"/>
  <c r="T670" i="2"/>
  <c r="T2046" i="2"/>
  <c r="T939" i="2"/>
  <c r="T2299" i="2"/>
  <c r="T2412" i="2"/>
  <c r="T200" i="2"/>
  <c r="T1801" i="2"/>
  <c r="T374" i="2"/>
  <c r="T1734" i="2"/>
  <c r="T627" i="2"/>
  <c r="T2003" i="2"/>
  <c r="T1788" i="2"/>
  <c r="T2037" i="2"/>
  <c r="T2328" i="2"/>
  <c r="T258" i="2"/>
  <c r="T564" i="2"/>
  <c r="T47" i="2"/>
  <c r="T913" i="2"/>
  <c r="T2063" i="2"/>
  <c r="T1249" i="2"/>
  <c r="T706" i="2"/>
  <c r="T1602" i="2"/>
  <c r="T889" i="2"/>
  <c r="T1098" i="2"/>
  <c r="T1847" i="2"/>
  <c r="T1757" i="2"/>
  <c r="T1313" i="2"/>
  <c r="T171" i="2"/>
  <c r="T876" i="2"/>
  <c r="T1384" i="2"/>
  <c r="T966" i="2"/>
  <c r="T1235" i="2"/>
  <c r="T501" i="2"/>
  <c r="T1713" i="2"/>
  <c r="T496" i="2"/>
  <c r="T1458" i="2"/>
  <c r="T2127" i="2"/>
  <c r="T429" i="2"/>
  <c r="T1354" i="2"/>
  <c r="T2023" i="2"/>
  <c r="T2077" i="2"/>
  <c r="T78" i="2"/>
  <c r="T347" i="2"/>
  <c r="T1196" i="2"/>
  <c r="T1736" i="2"/>
  <c r="T1142" i="2"/>
  <c r="T1395" i="2"/>
  <c r="T853" i="2"/>
  <c r="T665" i="2"/>
  <c r="T1776" i="2"/>
  <c r="T2130" i="2"/>
  <c r="T2036" i="2"/>
  <c r="T688" i="2"/>
  <c r="T1610" i="2"/>
  <c r="T2183" i="2"/>
  <c r="T2429" i="2"/>
  <c r="T254" i="2"/>
  <c r="T507" i="2"/>
  <c r="T1548" i="2"/>
  <c r="T2088" i="2"/>
  <c r="T1302" i="2"/>
  <c r="T1571" i="2"/>
  <c r="T1205" i="2"/>
  <c r="T1945" i="2"/>
  <c r="T82" i="2"/>
  <c r="T351" i="2"/>
  <c r="T2285" i="2"/>
  <c r="T1041" i="2"/>
  <c r="T1866" i="2"/>
  <c r="T2359" i="2"/>
  <c r="T320" i="2"/>
  <c r="T414" i="2"/>
  <c r="T683" i="2"/>
  <c r="T1900" i="2"/>
  <c r="T2408" i="2"/>
  <c r="T1478" i="2"/>
  <c r="T1747" i="2"/>
  <c r="T1525" i="2"/>
  <c r="T1153" i="2"/>
  <c r="T1154" i="2"/>
  <c r="T1039" i="2"/>
  <c r="T425" i="2"/>
  <c r="T1298" i="2"/>
  <c r="AB121" i="2"/>
  <c r="AB156" i="2"/>
  <c r="AB439" i="2"/>
  <c r="AB695" i="2"/>
  <c r="AB951" i="2"/>
  <c r="AB1207" i="2"/>
  <c r="AB1463" i="2"/>
  <c r="AB1719" i="2"/>
  <c r="AB1975" i="2"/>
  <c r="AB2231" i="2"/>
  <c r="AB158" i="2"/>
  <c r="AB440" i="2"/>
  <c r="AB185" i="2"/>
  <c r="AB242" i="2"/>
  <c r="AB249" i="2"/>
  <c r="AB311" i="2"/>
  <c r="AB567" i="2"/>
  <c r="AB823" i="2"/>
  <c r="AB1079" i="2"/>
  <c r="AB1335" i="2"/>
  <c r="AB1591" i="2"/>
  <c r="AB1847" i="2"/>
  <c r="AB2103" i="2"/>
  <c r="AB2359" i="2"/>
  <c r="AB312" i="2"/>
  <c r="AB568" i="2"/>
  <c r="AB824" i="2"/>
  <c r="AB1080" i="2"/>
  <c r="AB1336" i="2"/>
  <c r="AB1592" i="2"/>
  <c r="AB1848" i="2"/>
  <c r="AB2104" i="2"/>
  <c r="AB269" i="2"/>
  <c r="AB525" i="2"/>
  <c r="AB57" i="2"/>
  <c r="AB71" i="2"/>
  <c r="AB375" i="2"/>
  <c r="AB631" i="2"/>
  <c r="AB887" i="2"/>
  <c r="AB1143" i="2"/>
  <c r="AB1399" i="2"/>
  <c r="AB1655" i="2"/>
  <c r="AB1911" i="2"/>
  <c r="AB2167" i="2"/>
  <c r="AB72" i="2"/>
  <c r="AB376" i="2"/>
  <c r="AB632" i="2"/>
  <c r="AB888" i="2"/>
  <c r="AB1144" i="2"/>
  <c r="AB1400" i="2"/>
  <c r="AB1656" i="2"/>
  <c r="AB1912" i="2"/>
  <c r="AB15" i="2"/>
  <c r="AB333" i="2"/>
  <c r="AB589" i="2"/>
  <c r="AB845" i="2"/>
  <c r="AB1101" i="2"/>
  <c r="AB1357" i="2"/>
  <c r="AB1613" i="2"/>
  <c r="AB1869" i="2"/>
  <c r="AB2125" i="2"/>
  <c r="AB2381" i="2"/>
  <c r="AB746" i="2"/>
  <c r="AB1770" i="2"/>
  <c r="AB2440" i="2"/>
  <c r="AB1006" i="2"/>
  <c r="AB2030" i="2"/>
  <c r="AB503" i="2"/>
  <c r="AB1527" i="2"/>
  <c r="AB243" i="2"/>
  <c r="AB952" i="2"/>
  <c r="AB1464" i="2"/>
  <c r="AB1976" i="2"/>
  <c r="AB397" i="2"/>
  <c r="AB781" i="2"/>
  <c r="AB1165" i="2"/>
  <c r="AB1485" i="2"/>
  <c r="AB1805" i="2"/>
  <c r="AB2189" i="2"/>
  <c r="AB224" i="2"/>
  <c r="AB1514" i="2"/>
  <c r="AB230" i="2"/>
  <c r="AB1518" i="2"/>
  <c r="AB2442" i="2"/>
  <c r="AB1010" i="2"/>
  <c r="AB2034" i="2"/>
  <c r="AB790" i="2"/>
  <c r="AB2086" i="2"/>
  <c r="AB518" i="2"/>
  <c r="AB109" i="2"/>
  <c r="AB140" i="2"/>
  <c r="AB427" i="2"/>
  <c r="AB683" i="2"/>
  <c r="AB939" i="2"/>
  <c r="AB1195" i="2"/>
  <c r="AB1451" i="2"/>
  <c r="AB1707" i="2"/>
  <c r="AB1963" i="2"/>
  <c r="AB2219" i="2"/>
  <c r="AB142" i="2"/>
  <c r="AB428" i="2"/>
  <c r="AB684" i="2"/>
  <c r="AB940" i="2"/>
  <c r="AB1196" i="2"/>
  <c r="AB1452" i="2"/>
  <c r="AB1708" i="2"/>
  <c r="AB1964" i="2"/>
  <c r="AB84" i="2"/>
  <c r="AB385" i="2"/>
  <c r="AB641" i="2"/>
  <c r="AB897" i="2"/>
  <c r="AB1153" i="2"/>
  <c r="AB1409" i="2"/>
  <c r="AB1665" i="2"/>
  <c r="AB1921" i="2"/>
  <c r="AB2177" i="2"/>
  <c r="AB2433" i="2"/>
  <c r="AB954" i="2"/>
  <c r="AB1978" i="2"/>
  <c r="AB166" i="2"/>
  <c r="AB1214" i="2"/>
  <c r="AB2198" i="2"/>
  <c r="AB450" i="2"/>
  <c r="AB1474" i="2"/>
  <c r="AB2328" i="2"/>
  <c r="AB2391" i="2"/>
  <c r="AB1142" i="2"/>
  <c r="AB2266" i="2"/>
  <c r="AB229" i="2"/>
  <c r="AB291" i="2"/>
  <c r="AB547" i="2"/>
  <c r="AB803" i="2"/>
  <c r="AB1059" i="2"/>
  <c r="AB1315" i="2"/>
  <c r="AB1571" i="2"/>
  <c r="AB1827" i="2"/>
  <c r="AB2083" i="2"/>
  <c r="AB2339" i="2"/>
  <c r="AB292" i="2"/>
  <c r="AB548" i="2"/>
  <c r="AB804" i="2"/>
  <c r="AB1060" i="2"/>
  <c r="AB1316" i="2"/>
  <c r="AB1572" i="2"/>
  <c r="AB1828" i="2"/>
  <c r="AB2084" i="2"/>
  <c r="AB244" i="2"/>
  <c r="AB505" i="2"/>
  <c r="AB761" i="2"/>
  <c r="AB1017" i="2"/>
  <c r="AB1273" i="2"/>
  <c r="AB1529" i="2"/>
  <c r="AB1785" i="2"/>
  <c r="AB2041" i="2"/>
  <c r="AB2297" i="2"/>
  <c r="AB410" i="2"/>
  <c r="AB1434" i="2"/>
  <c r="AB2308" i="2"/>
  <c r="AB670" i="2"/>
  <c r="AB1694" i="2"/>
  <c r="AB2415" i="2"/>
  <c r="AB930" i="2"/>
  <c r="AB1954" i="2"/>
  <c r="AB470" i="2"/>
  <c r="AB92" i="2"/>
  <c r="AB471" i="2"/>
  <c r="AB807" i="2"/>
  <c r="AB1159" i="2"/>
  <c r="AB1495" i="2"/>
  <c r="AB1831" i="2"/>
  <c r="AB2183" i="2"/>
  <c r="AB200" i="2"/>
  <c r="AB552" i="2"/>
  <c r="AB904" i="2"/>
  <c r="AB1240" i="2"/>
  <c r="AB1576" i="2"/>
  <c r="AB1928" i="2"/>
  <c r="AB143" i="2"/>
  <c r="AB509" i="2"/>
  <c r="AB861" i="2"/>
  <c r="AB1197" i="2"/>
  <c r="AB1533" i="2"/>
  <c r="AB1885" i="2"/>
  <c r="AB2221" i="2"/>
  <c r="AB426" i="2"/>
  <c r="AB1834" i="2"/>
  <c r="AB366" i="2"/>
  <c r="AB1710" i="2"/>
  <c r="AB306" i="2"/>
  <c r="AB1650" i="2"/>
  <c r="AB534" i="2"/>
  <c r="AB566" i="2"/>
  <c r="AB13" i="2"/>
  <c r="AB119" i="2"/>
  <c r="AB507" i="2"/>
  <c r="AB843" i="2"/>
  <c r="AB1179" i="2"/>
  <c r="AB1531" i="2"/>
  <c r="AB1867" i="2"/>
  <c r="AB2203" i="2"/>
  <c r="AB248" i="2"/>
  <c r="AB588" i="2"/>
  <c r="AB924" i="2"/>
  <c r="AB1276" i="2"/>
  <c r="AB1612" i="2"/>
  <c r="AB1948" i="2"/>
  <c r="AB191" i="2"/>
  <c r="AB545" i="2"/>
  <c r="AB881" i="2"/>
  <c r="AB1233" i="2"/>
  <c r="AB1569" i="2"/>
  <c r="AB1905" i="2"/>
  <c r="AB2257" i="2"/>
  <c r="AB570" i="2"/>
  <c r="AB1914" i="2"/>
  <c r="AB510" i="2"/>
  <c r="AB1854" i="2"/>
  <c r="AB386" i="2"/>
  <c r="AB1794" i="2"/>
  <c r="AB1110" i="2"/>
  <c r="AB886" i="2"/>
  <c r="AB53" i="2"/>
  <c r="AB172" i="2"/>
  <c r="AB531" i="2"/>
  <c r="AB883" i="2"/>
  <c r="AB1219" i="2"/>
  <c r="AB1555" i="2"/>
  <c r="AB1907" i="2"/>
  <c r="AB2243" i="2"/>
  <c r="AB276" i="2"/>
  <c r="AB628" i="2"/>
  <c r="AB964" i="2"/>
  <c r="AB1300" i="2"/>
  <c r="AB1652" i="2"/>
  <c r="AB1988" i="2"/>
  <c r="AB223" i="2"/>
  <c r="AB585" i="2"/>
  <c r="AB921" i="2"/>
  <c r="AB1257" i="2"/>
  <c r="AB1609" i="2"/>
  <c r="AB1945" i="2"/>
  <c r="AB2281" i="2"/>
  <c r="AB730" i="2"/>
  <c r="AB2074" i="2"/>
  <c r="AB606" i="2"/>
  <c r="AB2014" i="2"/>
  <c r="AB546" i="2"/>
  <c r="AB1890" i="2"/>
  <c r="AB1494" i="2"/>
  <c r="AB2439" i="2"/>
  <c r="AB1222" i="2"/>
  <c r="AB447" i="2"/>
  <c r="AB1471" i="2"/>
  <c r="AB168" i="2"/>
  <c r="AB1216" i="2"/>
  <c r="AB111" i="2"/>
  <c r="AB1173" i="2"/>
  <c r="AB2197" i="2"/>
  <c r="AB270" i="2"/>
  <c r="AB1554" i="2"/>
  <c r="AB2407" i="2"/>
  <c r="AB1903" i="2"/>
  <c r="AB1648" i="2"/>
  <c r="AB1413" i="2"/>
  <c r="AB2332" i="2"/>
  <c r="AB155" i="2"/>
  <c r="AB655" i="2"/>
  <c r="AB1679" i="2"/>
  <c r="AB400" i="2"/>
  <c r="AB1424" i="2"/>
  <c r="AB357" i="2"/>
  <c r="AB1381" i="2"/>
  <c r="AB2405" i="2"/>
  <c r="AB1102" i="2"/>
  <c r="AB2272" i="2"/>
  <c r="AB225" i="2"/>
  <c r="AB1055" i="2"/>
  <c r="AB2079" i="2"/>
  <c r="AB800" i="2"/>
  <c r="AB1824" i="2"/>
  <c r="AB757" i="2"/>
  <c r="AB1781" i="2"/>
  <c r="AB1418" i="2"/>
  <c r="AB2410" i="2"/>
  <c r="AB1702" i="2"/>
  <c r="AB1135" i="2"/>
  <c r="AB624" i="2"/>
  <c r="AB709" i="2"/>
  <c r="AB718" i="2"/>
  <c r="AB25" i="2"/>
  <c r="AB135" i="2"/>
  <c r="AB519" i="2"/>
  <c r="AB855" i="2"/>
  <c r="AB1191" i="2"/>
  <c r="AB1543" i="2"/>
  <c r="AB1879" i="2"/>
  <c r="AB2215" i="2"/>
  <c r="AB264" i="2"/>
  <c r="AB600" i="2"/>
  <c r="AB936" i="2"/>
  <c r="AB1288" i="2"/>
  <c r="AB1624" i="2"/>
  <c r="AB1960" i="2"/>
  <c r="AB207" i="2"/>
  <c r="AB557" i="2"/>
  <c r="AB893" i="2"/>
  <c r="AB1245" i="2"/>
  <c r="AB1581" i="2"/>
  <c r="AB1917" i="2"/>
  <c r="AB2269" i="2"/>
  <c r="AB618" i="2"/>
  <c r="AB1962" i="2"/>
  <c r="AB558" i="2"/>
  <c r="AB1902" i="2"/>
  <c r="AB434" i="2"/>
  <c r="AB1842" i="2"/>
  <c r="AB1302" i="2"/>
  <c r="AB1078" i="2"/>
  <c r="AB61" i="2"/>
  <c r="AB183" i="2"/>
  <c r="AB539" i="2"/>
  <c r="AB891" i="2"/>
  <c r="AB1227" i="2"/>
  <c r="AB1563" i="2"/>
  <c r="AB1915" i="2"/>
  <c r="AB2251" i="2"/>
  <c r="AB284" i="2"/>
  <c r="AB636" i="2"/>
  <c r="AB972" i="2"/>
  <c r="AB1308" i="2"/>
  <c r="AB1660" i="2"/>
  <c r="AB1996" i="2"/>
  <c r="AB234" i="2"/>
  <c r="AB593" i="2"/>
  <c r="AB929" i="2"/>
  <c r="AB1265" i="2"/>
  <c r="AB1617" i="2"/>
  <c r="AB1953" i="2"/>
  <c r="AB2289" i="2"/>
  <c r="AB762" i="2"/>
  <c r="AB2106" i="2"/>
  <c r="AB638" i="2"/>
  <c r="AB2046" i="2"/>
  <c r="AB578" i="2"/>
  <c r="AB1922" i="2"/>
  <c r="AB1878" i="2"/>
  <c r="AB1654" i="2"/>
  <c r="AB85" i="2"/>
  <c r="AB236" i="2"/>
  <c r="AB579" i="2"/>
  <c r="AB915" i="2"/>
  <c r="AB1267" i="2"/>
  <c r="AB1603" i="2"/>
  <c r="AB1939" i="2"/>
  <c r="AB2291" i="2"/>
  <c r="AB324" i="2"/>
  <c r="AB660" i="2"/>
  <c r="AB1012" i="2"/>
  <c r="AB1348" i="2"/>
  <c r="AB1684" i="2"/>
  <c r="AB2036" i="2"/>
  <c r="AB281" i="2"/>
  <c r="AB617" i="2"/>
  <c r="AB969" i="2"/>
  <c r="AB1305" i="2"/>
  <c r="AB1641" i="2"/>
  <c r="AB1993" i="2"/>
  <c r="AB2329" i="2"/>
  <c r="AB858" i="2"/>
  <c r="AB2212" i="2"/>
  <c r="AB798" i="2"/>
  <c r="AB2142" i="2"/>
  <c r="AB738" i="2"/>
  <c r="AB2082" i="2"/>
  <c r="AB2006" i="2"/>
  <c r="AB502" i="2"/>
  <c r="AB1734" i="2"/>
  <c r="AB575" i="2"/>
  <c r="AB1599" i="2"/>
  <c r="AB320" i="2"/>
  <c r="AB1344" i="2"/>
  <c r="AB277" i="2"/>
  <c r="AB1301" i="2"/>
  <c r="AB2325" i="2"/>
  <c r="AB782" i="2"/>
  <c r="AB2066" i="2"/>
  <c r="AB241" i="2"/>
  <c r="AB2159" i="2"/>
  <c r="AB1904" i="2"/>
  <c r="AB1605" i="2"/>
  <c r="AB462" i="2"/>
  <c r="AB1414" i="2"/>
  <c r="AB783" i="2"/>
  <c r="AB1807" i="2"/>
  <c r="AB528" i="2"/>
  <c r="AB1552" i="2"/>
  <c r="AB485" i="2"/>
  <c r="AB1509" i="2"/>
  <c r="AB330" i="2"/>
  <c r="AB1614" i="2"/>
  <c r="AB112" i="2"/>
  <c r="AB124" i="2"/>
  <c r="AB1183" i="2"/>
  <c r="AB2207" i="2"/>
  <c r="AB928" i="2"/>
  <c r="AB1952" i="2"/>
  <c r="AB885" i="2"/>
  <c r="AB1909" i="2"/>
  <c r="AB1930" i="2"/>
  <c r="AB402" i="2"/>
  <c r="AB950" i="2"/>
  <c r="AB1263" i="2"/>
  <c r="AB816" i="2"/>
  <c r="AB965" i="2"/>
  <c r="AB1998" i="2"/>
  <c r="AB9" i="2"/>
  <c r="AB487" i="2"/>
  <c r="AB1175" i="2"/>
  <c r="AB1863" i="2"/>
  <c r="AB222" i="2"/>
  <c r="AB920" i="2"/>
  <c r="AB1608" i="2"/>
  <c r="AB164" i="2"/>
  <c r="AB877" i="2"/>
  <c r="AB1565" i="2"/>
  <c r="AB2237" i="2"/>
  <c r="AB1898" i="2"/>
  <c r="AB1838" i="2"/>
  <c r="AB1714" i="2"/>
  <c r="AB822" i="2"/>
  <c r="AB162" i="2"/>
  <c r="AB859" i="2"/>
  <c r="AB1547" i="2"/>
  <c r="AB2235" i="2"/>
  <c r="AB604" i="2"/>
  <c r="AB1292" i="2"/>
  <c r="AB1980" i="2"/>
  <c r="AB561" i="2"/>
  <c r="AB1249" i="2"/>
  <c r="AB1937" i="2"/>
  <c r="AB634" i="2"/>
  <c r="AB574" i="2"/>
  <c r="AB514" i="2"/>
  <c r="AB1366" i="2"/>
  <c r="AB69" i="2"/>
  <c r="AB563" i="2"/>
  <c r="AB1235" i="2"/>
  <c r="AB1923" i="2"/>
  <c r="AB308" i="2"/>
  <c r="AB980" i="2"/>
  <c r="AB1668" i="2"/>
  <c r="AB265" i="2"/>
  <c r="AB937" i="2"/>
  <c r="AB1625" i="2"/>
  <c r="AB2313" i="2"/>
  <c r="AB2138" i="2"/>
  <c r="AB2078" i="2"/>
  <c r="AB2018" i="2"/>
  <c r="AB240" i="2"/>
  <c r="AB511" i="2"/>
  <c r="AB254" i="2"/>
  <c r="AB196" i="2"/>
  <c r="AB2261" i="2"/>
  <c r="AB1810" i="2"/>
  <c r="AB2031" i="2"/>
  <c r="AB1541" i="2"/>
  <c r="AB2194" i="2"/>
  <c r="AB1743" i="2"/>
  <c r="AB1488" i="2"/>
  <c r="AB1445" i="2"/>
  <c r="AB1358" i="2"/>
  <c r="AB39" i="2"/>
  <c r="AB2143" i="2"/>
  <c r="AB1888" i="2"/>
  <c r="AB1845" i="2"/>
  <c r="AB107" i="2"/>
  <c r="AB1199" i="2"/>
  <c r="AB837" i="2"/>
  <c r="AB41" i="2"/>
  <c r="AB535" i="2"/>
  <c r="AB1223" i="2"/>
  <c r="AB1895" i="2"/>
  <c r="AB280" i="2"/>
  <c r="AB968" i="2"/>
  <c r="AB1640" i="2"/>
  <c r="AB228" i="2"/>
  <c r="AB925" i="2"/>
  <c r="AB1597" i="2"/>
  <c r="AB2285" i="2"/>
  <c r="AB2090" i="2"/>
  <c r="AB1966" i="2"/>
  <c r="AB1906" i="2"/>
  <c r="AB1590" i="2"/>
  <c r="AB204" i="2"/>
  <c r="AB907" i="2"/>
  <c r="AB1595" i="2"/>
  <c r="AB2267" i="2"/>
  <c r="AB652" i="2"/>
  <c r="AB1340" i="2"/>
  <c r="AB2012" i="2"/>
  <c r="AB609" i="2"/>
  <c r="AB1297" i="2"/>
  <c r="AB1969" i="2"/>
  <c r="AB826" i="2"/>
  <c r="AB766" i="2"/>
  <c r="AB642" i="2"/>
  <c r="AB2134" i="2"/>
  <c r="AB117" i="2"/>
  <c r="AB595" i="2"/>
  <c r="AB1283" i="2"/>
  <c r="AB1971" i="2"/>
  <c r="AB340" i="2"/>
  <c r="AB1028" i="2"/>
  <c r="AB1716" i="2"/>
  <c r="AB297" i="2"/>
  <c r="AB985" i="2"/>
  <c r="AB1673" i="2"/>
  <c r="AB2345" i="2"/>
  <c r="AB2244" i="2"/>
  <c r="AB2214" i="2"/>
  <c r="AB2146" i="2"/>
  <c r="AB758" i="2"/>
  <c r="AB639" i="2"/>
  <c r="AB384" i="2"/>
  <c r="AB341" i="2"/>
  <c r="AB2389" i="2"/>
  <c r="AB2240" i="2"/>
  <c r="AB2287" i="2"/>
  <c r="AB1733" i="2"/>
  <c r="AB17" i="2"/>
  <c r="AB1871" i="2"/>
  <c r="AB1616" i="2"/>
  <c r="AB1573" i="2"/>
  <c r="AB1870" i="2"/>
  <c r="AB210" i="2"/>
  <c r="AB2271" i="2"/>
  <c r="AB2016" i="2"/>
  <c r="AB1973" i="2"/>
  <c r="AB658" i="2"/>
  <c r="AB1391" i="2"/>
  <c r="AB1093" i="2"/>
  <c r="AB89" i="2"/>
  <c r="AB583" i="2"/>
  <c r="AB1255" i="2"/>
  <c r="AB1943" i="2"/>
  <c r="AB328" i="2"/>
  <c r="AB1000" i="2"/>
  <c r="AB1688" i="2"/>
  <c r="AB285" i="2"/>
  <c r="AB957" i="2"/>
  <c r="AB1645" i="2"/>
  <c r="AB2333" i="2"/>
  <c r="AB2188" i="2"/>
  <c r="AB2158" i="2"/>
  <c r="AB2098" i="2"/>
  <c r="AB2102" i="2"/>
  <c r="AB267" i="2"/>
  <c r="AB955" i="2"/>
  <c r="AB1627" i="2"/>
  <c r="AB2315" i="2"/>
  <c r="AB700" i="2"/>
  <c r="AB1372" i="2"/>
  <c r="AB2060" i="2"/>
  <c r="AB657" i="2"/>
  <c r="AB1329" i="2"/>
  <c r="AB2017" i="2"/>
  <c r="AB1018" i="2"/>
  <c r="AB894" i="2"/>
  <c r="AB834" i="2"/>
  <c r="AB48" i="2"/>
  <c r="AB149" i="2"/>
  <c r="AB643" i="2"/>
  <c r="AB1331" i="2"/>
  <c r="AB2003" i="2"/>
  <c r="AB388" i="2"/>
  <c r="AB1076" i="2"/>
  <c r="AB1748" i="2"/>
  <c r="AB345" i="2"/>
  <c r="AB1033" i="2"/>
  <c r="AB1705" i="2"/>
  <c r="AB2393" i="2"/>
  <c r="AB2340" i="2"/>
  <c r="AB2278" i="2"/>
  <c r="AB2248" i="2"/>
  <c r="AB1270" i="2"/>
  <c r="AB767" i="2"/>
  <c r="AB512" i="2"/>
  <c r="AB469" i="2"/>
  <c r="AB266" i="2"/>
  <c r="AB2454" i="2"/>
  <c r="AB232" i="2"/>
  <c r="AB1989" i="2"/>
  <c r="AB145" i="2"/>
  <c r="AB1999" i="2"/>
  <c r="AB1744" i="2"/>
  <c r="AB1701" i="2"/>
  <c r="AB2270" i="2"/>
  <c r="AB351" i="2"/>
  <c r="AB40" i="2"/>
  <c r="AB2144" i="2"/>
  <c r="AB2101" i="2"/>
  <c r="AB1170" i="2"/>
  <c r="AB1583" i="2"/>
  <c r="AB1477" i="2"/>
  <c r="AB137" i="2"/>
  <c r="AB615" i="2"/>
  <c r="AB1303" i="2"/>
  <c r="AB1991" i="2"/>
  <c r="AB360" i="2"/>
  <c r="AB1048" i="2"/>
  <c r="AB1736" i="2"/>
  <c r="AB317" i="2"/>
  <c r="AB1005" i="2"/>
  <c r="AB1693" i="2"/>
  <c r="AB2365" i="2"/>
  <c r="AB2284" i="2"/>
  <c r="AB2254" i="2"/>
  <c r="AB2192" i="2"/>
  <c r="AB2466" i="2"/>
  <c r="AB315" i="2"/>
  <c r="AB987" i="2"/>
  <c r="AB1675" i="2"/>
  <c r="AB2363" i="2"/>
  <c r="AB732" i="2"/>
  <c r="AB1420" i="2"/>
  <c r="AB2108" i="2"/>
  <c r="AB689" i="2"/>
  <c r="AB1377" i="2"/>
  <c r="AB2065" i="2"/>
  <c r="AB1146" i="2"/>
  <c r="AB1086" i="2"/>
  <c r="AB1026" i="2"/>
  <c r="AB614" i="2"/>
  <c r="AB197" i="2"/>
  <c r="AB691" i="2"/>
  <c r="AB1363" i="2"/>
  <c r="AB2051" i="2"/>
  <c r="AB436" i="2"/>
  <c r="AB1108" i="2"/>
  <c r="AB1796" i="2"/>
  <c r="AB393" i="2"/>
  <c r="AB1065" i="2"/>
  <c r="AB1753" i="2"/>
  <c r="AB2441" i="2"/>
  <c r="AB2392" i="2"/>
  <c r="AB2372" i="2"/>
  <c r="AB2344" i="2"/>
  <c r="AB1782" i="2"/>
  <c r="AB895" i="2"/>
  <c r="AB640" i="2"/>
  <c r="AB597" i="2"/>
  <c r="AB778" i="2"/>
  <c r="AB1942" i="2"/>
  <c r="AB560" i="2"/>
  <c r="AB2181" i="2"/>
  <c r="AB18" i="2"/>
  <c r="AB2127" i="2"/>
  <c r="AB1872" i="2"/>
  <c r="AB1829" i="2"/>
  <c r="AB22" i="2"/>
  <c r="AB479" i="2"/>
  <c r="AB211" i="2"/>
  <c r="AB154" i="2"/>
  <c r="AB2229" i="2"/>
  <c r="AB1682" i="2"/>
  <c r="AB1839" i="2"/>
  <c r="AB1797" i="2"/>
  <c r="AB759" i="2"/>
  <c r="AB1783" i="2"/>
  <c r="AB504" i="2"/>
  <c r="AB1016" i="2"/>
  <c r="AB1528" i="2"/>
  <c r="AB2040" i="2"/>
  <c r="AB461" i="2"/>
  <c r="AB909" i="2"/>
  <c r="AB1229" i="2"/>
  <c r="AB1549" i="2"/>
  <c r="AB1933" i="2"/>
  <c r="AB2253" i="2"/>
  <c r="AB490" i="2"/>
  <c r="AB2026" i="2"/>
  <c r="AB494" i="2"/>
  <c r="AB1774" i="2"/>
  <c r="AB235" i="2"/>
  <c r="AB1266" i="2"/>
  <c r="AB2224" i="2"/>
  <c r="AB1814" i="2"/>
  <c r="AB310" i="2"/>
  <c r="AB1542" i="2"/>
  <c r="AB173" i="2"/>
  <c r="AB226" i="2"/>
  <c r="AB491" i="2"/>
  <c r="AB747" i="2"/>
  <c r="AB1003" i="2"/>
  <c r="AB1259" i="2"/>
  <c r="AB1515" i="2"/>
  <c r="AB1771" i="2"/>
  <c r="AB2027" i="2"/>
  <c r="AB2283" i="2"/>
  <c r="AB227" i="2"/>
  <c r="AB492" i="2"/>
  <c r="AB748" i="2"/>
  <c r="AB1004" i="2"/>
  <c r="AB1260" i="2"/>
  <c r="AB1516" i="2"/>
  <c r="AB1772" i="2"/>
  <c r="AB2028" i="2"/>
  <c r="AB170" i="2"/>
  <c r="AB449" i="2"/>
  <c r="AB705" i="2"/>
  <c r="AB961" i="2"/>
  <c r="AB1217" i="2"/>
  <c r="AB1473" i="2"/>
  <c r="AB1729" i="2"/>
  <c r="AB1985" i="2"/>
  <c r="AB2241" i="2"/>
  <c r="AB160" i="2"/>
  <c r="AB1210" i="2"/>
  <c r="AB2196" i="2"/>
  <c r="AB446" i="2"/>
  <c r="AB1470" i="2"/>
  <c r="AB2326" i="2"/>
  <c r="AB706" i="2"/>
  <c r="AB1730" i="2"/>
  <c r="AB2427" i="2"/>
  <c r="AB870" i="2"/>
  <c r="AB2162" i="2"/>
  <c r="AB37" i="2"/>
  <c r="AB44" i="2"/>
  <c r="AB355" i="2"/>
  <c r="AB611" i="2"/>
  <c r="AB867" i="2"/>
  <c r="AB1123" i="2"/>
  <c r="AB1379" i="2"/>
  <c r="AB1635" i="2"/>
  <c r="AB1891" i="2"/>
  <c r="AB2147" i="2"/>
  <c r="AB46" i="2"/>
  <c r="AB356" i="2"/>
  <c r="AB612" i="2"/>
  <c r="AB868" i="2"/>
  <c r="AB1124" i="2"/>
  <c r="AB1380" i="2"/>
  <c r="AB1636" i="2"/>
  <c r="AB1892" i="2"/>
  <c r="AB2148" i="2"/>
  <c r="AB313" i="2"/>
  <c r="AB569" i="2"/>
  <c r="AB825" i="2"/>
  <c r="AB1081" i="2"/>
  <c r="AB1337" i="2"/>
  <c r="AB1593" i="2"/>
  <c r="AB1849" i="2"/>
  <c r="AB2105" i="2"/>
  <c r="AB2361" i="2"/>
  <c r="AB666" i="2"/>
  <c r="AB1690" i="2"/>
  <c r="AB2414" i="2"/>
  <c r="AB926" i="2"/>
  <c r="AB1950" i="2"/>
  <c r="AB128" i="2"/>
  <c r="AB1186" i="2"/>
  <c r="AB2184" i="2"/>
  <c r="AB73" i="2"/>
  <c r="AB199" i="2"/>
  <c r="AB551" i="2"/>
  <c r="AB903" i="2"/>
  <c r="AB1239" i="2"/>
  <c r="AB1575" i="2"/>
  <c r="AB1927" i="2"/>
  <c r="AB2263" i="2"/>
  <c r="AB296" i="2"/>
  <c r="AB648" i="2"/>
  <c r="AB984" i="2"/>
  <c r="AB1320" i="2"/>
  <c r="AB1672" i="2"/>
  <c r="AB2008" i="2"/>
  <c r="AB250" i="2"/>
  <c r="AB605" i="2"/>
  <c r="AB941" i="2"/>
  <c r="AB1277" i="2"/>
  <c r="AB1629" i="2"/>
  <c r="AB1965" i="2"/>
  <c r="AB2301" i="2"/>
  <c r="AB810" i="2"/>
  <c r="AB2154" i="2"/>
  <c r="AB686" i="2"/>
  <c r="AB2094" i="2"/>
  <c r="AB626" i="2"/>
  <c r="AB1970" i="2"/>
  <c r="AB2070" i="2"/>
  <c r="AB1846" i="2"/>
  <c r="AB93" i="2"/>
  <c r="AB247" i="2"/>
  <c r="AB587" i="2"/>
  <c r="AB923" i="2"/>
  <c r="AB1275" i="2"/>
  <c r="AB1611" i="2"/>
  <c r="AB1947" i="2"/>
  <c r="AB2299" i="2"/>
  <c r="AB332" i="2"/>
  <c r="AB668" i="2"/>
  <c r="AB1020" i="2"/>
  <c r="AB1356" i="2"/>
  <c r="AB1692" i="2"/>
  <c r="AB2044" i="2"/>
  <c r="AB289" i="2"/>
  <c r="AB625" i="2"/>
  <c r="AB977" i="2"/>
  <c r="AB1313" i="2"/>
  <c r="AB1649" i="2"/>
  <c r="AB2001" i="2"/>
  <c r="AB2337" i="2"/>
  <c r="AB890" i="2"/>
  <c r="AB2228" i="2"/>
  <c r="AB830" i="2"/>
  <c r="AB2166" i="2"/>
  <c r="AB770" i="2"/>
  <c r="AB2114" i="2"/>
  <c r="AB2274" i="2"/>
  <c r="AB2290" i="2"/>
  <c r="AB133" i="2"/>
  <c r="AB275" i="2"/>
  <c r="AB627" i="2"/>
  <c r="AB963" i="2"/>
  <c r="AB1299" i="2"/>
  <c r="AB1651" i="2"/>
  <c r="AB1987" i="2"/>
  <c r="AB2323" i="2"/>
  <c r="AB372" i="2"/>
  <c r="AB708" i="2"/>
  <c r="AB1044" i="2"/>
  <c r="AB1396" i="2"/>
  <c r="AB1732" i="2"/>
  <c r="AB2068" i="2"/>
  <c r="AB329" i="2"/>
  <c r="AB665" i="2"/>
  <c r="AB1001" i="2"/>
  <c r="AB1353" i="2"/>
  <c r="AB1689" i="2"/>
  <c r="AB2025" i="2"/>
  <c r="AB2377" i="2"/>
  <c r="AB1050" i="2"/>
  <c r="AB2276" i="2"/>
  <c r="AB990" i="2"/>
  <c r="AB2246" i="2"/>
  <c r="AB866" i="2"/>
  <c r="AB2216" i="2"/>
  <c r="AB2338" i="2"/>
  <c r="AB1014" i="2"/>
  <c r="AB2202" i="2"/>
  <c r="AB703" i="2"/>
  <c r="AB1727" i="2"/>
  <c r="AB448" i="2"/>
  <c r="AB1472" i="2"/>
  <c r="AB405" i="2"/>
  <c r="AB1429" i="2"/>
  <c r="AB2453" i="2"/>
  <c r="AB1294" i="2"/>
  <c r="AB2368" i="2"/>
  <c r="AB231" i="2"/>
  <c r="AB62" i="2"/>
  <c r="AB4" i="2"/>
  <c r="AB1861" i="2"/>
  <c r="AB1230" i="2"/>
  <c r="AB81" i="2"/>
  <c r="AB911" i="2"/>
  <c r="AB1935" i="2"/>
  <c r="AB656" i="2"/>
  <c r="AB1680" i="2"/>
  <c r="AB613" i="2"/>
  <c r="AB1637" i="2"/>
  <c r="AB842" i="2"/>
  <c r="AB2126" i="2"/>
  <c r="AB2178" i="2"/>
  <c r="AB287" i="2"/>
  <c r="AB1311" i="2"/>
  <c r="AB2335" i="2"/>
  <c r="AB1056" i="2"/>
  <c r="AB2080" i="2"/>
  <c r="AB1013" i="2"/>
  <c r="AB2037" i="2"/>
  <c r="AB2300" i="2"/>
  <c r="AB914" i="2"/>
  <c r="AB91" i="2"/>
  <c r="AB1455" i="2"/>
  <c r="AB1136" i="2"/>
  <c r="AB1285" i="2"/>
  <c r="AB466" i="2"/>
  <c r="AB105" i="2"/>
  <c r="AB263" i="2"/>
  <c r="AB599" i="2"/>
  <c r="AB935" i="2"/>
  <c r="AB1287" i="2"/>
  <c r="AB1623" i="2"/>
  <c r="AB1959" i="2"/>
  <c r="AB2311" i="2"/>
  <c r="AB344" i="2"/>
  <c r="AB680" i="2"/>
  <c r="AB1032" i="2"/>
  <c r="AB1368" i="2"/>
  <c r="AB1704" i="2"/>
  <c r="AB2056" i="2"/>
  <c r="AB301" i="2"/>
  <c r="AB637" i="2"/>
  <c r="AB989" i="2"/>
  <c r="AB1325" i="2"/>
  <c r="AB1661" i="2"/>
  <c r="AB2013" i="2"/>
  <c r="AB2349" i="2"/>
  <c r="AB938" i="2"/>
  <c r="AB2252" i="2"/>
  <c r="AB878" i="2"/>
  <c r="AB2190" i="2"/>
  <c r="AB818" i="2"/>
  <c r="AB2160" i="2"/>
  <c r="AB2370" i="2"/>
  <c r="AB2380" i="2"/>
  <c r="AB141" i="2"/>
  <c r="AB283" i="2"/>
  <c r="AB635" i="2"/>
  <c r="AB971" i="2"/>
  <c r="AB1307" i="2"/>
  <c r="AB1659" i="2"/>
  <c r="AB1995" i="2"/>
  <c r="AB2331" i="2"/>
  <c r="AB380" i="2"/>
  <c r="AB716" i="2"/>
  <c r="AB1052" i="2"/>
  <c r="AB1404" i="2"/>
  <c r="AB1740" i="2"/>
  <c r="AB2076" i="2"/>
  <c r="AB337" i="2"/>
  <c r="AB673" i="2"/>
  <c r="AB1009" i="2"/>
  <c r="AB1361" i="2"/>
  <c r="AB1697" i="2"/>
  <c r="AB2033" i="2"/>
  <c r="AB2385" i="2"/>
  <c r="AB1082" i="2"/>
  <c r="AB2292" i="2"/>
  <c r="AB1022" i="2"/>
  <c r="AB2262" i="2"/>
  <c r="AB898" i="2"/>
  <c r="AB2232" i="2"/>
  <c r="AB358" i="2"/>
  <c r="AB6" i="2"/>
  <c r="AB181" i="2"/>
  <c r="AB323" i="2"/>
  <c r="AB659" i="2"/>
  <c r="AB1011" i="2"/>
  <c r="AB1347" i="2"/>
  <c r="AB1683" i="2"/>
  <c r="AB2035" i="2"/>
  <c r="AB3" i="2"/>
  <c r="AB404" i="2"/>
  <c r="AB756" i="2"/>
  <c r="AB1092" i="2"/>
  <c r="AB1428" i="2"/>
  <c r="AB1780" i="2"/>
  <c r="AB2116" i="2"/>
  <c r="AB361" i="2"/>
  <c r="AB713" i="2"/>
  <c r="AB1049" i="2"/>
  <c r="AB1385" i="2"/>
  <c r="AB1737" i="2"/>
  <c r="AB2073" i="2"/>
  <c r="AB2409" i="2"/>
  <c r="AB1242" i="2"/>
  <c r="AB2371" i="2"/>
  <c r="AB1118" i="2"/>
  <c r="AB2342" i="2"/>
  <c r="AB1058" i="2"/>
  <c r="AB2280" i="2"/>
  <c r="AB219" i="2"/>
  <c r="AB1526" i="2"/>
  <c r="AB2428" i="2"/>
  <c r="AB831" i="2"/>
  <c r="AB1855" i="2"/>
  <c r="AB576" i="2"/>
  <c r="AB1600" i="2"/>
  <c r="AB533" i="2"/>
  <c r="AB1557" i="2"/>
  <c r="AB522" i="2"/>
  <c r="AB1806" i="2"/>
  <c r="AB918" i="2"/>
  <c r="AB495" i="2"/>
  <c r="AB368" i="2"/>
  <c r="AB325" i="2"/>
  <c r="AB2117" i="2"/>
  <c r="AB2206" i="2"/>
  <c r="AB209" i="2"/>
  <c r="AB1039" i="2"/>
  <c r="AB2063" i="2"/>
  <c r="AB784" i="2"/>
  <c r="AB1808" i="2"/>
  <c r="AB741" i="2"/>
  <c r="AB1765" i="2"/>
  <c r="AB1354" i="2"/>
  <c r="AB2388" i="2"/>
  <c r="AB1446" i="2"/>
  <c r="AB415" i="2"/>
  <c r="AB1439" i="2"/>
  <c r="AB126" i="2"/>
  <c r="AB1184" i="2"/>
  <c r="AB68" i="2"/>
  <c r="AB1141" i="2"/>
  <c r="AB2165" i="2"/>
  <c r="AB102" i="2"/>
  <c r="AB1426" i="2"/>
  <c r="AB2170" i="2"/>
  <c r="AB1711" i="2"/>
  <c r="AB1392" i="2"/>
  <c r="AB1669" i="2"/>
  <c r="AB1490" i="2"/>
  <c r="AB169" i="2"/>
  <c r="AB663" i="2"/>
  <c r="AB1351" i="2"/>
  <c r="AB2023" i="2"/>
  <c r="AB408" i="2"/>
  <c r="AB1096" i="2"/>
  <c r="AB1768" i="2"/>
  <c r="AB365" i="2"/>
  <c r="AB1053" i="2"/>
  <c r="AB1725" i="2"/>
  <c r="AB2413" i="2"/>
  <c r="AB2376" i="2"/>
  <c r="AB2318" i="2"/>
  <c r="AB2288" i="2"/>
  <c r="AB774" i="2"/>
  <c r="AB347" i="2"/>
  <c r="AB1035" i="2"/>
  <c r="AB1723" i="2"/>
  <c r="AB35" i="2"/>
  <c r="AB780" i="2"/>
  <c r="AB1468" i="2"/>
  <c r="AB2140" i="2"/>
  <c r="AB737" i="2"/>
  <c r="AB1425" i="2"/>
  <c r="AB2097" i="2"/>
  <c r="AB1338" i="2"/>
  <c r="AB1278" i="2"/>
  <c r="AB1154" i="2"/>
  <c r="AB1382" i="2"/>
  <c r="AB245" i="2"/>
  <c r="AB723" i="2"/>
  <c r="AB1411" i="2"/>
  <c r="AB2099" i="2"/>
  <c r="AB468" i="2"/>
  <c r="AB1156" i="2"/>
  <c r="AB1844" i="2"/>
  <c r="AB425" i="2"/>
  <c r="AB1113" i="2"/>
  <c r="AB1801" i="2"/>
  <c r="AB32" i="2"/>
  <c r="AB2456" i="2"/>
  <c r="AB2436" i="2"/>
  <c r="AB2395" i="2"/>
  <c r="AB2226" i="2"/>
  <c r="AB1023" i="2"/>
  <c r="AB768" i="2"/>
  <c r="AB725" i="2"/>
  <c r="AB1290" i="2"/>
  <c r="AB1190" i="2"/>
  <c r="AB880" i="2"/>
  <c r="AB2373" i="2"/>
  <c r="AB188" i="2"/>
  <c r="AB2255" i="2"/>
  <c r="AB2000" i="2"/>
  <c r="AB1957" i="2"/>
  <c r="AB594" i="2"/>
  <c r="AB607" i="2"/>
  <c r="AB352" i="2"/>
  <c r="AB309" i="2"/>
  <c r="AB2357" i="2"/>
  <c r="AB2176" i="2"/>
  <c r="AB2095" i="2"/>
  <c r="AB2053" i="2"/>
  <c r="AB217" i="2"/>
  <c r="AB711" i="2"/>
  <c r="AB1383" i="2"/>
  <c r="AB2071" i="2"/>
  <c r="AB456" i="2"/>
  <c r="AB1128" i="2"/>
  <c r="AB1816" i="2"/>
  <c r="AB413" i="2"/>
  <c r="AB1085" i="2"/>
  <c r="AB1773" i="2"/>
  <c r="AB2461" i="2"/>
  <c r="AB2419" i="2"/>
  <c r="AB2399" i="2"/>
  <c r="AB2379" i="2"/>
  <c r="AB1286" i="2"/>
  <c r="AB395" i="2"/>
  <c r="AB1083" i="2"/>
  <c r="AB1755" i="2"/>
  <c r="AB99" i="2"/>
  <c r="AB828" i="2"/>
  <c r="AB1500" i="2"/>
  <c r="AB42" i="2"/>
  <c r="AB785" i="2"/>
  <c r="AB1457" i="2"/>
  <c r="AB2145" i="2"/>
  <c r="AB1530" i="2"/>
  <c r="AB1406" i="2"/>
  <c r="AB1346" i="2"/>
  <c r="AB2150" i="2"/>
  <c r="AB23" i="2"/>
  <c r="AB771" i="2"/>
  <c r="AB1459" i="2"/>
  <c r="AB2131" i="2"/>
  <c r="AB516" i="2"/>
  <c r="AB1204" i="2"/>
  <c r="AB1876" i="2"/>
  <c r="AB473" i="2"/>
  <c r="AB1161" i="2"/>
  <c r="AB1833" i="2"/>
  <c r="AB282" i="2"/>
  <c r="AB208" i="2"/>
  <c r="AB43" i="2"/>
  <c r="AB2459" i="2"/>
  <c r="AB2444" i="2"/>
  <c r="AB1151" i="2"/>
  <c r="AB896" i="2"/>
  <c r="AB853" i="2"/>
  <c r="AB1802" i="2"/>
  <c r="AB438" i="2"/>
  <c r="AB1072" i="2"/>
  <c r="AB714" i="2"/>
  <c r="AB335" i="2"/>
  <c r="AB19" i="2"/>
  <c r="AB2128" i="2"/>
  <c r="AB2085" i="2"/>
  <c r="AB1106" i="2"/>
  <c r="AB735" i="2"/>
  <c r="AB480" i="2"/>
  <c r="AB437" i="2"/>
  <c r="AB96" i="2"/>
  <c r="AB2411" i="2"/>
  <c r="AB2351" i="2"/>
  <c r="AB2437" i="2"/>
  <c r="AB7" i="2"/>
  <c r="AB743" i="2"/>
  <c r="AB1431" i="2"/>
  <c r="AB2119" i="2"/>
  <c r="AB488" i="2"/>
  <c r="AB1176" i="2"/>
  <c r="AB1864" i="2"/>
  <c r="AB445" i="2"/>
  <c r="AB1133" i="2"/>
  <c r="AB1821" i="2"/>
  <c r="AB139" i="2"/>
  <c r="AB59" i="2"/>
  <c r="AB2463" i="2"/>
  <c r="AB2422" i="2"/>
  <c r="AB2054" i="2"/>
  <c r="AB443" i="2"/>
  <c r="AB1115" i="2"/>
  <c r="AB1803" i="2"/>
  <c r="AB163" i="2"/>
  <c r="AB860" i="2"/>
  <c r="AB1548" i="2"/>
  <c r="AB106" i="2"/>
  <c r="AB817" i="2"/>
  <c r="AB1505" i="2"/>
  <c r="AB2193" i="2"/>
  <c r="AB1658" i="2"/>
  <c r="AB1598" i="2"/>
  <c r="AB1538" i="2"/>
  <c r="AB2396" i="2"/>
  <c r="AB87" i="2"/>
  <c r="AB819" i="2"/>
  <c r="AB1491" i="2"/>
  <c r="AB2179" i="2"/>
  <c r="AB564" i="2"/>
  <c r="AB1236" i="2"/>
  <c r="AB1924" i="2"/>
  <c r="AB521" i="2"/>
  <c r="AB1193" i="2"/>
  <c r="AB1881" i="2"/>
  <c r="AB474" i="2"/>
  <c r="AB350" i="2"/>
  <c r="AB290" i="2"/>
  <c r="AB726" i="2"/>
  <c r="AB454" i="2"/>
  <c r="AB1279" i="2"/>
  <c r="AB1024" i="2"/>
  <c r="AB981" i="2"/>
  <c r="AB2236" i="2"/>
  <c r="AB2322" i="2"/>
  <c r="AB1328" i="2"/>
  <c r="AB1482" i="2"/>
  <c r="AB463" i="2"/>
  <c r="AB190" i="2"/>
  <c r="AB132" i="2"/>
  <c r="AB2213" i="2"/>
  <c r="AB1618" i="2"/>
  <c r="AB863" i="2"/>
  <c r="AB608" i="2"/>
  <c r="AB565" i="2"/>
  <c r="AB650" i="2"/>
  <c r="AB1430" i="2"/>
  <c r="AB304" i="2"/>
  <c r="AB1226" i="2"/>
  <c r="AB50" i="2"/>
  <c r="AB791" i="2"/>
  <c r="AB1479" i="2"/>
  <c r="AB2151" i="2"/>
  <c r="AB536" i="2"/>
  <c r="AB1224" i="2"/>
  <c r="AB1896" i="2"/>
  <c r="AB493" i="2"/>
  <c r="AB1181" i="2"/>
  <c r="AB1853" i="2"/>
  <c r="AB362" i="2"/>
  <c r="AB302" i="2"/>
  <c r="AB150" i="2"/>
  <c r="AB278" i="2"/>
  <c r="AB2450" i="2"/>
  <c r="AB475" i="2"/>
  <c r="AB1163" i="2"/>
  <c r="AB1851" i="2"/>
  <c r="AB206" i="2"/>
  <c r="AB908" i="2"/>
  <c r="AB1596" i="2"/>
  <c r="AB148" i="2"/>
  <c r="AB865" i="2"/>
  <c r="AB1553" i="2"/>
  <c r="AB2225" i="2"/>
  <c r="AB1850" i="2"/>
  <c r="AB1790" i="2"/>
  <c r="AB1666" i="2"/>
  <c r="AB630" i="2"/>
  <c r="AB151" i="2"/>
  <c r="AB851" i="2"/>
  <c r="AB1539" i="2"/>
  <c r="AB2227" i="2"/>
  <c r="AB596" i="2"/>
  <c r="AB1284" i="2"/>
  <c r="AB1972" i="2"/>
  <c r="AB553" i="2"/>
  <c r="AB1241" i="2"/>
  <c r="AB1929" i="2"/>
  <c r="AB602" i="2"/>
  <c r="AB542" i="2"/>
  <c r="AB482" i="2"/>
  <c r="AB1238" i="2"/>
  <c r="AB966" i="2"/>
  <c r="AB1407" i="2"/>
  <c r="AB1152" i="2"/>
  <c r="AB1109" i="2"/>
  <c r="AB2451" i="2"/>
  <c r="AB1670" i="2"/>
  <c r="AB1584" i="2"/>
  <c r="AB1994" i="2"/>
  <c r="AB591" i="2"/>
  <c r="AB336" i="2"/>
  <c r="AB293" i="2"/>
  <c r="AB2341" i="2"/>
  <c r="AB2130" i="2"/>
  <c r="AB991" i="2"/>
  <c r="AB736" i="2"/>
  <c r="AB693" i="2"/>
  <c r="AB1162" i="2"/>
  <c r="AB678" i="2"/>
  <c r="AB496" i="2"/>
  <c r="AB187" i="2"/>
  <c r="AB1015" i="2"/>
  <c r="AB2039" i="2"/>
  <c r="AB696" i="2"/>
  <c r="AB1208" i="2"/>
  <c r="AB1720" i="2"/>
  <c r="AB100" i="2"/>
  <c r="AB653" i="2"/>
  <c r="AB973" i="2"/>
  <c r="AB1293" i="2"/>
  <c r="AB1677" i="2"/>
  <c r="AB1997" i="2"/>
  <c r="AB2317" i="2"/>
  <c r="AB1002" i="2"/>
  <c r="AB2220" i="2"/>
  <c r="AB750" i="2"/>
  <c r="AB2222" i="2"/>
  <c r="AB498" i="2"/>
  <c r="AB1522" i="2"/>
  <c r="AB2352" i="2"/>
  <c r="AB2455" i="2"/>
  <c r="AB1334" i="2"/>
  <c r="AB2362" i="2"/>
  <c r="AB237" i="2"/>
  <c r="AB299" i="2"/>
  <c r="AB555" i="2"/>
  <c r="AB811" i="2"/>
  <c r="AB1067" i="2"/>
  <c r="AB1323" i="2"/>
  <c r="AB1579" i="2"/>
  <c r="AB1835" i="2"/>
  <c r="AB2091" i="2"/>
  <c r="AB2347" i="2"/>
  <c r="AB300" i="2"/>
  <c r="AB556" i="2"/>
  <c r="AB812" i="2"/>
  <c r="AB1068" i="2"/>
  <c r="AB1324" i="2"/>
  <c r="AB1580" i="2"/>
  <c r="AB1836" i="2"/>
  <c r="AB2092" i="2"/>
  <c r="AB255" i="2"/>
  <c r="AB513" i="2"/>
  <c r="AB769" i="2"/>
  <c r="AB1025" i="2"/>
  <c r="AB1281" i="2"/>
  <c r="AB1537" i="2"/>
  <c r="AB1793" i="2"/>
  <c r="AB2049" i="2"/>
  <c r="AB2305" i="2"/>
  <c r="AB442" i="2"/>
  <c r="AB1466" i="2"/>
  <c r="AB2324" i="2"/>
  <c r="AB702" i="2"/>
  <c r="AB1726" i="2"/>
  <c r="AB2426" i="2"/>
  <c r="AB962" i="2"/>
  <c r="AB1986" i="2"/>
  <c r="AB598" i="2"/>
  <c r="AB1894" i="2"/>
  <c r="AB326" i="2"/>
  <c r="AB101" i="2"/>
  <c r="AB130" i="2"/>
  <c r="AB419" i="2"/>
  <c r="AB675" i="2"/>
  <c r="AB931" i="2"/>
  <c r="AB1187" i="2"/>
  <c r="AB1443" i="2"/>
  <c r="AB1699" i="2"/>
  <c r="AB1955" i="2"/>
  <c r="AB2211" i="2"/>
  <c r="AB131" i="2"/>
  <c r="AB420" i="2"/>
  <c r="AB676" i="2"/>
  <c r="AB932" i="2"/>
  <c r="AB1188" i="2"/>
  <c r="AB1444" i="2"/>
  <c r="AB1700" i="2"/>
  <c r="AB1956" i="2"/>
  <c r="AB74" i="2"/>
  <c r="AB377" i="2"/>
  <c r="AB633" i="2"/>
  <c r="AB889" i="2"/>
  <c r="AB1145" i="2"/>
  <c r="AB1401" i="2"/>
  <c r="AB1657" i="2"/>
  <c r="AB1913" i="2"/>
  <c r="AB2169" i="2"/>
  <c r="AB2425" i="2"/>
  <c r="AB922" i="2"/>
  <c r="AB1946" i="2"/>
  <c r="AB123" i="2"/>
  <c r="AB1182" i="2"/>
  <c r="AB2182" i="2"/>
  <c r="AB418" i="2"/>
  <c r="AB1442" i="2"/>
  <c r="AB2312" i="2"/>
  <c r="AB153" i="2"/>
  <c r="AB295" i="2"/>
  <c r="AB647" i="2"/>
  <c r="AB983" i="2"/>
  <c r="AB1319" i="2"/>
  <c r="AB1671" i="2"/>
  <c r="AB2007" i="2"/>
  <c r="AB2343" i="2"/>
  <c r="AB392" i="2"/>
  <c r="AB728" i="2"/>
  <c r="AB1064" i="2"/>
  <c r="AB1416" i="2"/>
  <c r="AB1752" i="2"/>
  <c r="AB2088" i="2"/>
  <c r="AB349" i="2"/>
  <c r="AB685" i="2"/>
  <c r="AB1021" i="2"/>
  <c r="AB1373" i="2"/>
  <c r="AB1709" i="2"/>
  <c r="AB2045" i="2"/>
  <c r="AB2397" i="2"/>
  <c r="AB1130" i="2"/>
  <c r="AB2316" i="2"/>
  <c r="AB1070" i="2"/>
  <c r="AB2286" i="2"/>
  <c r="AB946" i="2"/>
  <c r="AB2256" i="2"/>
  <c r="AB550" i="2"/>
  <c r="AB262" i="2"/>
  <c r="AB189" i="2"/>
  <c r="AB331" i="2"/>
  <c r="AB667" i="2"/>
  <c r="AB1019" i="2"/>
  <c r="AB1355" i="2"/>
  <c r="AB1691" i="2"/>
  <c r="AB2043" i="2"/>
  <c r="AB14" i="2"/>
  <c r="AB412" i="2"/>
  <c r="AB764" i="2"/>
  <c r="AB1100" i="2"/>
  <c r="AB1436" i="2"/>
  <c r="AB1788" i="2"/>
  <c r="AB2124" i="2"/>
  <c r="AB369" i="2"/>
  <c r="AB721" i="2"/>
  <c r="AB1057" i="2"/>
  <c r="AB1393" i="2"/>
  <c r="AB1745" i="2"/>
  <c r="AB2081" i="2"/>
  <c r="AB2417" i="2"/>
  <c r="AB1274" i="2"/>
  <c r="AB2382" i="2"/>
  <c r="AB1150" i="2"/>
  <c r="AB2358" i="2"/>
  <c r="AB1090" i="2"/>
  <c r="AB2296" i="2"/>
  <c r="AB1126" i="2"/>
  <c r="AB838" i="2"/>
  <c r="AB213" i="2"/>
  <c r="AB371" i="2"/>
  <c r="AB707" i="2"/>
  <c r="AB1043" i="2"/>
  <c r="AB1395" i="2"/>
  <c r="AB1731" i="2"/>
  <c r="AB2067" i="2"/>
  <c r="AB67" i="2"/>
  <c r="AB452" i="2"/>
  <c r="AB788" i="2"/>
  <c r="AB1140" i="2"/>
  <c r="AB1476" i="2"/>
  <c r="AB1812" i="2"/>
  <c r="AB10" i="2"/>
  <c r="AB409" i="2"/>
  <c r="AB745" i="2"/>
  <c r="AB1097" i="2"/>
  <c r="AB1433" i="2"/>
  <c r="AB1769" i="2"/>
  <c r="AB2121" i="2"/>
  <c r="AB2457" i="2"/>
  <c r="AB1370" i="2"/>
  <c r="AB2435" i="2"/>
  <c r="AB1310" i="2"/>
  <c r="AB2394" i="2"/>
  <c r="AB1250" i="2"/>
  <c r="AB2374" i="2"/>
  <c r="AB742" i="2"/>
  <c r="AB2038" i="2"/>
  <c r="AB129" i="2"/>
  <c r="AB959" i="2"/>
  <c r="AB1983" i="2"/>
  <c r="AB704" i="2"/>
  <c r="AB1728" i="2"/>
  <c r="AB661" i="2"/>
  <c r="AB1685" i="2"/>
  <c r="AB1034" i="2"/>
  <c r="AB2238" i="2"/>
  <c r="AB134" i="2"/>
  <c r="AB687" i="2"/>
  <c r="AB688" i="2"/>
  <c r="AB517" i="2"/>
  <c r="AB2309" i="2"/>
  <c r="AB192" i="2"/>
  <c r="AB103" i="2"/>
  <c r="AB1167" i="2"/>
  <c r="AB2191" i="2"/>
  <c r="AB912" i="2"/>
  <c r="AB1936" i="2"/>
  <c r="AB869" i="2"/>
  <c r="AB1893" i="2"/>
  <c r="AB1866" i="2"/>
  <c r="AB338" i="2"/>
  <c r="AB694" i="2"/>
  <c r="AB543" i="2"/>
  <c r="AB1567" i="2"/>
  <c r="AB288" i="2"/>
  <c r="AB1312" i="2"/>
  <c r="AB239" i="2"/>
  <c r="AB1269" i="2"/>
  <c r="AB2293" i="2"/>
  <c r="AB654" i="2"/>
  <c r="AB1938" i="2"/>
  <c r="AB177" i="2"/>
  <c r="AB1967" i="2"/>
  <c r="AB1712" i="2"/>
  <c r="AB1925" i="2"/>
  <c r="AB2336" i="2"/>
  <c r="AB201" i="2"/>
  <c r="AB343" i="2"/>
  <c r="AB679" i="2"/>
  <c r="AB1031" i="2"/>
  <c r="AB1367" i="2"/>
  <c r="AB1703" i="2"/>
  <c r="AB2055" i="2"/>
  <c r="AB30" i="2"/>
  <c r="AB424" i="2"/>
  <c r="AB776" i="2"/>
  <c r="AB1112" i="2"/>
  <c r="AB1448" i="2"/>
  <c r="AB1800" i="2"/>
  <c r="AB2136" i="2"/>
  <c r="AB381" i="2"/>
  <c r="AB733" i="2"/>
  <c r="AB1069" i="2"/>
  <c r="AB1405" i="2"/>
  <c r="AB1757" i="2"/>
  <c r="AB2093" i="2"/>
  <c r="AB2429" i="2"/>
  <c r="AB1322" i="2"/>
  <c r="AB2398" i="2"/>
  <c r="AB1198" i="2"/>
  <c r="AB2378" i="2"/>
  <c r="AB1138" i="2"/>
  <c r="AB2320" i="2"/>
  <c r="AB1318" i="2"/>
  <c r="AB1030" i="2"/>
  <c r="AB221" i="2"/>
  <c r="AB379" i="2"/>
  <c r="AB715" i="2"/>
  <c r="AB1051" i="2"/>
  <c r="AB1403" i="2"/>
  <c r="AB1739" i="2"/>
  <c r="AB2075" i="2"/>
  <c r="AB78" i="2"/>
  <c r="AB460" i="2"/>
  <c r="AB796" i="2"/>
  <c r="AB1148" i="2"/>
  <c r="AB1484" i="2"/>
  <c r="AB1820" i="2"/>
  <c r="AB20" i="2"/>
  <c r="AB417" i="2"/>
  <c r="AB753" i="2"/>
  <c r="AB1105" i="2"/>
  <c r="AB1441" i="2"/>
  <c r="AB1777" i="2"/>
  <c r="AB2129" i="2"/>
  <c r="AB2465" i="2"/>
  <c r="AB1402" i="2"/>
  <c r="AB2446" i="2"/>
  <c r="AB1342" i="2"/>
  <c r="AB2404" i="2"/>
  <c r="AB1282" i="2"/>
  <c r="AB2384" i="2"/>
  <c r="AB1638" i="2"/>
  <c r="AB1606" i="2"/>
  <c r="AB261" i="2"/>
  <c r="AB403" i="2"/>
  <c r="AB755" i="2"/>
  <c r="AB1091" i="2"/>
  <c r="AB1427" i="2"/>
  <c r="AB1779" i="2"/>
  <c r="AB2115" i="2"/>
  <c r="AB110" i="2"/>
  <c r="AB500" i="2"/>
  <c r="AB836" i="2"/>
  <c r="AB1172" i="2"/>
  <c r="AB1524" i="2"/>
  <c r="AB1860" i="2"/>
  <c r="AB52" i="2"/>
  <c r="AB457" i="2"/>
  <c r="AB793" i="2"/>
  <c r="AB1129" i="2"/>
  <c r="AB1481" i="2"/>
  <c r="AB1817" i="2"/>
  <c r="AB2153" i="2"/>
  <c r="AB203" i="2"/>
  <c r="AB1562" i="2"/>
  <c r="AB38" i="2"/>
  <c r="AB1502" i="2"/>
  <c r="AB2458" i="2"/>
  <c r="AB1378" i="2"/>
  <c r="AB2438" i="2"/>
  <c r="AB1254" i="2"/>
  <c r="AB2354" i="2"/>
  <c r="AB257" i="2"/>
  <c r="AB1087" i="2"/>
  <c r="AB2111" i="2"/>
  <c r="AB832" i="2"/>
  <c r="AB1856" i="2"/>
  <c r="AB789" i="2"/>
  <c r="AB1813" i="2"/>
  <c r="AB1546" i="2"/>
  <c r="AB2452" i="2"/>
  <c r="AB2186" i="2"/>
  <c r="AB879" i="2"/>
  <c r="AB944" i="2"/>
  <c r="AB773" i="2"/>
  <c r="AB182" i="2"/>
  <c r="AB1234" i="2"/>
  <c r="AB271" i="2"/>
  <c r="AB1295" i="2"/>
  <c r="AB2319" i="2"/>
  <c r="AB1040" i="2"/>
  <c r="AB2064" i="2"/>
  <c r="AB997" i="2"/>
  <c r="AB2021" i="2"/>
  <c r="AB2268" i="2"/>
  <c r="AB850" i="2"/>
  <c r="AB2423" i="2"/>
  <c r="AB671" i="2"/>
  <c r="AB1695" i="2"/>
  <c r="AB416" i="2"/>
  <c r="AB1440" i="2"/>
  <c r="AB373" i="2"/>
  <c r="AB1397" i="2"/>
  <c r="AB2421" i="2"/>
  <c r="AB1166" i="2"/>
  <c r="AB2304" i="2"/>
  <c r="AB303" i="2"/>
  <c r="AB2223" i="2"/>
  <c r="AB1968" i="2"/>
  <c r="AB2245" i="2"/>
  <c r="AB2412" i="2"/>
  <c r="AB114" i="2"/>
  <c r="AB839" i="2"/>
  <c r="AB1511" i="2"/>
  <c r="AB2199" i="2"/>
  <c r="AB584" i="2"/>
  <c r="AB1256" i="2"/>
  <c r="AB1944" i="2"/>
  <c r="AB541" i="2"/>
  <c r="AB1213" i="2"/>
  <c r="AB1901" i="2"/>
  <c r="AB554" i="2"/>
  <c r="AB430" i="2"/>
  <c r="AB370" i="2"/>
  <c r="AB1046" i="2"/>
  <c r="AB29" i="2"/>
  <c r="AB523" i="2"/>
  <c r="AB1211" i="2"/>
  <c r="AB1883" i="2"/>
  <c r="AB268" i="2"/>
  <c r="AB956" i="2"/>
  <c r="AB1628" i="2"/>
  <c r="AB212" i="2"/>
  <c r="AB913" i="2"/>
  <c r="AB1585" i="2"/>
  <c r="AB2273" i="2"/>
  <c r="AB2042" i="2"/>
  <c r="AB1918" i="2"/>
  <c r="AB1858" i="2"/>
  <c r="AB1398" i="2"/>
  <c r="AB194" i="2"/>
  <c r="AB899" i="2"/>
  <c r="AB1587" i="2"/>
  <c r="AB2259" i="2"/>
  <c r="AB644" i="2"/>
  <c r="AB1332" i="2"/>
  <c r="AB2004" i="2"/>
  <c r="AB601" i="2"/>
  <c r="AB1289" i="2"/>
  <c r="AB1961" i="2"/>
  <c r="AB794" i="2"/>
  <c r="AB734" i="2"/>
  <c r="AB610" i="2"/>
  <c r="AB1750" i="2"/>
  <c r="AB1478" i="2"/>
  <c r="AB1535" i="2"/>
  <c r="AB1280" i="2"/>
  <c r="AB1237" i="2"/>
  <c r="AB526" i="2"/>
  <c r="AB113" i="2"/>
  <c r="AB1776" i="2"/>
  <c r="AB2430" i="2"/>
  <c r="AB719" i="2"/>
  <c r="AB464" i="2"/>
  <c r="AB421" i="2"/>
  <c r="AB11" i="2"/>
  <c r="AB2390" i="2"/>
  <c r="AB1119" i="2"/>
  <c r="AB864" i="2"/>
  <c r="AB821" i="2"/>
  <c r="AB1674" i="2"/>
  <c r="AB2418" i="2"/>
  <c r="AB752" i="2"/>
  <c r="AB1486" i="2"/>
  <c r="AB178" i="2"/>
  <c r="AB871" i="2"/>
  <c r="AB1559" i="2"/>
  <c r="AB2247" i="2"/>
  <c r="AB616" i="2"/>
  <c r="AB1304" i="2"/>
  <c r="AB1992" i="2"/>
  <c r="AB573" i="2"/>
  <c r="AB1261" i="2"/>
  <c r="AB1949" i="2"/>
  <c r="AB682" i="2"/>
  <c r="AB622" i="2"/>
  <c r="AB562" i="2"/>
  <c r="AB1558" i="2"/>
  <c r="AB77" i="2"/>
  <c r="AB571" i="2"/>
  <c r="AB1243" i="2"/>
  <c r="AB1931" i="2"/>
  <c r="AB316" i="2"/>
  <c r="AB988" i="2"/>
  <c r="AB1676" i="2"/>
  <c r="AB273" i="2"/>
  <c r="AB945" i="2"/>
  <c r="AB1633" i="2"/>
  <c r="AB2321" i="2"/>
  <c r="AB2164" i="2"/>
  <c r="AB2110" i="2"/>
  <c r="AB2050" i="2"/>
  <c r="AB1910" i="2"/>
  <c r="AB258" i="2"/>
  <c r="AB947" i="2"/>
  <c r="AB1619" i="2"/>
  <c r="AB2307" i="2"/>
  <c r="AB692" i="2"/>
  <c r="AB1364" i="2"/>
  <c r="AB2052" i="2"/>
  <c r="AB649" i="2"/>
  <c r="AB1321" i="2"/>
  <c r="AB2009" i="2"/>
  <c r="AB986" i="2"/>
  <c r="AB862" i="2"/>
  <c r="AB802" i="2"/>
  <c r="AB2210" i="2"/>
  <c r="AB1990" i="2"/>
  <c r="AB1663" i="2"/>
  <c r="AB1408" i="2"/>
  <c r="AB1365" i="2"/>
  <c r="AB1038" i="2"/>
  <c r="AB146" i="2"/>
  <c r="AB2032" i="2"/>
  <c r="AB974" i="2"/>
  <c r="AB847" i="2"/>
  <c r="AB592" i="2"/>
  <c r="AB549" i="2"/>
  <c r="AB586" i="2"/>
  <c r="AB1174" i="2"/>
  <c r="AB1247" i="2"/>
  <c r="AB992" i="2"/>
  <c r="AB949" i="2"/>
  <c r="AB2172" i="2"/>
  <c r="AB1974" i="2"/>
  <c r="AB1008" i="2"/>
  <c r="AB2431" i="2"/>
  <c r="AB220" i="2"/>
  <c r="AB919" i="2"/>
  <c r="AB1607" i="2"/>
  <c r="AB2279" i="2"/>
  <c r="AB664" i="2"/>
  <c r="AB1352" i="2"/>
  <c r="AB2024" i="2"/>
  <c r="AB621" i="2"/>
  <c r="AB1309" i="2"/>
  <c r="AB1981" i="2"/>
  <c r="AB874" i="2"/>
  <c r="AB814" i="2"/>
  <c r="AB690" i="2"/>
  <c r="AB2242" i="2"/>
  <c r="AB125" i="2"/>
  <c r="AB603" i="2"/>
  <c r="AB1291" i="2"/>
  <c r="AB1979" i="2"/>
  <c r="AB348" i="2"/>
  <c r="AB1036" i="2"/>
  <c r="AB1724" i="2"/>
  <c r="AB305" i="2"/>
  <c r="AB993" i="2"/>
  <c r="AB1681" i="2"/>
  <c r="AB2353" i="2"/>
  <c r="AB2260" i="2"/>
  <c r="AB2230" i="2"/>
  <c r="AB2168" i="2"/>
  <c r="AB2402" i="2"/>
  <c r="AB307" i="2"/>
  <c r="AB979" i="2"/>
  <c r="AB1667" i="2"/>
  <c r="AB2355" i="2"/>
  <c r="AB724" i="2"/>
  <c r="AB1412" i="2"/>
  <c r="AB2100" i="2"/>
  <c r="AB681" i="2"/>
  <c r="AB1369" i="2"/>
  <c r="AB2057" i="2"/>
  <c r="AB1114" i="2"/>
  <c r="AB1054" i="2"/>
  <c r="AB994" i="2"/>
  <c r="AB2434" i="2"/>
  <c r="AB2330" i="2"/>
  <c r="AB1791" i="2"/>
  <c r="AB1536" i="2"/>
  <c r="AB1493" i="2"/>
  <c r="AB1550" i="2"/>
  <c r="AB367" i="2"/>
  <c r="AB175" i="2"/>
  <c r="AB1742" i="2"/>
  <c r="AB975" i="2"/>
  <c r="AB720" i="2"/>
  <c r="AB677" i="2"/>
  <c r="AB1098" i="2"/>
  <c r="AB422" i="2"/>
  <c r="AB1375" i="2"/>
  <c r="AB1120" i="2"/>
  <c r="AB1077" i="2"/>
  <c r="AB2408" i="2"/>
  <c r="AB1158" i="2"/>
  <c r="AB1264" i="2"/>
  <c r="AB978" i="2"/>
  <c r="AB279" i="2"/>
  <c r="AB967" i="2"/>
  <c r="AB1639" i="2"/>
  <c r="AB2327" i="2"/>
  <c r="AB712" i="2"/>
  <c r="AB1384" i="2"/>
  <c r="AB2072" i="2"/>
  <c r="AB669" i="2"/>
  <c r="AB1341" i="2"/>
  <c r="AB2029" i="2"/>
  <c r="AB1066" i="2"/>
  <c r="AB942" i="2"/>
  <c r="AB882" i="2"/>
  <c r="AB294" i="2"/>
  <c r="AB157" i="2"/>
  <c r="AB651" i="2"/>
  <c r="AB1339" i="2"/>
  <c r="AB2011" i="2"/>
  <c r="AB396" i="2"/>
  <c r="AB1084" i="2"/>
  <c r="AB1756" i="2"/>
  <c r="AB353" i="2"/>
  <c r="AB1041" i="2"/>
  <c r="AB1713" i="2"/>
  <c r="AB2401" i="2"/>
  <c r="AB2356" i="2"/>
  <c r="AB2294" i="2"/>
  <c r="AB2264" i="2"/>
  <c r="AB582" i="2"/>
  <c r="AB339" i="2"/>
  <c r="AB1027" i="2"/>
  <c r="AB1715" i="2"/>
  <c r="AB24" i="2"/>
  <c r="AB772" i="2"/>
  <c r="AB1460" i="2"/>
  <c r="AB2132" i="2"/>
  <c r="AB729" i="2"/>
  <c r="AB1417" i="2"/>
  <c r="AB2089" i="2"/>
  <c r="AB1306" i="2"/>
  <c r="AB1246" i="2"/>
  <c r="AB1122" i="2"/>
  <c r="AB486" i="2"/>
  <c r="AB65" i="2"/>
  <c r="AB1919" i="2"/>
  <c r="AB1664" i="2"/>
  <c r="AB1621" i="2"/>
  <c r="AB2062" i="2"/>
  <c r="AB623" i="2"/>
  <c r="AB389" i="2"/>
  <c r="AB2334" i="2"/>
  <c r="AB1103" i="2"/>
  <c r="AB848" i="2"/>
  <c r="AB805" i="2"/>
  <c r="AB1610" i="2"/>
  <c r="AB2314" i="2"/>
  <c r="AB1503" i="2"/>
  <c r="AB1248" i="2"/>
  <c r="AB1205" i="2"/>
  <c r="AB398" i="2"/>
  <c r="AB49" i="2"/>
  <c r="AB1520" i="2"/>
  <c r="AB2002" i="2"/>
  <c r="AB1271" i="2"/>
  <c r="AB2295" i="2"/>
  <c r="AB760" i="2"/>
  <c r="AB1272" i="2"/>
  <c r="AB1784" i="2"/>
  <c r="AB186" i="2"/>
  <c r="AB717" i="2"/>
  <c r="AB1037" i="2"/>
  <c r="AB1421" i="2"/>
  <c r="AB1741" i="2"/>
  <c r="AB2061" i="2"/>
  <c r="AB2445" i="2"/>
  <c r="AB1258" i="2"/>
  <c r="AB2348" i="2"/>
  <c r="AB1262" i="2"/>
  <c r="AB2350" i="2"/>
  <c r="AB754" i="2"/>
  <c r="AB1778" i="2"/>
  <c r="AB2443" i="2"/>
  <c r="AB1062" i="2"/>
  <c r="AB2258" i="2"/>
  <c r="AB45" i="2"/>
  <c r="AB55" i="2"/>
  <c r="AB363" i="2"/>
  <c r="AB619" i="2"/>
  <c r="AB875" i="2"/>
  <c r="AB1131" i="2"/>
  <c r="AB1387" i="2"/>
  <c r="AB1643" i="2"/>
  <c r="AB1899" i="2"/>
  <c r="AB2155" i="2"/>
  <c r="AB56" i="2"/>
  <c r="AB364" i="2"/>
  <c r="AB620" i="2"/>
  <c r="AB876" i="2"/>
  <c r="AB1132" i="2"/>
  <c r="AB1388" i="2"/>
  <c r="AB1644" i="2"/>
  <c r="AB1900" i="2"/>
  <c r="AB2156" i="2"/>
  <c r="AB321" i="2"/>
  <c r="AB577" i="2"/>
  <c r="AB833" i="2"/>
  <c r="AB1089" i="2"/>
  <c r="AB1345" i="2"/>
  <c r="AB1601" i="2"/>
  <c r="AB1857" i="2"/>
  <c r="AB2113" i="2"/>
  <c r="AB2369" i="2"/>
  <c r="AB698" i="2"/>
  <c r="AB1722" i="2"/>
  <c r="AB2424" i="2"/>
  <c r="AB958" i="2"/>
  <c r="AB1982" i="2"/>
  <c r="AB171" i="2"/>
  <c r="AB1218" i="2"/>
  <c r="AB2200" i="2"/>
  <c r="AB1622" i="2"/>
  <c r="AB70" i="2"/>
  <c r="AB1350" i="2"/>
  <c r="AB165" i="2"/>
  <c r="AB215" i="2"/>
  <c r="AB483" i="2"/>
  <c r="AB739" i="2"/>
  <c r="AB995" i="2"/>
  <c r="AB1251" i="2"/>
  <c r="AB1507" i="2"/>
  <c r="AB1763" i="2"/>
  <c r="AB2019" i="2"/>
  <c r="AB2275" i="2"/>
  <c r="AB216" i="2"/>
  <c r="AB484" i="2"/>
  <c r="AB740" i="2"/>
  <c r="AB996" i="2"/>
  <c r="AB1252" i="2"/>
  <c r="AB1508" i="2"/>
  <c r="AB1764" i="2"/>
  <c r="AB2020" i="2"/>
  <c r="AB159" i="2"/>
  <c r="AB441" i="2"/>
  <c r="AB697" i="2"/>
  <c r="AB953" i="2"/>
  <c r="AB1209" i="2"/>
  <c r="AB1465" i="2"/>
  <c r="AB1721" i="2"/>
  <c r="AB1977" i="2"/>
  <c r="AB2233" i="2"/>
  <c r="AB118" i="2"/>
  <c r="AB1178" i="2"/>
  <c r="AB2180" i="2"/>
  <c r="AB414" i="2"/>
  <c r="AB1438" i="2"/>
  <c r="AB2310" i="2"/>
  <c r="AB674" i="2"/>
  <c r="AB1698" i="2"/>
  <c r="AB2416" i="2"/>
  <c r="AB233" i="2"/>
  <c r="AB391" i="2"/>
  <c r="AB727" i="2"/>
  <c r="AB1063" i="2"/>
  <c r="AB1415" i="2"/>
  <c r="AB1751" i="2"/>
  <c r="AB2087" i="2"/>
  <c r="AB94" i="2"/>
  <c r="AB472" i="2"/>
  <c r="AB808" i="2"/>
  <c r="AB1160" i="2"/>
  <c r="AB1496" i="2"/>
  <c r="AB1832" i="2"/>
  <c r="AB36" i="2"/>
  <c r="AB429" i="2"/>
  <c r="AB765" i="2"/>
  <c r="AB1117" i="2"/>
  <c r="AB1453" i="2"/>
  <c r="AB1789" i="2"/>
  <c r="AB2141" i="2"/>
  <c r="AB54" i="2"/>
  <c r="AB1450" i="2"/>
  <c r="AB2462" i="2"/>
  <c r="AB1390" i="2"/>
  <c r="AB2420" i="2"/>
  <c r="AB1330" i="2"/>
  <c r="AB2400" i="2"/>
  <c r="AB1830" i="2"/>
  <c r="AB1798" i="2"/>
  <c r="AB12" i="2"/>
  <c r="AB411" i="2"/>
  <c r="AB763" i="2"/>
  <c r="AB1099" i="2"/>
  <c r="AB1435" i="2"/>
  <c r="AB1787" i="2"/>
  <c r="AB2123" i="2"/>
  <c r="AB120" i="2"/>
  <c r="AB508" i="2"/>
  <c r="AB844" i="2"/>
  <c r="AB1180" i="2"/>
  <c r="AB1532" i="2"/>
  <c r="AB1868" i="2"/>
  <c r="AB63" i="2"/>
  <c r="AB465" i="2"/>
  <c r="AB801" i="2"/>
  <c r="AB1137" i="2"/>
  <c r="AB1489" i="2"/>
  <c r="AB1825" i="2"/>
  <c r="AB2161" i="2"/>
  <c r="AB246" i="2"/>
  <c r="AB1594" i="2"/>
  <c r="AB80" i="2"/>
  <c r="AB1534" i="2"/>
  <c r="AB2468" i="2"/>
  <c r="AB1410" i="2"/>
  <c r="AB2448" i="2"/>
  <c r="AB2282" i="2"/>
  <c r="AB2118" i="2"/>
  <c r="AB66" i="2"/>
  <c r="AB451" i="2"/>
  <c r="AB787" i="2"/>
  <c r="AB1139" i="2"/>
  <c r="AB1475" i="2"/>
  <c r="AB1811" i="2"/>
  <c r="AB2163" i="2"/>
  <c r="AB174" i="2"/>
  <c r="AB532" i="2"/>
  <c r="AB884" i="2"/>
  <c r="AB1220" i="2"/>
  <c r="AB1556" i="2"/>
  <c r="AB1908" i="2"/>
  <c r="AB116" i="2"/>
  <c r="AB489" i="2"/>
  <c r="AB841" i="2"/>
  <c r="AB1177" i="2"/>
  <c r="AB1513" i="2"/>
  <c r="AB1865" i="2"/>
  <c r="AB2201" i="2"/>
  <c r="AB346" i="2"/>
  <c r="AB1754" i="2"/>
  <c r="AB286" i="2"/>
  <c r="AB1630" i="2"/>
  <c r="AB214" i="2"/>
  <c r="AB1570" i="2"/>
  <c r="AB198" i="2"/>
  <c r="AB1766" i="2"/>
  <c r="AB176" i="2"/>
  <c r="AB167" i="2"/>
  <c r="AB1215" i="2"/>
  <c r="AB2239" i="2"/>
  <c r="AB960" i="2"/>
  <c r="AB1984" i="2"/>
  <c r="AB917" i="2"/>
  <c r="AB1941" i="2"/>
  <c r="AB2058" i="2"/>
  <c r="AB530" i="2"/>
  <c r="AB1462" i="2"/>
  <c r="AB1327" i="2"/>
  <c r="AB1200" i="2"/>
  <c r="AB1029" i="2"/>
  <c r="AB970" i="2"/>
  <c r="AB2208" i="2"/>
  <c r="AB399" i="2"/>
  <c r="AB1423" i="2"/>
  <c r="AB104" i="2"/>
  <c r="AB1168" i="2"/>
  <c r="AB47" i="2"/>
  <c r="AB1125" i="2"/>
  <c r="AB2149" i="2"/>
  <c r="AB16" i="2"/>
  <c r="AB1362" i="2"/>
  <c r="AB1926" i="2"/>
  <c r="AB799" i="2"/>
  <c r="AB1823" i="2"/>
  <c r="AB544" i="2"/>
  <c r="AB1568" i="2"/>
  <c r="AB501" i="2"/>
  <c r="AB1525" i="2"/>
  <c r="AB394" i="2"/>
  <c r="AB1678" i="2"/>
  <c r="AB406" i="2"/>
  <c r="AB559" i="2"/>
  <c r="AB147" i="2"/>
  <c r="AB90" i="2"/>
  <c r="AB458" i="2"/>
  <c r="AB1206" i="2"/>
  <c r="AB28" i="2"/>
  <c r="AB423" i="2"/>
  <c r="AB775" i="2"/>
  <c r="AB1111" i="2"/>
  <c r="AB1447" i="2"/>
  <c r="AB1799" i="2"/>
  <c r="AB2135" i="2"/>
  <c r="AB136" i="2"/>
  <c r="AB520" i="2"/>
  <c r="AB856" i="2"/>
  <c r="AB1192" i="2"/>
  <c r="AB1544" i="2"/>
  <c r="AB1880" i="2"/>
  <c r="AB79" i="2"/>
  <c r="AB477" i="2"/>
  <c r="AB813" i="2"/>
  <c r="AB1149" i="2"/>
  <c r="AB1501" i="2"/>
  <c r="AB1837" i="2"/>
  <c r="AB2173" i="2"/>
  <c r="AB298" i="2"/>
  <c r="AB1642" i="2"/>
  <c r="AB144" i="2"/>
  <c r="AB1582" i="2"/>
  <c r="AB64" i="2"/>
  <c r="AB1458" i="2"/>
  <c r="AB2464" i="2"/>
  <c r="AB2375" i="2"/>
  <c r="AB2234" i="2"/>
  <c r="AB76" i="2"/>
  <c r="AB459" i="2"/>
  <c r="AB795" i="2"/>
  <c r="AB1147" i="2"/>
  <c r="AB1483" i="2"/>
  <c r="AB1819" i="2"/>
  <c r="AB2171" i="2"/>
  <c r="AB184" i="2"/>
  <c r="AB540" i="2"/>
  <c r="AB892" i="2"/>
  <c r="AB1228" i="2"/>
  <c r="AB1564" i="2"/>
  <c r="AB1916" i="2"/>
  <c r="AB127" i="2"/>
  <c r="AB497" i="2"/>
  <c r="AB849" i="2"/>
  <c r="AB1185" i="2"/>
  <c r="AB1521" i="2"/>
  <c r="AB1873" i="2"/>
  <c r="AB2209" i="2"/>
  <c r="AB378" i="2"/>
  <c r="AB1786" i="2"/>
  <c r="AB318" i="2"/>
  <c r="AB1662" i="2"/>
  <c r="AB256" i="2"/>
  <c r="AB1602" i="2"/>
  <c r="AB342" i="2"/>
  <c r="AB374" i="2"/>
  <c r="AB5" i="2"/>
  <c r="AB108" i="2"/>
  <c r="AB499" i="2"/>
  <c r="AB835" i="2"/>
  <c r="AB1171" i="2"/>
  <c r="AB1523" i="2"/>
  <c r="AB1859" i="2"/>
  <c r="AB2195" i="2"/>
  <c r="AB238" i="2"/>
  <c r="AB580" i="2"/>
  <c r="AB916" i="2"/>
  <c r="AB1268" i="2"/>
  <c r="AB1604" i="2"/>
  <c r="AB1940" i="2"/>
  <c r="AB180" i="2"/>
  <c r="AB537" i="2"/>
  <c r="AB873" i="2"/>
  <c r="AB1225" i="2"/>
  <c r="AB1561" i="2"/>
  <c r="AB1897" i="2"/>
  <c r="AB2249" i="2"/>
  <c r="AB538" i="2"/>
  <c r="AB1882" i="2"/>
  <c r="AB478" i="2"/>
  <c r="AB1822" i="2"/>
  <c r="AB354" i="2"/>
  <c r="AB1762" i="2"/>
  <c r="AB982" i="2"/>
  <c r="AB2218" i="2"/>
  <c r="AB710" i="2"/>
  <c r="AB319" i="2"/>
  <c r="AB1343" i="2"/>
  <c r="AB2367" i="2"/>
  <c r="AB1088" i="2"/>
  <c r="AB2112" i="2"/>
  <c r="AB1045" i="2"/>
  <c r="AB2069" i="2"/>
  <c r="AB2364" i="2"/>
  <c r="AB1042" i="2"/>
  <c r="AB646" i="2"/>
  <c r="AB1647" i="2"/>
  <c r="AB1456" i="2"/>
  <c r="AB1221" i="2"/>
  <c r="AB1738" i="2"/>
  <c r="AB1686" i="2"/>
  <c r="AB527" i="2"/>
  <c r="AB1551" i="2"/>
  <c r="AB272" i="2"/>
  <c r="AB1296" i="2"/>
  <c r="AB218" i="2"/>
  <c r="AB1253" i="2"/>
  <c r="AB2277" i="2"/>
  <c r="AB590" i="2"/>
  <c r="AB1874" i="2"/>
  <c r="AB97" i="2"/>
  <c r="AB927" i="2"/>
  <c r="AB1951" i="2"/>
  <c r="AB672" i="2"/>
  <c r="AB1696" i="2"/>
  <c r="AB629" i="2"/>
  <c r="AB1653" i="2"/>
  <c r="AB906" i="2"/>
  <c r="AB2174" i="2"/>
  <c r="AB2306" i="2"/>
  <c r="AB943" i="2"/>
  <c r="AB432" i="2"/>
  <c r="AB453" i="2"/>
  <c r="AB2204" i="2"/>
  <c r="AB2298" i="2"/>
  <c r="AB327" i="2"/>
  <c r="AB999" i="2"/>
  <c r="AB1687" i="2"/>
  <c r="AB8" i="2"/>
  <c r="AB744" i="2"/>
  <c r="AB1432" i="2"/>
  <c r="AB2120" i="2"/>
  <c r="AB701" i="2"/>
  <c r="AB1389" i="2"/>
  <c r="AB2077" i="2"/>
  <c r="AB1194" i="2"/>
  <c r="AB1134" i="2"/>
  <c r="AB1074" i="2"/>
  <c r="AB806" i="2"/>
  <c r="AB205" i="2"/>
  <c r="AB699" i="2"/>
  <c r="AB1371" i="2"/>
  <c r="AB2059" i="2"/>
  <c r="AB444" i="2"/>
  <c r="AB1116" i="2"/>
  <c r="AB1804" i="2"/>
  <c r="AB401" i="2"/>
  <c r="AB1073" i="2"/>
  <c r="AB1761" i="2"/>
  <c r="AB2449" i="2"/>
  <c r="AB2403" i="2"/>
  <c r="AB2383" i="2"/>
  <c r="AB2360" i="2"/>
  <c r="AB1094" i="2"/>
  <c r="AB387" i="2"/>
  <c r="AB1075" i="2"/>
  <c r="AB1747" i="2"/>
  <c r="AB88" i="2"/>
  <c r="AB820" i="2"/>
  <c r="AB1492" i="2"/>
  <c r="AB31" i="2"/>
  <c r="AB777" i="2"/>
  <c r="AB1449" i="2"/>
  <c r="AB2137" i="2"/>
  <c r="AB1498" i="2"/>
  <c r="AB1374" i="2"/>
  <c r="AB1314" i="2"/>
  <c r="AB998" i="2"/>
  <c r="AB193" i="2"/>
  <c r="AB2047" i="2"/>
  <c r="AB1792" i="2"/>
  <c r="AB1749" i="2"/>
  <c r="AB2366" i="2"/>
  <c r="AB815" i="2"/>
  <c r="AB645" i="2"/>
  <c r="AB722" i="2"/>
  <c r="AB1231" i="2"/>
  <c r="AB976" i="2"/>
  <c r="AB933" i="2"/>
  <c r="AB2122" i="2"/>
  <c r="AB1718" i="2"/>
  <c r="AB1631" i="2"/>
  <c r="AB1376" i="2"/>
  <c r="AB1333" i="2"/>
  <c r="AB910" i="2"/>
  <c r="AB60" i="2"/>
  <c r="AB1840" i="2"/>
  <c r="AB662" i="2"/>
  <c r="AB359" i="2"/>
  <c r="AB1047" i="2"/>
  <c r="AB1735" i="2"/>
  <c r="AB51" i="2"/>
  <c r="AB792" i="2"/>
  <c r="AB1480" i="2"/>
  <c r="AB2152" i="2"/>
  <c r="AB749" i="2"/>
  <c r="AB1437" i="2"/>
  <c r="AB2109" i="2"/>
  <c r="AB1386" i="2"/>
  <c r="AB1326" i="2"/>
  <c r="AB1202" i="2"/>
  <c r="AB1574" i="2"/>
  <c r="AB253" i="2"/>
  <c r="AB731" i="2"/>
  <c r="AB1419" i="2"/>
  <c r="AB2107" i="2"/>
  <c r="AB476" i="2"/>
  <c r="AB1164" i="2"/>
  <c r="AB1852" i="2"/>
  <c r="AB433" i="2"/>
  <c r="AB1121" i="2"/>
  <c r="AB1809" i="2"/>
  <c r="AB75" i="2"/>
  <c r="AB2467" i="2"/>
  <c r="AB2447" i="2"/>
  <c r="AB2406" i="2"/>
  <c r="AB1862" i="2"/>
  <c r="AB435" i="2"/>
  <c r="AB1107" i="2"/>
  <c r="AB1795" i="2"/>
  <c r="AB152" i="2"/>
  <c r="AB852" i="2"/>
  <c r="AB1540" i="2"/>
  <c r="AB95" i="2"/>
  <c r="AB809" i="2"/>
  <c r="AB1497" i="2"/>
  <c r="AB2185" i="2"/>
  <c r="AB1626" i="2"/>
  <c r="AB1566" i="2"/>
  <c r="AB1506" i="2"/>
  <c r="AB1510" i="2"/>
  <c r="AB82" i="2"/>
  <c r="AB2175" i="2"/>
  <c r="AB1920" i="2"/>
  <c r="AB1877" i="2"/>
  <c r="AB274" i="2"/>
  <c r="AB1007" i="2"/>
  <c r="AB901" i="2"/>
  <c r="AB1746" i="2"/>
  <c r="AB1359" i="2"/>
  <c r="AB1104" i="2"/>
  <c r="AB1061" i="2"/>
  <c r="AB2387" i="2"/>
  <c r="AB902" i="2"/>
  <c r="AB1759" i="2"/>
  <c r="AB1504" i="2"/>
  <c r="AB1461" i="2"/>
  <c r="AB1422" i="2"/>
  <c r="AB431" i="2"/>
  <c r="AB2096" i="2"/>
  <c r="AB1958" i="2"/>
  <c r="AB407" i="2"/>
  <c r="AB1095" i="2"/>
  <c r="AB1767" i="2"/>
  <c r="AB115" i="2"/>
  <c r="AB840" i="2"/>
  <c r="AB1512" i="2"/>
  <c r="AB58" i="2"/>
  <c r="AB797" i="2"/>
  <c r="AB1469" i="2"/>
  <c r="AB2157" i="2"/>
  <c r="AB1578" i="2"/>
  <c r="AB1454" i="2"/>
  <c r="AB1394" i="2"/>
  <c r="AB2250" i="2"/>
  <c r="AB34" i="2"/>
  <c r="AB779" i="2"/>
  <c r="AB1467" i="2"/>
  <c r="AB2139" i="2"/>
  <c r="AB524" i="2"/>
  <c r="AB1212" i="2"/>
  <c r="AB1884" i="2"/>
  <c r="AB481" i="2"/>
  <c r="AB1169" i="2"/>
  <c r="AB1841" i="2"/>
  <c r="AB314" i="2"/>
  <c r="AB251" i="2"/>
  <c r="AB86" i="2"/>
  <c r="AB27" i="2"/>
  <c r="AB2386" i="2"/>
  <c r="AB467" i="2"/>
  <c r="AB1155" i="2"/>
  <c r="AB1843" i="2"/>
  <c r="AB195" i="2"/>
  <c r="AB900" i="2"/>
  <c r="AB1588" i="2"/>
  <c r="AB138" i="2"/>
  <c r="AB857" i="2"/>
  <c r="AB1545" i="2"/>
  <c r="AB2217" i="2"/>
  <c r="AB1818" i="2"/>
  <c r="AB1758" i="2"/>
  <c r="AB1634" i="2"/>
  <c r="AB2022" i="2"/>
  <c r="AB252" i="2"/>
  <c r="AB2303" i="2"/>
  <c r="AB2048" i="2"/>
  <c r="AB2005" i="2"/>
  <c r="AB786" i="2"/>
  <c r="AB1519" i="2"/>
  <c r="AB1157" i="2"/>
  <c r="AB2432" i="2"/>
  <c r="AB1487" i="2"/>
  <c r="AB1232" i="2"/>
  <c r="AB1189" i="2"/>
  <c r="AB334" i="2"/>
  <c r="AB33" i="2"/>
  <c r="AB1887" i="2"/>
  <c r="AB1632" i="2"/>
  <c r="AB1589" i="2"/>
  <c r="AB1934" i="2"/>
  <c r="AB751" i="2"/>
  <c r="AB260" i="2"/>
  <c r="AB390" i="2"/>
  <c r="AB455" i="2"/>
  <c r="AB1127" i="2"/>
  <c r="AB1815" i="2"/>
  <c r="AB179" i="2"/>
  <c r="AB872" i="2"/>
  <c r="AB1560" i="2"/>
  <c r="AB122" i="2"/>
  <c r="AB829" i="2"/>
  <c r="AB1517" i="2"/>
  <c r="AB2205" i="2"/>
  <c r="AB1706" i="2"/>
  <c r="AB1646" i="2"/>
  <c r="AB1586" i="2"/>
  <c r="AB2460" i="2"/>
  <c r="AB98" i="2"/>
  <c r="AB827" i="2"/>
  <c r="AB1499" i="2"/>
  <c r="AB2187" i="2"/>
  <c r="AB572" i="2"/>
  <c r="AB1244" i="2"/>
  <c r="AB1932" i="2"/>
  <c r="AB529" i="2"/>
  <c r="AB1201" i="2"/>
  <c r="AB1889" i="2"/>
  <c r="AB506" i="2"/>
  <c r="AB382" i="2"/>
  <c r="AB322" i="2"/>
  <c r="AB854" i="2"/>
  <c r="AB21" i="2"/>
  <c r="AB515" i="2"/>
  <c r="AB1203" i="2"/>
  <c r="AB1875" i="2"/>
  <c r="AB259" i="2"/>
  <c r="AB948" i="2"/>
  <c r="AB1620" i="2"/>
  <c r="AB202" i="2"/>
  <c r="AB905" i="2"/>
  <c r="AB1577" i="2"/>
  <c r="AB2265" i="2"/>
  <c r="AB2010" i="2"/>
  <c r="AB1886" i="2"/>
  <c r="AB1826" i="2"/>
  <c r="AB2346" i="2"/>
  <c r="AB383" i="2"/>
  <c r="AB83" i="2"/>
  <c r="AB26" i="2"/>
  <c r="AB2133" i="2"/>
  <c r="AB1298" i="2"/>
  <c r="AB1775" i="2"/>
  <c r="AB1349" i="2"/>
  <c r="AB934" i="2"/>
  <c r="AB1615" i="2"/>
  <c r="AB1360" i="2"/>
  <c r="AB1317" i="2"/>
  <c r="AB846" i="2"/>
  <c r="AB161" i="2"/>
  <c r="AB2015" i="2"/>
  <c r="AB1760" i="2"/>
  <c r="AB1717" i="2"/>
  <c r="AB2302" i="2"/>
  <c r="AB1071" i="2"/>
  <c r="AB581" i="2"/>
  <c r="AD55" i="2"/>
  <c r="AD311" i="2"/>
  <c r="AD567" i="2"/>
  <c r="AD823" i="2"/>
  <c r="AD124" i="2"/>
  <c r="AD380" i="2"/>
  <c r="AD636" i="2"/>
  <c r="AD229" i="2"/>
  <c r="AD485" i="2"/>
  <c r="AD741" i="2"/>
  <c r="AD170" i="2"/>
  <c r="AD930" i="2"/>
  <c r="AD1199" i="2"/>
  <c r="AD1455" i="2"/>
  <c r="AD1711" i="2"/>
  <c r="AD1967" i="2"/>
  <c r="AD2223" i="2"/>
  <c r="AD46" i="2"/>
  <c r="AD868" i="2"/>
  <c r="AD1168" i="2"/>
  <c r="AD1424" i="2"/>
  <c r="AD1680" i="2"/>
  <c r="AD1936" i="2"/>
  <c r="AD2192" i="2"/>
  <c r="AD2448" i="2"/>
  <c r="AD806" i="2"/>
  <c r="AD1137" i="2"/>
  <c r="AD1393" i="2"/>
  <c r="AD1649" i="2"/>
  <c r="AD1905" i="2"/>
  <c r="AD2161" i="2"/>
  <c r="AD2417" i="2"/>
  <c r="AD1466" i="2"/>
  <c r="AD102" i="2"/>
  <c r="AD1694" i="2"/>
  <c r="AD840" i="2"/>
  <c r="AD1922" i="2"/>
  <c r="AD454" i="2"/>
  <c r="AD1110" i="2"/>
  <c r="AD171" i="2"/>
  <c r="AD427" i="2"/>
  <c r="AD683" i="2"/>
  <c r="AD939" i="2"/>
  <c r="AD240" i="2"/>
  <c r="AD496" i="2"/>
  <c r="AD89" i="2"/>
  <c r="AD345" i="2"/>
  <c r="AD601" i="2"/>
  <c r="AD857" i="2"/>
  <c r="AD634" i="2"/>
  <c r="AD1059" i="2"/>
  <c r="AD1315" i="2"/>
  <c r="AD1571" i="2"/>
  <c r="AD1827" i="2"/>
  <c r="AD2083" i="2"/>
  <c r="AD2339" i="2"/>
  <c r="AD510" i="2"/>
  <c r="AD1028" i="2"/>
  <c r="AD1284" i="2"/>
  <c r="AD1540" i="2"/>
  <c r="AD1796" i="2"/>
  <c r="AD2052" i="2"/>
  <c r="AD2308" i="2"/>
  <c r="AD386" i="2"/>
  <c r="AD997" i="2"/>
  <c r="AD1253" i="2"/>
  <c r="AD1509" i="2"/>
  <c r="AD1765" i="2"/>
  <c r="AD2021" i="2"/>
  <c r="AD2277" i="2"/>
  <c r="AD856" i="2"/>
  <c r="AD1930" i="2"/>
  <c r="AD1134" i="2"/>
  <c r="AD2158" i="2"/>
  <c r="AD1362" i="2"/>
  <c r="AD2386" i="2"/>
  <c r="AD518" i="2"/>
  <c r="AD35" i="2"/>
  <c r="AD291" i="2"/>
  <c r="AD547" i="2"/>
  <c r="AD803" i="2"/>
  <c r="AD104" i="2"/>
  <c r="AD360" i="2"/>
  <c r="AD616" i="2"/>
  <c r="AD209" i="2"/>
  <c r="AD465" i="2"/>
  <c r="AD721" i="2"/>
  <c r="AD90" i="2"/>
  <c r="AD890" i="2"/>
  <c r="AD1179" i="2"/>
  <c r="AD1435" i="2"/>
  <c r="AD1691" i="2"/>
  <c r="AD1947" i="2"/>
  <c r="AD2203" i="2"/>
  <c r="AD2459" i="2"/>
  <c r="AD828" i="2"/>
  <c r="AD1148" i="2"/>
  <c r="AD1404" i="2"/>
  <c r="AD1660" i="2"/>
  <c r="AD1916" i="2"/>
  <c r="AD2172" i="2"/>
  <c r="AD2428" i="2"/>
  <c r="AD766" i="2"/>
  <c r="AD1117" i="2"/>
  <c r="AD1373" i="2"/>
  <c r="AD1629" i="2"/>
  <c r="AD1885" i="2"/>
  <c r="AD2141" i="2"/>
  <c r="AD2397" i="2"/>
  <c r="AD1386" i="2"/>
  <c r="AD2410" i="2"/>
  <c r="AD1614" i="2"/>
  <c r="AD680" i="2"/>
  <c r="AD1842" i="2"/>
  <c r="AD2214" i="2"/>
  <c r="AD1558" i="2"/>
  <c r="AD623" i="2"/>
  <c r="AD29" i="2"/>
  <c r="AD394" i="2"/>
  <c r="AD1767" i="2"/>
  <c r="AD968" i="2"/>
  <c r="AD1992" i="2"/>
  <c r="AD1193" i="2"/>
  <c r="AD2217" i="2"/>
  <c r="AD1918" i="2"/>
  <c r="AD326" i="2"/>
  <c r="AD205" i="2"/>
  <c r="AD1623" i="2"/>
  <c r="AD1720" i="2"/>
  <c r="AD1689" i="2"/>
  <c r="AD1570" i="2"/>
  <c r="AD703" i="2"/>
  <c r="AD109" i="2"/>
  <c r="AD690" i="2"/>
  <c r="AD1847" i="2"/>
  <c r="AD1048" i="2"/>
  <c r="AD2072" i="2"/>
  <c r="AD1273" i="2"/>
  <c r="AD2297" i="2"/>
  <c r="AD2238" i="2"/>
  <c r="AD15" i="2"/>
  <c r="AD84" i="2"/>
  <c r="AD445" i="2"/>
  <c r="AD1159" i="2"/>
  <c r="AD2183" i="2"/>
  <c r="AD1384" i="2"/>
  <c r="AD2408" i="2"/>
  <c r="AD1609" i="2"/>
  <c r="AD1306" i="2"/>
  <c r="AD1762" i="2"/>
  <c r="AD927" i="2"/>
  <c r="AD1431" i="2"/>
  <c r="AD1784" i="2"/>
  <c r="AD2265" i="2"/>
  <c r="AD39" i="2"/>
  <c r="AD391" i="2"/>
  <c r="AD727" i="2"/>
  <c r="AD108" i="2"/>
  <c r="AD460" i="2"/>
  <c r="AD133" i="2"/>
  <c r="AD469" i="2"/>
  <c r="AD821" i="2"/>
  <c r="AD738" i="2"/>
  <c r="AD1183" i="2"/>
  <c r="AD1535" i="2"/>
  <c r="AD1871" i="2"/>
  <c r="AD2207" i="2"/>
  <c r="AD366" i="2"/>
  <c r="AD1072" i="2"/>
  <c r="AD1408" i="2"/>
  <c r="AD1760" i="2"/>
  <c r="AD2096" i="2"/>
  <c r="AD2432" i="2"/>
  <c r="AD961" i="2"/>
  <c r="AD1297" i="2"/>
  <c r="AD1633" i="2"/>
  <c r="AD1985" i="2"/>
  <c r="AD2321" i="2"/>
  <c r="AD1402" i="2"/>
  <c r="AD990" i="2"/>
  <c r="AD2334" i="2"/>
  <c r="AD1858" i="2"/>
  <c r="AD2038" i="2"/>
  <c r="AD75" i="2"/>
  <c r="AD411" i="2"/>
  <c r="AD763" i="2"/>
  <c r="AD144" i="2"/>
  <c r="AD480" i="2"/>
  <c r="AD169" i="2"/>
  <c r="AD505" i="2"/>
  <c r="AD841" i="2"/>
  <c r="AD810" i="2"/>
  <c r="AD1219" i="2"/>
  <c r="AD1555" i="2"/>
  <c r="AD1907" i="2"/>
  <c r="AD2243" i="2"/>
  <c r="AD446" i="2"/>
  <c r="AD1108" i="2"/>
  <c r="AD1444" i="2"/>
  <c r="AD1780" i="2"/>
  <c r="AD2132" i="2"/>
  <c r="AD2468" i="2"/>
  <c r="AD981" i="2"/>
  <c r="AD1333" i="2"/>
  <c r="AD1669" i="2"/>
  <c r="AD2005" i="2"/>
  <c r="AD2357" i="2"/>
  <c r="AD1546" i="2"/>
  <c r="AD1070" i="2"/>
  <c r="AD54" i="2"/>
  <c r="AD2002" i="2"/>
  <c r="AD2358" i="2"/>
  <c r="AD115" i="2"/>
  <c r="AD451" i="2"/>
  <c r="AD787" i="2"/>
  <c r="AD184" i="2"/>
  <c r="AD520" i="2"/>
  <c r="AD193" i="2"/>
  <c r="AD545" i="2"/>
  <c r="AD881" i="2"/>
  <c r="AD858" i="2"/>
  <c r="AD1259" i="2"/>
  <c r="AD1595" i="2"/>
  <c r="AD1931" i="2"/>
  <c r="AD2283" i="2"/>
  <c r="AD606" i="2"/>
  <c r="AD1132" i="2"/>
  <c r="AD1484" i="2"/>
  <c r="AD1820" i="2"/>
  <c r="AD2156" i="2"/>
  <c r="AD162" i="2"/>
  <c r="AD1021" i="2"/>
  <c r="AD1357" i="2"/>
  <c r="AD1709" i="2"/>
  <c r="AD2045" i="2"/>
  <c r="AD2381" i="2"/>
  <c r="AD1706" i="2"/>
  <c r="AD1230" i="2"/>
  <c r="AD438" i="2"/>
  <c r="AD2162" i="2"/>
  <c r="AD1158" i="2"/>
  <c r="AD559" i="2"/>
  <c r="AD349" i="2"/>
  <c r="AD1383" i="2"/>
  <c r="AD852" i="2"/>
  <c r="AD2312" i="2"/>
  <c r="AD1833" i="2"/>
  <c r="AD1662" i="2"/>
  <c r="AD479" i="2"/>
  <c r="AD983" i="2"/>
  <c r="AD1592" i="2"/>
  <c r="AD2329" i="2"/>
  <c r="AD319" i="2"/>
  <c r="AD45" i="2"/>
  <c r="AD1143" i="2"/>
  <c r="AD78" i="2"/>
  <c r="AD2008" i="2"/>
  <c r="AD1593" i="2"/>
  <c r="AD230" i="2"/>
  <c r="AD1238" i="2"/>
  <c r="AD404" i="2"/>
  <c r="AD522" i="2"/>
  <c r="AD2119" i="2"/>
  <c r="AD1704" i="2"/>
  <c r="AD1225" i="2"/>
  <c r="AD1050" i="2"/>
  <c r="AD1142" i="2"/>
  <c r="AD781" i="2"/>
  <c r="AD1656" i="2"/>
  <c r="AD2394" i="2"/>
  <c r="AD167" i="2"/>
  <c r="AD519" i="2"/>
  <c r="AD855" i="2"/>
  <c r="AD236" i="2"/>
  <c r="AD588" i="2"/>
  <c r="AD261" i="2"/>
  <c r="AD597" i="2"/>
  <c r="AD949" i="2"/>
  <c r="AD975" i="2"/>
  <c r="AD1311" i="2"/>
  <c r="AD1663" i="2"/>
  <c r="AD1999" i="2"/>
  <c r="AD2335" i="2"/>
  <c r="AD772" i="2"/>
  <c r="AD1200" i="2"/>
  <c r="AD1536" i="2"/>
  <c r="AD1888" i="2"/>
  <c r="AD2224" i="2"/>
  <c r="AD370" i="2"/>
  <c r="AD1089" i="2"/>
  <c r="AD1425" i="2"/>
  <c r="AD1761" i="2"/>
  <c r="AD2113" i="2"/>
  <c r="AD2449" i="2"/>
  <c r="AD1914" i="2"/>
  <c r="AD1502" i="2"/>
  <c r="AD1026" i="2"/>
  <c r="AD2370" i="2"/>
  <c r="AD2246" i="2"/>
  <c r="AD203" i="2"/>
  <c r="AD539" i="2"/>
  <c r="AD891" i="2"/>
  <c r="AD272" i="2"/>
  <c r="AD608" i="2"/>
  <c r="AD297" i="2"/>
  <c r="AD633" i="2"/>
  <c r="AD58" i="2"/>
  <c r="AD1011" i="2"/>
  <c r="AD1347" i="2"/>
  <c r="AD1683" i="2"/>
  <c r="AD2035" i="2"/>
  <c r="AD2371" i="2"/>
  <c r="AD812" i="2"/>
  <c r="AD1236" i="2"/>
  <c r="AD1572" i="2"/>
  <c r="AD1908" i="2"/>
  <c r="AD2260" i="2"/>
  <c r="AD514" i="2"/>
  <c r="AD1109" i="2"/>
  <c r="AD1461" i="2"/>
  <c r="AD1797" i="2"/>
  <c r="AD2133" i="2"/>
  <c r="AD278" i="2"/>
  <c r="AD2058" i="2"/>
  <c r="AD1582" i="2"/>
  <c r="AD1170" i="2"/>
  <c r="AD646" i="2"/>
  <c r="AD1046" i="2"/>
  <c r="AD243" i="2"/>
  <c r="AD579" i="2"/>
  <c r="AD915" i="2"/>
  <c r="AD312" i="2"/>
  <c r="AD648" i="2"/>
  <c r="AD321" i="2"/>
  <c r="AD673" i="2"/>
  <c r="AD218" i="2"/>
  <c r="AD1035" i="2"/>
  <c r="AD1387" i="2"/>
  <c r="AD1723" i="2"/>
  <c r="AD2059" i="2"/>
  <c r="AD2411" i="2"/>
  <c r="AD892" i="2"/>
  <c r="AD1260" i="2"/>
  <c r="AD1612" i="2"/>
  <c r="AD1948" i="2"/>
  <c r="AD2284" i="2"/>
  <c r="AD670" i="2"/>
  <c r="AD1149" i="2"/>
  <c r="AD1485" i="2"/>
  <c r="AD1837" i="2"/>
  <c r="AD2173" i="2"/>
  <c r="AD662" i="2"/>
  <c r="AD2218" i="2"/>
  <c r="AD1742" i="2"/>
  <c r="AD1266" i="2"/>
  <c r="AD1446" i="2"/>
  <c r="AD1878" i="2"/>
  <c r="AD116" i="2"/>
  <c r="AD861" i="2"/>
  <c r="AD1895" i="2"/>
  <c r="AD1416" i="2"/>
  <c r="AD1001" i="2"/>
  <c r="AD2345" i="2"/>
  <c r="AD1890" i="2"/>
  <c r="AD484" i="2"/>
  <c r="AD1879" i="2"/>
  <c r="AD82" i="2"/>
  <c r="AD2366" i="2"/>
  <c r="AD831" i="2"/>
  <c r="AD557" i="2"/>
  <c r="AD1655" i="2"/>
  <c r="AD1176" i="2"/>
  <c r="AD210" i="2"/>
  <c r="AD2105" i="2"/>
  <c r="AD904" i="2"/>
  <c r="AD463" i="2"/>
  <c r="AD253" i="2"/>
  <c r="AD1287" i="2"/>
  <c r="AD654" i="2"/>
  <c r="AD2216" i="2"/>
  <c r="AD1737" i="2"/>
  <c r="AD1278" i="2"/>
  <c r="AD543" i="2"/>
  <c r="AD1687" i="2"/>
  <c r="AD1113" i="2"/>
  <c r="AD1606" i="2"/>
  <c r="AD663" i="2"/>
  <c r="AD396" i="2"/>
  <c r="AD405" i="2"/>
  <c r="AD554" i="2"/>
  <c r="AD1471" i="2"/>
  <c r="AD2143" i="2"/>
  <c r="AD1008" i="2"/>
  <c r="AD1696" i="2"/>
  <c r="AD2368" i="2"/>
  <c r="AD1233" i="2"/>
  <c r="AD1921" i="2"/>
  <c r="AD1146" i="2"/>
  <c r="AD2078" i="2"/>
  <c r="AD1014" i="2"/>
  <c r="AD347" i="2"/>
  <c r="AD80" i="2"/>
  <c r="AD105" i="2"/>
  <c r="AD777" i="2"/>
  <c r="AD1155" i="2"/>
  <c r="AD1843" i="2"/>
  <c r="AD190" i="2"/>
  <c r="AD1380" i="2"/>
  <c r="AD2068" i="2"/>
  <c r="AD878" i="2"/>
  <c r="AD1605" i="2"/>
  <c r="AD2293" i="2"/>
  <c r="AD672" i="2"/>
  <c r="AD1746" i="2"/>
  <c r="AD51" i="2"/>
  <c r="AD723" i="2"/>
  <c r="AD456" i="2"/>
  <c r="AD481" i="2"/>
  <c r="AD730" i="2"/>
  <c r="AD1531" i="2"/>
  <c r="AD2219" i="2"/>
  <c r="AD1068" i="2"/>
  <c r="AD1756" i="2"/>
  <c r="AD2444" i="2"/>
  <c r="AD1293" i="2"/>
  <c r="AD1981" i="2"/>
  <c r="AD1450" i="2"/>
  <c r="AD2318" i="2"/>
  <c r="AD1974" i="2"/>
  <c r="AD93" i="2"/>
  <c r="AD14" i="2"/>
  <c r="AD1577" i="2"/>
  <c r="AD31" i="2"/>
  <c r="AD1144" i="2"/>
  <c r="AD63" i="2"/>
  <c r="AD818" i="2"/>
  <c r="AD1752" i="2"/>
  <c r="AD1498" i="2"/>
  <c r="AD148" i="2"/>
  <c r="AD1863" i="2"/>
  <c r="AD969" i="2"/>
  <c r="AD2018" i="2"/>
  <c r="AD1080" i="2"/>
  <c r="AD23" i="2"/>
  <c r="AD711" i="2"/>
  <c r="AD428" i="2"/>
  <c r="AD453" i="2"/>
  <c r="AD706" i="2"/>
  <c r="AD1503" i="2"/>
  <c r="AD2191" i="2"/>
  <c r="AD1056" i="2"/>
  <c r="AD1728" i="2"/>
  <c r="AD2416" i="2"/>
  <c r="AD1281" i="2"/>
  <c r="AD1953" i="2"/>
  <c r="AD1338" i="2"/>
  <c r="AD2270" i="2"/>
  <c r="AD1526" i="2"/>
  <c r="AD395" i="2"/>
  <c r="AD128" i="2"/>
  <c r="AD137" i="2"/>
  <c r="AD825" i="2"/>
  <c r="AD1203" i="2"/>
  <c r="AD1875" i="2"/>
  <c r="AD382" i="2"/>
  <c r="AD1428" i="2"/>
  <c r="AD2100" i="2"/>
  <c r="AD965" i="2"/>
  <c r="AD1653" i="2"/>
  <c r="AD2325" i="2"/>
  <c r="AD1006" i="2"/>
  <c r="AD1938" i="2"/>
  <c r="AD83" i="2"/>
  <c r="AD771" i="2"/>
  <c r="AD504" i="2"/>
  <c r="AD513" i="2"/>
  <c r="AD826" i="2"/>
  <c r="AD1579" i="2"/>
  <c r="AD2251" i="2"/>
  <c r="AD1116" i="2"/>
  <c r="AD1804" i="2"/>
  <c r="AD34" i="2"/>
  <c r="AD1341" i="2"/>
  <c r="AD2029" i="2"/>
  <c r="AD1578" i="2"/>
  <c r="AD182" i="2"/>
  <c r="AD848" i="2"/>
  <c r="AD221" i="2"/>
  <c r="AD724" i="2"/>
  <c r="AD1769" i="2"/>
  <c r="AD287" i="2"/>
  <c r="AD1528" i="2"/>
  <c r="AD255" i="2"/>
  <c r="AD1015" i="2"/>
  <c r="AD1944" i="2"/>
  <c r="AD2266" i="2"/>
  <c r="AD276" i="2"/>
  <c r="AD2055" i="2"/>
  <c r="AD1161" i="2"/>
  <c r="AD784" i="2"/>
  <c r="AD1464" i="2"/>
  <c r="AD71" i="2"/>
  <c r="AD743" i="2"/>
  <c r="AD476" i="2"/>
  <c r="AD501" i="2"/>
  <c r="AD770" i="2"/>
  <c r="AD1551" i="2"/>
  <c r="AD2239" i="2"/>
  <c r="AD1088" i="2"/>
  <c r="AD1776" i="2"/>
  <c r="AD2464" i="2"/>
  <c r="AD1313" i="2"/>
  <c r="AD2001" i="2"/>
  <c r="AD1530" i="2"/>
  <c r="AD2398" i="2"/>
  <c r="AD2294" i="2"/>
  <c r="AD443" i="2"/>
  <c r="AD160" i="2"/>
  <c r="AD185" i="2"/>
  <c r="AD873" i="2"/>
  <c r="AD1235" i="2"/>
  <c r="AD1923" i="2"/>
  <c r="AD574" i="2"/>
  <c r="AD1460" i="2"/>
  <c r="AD2148" i="2"/>
  <c r="AD1013" i="2"/>
  <c r="AD1685" i="2"/>
  <c r="AD2373" i="2"/>
  <c r="AD1198" i="2"/>
  <c r="AD2066" i="2"/>
  <c r="AD131" i="2"/>
  <c r="AD819" i="2"/>
  <c r="AD536" i="2"/>
  <c r="AD561" i="2"/>
  <c r="AD922" i="2"/>
  <c r="AD1611" i="2"/>
  <c r="AD2299" i="2"/>
  <c r="AD1164" i="2"/>
  <c r="AD1836" i="2"/>
  <c r="AD226" i="2"/>
  <c r="AD1389" i="2"/>
  <c r="AD2061" i="2"/>
  <c r="AD1770" i="2"/>
  <c r="AD808" i="2"/>
  <c r="AD1414" i="2"/>
  <c r="AD413" i="2"/>
  <c r="AD1032" i="2"/>
  <c r="AD1897" i="2"/>
  <c r="AD607" i="2"/>
  <c r="AD1848" i="2"/>
  <c r="AD383" i="2"/>
  <c r="AD1207" i="2"/>
  <c r="AD2136" i="2"/>
  <c r="AD958" i="2"/>
  <c r="AD468" i="2"/>
  <c r="AD2247" i="2"/>
  <c r="AD1289" i="2"/>
  <c r="AD2166" i="2"/>
  <c r="AD1912" i="2"/>
  <c r="AD279" i="2"/>
  <c r="AD12" i="2"/>
  <c r="AD21" i="2"/>
  <c r="AD709" i="2"/>
  <c r="AD1087" i="2"/>
  <c r="AD1759" i="2"/>
  <c r="AD2447" i="2"/>
  <c r="AD1312" i="2"/>
  <c r="AD1984" i="2"/>
  <c r="AD742" i="2"/>
  <c r="AD1537" i="2"/>
  <c r="AD2209" i="2"/>
  <c r="AD2362" i="2"/>
  <c r="AD1474" i="2"/>
  <c r="AD2198" i="2"/>
  <c r="AD651" i="2"/>
  <c r="AD384" i="2"/>
  <c r="AD393" i="2"/>
  <c r="AD506" i="2"/>
  <c r="AD1459" i="2"/>
  <c r="AD2131" i="2"/>
  <c r="AD996" i="2"/>
  <c r="AD1684" i="2"/>
  <c r="AD2356" i="2"/>
  <c r="AD1221" i="2"/>
  <c r="AD1909" i="2"/>
  <c r="AD1098" i="2"/>
  <c r="AD2030" i="2"/>
  <c r="AD688" i="2"/>
  <c r="AD339" i="2"/>
  <c r="AD72" i="2"/>
  <c r="AD97" i="2"/>
  <c r="AD769" i="2"/>
  <c r="AD1147" i="2"/>
  <c r="AD1835" i="2"/>
  <c r="AD158" i="2"/>
  <c r="AD1372" i="2"/>
  <c r="AD2060" i="2"/>
  <c r="AD862" i="2"/>
  <c r="AD1597" i="2"/>
  <c r="AD2285" i="2"/>
  <c r="AD550" i="2"/>
  <c r="AD1714" i="2"/>
  <c r="AD175" i="2"/>
  <c r="AD914" i="2"/>
  <c r="AD1864" i="2"/>
  <c r="AD1946" i="2"/>
  <c r="AD525" i="2"/>
  <c r="AD1433" i="2"/>
  <c r="AD324" i="2"/>
  <c r="AD2039" i="2"/>
  <c r="AD1145" i="2"/>
  <c r="AD1638" i="2"/>
  <c r="AD637" i="2"/>
  <c r="AD1256" i="2"/>
  <c r="AD2185" i="2"/>
  <c r="AD356" i="2"/>
  <c r="AD2009" i="2"/>
  <c r="AD119" i="2"/>
  <c r="AD375" i="2"/>
  <c r="AD631" i="2"/>
  <c r="AD887" i="2"/>
  <c r="AD188" i="2"/>
  <c r="AD444" i="2"/>
  <c r="AD37" i="2"/>
  <c r="AD293" i="2"/>
  <c r="AD549" i="2"/>
  <c r="AD805" i="2"/>
  <c r="AD426" i="2"/>
  <c r="AD1007" i="2"/>
  <c r="AD1263" i="2"/>
  <c r="AD1519" i="2"/>
  <c r="AD1775" i="2"/>
  <c r="AD2031" i="2"/>
  <c r="AD2287" i="2"/>
  <c r="AD302" i="2"/>
  <c r="AD976" i="2"/>
  <c r="AD1232" i="2"/>
  <c r="AD1488" i="2"/>
  <c r="AD1744" i="2"/>
  <c r="AD2000" i="2"/>
  <c r="AD2256" i="2"/>
  <c r="AD178" i="2"/>
  <c r="AD934" i="2"/>
  <c r="AD1201" i="2"/>
  <c r="AD1457" i="2"/>
  <c r="AD1713" i="2"/>
  <c r="AD1969" i="2"/>
  <c r="AD2225" i="2"/>
  <c r="AD214" i="2"/>
  <c r="AD1722" i="2"/>
  <c r="AD896" i="2"/>
  <c r="AD1950" i="2"/>
  <c r="AD1154" i="2"/>
  <c r="AD2178" i="2"/>
  <c r="AD1782" i="2"/>
  <c r="AD982" i="2"/>
  <c r="AD235" i="2"/>
  <c r="AD491" i="2"/>
  <c r="AD747" i="2"/>
  <c r="AD48" i="2"/>
  <c r="AD304" i="2"/>
  <c r="AD560" i="2"/>
  <c r="AD153" i="2"/>
  <c r="AD409" i="2"/>
  <c r="AD665" i="2"/>
  <c r="AD921" i="2"/>
  <c r="AD778" i="2"/>
  <c r="AD1123" i="2"/>
  <c r="AD1379" i="2"/>
  <c r="AD1635" i="2"/>
  <c r="AD1891" i="2"/>
  <c r="AD2147" i="2"/>
  <c r="AD2403" i="2"/>
  <c r="AD716" i="2"/>
  <c r="AD1092" i="2"/>
  <c r="AD1348" i="2"/>
  <c r="AD1604" i="2"/>
  <c r="AD1860" i="2"/>
  <c r="AD2116" i="2"/>
  <c r="AD2372" i="2"/>
  <c r="AD642" i="2"/>
  <c r="AD1061" i="2"/>
  <c r="AD1317" i="2"/>
  <c r="AD1573" i="2"/>
  <c r="AD1829" i="2"/>
  <c r="AD2085" i="2"/>
  <c r="AD2341" i="2"/>
  <c r="AD1162" i="2"/>
  <c r="AD2186" i="2"/>
  <c r="AD1390" i="2"/>
  <c r="AD2414" i="2"/>
  <c r="AD1618" i="2"/>
  <c r="AD1318" i="2"/>
  <c r="AD1798" i="2"/>
  <c r="AD99" i="2"/>
  <c r="AD355" i="2"/>
  <c r="AD611" i="2"/>
  <c r="AD867" i="2"/>
  <c r="AD168" i="2"/>
  <c r="AD424" i="2"/>
  <c r="AD17" i="2"/>
  <c r="AD273" i="2"/>
  <c r="AD529" i="2"/>
  <c r="AD785" i="2"/>
  <c r="AD346" i="2"/>
  <c r="AD987" i="2"/>
  <c r="AD1243" i="2"/>
  <c r="AD1499" i="2"/>
  <c r="AD1755" i="2"/>
  <c r="AD2011" i="2"/>
  <c r="AD2267" i="2"/>
  <c r="AD222" i="2"/>
  <c r="AD956" i="2"/>
  <c r="AD1212" i="2"/>
  <c r="AD1468" i="2"/>
  <c r="AD1724" i="2"/>
  <c r="AD1980" i="2"/>
  <c r="AD2236" i="2"/>
  <c r="AD98" i="2"/>
  <c r="AD894" i="2"/>
  <c r="AD1181" i="2"/>
  <c r="AD1437" i="2"/>
  <c r="AD1693" i="2"/>
  <c r="AD1949" i="2"/>
  <c r="AD2205" i="2"/>
  <c r="AD2461" i="2"/>
  <c r="AD1642" i="2"/>
  <c r="AD736" i="2"/>
  <c r="AD1870" i="2"/>
  <c r="AD1074" i="2"/>
  <c r="AD2098" i="2"/>
  <c r="AD1462" i="2"/>
  <c r="AD1942" i="2"/>
  <c r="AD879" i="2"/>
  <c r="AD285" i="2"/>
  <c r="AD999" i="2"/>
  <c r="AD2023" i="2"/>
  <c r="AD1224" i="2"/>
  <c r="AD2248" i="2"/>
  <c r="AD1449" i="2"/>
  <c r="AD86" i="2"/>
  <c r="AD1122" i="2"/>
  <c r="AD415" i="2"/>
  <c r="AD653" i="2"/>
  <c r="AD2135" i="2"/>
  <c r="AD2232" i="2"/>
  <c r="AD2201" i="2"/>
  <c r="AD2422" i="2"/>
  <c r="AD4" i="2"/>
  <c r="AD365" i="2"/>
  <c r="AD1079" i="2"/>
  <c r="AD2103" i="2"/>
  <c r="AD1304" i="2"/>
  <c r="AD2328" i="2"/>
  <c r="AD1529" i="2"/>
  <c r="AD986" i="2"/>
  <c r="AD1442" i="2"/>
  <c r="AD271" i="2"/>
  <c r="AD340" i="2"/>
  <c r="AD701" i="2"/>
  <c r="AD1415" i="2"/>
  <c r="AD2439" i="2"/>
  <c r="AD1640" i="2"/>
  <c r="AD726" i="2"/>
  <c r="AD1865" i="2"/>
  <c r="AD2330" i="2"/>
  <c r="AD1894" i="2"/>
  <c r="AD548" i="2"/>
  <c r="AD1943" i="2"/>
  <c r="AD2424" i="2"/>
  <c r="AD1882" i="2"/>
  <c r="AD135" i="2"/>
  <c r="AD471" i="2"/>
  <c r="AD807" i="2"/>
  <c r="AD204" i="2"/>
  <c r="AD540" i="2"/>
  <c r="AD213" i="2"/>
  <c r="AD565" i="2"/>
  <c r="AD901" i="2"/>
  <c r="AD898" i="2"/>
  <c r="AD1279" i="2"/>
  <c r="AD1615" i="2"/>
  <c r="AD1951" i="2"/>
  <c r="AD2303" i="2"/>
  <c r="AD676" i="2"/>
  <c r="AD1152" i="2"/>
  <c r="AD1504" i="2"/>
  <c r="AD1840" i="2"/>
  <c r="AD2176" i="2"/>
  <c r="AD242" i="2"/>
  <c r="AD1041" i="2"/>
  <c r="AD1377" i="2"/>
  <c r="AD1729" i="2"/>
  <c r="AD2065" i="2"/>
  <c r="AD2401" i="2"/>
  <c r="AD1786" i="2"/>
  <c r="AD1310" i="2"/>
  <c r="AD712" i="2"/>
  <c r="AD2242" i="2"/>
  <c r="AD1478" i="2"/>
  <c r="AD155" i="2"/>
  <c r="AD507" i="2"/>
  <c r="AD843" i="2"/>
  <c r="AD224" i="2"/>
  <c r="AD576" i="2"/>
  <c r="AD249" i="2"/>
  <c r="AD585" i="2"/>
  <c r="AD937" i="2"/>
  <c r="AD963" i="2"/>
  <c r="AD1299" i="2"/>
  <c r="AD1651" i="2"/>
  <c r="AD1987" i="2"/>
  <c r="AD2323" i="2"/>
  <c r="AD748" i="2"/>
  <c r="AD1188" i="2"/>
  <c r="AD1524" i="2"/>
  <c r="AD1876" i="2"/>
  <c r="AD2212" i="2"/>
  <c r="AD322" i="2"/>
  <c r="AD1077" i="2"/>
  <c r="AD1413" i="2"/>
  <c r="AD1749" i="2"/>
  <c r="AD2101" i="2"/>
  <c r="AD2437" i="2"/>
  <c r="AD1866" i="2"/>
  <c r="AD1454" i="2"/>
  <c r="AD978" i="2"/>
  <c r="AD2322" i="2"/>
  <c r="AD2054" i="2"/>
  <c r="AD195" i="2"/>
  <c r="AD531" i="2"/>
  <c r="AD883" i="2"/>
  <c r="AD264" i="2"/>
  <c r="AD600" i="2"/>
  <c r="AD289" i="2"/>
  <c r="AD625" i="2"/>
  <c r="AD26" i="2"/>
  <c r="AD1003" i="2"/>
  <c r="AD1339" i="2"/>
  <c r="AD1675" i="2"/>
  <c r="AD2027" i="2"/>
  <c r="AD2363" i="2"/>
  <c r="AD796" i="2"/>
  <c r="AD1228" i="2"/>
  <c r="AD1564" i="2"/>
  <c r="AD1900" i="2"/>
  <c r="AD2252" i="2"/>
  <c r="AD482" i="2"/>
  <c r="AD1101" i="2"/>
  <c r="AD1453" i="2"/>
  <c r="AD1789" i="2"/>
  <c r="AD2125" i="2"/>
  <c r="AD150" i="2"/>
  <c r="AD2026" i="2"/>
  <c r="AD1550" i="2"/>
  <c r="AD1138" i="2"/>
  <c r="AD134" i="2"/>
  <c r="AD2438" i="2"/>
  <c r="AD943" i="2"/>
  <c r="AD669" i="2"/>
  <c r="AD1703" i="2"/>
  <c r="AD1288" i="2"/>
  <c r="AD658" i="2"/>
  <c r="AD2153" i="2"/>
  <c r="AD1378" i="2"/>
  <c r="AD164" i="2"/>
  <c r="AD1495" i="2"/>
  <c r="AD2296" i="2"/>
  <c r="AD704" i="2"/>
  <c r="AD639" i="2"/>
  <c r="AD429" i="2"/>
  <c r="AD1463" i="2"/>
  <c r="AD984" i="2"/>
  <c r="AD2392" i="2"/>
  <c r="AD1913" i="2"/>
  <c r="AD1982" i="2"/>
  <c r="AD335" i="2"/>
  <c r="AD61" i="2"/>
  <c r="AD1095" i="2"/>
  <c r="AD142" i="2"/>
  <c r="AD2024" i="2"/>
  <c r="AD1545" i="2"/>
  <c r="AD486" i="2"/>
  <c r="AD95" i="2"/>
  <c r="AD1303" i="2"/>
  <c r="AD594" i="2"/>
  <c r="AD1826" i="2"/>
  <c r="AD263" i="2"/>
  <c r="AD599" i="2"/>
  <c r="AD935" i="2"/>
  <c r="AD332" i="2"/>
  <c r="AD5" i="2"/>
  <c r="AD341" i="2"/>
  <c r="AD693" i="2"/>
  <c r="AD298" i="2"/>
  <c r="AD1055" i="2"/>
  <c r="AD1407" i="2"/>
  <c r="AD1743" i="2"/>
  <c r="AD2079" i="2"/>
  <c r="AD2431" i="2"/>
  <c r="AD932" i="2"/>
  <c r="AD1280" i="2"/>
  <c r="AD1632" i="2"/>
  <c r="AD1968" i="2"/>
  <c r="AD2304" i="2"/>
  <c r="AD710" i="2"/>
  <c r="AD1169" i="2"/>
  <c r="AD1505" i="2"/>
  <c r="AD1857" i="2"/>
  <c r="AD2193" i="2"/>
  <c r="AD824" i="2"/>
  <c r="AD2298" i="2"/>
  <c r="AD1822" i="2"/>
  <c r="AD1346" i="2"/>
  <c r="AD1766" i="2"/>
  <c r="AD1174" i="2"/>
  <c r="AD283" i="2"/>
  <c r="AD635" i="2"/>
  <c r="AD16" i="2"/>
  <c r="AD352" i="2"/>
  <c r="AD41" i="2"/>
  <c r="AD377" i="2"/>
  <c r="AD713" i="2"/>
  <c r="AD442" i="2"/>
  <c r="AD1091" i="2"/>
  <c r="AD1427" i="2"/>
  <c r="AD1779" i="2"/>
  <c r="AD2115" i="2"/>
  <c r="AD2451" i="2"/>
  <c r="AD980" i="2"/>
  <c r="AD1316" i="2"/>
  <c r="AD1652" i="2"/>
  <c r="AD2004" i="2"/>
  <c r="AD2340" i="2"/>
  <c r="AD750" i="2"/>
  <c r="AD1205" i="2"/>
  <c r="AD1541" i="2"/>
  <c r="AD1877" i="2"/>
  <c r="AD2229" i="2"/>
  <c r="AD1034" i="2"/>
  <c r="AD2378" i="2"/>
  <c r="AD1966" i="2"/>
  <c r="AD1490" i="2"/>
  <c r="AD2086" i="2"/>
  <c r="AD2006" i="2"/>
  <c r="AD323" i="2"/>
  <c r="AD659" i="2"/>
  <c r="AD56" i="2"/>
  <c r="AD392" i="2"/>
  <c r="AD65" i="2"/>
  <c r="AD417" i="2"/>
  <c r="AD753" i="2"/>
  <c r="AD538" i="2"/>
  <c r="AD1131" i="2"/>
  <c r="AD1467" i="2"/>
  <c r="AD1803" i="2"/>
  <c r="AD2155" i="2"/>
  <c r="AD94" i="2"/>
  <c r="AD1004" i="2"/>
  <c r="AD1356" i="2"/>
  <c r="AD1692" i="2"/>
  <c r="AD2028" i="2"/>
  <c r="AD2380" i="2"/>
  <c r="AD830" i="2"/>
  <c r="AD1229" i="2"/>
  <c r="AD1581" i="2"/>
  <c r="AD1917" i="2"/>
  <c r="AD2253" i="2"/>
  <c r="AD1194" i="2"/>
  <c r="AD294" i="2"/>
  <c r="AD2062" i="2"/>
  <c r="AD1650" i="2"/>
  <c r="AD944" i="2"/>
  <c r="AD47" i="2"/>
  <c r="AD500" i="2"/>
  <c r="AD786" i="2"/>
  <c r="AD2215" i="2"/>
  <c r="AD1800" i="2"/>
  <c r="AD1321" i="2"/>
  <c r="AD1434" i="2"/>
  <c r="AD720" i="2"/>
  <c r="AD397" i="2"/>
  <c r="AD206" i="2"/>
  <c r="AD1305" i="2"/>
  <c r="AD2338" i="2"/>
  <c r="AD196" i="2"/>
  <c r="AD941" i="2"/>
  <c r="AD1975" i="2"/>
  <c r="AD1496" i="2"/>
  <c r="AD1081" i="2"/>
  <c r="AD2425" i="2"/>
  <c r="AD2210" i="2"/>
  <c r="AD847" i="2"/>
  <c r="AD573" i="2"/>
  <c r="AD1607" i="2"/>
  <c r="AD1192" i="2"/>
  <c r="AD274" i="2"/>
  <c r="AD2057" i="2"/>
  <c r="AD994" i="2"/>
  <c r="AD228" i="2"/>
  <c r="AD2327" i="2"/>
  <c r="AD1881" i="2"/>
  <c r="AD151" i="2"/>
  <c r="AD839" i="2"/>
  <c r="AD556" i="2"/>
  <c r="AD581" i="2"/>
  <c r="AD959" i="2"/>
  <c r="AD1631" i="2"/>
  <c r="AD2319" i="2"/>
  <c r="AD1184" i="2"/>
  <c r="AD1856" i="2"/>
  <c r="AD306" i="2"/>
  <c r="AD1409" i="2"/>
  <c r="AD2081" i="2"/>
  <c r="AD1850" i="2"/>
  <c r="AD962" i="2"/>
  <c r="AD1734" i="2"/>
  <c r="AD523" i="2"/>
  <c r="AD256" i="2"/>
  <c r="AD265" i="2"/>
  <c r="AD953" i="2"/>
  <c r="AD1331" i="2"/>
  <c r="AD2003" i="2"/>
  <c r="AD780" i="2"/>
  <c r="AD1556" i="2"/>
  <c r="AD2228" i="2"/>
  <c r="AD1093" i="2"/>
  <c r="AD1781" i="2"/>
  <c r="AD2453" i="2"/>
  <c r="AD1518" i="2"/>
  <c r="AD2450" i="2"/>
  <c r="AD211" i="2"/>
  <c r="AD899" i="2"/>
  <c r="AD632" i="2"/>
  <c r="AD641" i="2"/>
  <c r="AD1019" i="2"/>
  <c r="AD1707" i="2"/>
  <c r="AD2379" i="2"/>
  <c r="AD1244" i="2"/>
  <c r="AD1932" i="2"/>
  <c r="AD546" i="2"/>
  <c r="AD1469" i="2"/>
  <c r="AD2157" i="2"/>
  <c r="AD2090" i="2"/>
  <c r="AD1202" i="2"/>
  <c r="AD752" i="2"/>
  <c r="AD733" i="2"/>
  <c r="AD1352" i="2"/>
  <c r="AD2281" i="2"/>
  <c r="AD292" i="2"/>
  <c r="AD2360" i="2"/>
  <c r="AD767" i="2"/>
  <c r="AD1527" i="2"/>
  <c r="AD2456" i="2"/>
  <c r="AD118" i="2"/>
  <c r="AD125" i="2"/>
  <c r="AD398" i="2"/>
  <c r="AD1673" i="2"/>
  <c r="AD223" i="2"/>
  <c r="AD985" i="2"/>
  <c r="AD199" i="2"/>
  <c r="AD871" i="2"/>
  <c r="AD604" i="2"/>
  <c r="AD629" i="2"/>
  <c r="AD991" i="2"/>
  <c r="AD1679" i="2"/>
  <c r="AD2367" i="2"/>
  <c r="AD1216" i="2"/>
  <c r="AD1904" i="2"/>
  <c r="AD498" i="2"/>
  <c r="AD1441" i="2"/>
  <c r="AD2129" i="2"/>
  <c r="AD2042" i="2"/>
  <c r="AD1090" i="2"/>
  <c r="AD582" i="2"/>
  <c r="AD571" i="2"/>
  <c r="AD288" i="2"/>
  <c r="AD313" i="2"/>
  <c r="AD186" i="2"/>
  <c r="AD1363" i="2"/>
  <c r="AD2051" i="2"/>
  <c r="AD876" i="2"/>
  <c r="AD1588" i="2"/>
  <c r="AD2276" i="2"/>
  <c r="AD1141" i="2"/>
  <c r="AD1813" i="2"/>
  <c r="AD534" i="2"/>
  <c r="AD1710" i="2"/>
  <c r="AD1062" i="2"/>
  <c r="AD259" i="2"/>
  <c r="AD947" i="2"/>
  <c r="AD664" i="2"/>
  <c r="AD689" i="2"/>
  <c r="AD1067" i="2"/>
  <c r="AD1739" i="2"/>
  <c r="AD2427" i="2"/>
  <c r="AD1292" i="2"/>
  <c r="AD1964" i="2"/>
  <c r="AD702" i="2"/>
  <c r="AD1517" i="2"/>
  <c r="AD2189" i="2"/>
  <c r="AD2282" i="2"/>
  <c r="AD1394" i="2"/>
  <c r="AD880" i="2"/>
  <c r="AD925" i="2"/>
  <c r="AD1544" i="2"/>
  <c r="AD2409" i="2"/>
  <c r="AD612" i="2"/>
  <c r="AD758" i="2"/>
  <c r="AD895" i="2"/>
  <c r="AD1719" i="2"/>
  <c r="AD694" i="2"/>
  <c r="AD1186" i="2"/>
  <c r="AD317" i="2"/>
  <c r="AD916" i="2"/>
  <c r="AD1801" i="2"/>
  <c r="AD671" i="2"/>
  <c r="AD1369" i="2"/>
  <c r="AD231" i="2"/>
  <c r="AD919" i="2"/>
  <c r="AD652" i="2"/>
  <c r="AD661" i="2"/>
  <c r="AD1039" i="2"/>
  <c r="AD1727" i="2"/>
  <c r="AD2399" i="2"/>
  <c r="AD1264" i="2"/>
  <c r="AD1952" i="2"/>
  <c r="AD626" i="2"/>
  <c r="AD1489" i="2"/>
  <c r="AD2177" i="2"/>
  <c r="AD2170" i="2"/>
  <c r="AD1282" i="2"/>
  <c r="AD2134" i="2"/>
  <c r="AD603" i="2"/>
  <c r="AD336" i="2"/>
  <c r="AD361" i="2"/>
  <c r="AD314" i="2"/>
  <c r="AD1411" i="2"/>
  <c r="AD2099" i="2"/>
  <c r="AD940" i="2"/>
  <c r="AD1636" i="2"/>
  <c r="AD2324" i="2"/>
  <c r="AD1173" i="2"/>
  <c r="AD1861" i="2"/>
  <c r="AD970" i="2"/>
  <c r="AD1838" i="2"/>
  <c r="AD1830" i="2"/>
  <c r="AD307" i="2"/>
  <c r="AD24" i="2"/>
  <c r="AD49" i="2"/>
  <c r="AD737" i="2"/>
  <c r="AD1099" i="2"/>
  <c r="AD1787" i="2"/>
  <c r="AD30" i="2"/>
  <c r="AD1324" i="2"/>
  <c r="AD2012" i="2"/>
  <c r="AD798" i="2"/>
  <c r="AD1549" i="2"/>
  <c r="AD2237" i="2"/>
  <c r="AD38" i="2"/>
  <c r="AD1522" i="2"/>
  <c r="AD2262" i="2"/>
  <c r="AD650" i="2"/>
  <c r="AD1672" i="2"/>
  <c r="AD1178" i="2"/>
  <c r="AD269" i="2"/>
  <c r="AD1049" i="2"/>
  <c r="AD132" i="2"/>
  <c r="AD1911" i="2"/>
  <c r="AD950" i="2"/>
  <c r="AD1954" i="2"/>
  <c r="AD509" i="2"/>
  <c r="AD1064" i="2"/>
  <c r="AD1993" i="2"/>
  <c r="AD100" i="2"/>
  <c r="AD1625" i="2"/>
  <c r="AD455" i="2"/>
  <c r="AD172" i="2"/>
  <c r="AD197" i="2"/>
  <c r="AD885" i="2"/>
  <c r="AD1247" i="2"/>
  <c r="AD1935" i="2"/>
  <c r="AD622" i="2"/>
  <c r="AD1472" i="2"/>
  <c r="AD2160" i="2"/>
  <c r="AD1025" i="2"/>
  <c r="AD1697" i="2"/>
  <c r="AD2385" i="2"/>
  <c r="AD1246" i="2"/>
  <c r="AD2114" i="2"/>
  <c r="AD139" i="2"/>
  <c r="AD827" i="2"/>
  <c r="AD544" i="2"/>
  <c r="AD569" i="2"/>
  <c r="AD938" i="2"/>
  <c r="AD1619" i="2"/>
  <c r="AD2307" i="2"/>
  <c r="AD1172" i="2"/>
  <c r="AD1844" i="2"/>
  <c r="AD258" i="2"/>
  <c r="AD1397" i="2"/>
  <c r="AD2069" i="2"/>
  <c r="AD1802" i="2"/>
  <c r="AD872" i="2"/>
  <c r="AD1542" i="2"/>
  <c r="AD515" i="2"/>
  <c r="AD248" i="2"/>
  <c r="AD257" i="2"/>
  <c r="AD945" i="2"/>
  <c r="AD1323" i="2"/>
  <c r="AD1995" i="2"/>
  <c r="AD764" i="2"/>
  <c r="AD1548" i="2"/>
  <c r="AD2220" i="2"/>
  <c r="AD1085" i="2"/>
  <c r="AD1773" i="2"/>
  <c r="AD2445" i="2"/>
  <c r="AD1486" i="2"/>
  <c r="AD2418" i="2"/>
  <c r="AD815" i="2"/>
  <c r="AD1639" i="2"/>
  <c r="AD402" i="2"/>
  <c r="AD776" i="2"/>
  <c r="AD1367" i="2"/>
  <c r="AD2138" i="2"/>
  <c r="AD301" i="2"/>
  <c r="AD884" i="2"/>
  <c r="AD1849" i="2"/>
  <c r="AD207" i="2"/>
  <c r="AD1031" i="2"/>
  <c r="AD1960" i="2"/>
  <c r="AD2074" i="2"/>
  <c r="AD1111" i="2"/>
  <c r="AD630" i="2"/>
  <c r="AD183" i="2"/>
  <c r="AD439" i="2"/>
  <c r="AD695" i="2"/>
  <c r="AD951" i="2"/>
  <c r="AD252" i="2"/>
  <c r="AD508" i="2"/>
  <c r="AD101" i="2"/>
  <c r="AD357" i="2"/>
  <c r="AD613" i="2"/>
  <c r="AD869" i="2"/>
  <c r="AD674" i="2"/>
  <c r="AD1071" i="2"/>
  <c r="AD1327" i="2"/>
  <c r="AD1583" i="2"/>
  <c r="AD1839" i="2"/>
  <c r="AD2095" i="2"/>
  <c r="AD2351" i="2"/>
  <c r="AD558" i="2"/>
  <c r="AD1040" i="2"/>
  <c r="AD1296" i="2"/>
  <c r="AD1552" i="2"/>
  <c r="AD1808" i="2"/>
  <c r="AD2064" i="2"/>
  <c r="AD2320" i="2"/>
  <c r="AD434" i="2"/>
  <c r="AD1009" i="2"/>
  <c r="AD1265" i="2"/>
  <c r="AD1521" i="2"/>
  <c r="AD1777" i="2"/>
  <c r="AD2033" i="2"/>
  <c r="AD2289" i="2"/>
  <c r="AD952" i="2"/>
  <c r="AD1978" i="2"/>
  <c r="AD1182" i="2"/>
  <c r="AD2206" i="2"/>
  <c r="AD1410" i="2"/>
  <c r="AD2434" i="2"/>
  <c r="AD966" i="2"/>
  <c r="AD43" i="2"/>
  <c r="AD299" i="2"/>
  <c r="AD555" i="2"/>
  <c r="AD811" i="2"/>
  <c r="AD112" i="2"/>
  <c r="AD368" i="2"/>
  <c r="AD624" i="2"/>
  <c r="AD217" i="2"/>
  <c r="AD473" i="2"/>
  <c r="AD729" i="2"/>
  <c r="AD122" i="2"/>
  <c r="AD906" i="2"/>
  <c r="AD1187" i="2"/>
  <c r="AD1443" i="2"/>
  <c r="AD1699" i="2"/>
  <c r="AD1955" i="2"/>
  <c r="AD2211" i="2"/>
  <c r="AD2467" i="2"/>
  <c r="AD844" i="2"/>
  <c r="AD1156" i="2"/>
  <c r="AD1412" i="2"/>
  <c r="AD1668" i="2"/>
  <c r="AD1924" i="2"/>
  <c r="AD2180" i="2"/>
  <c r="AD2436" i="2"/>
  <c r="AD782" i="2"/>
  <c r="AD1125" i="2"/>
  <c r="AD1381" i="2"/>
  <c r="AD1637" i="2"/>
  <c r="AD1893" i="2"/>
  <c r="AD2149" i="2"/>
  <c r="AD2405" i="2"/>
  <c r="AD1418" i="2"/>
  <c r="AD2442" i="2"/>
  <c r="AD1646" i="2"/>
  <c r="AD744" i="2"/>
  <c r="AD1874" i="2"/>
  <c r="AD2342" i="2"/>
  <c r="AD2070" i="2"/>
  <c r="AD163" i="2"/>
  <c r="AD419" i="2"/>
  <c r="AD675" i="2"/>
  <c r="AD931" i="2"/>
  <c r="AD232" i="2"/>
  <c r="AD488" i="2"/>
  <c r="AD81" i="2"/>
  <c r="AD337" i="2"/>
  <c r="AD593" i="2"/>
  <c r="AD849" i="2"/>
  <c r="AD602" i="2"/>
  <c r="AD1051" i="2"/>
  <c r="AD1307" i="2"/>
  <c r="AD1563" i="2"/>
  <c r="AD1819" i="2"/>
  <c r="AD2075" i="2"/>
  <c r="AD2331" i="2"/>
  <c r="AD478" i="2"/>
  <c r="AD1020" i="2"/>
  <c r="AD1276" i="2"/>
  <c r="AD1532" i="2"/>
  <c r="AD1788" i="2"/>
  <c r="AD2044" i="2"/>
  <c r="AD2300" i="2"/>
  <c r="AD354" i="2"/>
  <c r="AD989" i="2"/>
  <c r="AD1245" i="2"/>
  <c r="AD1501" i="2"/>
  <c r="AD1757" i="2"/>
  <c r="AD2013" i="2"/>
  <c r="AD2269" i="2"/>
  <c r="AD792" i="2"/>
  <c r="AD1898" i="2"/>
  <c r="AD1102" i="2"/>
  <c r="AD2126" i="2"/>
  <c r="AD1330" i="2"/>
  <c r="AD2354" i="2"/>
  <c r="AD6" i="2"/>
  <c r="AD111" i="2"/>
  <c r="AD180" i="2"/>
  <c r="AD541" i="2"/>
  <c r="AD1255" i="2"/>
  <c r="AD2279" i="2"/>
  <c r="AD1480" i="2"/>
  <c r="AD146" i="2"/>
  <c r="AD1705" i="2"/>
  <c r="AD1690" i="2"/>
  <c r="AD2146" i="2"/>
  <c r="AD863" i="2"/>
  <c r="AD586" i="2"/>
  <c r="AD692" i="2"/>
  <c r="AD338" i="2"/>
  <c r="AD1626" i="2"/>
  <c r="AD191" i="2"/>
  <c r="AD260" i="2"/>
  <c r="AD621" i="2"/>
  <c r="AD1335" i="2"/>
  <c r="AD2359" i="2"/>
  <c r="AD1560" i="2"/>
  <c r="AD466" i="2"/>
  <c r="AD1785" i="2"/>
  <c r="AD2010" i="2"/>
  <c r="AD2466" i="2"/>
  <c r="AD527" i="2"/>
  <c r="AD596" i="2"/>
  <c r="AD10" i="2"/>
  <c r="AD1671" i="2"/>
  <c r="AD788" i="2"/>
  <c r="AD1896" i="2"/>
  <c r="AD1097" i="2"/>
  <c r="AD2121" i="2"/>
  <c r="AD1534" i="2"/>
  <c r="AD2374" i="2"/>
  <c r="AD461" i="2"/>
  <c r="AD2455" i="2"/>
  <c r="AD1241" i="2"/>
  <c r="AD2110" i="2"/>
  <c r="AD215" i="2"/>
  <c r="AD551" i="2"/>
  <c r="AD903" i="2"/>
  <c r="AD284" i="2"/>
  <c r="AD620" i="2"/>
  <c r="AD309" i="2"/>
  <c r="AD645" i="2"/>
  <c r="AD106" i="2"/>
  <c r="AD1023" i="2"/>
  <c r="AD1359" i="2"/>
  <c r="AD1695" i="2"/>
  <c r="AD2047" i="2"/>
  <c r="AD2383" i="2"/>
  <c r="AD836" i="2"/>
  <c r="AD1248" i="2"/>
  <c r="AD1584" i="2"/>
  <c r="AD1920" i="2"/>
  <c r="AD2272" i="2"/>
  <c r="AD562" i="2"/>
  <c r="AD1121" i="2"/>
  <c r="AD1473" i="2"/>
  <c r="AD1809" i="2"/>
  <c r="AD2145" i="2"/>
  <c r="AD470" i="2"/>
  <c r="AD2106" i="2"/>
  <c r="AD1630" i="2"/>
  <c r="AD1218" i="2"/>
  <c r="AD998" i="2"/>
  <c r="AD1814" i="2"/>
  <c r="AD251" i="2"/>
  <c r="AD587" i="2"/>
  <c r="AD923" i="2"/>
  <c r="AD320" i="2"/>
  <c r="AD656" i="2"/>
  <c r="AD329" i="2"/>
  <c r="AD681" i="2"/>
  <c r="AD250" i="2"/>
  <c r="AD1043" i="2"/>
  <c r="AD1395" i="2"/>
  <c r="AD1731" i="2"/>
  <c r="AD2067" i="2"/>
  <c r="AD2419" i="2"/>
  <c r="AD908" i="2"/>
  <c r="AD1268" i="2"/>
  <c r="AD1620" i="2"/>
  <c r="AD1956" i="2"/>
  <c r="AD2292" i="2"/>
  <c r="AD686" i="2"/>
  <c r="AD1157" i="2"/>
  <c r="AD1493" i="2"/>
  <c r="AD1845" i="2"/>
  <c r="AD2181" i="2"/>
  <c r="AD728" i="2"/>
  <c r="AD2250" i="2"/>
  <c r="AD1774" i="2"/>
  <c r="AD1298" i="2"/>
  <c r="AD1574" i="2"/>
  <c r="AD2390" i="2"/>
  <c r="AD275" i="2"/>
  <c r="AD627" i="2"/>
  <c r="AD8" i="2"/>
  <c r="AD344" i="2"/>
  <c r="AD33" i="2"/>
  <c r="AD369" i="2"/>
  <c r="AD705" i="2"/>
  <c r="AD410" i="2"/>
  <c r="AD1083" i="2"/>
  <c r="AD1419" i="2"/>
  <c r="AD1771" i="2"/>
  <c r="AD2107" i="2"/>
  <c r="AD2443" i="2"/>
  <c r="AD972" i="2"/>
  <c r="AD1308" i="2"/>
  <c r="AD1644" i="2"/>
  <c r="AD1996" i="2"/>
  <c r="AD2332" i="2"/>
  <c r="AD734" i="2"/>
  <c r="AD1197" i="2"/>
  <c r="AD1533" i="2"/>
  <c r="AD1869" i="2"/>
  <c r="AD2221" i="2"/>
  <c r="AD1002" i="2"/>
  <c r="AD2346" i="2"/>
  <c r="AD1934" i="2"/>
  <c r="AD1458" i="2"/>
  <c r="AD1958" i="2"/>
  <c r="AD1750" i="2"/>
  <c r="AD308" i="2"/>
  <c r="AD138" i="2"/>
  <c r="AD2087" i="2"/>
  <c r="AD1608" i="2"/>
  <c r="AD1129" i="2"/>
  <c r="AD888" i="2"/>
  <c r="AD1382" i="2"/>
  <c r="AD77" i="2"/>
  <c r="AD2263" i="2"/>
  <c r="AD886" i="2"/>
  <c r="AD1314" i="2"/>
  <c r="AD68" i="2"/>
  <c r="AD749" i="2"/>
  <c r="AD1783" i="2"/>
  <c r="AD1368" i="2"/>
  <c r="AD822" i="2"/>
  <c r="AD2233" i="2"/>
  <c r="AD1698" i="2"/>
  <c r="AD655" i="2"/>
  <c r="AD381" i="2"/>
  <c r="AD1479" i="2"/>
  <c r="AD1000" i="2"/>
  <c r="AD2344" i="2"/>
  <c r="AD1929" i="2"/>
  <c r="AD2046" i="2"/>
  <c r="AD799" i="2"/>
  <c r="AD2071" i="2"/>
  <c r="AD1497" i="2"/>
  <c r="AD7" i="2"/>
  <c r="AD343" i="2"/>
  <c r="AD679" i="2"/>
  <c r="AD76" i="2"/>
  <c r="AD412" i="2"/>
  <c r="AD85" i="2"/>
  <c r="AD437" i="2"/>
  <c r="AD773" i="2"/>
  <c r="AD618" i="2"/>
  <c r="AD1151" i="2"/>
  <c r="AD1487" i="2"/>
  <c r="AD1823" i="2"/>
  <c r="AD2175" i="2"/>
  <c r="AD174" i="2"/>
  <c r="AD1024" i="2"/>
  <c r="AD1376" i="2"/>
  <c r="AD1712" i="2"/>
  <c r="AD2048" i="2"/>
  <c r="AD2400" i="2"/>
  <c r="AD870" i="2"/>
  <c r="AD1249" i="2"/>
  <c r="AD1601" i="2"/>
  <c r="AD1937" i="2"/>
  <c r="AD2273" i="2"/>
  <c r="AD1274" i="2"/>
  <c r="AD614" i="2"/>
  <c r="AD2142" i="2"/>
  <c r="AD1730" i="2"/>
  <c r="AD1270" i="2"/>
  <c r="AD27" i="2"/>
  <c r="AD379" i="2"/>
  <c r="AD715" i="2"/>
  <c r="AD96" i="2"/>
  <c r="AD448" i="2"/>
  <c r="AD121" i="2"/>
  <c r="AD457" i="2"/>
  <c r="AD809" i="2"/>
  <c r="AD714" i="2"/>
  <c r="AD1171" i="2"/>
  <c r="AD1523" i="2"/>
  <c r="AD1859" i="2"/>
  <c r="AD2195" i="2"/>
  <c r="AD318" i="2"/>
  <c r="AD1060" i="2"/>
  <c r="AD1396" i="2"/>
  <c r="AD1748" i="2"/>
  <c r="AD2084" i="2"/>
  <c r="AD2420" i="2"/>
  <c r="AD942" i="2"/>
  <c r="AD1285" i="2"/>
  <c r="AD1621" i="2"/>
  <c r="AD1973" i="2"/>
  <c r="AD2309" i="2"/>
  <c r="AD1354" i="2"/>
  <c r="AD928" i="2"/>
  <c r="AD2286" i="2"/>
  <c r="AD1810" i="2"/>
  <c r="AD1846" i="2"/>
  <c r="AD67" i="2"/>
  <c r="AD403" i="2"/>
  <c r="AD755" i="2"/>
  <c r="AD136" i="2"/>
  <c r="AD472" i="2"/>
  <c r="AD161" i="2"/>
  <c r="AD497" i="2"/>
  <c r="AD833" i="2"/>
  <c r="AD794" i="2"/>
  <c r="AD1211" i="2"/>
  <c r="AD1547" i="2"/>
  <c r="AD1899" i="2"/>
  <c r="AD2235" i="2"/>
  <c r="AD414" i="2"/>
  <c r="AD1100" i="2"/>
  <c r="AD1436" i="2"/>
  <c r="AD1772" i="2"/>
  <c r="AD2124" i="2"/>
  <c r="AD2460" i="2"/>
  <c r="AD973" i="2"/>
  <c r="AD1325" i="2"/>
  <c r="AD1661" i="2"/>
  <c r="AD1997" i="2"/>
  <c r="AD2349" i="2"/>
  <c r="AD1514" i="2"/>
  <c r="AD1038" i="2"/>
  <c r="AD2446" i="2"/>
  <c r="AD1970" i="2"/>
  <c r="AD2230" i="2"/>
  <c r="AD431" i="2"/>
  <c r="AD157" i="2"/>
  <c r="AD1191" i="2"/>
  <c r="AD526" i="2"/>
  <c r="AD2120" i="2"/>
  <c r="AD1641" i="2"/>
  <c r="AD1150" i="2"/>
  <c r="AD159" i="2"/>
  <c r="AD74" i="2"/>
  <c r="AD1400" i="2"/>
  <c r="AD1945" i="2"/>
  <c r="AD127" i="2"/>
  <c r="AD580" i="2"/>
  <c r="AD946" i="2"/>
  <c r="AD2295" i="2"/>
  <c r="AD1880" i="2"/>
  <c r="AD1401" i="2"/>
  <c r="AD1754" i="2"/>
  <c r="AD2118" i="2"/>
  <c r="AD212" i="2"/>
  <c r="AD893" i="2"/>
  <c r="AD1991" i="2"/>
  <c r="AD1512" i="2"/>
  <c r="AD1033" i="2"/>
  <c r="AD2441" i="2"/>
  <c r="AD2274" i="2"/>
  <c r="AD333" i="2"/>
  <c r="AD1336" i="2"/>
  <c r="AD760" i="2"/>
  <c r="AD327" i="2"/>
  <c r="AD44" i="2"/>
  <c r="AD69" i="2"/>
  <c r="AD757" i="2"/>
  <c r="AD1119" i="2"/>
  <c r="AD1807" i="2"/>
  <c r="AD110" i="2"/>
  <c r="AD1344" i="2"/>
  <c r="AD2032" i="2"/>
  <c r="AD838" i="2"/>
  <c r="AD1569" i="2"/>
  <c r="AD2257" i="2"/>
  <c r="AD358" i="2"/>
  <c r="AD1602" i="2"/>
  <c r="AD11" i="2"/>
  <c r="AD699" i="2"/>
  <c r="AD416" i="2"/>
  <c r="AD441" i="2"/>
  <c r="AD682" i="2"/>
  <c r="AD1491" i="2"/>
  <c r="AD2179" i="2"/>
  <c r="AD1044" i="2"/>
  <c r="AD1716" i="2"/>
  <c r="AD2404" i="2"/>
  <c r="AD1269" i="2"/>
  <c r="AD1941" i="2"/>
  <c r="AD1290" i="2"/>
  <c r="AD2222" i="2"/>
  <c r="AD1334" i="2"/>
  <c r="AD387" i="2"/>
  <c r="AD120" i="2"/>
  <c r="AD129" i="2"/>
  <c r="AD817" i="2"/>
  <c r="AD1195" i="2"/>
  <c r="AD1867" i="2"/>
  <c r="AD350" i="2"/>
  <c r="AD1420" i="2"/>
  <c r="AD2092" i="2"/>
  <c r="AD957" i="2"/>
  <c r="AD1645" i="2"/>
  <c r="AD2317" i="2"/>
  <c r="AD974" i="2"/>
  <c r="AD1906" i="2"/>
  <c r="AD303" i="2"/>
  <c r="AD1127" i="2"/>
  <c r="AD2056" i="2"/>
  <c r="AD2458" i="2"/>
  <c r="AD845" i="2"/>
  <c r="AD1817" i="2"/>
  <c r="AD452" i="2"/>
  <c r="AD2231" i="2"/>
  <c r="AD1337" i="2"/>
  <c r="AD1910" i="2"/>
  <c r="AD829" i="2"/>
  <c r="AD1448" i="2"/>
  <c r="AD2313" i="2"/>
  <c r="AD141" i="2"/>
  <c r="AD2393" i="2"/>
  <c r="AD359" i="2"/>
  <c r="AD92" i="2"/>
  <c r="AD117" i="2"/>
  <c r="AD789" i="2"/>
  <c r="AD1167" i="2"/>
  <c r="AD1855" i="2"/>
  <c r="AD238" i="2"/>
  <c r="AD1392" i="2"/>
  <c r="AD2080" i="2"/>
  <c r="AD902" i="2"/>
  <c r="AD1617" i="2"/>
  <c r="AD2305" i="2"/>
  <c r="AD768" i="2"/>
  <c r="AD1794" i="2"/>
  <c r="AD59" i="2"/>
  <c r="AD731" i="2"/>
  <c r="AD464" i="2"/>
  <c r="AD489" i="2"/>
  <c r="AD746" i="2"/>
  <c r="AD1539" i="2"/>
  <c r="AD2227" i="2"/>
  <c r="AD1076" i="2"/>
  <c r="AD1764" i="2"/>
  <c r="AD2452" i="2"/>
  <c r="AD1301" i="2"/>
  <c r="AD1989" i="2"/>
  <c r="AD1482" i="2"/>
  <c r="AD2350" i="2"/>
  <c r="AD2102" i="2"/>
  <c r="AD435" i="2"/>
  <c r="AD152" i="2"/>
  <c r="AD177" i="2"/>
  <c r="AD865" i="2"/>
  <c r="AD1227" i="2"/>
  <c r="AD1915" i="2"/>
  <c r="AD542" i="2"/>
  <c r="AD1452" i="2"/>
  <c r="AD2140" i="2"/>
  <c r="AD1005" i="2"/>
  <c r="AD1677" i="2"/>
  <c r="AD2365" i="2"/>
  <c r="AD1166" i="2"/>
  <c r="AD2034" i="2"/>
  <c r="AD495" i="2"/>
  <c r="AD1319" i="2"/>
  <c r="AD2184" i="2"/>
  <c r="AD1406" i="2"/>
  <c r="AD754" i="2"/>
  <c r="AD2073" i="2"/>
  <c r="AD644" i="2"/>
  <c r="AD2423" i="2"/>
  <c r="AD1465" i="2"/>
  <c r="AD1622" i="2"/>
  <c r="AD266" i="2"/>
  <c r="AD1576" i="2"/>
  <c r="AD598" i="2"/>
  <c r="AD589" i="2"/>
  <c r="AD1370" i="2"/>
  <c r="AD407" i="2"/>
  <c r="AD140" i="2"/>
  <c r="AD149" i="2"/>
  <c r="AD837" i="2"/>
  <c r="AD1215" i="2"/>
  <c r="AD1887" i="2"/>
  <c r="AD430" i="2"/>
  <c r="AD1440" i="2"/>
  <c r="AD2112" i="2"/>
  <c r="AD977" i="2"/>
  <c r="AD1665" i="2"/>
  <c r="AD2337" i="2"/>
  <c r="AD1054" i="2"/>
  <c r="AD1986" i="2"/>
  <c r="AD91" i="2"/>
  <c r="AD779" i="2"/>
  <c r="AD512" i="2"/>
  <c r="AD521" i="2"/>
  <c r="AD842" i="2"/>
  <c r="AD1587" i="2"/>
  <c r="AD2259" i="2"/>
  <c r="AD1124" i="2"/>
  <c r="AD1812" i="2"/>
  <c r="AD66" i="2"/>
  <c r="AD1349" i="2"/>
  <c r="AD2037" i="2"/>
  <c r="AD1610" i="2"/>
  <c r="AD310" i="2"/>
  <c r="AD1030" i="2"/>
  <c r="AD467" i="2"/>
  <c r="AD200" i="2"/>
  <c r="AD225" i="2"/>
  <c r="AD897" i="2"/>
  <c r="AD1275" i="2"/>
  <c r="AD1963" i="2"/>
  <c r="AD668" i="2"/>
  <c r="AD1500" i="2"/>
  <c r="AD2188" i="2"/>
  <c r="AD1037" i="2"/>
  <c r="AD1725" i="2"/>
  <c r="AD2413" i="2"/>
  <c r="AD1294" i="2"/>
  <c r="AD2226" i="2"/>
  <c r="AD687" i="2"/>
  <c r="AD1447" i="2"/>
  <c r="AD2376" i="2"/>
  <c r="AD2174" i="2"/>
  <c r="AD1047" i="2"/>
  <c r="AD2457" i="2"/>
  <c r="AD173" i="2"/>
  <c r="AD334" i="2"/>
  <c r="AD1657" i="2"/>
  <c r="AD79" i="2"/>
  <c r="AD722" i="2"/>
  <c r="AD1768" i="2"/>
  <c r="AD1562" i="2"/>
  <c r="AD909" i="2"/>
  <c r="AD1086" i="2"/>
  <c r="AD615" i="2"/>
  <c r="AD348" i="2"/>
  <c r="AD373" i="2"/>
  <c r="AD362" i="2"/>
  <c r="AD1423" i="2"/>
  <c r="AD2111" i="2"/>
  <c r="AD960" i="2"/>
  <c r="AD1648" i="2"/>
  <c r="AD2336" i="2"/>
  <c r="AD1185" i="2"/>
  <c r="AD1873" i="2"/>
  <c r="AD1018" i="2"/>
  <c r="AD1886" i="2"/>
  <c r="AD2022" i="2"/>
  <c r="AD315" i="2"/>
  <c r="AD32" i="2"/>
  <c r="AD57" i="2"/>
  <c r="AD745" i="2"/>
  <c r="AD1107" i="2"/>
  <c r="AD1795" i="2"/>
  <c r="AD62" i="2"/>
  <c r="AD1332" i="2"/>
  <c r="AD2020" i="2"/>
  <c r="AD814" i="2"/>
  <c r="AD1557" i="2"/>
  <c r="AD2245" i="2"/>
  <c r="AD166" i="2"/>
  <c r="AD1554" i="2"/>
  <c r="AD3" i="2"/>
  <c r="AD691" i="2"/>
  <c r="AD408" i="2"/>
  <c r="AD433" i="2"/>
  <c r="AD666" i="2"/>
  <c r="AD1483" i="2"/>
  <c r="AD2171" i="2"/>
  <c r="AD1036" i="2"/>
  <c r="AD1708" i="2"/>
  <c r="AD2396" i="2"/>
  <c r="AD1261" i="2"/>
  <c r="AD1933" i="2"/>
  <c r="AD1258" i="2"/>
  <c r="AD2190" i="2"/>
  <c r="AD1206" i="2"/>
  <c r="AD564" i="2"/>
  <c r="AD2343" i="2"/>
  <c r="AD1385" i="2"/>
  <c r="AD1862" i="2"/>
  <c r="AD948" i="2"/>
  <c r="AD2150" i="2"/>
  <c r="AD202" i="2"/>
  <c r="AD1624" i="2"/>
  <c r="AD342" i="2"/>
  <c r="AD911" i="2"/>
  <c r="AD1735" i="2"/>
  <c r="AD530" i="2"/>
  <c r="AD1250" i="2"/>
  <c r="AD462" i="2"/>
  <c r="AD247" i="2"/>
  <c r="AD503" i="2"/>
  <c r="AD759" i="2"/>
  <c r="AD60" i="2"/>
  <c r="AD316" i="2"/>
  <c r="AD572" i="2"/>
  <c r="AD165" i="2"/>
  <c r="AD421" i="2"/>
  <c r="AD677" i="2"/>
  <c r="AD933" i="2"/>
  <c r="AD802" i="2"/>
  <c r="AD1135" i="2"/>
  <c r="AD1391" i="2"/>
  <c r="AD1647" i="2"/>
  <c r="AD1903" i="2"/>
  <c r="AD2159" i="2"/>
  <c r="AD2415" i="2"/>
  <c r="AD740" i="2"/>
  <c r="AD1104" i="2"/>
  <c r="AD1360" i="2"/>
  <c r="AD1616" i="2"/>
  <c r="AD1872" i="2"/>
  <c r="AD2128" i="2"/>
  <c r="AD2384" i="2"/>
  <c r="AD678" i="2"/>
  <c r="AD1073" i="2"/>
  <c r="AD1329" i="2"/>
  <c r="AD1585" i="2"/>
  <c r="AD1841" i="2"/>
  <c r="AD2097" i="2"/>
  <c r="AD2353" i="2"/>
  <c r="AD1210" i="2"/>
  <c r="AD2234" i="2"/>
  <c r="AD1438" i="2"/>
  <c r="AD2462" i="2"/>
  <c r="AD1666" i="2"/>
  <c r="AD1510" i="2"/>
  <c r="AD1990" i="2"/>
  <c r="AD107" i="2"/>
  <c r="AD363" i="2"/>
  <c r="AD619" i="2"/>
  <c r="AD875" i="2"/>
  <c r="AD176" i="2"/>
  <c r="AD432" i="2"/>
  <c r="AD25" i="2"/>
  <c r="AD281" i="2"/>
  <c r="AD537" i="2"/>
  <c r="AD793" i="2"/>
  <c r="AD378" i="2"/>
  <c r="AD995" i="2"/>
  <c r="AD1251" i="2"/>
  <c r="AD1507" i="2"/>
  <c r="AD1763" i="2"/>
  <c r="AD2019" i="2"/>
  <c r="AD2275" i="2"/>
  <c r="AD254" i="2"/>
  <c r="AD964" i="2"/>
  <c r="AD1220" i="2"/>
  <c r="AD1476" i="2"/>
  <c r="AD1732" i="2"/>
  <c r="AD1988" i="2"/>
  <c r="AD2244" i="2"/>
  <c r="AD130" i="2"/>
  <c r="AD910" i="2"/>
  <c r="AD1189" i="2"/>
  <c r="AD1445" i="2"/>
  <c r="AD1701" i="2"/>
  <c r="AD1957" i="2"/>
  <c r="AD2213" i="2"/>
  <c r="AD22" i="2"/>
  <c r="AD1674" i="2"/>
  <c r="AD800" i="2"/>
  <c r="AD1902" i="2"/>
  <c r="AD1106" i="2"/>
  <c r="AD2130" i="2"/>
  <c r="AD1590" i="2"/>
  <c r="AD2454" i="2"/>
  <c r="AD227" i="2"/>
  <c r="AD483" i="2"/>
  <c r="AD739" i="2"/>
  <c r="AD40" i="2"/>
  <c r="AD296" i="2"/>
  <c r="AD552" i="2"/>
  <c r="AD145" i="2"/>
  <c r="AD401" i="2"/>
  <c r="AD657" i="2"/>
  <c r="AD913" i="2"/>
  <c r="AD762" i="2"/>
  <c r="AD1115" i="2"/>
  <c r="AD1371" i="2"/>
  <c r="AD1627" i="2"/>
  <c r="AD1883" i="2"/>
  <c r="AD2139" i="2"/>
  <c r="AD2395" i="2"/>
  <c r="AD700" i="2"/>
  <c r="AD1084" i="2"/>
  <c r="AD1340" i="2"/>
  <c r="AD1596" i="2"/>
  <c r="AD1852" i="2"/>
  <c r="AD2108" i="2"/>
  <c r="AD2364" i="2"/>
  <c r="AD610" i="2"/>
  <c r="AD1053" i="2"/>
  <c r="AD1309" i="2"/>
  <c r="AD1565" i="2"/>
  <c r="AD1821" i="2"/>
  <c r="AD2077" i="2"/>
  <c r="AD2333" i="2"/>
  <c r="AD1130" i="2"/>
  <c r="AD2154" i="2"/>
  <c r="AD1358" i="2"/>
  <c r="AD2382" i="2"/>
  <c r="AD1586" i="2"/>
  <c r="AD1190" i="2"/>
  <c r="AD1670" i="2"/>
  <c r="AD367" i="2"/>
  <c r="AD436" i="2"/>
  <c r="AD797" i="2"/>
  <c r="AD1511" i="2"/>
  <c r="AD270" i="2"/>
  <c r="AD1736" i="2"/>
  <c r="AD918" i="2"/>
  <c r="AD1961" i="2"/>
  <c r="AD832" i="2"/>
  <c r="AD1654" i="2"/>
  <c r="AD420" i="2"/>
  <c r="AD1175" i="2"/>
  <c r="AD1272" i="2"/>
  <c r="AD1177" i="2"/>
  <c r="AD1854" i="2"/>
  <c r="AD447" i="2"/>
  <c r="AD516" i="2"/>
  <c r="AD877" i="2"/>
  <c r="AD1591" i="2"/>
  <c r="AD590" i="2"/>
  <c r="AD1816" i="2"/>
  <c r="AD1017" i="2"/>
  <c r="AD2041" i="2"/>
  <c r="AD1214" i="2"/>
  <c r="AD1094" i="2"/>
  <c r="AD783" i="2"/>
  <c r="AD189" i="2"/>
  <c r="AD850" i="2"/>
  <c r="AD1927" i="2"/>
  <c r="AD1128" i="2"/>
  <c r="AD2152" i="2"/>
  <c r="AD1353" i="2"/>
  <c r="AD2377" i="2"/>
  <c r="AD374" i="2"/>
  <c r="AD351" i="2"/>
  <c r="AD330" i="2"/>
  <c r="AD1208" i="2"/>
  <c r="AD1753" i="2"/>
  <c r="AD1398" i="2"/>
  <c r="AD295" i="2"/>
  <c r="AD647" i="2"/>
  <c r="AD28" i="2"/>
  <c r="AD364" i="2"/>
  <c r="AD53" i="2"/>
  <c r="AD389" i="2"/>
  <c r="AD725" i="2"/>
  <c r="AD490" i="2"/>
  <c r="AD1103" i="2"/>
  <c r="AD1439" i="2"/>
  <c r="AD1791" i="2"/>
  <c r="AD2127" i="2"/>
  <c r="AD2463" i="2"/>
  <c r="AD992" i="2"/>
  <c r="AD1328" i="2"/>
  <c r="AD1664" i="2"/>
  <c r="AD2016" i="2"/>
  <c r="AD2352" i="2"/>
  <c r="AD774" i="2"/>
  <c r="AD1217" i="2"/>
  <c r="AD1553" i="2"/>
  <c r="AD1889" i="2"/>
  <c r="AD2241" i="2"/>
  <c r="AD1082" i="2"/>
  <c r="AD2426" i="2"/>
  <c r="AD2014" i="2"/>
  <c r="AD1538" i="2"/>
  <c r="AD2278" i="2"/>
  <c r="AD1494" i="2"/>
  <c r="AD331" i="2"/>
  <c r="AD667" i="2"/>
  <c r="AD64" i="2"/>
  <c r="AD400" i="2"/>
  <c r="AD73" i="2"/>
  <c r="AD425" i="2"/>
  <c r="AD761" i="2"/>
  <c r="AD570" i="2"/>
  <c r="AD1139" i="2"/>
  <c r="AD1475" i="2"/>
  <c r="AD1811" i="2"/>
  <c r="AD2163" i="2"/>
  <c r="AD126" i="2"/>
  <c r="AD1012" i="2"/>
  <c r="AD1364" i="2"/>
  <c r="AD1700" i="2"/>
  <c r="AD2036" i="2"/>
  <c r="AD2388" i="2"/>
  <c r="AD846" i="2"/>
  <c r="AD1237" i="2"/>
  <c r="AD1589" i="2"/>
  <c r="AD1925" i="2"/>
  <c r="AD2261" i="2"/>
  <c r="AD1226" i="2"/>
  <c r="AD422" i="2"/>
  <c r="AD2094" i="2"/>
  <c r="AD1682" i="2"/>
  <c r="AD1078" i="2"/>
  <c r="AD19" i="2"/>
  <c r="AD371" i="2"/>
  <c r="AD707" i="2"/>
  <c r="AD88" i="2"/>
  <c r="AD440" i="2"/>
  <c r="AD113" i="2"/>
  <c r="AD449" i="2"/>
  <c r="AD801" i="2"/>
  <c r="AD698" i="2"/>
  <c r="AD1163" i="2"/>
  <c r="AD1515" i="2"/>
  <c r="AD1851" i="2"/>
  <c r="AD2187" i="2"/>
  <c r="AD286" i="2"/>
  <c r="AD1052" i="2"/>
  <c r="AD1388" i="2"/>
  <c r="AD1740" i="2"/>
  <c r="AD2076" i="2"/>
  <c r="AD2412" i="2"/>
  <c r="AD926" i="2"/>
  <c r="AD1277" i="2"/>
  <c r="AD1613" i="2"/>
  <c r="AD1965" i="2"/>
  <c r="AD2301" i="2"/>
  <c r="AD1322" i="2"/>
  <c r="AD864" i="2"/>
  <c r="AD2254" i="2"/>
  <c r="AD1778" i="2"/>
  <c r="AD1718" i="2"/>
  <c r="AD239" i="2"/>
  <c r="AD628" i="2"/>
  <c r="AD1063" i="2"/>
  <c r="AD2407" i="2"/>
  <c r="AD1928" i="2"/>
  <c r="AD1513" i="2"/>
  <c r="AD2202" i="2"/>
  <c r="AD2326" i="2"/>
  <c r="AD717" i="2"/>
  <c r="AD1016" i="2"/>
  <c r="AD1561" i="2"/>
  <c r="AD1302" i="2"/>
  <c r="AD388" i="2"/>
  <c r="AD458" i="2"/>
  <c r="AD2167" i="2"/>
  <c r="AD1688" i="2"/>
  <c r="AD1209" i="2"/>
  <c r="AD1242" i="2"/>
  <c r="AD816" i="2"/>
  <c r="AD20" i="2"/>
  <c r="AD765" i="2"/>
  <c r="AD1799" i="2"/>
  <c r="AD1320" i="2"/>
  <c r="AD854" i="2"/>
  <c r="AD2249" i="2"/>
  <c r="AD1506" i="2"/>
  <c r="AD13" i="2"/>
  <c r="AD820" i="2"/>
  <c r="AD2137" i="2"/>
  <c r="AD87" i="2"/>
  <c r="AD423" i="2"/>
  <c r="AD775" i="2"/>
  <c r="AD156" i="2"/>
  <c r="AD492" i="2"/>
  <c r="AD181" i="2"/>
  <c r="AD517" i="2"/>
  <c r="AD853" i="2"/>
  <c r="AD834" i="2"/>
  <c r="AD1231" i="2"/>
  <c r="AD1567" i="2"/>
  <c r="AD1919" i="2"/>
  <c r="AD2255" i="2"/>
  <c r="AD494" i="2"/>
  <c r="AD1120" i="2"/>
  <c r="AD1456" i="2"/>
  <c r="AD1792" i="2"/>
  <c r="AD2144" i="2"/>
  <c r="AD50" i="2"/>
  <c r="AD993" i="2"/>
  <c r="AD1345" i="2"/>
  <c r="AD1681" i="2"/>
  <c r="AD2017" i="2"/>
  <c r="AD2369" i="2"/>
  <c r="AD1594" i="2"/>
  <c r="AD1118" i="2"/>
  <c r="AD246" i="2"/>
  <c r="AD2050" i="2"/>
  <c r="AD262" i="2"/>
  <c r="AD123" i="2"/>
  <c r="AD459" i="2"/>
  <c r="AD795" i="2"/>
  <c r="AD192" i="2"/>
  <c r="AD528" i="2"/>
  <c r="AD201" i="2"/>
  <c r="AD553" i="2"/>
  <c r="AD889" i="2"/>
  <c r="AD874" i="2"/>
  <c r="AD1267" i="2"/>
  <c r="AD1603" i="2"/>
  <c r="AD1939" i="2"/>
  <c r="AD2291" i="2"/>
  <c r="AD638" i="2"/>
  <c r="AD1140" i="2"/>
  <c r="AD1492" i="2"/>
  <c r="AD1828" i="2"/>
  <c r="AD2164" i="2"/>
  <c r="AD194" i="2"/>
  <c r="AD1029" i="2"/>
  <c r="AD1365" i="2"/>
  <c r="AD1717" i="2"/>
  <c r="AD2053" i="2"/>
  <c r="AD2389" i="2"/>
  <c r="AD1738" i="2"/>
  <c r="AD1262" i="2"/>
  <c r="AD566" i="2"/>
  <c r="AD2194" i="2"/>
  <c r="AD1286" i="2"/>
  <c r="AD147" i="2"/>
  <c r="AD499" i="2"/>
  <c r="AD835" i="2"/>
  <c r="AD216" i="2"/>
  <c r="AD568" i="2"/>
  <c r="AD241" i="2"/>
  <c r="AD577" i="2"/>
  <c r="AD929" i="2"/>
  <c r="AD954" i="2"/>
  <c r="AD1291" i="2"/>
  <c r="AD1643" i="2"/>
  <c r="AD1979" i="2"/>
  <c r="AD2315" i="2"/>
  <c r="AD732" i="2"/>
  <c r="AD1180" i="2"/>
  <c r="AD1516" i="2"/>
  <c r="AD1868" i="2"/>
  <c r="AD2204" i="2"/>
  <c r="AD290" i="2"/>
  <c r="AD1069" i="2"/>
  <c r="AD1405" i="2"/>
  <c r="AD1741" i="2"/>
  <c r="AD2093" i="2"/>
  <c r="AD2429" i="2"/>
  <c r="AD1834" i="2"/>
  <c r="AD1422" i="2"/>
  <c r="AD936" i="2"/>
  <c r="AD2290" i="2"/>
  <c r="AD1926" i="2"/>
  <c r="AD751" i="2"/>
  <c r="AD477" i="2"/>
  <c r="AD1575" i="2"/>
  <c r="AD1096" i="2"/>
  <c r="AD2440" i="2"/>
  <c r="AD2025" i="2"/>
  <c r="AD2430" i="2"/>
  <c r="AD735" i="2"/>
  <c r="AD1239" i="2"/>
  <c r="AD1976" i="2"/>
  <c r="AD1114" i="2"/>
  <c r="AD511" i="2"/>
  <c r="AD237" i="2"/>
  <c r="AD1271" i="2"/>
  <c r="AD756" i="2"/>
  <c r="AD2200" i="2"/>
  <c r="AD1721" i="2"/>
  <c r="AD1470" i="2"/>
  <c r="AD143" i="2"/>
  <c r="AD532" i="2"/>
  <c r="AD967" i="2"/>
  <c r="AD2311" i="2"/>
  <c r="AD1832" i="2"/>
  <c r="AD1417" i="2"/>
  <c r="AD1818" i="2"/>
  <c r="AD1350" i="2"/>
  <c r="AD882" i="2"/>
  <c r="AD2040" i="2"/>
  <c r="AD1598" i="2"/>
  <c r="AD487" i="2"/>
  <c r="AD220" i="2"/>
  <c r="AD245" i="2"/>
  <c r="AD917" i="2"/>
  <c r="AD1295" i="2"/>
  <c r="AD1983" i="2"/>
  <c r="AD708" i="2"/>
  <c r="AD1520" i="2"/>
  <c r="AD2208" i="2"/>
  <c r="AD1057" i="2"/>
  <c r="AD1745" i="2"/>
  <c r="AD2433" i="2"/>
  <c r="AD1374" i="2"/>
  <c r="AD2306" i="2"/>
  <c r="AD187" i="2"/>
  <c r="AD859" i="2"/>
  <c r="AD592" i="2"/>
  <c r="AD617" i="2"/>
  <c r="AD979" i="2"/>
  <c r="AD1667" i="2"/>
  <c r="AD2355" i="2"/>
  <c r="AD1204" i="2"/>
  <c r="AD1892" i="2"/>
  <c r="AD450" i="2"/>
  <c r="AD1429" i="2"/>
  <c r="AD2117" i="2"/>
  <c r="AD1994" i="2"/>
  <c r="AD1042" i="2"/>
  <c r="AD2310" i="2"/>
  <c r="AD563" i="2"/>
  <c r="AD280" i="2"/>
  <c r="AD305" i="2"/>
  <c r="AD154" i="2"/>
  <c r="AD1355" i="2"/>
  <c r="AD2043" i="2"/>
  <c r="AD860" i="2"/>
  <c r="AD1580" i="2"/>
  <c r="AD2268" i="2"/>
  <c r="AD1133" i="2"/>
  <c r="AD1805" i="2"/>
  <c r="AD406" i="2"/>
  <c r="AD1678" i="2"/>
  <c r="AD912" i="2"/>
  <c r="AD52" i="2"/>
  <c r="AD1831" i="2"/>
  <c r="AD790" i="2"/>
  <c r="AD1634" i="2"/>
  <c r="AD1751" i="2"/>
  <c r="AD1342" i="2"/>
  <c r="AD493" i="2"/>
  <c r="AD1112" i="2"/>
  <c r="AD1977" i="2"/>
  <c r="AD399" i="2"/>
  <c r="AD1223" i="2"/>
  <c r="AD2088" i="2"/>
  <c r="AD1022" i="2"/>
  <c r="AD1559" i="2"/>
  <c r="AD1126" i="2"/>
  <c r="AD535" i="2"/>
  <c r="AD268" i="2"/>
  <c r="AD277" i="2"/>
  <c r="AD42" i="2"/>
  <c r="AD1343" i="2"/>
  <c r="AD2015" i="2"/>
  <c r="AD804" i="2"/>
  <c r="AD1568" i="2"/>
  <c r="AD2240" i="2"/>
  <c r="AD1105" i="2"/>
  <c r="AD1793" i="2"/>
  <c r="AD2465" i="2"/>
  <c r="AD1566" i="2"/>
  <c r="AD390" i="2"/>
  <c r="AD219" i="2"/>
  <c r="AD907" i="2"/>
  <c r="AD640" i="2"/>
  <c r="AD649" i="2"/>
  <c r="AD1027" i="2"/>
  <c r="AD1715" i="2"/>
  <c r="AD2387" i="2"/>
  <c r="AD1252" i="2"/>
  <c r="AD1940" i="2"/>
  <c r="AD578" i="2"/>
  <c r="AD1477" i="2"/>
  <c r="AD2165" i="2"/>
  <c r="AD2122" i="2"/>
  <c r="AD1234" i="2"/>
  <c r="AD1366" i="2"/>
  <c r="AD595" i="2"/>
  <c r="AD328" i="2"/>
  <c r="AD353" i="2"/>
  <c r="AD282" i="2"/>
  <c r="AD1403" i="2"/>
  <c r="AD2091" i="2"/>
  <c r="AD924" i="2"/>
  <c r="AD1628" i="2"/>
  <c r="AD2316" i="2"/>
  <c r="AD1165" i="2"/>
  <c r="AD1853" i="2"/>
  <c r="AD920" i="2"/>
  <c r="AD1806" i="2"/>
  <c r="AD1702" i="2"/>
  <c r="AD244" i="2"/>
  <c r="AD1959" i="2"/>
  <c r="AD1065" i="2"/>
  <c r="AD2402" i="2"/>
  <c r="AD2007" i="2"/>
  <c r="AD1058" i="2"/>
  <c r="AD685" i="2"/>
  <c r="AD1240" i="2"/>
  <c r="AD2169" i="2"/>
  <c r="AD591" i="2"/>
  <c r="AD1351" i="2"/>
  <c r="AD2280" i="2"/>
  <c r="AD1790" i="2"/>
  <c r="AD1815" i="2"/>
  <c r="AD1686" i="2"/>
  <c r="AD583" i="2"/>
  <c r="AD300" i="2"/>
  <c r="AD325" i="2"/>
  <c r="AD234" i="2"/>
  <c r="AD1375" i="2"/>
  <c r="AD2063" i="2"/>
  <c r="AD900" i="2"/>
  <c r="AD1600" i="2"/>
  <c r="AD2288" i="2"/>
  <c r="AD1153" i="2"/>
  <c r="AD1825" i="2"/>
  <c r="AD696" i="2"/>
  <c r="AD1758" i="2"/>
  <c r="AD1254" i="2"/>
  <c r="AD267" i="2"/>
  <c r="AD955" i="2"/>
  <c r="AD9" i="2"/>
  <c r="AD697" i="2"/>
  <c r="AD1075" i="2"/>
  <c r="AD1747" i="2"/>
  <c r="AD2435" i="2"/>
  <c r="AD1300" i="2"/>
  <c r="AD1972" i="2"/>
  <c r="AD718" i="2"/>
  <c r="AD1525" i="2"/>
  <c r="AD2197" i="2"/>
  <c r="AD2314" i="2"/>
  <c r="AD1426" i="2"/>
  <c r="AD1430" i="2"/>
  <c r="AD643" i="2"/>
  <c r="AD376" i="2"/>
  <c r="AD385" i="2"/>
  <c r="AD474" i="2"/>
  <c r="AD1451" i="2"/>
  <c r="AD2123" i="2"/>
  <c r="AD988" i="2"/>
  <c r="AD1676" i="2"/>
  <c r="AD2348" i="2"/>
  <c r="AD1213" i="2"/>
  <c r="AD1901" i="2"/>
  <c r="AD1066" i="2"/>
  <c r="AD1998" i="2"/>
  <c r="AD198" i="2"/>
  <c r="AD372" i="2"/>
  <c r="AD2151" i="2"/>
  <c r="AD1257" i="2"/>
  <c r="AD2406" i="2"/>
  <c r="AD2391" i="2"/>
  <c r="AD2082" i="2"/>
  <c r="AD813" i="2"/>
  <c r="AD1432" i="2"/>
  <c r="AD2361" i="2"/>
  <c r="AD719" i="2"/>
  <c r="AD1543" i="2"/>
  <c r="AD18" i="2"/>
  <c r="AD2302" i="2"/>
  <c r="AD2199" i="2"/>
  <c r="AD103" i="2"/>
  <c r="AD791" i="2"/>
  <c r="AD524" i="2"/>
  <c r="AD533" i="2"/>
  <c r="AD866" i="2"/>
  <c r="AD1599" i="2"/>
  <c r="AD2271" i="2"/>
  <c r="AD1136" i="2"/>
  <c r="AD1824" i="2"/>
  <c r="AD114" i="2"/>
  <c r="AD1361" i="2"/>
  <c r="AD2049" i="2"/>
  <c r="AD1658" i="2"/>
  <c r="AD502" i="2"/>
  <c r="AD1222" i="2"/>
  <c r="AD475" i="2"/>
  <c r="AD208" i="2"/>
  <c r="AD233" i="2"/>
  <c r="AD905" i="2"/>
  <c r="AD1283" i="2"/>
  <c r="AD1971" i="2"/>
  <c r="AD684" i="2"/>
  <c r="AD1508" i="2"/>
  <c r="AD2196" i="2"/>
  <c r="AD1045" i="2"/>
  <c r="AD1733" i="2"/>
  <c r="AD2421" i="2"/>
  <c r="AD1326" i="2"/>
  <c r="AD2258" i="2"/>
  <c r="AD179" i="2"/>
  <c r="AD851" i="2"/>
  <c r="AD584" i="2"/>
  <c r="AD609" i="2"/>
  <c r="AD971" i="2"/>
  <c r="AD1659" i="2"/>
  <c r="AD2347" i="2"/>
  <c r="AD1196" i="2"/>
  <c r="AD1884" i="2"/>
  <c r="AD418" i="2"/>
  <c r="AD1421" i="2"/>
  <c r="AD2109" i="2"/>
  <c r="AD1962" i="2"/>
  <c r="AD1010" i="2"/>
  <c r="AD2182" i="2"/>
  <c r="AD605" i="2"/>
  <c r="AD1160" i="2"/>
  <c r="AD2089" i="2"/>
  <c r="AD36" i="2"/>
  <c r="AD2104" i="2"/>
  <c r="AD575" i="2"/>
  <c r="AD1399" i="2"/>
  <c r="AD2264" i="2"/>
  <c r="AD1726" i="2"/>
  <c r="AD660" i="2"/>
  <c r="AD2375" i="2"/>
  <c r="AD1481" i="2"/>
  <c r="AD70" i="2"/>
  <c r="AD2168" i="2"/>
  <c r="D81" i="2"/>
  <c r="D349" i="2"/>
  <c r="D605" i="2"/>
  <c r="D861" i="2"/>
  <c r="D1117" i="2"/>
  <c r="D1373" i="2"/>
  <c r="D1629" i="2"/>
  <c r="D1885" i="2"/>
  <c r="D2141" i="2"/>
  <c r="D2397" i="2"/>
  <c r="D187" i="2"/>
  <c r="D443" i="2"/>
  <c r="D699" i="2"/>
  <c r="D955" i="2"/>
  <c r="D1211" i="2"/>
  <c r="D1467" i="2"/>
  <c r="D1723" i="2"/>
  <c r="D1979" i="2"/>
  <c r="D2235" i="2"/>
  <c r="D50" i="2"/>
  <c r="D562" i="2"/>
  <c r="D1074" i="2"/>
  <c r="D1586" i="2"/>
  <c r="D2098" i="2"/>
  <c r="D140" i="2"/>
  <c r="D652" i="2"/>
  <c r="D1164" i="2"/>
  <c r="D1676" i="2"/>
  <c r="D2188" i="2"/>
  <c r="D89" i="2"/>
  <c r="D353" i="2"/>
  <c r="D609" i="2"/>
  <c r="D865" i="2"/>
  <c r="D1121" i="2"/>
  <c r="D1377" i="2"/>
  <c r="D1633" i="2"/>
  <c r="D1889" i="2"/>
  <c r="D2145" i="2"/>
  <c r="D2401" i="2"/>
  <c r="D191" i="2"/>
  <c r="D447" i="2"/>
  <c r="D703" i="2"/>
  <c r="D959" i="2"/>
  <c r="D1215" i="2"/>
  <c r="D1471" i="2"/>
  <c r="D1727" i="2"/>
  <c r="D1983" i="2"/>
  <c r="D2239" i="2"/>
  <c r="D58" i="2"/>
  <c r="D570" i="2"/>
  <c r="D1082" i="2"/>
  <c r="D1594" i="2"/>
  <c r="D2106" i="2"/>
  <c r="D148" i="2"/>
  <c r="D660" i="2"/>
  <c r="D1172" i="2"/>
  <c r="D1684" i="2"/>
  <c r="D2196" i="2"/>
  <c r="D238" i="2"/>
  <c r="D750" i="2"/>
  <c r="D1262" i="2"/>
  <c r="D1774" i="2"/>
  <c r="D2286" i="2"/>
  <c r="D1336" i="2"/>
  <c r="D1648" i="2"/>
  <c r="D1600" i="2"/>
  <c r="D1160" i="2"/>
  <c r="D1680" i="2"/>
  <c r="D265" i="2"/>
  <c r="D521" i="2"/>
  <c r="D777" i="2"/>
  <c r="D1033" i="2"/>
  <c r="D1289" i="2"/>
  <c r="D1545" i="2"/>
  <c r="D1801" i="2"/>
  <c r="D2057" i="2"/>
  <c r="D2313" i="2"/>
  <c r="D103" i="2"/>
  <c r="D359" i="2"/>
  <c r="D615" i="2"/>
  <c r="D871" i="2"/>
  <c r="D1127" i="2"/>
  <c r="D1383" i="2"/>
  <c r="D1639" i="2"/>
  <c r="D1895" i="2"/>
  <c r="D2151" i="2"/>
  <c r="D2407" i="2"/>
  <c r="D394" i="2"/>
  <c r="D906" i="2"/>
  <c r="D1418" i="2"/>
  <c r="D1930" i="2"/>
  <c r="D2442" i="2"/>
  <c r="D484" i="2"/>
  <c r="D996" i="2"/>
  <c r="D1508" i="2"/>
  <c r="D2020" i="2"/>
  <c r="D62" i="2"/>
  <c r="D574" i="2"/>
  <c r="D1086" i="2"/>
  <c r="D1598" i="2"/>
  <c r="D2110" i="2"/>
  <c r="D632" i="2"/>
  <c r="D368" i="2"/>
  <c r="D896" i="2"/>
  <c r="D456" i="2"/>
  <c r="D144" i="2"/>
  <c r="D549" i="2"/>
  <c r="D1573" i="2"/>
  <c r="D131" i="2"/>
  <c r="D1155" i="2"/>
  <c r="D2179" i="2"/>
  <c r="D1474" i="2"/>
  <c r="D1052" i="2"/>
  <c r="D390" i="2"/>
  <c r="D1414" i="2"/>
  <c r="D2438" i="2"/>
  <c r="D160" i="2"/>
  <c r="D1768" i="2"/>
  <c r="D693" i="2"/>
  <c r="D1717" i="2"/>
  <c r="D275" i="2"/>
  <c r="D1299" i="2"/>
  <c r="D2323" i="2"/>
  <c r="D1762" i="2"/>
  <c r="D1340" i="2"/>
  <c r="D534" i="2"/>
  <c r="D1558" i="2"/>
  <c r="D472" i="2"/>
  <c r="D736" i="2"/>
  <c r="D2376" i="2"/>
  <c r="D789" i="2"/>
  <c r="D1813" i="2"/>
  <c r="D371" i="2"/>
  <c r="D1395" i="2"/>
  <c r="D2419" i="2"/>
  <c r="D1954" i="2"/>
  <c r="D1532" i="2"/>
  <c r="D630" i="2"/>
  <c r="D1654" i="2"/>
  <c r="D856" i="2"/>
  <c r="D1120" i="2"/>
  <c r="D624" i="2"/>
  <c r="D803" i="2"/>
  <c r="D2396" i="2"/>
  <c r="D360" i="2"/>
  <c r="D867" i="2"/>
  <c r="D54" i="2"/>
  <c r="D616" i="2"/>
  <c r="D53" i="2"/>
  <c r="D157" i="2"/>
  <c r="D413" i="2"/>
  <c r="D669" i="2"/>
  <c r="D925" i="2"/>
  <c r="D1181" i="2"/>
  <c r="D1437" i="2"/>
  <c r="D1693" i="2"/>
  <c r="D1949" i="2"/>
  <c r="D2205" i="2"/>
  <c r="D2461" i="2"/>
  <c r="D251" i="2"/>
  <c r="D507" i="2"/>
  <c r="D763" i="2"/>
  <c r="D1019" i="2"/>
  <c r="D1275" i="2"/>
  <c r="D1531" i="2"/>
  <c r="D1787" i="2"/>
  <c r="D2043" i="2"/>
  <c r="D2299" i="2"/>
  <c r="D178" i="2"/>
  <c r="D690" i="2"/>
  <c r="D1202" i="2"/>
  <c r="D1714" i="2"/>
  <c r="D2226" i="2"/>
  <c r="D268" i="2"/>
  <c r="D780" i="2"/>
  <c r="D1292" i="2"/>
  <c r="D1804" i="2"/>
  <c r="D2316" i="2"/>
  <c r="D161" i="2"/>
  <c r="D417" i="2"/>
  <c r="D673" i="2"/>
  <c r="D929" i="2"/>
  <c r="D1185" i="2"/>
  <c r="D1441" i="2"/>
  <c r="D1697" i="2"/>
  <c r="D1953" i="2"/>
  <c r="D2209" i="2"/>
  <c r="D2465" i="2"/>
  <c r="D255" i="2"/>
  <c r="D511" i="2"/>
  <c r="D767" i="2"/>
  <c r="D1023" i="2"/>
  <c r="D1279" i="2"/>
  <c r="D1535" i="2"/>
  <c r="D1791" i="2"/>
  <c r="D2047" i="2"/>
  <c r="D2303" i="2"/>
  <c r="D186" i="2"/>
  <c r="D698" i="2"/>
  <c r="D1210" i="2"/>
  <c r="D1722" i="2"/>
  <c r="D2234" i="2"/>
  <c r="D276" i="2"/>
  <c r="D788" i="2"/>
  <c r="D1300" i="2"/>
  <c r="D1812" i="2"/>
  <c r="D2324" i="2"/>
  <c r="D366" i="2"/>
  <c r="D878" i="2"/>
  <c r="D1390" i="2"/>
  <c r="D1902" i="2"/>
  <c r="D2414" i="2"/>
  <c r="D1848" i="2"/>
  <c r="D64" i="2"/>
  <c r="D2112" i="2"/>
  <c r="D1672" i="2"/>
  <c r="D41" i="2"/>
  <c r="D329" i="2"/>
  <c r="D585" i="2"/>
  <c r="D841" i="2"/>
  <c r="D1097" i="2"/>
  <c r="D1353" i="2"/>
  <c r="D1609" i="2"/>
  <c r="D1865" i="2"/>
  <c r="D2121" i="2"/>
  <c r="D2377" i="2"/>
  <c r="D167" i="2"/>
  <c r="D423" i="2"/>
  <c r="D679" i="2"/>
  <c r="D935" i="2"/>
  <c r="D1191" i="2"/>
  <c r="D1447" i="2"/>
  <c r="D1703" i="2"/>
  <c r="D1959" i="2"/>
  <c r="D2215" i="2"/>
  <c r="D10" i="2"/>
  <c r="D522" i="2"/>
  <c r="D1034" i="2"/>
  <c r="D1546" i="2"/>
  <c r="D2058" i="2"/>
  <c r="D100" i="2"/>
  <c r="D612" i="2"/>
  <c r="D1124" i="2"/>
  <c r="D1636" i="2"/>
  <c r="D2148" i="2"/>
  <c r="D190" i="2"/>
  <c r="D702" i="2"/>
  <c r="D1214" i="2"/>
  <c r="D1726" i="2"/>
  <c r="D2238" i="2"/>
  <c r="D1144" i="2"/>
  <c r="D1296" i="2"/>
  <c r="D1408" i="2"/>
  <c r="D968" i="2"/>
  <c r="D1264" i="2"/>
  <c r="D805" i="2"/>
  <c r="D1829" i="2"/>
  <c r="D387" i="2"/>
  <c r="D1411" i="2"/>
  <c r="D2435" i="2"/>
  <c r="D1986" i="2"/>
  <c r="D1564" i="2"/>
  <c r="D646" i="2"/>
  <c r="D1670" i="2"/>
  <c r="D920" i="2"/>
  <c r="D1184" i="2"/>
  <c r="D752" i="2"/>
  <c r="D949" i="2"/>
  <c r="D1973" i="2"/>
  <c r="D531" i="2"/>
  <c r="D1555" i="2"/>
  <c r="D226" i="2"/>
  <c r="D2274" i="2"/>
  <c r="D1852" i="2"/>
  <c r="D790" i="2"/>
  <c r="D1814" i="2"/>
  <c r="D1496" i="2"/>
  <c r="D1760" i="2"/>
  <c r="D2032" i="2"/>
  <c r="D1045" i="2"/>
  <c r="D2069" i="2"/>
  <c r="D627" i="2"/>
  <c r="D1651" i="2"/>
  <c r="D418" i="2"/>
  <c r="D2466" i="2"/>
  <c r="D2044" i="2"/>
  <c r="D886" i="2"/>
  <c r="D1910" i="2"/>
  <c r="D1880" i="2"/>
  <c r="D2144" i="2"/>
  <c r="D197" i="2"/>
  <c r="D1827" i="2"/>
  <c r="D1062" i="2"/>
  <c r="D261" i="2"/>
  <c r="D1891" i="2"/>
  <c r="D1126" i="2"/>
  <c r="D389" i="2"/>
  <c r="D13" i="2"/>
  <c r="D221" i="2"/>
  <c r="D477" i="2"/>
  <c r="D733" i="2"/>
  <c r="D989" i="2"/>
  <c r="D1245" i="2"/>
  <c r="D1501" i="2"/>
  <c r="D1757" i="2"/>
  <c r="D2013" i="2"/>
  <c r="D2269" i="2"/>
  <c r="D59" i="2"/>
  <c r="D315" i="2"/>
  <c r="D571" i="2"/>
  <c r="D827" i="2"/>
  <c r="D1083" i="2"/>
  <c r="D1339" i="2"/>
  <c r="D1595" i="2"/>
  <c r="D1851" i="2"/>
  <c r="D2107" i="2"/>
  <c r="D2363" i="2"/>
  <c r="D306" i="2"/>
  <c r="D818" i="2"/>
  <c r="D1330" i="2"/>
  <c r="D1842" i="2"/>
  <c r="D2354" i="2"/>
  <c r="D396" i="2"/>
  <c r="D908" i="2"/>
  <c r="D1420" i="2"/>
  <c r="D1932" i="2"/>
  <c r="D2444" i="2"/>
  <c r="D225" i="2"/>
  <c r="D481" i="2"/>
  <c r="D737" i="2"/>
  <c r="D993" i="2"/>
  <c r="D1249" i="2"/>
  <c r="D1505" i="2"/>
  <c r="D1761" i="2"/>
  <c r="D2017" i="2"/>
  <c r="D2273" i="2"/>
  <c r="D63" i="2"/>
  <c r="D319" i="2"/>
  <c r="D575" i="2"/>
  <c r="D831" i="2"/>
  <c r="D1087" i="2"/>
  <c r="D1343" i="2"/>
  <c r="D1599" i="2"/>
  <c r="D1855" i="2"/>
  <c r="D2111" i="2"/>
  <c r="D2367" i="2"/>
  <c r="D314" i="2"/>
  <c r="D826" i="2"/>
  <c r="D1338" i="2"/>
  <c r="D1850" i="2"/>
  <c r="D2362" i="2"/>
  <c r="D404" i="2"/>
  <c r="D916" i="2"/>
  <c r="D1428" i="2"/>
  <c r="D1940" i="2"/>
  <c r="D2452" i="2"/>
  <c r="D494" i="2"/>
  <c r="D1006" i="2"/>
  <c r="D1518" i="2"/>
  <c r="D2030" i="2"/>
  <c r="D312" i="2"/>
  <c r="D2360" i="2"/>
  <c r="D576" i="2"/>
  <c r="D136" i="2"/>
  <c r="D2216" i="2"/>
  <c r="D137" i="2"/>
  <c r="D393" i="2"/>
  <c r="D649" i="2"/>
  <c r="D905" i="2"/>
  <c r="D1161" i="2"/>
  <c r="D1417" i="2"/>
  <c r="D1673" i="2"/>
  <c r="D1929" i="2"/>
  <c r="D2185" i="2"/>
  <c r="D2441" i="2"/>
  <c r="D231" i="2"/>
  <c r="D487" i="2"/>
  <c r="D743" i="2"/>
  <c r="D999" i="2"/>
  <c r="D1255" i="2"/>
  <c r="D1511" i="2"/>
  <c r="D1767" i="2"/>
  <c r="D2023" i="2"/>
  <c r="D2279" i="2"/>
  <c r="D138" i="2"/>
  <c r="D650" i="2"/>
  <c r="D1162" i="2"/>
  <c r="D1674" i="2"/>
  <c r="D2186" i="2"/>
  <c r="D228" i="2"/>
  <c r="D740" i="2"/>
  <c r="D1252" i="2"/>
  <c r="D1764" i="2"/>
  <c r="D2276" i="2"/>
  <c r="D318" i="2"/>
  <c r="D830" i="2"/>
  <c r="D1342" i="2"/>
  <c r="D1854" i="2"/>
  <c r="D2366" i="2"/>
  <c r="D1656" i="2"/>
  <c r="D2224" i="2"/>
  <c r="D1920" i="2"/>
  <c r="D1480" i="2"/>
  <c r="D2416" i="2"/>
  <c r="D1061" i="2"/>
  <c r="D2085" i="2"/>
  <c r="D643" i="2"/>
  <c r="D1667" i="2"/>
  <c r="D450" i="2"/>
  <c r="D28" i="2"/>
  <c r="D2076" i="2"/>
  <c r="D902" i="2"/>
  <c r="D1926" i="2"/>
  <c r="D1944" i="2"/>
  <c r="D2208" i="2"/>
  <c r="D181" i="2"/>
  <c r="D1205" i="2"/>
  <c r="D2229" i="2"/>
  <c r="D787" i="2"/>
  <c r="D1811" i="2"/>
  <c r="D738" i="2"/>
  <c r="D316" i="2"/>
  <c r="D2364" i="2"/>
  <c r="D1046" i="2"/>
  <c r="D2070" i="2"/>
  <c r="D48" i="2"/>
  <c r="D296" i="2"/>
  <c r="D277" i="2"/>
  <c r="D1301" i="2"/>
  <c r="D2325" i="2"/>
  <c r="D883" i="2"/>
  <c r="D1907" i="2"/>
  <c r="D930" i="2"/>
  <c r="D508" i="2"/>
  <c r="D86" i="2"/>
  <c r="D1142" i="2"/>
  <c r="D2166" i="2"/>
  <c r="D784" i="2"/>
  <c r="D680" i="2"/>
  <c r="D1221" i="2"/>
  <c r="D770" i="2"/>
  <c r="D2086" i="2"/>
  <c r="D1285" i="2"/>
  <c r="D898" i="2"/>
  <c r="D2150" i="2"/>
  <c r="D1413" i="2"/>
  <c r="D77" i="2"/>
  <c r="D285" i="2"/>
  <c r="D541" i="2"/>
  <c r="D797" i="2"/>
  <c r="D1053" i="2"/>
  <c r="D1309" i="2"/>
  <c r="D1565" i="2"/>
  <c r="D1821" i="2"/>
  <c r="D2077" i="2"/>
  <c r="D2333" i="2"/>
  <c r="D123" i="2"/>
  <c r="D379" i="2"/>
  <c r="D635" i="2"/>
  <c r="D891" i="2"/>
  <c r="D1147" i="2"/>
  <c r="D1403" i="2"/>
  <c r="D1659" i="2"/>
  <c r="D1915" i="2"/>
  <c r="D2171" i="2"/>
  <c r="D2427" i="2"/>
  <c r="D434" i="2"/>
  <c r="D946" i="2"/>
  <c r="D1458" i="2"/>
  <c r="D1970" i="2"/>
  <c r="D12" i="2"/>
  <c r="D524" i="2"/>
  <c r="D1036" i="2"/>
  <c r="D1548" i="2"/>
  <c r="D2060" i="2"/>
  <c r="D102" i="2"/>
  <c r="D289" i="2"/>
  <c r="D545" i="2"/>
  <c r="D801" i="2"/>
  <c r="D1057" i="2"/>
  <c r="D1313" i="2"/>
  <c r="D1569" i="2"/>
  <c r="D1825" i="2"/>
  <c r="D2081" i="2"/>
  <c r="D2337" i="2"/>
  <c r="D127" i="2"/>
  <c r="D383" i="2"/>
  <c r="D639" i="2"/>
  <c r="D895" i="2"/>
  <c r="D1151" i="2"/>
  <c r="D1407" i="2"/>
  <c r="D1663" i="2"/>
  <c r="D1919" i="2"/>
  <c r="D2175" i="2"/>
  <c r="D2431" i="2"/>
  <c r="D442" i="2"/>
  <c r="D954" i="2"/>
  <c r="D1466" i="2"/>
  <c r="D1978" i="2"/>
  <c r="D20" i="2"/>
  <c r="D532" i="2"/>
  <c r="D1044" i="2"/>
  <c r="D1556" i="2"/>
  <c r="D2068" i="2"/>
  <c r="D110" i="2"/>
  <c r="D622" i="2"/>
  <c r="D1134" i="2"/>
  <c r="D1646" i="2"/>
  <c r="D2158" i="2"/>
  <c r="D824" i="2"/>
  <c r="D720" i="2"/>
  <c r="D1088" i="2"/>
  <c r="D648" i="2"/>
  <c r="D560" i="2"/>
  <c r="D201" i="2"/>
  <c r="D457" i="2"/>
  <c r="D713" i="2"/>
  <c r="D969" i="2"/>
  <c r="D1225" i="2"/>
  <c r="D1481" i="2"/>
  <c r="D1737" i="2"/>
  <c r="D1993" i="2"/>
  <c r="D2249" i="2"/>
  <c r="D39" i="2"/>
  <c r="D295" i="2"/>
  <c r="D551" i="2"/>
  <c r="D807" i="2"/>
  <c r="D1063" i="2"/>
  <c r="D1319" i="2"/>
  <c r="D1575" i="2"/>
  <c r="D1831" i="2"/>
  <c r="D2087" i="2"/>
  <c r="D2343" i="2"/>
  <c r="D266" i="2"/>
  <c r="D778" i="2"/>
  <c r="D1290" i="2"/>
  <c r="D1802" i="2"/>
  <c r="D2314" i="2"/>
  <c r="D356" i="2"/>
  <c r="D868" i="2"/>
  <c r="D1380" i="2"/>
  <c r="D1892" i="2"/>
  <c r="D2404" i="2"/>
  <c r="D446" i="2"/>
  <c r="D958" i="2"/>
  <c r="D1470" i="2"/>
  <c r="D1982" i="2"/>
  <c r="D120" i="2"/>
  <c r="D2168" i="2"/>
  <c r="D384" i="2"/>
  <c r="D2432" i="2"/>
  <c r="D2024" i="2"/>
  <c r="D293" i="2"/>
  <c r="D1317" i="2"/>
  <c r="D2341" i="2"/>
  <c r="D899" i="2"/>
  <c r="D1923" i="2"/>
  <c r="D962" i="2"/>
  <c r="D540" i="2"/>
  <c r="D118" i="2"/>
  <c r="D1158" i="2"/>
  <c r="D2182" i="2"/>
  <c r="D880" i="2"/>
  <c r="D744" i="2"/>
  <c r="D437" i="2"/>
  <c r="D1461" i="2"/>
  <c r="D19" i="2"/>
  <c r="D1043" i="2"/>
  <c r="D2067" i="2"/>
  <c r="D1250" i="2"/>
  <c r="D828" i="2"/>
  <c r="D278" i="2"/>
  <c r="D1302" i="2"/>
  <c r="D2326" i="2"/>
  <c r="D1936" i="2"/>
  <c r="D1320" i="2"/>
  <c r="D533" i="2"/>
  <c r="D1557" i="2"/>
  <c r="D115" i="2"/>
  <c r="D1139" i="2"/>
  <c r="D2163" i="2"/>
  <c r="D1442" i="2"/>
  <c r="D1020" i="2"/>
  <c r="D374" i="2"/>
  <c r="D1398" i="2"/>
  <c r="D2422" i="2"/>
  <c r="D96" i="2"/>
  <c r="D1704" i="2"/>
  <c r="D2245" i="2"/>
  <c r="D348" i="2"/>
  <c r="D176" i="2"/>
  <c r="D2309" i="2"/>
  <c r="D476" i="2"/>
  <c r="D656" i="2"/>
  <c r="D2437" i="2"/>
  <c r="D995" i="2"/>
  <c r="D230" i="2"/>
  <c r="D1128" i="2"/>
  <c r="D1093" i="2"/>
  <c r="D1538" i="2"/>
  <c r="D931" i="2"/>
  <c r="D17" i="2"/>
  <c r="D317" i="2"/>
  <c r="D573" i="2"/>
  <c r="D829" i="2"/>
  <c r="D1085" i="2"/>
  <c r="D1341" i="2"/>
  <c r="D1597" i="2"/>
  <c r="D1853" i="2"/>
  <c r="D2109" i="2"/>
  <c r="D2365" i="2"/>
  <c r="D155" i="2"/>
  <c r="D411" i="2"/>
  <c r="D667" i="2"/>
  <c r="D923" i="2"/>
  <c r="D1179" i="2"/>
  <c r="D1435" i="2"/>
  <c r="D1691" i="2"/>
  <c r="D1947" i="2"/>
  <c r="D2203" i="2"/>
  <c r="D2459" i="2"/>
  <c r="D498" i="2"/>
  <c r="D1010" i="2"/>
  <c r="D1522" i="2"/>
  <c r="D2034" i="2"/>
  <c r="D76" i="2"/>
  <c r="D588" i="2"/>
  <c r="D1100" i="2"/>
  <c r="D1612" i="2"/>
  <c r="D2124" i="2"/>
  <c r="D25" i="2"/>
  <c r="D321" i="2"/>
  <c r="D577" i="2"/>
  <c r="D833" i="2"/>
  <c r="D1089" i="2"/>
  <c r="D1345" i="2"/>
  <c r="D1601" i="2"/>
  <c r="D1857" i="2"/>
  <c r="D2113" i="2"/>
  <c r="D2369" i="2"/>
  <c r="D159" i="2"/>
  <c r="D415" i="2"/>
  <c r="D671" i="2"/>
  <c r="D927" i="2"/>
  <c r="D1183" i="2"/>
  <c r="D1439" i="2"/>
  <c r="D1695" i="2"/>
  <c r="D1951" i="2"/>
  <c r="D2207" i="2"/>
  <c r="D2463" i="2"/>
  <c r="D506" i="2"/>
  <c r="D1018" i="2"/>
  <c r="D1530" i="2"/>
  <c r="D2042" i="2"/>
  <c r="D84" i="2"/>
  <c r="D596" i="2"/>
  <c r="D1108" i="2"/>
  <c r="D1620" i="2"/>
  <c r="D2132" i="2"/>
  <c r="D174" i="2"/>
  <c r="D686" i="2"/>
  <c r="D1198" i="2"/>
  <c r="D1710" i="2"/>
  <c r="D2222" i="2"/>
  <c r="D1080" i="2"/>
  <c r="D1168" i="2"/>
  <c r="D1344" i="2"/>
  <c r="D904" i="2"/>
  <c r="D1136" i="2"/>
  <c r="D233" i="2"/>
  <c r="D489" i="2"/>
  <c r="D745" i="2"/>
  <c r="D1001" i="2"/>
  <c r="D1257" i="2"/>
  <c r="D1513" i="2"/>
  <c r="D1769" i="2"/>
  <c r="D2025" i="2"/>
  <c r="D2281" i="2"/>
  <c r="D71" i="2"/>
  <c r="D327" i="2"/>
  <c r="D583" i="2"/>
  <c r="D839" i="2"/>
  <c r="D1095" i="2"/>
  <c r="D1351" i="2"/>
  <c r="D1607" i="2"/>
  <c r="D1863" i="2"/>
  <c r="D2119" i="2"/>
  <c r="D2375" i="2"/>
  <c r="D330" i="2"/>
  <c r="D842" i="2"/>
  <c r="D1354" i="2"/>
  <c r="D1866" i="2"/>
  <c r="D2378" i="2"/>
  <c r="D420" i="2"/>
  <c r="D932" i="2"/>
  <c r="D1444" i="2"/>
  <c r="D1956" i="2"/>
  <c r="D2468" i="2"/>
  <c r="D510" i="2"/>
  <c r="D1022" i="2"/>
  <c r="D1534" i="2"/>
  <c r="D2046" i="2"/>
  <c r="D376" i="2"/>
  <c r="D2424" i="2"/>
  <c r="D640" i="2"/>
  <c r="D200" i="2"/>
  <c r="D2280" i="2"/>
  <c r="D421" i="2"/>
  <c r="D1445" i="2"/>
  <c r="D3" i="2"/>
  <c r="D1027" i="2"/>
  <c r="D2051" i="2"/>
  <c r="D1218" i="2"/>
  <c r="D796" i="2"/>
  <c r="D262" i="2"/>
  <c r="D1286" i="2"/>
  <c r="D2310" i="2"/>
  <c r="D1840" i="2"/>
  <c r="D1256" i="2"/>
  <c r="D565" i="2"/>
  <c r="D1589" i="2"/>
  <c r="D147" i="2"/>
  <c r="D1171" i="2"/>
  <c r="D2195" i="2"/>
  <c r="D1506" i="2"/>
  <c r="D1084" i="2"/>
  <c r="D406" i="2"/>
  <c r="D1430" i="2"/>
  <c r="D2454" i="2"/>
  <c r="D224" i="2"/>
  <c r="D1832" i="2"/>
  <c r="D661" i="2"/>
  <c r="D1685" i="2"/>
  <c r="D243" i="2"/>
  <c r="D1267" i="2"/>
  <c r="D2291" i="2"/>
  <c r="D1698" i="2"/>
  <c r="D1276" i="2"/>
  <c r="D502" i="2"/>
  <c r="D1526" i="2"/>
  <c r="D344" i="2"/>
  <c r="D608" i="2"/>
  <c r="D2248" i="2"/>
  <c r="D291" i="2"/>
  <c r="D1372" i="2"/>
  <c r="D800" i="2"/>
  <c r="D355" i="2"/>
  <c r="D1500" i="2"/>
  <c r="D1056" i="2"/>
  <c r="D483" i="2"/>
  <c r="D1756" i="2"/>
  <c r="D1568" i="2"/>
  <c r="D1072" i="2"/>
  <c r="D1187" i="2"/>
  <c r="D1955" i="2"/>
  <c r="D109" i="2"/>
  <c r="D621" i="2"/>
  <c r="D1133" i="2"/>
  <c r="D1645" i="2"/>
  <c r="D2157" i="2"/>
  <c r="D203" i="2"/>
  <c r="D715" i="2"/>
  <c r="D1227" i="2"/>
  <c r="D1739" i="2"/>
  <c r="D2251" i="2"/>
  <c r="D594" i="2"/>
  <c r="D1618" i="2"/>
  <c r="D172" i="2"/>
  <c r="D1196" i="2"/>
  <c r="D2220" i="2"/>
  <c r="D369" i="2"/>
  <c r="D881" i="2"/>
  <c r="D1393" i="2"/>
  <c r="D1905" i="2"/>
  <c r="D2417" i="2"/>
  <c r="D463" i="2"/>
  <c r="D975" i="2"/>
  <c r="D1487" i="2"/>
  <c r="D1999" i="2"/>
  <c r="D90" i="2"/>
  <c r="D1114" i="2"/>
  <c r="D2138" i="2"/>
  <c r="D692" i="2"/>
  <c r="D1716" i="2"/>
  <c r="D270" i="2"/>
  <c r="D1294" i="2"/>
  <c r="D2318" i="2"/>
  <c r="D1904" i="2"/>
  <c r="D1288" i="2"/>
  <c r="D281" i="2"/>
  <c r="D793" i="2"/>
  <c r="D1305" i="2"/>
  <c r="D1817" i="2"/>
  <c r="D2329" i="2"/>
  <c r="D375" i="2"/>
  <c r="D887" i="2"/>
  <c r="D1399" i="2"/>
  <c r="D1911" i="2"/>
  <c r="D2423" i="2"/>
  <c r="D938" i="2"/>
  <c r="D1962" i="2"/>
  <c r="D516" i="2"/>
  <c r="D1540" i="2"/>
  <c r="D94" i="2"/>
  <c r="D1118" i="2"/>
  <c r="D2142" i="2"/>
  <c r="D592" i="2"/>
  <c r="D584" i="2"/>
  <c r="D613" i="2"/>
  <c r="D195" i="2"/>
  <c r="D2243" i="2"/>
  <c r="D1180" i="2"/>
  <c r="D1478" i="2"/>
  <c r="D416" i="2"/>
  <c r="D757" i="2"/>
  <c r="D339" i="2"/>
  <c r="D2387" i="2"/>
  <c r="D1468" i="2"/>
  <c r="D1622" i="2"/>
  <c r="D992" i="2"/>
  <c r="D853" i="2"/>
  <c r="D435" i="2"/>
  <c r="D34" i="2"/>
  <c r="D1660" i="2"/>
  <c r="D1718" i="2"/>
  <c r="D1376" i="2"/>
  <c r="D1059" i="2"/>
  <c r="D1384" i="2"/>
  <c r="D358" i="2"/>
  <c r="D1251" i="2"/>
  <c r="D2184" i="2"/>
  <c r="D1116" i="2"/>
  <c r="D61" i="2"/>
  <c r="D525" i="2"/>
  <c r="D1037" i="2"/>
  <c r="D1549" i="2"/>
  <c r="D2061" i="2"/>
  <c r="D107" i="2"/>
  <c r="D619" i="2"/>
  <c r="D1131" i="2"/>
  <c r="D1643" i="2"/>
  <c r="D2155" i="2"/>
  <c r="D402" i="2"/>
  <c r="D1426" i="2"/>
  <c r="D2450" i="2"/>
  <c r="D1004" i="2"/>
  <c r="D2028" i="2"/>
  <c r="D273" i="2"/>
  <c r="D785" i="2"/>
  <c r="D1297" i="2"/>
  <c r="D1809" i="2"/>
  <c r="D2321" i="2"/>
  <c r="D367" i="2"/>
  <c r="D879" i="2"/>
  <c r="D1391" i="2"/>
  <c r="D1903" i="2"/>
  <c r="D2415" i="2"/>
  <c r="D922" i="2"/>
  <c r="D1946" i="2"/>
  <c r="D500" i="2"/>
  <c r="D1524" i="2"/>
  <c r="D78" i="2"/>
  <c r="D1102" i="2"/>
  <c r="D2126" i="2"/>
  <c r="D496" i="2"/>
  <c r="D520" i="2"/>
  <c r="D185" i="2"/>
  <c r="D697" i="2"/>
  <c r="D1209" i="2"/>
  <c r="D1721" i="2"/>
  <c r="D2233" i="2"/>
  <c r="D279" i="2"/>
  <c r="D791" i="2"/>
  <c r="D1303" i="2"/>
  <c r="D1815" i="2"/>
  <c r="D2327" i="2"/>
  <c r="D746" i="2"/>
  <c r="D1770" i="2"/>
  <c r="D324" i="2"/>
  <c r="D1348" i="2"/>
  <c r="D2372" i="2"/>
  <c r="D926" i="2"/>
  <c r="D1950" i="2"/>
  <c r="D2040" i="2"/>
  <c r="D2304" i="2"/>
  <c r="D229" i="2"/>
  <c r="D2277" i="2"/>
  <c r="D1859" i="2"/>
  <c r="D412" i="2"/>
  <c r="D1094" i="2"/>
  <c r="D432" i="2"/>
  <c r="D373" i="2"/>
  <c r="D2421" i="2"/>
  <c r="D2003" i="2"/>
  <c r="D700" i="2"/>
  <c r="D1238" i="2"/>
  <c r="D1488" i="2"/>
  <c r="D469" i="2"/>
  <c r="D51" i="2"/>
  <c r="D2099" i="2"/>
  <c r="D892" i="2"/>
  <c r="D1334" i="2"/>
  <c r="D2160" i="2"/>
  <c r="D1989" i="2"/>
  <c r="D1560" i="2"/>
  <c r="D2434" i="2"/>
  <c r="D2181" i="2"/>
  <c r="D2328" i="2"/>
  <c r="D581" i="2"/>
  <c r="D93" i="2"/>
  <c r="D557" i="2"/>
  <c r="D1069" i="2"/>
  <c r="D1581" i="2"/>
  <c r="D2093" i="2"/>
  <c r="D139" i="2"/>
  <c r="D651" i="2"/>
  <c r="D1163" i="2"/>
  <c r="D1675" i="2"/>
  <c r="D2187" i="2"/>
  <c r="D466" i="2"/>
  <c r="D1490" i="2"/>
  <c r="D44" i="2"/>
  <c r="D1068" i="2"/>
  <c r="D2092" i="2"/>
  <c r="D305" i="2"/>
  <c r="D817" i="2"/>
  <c r="D1329" i="2"/>
  <c r="D1841" i="2"/>
  <c r="D2353" i="2"/>
  <c r="D399" i="2"/>
  <c r="D911" i="2"/>
  <c r="D1423" i="2"/>
  <c r="D1935" i="2"/>
  <c r="D2447" i="2"/>
  <c r="D986" i="2"/>
  <c r="D2010" i="2"/>
  <c r="D564" i="2"/>
  <c r="D1588" i="2"/>
  <c r="D142" i="2"/>
  <c r="D1166" i="2"/>
  <c r="D2190" i="2"/>
  <c r="D944" i="2"/>
  <c r="D776" i="2"/>
  <c r="D217" i="2"/>
  <c r="D729" i="2"/>
  <c r="D1241" i="2"/>
  <c r="D1753" i="2"/>
  <c r="D2265" i="2"/>
  <c r="D311" i="2"/>
  <c r="D823" i="2"/>
  <c r="D1335" i="2"/>
  <c r="D1847" i="2"/>
  <c r="D2359" i="2"/>
  <c r="D810" i="2"/>
  <c r="D1834" i="2"/>
  <c r="D388" i="2"/>
  <c r="D1412" i="2"/>
  <c r="D2436" i="2"/>
  <c r="D990" i="2"/>
  <c r="D2014" i="2"/>
  <c r="D2296" i="2"/>
  <c r="D72" i="2"/>
  <c r="D357" i="2"/>
  <c r="D2405" i="2"/>
  <c r="D1987" i="2"/>
  <c r="D668" i="2"/>
  <c r="D1222" i="2"/>
  <c r="D1360" i="2"/>
  <c r="D501" i="2"/>
  <c r="D83" i="2"/>
  <c r="D2131" i="2"/>
  <c r="D956" i="2"/>
  <c r="D1366" i="2"/>
  <c r="D2384" i="2"/>
  <c r="D597" i="2"/>
  <c r="D179" i="2"/>
  <c r="D2227" i="2"/>
  <c r="D1148" i="2"/>
  <c r="D1462" i="2"/>
  <c r="D352" i="2"/>
  <c r="D35" i="2"/>
  <c r="D2064" i="2"/>
  <c r="D988" i="2"/>
  <c r="D227" i="2"/>
  <c r="D544" i="2"/>
  <c r="D163" i="2"/>
  <c r="D49" i="2"/>
  <c r="D589" i="2"/>
  <c r="D1101" i="2"/>
  <c r="D1613" i="2"/>
  <c r="D2125" i="2"/>
  <c r="D171" i="2"/>
  <c r="D683" i="2"/>
  <c r="D1195" i="2"/>
  <c r="D1707" i="2"/>
  <c r="D2219" i="2"/>
  <c r="D530" i="2"/>
  <c r="D1554" i="2"/>
  <c r="D108" i="2"/>
  <c r="D1132" i="2"/>
  <c r="D2156" i="2"/>
  <c r="D337" i="2"/>
  <c r="D849" i="2"/>
  <c r="D1361" i="2"/>
  <c r="D1873" i="2"/>
  <c r="D2385" i="2"/>
  <c r="D431" i="2"/>
  <c r="D943" i="2"/>
  <c r="D1455" i="2"/>
  <c r="D1967" i="2"/>
  <c r="D26" i="2"/>
  <c r="D1050" i="2"/>
  <c r="D2074" i="2"/>
  <c r="D628" i="2"/>
  <c r="D1652" i="2"/>
  <c r="D206" i="2"/>
  <c r="D1230" i="2"/>
  <c r="D2254" i="2"/>
  <c r="D1424" i="2"/>
  <c r="D1032" i="2"/>
  <c r="D249" i="2"/>
  <c r="D761" i="2"/>
  <c r="D1273" i="2"/>
  <c r="D1785" i="2"/>
  <c r="D2297" i="2"/>
  <c r="D343" i="2"/>
  <c r="D855" i="2"/>
  <c r="D1367" i="2"/>
  <c r="D1879" i="2"/>
  <c r="D2391" i="2"/>
  <c r="D874" i="2"/>
  <c r="D1898" i="2"/>
  <c r="D452" i="2"/>
  <c r="D1476" i="2"/>
  <c r="D30" i="2"/>
  <c r="D1054" i="2"/>
  <c r="D2078" i="2"/>
  <c r="D112" i="2"/>
  <c r="D328" i="2"/>
  <c r="D485" i="2"/>
  <c r="D67" i="2"/>
  <c r="D2115" i="2"/>
  <c r="D924" i="2"/>
  <c r="D1350" i="2"/>
  <c r="D2288" i="2"/>
  <c r="D629" i="2"/>
  <c r="D211" i="2"/>
  <c r="D2259" i="2"/>
  <c r="D1212" i="2"/>
  <c r="D1494" i="2"/>
  <c r="D480" i="2"/>
  <c r="D725" i="2"/>
  <c r="D307" i="2"/>
  <c r="D2355" i="2"/>
  <c r="D1404" i="2"/>
  <c r="D1590" i="2"/>
  <c r="D864" i="2"/>
  <c r="D547" i="2"/>
  <c r="D1824" i="2"/>
  <c r="D2012" i="2"/>
  <c r="D739" i="2"/>
  <c r="D104" i="2"/>
  <c r="D2211" i="2"/>
  <c r="D2019" i="2"/>
  <c r="D1254" i="2"/>
  <c r="D1861" i="2"/>
  <c r="D514" i="2"/>
  <c r="D24" i="2"/>
  <c r="D21" i="2"/>
  <c r="D125" i="2"/>
  <c r="D381" i="2"/>
  <c r="D637" i="2"/>
  <c r="D893" i="2"/>
  <c r="D1149" i="2"/>
  <c r="D1405" i="2"/>
  <c r="D1661" i="2"/>
  <c r="D1917" i="2"/>
  <c r="D2173" i="2"/>
  <c r="D2429" i="2"/>
  <c r="D219" i="2"/>
  <c r="D475" i="2"/>
  <c r="D731" i="2"/>
  <c r="D987" i="2"/>
  <c r="D1243" i="2"/>
  <c r="D1499" i="2"/>
  <c r="D1755" i="2"/>
  <c r="D2011" i="2"/>
  <c r="D2267" i="2"/>
  <c r="D114" i="2"/>
  <c r="D626" i="2"/>
  <c r="D1138" i="2"/>
  <c r="D1650" i="2"/>
  <c r="D2162" i="2"/>
  <c r="D204" i="2"/>
  <c r="D716" i="2"/>
  <c r="D1228" i="2"/>
  <c r="D1740" i="2"/>
  <c r="D2252" i="2"/>
  <c r="D129" i="2"/>
  <c r="D385" i="2"/>
  <c r="D641" i="2"/>
  <c r="D897" i="2"/>
  <c r="D1153" i="2"/>
  <c r="D1409" i="2"/>
  <c r="D1665" i="2"/>
  <c r="D1921" i="2"/>
  <c r="D2177" i="2"/>
  <c r="D2433" i="2"/>
  <c r="D223" i="2"/>
  <c r="D479" i="2"/>
  <c r="D735" i="2"/>
  <c r="D991" i="2"/>
  <c r="D1247" i="2"/>
  <c r="D1503" i="2"/>
  <c r="D1759" i="2"/>
  <c r="D2015" i="2"/>
  <c r="D2271" i="2"/>
  <c r="D122" i="2"/>
  <c r="D634" i="2"/>
  <c r="D1146" i="2"/>
  <c r="D1658" i="2"/>
  <c r="D2170" i="2"/>
  <c r="D212" i="2"/>
  <c r="D724" i="2"/>
  <c r="D1236" i="2"/>
  <c r="D1748" i="2"/>
  <c r="D2260" i="2"/>
  <c r="D302" i="2"/>
  <c r="D814" i="2"/>
  <c r="D1326" i="2"/>
  <c r="D1838" i="2"/>
  <c r="D2350" i="2"/>
  <c r="D1592" i="2"/>
  <c r="D2128" i="2"/>
  <c r="D1856" i="2"/>
  <c r="D1416" i="2"/>
  <c r="D2256" i="2"/>
  <c r="D297" i="2"/>
  <c r="D553" i="2"/>
  <c r="D809" i="2"/>
  <c r="D1065" i="2"/>
  <c r="D1321" i="2"/>
  <c r="D1577" i="2"/>
  <c r="D1833" i="2"/>
  <c r="D2089" i="2"/>
  <c r="D2345" i="2"/>
  <c r="D135" i="2"/>
  <c r="D391" i="2"/>
  <c r="D647" i="2"/>
  <c r="D903" i="2"/>
  <c r="D1159" i="2"/>
  <c r="D1415" i="2"/>
  <c r="D1671" i="2"/>
  <c r="D1927" i="2"/>
  <c r="D2183" i="2"/>
  <c r="D2439" i="2"/>
  <c r="D458" i="2"/>
  <c r="D970" i="2"/>
  <c r="D1482" i="2"/>
  <c r="D1994" i="2"/>
  <c r="D36" i="2"/>
  <c r="D548" i="2"/>
  <c r="D1060" i="2"/>
  <c r="D1572" i="2"/>
  <c r="D2084" i="2"/>
  <c r="D126" i="2"/>
  <c r="D638" i="2"/>
  <c r="D1150" i="2"/>
  <c r="D1662" i="2"/>
  <c r="D2174" i="2"/>
  <c r="D888" i="2"/>
  <c r="D848" i="2"/>
  <c r="D1152" i="2"/>
  <c r="D712" i="2"/>
  <c r="D688" i="2"/>
  <c r="D677" i="2"/>
  <c r="D1701" i="2"/>
  <c r="D259" i="2"/>
  <c r="D1283" i="2"/>
  <c r="D2307" i="2"/>
  <c r="D1730" i="2"/>
  <c r="D1308" i="2"/>
  <c r="D518" i="2"/>
  <c r="D1542" i="2"/>
  <c r="D408" i="2"/>
  <c r="D672" i="2"/>
  <c r="D2312" i="2"/>
  <c r="D821" i="2"/>
  <c r="D1845" i="2"/>
  <c r="D403" i="2"/>
  <c r="D1427" i="2"/>
  <c r="D2451" i="2"/>
  <c r="D2018" i="2"/>
  <c r="D1596" i="2"/>
  <c r="D662" i="2"/>
  <c r="D1686" i="2"/>
  <c r="D984" i="2"/>
  <c r="D1248" i="2"/>
  <c r="D912" i="2"/>
  <c r="D917" i="2"/>
  <c r="D1941" i="2"/>
  <c r="D499" i="2"/>
  <c r="D1523" i="2"/>
  <c r="D162" i="2"/>
  <c r="D2210" i="2"/>
  <c r="D1788" i="2"/>
  <c r="D758" i="2"/>
  <c r="D1782" i="2"/>
  <c r="D1368" i="2"/>
  <c r="D1632" i="2"/>
  <c r="D1744" i="2"/>
  <c r="D1315" i="2"/>
  <c r="D550" i="2"/>
  <c r="D2440" i="2"/>
  <c r="D1379" i="2"/>
  <c r="D614" i="2"/>
  <c r="D464" i="2"/>
  <c r="D1507" i="2"/>
  <c r="D742" i="2"/>
  <c r="D1616" i="2"/>
  <c r="D675" i="2"/>
  <c r="D422" i="2"/>
  <c r="D166" i="2"/>
  <c r="D237" i="2"/>
  <c r="D749" i="2"/>
  <c r="D1261" i="2"/>
  <c r="D1773" i="2"/>
  <c r="D2285" i="2"/>
  <c r="D331" i="2"/>
  <c r="D843" i="2"/>
  <c r="D1355" i="2"/>
  <c r="D1867" i="2"/>
  <c r="D2379" i="2"/>
  <c r="D850" i="2"/>
  <c r="D1874" i="2"/>
  <c r="D428" i="2"/>
  <c r="D1452" i="2"/>
  <c r="D6" i="2"/>
  <c r="D497" i="2"/>
  <c r="D1009" i="2"/>
  <c r="D1521" i="2"/>
  <c r="D2033" i="2"/>
  <c r="D79" i="2"/>
  <c r="D591" i="2"/>
  <c r="D1103" i="2"/>
  <c r="D1615" i="2"/>
  <c r="D2127" i="2"/>
  <c r="D346" i="2"/>
  <c r="D1370" i="2"/>
  <c r="D2394" i="2"/>
  <c r="D948" i="2"/>
  <c r="D1972" i="2"/>
  <c r="D526" i="2"/>
  <c r="D1550" i="2"/>
  <c r="D440" i="2"/>
  <c r="D704" i="2"/>
  <c r="D2344" i="2"/>
  <c r="D409" i="2"/>
  <c r="D921" i="2"/>
  <c r="D1433" i="2"/>
  <c r="D1945" i="2"/>
  <c r="D2457" i="2"/>
  <c r="D503" i="2"/>
  <c r="D1015" i="2"/>
  <c r="D1527" i="2"/>
  <c r="D2039" i="2"/>
  <c r="D170" i="2"/>
  <c r="D1194" i="2"/>
  <c r="D2218" i="2"/>
  <c r="D772" i="2"/>
  <c r="D1796" i="2"/>
  <c r="D350" i="2"/>
  <c r="D1374" i="2"/>
  <c r="D2398" i="2"/>
  <c r="D2448" i="2"/>
  <c r="D1608" i="2"/>
  <c r="D1125" i="2"/>
  <c r="D707" i="2"/>
  <c r="D578" i="2"/>
  <c r="D2204" i="2"/>
  <c r="D1990" i="2"/>
  <c r="D2464" i="2"/>
  <c r="D1269" i="2"/>
  <c r="D851" i="2"/>
  <c r="D866" i="2"/>
  <c r="D22" i="2"/>
  <c r="D2134" i="2"/>
  <c r="D552" i="2"/>
  <c r="D1365" i="2"/>
  <c r="D947" i="2"/>
  <c r="D1058" i="2"/>
  <c r="D182" i="2"/>
  <c r="D2230" i="2"/>
  <c r="D936" i="2"/>
  <c r="D1282" i="2"/>
  <c r="D1541" i="2"/>
  <c r="D2406" i="2"/>
  <c r="D1666" i="2"/>
  <c r="D1628" i="2"/>
  <c r="D2214" i="2"/>
  <c r="D141" i="2"/>
  <c r="D653" i="2"/>
  <c r="D1165" i="2"/>
  <c r="D1677" i="2"/>
  <c r="D2189" i="2"/>
  <c r="D235" i="2"/>
  <c r="D747" i="2"/>
  <c r="D1259" i="2"/>
  <c r="D1771" i="2"/>
  <c r="D2283" i="2"/>
  <c r="D658" i="2"/>
  <c r="D1682" i="2"/>
  <c r="D236" i="2"/>
  <c r="D1260" i="2"/>
  <c r="D2284" i="2"/>
  <c r="D401" i="2"/>
  <c r="D913" i="2"/>
  <c r="D1425" i="2"/>
  <c r="D1937" i="2"/>
  <c r="D2449" i="2"/>
  <c r="D495" i="2"/>
  <c r="D1007" i="2"/>
  <c r="D1519" i="2"/>
  <c r="D2031" i="2"/>
  <c r="D154" i="2"/>
  <c r="D1178" i="2"/>
  <c r="D2202" i="2"/>
  <c r="D756" i="2"/>
  <c r="D1780" i="2"/>
  <c r="D334" i="2"/>
  <c r="D1358" i="2"/>
  <c r="D2382" i="2"/>
  <c r="D2320" i="2"/>
  <c r="D1544" i="2"/>
  <c r="D313" i="2"/>
  <c r="D825" i="2"/>
  <c r="D1337" i="2"/>
  <c r="D1849" i="2"/>
  <c r="D2361" i="2"/>
  <c r="D407" i="2"/>
  <c r="D919" i="2"/>
  <c r="D1431" i="2"/>
  <c r="D1943" i="2"/>
  <c r="D2455" i="2"/>
  <c r="D1002" i="2"/>
  <c r="D2026" i="2"/>
  <c r="D580" i="2"/>
  <c r="D1604" i="2"/>
  <c r="D158" i="2"/>
  <c r="D1182" i="2"/>
  <c r="D2206" i="2"/>
  <c r="D1040" i="2"/>
  <c r="D840" i="2"/>
  <c r="D741" i="2"/>
  <c r="D323" i="2"/>
  <c r="D2371" i="2"/>
  <c r="D1436" i="2"/>
  <c r="D1606" i="2"/>
  <c r="D928" i="2"/>
  <c r="D885" i="2"/>
  <c r="D467" i="2"/>
  <c r="D98" i="2"/>
  <c r="D1724" i="2"/>
  <c r="D1750" i="2"/>
  <c r="D1504" i="2"/>
  <c r="D981" i="2"/>
  <c r="D563" i="2"/>
  <c r="D290" i="2"/>
  <c r="D1916" i="2"/>
  <c r="D1846" i="2"/>
  <c r="D1888" i="2"/>
  <c r="D1571" i="2"/>
  <c r="D2192" i="2"/>
  <c r="D870" i="2"/>
  <c r="D1763" i="2"/>
  <c r="D837" i="2"/>
  <c r="D1446" i="2"/>
  <c r="D173" i="2"/>
  <c r="D685" i="2"/>
  <c r="D1197" i="2"/>
  <c r="D1709" i="2"/>
  <c r="D2221" i="2"/>
  <c r="D267" i="2"/>
  <c r="D779" i="2"/>
  <c r="D1291" i="2"/>
  <c r="D1803" i="2"/>
  <c r="D2315" i="2"/>
  <c r="D722" i="2"/>
  <c r="D1746" i="2"/>
  <c r="D300" i="2"/>
  <c r="D1324" i="2"/>
  <c r="D2348" i="2"/>
  <c r="D433" i="2"/>
  <c r="D945" i="2"/>
  <c r="D1457" i="2"/>
  <c r="D1969" i="2"/>
  <c r="D15" i="2"/>
  <c r="D527" i="2"/>
  <c r="D1039" i="2"/>
  <c r="D1551" i="2"/>
  <c r="D2063" i="2"/>
  <c r="D218" i="2"/>
  <c r="D1242" i="2"/>
  <c r="D2266" i="2"/>
  <c r="D820" i="2"/>
  <c r="D1844" i="2"/>
  <c r="D398" i="2"/>
  <c r="D1422" i="2"/>
  <c r="D2446" i="2"/>
  <c r="D192" i="2"/>
  <c r="D1800" i="2"/>
  <c r="D345" i="2"/>
  <c r="D857" i="2"/>
  <c r="D1369" i="2"/>
  <c r="D1881" i="2"/>
  <c r="D2393" i="2"/>
  <c r="D439" i="2"/>
  <c r="D951" i="2"/>
  <c r="D1463" i="2"/>
  <c r="D1975" i="2"/>
  <c r="D42" i="2"/>
  <c r="D1066" i="2"/>
  <c r="D2090" i="2"/>
  <c r="D644" i="2"/>
  <c r="D1668" i="2"/>
  <c r="D222" i="2"/>
  <c r="D1246" i="2"/>
  <c r="D2270" i="2"/>
  <c r="D1552" i="2"/>
  <c r="D1096" i="2"/>
  <c r="D869" i="2"/>
  <c r="D451" i="2"/>
  <c r="D66" i="2"/>
  <c r="D1692" i="2"/>
  <c r="D1734" i="2"/>
  <c r="D1440" i="2"/>
  <c r="D1013" i="2"/>
  <c r="D595" i="2"/>
  <c r="D354" i="2"/>
  <c r="D1980" i="2"/>
  <c r="D1878" i="2"/>
  <c r="D2016" i="2"/>
  <c r="D1109" i="2"/>
  <c r="D691" i="2"/>
  <c r="D546" i="2"/>
  <c r="D2172" i="2"/>
  <c r="D1974" i="2"/>
  <c r="D2400" i="2"/>
  <c r="D2083" i="2"/>
  <c r="D517" i="2"/>
  <c r="D1382" i="2"/>
  <c r="D2275" i="2"/>
  <c r="D419" i="2"/>
  <c r="D288" i="2"/>
  <c r="D205" i="2"/>
  <c r="D717" i="2"/>
  <c r="D1229" i="2"/>
  <c r="D1741" i="2"/>
  <c r="D2253" i="2"/>
  <c r="D299" i="2"/>
  <c r="D811" i="2"/>
  <c r="D1323" i="2"/>
  <c r="D1835" i="2"/>
  <c r="D2347" i="2"/>
  <c r="D786" i="2"/>
  <c r="D1810" i="2"/>
  <c r="D364" i="2"/>
  <c r="D1388" i="2"/>
  <c r="D2412" i="2"/>
  <c r="D465" i="2"/>
  <c r="D977" i="2"/>
  <c r="D1489" i="2"/>
  <c r="D2001" i="2"/>
  <c r="D47" i="2"/>
  <c r="D559" i="2"/>
  <c r="D1071" i="2"/>
  <c r="D1583" i="2"/>
  <c r="D2095" i="2"/>
  <c r="D282" i="2"/>
  <c r="D1306" i="2"/>
  <c r="D2330" i="2"/>
  <c r="D884" i="2"/>
  <c r="D1908" i="2"/>
  <c r="D462" i="2"/>
  <c r="D1486" i="2"/>
  <c r="D184" i="2"/>
  <c r="D448" i="2"/>
  <c r="D2088" i="2"/>
  <c r="D377" i="2"/>
  <c r="D889" i="2"/>
  <c r="D1401" i="2"/>
  <c r="D1913" i="2"/>
  <c r="D2425" i="2"/>
  <c r="D471" i="2"/>
  <c r="D983" i="2"/>
  <c r="D1495" i="2"/>
  <c r="D2007" i="2"/>
  <c r="D106" i="2"/>
  <c r="D1130" i="2"/>
  <c r="D2154" i="2"/>
  <c r="D708" i="2"/>
  <c r="D1732" i="2"/>
  <c r="D286" i="2"/>
  <c r="D1310" i="2"/>
  <c r="D2334" i="2"/>
  <c r="D2000" i="2"/>
  <c r="D1352" i="2"/>
  <c r="D997" i="2"/>
  <c r="D579" i="2"/>
  <c r="D322" i="2"/>
  <c r="D1948" i="2"/>
  <c r="D1862" i="2"/>
  <c r="D1952" i="2"/>
  <c r="D1141" i="2"/>
  <c r="D723" i="2"/>
  <c r="D610" i="2"/>
  <c r="D2236" i="2"/>
  <c r="D2006" i="2"/>
  <c r="D40" i="2"/>
  <c r="D1237" i="2"/>
  <c r="D819" i="2"/>
  <c r="D802" i="2"/>
  <c r="D2428" i="2"/>
  <c r="D2102" i="2"/>
  <c r="D424" i="2"/>
  <c r="D258" i="2"/>
  <c r="D1029" i="2"/>
  <c r="D1894" i="2"/>
  <c r="D642" i="2"/>
  <c r="D2467" i="2"/>
  <c r="D1349" i="2"/>
  <c r="D1154" i="2"/>
  <c r="D2278" i="2"/>
  <c r="D2050" i="2"/>
  <c r="D1958" i="2"/>
  <c r="D1026" i="2"/>
  <c r="D85" i="2"/>
  <c r="D189" i="2"/>
  <c r="D445" i="2"/>
  <c r="D701" i="2"/>
  <c r="D957" i="2"/>
  <c r="D1213" i="2"/>
  <c r="D1469" i="2"/>
  <c r="D1725" i="2"/>
  <c r="D1981" i="2"/>
  <c r="D2237" i="2"/>
  <c r="D27" i="2"/>
  <c r="D283" i="2"/>
  <c r="D539" i="2"/>
  <c r="D795" i="2"/>
  <c r="D1051" i="2"/>
  <c r="D1307" i="2"/>
  <c r="D1563" i="2"/>
  <c r="D1819" i="2"/>
  <c r="D2075" i="2"/>
  <c r="D2331" i="2"/>
  <c r="D242" i="2"/>
  <c r="D754" i="2"/>
  <c r="D1266" i="2"/>
  <c r="D1778" i="2"/>
  <c r="D2290" i="2"/>
  <c r="D332" i="2"/>
  <c r="D844" i="2"/>
  <c r="D1356" i="2"/>
  <c r="D1868" i="2"/>
  <c r="D2380" i="2"/>
  <c r="D193" i="2"/>
  <c r="D449" i="2"/>
  <c r="D705" i="2"/>
  <c r="D961" i="2"/>
  <c r="D1217" i="2"/>
  <c r="D1473" i="2"/>
  <c r="D1729" i="2"/>
  <c r="D1985" i="2"/>
  <c r="D2241" i="2"/>
  <c r="D31" i="2"/>
  <c r="D287" i="2"/>
  <c r="D543" i="2"/>
  <c r="D799" i="2"/>
  <c r="D1055" i="2"/>
  <c r="D1311" i="2"/>
  <c r="D1567" i="2"/>
  <c r="D1823" i="2"/>
  <c r="D2079" i="2"/>
  <c r="D2335" i="2"/>
  <c r="D250" i="2"/>
  <c r="D762" i="2"/>
  <c r="D1274" i="2"/>
  <c r="D1786" i="2"/>
  <c r="D2298" i="2"/>
  <c r="D340" i="2"/>
  <c r="D852" i="2"/>
  <c r="D1364" i="2"/>
  <c r="D1876" i="2"/>
  <c r="D2388" i="2"/>
  <c r="D430" i="2"/>
  <c r="D942" i="2"/>
  <c r="D1454" i="2"/>
  <c r="D1966" i="2"/>
  <c r="D56" i="2"/>
  <c r="D2104" i="2"/>
  <c r="D320" i="2"/>
  <c r="D2368" i="2"/>
  <c r="D1928" i="2"/>
  <c r="D105" i="2"/>
  <c r="D361" i="2"/>
  <c r="D617" i="2"/>
  <c r="D873" i="2"/>
  <c r="D1129" i="2"/>
  <c r="D1385" i="2"/>
  <c r="D1641" i="2"/>
  <c r="D1897" i="2"/>
  <c r="D2153" i="2"/>
  <c r="D2409" i="2"/>
  <c r="D199" i="2"/>
  <c r="D455" i="2"/>
  <c r="D711" i="2"/>
  <c r="D967" i="2"/>
  <c r="D1223" i="2"/>
  <c r="D1479" i="2"/>
  <c r="D1735" i="2"/>
  <c r="D1991" i="2"/>
  <c r="D2247" i="2"/>
  <c r="D74" i="2"/>
  <c r="D586" i="2"/>
  <c r="D1098" i="2"/>
  <c r="D1610" i="2"/>
  <c r="D2122" i="2"/>
  <c r="D164" i="2"/>
  <c r="D676" i="2"/>
  <c r="D1188" i="2"/>
  <c r="D1700" i="2"/>
  <c r="D2212" i="2"/>
  <c r="D254" i="2"/>
  <c r="D766" i="2"/>
  <c r="D1278" i="2"/>
  <c r="D1790" i="2"/>
  <c r="D2302" i="2"/>
  <c r="D1400" i="2"/>
  <c r="D1776" i="2"/>
  <c r="D1664" i="2"/>
  <c r="D1224" i="2"/>
  <c r="D1808" i="2"/>
  <c r="D933" i="2"/>
  <c r="D1957" i="2"/>
  <c r="D515" i="2"/>
  <c r="D1539" i="2"/>
  <c r="D194" i="2"/>
  <c r="D2242" i="2"/>
  <c r="D1820" i="2"/>
  <c r="D774" i="2"/>
  <c r="D1798" i="2"/>
  <c r="D1432" i="2"/>
  <c r="D1696" i="2"/>
  <c r="D1872" i="2"/>
  <c r="D1077" i="2"/>
  <c r="D2101" i="2"/>
  <c r="D659" i="2"/>
  <c r="D1683" i="2"/>
  <c r="D482" i="2"/>
  <c r="D60" i="2"/>
  <c r="D2108" i="2"/>
  <c r="D918" i="2"/>
  <c r="D1942" i="2"/>
  <c r="D2008" i="2"/>
  <c r="D2272" i="2"/>
  <c r="D149" i="2"/>
  <c r="D1173" i="2"/>
  <c r="D2197" i="2"/>
  <c r="D755" i="2"/>
  <c r="D1779" i="2"/>
  <c r="D674" i="2"/>
  <c r="D252" i="2"/>
  <c r="D2300" i="2"/>
  <c r="D1014" i="2"/>
  <c r="D2038" i="2"/>
  <c r="D2392" i="2"/>
  <c r="D168" i="2"/>
  <c r="D709" i="2"/>
  <c r="D2339" i="2"/>
  <c r="D1574" i="2"/>
  <c r="D773" i="2"/>
  <c r="D2403" i="2"/>
  <c r="D1638" i="2"/>
  <c r="D901" i="2"/>
  <c r="D130" i="2"/>
  <c r="D1766" i="2"/>
  <c r="D1443" i="2"/>
  <c r="D2140" i="2"/>
  <c r="D1896" i="2"/>
  <c r="D5" i="2"/>
  <c r="D365" i="2"/>
  <c r="D877" i="2"/>
  <c r="D1389" i="2"/>
  <c r="D1901" i="2"/>
  <c r="D2413" i="2"/>
  <c r="D459" i="2"/>
  <c r="D971" i="2"/>
  <c r="D1483" i="2"/>
  <c r="D1995" i="2"/>
  <c r="D82" i="2"/>
  <c r="D1106" i="2"/>
  <c r="D2130" i="2"/>
  <c r="D684" i="2"/>
  <c r="D1708" i="2"/>
  <c r="D113" i="2"/>
  <c r="D625" i="2"/>
  <c r="D1137" i="2"/>
  <c r="D1649" i="2"/>
  <c r="D2161" i="2"/>
  <c r="D207" i="2"/>
  <c r="D719" i="2"/>
  <c r="D1231" i="2"/>
  <c r="D1743" i="2"/>
  <c r="D2255" i="2"/>
  <c r="D602" i="2"/>
  <c r="D1626" i="2"/>
  <c r="D180" i="2"/>
  <c r="D1204" i="2"/>
  <c r="D2228" i="2"/>
  <c r="D782" i="2"/>
  <c r="D1806" i="2"/>
  <c r="D1464" i="2"/>
  <c r="D1728" i="2"/>
  <c r="D1968" i="2"/>
  <c r="D537" i="2"/>
  <c r="D1049" i="2"/>
  <c r="D1561" i="2"/>
  <c r="D2073" i="2"/>
  <c r="D119" i="2"/>
  <c r="D631" i="2"/>
  <c r="D1143" i="2"/>
  <c r="D1655" i="2"/>
  <c r="D2167" i="2"/>
  <c r="D426" i="2"/>
  <c r="D1450" i="2"/>
  <c r="D4" i="2"/>
  <c r="D1028" i="2"/>
  <c r="D2052" i="2"/>
  <c r="D606" i="2"/>
  <c r="D1630" i="2"/>
  <c r="D760" i="2"/>
  <c r="D1024" i="2"/>
  <c r="D400" i="2"/>
  <c r="D1637" i="2"/>
  <c r="D1219" i="2"/>
  <c r="D1602" i="2"/>
  <c r="D454" i="2"/>
  <c r="D152" i="2"/>
  <c r="D2056" i="2"/>
  <c r="D1781" i="2"/>
  <c r="D1363" i="2"/>
  <c r="D1890" i="2"/>
  <c r="D598" i="2"/>
  <c r="D728" i="2"/>
  <c r="D336" i="2"/>
  <c r="D1877" i="2"/>
  <c r="D1459" i="2"/>
  <c r="D2082" i="2"/>
  <c r="D694" i="2"/>
  <c r="D1112" i="2"/>
  <c r="D1200" i="2"/>
  <c r="D294" i="2"/>
  <c r="D1123" i="2"/>
  <c r="D1640" i="2"/>
  <c r="D486" i="2"/>
  <c r="D2117" i="2"/>
  <c r="D872" i="2"/>
  <c r="D269" i="2"/>
  <c r="D781" i="2"/>
  <c r="D1293" i="2"/>
  <c r="D1805" i="2"/>
  <c r="D2317" i="2"/>
  <c r="D363" i="2"/>
  <c r="D875" i="2"/>
  <c r="D1387" i="2"/>
  <c r="D1899" i="2"/>
  <c r="D2411" i="2"/>
  <c r="D914" i="2"/>
  <c r="D1938" i="2"/>
  <c r="D492" i="2"/>
  <c r="D1516" i="2"/>
  <c r="D70" i="2"/>
  <c r="D529" i="2"/>
  <c r="D1041" i="2"/>
  <c r="D1553" i="2"/>
  <c r="D2065" i="2"/>
  <c r="D111" i="2"/>
  <c r="D623" i="2"/>
  <c r="D1135" i="2"/>
  <c r="D1647" i="2"/>
  <c r="D2159" i="2"/>
  <c r="D410" i="2"/>
  <c r="D1434" i="2"/>
  <c r="D2458" i="2"/>
  <c r="D1012" i="2"/>
  <c r="D2036" i="2"/>
  <c r="D590" i="2"/>
  <c r="D1614" i="2"/>
  <c r="D696" i="2"/>
  <c r="D960" i="2"/>
  <c r="D272" i="2"/>
  <c r="D441" i="2"/>
  <c r="D953" i="2"/>
  <c r="D1465" i="2"/>
  <c r="D1977" i="2"/>
  <c r="D23" i="2"/>
  <c r="D535" i="2"/>
  <c r="D1047" i="2"/>
  <c r="D1559" i="2"/>
  <c r="D2071" i="2"/>
  <c r="D234" i="2"/>
  <c r="D1258" i="2"/>
  <c r="D2282" i="2"/>
  <c r="D836" i="2"/>
  <c r="D1860" i="2"/>
  <c r="D414" i="2"/>
  <c r="D1438" i="2"/>
  <c r="D2462" i="2"/>
  <c r="D256" i="2"/>
  <c r="D1864" i="2"/>
  <c r="D1253" i="2"/>
  <c r="D835" i="2"/>
  <c r="D834" i="2"/>
  <c r="D2460" i="2"/>
  <c r="D2118" i="2"/>
  <c r="D488" i="2"/>
  <c r="D1397" i="2"/>
  <c r="D979" i="2"/>
  <c r="D1122" i="2"/>
  <c r="D214" i="2"/>
  <c r="D2262" i="2"/>
  <c r="D1064" i="2"/>
  <c r="D1493" i="2"/>
  <c r="D1075" i="2"/>
  <c r="D1314" i="2"/>
  <c r="D310" i="2"/>
  <c r="D2358" i="2"/>
  <c r="D1448" i="2"/>
  <c r="D2306" i="2"/>
  <c r="D2053" i="2"/>
  <c r="D1816" i="2"/>
  <c r="D220" i="2"/>
  <c r="D1702" i="2"/>
  <c r="D604" i="2"/>
  <c r="D301" i="2"/>
  <c r="D813" i="2"/>
  <c r="D1325" i="2"/>
  <c r="D1837" i="2"/>
  <c r="D2349" i="2"/>
  <c r="D395" i="2"/>
  <c r="D907" i="2"/>
  <c r="D1419" i="2"/>
  <c r="D1931" i="2"/>
  <c r="D2443" i="2"/>
  <c r="D978" i="2"/>
  <c r="D2002" i="2"/>
  <c r="D556" i="2"/>
  <c r="D1580" i="2"/>
  <c r="D134" i="2"/>
  <c r="D561" i="2"/>
  <c r="D1073" i="2"/>
  <c r="D1585" i="2"/>
  <c r="D2097" i="2"/>
  <c r="D143" i="2"/>
  <c r="D655" i="2"/>
  <c r="D1167" i="2"/>
  <c r="D1679" i="2"/>
  <c r="D2191" i="2"/>
  <c r="D474" i="2"/>
  <c r="D1498" i="2"/>
  <c r="D52" i="2"/>
  <c r="D1076" i="2"/>
  <c r="D2100" i="2"/>
  <c r="D654" i="2"/>
  <c r="D1678" i="2"/>
  <c r="D952" i="2"/>
  <c r="D1216" i="2"/>
  <c r="D816" i="2"/>
  <c r="D473" i="2"/>
  <c r="D985" i="2"/>
  <c r="D1497" i="2"/>
  <c r="D2009" i="2"/>
  <c r="D55" i="2"/>
  <c r="D567" i="2"/>
  <c r="D1079" i="2"/>
  <c r="D1591" i="2"/>
  <c r="D2103" i="2"/>
  <c r="D298" i="2"/>
  <c r="D1322" i="2"/>
  <c r="D2346" i="2"/>
  <c r="D900" i="2"/>
  <c r="D1924" i="2"/>
  <c r="D478" i="2"/>
  <c r="D1502" i="2"/>
  <c r="D248" i="2"/>
  <c r="D512" i="2"/>
  <c r="D2152" i="2"/>
  <c r="D1381" i="2"/>
  <c r="D963" i="2"/>
  <c r="D1090" i="2"/>
  <c r="D198" i="2"/>
  <c r="D2246" i="2"/>
  <c r="D1000" i="2"/>
  <c r="D1525" i="2"/>
  <c r="D1107" i="2"/>
  <c r="D1378" i="2"/>
  <c r="D342" i="2"/>
  <c r="D2390" i="2"/>
  <c r="D1576" i="2"/>
  <c r="D1621" i="2"/>
  <c r="D1203" i="2"/>
  <c r="D1570" i="2"/>
  <c r="D438" i="2"/>
  <c r="D88" i="2"/>
  <c r="D1960" i="2"/>
  <c r="D860" i="2"/>
  <c r="D99" i="2"/>
  <c r="D32" i="2"/>
  <c r="D1244" i="2"/>
  <c r="D1312" i="2"/>
  <c r="D325" i="2"/>
  <c r="D333" i="2"/>
  <c r="D845" i="2"/>
  <c r="D1357" i="2"/>
  <c r="D1869" i="2"/>
  <c r="D2381" i="2"/>
  <c r="D427" i="2"/>
  <c r="D939" i="2"/>
  <c r="D1451" i="2"/>
  <c r="D1963" i="2"/>
  <c r="D18" i="2"/>
  <c r="D1042" i="2"/>
  <c r="D2066" i="2"/>
  <c r="D620" i="2"/>
  <c r="D1644" i="2"/>
  <c r="D57" i="2"/>
  <c r="D593" i="2"/>
  <c r="D1105" i="2"/>
  <c r="D1617" i="2"/>
  <c r="D2129" i="2"/>
  <c r="D175" i="2"/>
  <c r="D687" i="2"/>
  <c r="D1199" i="2"/>
  <c r="D1711" i="2"/>
  <c r="D2223" i="2"/>
  <c r="D538" i="2"/>
  <c r="D1562" i="2"/>
  <c r="D116" i="2"/>
  <c r="D1140" i="2"/>
  <c r="D2164" i="2"/>
  <c r="D718" i="2"/>
  <c r="D1742" i="2"/>
  <c r="D1208" i="2"/>
  <c r="D1472" i="2"/>
  <c r="D1392" i="2"/>
  <c r="D505" i="2"/>
  <c r="D1017" i="2"/>
  <c r="D1529" i="2"/>
  <c r="D2041" i="2"/>
  <c r="D87" i="2"/>
  <c r="D599" i="2"/>
  <c r="D1111" i="2"/>
  <c r="D1623" i="2"/>
  <c r="D2135" i="2"/>
  <c r="D362" i="2"/>
  <c r="D1386" i="2"/>
  <c r="D2410" i="2"/>
  <c r="D964" i="2"/>
  <c r="D1988" i="2"/>
  <c r="D542" i="2"/>
  <c r="D1566" i="2"/>
  <c r="D504" i="2"/>
  <c r="D768" i="2"/>
  <c r="D2408" i="2"/>
  <c r="D1509" i="2"/>
  <c r="D1091" i="2"/>
  <c r="D1346" i="2"/>
  <c r="D326" i="2"/>
  <c r="D2374" i="2"/>
  <c r="D1512" i="2"/>
  <c r="D1653" i="2"/>
  <c r="D1235" i="2"/>
  <c r="D1634" i="2"/>
  <c r="D470" i="2"/>
  <c r="D216" i="2"/>
  <c r="D2120" i="2"/>
  <c r="D1749" i="2"/>
  <c r="D1331" i="2"/>
  <c r="D1826" i="2"/>
  <c r="D566" i="2"/>
  <c r="D600" i="2"/>
  <c r="D80" i="2"/>
  <c r="D1884" i="2"/>
  <c r="D611" i="2"/>
  <c r="D2080" i="2"/>
  <c r="D2268" i="2"/>
  <c r="D33" i="2"/>
  <c r="D1190" i="2"/>
  <c r="D732" i="2"/>
  <c r="D1584" i="2"/>
  <c r="D1048" i="2"/>
  <c r="D1605" i="2"/>
  <c r="D1104" i="2"/>
  <c r="D45" i="2"/>
  <c r="D253" i="2"/>
  <c r="D509" i="2"/>
  <c r="D765" i="2"/>
  <c r="D1021" i="2"/>
  <c r="D1277" i="2"/>
  <c r="D1533" i="2"/>
  <c r="D1789" i="2"/>
  <c r="D2045" i="2"/>
  <c r="D2301" i="2"/>
  <c r="D91" i="2"/>
  <c r="D347" i="2"/>
  <c r="D603" i="2"/>
  <c r="D859" i="2"/>
  <c r="D1115" i="2"/>
  <c r="D1371" i="2"/>
  <c r="D1627" i="2"/>
  <c r="D1883" i="2"/>
  <c r="D2139" i="2"/>
  <c r="D2395" i="2"/>
  <c r="D370" i="2"/>
  <c r="D882" i="2"/>
  <c r="D1394" i="2"/>
  <c r="D1906" i="2"/>
  <c r="D2418" i="2"/>
  <c r="D460" i="2"/>
  <c r="D972" i="2"/>
  <c r="D1484" i="2"/>
  <c r="D1996" i="2"/>
  <c r="D38" i="2"/>
  <c r="D257" i="2"/>
  <c r="D513" i="2"/>
  <c r="D769" i="2"/>
  <c r="D1025" i="2"/>
  <c r="D1281" i="2"/>
  <c r="D1537" i="2"/>
  <c r="D1793" i="2"/>
  <c r="D2049" i="2"/>
  <c r="D2305" i="2"/>
  <c r="D95" i="2"/>
  <c r="D351" i="2"/>
  <c r="D607" i="2"/>
  <c r="D863" i="2"/>
  <c r="D1119" i="2"/>
  <c r="D1375" i="2"/>
  <c r="D1631" i="2"/>
  <c r="D1887" i="2"/>
  <c r="D2143" i="2"/>
  <c r="D2399" i="2"/>
  <c r="D378" i="2"/>
  <c r="D890" i="2"/>
  <c r="D1402" i="2"/>
  <c r="D1914" i="2"/>
  <c r="D2426" i="2"/>
  <c r="D468" i="2"/>
  <c r="D980" i="2"/>
  <c r="D1492" i="2"/>
  <c r="D2004" i="2"/>
  <c r="D46" i="2"/>
  <c r="D558" i="2"/>
  <c r="D1070" i="2"/>
  <c r="D1582" i="2"/>
  <c r="D2094" i="2"/>
  <c r="D568" i="2"/>
  <c r="D240" i="2"/>
  <c r="D832" i="2"/>
  <c r="D392" i="2"/>
  <c r="D16" i="2"/>
  <c r="D169" i="2"/>
  <c r="D425" i="2"/>
  <c r="D681" i="2"/>
  <c r="D937" i="2"/>
  <c r="D1193" i="2"/>
  <c r="D1449" i="2"/>
  <c r="D1705" i="2"/>
  <c r="D1961" i="2"/>
  <c r="D2217" i="2"/>
  <c r="D7" i="2"/>
  <c r="D263" i="2"/>
  <c r="D519" i="2"/>
  <c r="D775" i="2"/>
  <c r="D1031" i="2"/>
  <c r="D1287" i="2"/>
  <c r="D1543" i="2"/>
  <c r="D1799" i="2"/>
  <c r="D2055" i="2"/>
  <c r="D2311" i="2"/>
  <c r="D202" i="2"/>
  <c r="D714" i="2"/>
  <c r="D1226" i="2"/>
  <c r="D1738" i="2"/>
  <c r="D2250" i="2"/>
  <c r="D292" i="2"/>
  <c r="D804" i="2"/>
  <c r="D1316" i="2"/>
  <c r="D1828" i="2"/>
  <c r="D2340" i="2"/>
  <c r="D382" i="2"/>
  <c r="D894" i="2"/>
  <c r="D1406" i="2"/>
  <c r="D1918" i="2"/>
  <c r="D2430" i="2"/>
  <c r="D1912" i="2"/>
  <c r="D128" i="2"/>
  <c r="D2176" i="2"/>
  <c r="D1736" i="2"/>
  <c r="D165" i="2"/>
  <c r="D1189" i="2"/>
  <c r="D2213" i="2"/>
  <c r="D771" i="2"/>
  <c r="D1795" i="2"/>
  <c r="D706" i="2"/>
  <c r="D284" i="2"/>
  <c r="D2332" i="2"/>
  <c r="D1030" i="2"/>
  <c r="D2054" i="2"/>
  <c r="D2456" i="2"/>
  <c r="D232" i="2"/>
  <c r="D309" i="2"/>
  <c r="D1333" i="2"/>
  <c r="D2357" i="2"/>
  <c r="D915" i="2"/>
  <c r="D1939" i="2"/>
  <c r="D994" i="2"/>
  <c r="D572" i="2"/>
  <c r="D150" i="2"/>
  <c r="D1174" i="2"/>
  <c r="D2198" i="2"/>
  <c r="D976" i="2"/>
  <c r="D808" i="2"/>
  <c r="D405" i="2"/>
  <c r="D1429" i="2"/>
  <c r="D2453" i="2"/>
  <c r="D1011" i="2"/>
  <c r="D2035" i="2"/>
  <c r="D1186" i="2"/>
  <c r="D764" i="2"/>
  <c r="D246" i="2"/>
  <c r="D1270" i="2"/>
  <c r="D2294" i="2"/>
  <c r="D1712" i="2"/>
  <c r="D1192" i="2"/>
  <c r="D1733" i="2"/>
  <c r="D1794" i="2"/>
  <c r="D536" i="2"/>
  <c r="D1797" i="2"/>
  <c r="D1922" i="2"/>
  <c r="D792" i="2"/>
  <c r="D1925" i="2"/>
  <c r="D2178" i="2"/>
  <c r="D1304" i="2"/>
  <c r="D678" i="2"/>
  <c r="D2336" i="2"/>
  <c r="D2373" i="2"/>
  <c r="D29" i="2"/>
  <c r="D493" i="2"/>
  <c r="D1005" i="2"/>
  <c r="D1517" i="2"/>
  <c r="D2029" i="2"/>
  <c r="D75" i="2"/>
  <c r="D587" i="2"/>
  <c r="D1099" i="2"/>
  <c r="D1611" i="2"/>
  <c r="D2123" i="2"/>
  <c r="D338" i="2"/>
  <c r="D1362" i="2"/>
  <c r="D2386" i="2"/>
  <c r="D940" i="2"/>
  <c r="D1964" i="2"/>
  <c r="D241" i="2"/>
  <c r="D753" i="2"/>
  <c r="D1265" i="2"/>
  <c r="D1777" i="2"/>
  <c r="D2289" i="2"/>
  <c r="D335" i="2"/>
  <c r="D847" i="2"/>
  <c r="D1359" i="2"/>
  <c r="D1871" i="2"/>
  <c r="D2383" i="2"/>
  <c r="D858" i="2"/>
  <c r="D1882" i="2"/>
  <c r="D436" i="2"/>
  <c r="D1460" i="2"/>
  <c r="D14" i="2"/>
  <c r="D1038" i="2"/>
  <c r="D2062" i="2"/>
  <c r="D1992" i="2"/>
  <c r="D264" i="2"/>
  <c r="D153" i="2"/>
  <c r="D665" i="2"/>
  <c r="D1177" i="2"/>
  <c r="D1689" i="2"/>
  <c r="D2201" i="2"/>
  <c r="D247" i="2"/>
  <c r="D759" i="2"/>
  <c r="D1271" i="2"/>
  <c r="D1783" i="2"/>
  <c r="D2295" i="2"/>
  <c r="D682" i="2"/>
  <c r="D1706" i="2"/>
  <c r="D260" i="2"/>
  <c r="D1284" i="2"/>
  <c r="D2308" i="2"/>
  <c r="D862" i="2"/>
  <c r="D1886" i="2"/>
  <c r="D1784" i="2"/>
  <c r="D2048" i="2"/>
  <c r="D97" i="2"/>
  <c r="D2149" i="2"/>
  <c r="D1731" i="2"/>
  <c r="D156" i="2"/>
  <c r="D966" i="2"/>
  <c r="D2200" i="2"/>
  <c r="D245" i="2"/>
  <c r="D2293" i="2"/>
  <c r="D1875" i="2"/>
  <c r="D444" i="2"/>
  <c r="D1110" i="2"/>
  <c r="D528" i="2"/>
  <c r="D341" i="2"/>
  <c r="D2389" i="2"/>
  <c r="D1971" i="2"/>
  <c r="D636" i="2"/>
  <c r="D1206" i="2"/>
  <c r="D1232" i="2"/>
  <c r="D1477" i="2"/>
  <c r="D2342" i="2"/>
  <c r="D1410" i="2"/>
  <c r="D1669" i="2"/>
  <c r="D280" i="2"/>
  <c r="D2072" i="2"/>
  <c r="D37" i="2"/>
  <c r="D397" i="2"/>
  <c r="D909" i="2"/>
  <c r="D1421" i="2"/>
  <c r="D1933" i="2"/>
  <c r="D2445" i="2"/>
  <c r="D491" i="2"/>
  <c r="D1003" i="2"/>
  <c r="D1515" i="2"/>
  <c r="D2027" i="2"/>
  <c r="D146" i="2"/>
  <c r="D1170" i="2"/>
  <c r="D2194" i="2"/>
  <c r="D748" i="2"/>
  <c r="D1772" i="2"/>
  <c r="D145" i="2"/>
  <c r="D657" i="2"/>
  <c r="D1169" i="2"/>
  <c r="D1681" i="2"/>
  <c r="D2193" i="2"/>
  <c r="D239" i="2"/>
  <c r="D751" i="2"/>
  <c r="D1263" i="2"/>
  <c r="D1775" i="2"/>
  <c r="D2287" i="2"/>
  <c r="D666" i="2"/>
  <c r="D1690" i="2"/>
  <c r="D244" i="2"/>
  <c r="D1268" i="2"/>
  <c r="D2292" i="2"/>
  <c r="D846" i="2"/>
  <c r="D1870" i="2"/>
  <c r="D1720" i="2"/>
  <c r="D1984" i="2"/>
  <c r="D9" i="2"/>
  <c r="D569" i="2"/>
  <c r="D1081" i="2"/>
  <c r="D1593" i="2"/>
  <c r="D2105" i="2"/>
  <c r="D151" i="2"/>
  <c r="D663" i="2"/>
  <c r="D1175" i="2"/>
  <c r="D1687" i="2"/>
  <c r="D2199" i="2"/>
  <c r="D490" i="2"/>
  <c r="D1514" i="2"/>
  <c r="D68" i="2"/>
  <c r="D1092" i="2"/>
  <c r="D2116" i="2"/>
  <c r="D670" i="2"/>
  <c r="D1694" i="2"/>
  <c r="D1016" i="2"/>
  <c r="D1280" i="2"/>
  <c r="D1008" i="2"/>
  <c r="D1765" i="2"/>
  <c r="D1347" i="2"/>
  <c r="D1858" i="2"/>
  <c r="D582" i="2"/>
  <c r="D664" i="2"/>
  <c r="D208" i="2"/>
  <c r="D1909" i="2"/>
  <c r="D1491" i="2"/>
  <c r="D2146" i="2"/>
  <c r="D726" i="2"/>
  <c r="D1240" i="2"/>
  <c r="D1456" i="2"/>
  <c r="D2005" i="2"/>
  <c r="D1587" i="2"/>
  <c r="D2338" i="2"/>
  <c r="D822" i="2"/>
  <c r="D1624" i="2"/>
  <c r="D2352" i="2"/>
  <c r="D806" i="2"/>
  <c r="D1635" i="2"/>
  <c r="D133" i="2"/>
  <c r="D998" i="2"/>
  <c r="D1699" i="2"/>
  <c r="D69" i="2"/>
  <c r="D429" i="2"/>
  <c r="D941" i="2"/>
  <c r="D1453" i="2"/>
  <c r="D1965" i="2"/>
  <c r="D11" i="2"/>
  <c r="D523" i="2"/>
  <c r="D1035" i="2"/>
  <c r="D1547" i="2"/>
  <c r="D2059" i="2"/>
  <c r="D210" i="2"/>
  <c r="D1234" i="2"/>
  <c r="D2258" i="2"/>
  <c r="D812" i="2"/>
  <c r="D1836" i="2"/>
  <c r="D177" i="2"/>
  <c r="D689" i="2"/>
  <c r="D1201" i="2"/>
  <c r="D1713" i="2"/>
  <c r="D2225" i="2"/>
  <c r="D271" i="2"/>
  <c r="D783" i="2"/>
  <c r="D1295" i="2"/>
  <c r="D1807" i="2"/>
  <c r="D2319" i="2"/>
  <c r="D730" i="2"/>
  <c r="D1754" i="2"/>
  <c r="D308" i="2"/>
  <c r="D1332" i="2"/>
  <c r="D2356" i="2"/>
  <c r="D910" i="2"/>
  <c r="D1934" i="2"/>
  <c r="D1976" i="2"/>
  <c r="D2240" i="2"/>
  <c r="D73" i="2"/>
  <c r="D601" i="2"/>
  <c r="D1113" i="2"/>
  <c r="D1625" i="2"/>
  <c r="D2137" i="2"/>
  <c r="D183" i="2"/>
  <c r="D695" i="2"/>
  <c r="D1207" i="2"/>
  <c r="D1719" i="2"/>
  <c r="D2231" i="2"/>
  <c r="D554" i="2"/>
  <c r="D1578" i="2"/>
  <c r="D132" i="2"/>
  <c r="D1156" i="2"/>
  <c r="D2180" i="2"/>
  <c r="D734" i="2"/>
  <c r="D1758" i="2"/>
  <c r="D1272" i="2"/>
  <c r="D1536" i="2"/>
  <c r="D1520" i="2"/>
  <c r="D1893" i="2"/>
  <c r="D1475" i="2"/>
  <c r="D2114" i="2"/>
  <c r="D710" i="2"/>
  <c r="D1176" i="2"/>
  <c r="D1328" i="2"/>
  <c r="D2037" i="2"/>
  <c r="D1619" i="2"/>
  <c r="D2402" i="2"/>
  <c r="D854" i="2"/>
  <c r="D1752" i="2"/>
  <c r="D65" i="2"/>
  <c r="D2133" i="2"/>
  <c r="D1715" i="2"/>
  <c r="D124" i="2"/>
  <c r="D950" i="2"/>
  <c r="D2136" i="2"/>
  <c r="D453" i="2"/>
  <c r="D1318" i="2"/>
  <c r="D2147" i="2"/>
  <c r="D645" i="2"/>
  <c r="D1510" i="2"/>
  <c r="D92" i="2"/>
  <c r="D101" i="2"/>
  <c r="D461" i="2"/>
  <c r="D973" i="2"/>
  <c r="D1485" i="2"/>
  <c r="D1997" i="2"/>
  <c r="D43" i="2"/>
  <c r="D555" i="2"/>
  <c r="D1067" i="2"/>
  <c r="D1579" i="2"/>
  <c r="D2091" i="2"/>
  <c r="D274" i="2"/>
  <c r="D1298" i="2"/>
  <c r="D2322" i="2"/>
  <c r="D876" i="2"/>
  <c r="D1900" i="2"/>
  <c r="D209" i="2"/>
  <c r="D721" i="2"/>
  <c r="D1233" i="2"/>
  <c r="D1745" i="2"/>
  <c r="D2257" i="2"/>
  <c r="D303" i="2"/>
  <c r="D815" i="2"/>
  <c r="D1327" i="2"/>
  <c r="D1839" i="2"/>
  <c r="D2351" i="2"/>
  <c r="D794" i="2"/>
  <c r="D1818" i="2"/>
  <c r="D372" i="2"/>
  <c r="D1396" i="2"/>
  <c r="D2420" i="2"/>
  <c r="D974" i="2"/>
  <c r="D1998" i="2"/>
  <c r="D2232" i="2"/>
  <c r="D8" i="2"/>
  <c r="D121" i="2"/>
  <c r="D633" i="2"/>
  <c r="D1145" i="2"/>
  <c r="D1657" i="2"/>
  <c r="D2169" i="2"/>
  <c r="D215" i="2"/>
  <c r="D727" i="2"/>
  <c r="D1239" i="2"/>
  <c r="D1751" i="2"/>
  <c r="D2263" i="2"/>
  <c r="D618" i="2"/>
  <c r="D1642" i="2"/>
  <c r="D196" i="2"/>
  <c r="D1220" i="2"/>
  <c r="D2244" i="2"/>
  <c r="D798" i="2"/>
  <c r="D1822" i="2"/>
  <c r="D1528" i="2"/>
  <c r="D1792" i="2"/>
  <c r="D2096" i="2"/>
  <c r="D2021" i="2"/>
  <c r="D1603" i="2"/>
  <c r="D2370" i="2"/>
  <c r="D838" i="2"/>
  <c r="D1688" i="2"/>
  <c r="D117" i="2"/>
  <c r="D2165" i="2"/>
  <c r="D1747" i="2"/>
  <c r="D188" i="2"/>
  <c r="D982" i="2"/>
  <c r="D2264" i="2"/>
  <c r="D213" i="2"/>
  <c r="D2261" i="2"/>
  <c r="D1843" i="2"/>
  <c r="D380" i="2"/>
  <c r="D1078" i="2"/>
  <c r="D304" i="2"/>
  <c r="D965" i="2"/>
  <c r="D1830" i="2"/>
  <c r="D386" i="2"/>
  <c r="D1157" i="2"/>
  <c r="D2022" i="2"/>
  <c r="D934" i="2"/>
  <c r="S71" i="2"/>
  <c r="S327" i="2"/>
  <c r="S583" i="2"/>
  <c r="S839" i="2"/>
  <c r="S1095" i="2"/>
  <c r="S1351" i="2"/>
  <c r="S1607" i="2"/>
  <c r="S1863" i="2"/>
  <c r="S2119" i="2"/>
  <c r="S2375" i="2"/>
  <c r="S164" i="2"/>
  <c r="S420" i="2"/>
  <c r="S676" i="2"/>
  <c r="S251" i="2"/>
  <c r="S507" i="2"/>
  <c r="S763" i="2"/>
  <c r="S1019" i="2"/>
  <c r="S1275" i="2"/>
  <c r="S1531" i="2"/>
  <c r="S1787" i="2"/>
  <c r="S2043" i="2"/>
  <c r="S2299" i="2"/>
  <c r="S88" i="2"/>
  <c r="S344" i="2"/>
  <c r="S600" i="2"/>
  <c r="S856" i="2"/>
  <c r="S1112" i="2"/>
  <c r="S1368" i="2"/>
  <c r="S1624" i="2"/>
  <c r="S1880" i="2"/>
  <c r="S2136" i="2"/>
  <c r="S2392" i="2"/>
  <c r="S361" i="2"/>
  <c r="S873" i="2"/>
  <c r="S1385" i="2"/>
  <c r="S1897" i="2"/>
  <c r="S2409" i="2"/>
  <c r="S458" i="2"/>
  <c r="S970" i="2"/>
  <c r="S1482" i="2"/>
  <c r="S1994" i="2"/>
  <c r="S37" i="2"/>
  <c r="S549" i="2"/>
  <c r="S1061" i="2"/>
  <c r="S1573" i="2"/>
  <c r="S2085" i="2"/>
  <c r="S518" i="2"/>
  <c r="S110" i="2"/>
  <c r="S2158" i="2"/>
  <c r="S1750" i="2"/>
  <c r="S574" i="2"/>
  <c r="S115" i="2"/>
  <c r="S371" i="2"/>
  <c r="S627" i="2"/>
  <c r="S883" i="2"/>
  <c r="S1139" i="2"/>
  <c r="S1395" i="2"/>
  <c r="S1651" i="2"/>
  <c r="S1907" i="2"/>
  <c r="S2163" i="2"/>
  <c r="S2419" i="2"/>
  <c r="S208" i="2"/>
  <c r="S464" i="2"/>
  <c r="S720" i="2"/>
  <c r="S976" i="2"/>
  <c r="S55" i="2"/>
  <c r="S407" i="2"/>
  <c r="S743" i="2"/>
  <c r="S1079" i="2"/>
  <c r="S1431" i="2"/>
  <c r="S1767" i="2"/>
  <c r="S2103" i="2"/>
  <c r="S2455" i="2"/>
  <c r="S324" i="2"/>
  <c r="S660" i="2"/>
  <c r="S331" i="2"/>
  <c r="S667" i="2"/>
  <c r="S1003" i="2"/>
  <c r="S1355" i="2"/>
  <c r="S1691" i="2"/>
  <c r="S2027" i="2"/>
  <c r="S2379" i="2"/>
  <c r="S248" i="2"/>
  <c r="S584" i="2"/>
  <c r="S936" i="2"/>
  <c r="S1272" i="2"/>
  <c r="S1608" i="2"/>
  <c r="S1960" i="2"/>
  <c r="S2296" i="2"/>
  <c r="S329" i="2"/>
  <c r="S1033" i="2"/>
  <c r="S1705" i="2"/>
  <c r="S2377" i="2"/>
  <c r="S618" i="2"/>
  <c r="S1290" i="2"/>
  <c r="S1962" i="2"/>
  <c r="S197" i="2"/>
  <c r="S869" i="2"/>
  <c r="S1541" i="2"/>
  <c r="S2245" i="2"/>
  <c r="S1798" i="2"/>
  <c r="S2030" i="2"/>
  <c r="S2390" i="2"/>
  <c r="S19" i="2"/>
  <c r="S355" i="2"/>
  <c r="S707" i="2"/>
  <c r="S1043" i="2"/>
  <c r="S1379" i="2"/>
  <c r="S1731" i="2"/>
  <c r="S2067" i="2"/>
  <c r="S2403" i="2"/>
  <c r="S288" i="2"/>
  <c r="S624" i="2"/>
  <c r="S960" i="2"/>
  <c r="S1280" i="2"/>
  <c r="S1536" i="2"/>
  <c r="S1792" i="2"/>
  <c r="S2048" i="2"/>
  <c r="S2304" i="2"/>
  <c r="S185" i="2"/>
  <c r="S697" i="2"/>
  <c r="S1209" i="2"/>
  <c r="S1721" i="2"/>
  <c r="S2233" i="2"/>
  <c r="S282" i="2"/>
  <c r="S794" i="2"/>
  <c r="S1306" i="2"/>
  <c r="S1818" i="2"/>
  <c r="S2330" i="2"/>
  <c r="S373" i="2"/>
  <c r="S885" i="2"/>
  <c r="S1397" i="2"/>
  <c r="S1909" i="2"/>
  <c r="S2421" i="2"/>
  <c r="S1862" i="2"/>
  <c r="S1454" i="2"/>
  <c r="S1046" i="2"/>
  <c r="S2462" i="2"/>
  <c r="S111" i="2"/>
  <c r="S1135" i="2"/>
  <c r="S2159" i="2"/>
  <c r="S700" i="2"/>
  <c r="S1212" i="2"/>
  <c r="S1724" i="2"/>
  <c r="S2236" i="2"/>
  <c r="S561" i="2"/>
  <c r="S1585" i="2"/>
  <c r="S146" i="2"/>
  <c r="S1170" i="2"/>
  <c r="S2194" i="2"/>
  <c r="S749" i="2"/>
  <c r="S1773" i="2"/>
  <c r="S1318" i="2"/>
  <c r="S502" i="2"/>
  <c r="S1982" i="2"/>
  <c r="S959" i="2"/>
  <c r="S1983" i="2"/>
  <c r="S540" i="2"/>
  <c r="S1124" i="2"/>
  <c r="S1636" i="2"/>
  <c r="S2148" i="2"/>
  <c r="S385" i="2"/>
  <c r="S1409" i="2"/>
  <c r="S2433" i="2"/>
  <c r="S994" i="2"/>
  <c r="S2018" i="2"/>
  <c r="S573" i="2"/>
  <c r="S1597" i="2"/>
  <c r="S614" i="2"/>
  <c r="S2254" i="2"/>
  <c r="S1342" i="2"/>
  <c r="S735" i="2"/>
  <c r="S1759" i="2"/>
  <c r="S316" i="2"/>
  <c r="S1012" i="2"/>
  <c r="S1524" i="2"/>
  <c r="S2036" i="2"/>
  <c r="S161" i="2"/>
  <c r="S1185" i="2"/>
  <c r="S2209" i="2"/>
  <c r="S770" i="2"/>
  <c r="S1794" i="2"/>
  <c r="S349" i="2"/>
  <c r="S1373" i="2"/>
  <c r="S2397" i="2"/>
  <c r="S1358" i="2"/>
  <c r="S2078" i="2"/>
  <c r="S975" i="2"/>
  <c r="S1708" i="2"/>
  <c r="S114" i="2"/>
  <c r="S556" i="2"/>
  <c r="S401" i="2"/>
  <c r="S2034" i="2"/>
  <c r="S2318" i="2"/>
  <c r="S2252" i="2"/>
  <c r="S1549" i="2"/>
  <c r="S844" i="2"/>
  <c r="S2162" i="2"/>
  <c r="S527" i="2"/>
  <c r="S1038" i="2"/>
  <c r="S1677" i="2"/>
  <c r="S908" i="2"/>
  <c r="S2166" i="2"/>
  <c r="S103" i="2"/>
  <c r="S439" i="2"/>
  <c r="S791" i="2"/>
  <c r="S1127" i="2"/>
  <c r="S1463" i="2"/>
  <c r="S1815" i="2"/>
  <c r="S2151" i="2"/>
  <c r="S20" i="2"/>
  <c r="S372" i="2"/>
  <c r="S27" i="2"/>
  <c r="S363" i="2"/>
  <c r="S715" i="2"/>
  <c r="S1051" i="2"/>
  <c r="S1387" i="2"/>
  <c r="S1739" i="2"/>
  <c r="S2075" i="2"/>
  <c r="S2411" i="2"/>
  <c r="S296" i="2"/>
  <c r="S632" i="2"/>
  <c r="S968" i="2"/>
  <c r="S1320" i="2"/>
  <c r="S1656" i="2"/>
  <c r="S1992" i="2"/>
  <c r="S2344" i="2"/>
  <c r="S425" i="2"/>
  <c r="S1097" i="2"/>
  <c r="S1801" i="2"/>
  <c r="S10" i="2"/>
  <c r="S682" i="2"/>
  <c r="S1386" i="2"/>
  <c r="S2058" i="2"/>
  <c r="S261" i="2"/>
  <c r="S965" i="2"/>
  <c r="S1637" i="2"/>
  <c r="S2309" i="2"/>
  <c r="S2182" i="2"/>
  <c r="S2414" i="2"/>
  <c r="S670" i="2"/>
  <c r="S67" i="2"/>
  <c r="S403" i="2"/>
  <c r="S739" i="2"/>
  <c r="S1091" i="2"/>
  <c r="S1427" i="2"/>
  <c r="S1763" i="2"/>
  <c r="S2115" i="2"/>
  <c r="S2451" i="2"/>
  <c r="S320" i="2"/>
  <c r="S672" i="2"/>
  <c r="S1008" i="2"/>
  <c r="S1312" i="2"/>
  <c r="S1568" i="2"/>
  <c r="S1824" i="2"/>
  <c r="S2080" i="2"/>
  <c r="S2336" i="2"/>
  <c r="S249" i="2"/>
  <c r="S761" i="2"/>
  <c r="S1273" i="2"/>
  <c r="S1785" i="2"/>
  <c r="S2297" i="2"/>
  <c r="S346" i="2"/>
  <c r="S858" i="2"/>
  <c r="S1370" i="2"/>
  <c r="S1882" i="2"/>
  <c r="S2394" i="2"/>
  <c r="S437" i="2"/>
  <c r="S949" i="2"/>
  <c r="S1461" i="2"/>
  <c r="S1973" i="2"/>
  <c r="S70" i="2"/>
  <c r="S2118" i="2"/>
  <c r="S1710" i="2"/>
  <c r="S1302" i="2"/>
  <c r="S990" i="2"/>
  <c r="S239" i="2"/>
  <c r="S1263" i="2"/>
  <c r="S2287" i="2"/>
  <c r="S764" i="2"/>
  <c r="S1276" i="2"/>
  <c r="S1788" i="2"/>
  <c r="S2300" i="2"/>
  <c r="S689" i="2"/>
  <c r="S1713" i="2"/>
  <c r="S274" i="2"/>
  <c r="S1298" i="2"/>
  <c r="S2322" i="2"/>
  <c r="S877" i="2"/>
  <c r="S1901" i="2"/>
  <c r="S1830" i="2"/>
  <c r="S1014" i="2"/>
  <c r="S63" i="2"/>
  <c r="S1087" i="2"/>
  <c r="S2111" i="2"/>
  <c r="S668" i="2"/>
  <c r="S1188" i="2"/>
  <c r="S1700" i="2"/>
  <c r="S2212" i="2"/>
  <c r="S513" i="2"/>
  <c r="S1537" i="2"/>
  <c r="S98" i="2"/>
  <c r="S1122" i="2"/>
  <c r="S2146" i="2"/>
  <c r="S701" i="2"/>
  <c r="S1725" i="2"/>
  <c r="S1126" i="2"/>
  <c r="S310" i="2"/>
  <c r="S446" i="2"/>
  <c r="S863" i="2"/>
  <c r="S1887" i="2"/>
  <c r="S444" i="2"/>
  <c r="S1076" i="2"/>
  <c r="S1588" i="2"/>
  <c r="S2100" i="2"/>
  <c r="S289" i="2"/>
  <c r="S1313" i="2"/>
  <c r="S2337" i="2"/>
  <c r="S898" i="2"/>
  <c r="S1922" i="2"/>
  <c r="S477" i="2"/>
  <c r="S1501" i="2"/>
  <c r="S230" i="2"/>
  <c r="S1870" i="2"/>
  <c r="S1630" i="2"/>
  <c r="S1615" i="2"/>
  <c r="S1964" i="2"/>
  <c r="S626" i="2"/>
  <c r="S876" i="2"/>
  <c r="S913" i="2"/>
  <c r="S77" i="2"/>
  <c r="S1910" i="2"/>
  <c r="S593" i="2"/>
  <c r="S2253" i="2"/>
  <c r="S1356" i="2"/>
  <c r="S397" i="2"/>
  <c r="S364" i="2"/>
  <c r="S1406" i="2"/>
  <c r="S2214" i="2"/>
  <c r="S977" i="2"/>
  <c r="S2001" i="2"/>
  <c r="S247" i="2"/>
  <c r="S935" i="2"/>
  <c r="S1623" i="2"/>
  <c r="S2295" i="2"/>
  <c r="S516" i="2"/>
  <c r="S523" i="2"/>
  <c r="S1195" i="2"/>
  <c r="S1883" i="2"/>
  <c r="S104" i="2"/>
  <c r="S776" i="2"/>
  <c r="S1464" i="2"/>
  <c r="S2152" i="2"/>
  <c r="S713" i="2"/>
  <c r="S2089" i="2"/>
  <c r="S1002" i="2"/>
  <c r="S2346" i="2"/>
  <c r="S1253" i="2"/>
  <c r="S646" i="2"/>
  <c r="S1110" i="2"/>
  <c r="S211" i="2"/>
  <c r="S899" i="2"/>
  <c r="S1571" i="2"/>
  <c r="S2259" i="2"/>
  <c r="S480" i="2"/>
  <c r="S1152" i="2"/>
  <c r="S1680" i="2"/>
  <c r="S2192" i="2"/>
  <c r="S473" i="2"/>
  <c r="S1497" i="2"/>
  <c r="S58" i="2"/>
  <c r="S1082" i="2"/>
  <c r="S2106" i="2"/>
  <c r="S661" i="2"/>
  <c r="S1685" i="2"/>
  <c r="S966" i="2"/>
  <c r="S150" i="2"/>
  <c r="S1662" i="2"/>
  <c r="S1711" i="2"/>
  <c r="S988" i="2"/>
  <c r="S2012" i="2"/>
  <c r="S1137" i="2"/>
  <c r="S722" i="2"/>
  <c r="S301" i="2"/>
  <c r="S2349" i="2"/>
  <c r="S1310" i="2"/>
  <c r="S1535" i="2"/>
  <c r="S900" i="2"/>
  <c r="S1924" i="2"/>
  <c r="S961" i="2"/>
  <c r="S546" i="2"/>
  <c r="S125" i="2"/>
  <c r="S2173" i="2"/>
  <c r="S2102" i="2"/>
  <c r="S1311" i="2"/>
  <c r="S788" i="2"/>
  <c r="S1812" i="2"/>
  <c r="S737" i="2"/>
  <c r="S322" i="2"/>
  <c r="S2370" i="2"/>
  <c r="S1949" i="2"/>
  <c r="S1206" i="2"/>
  <c r="S812" i="2"/>
  <c r="S1103" i="2"/>
  <c r="S242" i="2"/>
  <c r="S236" i="2"/>
  <c r="S2398" i="2"/>
  <c r="S1190" i="2"/>
  <c r="S721" i="2"/>
  <c r="S1164" i="2"/>
  <c r="S343" i="2"/>
  <c r="S1015" i="2"/>
  <c r="S1703" i="2"/>
  <c r="S2391" i="2"/>
  <c r="S596" i="2"/>
  <c r="S603" i="2"/>
  <c r="S1291" i="2"/>
  <c r="S1963" i="2"/>
  <c r="S184" i="2"/>
  <c r="S872" i="2"/>
  <c r="S1544" i="2"/>
  <c r="S2232" i="2"/>
  <c r="S905" i="2"/>
  <c r="S2249" i="2"/>
  <c r="S1162" i="2"/>
  <c r="S69" i="2"/>
  <c r="S1413" i="2"/>
  <c r="S1286" i="2"/>
  <c r="S1878" i="2"/>
  <c r="S291" i="2"/>
  <c r="S979" i="2"/>
  <c r="S1667" i="2"/>
  <c r="S2339" i="2"/>
  <c r="S560" i="2"/>
  <c r="S1232" i="2"/>
  <c r="S1744" i="2"/>
  <c r="S2256" i="2"/>
  <c r="S601" i="2"/>
  <c r="S1625" i="2"/>
  <c r="S186" i="2"/>
  <c r="S1210" i="2"/>
  <c r="S2234" i="2"/>
  <c r="S789" i="2"/>
  <c r="S1813" i="2"/>
  <c r="S1478" i="2"/>
  <c r="S662" i="2"/>
  <c r="S1022" i="2"/>
  <c r="S1967" i="2"/>
  <c r="S1116" i="2"/>
  <c r="S2140" i="2"/>
  <c r="S1393" i="2"/>
  <c r="S978" i="2"/>
  <c r="S557" i="2"/>
  <c r="S550" i="2"/>
  <c r="S830" i="2"/>
  <c r="S1791" i="2"/>
  <c r="S1028" i="2"/>
  <c r="S2052" i="2"/>
  <c r="S1217" i="2"/>
  <c r="S802" i="2"/>
  <c r="S381" i="2"/>
  <c r="S2429" i="2"/>
  <c r="S94" i="2"/>
  <c r="S1567" i="2"/>
  <c r="S916" i="2"/>
  <c r="S1940" i="2"/>
  <c r="S993" i="2"/>
  <c r="S578" i="2"/>
  <c r="S157" i="2"/>
  <c r="S2205" i="2"/>
  <c r="S2230" i="2"/>
  <c r="S1324" i="2"/>
  <c r="S2255" i="2"/>
  <c r="S1266" i="2"/>
  <c r="S1484" i="2"/>
  <c r="S1935" i="2"/>
  <c r="S1654" i="2"/>
  <c r="S2098" i="2"/>
  <c r="S141" i="2"/>
  <c r="S983" i="2"/>
  <c r="S2343" i="2"/>
  <c r="S555" i="2"/>
  <c r="S1931" i="2"/>
  <c r="S824" i="2"/>
  <c r="S2184" i="2"/>
  <c r="S2185" i="2"/>
  <c r="S2442" i="2"/>
  <c r="S902" i="2"/>
  <c r="S259" i="2"/>
  <c r="S1619" i="2"/>
  <c r="S512" i="2"/>
  <c r="S1712" i="2"/>
  <c r="S537" i="2"/>
  <c r="S122" i="2"/>
  <c r="S2170" i="2"/>
  <c r="S1749" i="2"/>
  <c r="S406" i="2"/>
  <c r="S1839" i="2"/>
  <c r="S2076" i="2"/>
  <c r="S850" i="2"/>
  <c r="S38" i="2"/>
  <c r="S1663" i="2"/>
  <c r="S1988" i="2"/>
  <c r="S674" i="2"/>
  <c r="S2301" i="2"/>
  <c r="S1439" i="2"/>
  <c r="S1876" i="2"/>
  <c r="S450" i="2"/>
  <c r="S2077" i="2"/>
  <c r="S1068" i="2"/>
  <c r="S754" i="2"/>
  <c r="S719" i="2"/>
  <c r="S306" i="2"/>
  <c r="S471" i="2"/>
  <c r="S1831" i="2"/>
  <c r="S43" i="2"/>
  <c r="S1419" i="2"/>
  <c r="S312" i="2"/>
  <c r="S1672" i="2"/>
  <c r="S1161" i="2"/>
  <c r="S1418" i="2"/>
  <c r="S1669" i="2"/>
  <c r="S1694" i="2"/>
  <c r="S1107" i="2"/>
  <c r="S2467" i="2"/>
  <c r="S1328" i="2"/>
  <c r="S2352" i="2"/>
  <c r="S1817" i="2"/>
  <c r="S1402" i="2"/>
  <c r="S981" i="2"/>
  <c r="S2246" i="2"/>
  <c r="S303" i="2"/>
  <c r="S1308" i="2"/>
  <c r="S1777" i="2"/>
  <c r="S941" i="2"/>
  <c r="S127" i="2"/>
  <c r="S1220" i="2"/>
  <c r="S1601" i="2"/>
  <c r="S765" i="2"/>
  <c r="S254" i="2"/>
  <c r="S1108" i="2"/>
  <c r="S1377" i="2"/>
  <c r="S541" i="2"/>
  <c r="S318" i="2"/>
  <c r="S1004" i="2"/>
  <c r="S1105" i="2"/>
  <c r="S1036" i="2"/>
  <c r="S526" i="2"/>
  <c r="S2423" i="2"/>
  <c r="S2011" i="2"/>
  <c r="S2280" i="2"/>
  <c r="S133" i="2"/>
  <c r="S339" i="2"/>
  <c r="S608" i="2"/>
  <c r="S665" i="2"/>
  <c r="S2298" i="2"/>
  <c r="S918" i="2"/>
  <c r="S2204" i="2"/>
  <c r="S1062" i="2"/>
  <c r="S2116" i="2"/>
  <c r="S358" i="2"/>
  <c r="S2004" i="2"/>
  <c r="S2333" i="2"/>
  <c r="S1778" i="2"/>
  <c r="S973" i="2"/>
  <c r="S1399" i="2"/>
  <c r="S987" i="2"/>
  <c r="S1256" i="2"/>
  <c r="S554" i="2"/>
  <c r="S1902" i="2"/>
  <c r="S2051" i="2"/>
  <c r="S2032" i="2"/>
  <c r="S762" i="2"/>
  <c r="S2389" i="2"/>
  <c r="S652" i="2"/>
  <c r="S2130" i="2"/>
  <c r="S476" i="2"/>
  <c r="S1954" i="2"/>
  <c r="S252" i="2"/>
  <c r="S1730" i="2"/>
  <c r="S2321" i="2"/>
  <c r="S1842" i="2"/>
  <c r="S1911" i="2"/>
  <c r="S1768" i="2"/>
  <c r="S1758" i="2"/>
  <c r="S2416" i="2"/>
  <c r="S302" i="2"/>
  <c r="S1197" i="2"/>
  <c r="S1021" i="2"/>
  <c r="S797" i="2"/>
  <c r="S1233" i="2"/>
  <c r="S811" i="2"/>
  <c r="S234" i="2"/>
  <c r="S1875" i="2"/>
  <c r="S506" i="2"/>
  <c r="S140" i="2"/>
  <c r="S2431" i="2"/>
  <c r="S2207" i="2"/>
  <c r="S273" i="2"/>
  <c r="S2263" i="2"/>
  <c r="S163" i="2"/>
  <c r="S2350" i="2"/>
  <c r="S2045" i="2"/>
  <c r="S1804" i="2"/>
  <c r="S649" i="2"/>
  <c r="S1433" i="2"/>
  <c r="S2294" i="2"/>
  <c r="S694" i="2"/>
  <c r="S475" i="2"/>
  <c r="S1539" i="2"/>
  <c r="S1583" i="2"/>
  <c r="S1183" i="2"/>
  <c r="S1575" i="2"/>
  <c r="S854" i="2"/>
  <c r="S710" i="2"/>
  <c r="S2466" i="2"/>
  <c r="S2061" i="2"/>
  <c r="S135" i="2"/>
  <c r="S391" i="2"/>
  <c r="S647" i="2"/>
  <c r="S903" i="2"/>
  <c r="S1159" i="2"/>
  <c r="S1415" i="2"/>
  <c r="S1671" i="2"/>
  <c r="S1927" i="2"/>
  <c r="S2183" i="2"/>
  <c r="S2439" i="2"/>
  <c r="S228" i="2"/>
  <c r="S484" i="2"/>
  <c r="S59" i="2"/>
  <c r="S315" i="2"/>
  <c r="S571" i="2"/>
  <c r="S827" i="2"/>
  <c r="S1083" i="2"/>
  <c r="S1339" i="2"/>
  <c r="S1595" i="2"/>
  <c r="S1851" i="2"/>
  <c r="S2107" i="2"/>
  <c r="S2363" i="2"/>
  <c r="S152" i="2"/>
  <c r="S408" i="2"/>
  <c r="S664" i="2"/>
  <c r="S920" i="2"/>
  <c r="S1176" i="2"/>
  <c r="S1432" i="2"/>
  <c r="S1688" i="2"/>
  <c r="S1944" i="2"/>
  <c r="S2200" i="2"/>
  <c r="S2456" i="2"/>
  <c r="S489" i="2"/>
  <c r="S1001" i="2"/>
  <c r="S1513" i="2"/>
  <c r="S2025" i="2"/>
  <c r="S74" i="2"/>
  <c r="S586" i="2"/>
  <c r="S1098" i="2"/>
  <c r="S1610" i="2"/>
  <c r="S2122" i="2"/>
  <c r="S165" i="2"/>
  <c r="S677" i="2"/>
  <c r="S1189" i="2"/>
  <c r="S1701" i="2"/>
  <c r="S2213" i="2"/>
  <c r="S1030" i="2"/>
  <c r="S622" i="2"/>
  <c r="S214" i="2"/>
  <c r="S2262" i="2"/>
  <c r="S2174" i="2"/>
  <c r="S179" i="2"/>
  <c r="S435" i="2"/>
  <c r="S691" i="2"/>
  <c r="S947" i="2"/>
  <c r="S1203" i="2"/>
  <c r="S1459" i="2"/>
  <c r="S1715" i="2"/>
  <c r="S1971" i="2"/>
  <c r="S2227" i="2"/>
  <c r="S16" i="2"/>
  <c r="S272" i="2"/>
  <c r="S528" i="2"/>
  <c r="S784" i="2"/>
  <c r="S1040" i="2"/>
  <c r="S151" i="2"/>
  <c r="S487" i="2"/>
  <c r="S823" i="2"/>
  <c r="S1175" i="2"/>
  <c r="S1511" i="2"/>
  <c r="S1847" i="2"/>
  <c r="S2199" i="2"/>
  <c r="S68" i="2"/>
  <c r="S404" i="2"/>
  <c r="S75" i="2"/>
  <c r="S411" i="2"/>
  <c r="S747" i="2"/>
  <c r="S1099" i="2"/>
  <c r="S1435" i="2"/>
  <c r="S1771" i="2"/>
  <c r="S2123" i="2"/>
  <c r="S2459" i="2"/>
  <c r="S328" i="2"/>
  <c r="S680" i="2"/>
  <c r="S1016" i="2"/>
  <c r="S1352" i="2"/>
  <c r="S1704" i="2"/>
  <c r="S2040" i="2"/>
  <c r="S2376" i="2"/>
  <c r="S521" i="2"/>
  <c r="S1193" i="2"/>
  <c r="S1865" i="2"/>
  <c r="S106" i="2"/>
  <c r="S778" i="2"/>
  <c r="S1450" i="2"/>
  <c r="S2154" i="2"/>
  <c r="S357" i="2"/>
  <c r="S1029" i="2"/>
  <c r="S1733" i="2"/>
  <c r="S2405" i="2"/>
  <c r="S2438" i="2"/>
  <c r="S342" i="2"/>
  <c r="S2206" i="2"/>
  <c r="S99" i="2"/>
  <c r="S451" i="2"/>
  <c r="S787" i="2"/>
  <c r="S1123" i="2"/>
  <c r="S1475" i="2"/>
  <c r="S1811" i="2"/>
  <c r="S2147" i="2"/>
  <c r="S32" i="2"/>
  <c r="S368" i="2"/>
  <c r="S704" i="2"/>
  <c r="S1056" i="2"/>
  <c r="S1344" i="2"/>
  <c r="S1600" i="2"/>
  <c r="S1856" i="2"/>
  <c r="S2112" i="2"/>
  <c r="S2368" i="2"/>
  <c r="S313" i="2"/>
  <c r="S825" i="2"/>
  <c r="S1337" i="2"/>
  <c r="S1849" i="2"/>
  <c r="S2361" i="2"/>
  <c r="S410" i="2"/>
  <c r="S922" i="2"/>
  <c r="S1434" i="2"/>
  <c r="S1946" i="2"/>
  <c r="S2458" i="2"/>
  <c r="S501" i="2"/>
  <c r="S1013" i="2"/>
  <c r="S1525" i="2"/>
  <c r="S2037" i="2"/>
  <c r="S326" i="2"/>
  <c r="S2374" i="2"/>
  <c r="S1966" i="2"/>
  <c r="S1558" i="2"/>
  <c r="S2014" i="2"/>
  <c r="S367" i="2"/>
  <c r="S1391" i="2"/>
  <c r="S2415" i="2"/>
  <c r="S828" i="2"/>
  <c r="S1340" i="2"/>
  <c r="S1852" i="2"/>
  <c r="S2364" i="2"/>
  <c r="S817" i="2"/>
  <c r="S1841" i="2"/>
  <c r="S402" i="2"/>
  <c r="S1426" i="2"/>
  <c r="S2450" i="2"/>
  <c r="S1005" i="2"/>
  <c r="S2029" i="2"/>
  <c r="S2342" i="2"/>
  <c r="S1526" i="2"/>
  <c r="S191" i="2"/>
  <c r="S1215" i="2"/>
  <c r="S2239" i="2"/>
  <c r="S740" i="2"/>
  <c r="S1252" i="2"/>
  <c r="S1764" i="2"/>
  <c r="S2276" i="2"/>
  <c r="S641" i="2"/>
  <c r="S1665" i="2"/>
  <c r="S226" i="2"/>
  <c r="S1250" i="2"/>
  <c r="S2274" i="2"/>
  <c r="S829" i="2"/>
  <c r="S1853" i="2"/>
  <c r="S1638" i="2"/>
  <c r="S822" i="2"/>
  <c r="S2302" i="2"/>
  <c r="S991" i="2"/>
  <c r="S2015" i="2"/>
  <c r="S572" i="2"/>
  <c r="S1140" i="2"/>
  <c r="S1652" i="2"/>
  <c r="S2164" i="2"/>
  <c r="S417" i="2"/>
  <c r="S1441" i="2"/>
  <c r="S2465" i="2"/>
  <c r="S1026" i="2"/>
  <c r="S2050" i="2"/>
  <c r="S605" i="2"/>
  <c r="S1629" i="2"/>
  <c r="S742" i="2"/>
  <c r="S2382" i="2"/>
  <c r="S2366" i="2"/>
  <c r="S2127" i="2"/>
  <c r="S2220" i="2"/>
  <c r="S1138" i="2"/>
  <c r="S1132" i="2"/>
  <c r="S1425" i="2"/>
  <c r="S589" i="2"/>
  <c r="S1854" i="2"/>
  <c r="S1617" i="2"/>
  <c r="S1958" i="2"/>
  <c r="S1868" i="2"/>
  <c r="S1037" i="2"/>
  <c r="S1548" i="2"/>
  <c r="S2319" i="2"/>
  <c r="S798" i="2"/>
  <c r="S2226" i="2"/>
  <c r="S108" i="2"/>
  <c r="S183" i="2"/>
  <c r="S535" i="2"/>
  <c r="S871" i="2"/>
  <c r="S1207" i="2"/>
  <c r="S1559" i="2"/>
  <c r="S1895" i="2"/>
  <c r="S2231" i="2"/>
  <c r="S116" i="2"/>
  <c r="S452" i="2"/>
  <c r="S107" i="2"/>
  <c r="S459" i="2"/>
  <c r="S795" i="2"/>
  <c r="S1131" i="2"/>
  <c r="S1483" i="2"/>
  <c r="S1819" i="2"/>
  <c r="S2155" i="2"/>
  <c r="S40" i="2"/>
  <c r="S376" i="2"/>
  <c r="S712" i="2"/>
  <c r="S1064" i="2"/>
  <c r="S1400" i="2"/>
  <c r="S1736" i="2"/>
  <c r="S2088" i="2"/>
  <c r="S2424" i="2"/>
  <c r="S585" i="2"/>
  <c r="S1289" i="2"/>
  <c r="S1961" i="2"/>
  <c r="S170" i="2"/>
  <c r="S874" i="2"/>
  <c r="S1546" i="2"/>
  <c r="S2218" i="2"/>
  <c r="S453" i="2"/>
  <c r="S1125" i="2"/>
  <c r="S1797" i="2"/>
  <c r="S134" i="2"/>
  <c r="S366" i="2"/>
  <c r="S598" i="2"/>
  <c r="S1246" i="2"/>
  <c r="S147" i="2"/>
  <c r="S483" i="2"/>
  <c r="S835" i="2"/>
  <c r="S1171" i="2"/>
  <c r="S1507" i="2"/>
  <c r="S1859" i="2"/>
  <c r="S2195" i="2"/>
  <c r="S64" i="2"/>
  <c r="S416" i="2"/>
  <c r="S752" i="2"/>
  <c r="S1088" i="2"/>
  <c r="S1376" i="2"/>
  <c r="S1632" i="2"/>
  <c r="S1888" i="2"/>
  <c r="S2144" i="2"/>
  <c r="S2400" i="2"/>
  <c r="S377" i="2"/>
  <c r="S889" i="2"/>
  <c r="S1401" i="2"/>
  <c r="S1913" i="2"/>
  <c r="S2425" i="2"/>
  <c r="S474" i="2"/>
  <c r="S986" i="2"/>
  <c r="S1498" i="2"/>
  <c r="S2010" i="2"/>
  <c r="S53" i="2"/>
  <c r="S565" i="2"/>
  <c r="S1077" i="2"/>
  <c r="S1589" i="2"/>
  <c r="S2101" i="2"/>
  <c r="S582" i="2"/>
  <c r="S174" i="2"/>
  <c r="S2222" i="2"/>
  <c r="S1814" i="2"/>
  <c r="S1086" i="2"/>
  <c r="S495" i="2"/>
  <c r="S1519" i="2"/>
  <c r="S76" i="2"/>
  <c r="S892" i="2"/>
  <c r="S1404" i="2"/>
  <c r="S1916" i="2"/>
  <c r="S2428" i="2"/>
  <c r="S945" i="2"/>
  <c r="S1969" i="2"/>
  <c r="S530" i="2"/>
  <c r="S1554" i="2"/>
  <c r="S109" i="2"/>
  <c r="S1133" i="2"/>
  <c r="S2157" i="2"/>
  <c r="S398" i="2"/>
  <c r="S2038" i="2"/>
  <c r="S319" i="2"/>
  <c r="S1343" i="2"/>
  <c r="S2367" i="2"/>
  <c r="S804" i="2"/>
  <c r="S1316" i="2"/>
  <c r="S1828" i="2"/>
  <c r="S2340" i="2"/>
  <c r="S769" i="2"/>
  <c r="S1793" i="2"/>
  <c r="S354" i="2"/>
  <c r="S1378" i="2"/>
  <c r="S2402" i="2"/>
  <c r="S957" i="2"/>
  <c r="S1981" i="2"/>
  <c r="S2150" i="2"/>
  <c r="S1334" i="2"/>
  <c r="S95" i="2"/>
  <c r="S1119" i="2"/>
  <c r="S2143" i="2"/>
  <c r="S692" i="2"/>
  <c r="S1204" i="2"/>
  <c r="S1716" i="2"/>
  <c r="S2228" i="2"/>
  <c r="S545" i="2"/>
  <c r="S1569" i="2"/>
  <c r="S130" i="2"/>
  <c r="S1154" i="2"/>
  <c r="S2178" i="2"/>
  <c r="S733" i="2"/>
  <c r="S1757" i="2"/>
  <c r="S1254" i="2"/>
  <c r="S438" i="2"/>
  <c r="S1470" i="2"/>
  <c r="S172" i="2"/>
  <c r="S17" i="2"/>
  <c r="S79" i="2"/>
  <c r="S1388" i="2"/>
  <c r="S1937" i="2"/>
  <c r="S1101" i="2"/>
  <c r="S1039" i="2"/>
  <c r="S178" i="2"/>
  <c r="S2062" i="2"/>
  <c r="S2380" i="2"/>
  <c r="S1741" i="2"/>
  <c r="S209" i="2"/>
  <c r="S1292" i="2"/>
  <c r="S620" i="2"/>
  <c r="S166" i="2"/>
  <c r="S1374" i="2"/>
  <c r="S423" i="2"/>
  <c r="S1111" i="2"/>
  <c r="S1783" i="2"/>
  <c r="S4" i="2"/>
  <c r="S11" i="2"/>
  <c r="S683" i="2"/>
  <c r="S1371" i="2"/>
  <c r="S2059" i="2"/>
  <c r="S264" i="2"/>
  <c r="S952" i="2"/>
  <c r="S1640" i="2"/>
  <c r="S2312" i="2"/>
  <c r="S1065" i="2"/>
  <c r="S2441" i="2"/>
  <c r="S1322" i="2"/>
  <c r="S229" i="2"/>
  <c r="S1605" i="2"/>
  <c r="S1926" i="2"/>
  <c r="S158" i="2"/>
  <c r="S387" i="2"/>
  <c r="S1059" i="2"/>
  <c r="S1747" i="2"/>
  <c r="S2435" i="2"/>
  <c r="S640" i="2"/>
  <c r="S1296" i="2"/>
  <c r="S1808" i="2"/>
  <c r="S2320" i="2"/>
  <c r="S729" i="2"/>
  <c r="S1753" i="2"/>
  <c r="S314" i="2"/>
  <c r="S1338" i="2"/>
  <c r="S2362" i="2"/>
  <c r="S917" i="2"/>
  <c r="S1941" i="2"/>
  <c r="S1990" i="2"/>
  <c r="S1174" i="2"/>
  <c r="S175" i="2"/>
  <c r="S2223" i="2"/>
  <c r="S1244" i="2"/>
  <c r="S2268" i="2"/>
  <c r="S1649" i="2"/>
  <c r="S1234" i="2"/>
  <c r="S813" i="2"/>
  <c r="S1574" i="2"/>
  <c r="S1790" i="2"/>
  <c r="S2047" i="2"/>
  <c r="S1156" i="2"/>
  <c r="S2180" i="2"/>
  <c r="S1473" i="2"/>
  <c r="S1058" i="2"/>
  <c r="S637" i="2"/>
  <c r="S870" i="2"/>
  <c r="S894" i="2"/>
  <c r="S1823" i="2"/>
  <c r="S1044" i="2"/>
  <c r="S2068" i="2"/>
  <c r="S1249" i="2"/>
  <c r="S834" i="2"/>
  <c r="S413" i="2"/>
  <c r="S2461" i="2"/>
  <c r="S606" i="2"/>
  <c r="S1836" i="2"/>
  <c r="S748" i="2"/>
  <c r="S2290" i="2"/>
  <c r="S81" i="2"/>
  <c r="S1100" i="2"/>
  <c r="S1807" i="2"/>
  <c r="S2317" i="2"/>
  <c r="S207" i="2"/>
  <c r="S503" i="2"/>
  <c r="S1191" i="2"/>
  <c r="S1879" i="2"/>
  <c r="S84" i="2"/>
  <c r="S91" i="2"/>
  <c r="S779" i="2"/>
  <c r="S1451" i="2"/>
  <c r="S2139" i="2"/>
  <c r="S360" i="2"/>
  <c r="S1032" i="2"/>
  <c r="S1720" i="2"/>
  <c r="S2408" i="2"/>
  <c r="S1225" i="2"/>
  <c r="S138" i="2"/>
  <c r="S1514" i="2"/>
  <c r="S389" i="2"/>
  <c r="S1765" i="2"/>
  <c r="S238" i="2"/>
  <c r="S222" i="2"/>
  <c r="S467" i="2"/>
  <c r="S1155" i="2"/>
  <c r="S1827" i="2"/>
  <c r="S48" i="2"/>
  <c r="S736" i="2"/>
  <c r="S1360" i="2"/>
  <c r="S1872" i="2"/>
  <c r="S2384" i="2"/>
  <c r="S857" i="2"/>
  <c r="S1881" i="2"/>
  <c r="S442" i="2"/>
  <c r="S1466" i="2"/>
  <c r="S21" i="2"/>
  <c r="S1045" i="2"/>
  <c r="S2069" i="2"/>
  <c r="S46" i="2"/>
  <c r="S1686" i="2"/>
  <c r="S431" i="2"/>
  <c r="S12" i="2"/>
  <c r="S1372" i="2"/>
  <c r="S2396" i="2"/>
  <c r="S1905" i="2"/>
  <c r="S1490" i="2"/>
  <c r="S1069" i="2"/>
  <c r="S142" i="2"/>
  <c r="S255" i="2"/>
  <c r="S2303" i="2"/>
  <c r="S1284" i="2"/>
  <c r="S2308" i="2"/>
  <c r="S1729" i="2"/>
  <c r="S1314" i="2"/>
  <c r="S893" i="2"/>
  <c r="S1894" i="2"/>
  <c r="S31" i="2"/>
  <c r="S2079" i="2"/>
  <c r="S1172" i="2"/>
  <c r="S2196" i="2"/>
  <c r="S1505" i="2"/>
  <c r="S1090" i="2"/>
  <c r="S669" i="2"/>
  <c r="S998" i="2"/>
  <c r="S1918" i="2"/>
  <c r="S2348" i="2"/>
  <c r="S1260" i="2"/>
  <c r="S845" i="2"/>
  <c r="S2129" i="2"/>
  <c r="S2124" i="2"/>
  <c r="S2060" i="2"/>
  <c r="S847" i="2"/>
  <c r="S1586" i="2"/>
  <c r="S1319" i="2"/>
  <c r="S212" i="2"/>
  <c r="S907" i="2"/>
  <c r="S2267" i="2"/>
  <c r="S1160" i="2"/>
  <c r="S137" i="2"/>
  <c r="S394" i="2"/>
  <c r="S645" i="2"/>
  <c r="S1262" i="2"/>
  <c r="S595" i="2"/>
  <c r="S1955" i="2"/>
  <c r="S864" i="2"/>
  <c r="S1968" i="2"/>
  <c r="S1049" i="2"/>
  <c r="S634" i="2"/>
  <c r="S213" i="2"/>
  <c r="S2261" i="2"/>
  <c r="S2454" i="2"/>
  <c r="S396" i="2"/>
  <c r="S241" i="2"/>
  <c r="S1874" i="2"/>
  <c r="S1678" i="2"/>
  <c r="S220" i="2"/>
  <c r="S65" i="2"/>
  <c r="S1698" i="2"/>
  <c r="S974" i="2"/>
  <c r="S2463" i="2"/>
  <c r="S2388" i="2"/>
  <c r="S1474" i="2"/>
  <c r="S78" i="2"/>
  <c r="S1297" i="2"/>
  <c r="S2381" i="2"/>
  <c r="S2385" i="2"/>
  <c r="S781" i="2"/>
  <c r="S807" i="2"/>
  <c r="S2167" i="2"/>
  <c r="S395" i="2"/>
  <c r="S1755" i="2"/>
  <c r="S648" i="2"/>
  <c r="S2024" i="2"/>
  <c r="S1833" i="2"/>
  <c r="S2090" i="2"/>
  <c r="S2373" i="2"/>
  <c r="S83" i="2"/>
  <c r="S1443" i="2"/>
  <c r="S352" i="2"/>
  <c r="S1584" i="2"/>
  <c r="S281" i="2"/>
  <c r="S2329" i="2"/>
  <c r="S1914" i="2"/>
  <c r="S1493" i="2"/>
  <c r="S1838" i="2"/>
  <c r="S1327" i="2"/>
  <c r="S1820" i="2"/>
  <c r="S338" i="2"/>
  <c r="S1965" i="2"/>
  <c r="S1151" i="2"/>
  <c r="S1732" i="2"/>
  <c r="S162" i="2"/>
  <c r="S1789" i="2"/>
  <c r="S927" i="2"/>
  <c r="S1620" i="2"/>
  <c r="S2401" i="2"/>
  <c r="S1565" i="2"/>
  <c r="S1871" i="2"/>
  <c r="S1169" i="2"/>
  <c r="S422" i="2"/>
  <c r="S1231" i="2"/>
  <c r="S375" i="2"/>
  <c r="S644" i="2"/>
  <c r="S232" i="2"/>
  <c r="S969" i="2"/>
  <c r="S1509" i="2"/>
  <c r="S1027" i="2"/>
  <c r="S1264" i="2"/>
  <c r="S1689" i="2"/>
  <c r="S853" i="2"/>
  <c r="S47" i="2"/>
  <c r="S1521" i="2"/>
  <c r="S2430" i="2"/>
  <c r="S1345" i="2"/>
  <c r="S2142" i="2"/>
  <c r="S1121" i="2"/>
  <c r="S1054" i="2"/>
  <c r="S1996" i="2"/>
  <c r="S1446" i="2"/>
  <c r="S2087" i="2"/>
  <c r="S1675" i="2"/>
  <c r="S1928" i="2"/>
  <c r="S1930" i="2"/>
  <c r="S3" i="2"/>
  <c r="S256" i="2"/>
  <c r="S153" i="2"/>
  <c r="S1786" i="2"/>
  <c r="S1326" i="2"/>
  <c r="S1692" i="2"/>
  <c r="S1709" i="2"/>
  <c r="S1604" i="2"/>
  <c r="S1533" i="2"/>
  <c r="S1492" i="2"/>
  <c r="S1309" i="2"/>
  <c r="S145" i="2"/>
  <c r="S934" i="2"/>
  <c r="S139" i="2"/>
  <c r="S1321" i="2"/>
  <c r="S1187" i="2"/>
  <c r="S1945" i="2"/>
  <c r="S559" i="2"/>
  <c r="S383" i="2"/>
  <c r="S159" i="2"/>
  <c r="S1278" i="2"/>
  <c r="S2444" i="2"/>
  <c r="S2187" i="2"/>
  <c r="S485" i="2"/>
  <c r="S768" i="2"/>
  <c r="S85" i="2"/>
  <c r="S2460" i="2"/>
  <c r="S2372" i="2"/>
  <c r="S2260" i="2"/>
  <c r="S1357" i="2"/>
  <c r="S1835" i="2"/>
  <c r="S432" i="2"/>
  <c r="S1948" i="2"/>
  <c r="S1748" i="2"/>
  <c r="S215" i="2"/>
  <c r="S1157" i="2"/>
  <c r="S597" i="2"/>
  <c r="S833" i="2"/>
  <c r="S1679" i="2"/>
  <c r="S744" i="2"/>
  <c r="S1648" i="2"/>
  <c r="S594" i="2"/>
  <c r="S194" i="2"/>
  <c r="S1163" i="2"/>
  <c r="S2211" i="2"/>
  <c r="S924" i="2"/>
  <c r="S724" i="2"/>
  <c r="S199" i="2"/>
  <c r="S455" i="2"/>
  <c r="S711" i="2"/>
  <c r="S967" i="2"/>
  <c r="S1223" i="2"/>
  <c r="S1479" i="2"/>
  <c r="S1735" i="2"/>
  <c r="S1991" i="2"/>
  <c r="S2247" i="2"/>
  <c r="S36" i="2"/>
  <c r="S292" i="2"/>
  <c r="S548" i="2"/>
  <c r="S123" i="2"/>
  <c r="S379" i="2"/>
  <c r="S635" i="2"/>
  <c r="S891" i="2"/>
  <c r="S1147" i="2"/>
  <c r="S1403" i="2"/>
  <c r="S1659" i="2"/>
  <c r="S1915" i="2"/>
  <c r="S2171" i="2"/>
  <c r="S2427" i="2"/>
  <c r="S216" i="2"/>
  <c r="S472" i="2"/>
  <c r="S728" i="2"/>
  <c r="S984" i="2"/>
  <c r="S1240" i="2"/>
  <c r="S1496" i="2"/>
  <c r="S1752" i="2"/>
  <c r="S2008" i="2"/>
  <c r="S2264" i="2"/>
  <c r="S105" i="2"/>
  <c r="S617" i="2"/>
  <c r="S1129" i="2"/>
  <c r="S1641" i="2"/>
  <c r="S2153" i="2"/>
  <c r="S202" i="2"/>
  <c r="S714" i="2"/>
  <c r="S1226" i="2"/>
  <c r="S1738" i="2"/>
  <c r="S2250" i="2"/>
  <c r="S293" i="2"/>
  <c r="S805" i="2"/>
  <c r="S1317" i="2"/>
  <c r="S1829" i="2"/>
  <c r="S2341" i="2"/>
  <c r="S1542" i="2"/>
  <c r="S1134" i="2"/>
  <c r="S726" i="2"/>
  <c r="S1182" i="2"/>
  <c r="S1534" i="2"/>
  <c r="S243" i="2"/>
  <c r="S499" i="2"/>
  <c r="S755" i="2"/>
  <c r="S1011" i="2"/>
  <c r="S1267" i="2"/>
  <c r="S1523" i="2"/>
  <c r="S1779" i="2"/>
  <c r="S2035" i="2"/>
  <c r="S2291" i="2"/>
  <c r="S80" i="2"/>
  <c r="S336" i="2"/>
  <c r="S592" i="2"/>
  <c r="S848" i="2"/>
  <c r="S1104" i="2"/>
  <c r="S231" i="2"/>
  <c r="S567" i="2"/>
  <c r="S919" i="2"/>
  <c r="S1255" i="2"/>
  <c r="S1591" i="2"/>
  <c r="S1943" i="2"/>
  <c r="S2279" i="2"/>
  <c r="S148" i="2"/>
  <c r="S500" i="2"/>
  <c r="S155" i="2"/>
  <c r="S491" i="2"/>
  <c r="S843" i="2"/>
  <c r="S1179" i="2"/>
  <c r="S1515" i="2"/>
  <c r="S1867" i="2"/>
  <c r="S2203" i="2"/>
  <c r="S72" i="2"/>
  <c r="S424" i="2"/>
  <c r="S760" i="2"/>
  <c r="S1096" i="2"/>
  <c r="S1448" i="2"/>
  <c r="S1784" i="2"/>
  <c r="S2120" i="2"/>
  <c r="S9" i="2"/>
  <c r="S681" i="2"/>
  <c r="S1353" i="2"/>
  <c r="S2057" i="2"/>
  <c r="S266" i="2"/>
  <c r="S938" i="2"/>
  <c r="S1642" i="2"/>
  <c r="S2314" i="2"/>
  <c r="S517" i="2"/>
  <c r="S1221" i="2"/>
  <c r="S1893" i="2"/>
  <c r="S390" i="2"/>
  <c r="S750" i="2"/>
  <c r="S982" i="2"/>
  <c r="S2270" i="2"/>
  <c r="S195" i="2"/>
  <c r="S531" i="2"/>
  <c r="S867" i="2"/>
  <c r="S1219" i="2"/>
  <c r="S1555" i="2"/>
  <c r="S1891" i="2"/>
  <c r="S2243" i="2"/>
  <c r="S112" i="2"/>
  <c r="S448" i="2"/>
  <c r="S800" i="2"/>
  <c r="S1136" i="2"/>
  <c r="S1408" i="2"/>
  <c r="S1664" i="2"/>
  <c r="S1920" i="2"/>
  <c r="S2176" i="2"/>
  <c r="S2432" i="2"/>
  <c r="S441" i="2"/>
  <c r="S953" i="2"/>
  <c r="S1465" i="2"/>
  <c r="S1977" i="2"/>
  <c r="S26" i="2"/>
  <c r="S538" i="2"/>
  <c r="S1050" i="2"/>
  <c r="S1562" i="2"/>
  <c r="S2074" i="2"/>
  <c r="S117" i="2"/>
  <c r="S629" i="2"/>
  <c r="S1141" i="2"/>
  <c r="S1653" i="2"/>
  <c r="S2165" i="2"/>
  <c r="S838" i="2"/>
  <c r="S430" i="2"/>
  <c r="S22" i="2"/>
  <c r="S2070" i="2"/>
  <c r="S638" i="2"/>
  <c r="S623" i="2"/>
  <c r="S1647" i="2"/>
  <c r="S204" i="2"/>
  <c r="S956" i="2"/>
  <c r="S1468" i="2"/>
  <c r="S1980" i="2"/>
  <c r="S49" i="2"/>
  <c r="S1073" i="2"/>
  <c r="S2097" i="2"/>
  <c r="S658" i="2"/>
  <c r="S1682" i="2"/>
  <c r="S237" i="2"/>
  <c r="S1261" i="2"/>
  <c r="S2285" i="2"/>
  <c r="S910" i="2"/>
  <c r="S286" i="2"/>
  <c r="S447" i="2"/>
  <c r="S1471" i="2"/>
  <c r="S28" i="2"/>
  <c r="S868" i="2"/>
  <c r="S1380" i="2"/>
  <c r="S1892" i="2"/>
  <c r="S2404" i="2"/>
  <c r="S897" i="2"/>
  <c r="S1921" i="2"/>
  <c r="S482" i="2"/>
  <c r="S1506" i="2"/>
  <c r="S61" i="2"/>
  <c r="S1085" i="2"/>
  <c r="S2109" i="2"/>
  <c r="S206" i="2"/>
  <c r="S1846" i="2"/>
  <c r="S223" i="2"/>
  <c r="S1247" i="2"/>
  <c r="S2271" i="2"/>
  <c r="S756" i="2"/>
  <c r="S1268" i="2"/>
  <c r="S1780" i="2"/>
  <c r="S2292" i="2"/>
  <c r="S673" i="2"/>
  <c r="S1697" i="2"/>
  <c r="S258" i="2"/>
  <c r="S1282" i="2"/>
  <c r="S2306" i="2"/>
  <c r="S861" i="2"/>
  <c r="S1885" i="2"/>
  <c r="S1766" i="2"/>
  <c r="S950" i="2"/>
  <c r="S143" i="2"/>
  <c r="S684" i="2"/>
  <c r="S529" i="2"/>
  <c r="S783" i="2"/>
  <c r="S1644" i="2"/>
  <c r="S2449" i="2"/>
  <c r="S1613" i="2"/>
  <c r="S2191" i="2"/>
  <c r="S1202" i="2"/>
  <c r="S2422" i="2"/>
  <c r="S849" i="2"/>
  <c r="S2445" i="2"/>
  <c r="S2257" i="2"/>
  <c r="S2316" i="2"/>
  <c r="S465" i="2"/>
  <c r="S2063" i="2"/>
  <c r="S1805" i="2"/>
  <c r="S279" i="2"/>
  <c r="S615" i="2"/>
  <c r="S951" i="2"/>
  <c r="S1303" i="2"/>
  <c r="S1639" i="2"/>
  <c r="S1975" i="2"/>
  <c r="S2327" i="2"/>
  <c r="S196" i="2"/>
  <c r="S532" i="2"/>
  <c r="S203" i="2"/>
  <c r="S539" i="2"/>
  <c r="S875" i="2"/>
  <c r="S1227" i="2"/>
  <c r="S1563" i="2"/>
  <c r="S1899" i="2"/>
  <c r="S2251" i="2"/>
  <c r="S120" i="2"/>
  <c r="S456" i="2"/>
  <c r="S808" i="2"/>
  <c r="S1144" i="2"/>
  <c r="S1480" i="2"/>
  <c r="S1832" i="2"/>
  <c r="S2168" i="2"/>
  <c r="S73" i="2"/>
  <c r="S777" i="2"/>
  <c r="S1449" i="2"/>
  <c r="S2121" i="2"/>
  <c r="S362" i="2"/>
  <c r="S1034" i="2"/>
  <c r="S1706" i="2"/>
  <c r="S2410" i="2"/>
  <c r="S613" i="2"/>
  <c r="S1285" i="2"/>
  <c r="S1989" i="2"/>
  <c r="S774" i="2"/>
  <c r="S1006" i="2"/>
  <c r="S1366" i="2"/>
  <c r="S126" i="2"/>
  <c r="S227" i="2"/>
  <c r="S579" i="2"/>
  <c r="S915" i="2"/>
  <c r="S1251" i="2"/>
  <c r="S1603" i="2"/>
  <c r="S1939" i="2"/>
  <c r="S2275" i="2"/>
  <c r="S160" i="2"/>
  <c r="S496" i="2"/>
  <c r="S832" i="2"/>
  <c r="S1184" i="2"/>
  <c r="S1440" i="2"/>
  <c r="S1696" i="2"/>
  <c r="S1952" i="2"/>
  <c r="S2208" i="2"/>
  <c r="S2464" i="2"/>
  <c r="S505" i="2"/>
  <c r="S1017" i="2"/>
  <c r="S1529" i="2"/>
  <c r="S2041" i="2"/>
  <c r="S90" i="2"/>
  <c r="S602" i="2"/>
  <c r="S1114" i="2"/>
  <c r="S1626" i="2"/>
  <c r="S2138" i="2"/>
  <c r="S181" i="2"/>
  <c r="S693" i="2"/>
  <c r="S1205" i="2"/>
  <c r="S1717" i="2"/>
  <c r="S2229" i="2"/>
  <c r="S1094" i="2"/>
  <c r="S686" i="2"/>
  <c r="S278" i="2"/>
  <c r="S2326" i="2"/>
  <c r="S190" i="2"/>
  <c r="S751" i="2"/>
  <c r="S1775" i="2"/>
  <c r="S332" i="2"/>
  <c r="S1020" i="2"/>
  <c r="S1532" i="2"/>
  <c r="S2044" i="2"/>
  <c r="S177" i="2"/>
  <c r="S1201" i="2"/>
  <c r="S2225" i="2"/>
  <c r="S786" i="2"/>
  <c r="S1810" i="2"/>
  <c r="S365" i="2"/>
  <c r="S1389" i="2"/>
  <c r="S2413" i="2"/>
  <c r="S1422" i="2"/>
  <c r="S2334" i="2"/>
  <c r="S575" i="2"/>
  <c r="S1599" i="2"/>
  <c r="S156" i="2"/>
  <c r="S932" i="2"/>
  <c r="S1444" i="2"/>
  <c r="S1956" i="2"/>
  <c r="S2468" i="2"/>
  <c r="S1025" i="2"/>
  <c r="S2049" i="2"/>
  <c r="S610" i="2"/>
  <c r="S1634" i="2"/>
  <c r="S189" i="2"/>
  <c r="S1213" i="2"/>
  <c r="S2237" i="2"/>
  <c r="S718" i="2"/>
  <c r="S2358" i="2"/>
  <c r="S351" i="2"/>
  <c r="S1375" i="2"/>
  <c r="S2399" i="2"/>
  <c r="S820" i="2"/>
  <c r="S1332" i="2"/>
  <c r="S1844" i="2"/>
  <c r="S2356" i="2"/>
  <c r="S801" i="2"/>
  <c r="S1825" i="2"/>
  <c r="S386" i="2"/>
  <c r="S1410" i="2"/>
  <c r="S2434" i="2"/>
  <c r="S989" i="2"/>
  <c r="S2013" i="2"/>
  <c r="S2278" i="2"/>
  <c r="S1462" i="2"/>
  <c r="S655" i="2"/>
  <c r="S940" i="2"/>
  <c r="S1041" i="2"/>
  <c r="S1487" i="2"/>
  <c r="S1900" i="2"/>
  <c r="S498" i="2"/>
  <c r="S2125" i="2"/>
  <c r="S716" i="2"/>
  <c r="S1970" i="2"/>
  <c r="S15" i="2"/>
  <c r="S1873" i="2"/>
  <c r="S14" i="2"/>
  <c r="S1714" i="2"/>
  <c r="S1745" i="2"/>
  <c r="S1906" i="2"/>
  <c r="S2188" i="2"/>
  <c r="S461" i="2"/>
  <c r="S599" i="2"/>
  <c r="S1271" i="2"/>
  <c r="S1959" i="2"/>
  <c r="S180" i="2"/>
  <c r="S171" i="2"/>
  <c r="S859" i="2"/>
  <c r="S1547" i="2"/>
  <c r="S2219" i="2"/>
  <c r="S440" i="2"/>
  <c r="S1128" i="2"/>
  <c r="S1800" i="2"/>
  <c r="S41" i="2"/>
  <c r="S1417" i="2"/>
  <c r="S298" i="2"/>
  <c r="S1674" i="2"/>
  <c r="S581" i="2"/>
  <c r="S1925" i="2"/>
  <c r="S878" i="2"/>
  <c r="S1598" i="2"/>
  <c r="S547" i="2"/>
  <c r="S1235" i="2"/>
  <c r="S1923" i="2"/>
  <c r="S128" i="2"/>
  <c r="S816" i="2"/>
  <c r="S1424" i="2"/>
  <c r="S1936" i="2"/>
  <c r="S2448" i="2"/>
  <c r="S985" i="2"/>
  <c r="S2009" i="2"/>
  <c r="S570" i="2"/>
  <c r="S1594" i="2"/>
  <c r="S149" i="2"/>
  <c r="S1173" i="2"/>
  <c r="S2197" i="2"/>
  <c r="S558" i="2"/>
  <c r="S2198" i="2"/>
  <c r="S687" i="2"/>
  <c r="S268" i="2"/>
  <c r="S1500" i="2"/>
  <c r="S113" i="2"/>
  <c r="S2161" i="2"/>
  <c r="S1746" i="2"/>
  <c r="S1325" i="2"/>
  <c r="S1166" i="2"/>
  <c r="S511" i="2"/>
  <c r="S92" i="2"/>
  <c r="S1412" i="2"/>
  <c r="S2436" i="2"/>
  <c r="S1985" i="2"/>
  <c r="S1570" i="2"/>
  <c r="S1149" i="2"/>
  <c r="S462" i="2"/>
  <c r="S287" i="2"/>
  <c r="S2335" i="2"/>
  <c r="S1300" i="2"/>
  <c r="S2324" i="2"/>
  <c r="S1761" i="2"/>
  <c r="S1346" i="2"/>
  <c r="S925" i="2"/>
  <c r="S2022" i="2"/>
  <c r="S399" i="2"/>
  <c r="S785" i="2"/>
  <c r="S1772" i="2"/>
  <c r="S1869" i="2"/>
  <c r="S1650" i="2"/>
  <c r="S1361" i="2"/>
  <c r="S818" i="2"/>
  <c r="S50" i="2"/>
  <c r="S1420" i="2"/>
  <c r="S679" i="2"/>
  <c r="S1367" i="2"/>
  <c r="S2039" i="2"/>
  <c r="S260" i="2"/>
  <c r="S267" i="2"/>
  <c r="S939" i="2"/>
  <c r="S1627" i="2"/>
  <c r="S2315" i="2"/>
  <c r="S520" i="2"/>
  <c r="S1208" i="2"/>
  <c r="S1896" i="2"/>
  <c r="S201" i="2"/>
  <c r="S1577" i="2"/>
  <c r="S490" i="2"/>
  <c r="S1834" i="2"/>
  <c r="S741" i="2"/>
  <c r="S2117" i="2"/>
  <c r="S1518" i="2"/>
  <c r="S1726" i="2"/>
  <c r="S643" i="2"/>
  <c r="S1315" i="2"/>
  <c r="S2003" i="2"/>
  <c r="S224" i="2"/>
  <c r="S896" i="2"/>
  <c r="S1488" i="2"/>
  <c r="S2000" i="2"/>
  <c r="S89" i="2"/>
  <c r="S1113" i="2"/>
  <c r="S2137" i="2"/>
  <c r="S698" i="2"/>
  <c r="S1722" i="2"/>
  <c r="S277" i="2"/>
  <c r="S1301" i="2"/>
  <c r="S2325" i="2"/>
  <c r="S1070" i="2"/>
  <c r="S926" i="2"/>
  <c r="S943" i="2"/>
  <c r="S524" i="2"/>
  <c r="S1628" i="2"/>
  <c r="S369" i="2"/>
  <c r="S2417" i="2"/>
  <c r="S2002" i="2"/>
  <c r="S1581" i="2"/>
  <c r="S2190" i="2"/>
  <c r="S767" i="2"/>
  <c r="S348" i="2"/>
  <c r="S1540" i="2"/>
  <c r="S193" i="2"/>
  <c r="S2241" i="2"/>
  <c r="S1826" i="2"/>
  <c r="S1405" i="2"/>
  <c r="S1486" i="2"/>
  <c r="S543" i="2"/>
  <c r="S124" i="2"/>
  <c r="S1428" i="2"/>
  <c r="S2452" i="2"/>
  <c r="S2017" i="2"/>
  <c r="S1602" i="2"/>
  <c r="S1181" i="2"/>
  <c r="S590" i="2"/>
  <c r="S1423" i="2"/>
  <c r="S1809" i="2"/>
  <c r="S2284" i="2"/>
  <c r="S1702" i="2"/>
  <c r="S525" i="2"/>
  <c r="S946" i="2"/>
  <c r="S1293" i="2"/>
  <c r="S1806" i="2"/>
  <c r="S295" i="2"/>
  <c r="S1655" i="2"/>
  <c r="S564" i="2"/>
  <c r="S1243" i="2"/>
  <c r="S136" i="2"/>
  <c r="S1512" i="2"/>
  <c r="S809" i="2"/>
  <c r="S1066" i="2"/>
  <c r="S1349" i="2"/>
  <c r="S1494" i="2"/>
  <c r="S931" i="2"/>
  <c r="S2307" i="2"/>
  <c r="S1200" i="2"/>
  <c r="S2224" i="2"/>
  <c r="S1561" i="2"/>
  <c r="S1146" i="2"/>
  <c r="S725" i="2"/>
  <c r="S1222" i="2"/>
  <c r="S1214" i="2"/>
  <c r="S1052" i="2"/>
  <c r="S1265" i="2"/>
  <c r="S429" i="2"/>
  <c r="S862" i="2"/>
  <c r="S964" i="2"/>
  <c r="S1089" i="2"/>
  <c r="S253" i="2"/>
  <c r="S542" i="2"/>
  <c r="S852" i="2"/>
  <c r="S865" i="2"/>
  <c r="S29" i="2"/>
  <c r="S1718" i="2"/>
  <c r="S1743" i="2"/>
  <c r="S972" i="2"/>
  <c r="S1550" i="2"/>
  <c r="S1489" i="2"/>
  <c r="S1143" i="2"/>
  <c r="S52" i="2"/>
  <c r="S731" i="2"/>
  <c r="S2091" i="2"/>
  <c r="S1000" i="2"/>
  <c r="S2360" i="2"/>
  <c r="S42" i="2"/>
  <c r="S325" i="2"/>
  <c r="S2310" i="2"/>
  <c r="S419" i="2"/>
  <c r="S1795" i="2"/>
  <c r="S688" i="2"/>
  <c r="S1840" i="2"/>
  <c r="S793" i="2"/>
  <c r="S378" i="2"/>
  <c r="S2426" i="2"/>
  <c r="S2005" i="2"/>
  <c r="S1430" i="2"/>
  <c r="S2351" i="2"/>
  <c r="S2332" i="2"/>
  <c r="S1362" i="2"/>
  <c r="S2086" i="2"/>
  <c r="S2175" i="2"/>
  <c r="S2244" i="2"/>
  <c r="S1186" i="2"/>
  <c r="S1382" i="2"/>
  <c r="S1951" i="2"/>
  <c r="S2132" i="2"/>
  <c r="S962" i="2"/>
  <c r="S486" i="2"/>
  <c r="S2092" i="2"/>
  <c r="S333" i="2"/>
  <c r="S1612" i="2"/>
  <c r="S118" i="2"/>
  <c r="S1063" i="2"/>
  <c r="S651" i="2"/>
  <c r="S904" i="2"/>
  <c r="S2345" i="2"/>
  <c r="S1670" i="2"/>
  <c r="S1699" i="2"/>
  <c r="S1776" i="2"/>
  <c r="S250" i="2"/>
  <c r="S1877" i="2"/>
  <c r="S2095" i="2"/>
  <c r="S1106" i="2"/>
  <c r="S1919" i="2"/>
  <c r="S930" i="2"/>
  <c r="S1695" i="2"/>
  <c r="S706" i="2"/>
  <c r="S1580" i="2"/>
  <c r="S492" i="2"/>
  <c r="S39" i="2"/>
  <c r="S308" i="2"/>
  <c r="S2347" i="2"/>
  <c r="S297" i="2"/>
  <c r="S837" i="2"/>
  <c r="S675" i="2"/>
  <c r="S944" i="2"/>
  <c r="S1177" i="2"/>
  <c r="S341" i="2"/>
  <c r="S1950" i="2"/>
  <c r="S497" i="2"/>
  <c r="S246" i="2"/>
  <c r="S321" i="2"/>
  <c r="S1998" i="2"/>
  <c r="S97" i="2"/>
  <c r="S1102" i="2"/>
  <c r="S1294" i="2"/>
  <c r="S1551" i="2"/>
  <c r="S1499" i="2"/>
  <c r="S1578" i="2"/>
  <c r="S96" i="2"/>
  <c r="S1530" i="2"/>
  <c r="S1436" i="2"/>
  <c r="S1348" i="2"/>
  <c r="S1236" i="2"/>
  <c r="S1516" i="2"/>
  <c r="S1239" i="2"/>
  <c r="S1080" i="2"/>
  <c r="S494" i="2"/>
  <c r="S1904" i="2"/>
  <c r="S2133" i="2"/>
  <c r="S1618" i="2"/>
  <c r="S1442" i="2"/>
  <c r="S1218" i="2"/>
  <c r="S337" i="2"/>
  <c r="S2104" i="2"/>
  <c r="S409" i="2"/>
  <c r="S2221" i="2"/>
  <c r="S1821" i="2"/>
  <c r="S468" i="2"/>
  <c r="S851" i="2"/>
  <c r="S2110" i="2"/>
  <c r="S1590" i="2"/>
  <c r="S630" i="2"/>
  <c r="S1993" i="2"/>
  <c r="S2457" i="2"/>
  <c r="S1407" i="2"/>
  <c r="S428" i="2"/>
  <c r="S1416" i="2"/>
  <c r="S2160" i="2"/>
  <c r="S173" i="2"/>
  <c r="S2242" i="2"/>
  <c r="S7" i="2"/>
  <c r="S263" i="2"/>
  <c r="S519" i="2"/>
  <c r="S775" i="2"/>
  <c r="S1031" i="2"/>
  <c r="S1287" i="2"/>
  <c r="S1543" i="2"/>
  <c r="S1799" i="2"/>
  <c r="S2055" i="2"/>
  <c r="S2311" i="2"/>
  <c r="S100" i="2"/>
  <c r="S356" i="2"/>
  <c r="S612" i="2"/>
  <c r="S187" i="2"/>
  <c r="S443" i="2"/>
  <c r="S699" i="2"/>
  <c r="S955" i="2"/>
  <c r="S1211" i="2"/>
  <c r="S1467" i="2"/>
  <c r="S1723" i="2"/>
  <c r="S1979" i="2"/>
  <c r="S2235" i="2"/>
  <c r="S24" i="2"/>
  <c r="S280" i="2"/>
  <c r="S536" i="2"/>
  <c r="S792" i="2"/>
  <c r="S1048" i="2"/>
  <c r="S1304" i="2"/>
  <c r="S1560" i="2"/>
  <c r="S1816" i="2"/>
  <c r="S2072" i="2"/>
  <c r="S2328" i="2"/>
  <c r="S233" i="2"/>
  <c r="S745" i="2"/>
  <c r="S1257" i="2"/>
  <c r="S1769" i="2"/>
  <c r="S2281" i="2"/>
  <c r="S330" i="2"/>
  <c r="S842" i="2"/>
  <c r="S1354" i="2"/>
  <c r="S1866" i="2"/>
  <c r="S2378" i="2"/>
  <c r="S421" i="2"/>
  <c r="S933" i="2"/>
  <c r="S1445" i="2"/>
  <c r="S1957" i="2"/>
  <c r="S6" i="2"/>
  <c r="S2054" i="2"/>
  <c r="S1646" i="2"/>
  <c r="S1238" i="2"/>
  <c r="S734" i="2"/>
  <c r="S51" i="2"/>
  <c r="S307" i="2"/>
  <c r="S563" i="2"/>
  <c r="S819" i="2"/>
  <c r="S1075" i="2"/>
  <c r="S1331" i="2"/>
  <c r="S1587" i="2"/>
  <c r="S1843" i="2"/>
  <c r="S2099" i="2"/>
  <c r="S2355" i="2"/>
  <c r="S144" i="2"/>
  <c r="S400" i="2"/>
  <c r="S656" i="2"/>
  <c r="S912" i="2"/>
  <c r="S1168" i="2"/>
  <c r="S311" i="2"/>
  <c r="S663" i="2"/>
  <c r="S999" i="2"/>
  <c r="S1335" i="2"/>
  <c r="S1687" i="2"/>
  <c r="S2023" i="2"/>
  <c r="S2359" i="2"/>
  <c r="S244" i="2"/>
  <c r="S580" i="2"/>
  <c r="S235" i="2"/>
  <c r="S587" i="2"/>
  <c r="S923" i="2"/>
  <c r="S1259" i="2"/>
  <c r="S1611" i="2"/>
  <c r="S1947" i="2"/>
  <c r="S2283" i="2"/>
  <c r="S168" i="2"/>
  <c r="S504" i="2"/>
  <c r="S840" i="2"/>
  <c r="S1192" i="2"/>
  <c r="S1528" i="2"/>
  <c r="S1864" i="2"/>
  <c r="S2216" i="2"/>
  <c r="S169" i="2"/>
  <c r="S841" i="2"/>
  <c r="S1545" i="2"/>
  <c r="S2217" i="2"/>
  <c r="S426" i="2"/>
  <c r="S1130" i="2"/>
  <c r="S1802" i="2"/>
  <c r="S5" i="2"/>
  <c r="S709" i="2"/>
  <c r="S1381" i="2"/>
  <c r="S2053" i="2"/>
  <c r="S1158" i="2"/>
  <c r="S1390" i="2"/>
  <c r="S1622" i="2"/>
  <c r="S702" i="2"/>
  <c r="S275" i="2"/>
  <c r="S611" i="2"/>
  <c r="S963" i="2"/>
  <c r="S1299" i="2"/>
  <c r="S1635" i="2"/>
  <c r="S1987" i="2"/>
  <c r="S2323" i="2"/>
  <c r="S192" i="2"/>
  <c r="S544" i="2"/>
  <c r="S880" i="2"/>
  <c r="S1216" i="2"/>
  <c r="S1472" i="2"/>
  <c r="S1728" i="2"/>
  <c r="S1984" i="2"/>
  <c r="S2240" i="2"/>
  <c r="S57" i="2"/>
  <c r="S569" i="2"/>
  <c r="S1081" i="2"/>
  <c r="S1593" i="2"/>
  <c r="S2105" i="2"/>
  <c r="S154" i="2"/>
  <c r="S666" i="2"/>
  <c r="S1178" i="2"/>
  <c r="S1690" i="2"/>
  <c r="S2202" i="2"/>
  <c r="S245" i="2"/>
  <c r="S757" i="2"/>
  <c r="S1269" i="2"/>
  <c r="S1781" i="2"/>
  <c r="S2293" i="2"/>
  <c r="S1350" i="2"/>
  <c r="S942" i="2"/>
  <c r="S534" i="2"/>
  <c r="S414" i="2"/>
  <c r="S2238" i="2"/>
  <c r="S879" i="2"/>
  <c r="S1903" i="2"/>
  <c r="S460" i="2"/>
  <c r="S1084" i="2"/>
  <c r="S1596" i="2"/>
  <c r="S2108" i="2"/>
  <c r="S305" i="2"/>
  <c r="S1329" i="2"/>
  <c r="S2353" i="2"/>
  <c r="S914" i="2"/>
  <c r="S1938" i="2"/>
  <c r="S493" i="2"/>
  <c r="S1517" i="2"/>
  <c r="S294" i="2"/>
  <c r="S1934" i="2"/>
  <c r="S1886" i="2"/>
  <c r="S703" i="2"/>
  <c r="S1727" i="2"/>
  <c r="S284" i="2"/>
  <c r="S996" i="2"/>
  <c r="S1508" i="2"/>
  <c r="S2020" i="2"/>
  <c r="S129" i="2"/>
  <c r="S1153" i="2"/>
  <c r="S2177" i="2"/>
  <c r="S738" i="2"/>
  <c r="S1762" i="2"/>
  <c r="S317" i="2"/>
  <c r="S1341" i="2"/>
  <c r="S2365" i="2"/>
  <c r="S1230" i="2"/>
  <c r="S1566" i="2"/>
  <c r="S479" i="2"/>
  <c r="S1503" i="2"/>
  <c r="S60" i="2"/>
  <c r="S884" i="2"/>
  <c r="S1396" i="2"/>
  <c r="S1908" i="2"/>
  <c r="S2420" i="2"/>
  <c r="S929" i="2"/>
  <c r="S1953" i="2"/>
  <c r="S514" i="2"/>
  <c r="S1538" i="2"/>
  <c r="S93" i="2"/>
  <c r="S1117" i="2"/>
  <c r="S2141" i="2"/>
  <c r="S334" i="2"/>
  <c r="S1974" i="2"/>
  <c r="S1167" i="2"/>
  <c r="S1196" i="2"/>
  <c r="S1553" i="2"/>
  <c r="S1999" i="2"/>
  <c r="S2156" i="2"/>
  <c r="S1010" i="2"/>
  <c r="S678" i="2"/>
  <c r="S1228" i="2"/>
  <c r="S205" i="2"/>
  <c r="S1359" i="2"/>
  <c r="S434" i="2"/>
  <c r="S374" i="2"/>
  <c r="S653" i="2"/>
  <c r="S1330" i="2"/>
  <c r="S2189" i="2"/>
  <c r="S1074" i="2"/>
  <c r="S23" i="2"/>
  <c r="S359" i="2"/>
  <c r="S695" i="2"/>
  <c r="S1047" i="2"/>
  <c r="S1383" i="2"/>
  <c r="S1719" i="2"/>
  <c r="S2071" i="2"/>
  <c r="S2407" i="2"/>
  <c r="S276" i="2"/>
  <c r="S628" i="2"/>
  <c r="S283" i="2"/>
  <c r="S619" i="2"/>
  <c r="S971" i="2"/>
  <c r="S1307" i="2"/>
  <c r="S1643" i="2"/>
  <c r="S1995" i="2"/>
  <c r="S2331" i="2"/>
  <c r="S200" i="2"/>
  <c r="S552" i="2"/>
  <c r="S888" i="2"/>
  <c r="S1224" i="2"/>
  <c r="S1576" i="2"/>
  <c r="S1912" i="2"/>
  <c r="S2248" i="2"/>
  <c r="S265" i="2"/>
  <c r="S937" i="2"/>
  <c r="S1609" i="2"/>
  <c r="S2313" i="2"/>
  <c r="S522" i="2"/>
  <c r="S1194" i="2"/>
  <c r="S1898" i="2"/>
  <c r="S101" i="2"/>
  <c r="S773" i="2"/>
  <c r="S1477" i="2"/>
  <c r="S2149" i="2"/>
  <c r="S1414" i="2"/>
  <c r="S1774" i="2"/>
  <c r="S2006" i="2"/>
  <c r="S510" i="2"/>
  <c r="S323" i="2"/>
  <c r="S659" i="2"/>
  <c r="S995" i="2"/>
  <c r="S1347" i="2"/>
  <c r="S1683" i="2"/>
  <c r="S2019" i="2"/>
  <c r="S2371" i="2"/>
  <c r="S240" i="2"/>
  <c r="S576" i="2"/>
  <c r="S928" i="2"/>
  <c r="S1248" i="2"/>
  <c r="S1504" i="2"/>
  <c r="S1760" i="2"/>
  <c r="S2016" i="2"/>
  <c r="S2272" i="2"/>
  <c r="S121" i="2"/>
  <c r="S633" i="2"/>
  <c r="S1145" i="2"/>
  <c r="S1657" i="2"/>
  <c r="S2169" i="2"/>
  <c r="S218" i="2"/>
  <c r="S730" i="2"/>
  <c r="S1242" i="2"/>
  <c r="S1754" i="2"/>
  <c r="S2266" i="2"/>
  <c r="S309" i="2"/>
  <c r="S821" i="2"/>
  <c r="S1333" i="2"/>
  <c r="S1845" i="2"/>
  <c r="S2357" i="2"/>
  <c r="S1606" i="2"/>
  <c r="S1198" i="2"/>
  <c r="S790" i="2"/>
  <c r="S1438" i="2"/>
  <c r="S2046" i="2"/>
  <c r="S1007" i="2"/>
  <c r="S2031" i="2"/>
  <c r="S588" i="2"/>
  <c r="S1148" i="2"/>
  <c r="S1660" i="2"/>
  <c r="S2172" i="2"/>
  <c r="S433" i="2"/>
  <c r="S1457" i="2"/>
  <c r="S18" i="2"/>
  <c r="S1042" i="2"/>
  <c r="S2066" i="2"/>
  <c r="S621" i="2"/>
  <c r="S1645" i="2"/>
  <c r="S806" i="2"/>
  <c r="S2446" i="2"/>
  <c r="S382" i="2"/>
  <c r="S831" i="2"/>
  <c r="S1855" i="2"/>
  <c r="S412" i="2"/>
  <c r="S1060" i="2"/>
  <c r="S1572" i="2"/>
  <c r="S2084" i="2"/>
  <c r="S257" i="2"/>
  <c r="S1281" i="2"/>
  <c r="S2305" i="2"/>
  <c r="S866" i="2"/>
  <c r="S1890" i="2"/>
  <c r="S445" i="2"/>
  <c r="S1469" i="2"/>
  <c r="S102" i="2"/>
  <c r="S1742" i="2"/>
  <c r="S1118" i="2"/>
  <c r="S607" i="2"/>
  <c r="S1631" i="2"/>
  <c r="S188" i="2"/>
  <c r="S948" i="2"/>
  <c r="S1460" i="2"/>
  <c r="S1972" i="2"/>
  <c r="S33" i="2"/>
  <c r="S1057" i="2"/>
  <c r="S2081" i="2"/>
  <c r="S642" i="2"/>
  <c r="S1666" i="2"/>
  <c r="S221" i="2"/>
  <c r="S1245" i="2"/>
  <c r="S2269" i="2"/>
  <c r="S846" i="2"/>
  <c r="S30" i="2"/>
  <c r="S271" i="2"/>
  <c r="S1452" i="2"/>
  <c r="S2065" i="2"/>
  <c r="S44" i="2"/>
  <c r="S2412" i="2"/>
  <c r="S1522" i="2"/>
  <c r="S270" i="2"/>
  <c r="S1740" i="2"/>
  <c r="S909" i="2"/>
  <c r="S2447" i="2"/>
  <c r="S1458" i="2"/>
  <c r="S350" i="2"/>
  <c r="S1997" i="2"/>
  <c r="S269" i="2"/>
  <c r="S766" i="2"/>
  <c r="S1485" i="2"/>
  <c r="S87" i="2"/>
  <c r="S759" i="2"/>
  <c r="S1447" i="2"/>
  <c r="S2135" i="2"/>
  <c r="S340" i="2"/>
  <c r="S347" i="2"/>
  <c r="S1035" i="2"/>
  <c r="S1707" i="2"/>
  <c r="S2395" i="2"/>
  <c r="S616" i="2"/>
  <c r="S1288" i="2"/>
  <c r="S1976" i="2"/>
  <c r="S393" i="2"/>
  <c r="S1737" i="2"/>
  <c r="S650" i="2"/>
  <c r="S2026" i="2"/>
  <c r="S901" i="2"/>
  <c r="S2277" i="2"/>
  <c r="S2286" i="2"/>
  <c r="S35" i="2"/>
  <c r="S723" i="2"/>
  <c r="S1411" i="2"/>
  <c r="S2083" i="2"/>
  <c r="S304" i="2"/>
  <c r="S992" i="2"/>
  <c r="S1552" i="2"/>
  <c r="S2064" i="2"/>
  <c r="S217" i="2"/>
  <c r="S1241" i="2"/>
  <c r="S2265" i="2"/>
  <c r="S826" i="2"/>
  <c r="S1850" i="2"/>
  <c r="S405" i="2"/>
  <c r="S1429" i="2"/>
  <c r="S2453" i="2"/>
  <c r="S1582" i="2"/>
  <c r="S478" i="2"/>
  <c r="S1199" i="2"/>
  <c r="S732" i="2"/>
  <c r="S1756" i="2"/>
  <c r="S625" i="2"/>
  <c r="S210" i="2"/>
  <c r="S2258" i="2"/>
  <c r="S1837" i="2"/>
  <c r="S758" i="2"/>
  <c r="S1023" i="2"/>
  <c r="S604" i="2"/>
  <c r="S1668" i="2"/>
  <c r="S449" i="2"/>
  <c r="S34" i="2"/>
  <c r="S2082" i="2"/>
  <c r="S1661" i="2"/>
  <c r="S54" i="2"/>
  <c r="S799" i="2"/>
  <c r="S380" i="2"/>
  <c r="S1556" i="2"/>
  <c r="S225" i="2"/>
  <c r="S2273" i="2"/>
  <c r="S1858" i="2"/>
  <c r="S1437" i="2"/>
  <c r="S1614" i="2"/>
  <c r="S1295" i="2"/>
  <c r="S370" i="2"/>
  <c r="S657" i="2"/>
  <c r="S886" i="2"/>
  <c r="S1933" i="2"/>
  <c r="S13" i="2"/>
  <c r="S1398" i="2"/>
  <c r="S1932" i="2"/>
  <c r="S167" i="2"/>
  <c r="S855" i="2"/>
  <c r="S1527" i="2"/>
  <c r="S2215" i="2"/>
  <c r="S436" i="2"/>
  <c r="S427" i="2"/>
  <c r="S1115" i="2"/>
  <c r="S1803" i="2"/>
  <c r="S8" i="2"/>
  <c r="S696" i="2"/>
  <c r="S1384" i="2"/>
  <c r="S2056" i="2"/>
  <c r="S553" i="2"/>
  <c r="S1929" i="2"/>
  <c r="S810" i="2"/>
  <c r="S2186" i="2"/>
  <c r="S1093" i="2"/>
  <c r="S2437" i="2"/>
  <c r="S470" i="2"/>
  <c r="S131" i="2"/>
  <c r="S803" i="2"/>
  <c r="S1491" i="2"/>
  <c r="S2179" i="2"/>
  <c r="S384" i="2"/>
  <c r="S1072" i="2"/>
  <c r="S1616" i="2"/>
  <c r="S2128" i="2"/>
  <c r="S345" i="2"/>
  <c r="S1369" i="2"/>
  <c r="S2393" i="2"/>
  <c r="S954" i="2"/>
  <c r="S1978" i="2"/>
  <c r="S533" i="2"/>
  <c r="S1557" i="2"/>
  <c r="S454" i="2"/>
  <c r="S2094" i="2"/>
  <c r="S62" i="2"/>
  <c r="S1455" i="2"/>
  <c r="S860" i="2"/>
  <c r="S1884" i="2"/>
  <c r="S881" i="2"/>
  <c r="S466" i="2"/>
  <c r="S45" i="2"/>
  <c r="S2093" i="2"/>
  <c r="S1782" i="2"/>
  <c r="S1279" i="2"/>
  <c r="S772" i="2"/>
  <c r="S1796" i="2"/>
  <c r="S705" i="2"/>
  <c r="S290" i="2"/>
  <c r="S2338" i="2"/>
  <c r="S1917" i="2"/>
  <c r="S1078" i="2"/>
  <c r="S1055" i="2"/>
  <c r="S636" i="2"/>
  <c r="S1684" i="2"/>
  <c r="S481" i="2"/>
  <c r="S66" i="2"/>
  <c r="S2114" i="2"/>
  <c r="S1693" i="2"/>
  <c r="S182" i="2"/>
  <c r="S2383" i="2"/>
  <c r="S1394" i="2"/>
  <c r="S1681" i="2"/>
  <c r="S335" i="2"/>
  <c r="S782" i="2"/>
  <c r="S1421" i="2"/>
  <c r="S780" i="2"/>
  <c r="S1165" i="2"/>
  <c r="S631" i="2"/>
  <c r="S2007" i="2"/>
  <c r="S219" i="2"/>
  <c r="S1579" i="2"/>
  <c r="S488" i="2"/>
  <c r="S1848" i="2"/>
  <c r="S1481" i="2"/>
  <c r="S1770" i="2"/>
  <c r="S2021" i="2"/>
  <c r="S1150" i="2"/>
  <c r="S1283" i="2"/>
  <c r="S176" i="2"/>
  <c r="S1456" i="2"/>
  <c r="S25" i="2"/>
  <c r="S2073" i="2"/>
  <c r="S1658" i="2"/>
  <c r="S1237" i="2"/>
  <c r="S814" i="2"/>
  <c r="S815" i="2"/>
  <c r="S1564" i="2"/>
  <c r="S2289" i="2"/>
  <c r="S1453" i="2"/>
  <c r="S639" i="2"/>
  <c r="S1476" i="2"/>
  <c r="S2113" i="2"/>
  <c r="S1277" i="2"/>
  <c r="S415" i="2"/>
  <c r="S1364" i="2"/>
  <c r="S1889" i="2"/>
  <c r="S1053" i="2"/>
  <c r="S911" i="2"/>
  <c r="S2028" i="2"/>
  <c r="S2354" i="2"/>
  <c r="S2418" i="2"/>
  <c r="S119" i="2"/>
  <c r="S1495" i="2"/>
  <c r="S388" i="2"/>
  <c r="S1067" i="2"/>
  <c r="S2443" i="2"/>
  <c r="S1336" i="2"/>
  <c r="S457" i="2"/>
  <c r="S746" i="2"/>
  <c r="S997" i="2"/>
  <c r="S86" i="2"/>
  <c r="S771" i="2"/>
  <c r="S2131" i="2"/>
  <c r="S1024" i="2"/>
  <c r="S2096" i="2"/>
  <c r="S1305" i="2"/>
  <c r="S890" i="2"/>
  <c r="S469" i="2"/>
  <c r="S198" i="2"/>
  <c r="S1502" i="2"/>
  <c r="S796" i="2"/>
  <c r="S753" i="2"/>
  <c r="S2386" i="2"/>
  <c r="S1270" i="2"/>
  <c r="S708" i="2"/>
  <c r="S577" i="2"/>
  <c r="S2210" i="2"/>
  <c r="S566" i="2"/>
  <c r="S508" i="2"/>
  <c r="S353" i="2"/>
  <c r="S1986" i="2"/>
  <c r="S2126" i="2"/>
  <c r="S882" i="2"/>
  <c r="S1822" i="2"/>
  <c r="S717" i="2"/>
  <c r="S562" i="2"/>
  <c r="S1751" i="2"/>
  <c r="S1323" i="2"/>
  <c r="S1592" i="2"/>
  <c r="S1258" i="2"/>
  <c r="S2134" i="2"/>
  <c r="S2387" i="2"/>
  <c r="S2288" i="2"/>
  <c r="S1274" i="2"/>
  <c r="S1734" i="2"/>
  <c r="S1180" i="2"/>
  <c r="S685" i="2"/>
  <c r="S1092" i="2"/>
  <c r="S509" i="2"/>
  <c r="S980" i="2"/>
  <c r="S285" i="2"/>
  <c r="S300" i="2"/>
  <c r="S958" i="2"/>
  <c r="S727" i="2"/>
  <c r="S299" i="2"/>
  <c r="S568" i="2"/>
  <c r="S1673" i="2"/>
  <c r="S2181" i="2"/>
  <c r="S1363" i="2"/>
  <c r="S1520" i="2"/>
  <c r="S2201" i="2"/>
  <c r="S1365" i="2"/>
  <c r="S1071" i="2"/>
  <c r="S82" i="2"/>
  <c r="S895" i="2"/>
  <c r="S2369" i="2"/>
  <c r="S671" i="2"/>
  <c r="S2145" i="2"/>
  <c r="S591" i="2"/>
  <c r="S1229" i="2"/>
  <c r="S551" i="2"/>
  <c r="S392" i="2"/>
  <c r="S1861" i="2"/>
  <c r="S1392" i="2"/>
  <c r="S1109" i="2"/>
  <c r="S2033" i="2"/>
  <c r="S1857" i="2"/>
  <c r="S1633" i="2"/>
  <c r="S690" i="2"/>
  <c r="S132" i="2"/>
  <c r="S2440" i="2"/>
  <c r="S515" i="2"/>
  <c r="S921" i="2"/>
  <c r="S1942" i="2"/>
  <c r="S654" i="2"/>
  <c r="S2406" i="2"/>
  <c r="S1510" i="2"/>
  <c r="S1676" i="2"/>
  <c r="S2282" i="2"/>
  <c r="S2042" i="2"/>
  <c r="S1860" i="2"/>
  <c r="S2193" i="2"/>
  <c r="S56" i="2"/>
  <c r="S1120" i="2"/>
  <c r="S1009" i="2"/>
  <c r="S609" i="2"/>
  <c r="S887" i="2"/>
  <c r="S262" i="2"/>
  <c r="S1621" i="2"/>
  <c r="S418" i="2"/>
  <c r="S1142" i="2"/>
  <c r="S906" i="2"/>
  <c r="S1018" i="2"/>
  <c r="S836" i="2"/>
  <c r="S463" i="2"/>
  <c r="L192" i="2"/>
  <c r="L448" i="2"/>
  <c r="L704" i="2"/>
  <c r="L960" i="2"/>
  <c r="L1216" i="2"/>
  <c r="L1472" i="2"/>
  <c r="L1728" i="2"/>
  <c r="L1984" i="2"/>
  <c r="L2240" i="2"/>
  <c r="L29" i="2"/>
  <c r="L285" i="2"/>
  <c r="L541" i="2"/>
  <c r="L797" i="2"/>
  <c r="L1053" i="2"/>
  <c r="L1309" i="2"/>
  <c r="L1565" i="2"/>
  <c r="L1821" i="2"/>
  <c r="L2077" i="2"/>
  <c r="L2333" i="2"/>
  <c r="L126" i="2"/>
  <c r="L382" i="2"/>
  <c r="L638" i="2"/>
  <c r="L894" i="2"/>
  <c r="L1150" i="2"/>
  <c r="L1406" i="2"/>
  <c r="L1662" i="2"/>
  <c r="L1918" i="2"/>
  <c r="L2174" i="2"/>
  <c r="L2430" i="2"/>
  <c r="L871" i="2"/>
  <c r="L1895" i="2"/>
  <c r="L463" i="2"/>
  <c r="L1487" i="2"/>
  <c r="L91" i="2"/>
  <c r="L2139" i="2"/>
  <c r="L116" i="2"/>
  <c r="L372" i="2"/>
  <c r="L628" i="2"/>
  <c r="L884" i="2"/>
  <c r="L1140" i="2"/>
  <c r="L1396" i="2"/>
  <c r="L1652" i="2"/>
  <c r="L1908" i="2"/>
  <c r="L2164" i="2"/>
  <c r="L2420" i="2"/>
  <c r="L209" i="2"/>
  <c r="L465" i="2"/>
  <c r="L721" i="2"/>
  <c r="L977" i="2"/>
  <c r="L1233" i="2"/>
  <c r="L1489" i="2"/>
  <c r="L1745" i="2"/>
  <c r="L2001" i="2"/>
  <c r="L2257" i="2"/>
  <c r="L50" i="2"/>
  <c r="L306" i="2"/>
  <c r="L562" i="2"/>
  <c r="L818" i="2"/>
  <c r="L1074" i="2"/>
  <c r="L1330" i="2"/>
  <c r="L1586" i="2"/>
  <c r="L1842" i="2"/>
  <c r="L2098" i="2"/>
  <c r="L2354" i="2"/>
  <c r="L567" i="2"/>
  <c r="L1591" i="2"/>
  <c r="L159" i="2"/>
  <c r="L1183" i="2"/>
  <c r="L2207" i="2"/>
  <c r="L1531" i="2"/>
  <c r="L1091" i="2"/>
  <c r="L651" i="2"/>
  <c r="L243" i="2"/>
  <c r="L2291" i="2"/>
  <c r="L236" i="2"/>
  <c r="L492" i="2"/>
  <c r="L748" i="2"/>
  <c r="L1004" i="2"/>
  <c r="L1260" i="2"/>
  <c r="L1516" i="2"/>
  <c r="L1772" i="2"/>
  <c r="L2028" i="2"/>
  <c r="L2284" i="2"/>
  <c r="L73" i="2"/>
  <c r="L329" i="2"/>
  <c r="L585" i="2"/>
  <c r="L841" i="2"/>
  <c r="L1097" i="2"/>
  <c r="L1353" i="2"/>
  <c r="L1609" i="2"/>
  <c r="L1865" i="2"/>
  <c r="L2121" i="2"/>
  <c r="L2377" i="2"/>
  <c r="L170" i="2"/>
  <c r="L426" i="2"/>
  <c r="L682" i="2"/>
  <c r="L938" i="2"/>
  <c r="L1194" i="2"/>
  <c r="L1450" i="2"/>
  <c r="L1706" i="2"/>
  <c r="L1962" i="2"/>
  <c r="L2218" i="2"/>
  <c r="L23" i="2"/>
  <c r="L1047" i="2"/>
  <c r="L2071" i="2"/>
  <c r="L639" i="2"/>
  <c r="L1663" i="2"/>
  <c r="L443" i="2"/>
  <c r="L3" i="2"/>
  <c r="L2051" i="2"/>
  <c r="L1611" i="2"/>
  <c r="L1203" i="2"/>
  <c r="L392" i="2"/>
  <c r="L1416" i="2"/>
  <c r="L2440" i="2"/>
  <c r="L997" i="2"/>
  <c r="L2021" i="2"/>
  <c r="L582" i="2"/>
  <c r="L1606" i="2"/>
  <c r="L647" i="2"/>
  <c r="L2287" i="2"/>
  <c r="L555" i="2"/>
  <c r="L2195" i="2"/>
  <c r="L920" i="2"/>
  <c r="L1944" i="2"/>
  <c r="L501" i="2"/>
  <c r="L1525" i="2"/>
  <c r="L86" i="2"/>
  <c r="L1110" i="2"/>
  <c r="L2134" i="2"/>
  <c r="L303" i="2"/>
  <c r="L1059" i="2"/>
  <c r="L211" i="2"/>
  <c r="L504" i="2"/>
  <c r="L1528" i="2"/>
  <c r="L85" i="2"/>
  <c r="L1109" i="2"/>
  <c r="L2133" i="2"/>
  <c r="L694" i="2"/>
  <c r="L1718" i="2"/>
  <c r="L1095" i="2"/>
  <c r="L539" i="2"/>
  <c r="L1003" i="2"/>
  <c r="L40" i="2"/>
  <c r="L1669" i="2"/>
  <c r="L879" i="2"/>
  <c r="L1640" i="2"/>
  <c r="L806" i="2"/>
  <c r="L1451" i="2"/>
  <c r="L837" i="2"/>
  <c r="L7" i="2"/>
  <c r="L1285" i="2"/>
  <c r="L275" i="2"/>
  <c r="L1382" i="2"/>
  <c r="L160" i="2"/>
  <c r="L416" i="2"/>
  <c r="L672" i="2"/>
  <c r="L928" i="2"/>
  <c r="L1184" i="2"/>
  <c r="L1440" i="2"/>
  <c r="L1696" i="2"/>
  <c r="L1952" i="2"/>
  <c r="L2208" i="2"/>
  <c r="L2464" i="2"/>
  <c r="L253" i="2"/>
  <c r="L509" i="2"/>
  <c r="L765" i="2"/>
  <c r="L1021" i="2"/>
  <c r="L1277" i="2"/>
  <c r="L1533" i="2"/>
  <c r="L1789" i="2"/>
  <c r="L2045" i="2"/>
  <c r="L2301" i="2"/>
  <c r="L94" i="2"/>
  <c r="L350" i="2"/>
  <c r="L606" i="2"/>
  <c r="L862" i="2"/>
  <c r="L1118" i="2"/>
  <c r="L1374" i="2"/>
  <c r="L1630" i="2"/>
  <c r="L1886" i="2"/>
  <c r="L2142" i="2"/>
  <c r="L2398" i="2"/>
  <c r="L743" i="2"/>
  <c r="L1767" i="2"/>
  <c r="L335" i="2"/>
  <c r="L1359" i="2"/>
  <c r="L2383" i="2"/>
  <c r="L1883" i="2"/>
  <c r="L84" i="2"/>
  <c r="L340" i="2"/>
  <c r="L596" i="2"/>
  <c r="L852" i="2"/>
  <c r="L1108" i="2"/>
  <c r="L1364" i="2"/>
  <c r="L1620" i="2"/>
  <c r="L1876" i="2"/>
  <c r="L2132" i="2"/>
  <c r="L2388" i="2"/>
  <c r="L177" i="2"/>
  <c r="L433" i="2"/>
  <c r="L689" i="2"/>
  <c r="L945" i="2"/>
  <c r="L1201" i="2"/>
  <c r="L1457" i="2"/>
  <c r="L1713" i="2"/>
  <c r="L1969" i="2"/>
  <c r="L2225" i="2"/>
  <c r="L18" i="2"/>
  <c r="L274" i="2"/>
  <c r="L530" i="2"/>
  <c r="L786" i="2"/>
  <c r="L1042" i="2"/>
  <c r="L1298" i="2"/>
  <c r="L1554" i="2"/>
  <c r="L1810" i="2"/>
  <c r="L2066" i="2"/>
  <c r="L2322" i="2"/>
  <c r="L439" i="2"/>
  <c r="L1463" i="2"/>
  <c r="L31" i="2"/>
  <c r="L1055" i="2"/>
  <c r="L2079" i="2"/>
  <c r="L1275" i="2"/>
  <c r="L835" i="2"/>
  <c r="L395" i="2"/>
  <c r="L2443" i="2"/>
  <c r="L2035" i="2"/>
  <c r="L204" i="2"/>
  <c r="L460" i="2"/>
  <c r="L716" i="2"/>
  <c r="L972" i="2"/>
  <c r="L1228" i="2"/>
  <c r="L1484" i="2"/>
  <c r="L1740" i="2"/>
  <c r="L1996" i="2"/>
  <c r="L2252" i="2"/>
  <c r="L41" i="2"/>
  <c r="L297" i="2"/>
  <c r="L553" i="2"/>
  <c r="L809" i="2"/>
  <c r="L1065" i="2"/>
  <c r="L1321" i="2"/>
  <c r="L1577" i="2"/>
  <c r="L1833" i="2"/>
  <c r="L2089" i="2"/>
  <c r="L2345" i="2"/>
  <c r="L138" i="2"/>
  <c r="L394" i="2"/>
  <c r="L650" i="2"/>
  <c r="L906" i="2"/>
  <c r="L1162" i="2"/>
  <c r="L1418" i="2"/>
  <c r="L1674" i="2"/>
  <c r="L1930" i="2"/>
  <c r="L2186" i="2"/>
  <c r="L2442" i="2"/>
  <c r="L919" i="2"/>
  <c r="L1943" i="2"/>
  <c r="L511" i="2"/>
  <c r="L1535" i="2"/>
  <c r="L187" i="2"/>
  <c r="L2235" i="2"/>
  <c r="L1795" i="2"/>
  <c r="L1355" i="2"/>
  <c r="L947" i="2"/>
  <c r="L264" i="2"/>
  <c r="L1288" i="2"/>
  <c r="L2312" i="2"/>
  <c r="L869" i="2"/>
  <c r="L1893" i="2"/>
  <c r="L454" i="2"/>
  <c r="L1478" i="2"/>
  <c r="L135" i="2"/>
  <c r="L1775" i="2"/>
  <c r="L43" i="2"/>
  <c r="L1683" i="2"/>
  <c r="L792" i="2"/>
  <c r="L1816" i="2"/>
  <c r="L373" i="2"/>
  <c r="L1397" i="2"/>
  <c r="L2421" i="2"/>
  <c r="L982" i="2"/>
  <c r="L2006" i="2"/>
  <c r="L2247" i="2"/>
  <c r="L355" i="2"/>
  <c r="L2155" i="2"/>
  <c r="L376" i="2"/>
  <c r="L1400" i="2"/>
  <c r="L2424" i="2"/>
  <c r="L981" i="2"/>
  <c r="L2005" i="2"/>
  <c r="L566" i="2"/>
  <c r="L1590" i="2"/>
  <c r="L583" i="2"/>
  <c r="L2223" i="2"/>
  <c r="L491" i="2"/>
  <c r="L2131" i="2"/>
  <c r="L1157" i="2"/>
  <c r="L1287" i="2"/>
  <c r="L1128" i="2"/>
  <c r="L294" i="2"/>
  <c r="L1891" i="2"/>
  <c r="L325" i="2"/>
  <c r="L1958" i="2"/>
  <c r="L1704" i="2"/>
  <c r="L367" i="2"/>
  <c r="L1391" i="2"/>
  <c r="L208" i="2"/>
  <c r="L720" i="2"/>
  <c r="L1232" i="2"/>
  <c r="L1744" i="2"/>
  <c r="L2256" i="2"/>
  <c r="L301" i="2"/>
  <c r="L813" i="2"/>
  <c r="L1325" i="2"/>
  <c r="L1837" i="2"/>
  <c r="L2349" i="2"/>
  <c r="L398" i="2"/>
  <c r="L910" i="2"/>
  <c r="L1422" i="2"/>
  <c r="L1934" i="2"/>
  <c r="L2446" i="2"/>
  <c r="L1959" i="2"/>
  <c r="L1551" i="2"/>
  <c r="L2267" i="2"/>
  <c r="L388" i="2"/>
  <c r="L900" i="2"/>
  <c r="L1412" i="2"/>
  <c r="L1924" i="2"/>
  <c r="L2436" i="2"/>
  <c r="L481" i="2"/>
  <c r="L993" i="2"/>
  <c r="L1505" i="2"/>
  <c r="L2017" i="2"/>
  <c r="L66" i="2"/>
  <c r="L578" i="2"/>
  <c r="L1090" i="2"/>
  <c r="L1602" i="2"/>
  <c r="L2114" i="2"/>
  <c r="L631" i="2"/>
  <c r="L223" i="2"/>
  <c r="L2271" i="2"/>
  <c r="L1219" i="2"/>
  <c r="L371" i="2"/>
  <c r="L252" i="2"/>
  <c r="L764" i="2"/>
  <c r="L1276" i="2"/>
  <c r="L1788" i="2"/>
  <c r="L2300" i="2"/>
  <c r="L345" i="2"/>
  <c r="L857" i="2"/>
  <c r="L1369" i="2"/>
  <c r="L1881" i="2"/>
  <c r="L2393" i="2"/>
  <c r="L442" i="2"/>
  <c r="L954" i="2"/>
  <c r="L1466" i="2"/>
  <c r="L1978" i="2"/>
  <c r="L87" i="2"/>
  <c r="L2135" i="2"/>
  <c r="L1727" i="2"/>
  <c r="L131" i="2"/>
  <c r="L1739" i="2"/>
  <c r="L456" i="2"/>
  <c r="L37" i="2"/>
  <c r="L2085" i="2"/>
  <c r="L1670" i="2"/>
  <c r="L155" i="2"/>
  <c r="L2451" i="2"/>
  <c r="L2008" i="2"/>
  <c r="L1589" i="2"/>
  <c r="L1174" i="2"/>
  <c r="L559" i="2"/>
  <c r="L467" i="2"/>
  <c r="L1592" i="2"/>
  <c r="L1173" i="2"/>
  <c r="L758" i="2"/>
  <c r="L1351" i="2"/>
  <c r="L1259" i="2"/>
  <c r="L1925" i="2"/>
  <c r="L1896" i="2"/>
  <c r="L19" i="2"/>
  <c r="L1031" i="2"/>
  <c r="L424" i="2"/>
  <c r="L144" i="2"/>
  <c r="L656" i="2"/>
  <c r="L1168" i="2"/>
  <c r="L1680" i="2"/>
  <c r="L2192" i="2"/>
  <c r="L237" i="2"/>
  <c r="L749" i="2"/>
  <c r="L1261" i="2"/>
  <c r="L1773" i="2"/>
  <c r="L2285" i="2"/>
  <c r="L334" i="2"/>
  <c r="L846" i="2"/>
  <c r="L1358" i="2"/>
  <c r="L1870" i="2"/>
  <c r="L2382" i="2"/>
  <c r="L1703" i="2"/>
  <c r="L1295" i="2"/>
  <c r="L1755" i="2"/>
  <c r="L324" i="2"/>
  <c r="L836" i="2"/>
  <c r="L1348" i="2"/>
  <c r="L1860" i="2"/>
  <c r="L2372" i="2"/>
  <c r="L417" i="2"/>
  <c r="L929" i="2"/>
  <c r="L1441" i="2"/>
  <c r="L1953" i="2"/>
  <c r="L2465" i="2"/>
  <c r="L514" i="2"/>
  <c r="L1026" i="2"/>
  <c r="L1538" i="2"/>
  <c r="L2050" i="2"/>
  <c r="L375" i="2"/>
  <c r="L2423" i="2"/>
  <c r="L2015" i="2"/>
  <c r="L707" i="2"/>
  <c r="L2315" i="2"/>
  <c r="L188" i="2"/>
  <c r="L700" i="2"/>
  <c r="L1212" i="2"/>
  <c r="L1724" i="2"/>
  <c r="L2236" i="2"/>
  <c r="L281" i="2"/>
  <c r="L793" i="2"/>
  <c r="L1305" i="2"/>
  <c r="L1817" i="2"/>
  <c r="L2329" i="2"/>
  <c r="L378" i="2"/>
  <c r="L890" i="2"/>
  <c r="L1402" i="2"/>
  <c r="L1914" i="2"/>
  <c r="L2426" i="2"/>
  <c r="L1879" i="2"/>
  <c r="L1471" i="2"/>
  <c r="L2107" i="2"/>
  <c r="L1227" i="2"/>
  <c r="L200" i="2"/>
  <c r="L2248" i="2"/>
  <c r="L1829" i="2"/>
  <c r="L1414" i="2"/>
  <c r="L1519" i="2"/>
  <c r="L1427" i="2"/>
  <c r="L1752" i="2"/>
  <c r="L1333" i="2"/>
  <c r="L918" i="2"/>
  <c r="L1991" i="2"/>
  <c r="L1899" i="2"/>
  <c r="L1336" i="2"/>
  <c r="L917" i="2"/>
  <c r="L502" i="2"/>
  <c r="L327" i="2"/>
  <c r="L235" i="2"/>
  <c r="L901" i="2"/>
  <c r="L872" i="2"/>
  <c r="L867" i="2"/>
  <c r="L1702" i="2"/>
  <c r="L2150" i="2"/>
  <c r="L112" i="2"/>
  <c r="L1136" i="2"/>
  <c r="L2160" i="2"/>
  <c r="L717" i="2"/>
  <c r="L1741" i="2"/>
  <c r="L302" i="2"/>
  <c r="L1326" i="2"/>
  <c r="L2350" i="2"/>
  <c r="L1167" i="2"/>
  <c r="L292" i="2"/>
  <c r="L1316" i="2"/>
  <c r="L2340" i="2"/>
  <c r="L897" i="2"/>
  <c r="L1921" i="2"/>
  <c r="L482" i="2"/>
  <c r="L1506" i="2"/>
  <c r="L247" i="2"/>
  <c r="L1887" i="2"/>
  <c r="L2059" i="2"/>
  <c r="L668" i="2"/>
  <c r="L1692" i="2"/>
  <c r="L249" i="2"/>
  <c r="L1273" i="2"/>
  <c r="L2297" i="2"/>
  <c r="L858" i="2"/>
  <c r="L1882" i="2"/>
  <c r="L1751" i="2"/>
  <c r="L1851" i="2"/>
  <c r="L72" i="2"/>
  <c r="L1701" i="2"/>
  <c r="L1007" i="2"/>
  <c r="L1624" i="2"/>
  <c r="L790" i="2"/>
  <c r="L256" i="2"/>
  <c r="L512" i="2"/>
  <c r="L768" i="2"/>
  <c r="L1024" i="2"/>
  <c r="L1280" i="2"/>
  <c r="L1536" i="2"/>
  <c r="L1792" i="2"/>
  <c r="L2048" i="2"/>
  <c r="L2304" i="2"/>
  <c r="L93" i="2"/>
  <c r="L349" i="2"/>
  <c r="L605" i="2"/>
  <c r="L861" i="2"/>
  <c r="L1117" i="2"/>
  <c r="L1373" i="2"/>
  <c r="L1629" i="2"/>
  <c r="L1885" i="2"/>
  <c r="L2141" i="2"/>
  <c r="L2397" i="2"/>
  <c r="L190" i="2"/>
  <c r="L446" i="2"/>
  <c r="L702" i="2"/>
  <c r="L958" i="2"/>
  <c r="L1214" i="2"/>
  <c r="L1470" i="2"/>
  <c r="L1726" i="2"/>
  <c r="L1982" i="2"/>
  <c r="L2238" i="2"/>
  <c r="L103" i="2"/>
  <c r="L1127" i="2"/>
  <c r="L2151" i="2"/>
  <c r="L719" i="2"/>
  <c r="L1743" i="2"/>
  <c r="L603" i="2"/>
  <c r="L163" i="2"/>
  <c r="L180" i="2"/>
  <c r="L436" i="2"/>
  <c r="L692" i="2"/>
  <c r="L948" i="2"/>
  <c r="L1204" i="2"/>
  <c r="L1460" i="2"/>
  <c r="L1716" i="2"/>
  <c r="L1972" i="2"/>
  <c r="L2228" i="2"/>
  <c r="L17" i="2"/>
  <c r="L273" i="2"/>
  <c r="L529" i="2"/>
  <c r="L785" i="2"/>
  <c r="L1041" i="2"/>
  <c r="L1297" i="2"/>
  <c r="L1553" i="2"/>
  <c r="L1809" i="2"/>
  <c r="L2065" i="2"/>
  <c r="L2321" i="2"/>
  <c r="L114" i="2"/>
  <c r="L370" i="2"/>
  <c r="L626" i="2"/>
  <c r="L882" i="2"/>
  <c r="L1138" i="2"/>
  <c r="L1394" i="2"/>
  <c r="L1650" i="2"/>
  <c r="L1906" i="2"/>
  <c r="L2162" i="2"/>
  <c r="L2418" i="2"/>
  <c r="L823" i="2"/>
  <c r="L1847" i="2"/>
  <c r="L415" i="2"/>
  <c r="L1439" i="2"/>
  <c r="L2463" i="2"/>
  <c r="L2043" i="2"/>
  <c r="L1603" i="2"/>
  <c r="L1163" i="2"/>
  <c r="L755" i="2"/>
  <c r="L44" i="2"/>
  <c r="L300" i="2"/>
  <c r="L556" i="2"/>
  <c r="L812" i="2"/>
  <c r="L1068" i="2"/>
  <c r="L1324" i="2"/>
  <c r="L1580" i="2"/>
  <c r="L1836" i="2"/>
  <c r="L2092" i="2"/>
  <c r="L2348" i="2"/>
  <c r="L137" i="2"/>
  <c r="L393" i="2"/>
  <c r="L649" i="2"/>
  <c r="L905" i="2"/>
  <c r="L1161" i="2"/>
  <c r="L1417" i="2"/>
  <c r="L1673" i="2"/>
  <c r="L1929" i="2"/>
  <c r="L2185" i="2"/>
  <c r="L2441" i="2"/>
  <c r="L234" i="2"/>
  <c r="L490" i="2"/>
  <c r="L746" i="2"/>
  <c r="L1002" i="2"/>
  <c r="L1258" i="2"/>
  <c r="L1514" i="2"/>
  <c r="L1770" i="2"/>
  <c r="L2026" i="2"/>
  <c r="L2282" i="2"/>
  <c r="L279" i="2"/>
  <c r="L1303" i="2"/>
  <c r="L2327" i="2"/>
  <c r="L895" i="2"/>
  <c r="L1919" i="2"/>
  <c r="L955" i="2"/>
  <c r="L515" i="2"/>
  <c r="L75" i="2"/>
  <c r="L2123" i="2"/>
  <c r="L1715" i="2"/>
  <c r="L648" i="2"/>
  <c r="L1672" i="2"/>
  <c r="L229" i="2"/>
  <c r="L1253" i="2"/>
  <c r="L2277" i="2"/>
  <c r="L838" i="2"/>
  <c r="L1862" i="2"/>
  <c r="L1671" i="2"/>
  <c r="L1691" i="2"/>
  <c r="L1579" i="2"/>
  <c r="L152" i="2"/>
  <c r="L1176" i="2"/>
  <c r="L2200" i="2"/>
  <c r="L757" i="2"/>
  <c r="L1781" i="2"/>
  <c r="L342" i="2"/>
  <c r="L1366" i="2"/>
  <c r="L2390" i="2"/>
  <c r="L1327" i="2"/>
  <c r="L2083" i="2"/>
  <c r="L1235" i="2"/>
  <c r="L760" i="2"/>
  <c r="L1784" i="2"/>
  <c r="L341" i="2"/>
  <c r="L1365" i="2"/>
  <c r="L2389" i="2"/>
  <c r="L950" i="2"/>
  <c r="L1974" i="2"/>
  <c r="L2119" i="2"/>
  <c r="L99" i="2"/>
  <c r="L2027" i="2"/>
  <c r="L1064" i="2"/>
  <c r="L230" i="2"/>
  <c r="L1635" i="2"/>
  <c r="L197" i="2"/>
  <c r="L1830" i="2"/>
  <c r="L232" i="2"/>
  <c r="L1861" i="2"/>
  <c r="L1647" i="2"/>
  <c r="L1799" i="2"/>
  <c r="L1029" i="2"/>
  <c r="L2147" i="2"/>
  <c r="L224" i="2"/>
  <c r="L480" i="2"/>
  <c r="L736" i="2"/>
  <c r="L992" i="2"/>
  <c r="L1248" i="2"/>
  <c r="L1504" i="2"/>
  <c r="L1760" i="2"/>
  <c r="L2016" i="2"/>
  <c r="L2272" i="2"/>
  <c r="L61" i="2"/>
  <c r="L317" i="2"/>
  <c r="L573" i="2"/>
  <c r="L829" i="2"/>
  <c r="L1085" i="2"/>
  <c r="L1341" i="2"/>
  <c r="L1597" i="2"/>
  <c r="L1853" i="2"/>
  <c r="L2109" i="2"/>
  <c r="L2365" i="2"/>
  <c r="L158" i="2"/>
  <c r="L414" i="2"/>
  <c r="L670" i="2"/>
  <c r="L926" i="2"/>
  <c r="L1182" i="2"/>
  <c r="L1438" i="2"/>
  <c r="L1694" i="2"/>
  <c r="L1950" i="2"/>
  <c r="L2206" i="2"/>
  <c r="L2462" i="2"/>
  <c r="L999" i="2"/>
  <c r="L2023" i="2"/>
  <c r="L591" i="2"/>
  <c r="L1615" i="2"/>
  <c r="L347" i="2"/>
  <c r="L2395" i="2"/>
  <c r="L148" i="2"/>
  <c r="L404" i="2"/>
  <c r="L660" i="2"/>
  <c r="L916" i="2"/>
  <c r="L1172" i="2"/>
  <c r="L1428" i="2"/>
  <c r="L1684" i="2"/>
  <c r="L1940" i="2"/>
  <c r="L2196" i="2"/>
  <c r="L2452" i="2"/>
  <c r="L241" i="2"/>
  <c r="L497" i="2"/>
  <c r="L753" i="2"/>
  <c r="L1009" i="2"/>
  <c r="L1265" i="2"/>
  <c r="L1521" i="2"/>
  <c r="L1777" i="2"/>
  <c r="L2033" i="2"/>
  <c r="L2289" i="2"/>
  <c r="L82" i="2"/>
  <c r="L338" i="2"/>
  <c r="L594" i="2"/>
  <c r="L850" i="2"/>
  <c r="L1106" i="2"/>
  <c r="L1362" i="2"/>
  <c r="L1618" i="2"/>
  <c r="L1874" i="2"/>
  <c r="L2130" i="2"/>
  <c r="L2386" i="2"/>
  <c r="L695" i="2"/>
  <c r="L1719" i="2"/>
  <c r="L287" i="2"/>
  <c r="L1311" i="2"/>
  <c r="L2335" i="2"/>
  <c r="L1787" i="2"/>
  <c r="L1347" i="2"/>
  <c r="L907" i="2"/>
  <c r="L499" i="2"/>
  <c r="L12" i="2"/>
  <c r="L268" i="2"/>
  <c r="L524" i="2"/>
  <c r="L780" i="2"/>
  <c r="L1036" i="2"/>
  <c r="L1292" i="2"/>
  <c r="L1548" i="2"/>
  <c r="L1804" i="2"/>
  <c r="L2060" i="2"/>
  <c r="L2316" i="2"/>
  <c r="L105" i="2"/>
  <c r="L361" i="2"/>
  <c r="L617" i="2"/>
  <c r="L873" i="2"/>
  <c r="L1129" i="2"/>
  <c r="L1385" i="2"/>
  <c r="L1641" i="2"/>
  <c r="L1897" i="2"/>
  <c r="L2153" i="2"/>
  <c r="L2409" i="2"/>
  <c r="L202" i="2"/>
  <c r="L458" i="2"/>
  <c r="L714" i="2"/>
  <c r="L970" i="2"/>
  <c r="L1226" i="2"/>
  <c r="L1482" i="2"/>
  <c r="L1738" i="2"/>
  <c r="L1994" i="2"/>
  <c r="L2250" i="2"/>
  <c r="L151" i="2"/>
  <c r="L1175" i="2"/>
  <c r="L2199" i="2"/>
  <c r="L767" i="2"/>
  <c r="L1791" i="2"/>
  <c r="L699" i="2"/>
  <c r="L259" i="2"/>
  <c r="L2307" i="2"/>
  <c r="L1867" i="2"/>
  <c r="L1459" i="2"/>
  <c r="L520" i="2"/>
  <c r="L1544" i="2"/>
  <c r="L101" i="2"/>
  <c r="L1125" i="2"/>
  <c r="L2149" i="2"/>
  <c r="L710" i="2"/>
  <c r="L1734" i="2"/>
  <c r="L1159" i="2"/>
  <c r="L667" i="2"/>
  <c r="L1067" i="2"/>
  <c r="L24" i="2"/>
  <c r="L1048" i="2"/>
  <c r="L2072" i="2"/>
  <c r="L629" i="2"/>
  <c r="L1653" i="2"/>
  <c r="L214" i="2"/>
  <c r="L1238" i="2"/>
  <c r="L2262" i="2"/>
  <c r="L815" i="2"/>
  <c r="L1571" i="2"/>
  <c r="L723" i="2"/>
  <c r="L632" i="2"/>
  <c r="L1656" i="2"/>
  <c r="L213" i="2"/>
  <c r="L1237" i="2"/>
  <c r="L2261" i="2"/>
  <c r="L822" i="2"/>
  <c r="L1846" i="2"/>
  <c r="L1607" i="2"/>
  <c r="L1563" i="2"/>
  <c r="L1515" i="2"/>
  <c r="L552" i="2"/>
  <c r="L2181" i="2"/>
  <c r="L923" i="2"/>
  <c r="L2152" i="2"/>
  <c r="L1318" i="2"/>
  <c r="L1043" i="2"/>
  <c r="L1349" i="2"/>
  <c r="L2055" i="2"/>
  <c r="L870" i="2"/>
  <c r="L1448" i="2"/>
  <c r="L358" i="2"/>
  <c r="L336" i="2"/>
  <c r="L848" i="2"/>
  <c r="L1360" i="2"/>
  <c r="L1872" i="2"/>
  <c r="L2384" i="2"/>
  <c r="L429" i="2"/>
  <c r="L941" i="2"/>
  <c r="L1453" i="2"/>
  <c r="L1965" i="2"/>
  <c r="L14" i="2"/>
  <c r="L526" i="2"/>
  <c r="L1038" i="2"/>
  <c r="L1550" i="2"/>
  <c r="L2062" i="2"/>
  <c r="L423" i="2"/>
  <c r="L15" i="2"/>
  <c r="L2063" i="2"/>
  <c r="L4" i="2"/>
  <c r="L516" i="2"/>
  <c r="L1028" i="2"/>
  <c r="L1540" i="2"/>
  <c r="L2052" i="2"/>
  <c r="L97" i="2"/>
  <c r="L609" i="2"/>
  <c r="L1121" i="2"/>
  <c r="L1633" i="2"/>
  <c r="L2145" i="2"/>
  <c r="L194" i="2"/>
  <c r="L706" i="2"/>
  <c r="L1218" i="2"/>
  <c r="L1730" i="2"/>
  <c r="L2242" i="2"/>
  <c r="L1143" i="2"/>
  <c r="L735" i="2"/>
  <c r="L635" i="2"/>
  <c r="L2243" i="2"/>
  <c r="L1395" i="2"/>
  <c r="L380" i="2"/>
  <c r="L892" i="2"/>
  <c r="L1404" i="2"/>
  <c r="L1916" i="2"/>
  <c r="L2428" i="2"/>
  <c r="L473" i="2"/>
  <c r="L985" i="2"/>
  <c r="L1497" i="2"/>
  <c r="L2009" i="2"/>
  <c r="L58" i="2"/>
  <c r="L570" i="2"/>
  <c r="L1082" i="2"/>
  <c r="L1594" i="2"/>
  <c r="L2106" i="2"/>
  <c r="L599" i="2"/>
  <c r="L191" i="2"/>
  <c r="L2239" i="2"/>
  <c r="L1155" i="2"/>
  <c r="L307" i="2"/>
  <c r="L968" i="2"/>
  <c r="L549" i="2"/>
  <c r="L134" i="2"/>
  <c r="L2182" i="2"/>
  <c r="L1251" i="2"/>
  <c r="L472" i="2"/>
  <c r="L53" i="2"/>
  <c r="L2101" i="2"/>
  <c r="L1686" i="2"/>
  <c r="L283" i="2"/>
  <c r="L56" i="2"/>
  <c r="L2104" i="2"/>
  <c r="L1685" i="2"/>
  <c r="L1270" i="2"/>
  <c r="L943" i="2"/>
  <c r="L851" i="2"/>
  <c r="L1510" i="2"/>
  <c r="L1477" i="2"/>
  <c r="L1512" i="2"/>
  <c r="L939" i="2"/>
  <c r="L2415" i="2"/>
  <c r="L272" i="2"/>
  <c r="L784" i="2"/>
  <c r="L1296" i="2"/>
  <c r="L1808" i="2"/>
  <c r="L2320" i="2"/>
  <c r="L365" i="2"/>
  <c r="L877" i="2"/>
  <c r="L1389" i="2"/>
  <c r="L1901" i="2"/>
  <c r="L2413" i="2"/>
  <c r="L462" i="2"/>
  <c r="L974" i="2"/>
  <c r="L1486" i="2"/>
  <c r="L1998" i="2"/>
  <c r="L167" i="2"/>
  <c r="L2215" i="2"/>
  <c r="L1807" i="2"/>
  <c r="L291" i="2"/>
  <c r="L452" i="2"/>
  <c r="L964" i="2"/>
  <c r="L1476" i="2"/>
  <c r="L1988" i="2"/>
  <c r="L33" i="2"/>
  <c r="L545" i="2"/>
  <c r="L1057" i="2"/>
  <c r="L1569" i="2"/>
  <c r="L2081" i="2"/>
  <c r="L130" i="2"/>
  <c r="L642" i="2"/>
  <c r="L1154" i="2"/>
  <c r="L1666" i="2"/>
  <c r="L2178" i="2"/>
  <c r="L887" i="2"/>
  <c r="L479" i="2"/>
  <c r="L123" i="2"/>
  <c r="L1731" i="2"/>
  <c r="L883" i="2"/>
  <c r="L316" i="2"/>
  <c r="L828" i="2"/>
  <c r="L1340" i="2"/>
  <c r="L1852" i="2"/>
  <c r="L2364" i="2"/>
  <c r="L409" i="2"/>
  <c r="L921" i="2"/>
  <c r="L1433" i="2"/>
  <c r="L1945" i="2"/>
  <c r="L2457" i="2"/>
  <c r="L506" i="2"/>
  <c r="L1018" i="2"/>
  <c r="L1530" i="2"/>
  <c r="L2042" i="2"/>
  <c r="L343" i="2"/>
  <c r="L2391" i="2"/>
  <c r="L1983" i="2"/>
  <c r="L643" i="2"/>
  <c r="L2251" i="2"/>
  <c r="L712" i="2"/>
  <c r="L293" i="2"/>
  <c r="L2341" i="2"/>
  <c r="L1926" i="2"/>
  <c r="L2203" i="2"/>
  <c r="L216" i="2"/>
  <c r="L2264" i="2"/>
  <c r="L1845" i="2"/>
  <c r="L1430" i="2"/>
  <c r="L1583" i="2"/>
  <c r="L1491" i="2"/>
  <c r="L1848" i="2"/>
  <c r="L1429" i="2"/>
  <c r="L1014" i="2"/>
  <c r="L2375" i="2"/>
  <c r="L2283" i="2"/>
  <c r="L486" i="2"/>
  <c r="L453" i="2"/>
  <c r="L488" i="2"/>
  <c r="L411" i="2"/>
  <c r="L2053" i="2"/>
  <c r="L368" i="2"/>
  <c r="L1392" i="2"/>
  <c r="L2416" i="2"/>
  <c r="L973" i="2"/>
  <c r="L1997" i="2"/>
  <c r="L558" i="2"/>
  <c r="L1582" i="2"/>
  <c r="L551" i="2"/>
  <c r="L2191" i="2"/>
  <c r="L548" i="2"/>
  <c r="L1572" i="2"/>
  <c r="L129" i="2"/>
  <c r="L1153" i="2"/>
  <c r="L2177" i="2"/>
  <c r="L738" i="2"/>
  <c r="L1762" i="2"/>
  <c r="L1271" i="2"/>
  <c r="L891" i="2"/>
  <c r="L1651" i="2"/>
  <c r="L924" i="2"/>
  <c r="L1948" i="2"/>
  <c r="L505" i="2"/>
  <c r="L1529" i="2"/>
  <c r="L90" i="2"/>
  <c r="L1114" i="2"/>
  <c r="L2138" i="2"/>
  <c r="L319" i="2"/>
  <c r="L64" i="2"/>
  <c r="L320" i="2"/>
  <c r="L576" i="2"/>
  <c r="L832" i="2"/>
  <c r="L1088" i="2"/>
  <c r="L1344" i="2"/>
  <c r="L1600" i="2"/>
  <c r="L1856" i="2"/>
  <c r="L2112" i="2"/>
  <c r="L2368" i="2"/>
  <c r="L157" i="2"/>
  <c r="L413" i="2"/>
  <c r="L669" i="2"/>
  <c r="L925" i="2"/>
  <c r="L1181" i="2"/>
  <c r="L1437" i="2"/>
  <c r="L1693" i="2"/>
  <c r="L1949" i="2"/>
  <c r="L2205" i="2"/>
  <c r="L2461" i="2"/>
  <c r="L254" i="2"/>
  <c r="L510" i="2"/>
  <c r="L766" i="2"/>
  <c r="L1022" i="2"/>
  <c r="L1278" i="2"/>
  <c r="L1534" i="2"/>
  <c r="L1790" i="2"/>
  <c r="L2046" i="2"/>
  <c r="L2302" i="2"/>
  <c r="L359" i="2"/>
  <c r="L1383" i="2"/>
  <c r="L2407" i="2"/>
  <c r="L975" i="2"/>
  <c r="L1999" i="2"/>
  <c r="L1115" i="2"/>
  <c r="L675" i="2"/>
  <c r="L244" i="2"/>
  <c r="L500" i="2"/>
  <c r="L756" i="2"/>
  <c r="L1012" i="2"/>
  <c r="L1268" i="2"/>
  <c r="L1524" i="2"/>
  <c r="L1780" i="2"/>
  <c r="L2036" i="2"/>
  <c r="L2292" i="2"/>
  <c r="L81" i="2"/>
  <c r="L337" i="2"/>
  <c r="L593" i="2"/>
  <c r="L849" i="2"/>
  <c r="L1105" i="2"/>
  <c r="L1361" i="2"/>
  <c r="L1617" i="2"/>
  <c r="L1873" i="2"/>
  <c r="L2129" i="2"/>
  <c r="L2385" i="2"/>
  <c r="L178" i="2"/>
  <c r="L434" i="2"/>
  <c r="L690" i="2"/>
  <c r="L946" i="2"/>
  <c r="L1202" i="2"/>
  <c r="L1458" i="2"/>
  <c r="L1714" i="2"/>
  <c r="L1970" i="2"/>
  <c r="L2226" i="2"/>
  <c r="L55" i="2"/>
  <c r="L1079" i="2"/>
  <c r="L2103" i="2"/>
  <c r="L671" i="2"/>
  <c r="L1695" i="2"/>
  <c r="L507" i="2"/>
  <c r="L67" i="2"/>
  <c r="L2115" i="2"/>
  <c r="L1675" i="2"/>
  <c r="L1267" i="2"/>
  <c r="L108" i="2"/>
  <c r="L364" i="2"/>
  <c r="L620" i="2"/>
  <c r="L876" i="2"/>
  <c r="L1132" i="2"/>
  <c r="L1388" i="2"/>
  <c r="L1644" i="2"/>
  <c r="L1900" i="2"/>
  <c r="L2156" i="2"/>
  <c r="L2412" i="2"/>
  <c r="L201" i="2"/>
  <c r="L457" i="2"/>
  <c r="L713" i="2"/>
  <c r="L969" i="2"/>
  <c r="L1225" i="2"/>
  <c r="L1481" i="2"/>
  <c r="L1737" i="2"/>
  <c r="L1993" i="2"/>
  <c r="L2249" i="2"/>
  <c r="L42" i="2"/>
  <c r="L298" i="2"/>
  <c r="L554" i="2"/>
  <c r="L810" i="2"/>
  <c r="L1066" i="2"/>
  <c r="L1322" i="2"/>
  <c r="L1578" i="2"/>
  <c r="L1834" i="2"/>
  <c r="L2090" i="2"/>
  <c r="L2346" i="2"/>
  <c r="L535" i="2"/>
  <c r="L1559" i="2"/>
  <c r="L127" i="2"/>
  <c r="L1151" i="2"/>
  <c r="L2175" i="2"/>
  <c r="L1467" i="2"/>
  <c r="L1027" i="2"/>
  <c r="L587" i="2"/>
  <c r="L179" i="2"/>
  <c r="L2227" i="2"/>
  <c r="L904" i="2"/>
  <c r="L1928" i="2"/>
  <c r="L485" i="2"/>
  <c r="L1509" i="2"/>
  <c r="L70" i="2"/>
  <c r="L1094" i="2"/>
  <c r="L2118" i="2"/>
  <c r="L239" i="2"/>
  <c r="L995" i="2"/>
  <c r="L147" i="2"/>
  <c r="L408" i="2"/>
  <c r="L1432" i="2"/>
  <c r="L2456" i="2"/>
  <c r="L1013" i="2"/>
  <c r="L2037" i="2"/>
  <c r="L598" i="2"/>
  <c r="L1622" i="2"/>
  <c r="L711" i="2"/>
  <c r="L2351" i="2"/>
  <c r="L619" i="2"/>
  <c r="L2259" i="2"/>
  <c r="L1016" i="2"/>
  <c r="L2040" i="2"/>
  <c r="L597" i="2"/>
  <c r="L1621" i="2"/>
  <c r="L182" i="2"/>
  <c r="L1206" i="2"/>
  <c r="L2230" i="2"/>
  <c r="L687" i="2"/>
  <c r="L1443" i="2"/>
  <c r="L595" i="2"/>
  <c r="L2088" i="2"/>
  <c r="L1254" i="2"/>
  <c r="L787" i="2"/>
  <c r="L1221" i="2"/>
  <c r="L1543" i="2"/>
  <c r="L1256" i="2"/>
  <c r="L422" i="2"/>
  <c r="L2403" i="2"/>
  <c r="L1960" i="2"/>
  <c r="L775" i="2"/>
  <c r="L32" i="2"/>
  <c r="L288" i="2"/>
  <c r="L544" i="2"/>
  <c r="L800" i="2"/>
  <c r="L1056" i="2"/>
  <c r="L1312" i="2"/>
  <c r="L1568" i="2"/>
  <c r="L1824" i="2"/>
  <c r="L2080" i="2"/>
  <c r="L2336" i="2"/>
  <c r="L125" i="2"/>
  <c r="L381" i="2"/>
  <c r="L637" i="2"/>
  <c r="L893" i="2"/>
  <c r="L1149" i="2"/>
  <c r="L1405" i="2"/>
  <c r="L1661" i="2"/>
  <c r="L1917" i="2"/>
  <c r="L2173" i="2"/>
  <c r="L2429" i="2"/>
  <c r="L222" i="2"/>
  <c r="L478" i="2"/>
  <c r="L734" i="2"/>
  <c r="L990" i="2"/>
  <c r="L1246" i="2"/>
  <c r="L1502" i="2"/>
  <c r="L1758" i="2"/>
  <c r="L2014" i="2"/>
  <c r="L2270" i="2"/>
  <c r="L231" i="2"/>
  <c r="L1255" i="2"/>
  <c r="L2279" i="2"/>
  <c r="L847" i="2"/>
  <c r="L1871" i="2"/>
  <c r="L859" i="2"/>
  <c r="L419" i="2"/>
  <c r="L212" i="2"/>
  <c r="L468" i="2"/>
  <c r="L724" i="2"/>
  <c r="L980" i="2"/>
  <c r="L1236" i="2"/>
  <c r="L1492" i="2"/>
  <c r="L1748" i="2"/>
  <c r="L2004" i="2"/>
  <c r="L2260" i="2"/>
  <c r="L49" i="2"/>
  <c r="L305" i="2"/>
  <c r="L561" i="2"/>
  <c r="L817" i="2"/>
  <c r="L1073" i="2"/>
  <c r="L1329" i="2"/>
  <c r="L1585" i="2"/>
  <c r="L1841" i="2"/>
  <c r="L2097" i="2"/>
  <c r="L2353" i="2"/>
  <c r="L146" i="2"/>
  <c r="L402" i="2"/>
  <c r="L658" i="2"/>
  <c r="L914" i="2"/>
  <c r="L1170" i="2"/>
  <c r="L1426" i="2"/>
  <c r="L1682" i="2"/>
  <c r="L1938" i="2"/>
  <c r="L2194" i="2"/>
  <c r="L2450" i="2"/>
  <c r="L951" i="2"/>
  <c r="L1975" i="2"/>
  <c r="L543" i="2"/>
  <c r="L1567" i="2"/>
  <c r="L251" i="2"/>
  <c r="L2299" i="2"/>
  <c r="L1859" i="2"/>
  <c r="L1419" i="2"/>
  <c r="L1011" i="2"/>
  <c r="L76" i="2"/>
  <c r="L332" i="2"/>
  <c r="L588" i="2"/>
  <c r="L844" i="2"/>
  <c r="L1100" i="2"/>
  <c r="L1356" i="2"/>
  <c r="L1612" i="2"/>
  <c r="L1868" i="2"/>
  <c r="L2124" i="2"/>
  <c r="L2380" i="2"/>
  <c r="L169" i="2"/>
  <c r="L425" i="2"/>
  <c r="L681" i="2"/>
  <c r="L937" i="2"/>
  <c r="L1193" i="2"/>
  <c r="L1449" i="2"/>
  <c r="L1705" i="2"/>
  <c r="L1961" i="2"/>
  <c r="L2217" i="2"/>
  <c r="L10" i="2"/>
  <c r="L266" i="2"/>
  <c r="L522" i="2"/>
  <c r="L778" i="2"/>
  <c r="L1034" i="2"/>
  <c r="L1290" i="2"/>
  <c r="L1546" i="2"/>
  <c r="L1802" i="2"/>
  <c r="L2058" i="2"/>
  <c r="L2314" i="2"/>
  <c r="L407" i="2"/>
  <c r="L1431" i="2"/>
  <c r="L2455" i="2"/>
  <c r="L1023" i="2"/>
  <c r="L2047" i="2"/>
  <c r="L1211" i="2"/>
  <c r="L771" i="2"/>
  <c r="L331" i="2"/>
  <c r="L2379" i="2"/>
  <c r="L1971" i="2"/>
  <c r="L776" i="2"/>
  <c r="L1800" i="2"/>
  <c r="L357" i="2"/>
  <c r="L1381" i="2"/>
  <c r="L2405" i="2"/>
  <c r="L966" i="2"/>
  <c r="L1990" i="2"/>
  <c r="L2183" i="2"/>
  <c r="L227" i="2"/>
  <c r="L2091" i="2"/>
  <c r="L280" i="2"/>
  <c r="L1304" i="2"/>
  <c r="L2328" i="2"/>
  <c r="L885" i="2"/>
  <c r="L1909" i="2"/>
  <c r="L470" i="2"/>
  <c r="L1494" i="2"/>
  <c r="L199" i="2"/>
  <c r="L1839" i="2"/>
  <c r="L107" i="2"/>
  <c r="L1747" i="2"/>
  <c r="L888" i="2"/>
  <c r="L1912" i="2"/>
  <c r="L469" i="2"/>
  <c r="L1493" i="2"/>
  <c r="L54" i="2"/>
  <c r="L1078" i="2"/>
  <c r="L2102" i="2"/>
  <c r="L175" i="2"/>
  <c r="L931" i="2"/>
  <c r="L83" i="2"/>
  <c r="L1576" i="2"/>
  <c r="L742" i="2"/>
  <c r="L1195" i="2"/>
  <c r="L709" i="2"/>
  <c r="L2342" i="2"/>
  <c r="L744" i="2"/>
  <c r="L2373" i="2"/>
  <c r="L2459" i="2"/>
  <c r="L1707" i="2"/>
  <c r="L614" i="2"/>
  <c r="L773" i="2"/>
  <c r="L464" i="2"/>
  <c r="L976" i="2"/>
  <c r="L1488" i="2"/>
  <c r="L2000" i="2"/>
  <c r="L45" i="2"/>
  <c r="L557" i="2"/>
  <c r="L1069" i="2"/>
  <c r="L1581" i="2"/>
  <c r="L2093" i="2"/>
  <c r="L142" i="2"/>
  <c r="L654" i="2"/>
  <c r="L1166" i="2"/>
  <c r="L1678" i="2"/>
  <c r="L2190" i="2"/>
  <c r="L935" i="2"/>
  <c r="L527" i="2"/>
  <c r="L219" i="2"/>
  <c r="L132" i="2"/>
  <c r="L644" i="2"/>
  <c r="L1156" i="2"/>
  <c r="L1668" i="2"/>
  <c r="L2180" i="2"/>
  <c r="L225" i="2"/>
  <c r="L737" i="2"/>
  <c r="L1249" i="2"/>
  <c r="L1761" i="2"/>
  <c r="L2273" i="2"/>
  <c r="L322" i="2"/>
  <c r="L834" i="2"/>
  <c r="L1346" i="2"/>
  <c r="L1858" i="2"/>
  <c r="L2370" i="2"/>
  <c r="L1655" i="2"/>
  <c r="L1247" i="2"/>
  <c r="L1659" i="2"/>
  <c r="L779" i="2"/>
  <c r="L2419" i="2"/>
  <c r="L508" i="2"/>
  <c r="L1020" i="2"/>
  <c r="L1532" i="2"/>
  <c r="L2044" i="2"/>
  <c r="L89" i="2"/>
  <c r="L601" i="2"/>
  <c r="L1113" i="2"/>
  <c r="L1625" i="2"/>
  <c r="L2137" i="2"/>
  <c r="L186" i="2"/>
  <c r="L698" i="2"/>
  <c r="L1210" i="2"/>
  <c r="L1722" i="2"/>
  <c r="L2234" i="2"/>
  <c r="L1111" i="2"/>
  <c r="L703" i="2"/>
  <c r="L571" i="2"/>
  <c r="L2179" i="2"/>
  <c r="L1331" i="2"/>
  <c r="L1480" i="2"/>
  <c r="L1061" i="2"/>
  <c r="L646" i="2"/>
  <c r="L903" i="2"/>
  <c r="L811" i="2"/>
  <c r="L984" i="2"/>
  <c r="L565" i="2"/>
  <c r="L150" i="2"/>
  <c r="L2198" i="2"/>
  <c r="L1315" i="2"/>
  <c r="L568" i="2"/>
  <c r="L149" i="2"/>
  <c r="L2197" i="2"/>
  <c r="L1782" i="2"/>
  <c r="L1051" i="2"/>
  <c r="L296" i="2"/>
  <c r="L1903" i="2"/>
  <c r="L1062" i="2"/>
  <c r="L1093" i="2"/>
  <c r="L2309" i="2"/>
  <c r="L1299" i="2"/>
  <c r="L400" i="2"/>
  <c r="L912" i="2"/>
  <c r="L1424" i="2"/>
  <c r="L1936" i="2"/>
  <c r="L2448" i="2"/>
  <c r="L493" i="2"/>
  <c r="L1005" i="2"/>
  <c r="L1517" i="2"/>
  <c r="L2029" i="2"/>
  <c r="L78" i="2"/>
  <c r="L590" i="2"/>
  <c r="L1102" i="2"/>
  <c r="L1614" i="2"/>
  <c r="L2126" i="2"/>
  <c r="L679" i="2"/>
  <c r="L271" i="2"/>
  <c r="L2319" i="2"/>
  <c r="L68" i="2"/>
  <c r="L580" i="2"/>
  <c r="L1092" i="2"/>
  <c r="L1604" i="2"/>
  <c r="L2116" i="2"/>
  <c r="L161" i="2"/>
  <c r="L673" i="2"/>
  <c r="L1185" i="2"/>
  <c r="L1697" i="2"/>
  <c r="L2209" i="2"/>
  <c r="L258" i="2"/>
  <c r="L770" i="2"/>
  <c r="L1282" i="2"/>
  <c r="L1794" i="2"/>
  <c r="L2306" i="2"/>
  <c r="L1399" i="2"/>
  <c r="L991" i="2"/>
  <c r="L1147" i="2"/>
  <c r="L267" i="2"/>
  <c r="L1907" i="2"/>
  <c r="L444" i="2"/>
  <c r="L956" i="2"/>
  <c r="L1468" i="2"/>
  <c r="L1980" i="2"/>
  <c r="L25" i="2"/>
  <c r="L537" i="2"/>
  <c r="L1049" i="2"/>
  <c r="L1561" i="2"/>
  <c r="L2073" i="2"/>
  <c r="L122" i="2"/>
  <c r="L634" i="2"/>
  <c r="L1146" i="2"/>
  <c r="L1658" i="2"/>
  <c r="L2170" i="2"/>
  <c r="L855" i="2"/>
  <c r="L447" i="2"/>
  <c r="L59" i="2"/>
  <c r="L1667" i="2"/>
  <c r="L819" i="2"/>
  <c r="L1224" i="2"/>
  <c r="L805" i="2"/>
  <c r="L390" i="2"/>
  <c r="L2438" i="2"/>
  <c r="L2275" i="2"/>
  <c r="L728" i="2"/>
  <c r="L309" i="2"/>
  <c r="L2357" i="2"/>
  <c r="L1942" i="2"/>
  <c r="L2331" i="2"/>
  <c r="L312" i="2"/>
  <c r="L2360" i="2"/>
  <c r="L1941" i="2"/>
  <c r="L1526" i="2"/>
  <c r="L1967" i="2"/>
  <c r="L1875" i="2"/>
  <c r="L263" i="2"/>
  <c r="L38" i="2"/>
  <c r="L69" i="2"/>
  <c r="L680" i="2"/>
  <c r="L1797" i="2"/>
  <c r="L624" i="2"/>
  <c r="L1648" i="2"/>
  <c r="L205" i="2"/>
  <c r="L1229" i="2"/>
  <c r="L2253" i="2"/>
  <c r="L814" i="2"/>
  <c r="L1838" i="2"/>
  <c r="L1575" i="2"/>
  <c r="L1499" i="2"/>
  <c r="L804" i="2"/>
  <c r="L1828" i="2"/>
  <c r="L385" i="2"/>
  <c r="L1409" i="2"/>
  <c r="L2433" i="2"/>
  <c r="L994" i="2"/>
  <c r="L2018" i="2"/>
  <c r="L2295" i="2"/>
  <c r="L451" i="2"/>
  <c r="L156" i="2"/>
  <c r="L1180" i="2"/>
  <c r="L2204" i="2"/>
  <c r="L761" i="2"/>
  <c r="L1785" i="2"/>
  <c r="L346" i="2"/>
  <c r="L1370" i="2"/>
  <c r="L128" i="2"/>
  <c r="L384" i="2"/>
  <c r="L640" i="2"/>
  <c r="L896" i="2"/>
  <c r="L1152" i="2"/>
  <c r="L1408" i="2"/>
  <c r="L1664" i="2"/>
  <c r="L1920" i="2"/>
  <c r="L2176" i="2"/>
  <c r="L2432" i="2"/>
  <c r="L221" i="2"/>
  <c r="L477" i="2"/>
  <c r="L733" i="2"/>
  <c r="L989" i="2"/>
  <c r="L1245" i="2"/>
  <c r="L1501" i="2"/>
  <c r="L1757" i="2"/>
  <c r="L2013" i="2"/>
  <c r="L2269" i="2"/>
  <c r="L62" i="2"/>
  <c r="L318" i="2"/>
  <c r="L574" i="2"/>
  <c r="L830" i="2"/>
  <c r="L1086" i="2"/>
  <c r="L1342" i="2"/>
  <c r="L1598" i="2"/>
  <c r="L1854" i="2"/>
  <c r="L2110" i="2"/>
  <c r="L2366" i="2"/>
  <c r="L615" i="2"/>
  <c r="L1639" i="2"/>
  <c r="L207" i="2"/>
  <c r="L1231" i="2"/>
  <c r="L2255" i="2"/>
  <c r="L1627" i="2"/>
  <c r="L52" i="2"/>
  <c r="L308" i="2"/>
  <c r="L564" i="2"/>
  <c r="L820" i="2"/>
  <c r="L1076" i="2"/>
  <c r="L1332" i="2"/>
  <c r="L1588" i="2"/>
  <c r="L1844" i="2"/>
  <c r="L2100" i="2"/>
  <c r="L2356" i="2"/>
  <c r="L145" i="2"/>
  <c r="L401" i="2"/>
  <c r="L657" i="2"/>
  <c r="L913" i="2"/>
  <c r="L1169" i="2"/>
  <c r="L1425" i="2"/>
  <c r="L1681" i="2"/>
  <c r="L1937" i="2"/>
  <c r="L2193" i="2"/>
  <c r="L2449" i="2"/>
  <c r="L242" i="2"/>
  <c r="L498" i="2"/>
  <c r="L754" i="2"/>
  <c r="L1010" i="2"/>
  <c r="L1266" i="2"/>
  <c r="L1522" i="2"/>
  <c r="L1778" i="2"/>
  <c r="L2034" i="2"/>
  <c r="L2290" i="2"/>
  <c r="L311" i="2"/>
  <c r="L1335" i="2"/>
  <c r="L2359" i="2"/>
  <c r="L927" i="2"/>
  <c r="L1951" i="2"/>
  <c r="L1019" i="2"/>
  <c r="L579" i="2"/>
  <c r="L139" i="2"/>
  <c r="L2187" i="2"/>
  <c r="L1779" i="2"/>
  <c r="L172" i="2"/>
  <c r="L428" i="2"/>
  <c r="L684" i="2"/>
  <c r="L940" i="2"/>
  <c r="L1196" i="2"/>
  <c r="L1452" i="2"/>
  <c r="L1708" i="2"/>
  <c r="L1964" i="2"/>
  <c r="L2220" i="2"/>
  <c r="L9" i="2"/>
  <c r="L265" i="2"/>
  <c r="L521" i="2"/>
  <c r="L777" i="2"/>
  <c r="L1033" i="2"/>
  <c r="L1289" i="2"/>
  <c r="L1545" i="2"/>
  <c r="L1801" i="2"/>
  <c r="L2057" i="2"/>
  <c r="L2313" i="2"/>
  <c r="L106" i="2"/>
  <c r="L362" i="2"/>
  <c r="L618" i="2"/>
  <c r="L874" i="2"/>
  <c r="L1130" i="2"/>
  <c r="L1386" i="2"/>
  <c r="L1642" i="2"/>
  <c r="L1898" i="2"/>
  <c r="L2154" i="2"/>
  <c r="L2410" i="2"/>
  <c r="L791" i="2"/>
  <c r="L1815" i="2"/>
  <c r="L383" i="2"/>
  <c r="L1407" i="2"/>
  <c r="L2431" i="2"/>
  <c r="L1979" i="2"/>
  <c r="L1539" i="2"/>
  <c r="L1099" i="2"/>
  <c r="L691" i="2"/>
  <c r="L136" i="2"/>
  <c r="L1160" i="2"/>
  <c r="L2184" i="2"/>
  <c r="L741" i="2"/>
  <c r="L1765" i="2"/>
  <c r="L326" i="2"/>
  <c r="L1350" i="2"/>
  <c r="L2374" i="2"/>
  <c r="L1263" i="2"/>
  <c r="L2019" i="2"/>
  <c r="L1171" i="2"/>
  <c r="L664" i="2"/>
  <c r="L1688" i="2"/>
  <c r="L245" i="2"/>
  <c r="L1269" i="2"/>
  <c r="L2293" i="2"/>
  <c r="L854" i="2"/>
  <c r="L1878" i="2"/>
  <c r="L1735" i="2"/>
  <c r="L1819" i="2"/>
  <c r="L1643" i="2"/>
  <c r="L248" i="2"/>
  <c r="L1272" i="2"/>
  <c r="L2296" i="2"/>
  <c r="L853" i="2"/>
  <c r="L1877" i="2"/>
  <c r="L438" i="2"/>
  <c r="L1462" i="2"/>
  <c r="L71" i="2"/>
  <c r="L1711" i="2"/>
  <c r="L2467" i="2"/>
  <c r="L1619" i="2"/>
  <c r="L645" i="2"/>
  <c r="L2278" i="2"/>
  <c r="L616" i="2"/>
  <c r="L2245" i="2"/>
  <c r="L1435" i="2"/>
  <c r="L2280" i="2"/>
  <c r="L1446" i="2"/>
  <c r="L1555" i="2"/>
  <c r="L1126" i="2"/>
  <c r="L168" i="2"/>
  <c r="L96" i="2"/>
  <c r="L352" i="2"/>
  <c r="L608" i="2"/>
  <c r="L864" i="2"/>
  <c r="L1120" i="2"/>
  <c r="L1376" i="2"/>
  <c r="L1632" i="2"/>
  <c r="L1888" i="2"/>
  <c r="L2144" i="2"/>
  <c r="L2400" i="2"/>
  <c r="L189" i="2"/>
  <c r="L445" i="2"/>
  <c r="L701" i="2"/>
  <c r="L957" i="2"/>
  <c r="L1213" i="2"/>
  <c r="L1469" i="2"/>
  <c r="L1725" i="2"/>
  <c r="L1981" i="2"/>
  <c r="L2237" i="2"/>
  <c r="L30" i="2"/>
  <c r="L286" i="2"/>
  <c r="L542" i="2"/>
  <c r="L798" i="2"/>
  <c r="L1054" i="2"/>
  <c r="L1310" i="2"/>
  <c r="L1566" i="2"/>
  <c r="L1822" i="2"/>
  <c r="L2078" i="2"/>
  <c r="L2334" i="2"/>
  <c r="L487" i="2"/>
  <c r="L1511" i="2"/>
  <c r="L79" i="2"/>
  <c r="L1103" i="2"/>
  <c r="L2127" i="2"/>
  <c r="L1371" i="2"/>
  <c r="L20" i="2"/>
  <c r="L276" i="2"/>
  <c r="L532" i="2"/>
  <c r="L788" i="2"/>
  <c r="L1044" i="2"/>
  <c r="L1300" i="2"/>
  <c r="L1556" i="2"/>
  <c r="L1812" i="2"/>
  <c r="L2068" i="2"/>
  <c r="L2324" i="2"/>
  <c r="L113" i="2"/>
  <c r="L369" i="2"/>
  <c r="L625" i="2"/>
  <c r="L881" i="2"/>
  <c r="L1137" i="2"/>
  <c r="L1393" i="2"/>
  <c r="L1649" i="2"/>
  <c r="L1905" i="2"/>
  <c r="L2161" i="2"/>
  <c r="L2417" i="2"/>
  <c r="L210" i="2"/>
  <c r="L466" i="2"/>
  <c r="L722" i="2"/>
  <c r="L978" i="2"/>
  <c r="L1234" i="2"/>
  <c r="L1490" i="2"/>
  <c r="L1746" i="2"/>
  <c r="L2002" i="2"/>
  <c r="L2258" i="2"/>
  <c r="L183" i="2"/>
  <c r="L1207" i="2"/>
  <c r="L2231" i="2"/>
  <c r="L799" i="2"/>
  <c r="L1823" i="2"/>
  <c r="L763" i="2"/>
  <c r="L323" i="2"/>
  <c r="L2371" i="2"/>
  <c r="L1931" i="2"/>
  <c r="L1523" i="2"/>
  <c r="L140" i="2"/>
  <c r="L396" i="2"/>
  <c r="L652" i="2"/>
  <c r="L908" i="2"/>
  <c r="L1164" i="2"/>
  <c r="L1420" i="2"/>
  <c r="L1676" i="2"/>
  <c r="L1932" i="2"/>
  <c r="L2188" i="2"/>
  <c r="L2444" i="2"/>
  <c r="L233" i="2"/>
  <c r="L489" i="2"/>
  <c r="L745" i="2"/>
  <c r="L1001" i="2"/>
  <c r="L1257" i="2"/>
  <c r="L1513" i="2"/>
  <c r="L1769" i="2"/>
  <c r="L2025" i="2"/>
  <c r="L2281" i="2"/>
  <c r="L74" i="2"/>
  <c r="L330" i="2"/>
  <c r="L586" i="2"/>
  <c r="L842" i="2"/>
  <c r="L1098" i="2"/>
  <c r="L1354" i="2"/>
  <c r="L1610" i="2"/>
  <c r="L1866" i="2"/>
  <c r="L2122" i="2"/>
  <c r="L2378" i="2"/>
  <c r="L663" i="2"/>
  <c r="L1687" i="2"/>
  <c r="L255" i="2"/>
  <c r="L1279" i="2"/>
  <c r="L2303" i="2"/>
  <c r="L1723" i="2"/>
  <c r="L1283" i="2"/>
  <c r="L843" i="2"/>
  <c r="L435" i="2"/>
  <c r="L8" i="2"/>
  <c r="L1032" i="2"/>
  <c r="L2056" i="2"/>
  <c r="L613" i="2"/>
  <c r="L1637" i="2"/>
  <c r="L198" i="2"/>
  <c r="L1222" i="2"/>
  <c r="L2246" i="2"/>
  <c r="L751" i="2"/>
  <c r="L1507" i="2"/>
  <c r="L659" i="2"/>
  <c r="L536" i="2"/>
  <c r="L1560" i="2"/>
  <c r="L117" i="2"/>
  <c r="L1141" i="2"/>
  <c r="L2165" i="2"/>
  <c r="L726" i="2"/>
  <c r="L1750" i="2"/>
  <c r="L1223" i="2"/>
  <c r="L795" i="2"/>
  <c r="L1131" i="2"/>
  <c r="L120" i="2"/>
  <c r="L1144" i="2"/>
  <c r="L2168" i="2"/>
  <c r="L725" i="2"/>
  <c r="L1749" i="2"/>
  <c r="L310" i="2"/>
  <c r="L1334" i="2"/>
  <c r="L2358" i="2"/>
  <c r="L1199" i="2"/>
  <c r="L1955" i="2"/>
  <c r="L1107" i="2"/>
  <c r="L133" i="2"/>
  <c r="L1766" i="2"/>
  <c r="L104" i="2"/>
  <c r="L1733" i="2"/>
  <c r="L1135" i="2"/>
  <c r="L1768" i="2"/>
  <c r="L934" i="2"/>
  <c r="L1963" i="2"/>
  <c r="L1541" i="2"/>
  <c r="L683" i="2"/>
  <c r="L80" i="2"/>
  <c r="L592" i="2"/>
  <c r="L1104" i="2"/>
  <c r="L1616" i="2"/>
  <c r="L2128" i="2"/>
  <c r="L173" i="2"/>
  <c r="L685" i="2"/>
  <c r="L1197" i="2"/>
  <c r="L1709" i="2"/>
  <c r="L2221" i="2"/>
  <c r="L270" i="2"/>
  <c r="L782" i="2"/>
  <c r="L1294" i="2"/>
  <c r="L1806" i="2"/>
  <c r="L2318" i="2"/>
  <c r="L1447" i="2"/>
  <c r="L1039" i="2"/>
  <c r="L1243" i="2"/>
  <c r="L260" i="2"/>
  <c r="L772" i="2"/>
  <c r="L1284" i="2"/>
  <c r="L1796" i="2"/>
  <c r="L2308" i="2"/>
  <c r="L353" i="2"/>
  <c r="L865" i="2"/>
  <c r="L1377" i="2"/>
  <c r="L1889" i="2"/>
  <c r="L2401" i="2"/>
  <c r="L450" i="2"/>
  <c r="L962" i="2"/>
  <c r="L1474" i="2"/>
  <c r="L1986" i="2"/>
  <c r="L119" i="2"/>
  <c r="L2167" i="2"/>
  <c r="L1759" i="2"/>
  <c r="L195" i="2"/>
  <c r="L1803" i="2"/>
  <c r="L124" i="2"/>
  <c r="L636" i="2"/>
  <c r="L1148" i="2"/>
  <c r="L1660" i="2"/>
  <c r="L2172" i="2"/>
  <c r="L217" i="2"/>
  <c r="L729" i="2"/>
  <c r="L1241" i="2"/>
  <c r="L1753" i="2"/>
  <c r="L2265" i="2"/>
  <c r="L314" i="2"/>
  <c r="L826" i="2"/>
  <c r="L1338" i="2"/>
  <c r="L1850" i="2"/>
  <c r="L2362" i="2"/>
  <c r="L1623" i="2"/>
  <c r="L1215" i="2"/>
  <c r="L1595" i="2"/>
  <c r="L715" i="2"/>
  <c r="L2355" i="2"/>
  <c r="L1992" i="2"/>
  <c r="L1573" i="2"/>
  <c r="L1158" i="2"/>
  <c r="L495" i="2"/>
  <c r="L403" i="2"/>
  <c r="L1496" i="2"/>
  <c r="L1077" i="2"/>
  <c r="L662" i="2"/>
  <c r="L967" i="2"/>
  <c r="L875" i="2"/>
  <c r="L1080" i="2"/>
  <c r="L661" i="2"/>
  <c r="L246" i="2"/>
  <c r="L2294" i="2"/>
  <c r="L1699" i="2"/>
  <c r="L2344" i="2"/>
  <c r="L1811" i="2"/>
  <c r="L111" i="2"/>
  <c r="L678" i="2"/>
  <c r="L517" i="2"/>
  <c r="L16" i="2"/>
  <c r="L528" i="2"/>
  <c r="L1040" i="2"/>
  <c r="L1552" i="2"/>
  <c r="L2064" i="2"/>
  <c r="L109" i="2"/>
  <c r="L621" i="2"/>
  <c r="L1133" i="2"/>
  <c r="L1645" i="2"/>
  <c r="L2157" i="2"/>
  <c r="L206" i="2"/>
  <c r="L718" i="2"/>
  <c r="L1230" i="2"/>
  <c r="L1742" i="2"/>
  <c r="L2254" i="2"/>
  <c r="L1191" i="2"/>
  <c r="L783" i="2"/>
  <c r="L731" i="2"/>
  <c r="L196" i="2"/>
  <c r="L708" i="2"/>
  <c r="L1220" i="2"/>
  <c r="L1732" i="2"/>
  <c r="L2244" i="2"/>
  <c r="L289" i="2"/>
  <c r="L801" i="2"/>
  <c r="L1313" i="2"/>
  <c r="L1825" i="2"/>
  <c r="L2337" i="2"/>
  <c r="L386" i="2"/>
  <c r="L898" i="2"/>
  <c r="L1410" i="2"/>
  <c r="L1922" i="2"/>
  <c r="L2434" i="2"/>
  <c r="L1911" i="2"/>
  <c r="L1503" i="2"/>
  <c r="L2171" i="2"/>
  <c r="L1291" i="2"/>
  <c r="L60" i="2"/>
  <c r="L572" i="2"/>
  <c r="L1084" i="2"/>
  <c r="L1596" i="2"/>
  <c r="L2108" i="2"/>
  <c r="L153" i="2"/>
  <c r="L665" i="2"/>
  <c r="L1177" i="2"/>
  <c r="L1689" i="2"/>
  <c r="L2201" i="2"/>
  <c r="L250" i="2"/>
  <c r="L762" i="2"/>
  <c r="L1274" i="2"/>
  <c r="L1786" i="2"/>
  <c r="L2298" i="2"/>
  <c r="L1367" i="2"/>
  <c r="L959" i="2"/>
  <c r="L1083" i="2"/>
  <c r="L203" i="2"/>
  <c r="L1843" i="2"/>
  <c r="L1736" i="2"/>
  <c r="L1317" i="2"/>
  <c r="L902" i="2"/>
  <c r="L1927" i="2"/>
  <c r="L1835" i="2"/>
  <c r="L1240" i="2"/>
  <c r="L821" i="2"/>
  <c r="L406" i="2"/>
  <c r="L2454" i="2"/>
  <c r="L2339" i="2"/>
  <c r="L824" i="2"/>
  <c r="L405" i="2"/>
  <c r="L2453" i="2"/>
  <c r="L2038" i="2"/>
  <c r="L611" i="2"/>
  <c r="L1320" i="2"/>
  <c r="L171" i="2"/>
  <c r="L2086" i="2"/>
  <c r="L2117" i="2"/>
  <c r="L1947" i="2"/>
  <c r="L2406" i="2"/>
  <c r="L880" i="2"/>
  <c r="L1904" i="2"/>
  <c r="L461" i="2"/>
  <c r="L1485" i="2"/>
  <c r="L46" i="2"/>
  <c r="L1070" i="2"/>
  <c r="L2094" i="2"/>
  <c r="L143" i="2"/>
  <c r="L36" i="2"/>
  <c r="L1060" i="2"/>
  <c r="L2084" i="2"/>
  <c r="L641" i="2"/>
  <c r="L1665" i="2"/>
  <c r="L226" i="2"/>
  <c r="L1250" i="2"/>
  <c r="L2274" i="2"/>
  <c r="L863" i="2"/>
  <c r="L11" i="2"/>
  <c r="L412" i="2"/>
  <c r="L1436" i="2"/>
  <c r="L2460" i="2"/>
  <c r="L1017" i="2"/>
  <c r="L2041" i="2"/>
  <c r="L602" i="2"/>
  <c r="L1626" i="2"/>
  <c r="L727" i="2"/>
  <c r="L2367" i="2"/>
  <c r="L563" i="2"/>
  <c r="L677" i="2"/>
  <c r="L2310" i="2"/>
  <c r="L600" i="2"/>
  <c r="L2229" i="2"/>
  <c r="L1307" i="2"/>
  <c r="L2232" i="2"/>
  <c r="L1398" i="2"/>
  <c r="L1363" i="2"/>
  <c r="L1989" i="2"/>
  <c r="L531" i="2"/>
  <c r="L432" i="2"/>
  <c r="L1456" i="2"/>
  <c r="L13" i="2"/>
  <c r="L1037" i="2"/>
  <c r="L2061" i="2"/>
  <c r="L622" i="2"/>
  <c r="L1646" i="2"/>
  <c r="L807" i="2"/>
  <c r="L2447" i="2"/>
  <c r="L612" i="2"/>
  <c r="L1636" i="2"/>
  <c r="L193" i="2"/>
  <c r="L1217" i="2"/>
  <c r="L2241" i="2"/>
  <c r="L802" i="2"/>
  <c r="L1826" i="2"/>
  <c r="L1527" i="2"/>
  <c r="L1403" i="2"/>
  <c r="L2163" i="2"/>
  <c r="L988" i="2"/>
  <c r="L2012" i="2"/>
  <c r="L569" i="2"/>
  <c r="L1593" i="2"/>
  <c r="L154" i="2"/>
  <c r="L1178" i="2"/>
  <c r="L2202" i="2"/>
  <c r="L575" i="2"/>
  <c r="L1923" i="2"/>
  <c r="L1352" i="2"/>
  <c r="L518" i="2"/>
  <c r="L299" i="2"/>
  <c r="L437" i="2"/>
  <c r="L2070" i="2"/>
  <c r="L440" i="2"/>
  <c r="L2069" i="2"/>
  <c r="L27" i="2"/>
  <c r="L2311" i="2"/>
  <c r="L581" i="2"/>
  <c r="L2216" i="2"/>
  <c r="L1008" i="2"/>
  <c r="L2032" i="2"/>
  <c r="L589" i="2"/>
  <c r="L1613" i="2"/>
  <c r="L174" i="2"/>
  <c r="L1198" i="2"/>
  <c r="L2222" i="2"/>
  <c r="L2394" i="2"/>
  <c r="L1096" i="2"/>
  <c r="L1763" i="2"/>
  <c r="L1814" i="2"/>
  <c r="L1208" i="2"/>
  <c r="L2422" i="2"/>
  <c r="L2022" i="2"/>
  <c r="L1190" i="2"/>
  <c r="L688" i="2"/>
  <c r="L1968" i="2"/>
  <c r="L781" i="2"/>
  <c r="L2317" i="2"/>
  <c r="L1134" i="2"/>
  <c r="L2414" i="2"/>
  <c r="L2011" i="2"/>
  <c r="L1124" i="2"/>
  <c r="L2404" i="2"/>
  <c r="L1473" i="2"/>
  <c r="L290" i="2"/>
  <c r="L1570" i="2"/>
  <c r="L95" i="2"/>
  <c r="L523" i="2"/>
  <c r="L732" i="2"/>
  <c r="L2268" i="2"/>
  <c r="L1081" i="2"/>
  <c r="L2361" i="2"/>
  <c r="L1434" i="2"/>
  <c r="L983" i="2"/>
  <c r="L2363" i="2"/>
  <c r="L2376" i="2"/>
  <c r="L391" i="2"/>
  <c r="L1880" i="2"/>
  <c r="L47" i="2"/>
  <c r="L21" i="2"/>
  <c r="L839" i="2"/>
  <c r="L1384" i="2"/>
  <c r="L261" i="2"/>
  <c r="L752" i="2"/>
  <c r="L2288" i="2"/>
  <c r="L1101" i="2"/>
  <c r="L2381" i="2"/>
  <c r="L1454" i="2"/>
  <c r="L1063" i="2"/>
  <c r="L475" i="2"/>
  <c r="L676" i="2"/>
  <c r="L1700" i="2"/>
  <c r="L257" i="2"/>
  <c r="L1281" i="2"/>
  <c r="L2305" i="2"/>
  <c r="L866" i="2"/>
  <c r="L1890" i="2"/>
  <c r="L1783" i="2"/>
  <c r="L1915" i="2"/>
  <c r="L28" i="2"/>
  <c r="L1052" i="2"/>
  <c r="L2076" i="2"/>
  <c r="L633" i="2"/>
  <c r="L1657" i="2"/>
  <c r="L218" i="2"/>
  <c r="L1242" i="2"/>
  <c r="L2266" i="2"/>
  <c r="L831" i="2"/>
  <c r="L2435" i="2"/>
  <c r="L1608" i="2"/>
  <c r="L774" i="2"/>
  <c r="L1323" i="2"/>
  <c r="L693" i="2"/>
  <c r="L2326" i="2"/>
  <c r="L696" i="2"/>
  <c r="L2325" i="2"/>
  <c r="L2075" i="2"/>
  <c r="L483" i="2"/>
  <c r="L1605" i="2"/>
  <c r="L1192" i="2"/>
  <c r="L816" i="2"/>
  <c r="L1840" i="2"/>
  <c r="L397" i="2"/>
  <c r="L1421" i="2"/>
  <c r="L2445" i="2"/>
  <c r="L1006" i="2"/>
  <c r="L2030" i="2"/>
  <c r="L2343" i="2"/>
  <c r="L547" i="2"/>
  <c r="L996" i="2"/>
  <c r="L2020" i="2"/>
  <c r="L577" i="2"/>
  <c r="L1601" i="2"/>
  <c r="L162" i="2"/>
  <c r="L1186" i="2"/>
  <c r="L2210" i="2"/>
  <c r="L607" i="2"/>
  <c r="L1987" i="2"/>
  <c r="L348" i="2"/>
  <c r="L1372" i="2"/>
  <c r="L2396" i="2"/>
  <c r="L953" i="2"/>
  <c r="L1977" i="2"/>
  <c r="L538" i="2"/>
  <c r="L1562" i="2"/>
  <c r="L471" i="2"/>
  <c r="L2111" i="2"/>
  <c r="L51" i="2"/>
  <c r="L421" i="2"/>
  <c r="L2054" i="2"/>
  <c r="L344" i="2"/>
  <c r="L1973" i="2"/>
  <c r="L2095" i="2"/>
  <c r="L1976" i="2"/>
  <c r="L1142" i="2"/>
  <c r="L339" i="2"/>
  <c r="L965" i="2"/>
  <c r="L1379" i="2"/>
  <c r="L1343" i="2"/>
  <c r="L2120" i="2"/>
  <c r="L915" i="2"/>
  <c r="L1479" i="2"/>
  <c r="L789" i="2"/>
  <c r="L1455" i="2"/>
  <c r="L360" i="2"/>
  <c r="L102" i="2"/>
  <c r="L944" i="2"/>
  <c r="L2224" i="2"/>
  <c r="L1293" i="2"/>
  <c r="L110" i="2"/>
  <c r="L1390" i="2"/>
  <c r="L1831" i="2"/>
  <c r="L100" i="2"/>
  <c r="L1380" i="2"/>
  <c r="L449" i="2"/>
  <c r="L1729" i="2"/>
  <c r="L546" i="2"/>
  <c r="L2082" i="2"/>
  <c r="L1119" i="2"/>
  <c r="L115" i="2"/>
  <c r="L1244" i="2"/>
  <c r="L57" i="2"/>
  <c r="L1337" i="2"/>
  <c r="L410" i="2"/>
  <c r="L1690" i="2"/>
  <c r="L2007" i="2"/>
  <c r="L1483" i="2"/>
  <c r="L933" i="2"/>
  <c r="L2031" i="2"/>
  <c r="L1461" i="2"/>
  <c r="L803" i="2"/>
  <c r="L1045" i="2"/>
  <c r="L747" i="2"/>
  <c r="L550" i="2"/>
  <c r="L1123" i="2"/>
  <c r="L1264" i="2"/>
  <c r="L77" i="2"/>
  <c r="L1357" i="2"/>
  <c r="L430" i="2"/>
  <c r="L1710" i="2"/>
  <c r="L2087" i="2"/>
  <c r="L35" i="2"/>
  <c r="L932" i="2"/>
  <c r="L1956" i="2"/>
  <c r="L513" i="2"/>
  <c r="L1537" i="2"/>
  <c r="L98" i="2"/>
  <c r="L1122" i="2"/>
  <c r="L2146" i="2"/>
  <c r="L351" i="2"/>
  <c r="L1475" i="2"/>
  <c r="L284" i="2"/>
  <c r="L1308" i="2"/>
  <c r="L2332" i="2"/>
  <c r="L889" i="2"/>
  <c r="L1913" i="2"/>
  <c r="L474" i="2"/>
  <c r="L1498" i="2"/>
  <c r="L215" i="2"/>
  <c r="L1855" i="2"/>
  <c r="L1995" i="2"/>
  <c r="L165" i="2"/>
  <c r="L1798" i="2"/>
  <c r="L88" i="2"/>
  <c r="L1717" i="2"/>
  <c r="L1071" i="2"/>
  <c r="L1720" i="2"/>
  <c r="L886" i="2"/>
  <c r="L1771" i="2"/>
  <c r="L2408" i="2"/>
  <c r="L623" i="2"/>
  <c r="L48" i="2"/>
  <c r="L1072" i="2"/>
  <c r="L2096" i="2"/>
  <c r="L653" i="2"/>
  <c r="L1677" i="2"/>
  <c r="L238" i="2"/>
  <c r="L1262" i="2"/>
  <c r="L2286" i="2"/>
  <c r="L911" i="2"/>
  <c r="L228" i="2"/>
  <c r="L1252" i="2"/>
  <c r="L2276" i="2"/>
  <c r="L833" i="2"/>
  <c r="L1857" i="2"/>
  <c r="L418" i="2"/>
  <c r="L1442" i="2"/>
  <c r="L2466" i="2"/>
  <c r="L1631" i="2"/>
  <c r="L1547" i="2"/>
  <c r="L604" i="2"/>
  <c r="L1628" i="2"/>
  <c r="L185" i="2"/>
  <c r="L1209" i="2"/>
  <c r="L2233" i="2"/>
  <c r="L794" i="2"/>
  <c r="L1818" i="2"/>
  <c r="L1495" i="2"/>
  <c r="L1339" i="2"/>
  <c r="L2099" i="2"/>
  <c r="L1445" i="2"/>
  <c r="L2439" i="2"/>
  <c r="L1368" i="2"/>
  <c r="L534" i="2"/>
  <c r="L363" i="2"/>
  <c r="L533" i="2"/>
  <c r="L2166" i="2"/>
  <c r="L1832" i="2"/>
  <c r="L519" i="2"/>
  <c r="L936" i="2"/>
  <c r="L1411" i="2"/>
  <c r="L262" i="2"/>
  <c r="L181" i="2"/>
  <c r="L1387" i="2"/>
  <c r="L1813" i="2"/>
  <c r="L2211" i="2"/>
  <c r="L2159" i="2"/>
  <c r="L2323" i="2"/>
  <c r="L1200" i="2"/>
  <c r="L269" i="2"/>
  <c r="L1549" i="2"/>
  <c r="L366" i="2"/>
  <c r="L1902" i="2"/>
  <c r="L399" i="2"/>
  <c r="L356" i="2"/>
  <c r="L1892" i="2"/>
  <c r="L705" i="2"/>
  <c r="L1985" i="2"/>
  <c r="L1058" i="2"/>
  <c r="L2338" i="2"/>
  <c r="L2143" i="2"/>
  <c r="L220" i="2"/>
  <c r="L1500" i="2"/>
  <c r="L313" i="2"/>
  <c r="L1849" i="2"/>
  <c r="L666" i="2"/>
  <c r="L1946" i="2"/>
  <c r="L1599" i="2"/>
  <c r="L1075" i="2"/>
  <c r="L1957" i="2"/>
  <c r="L1939" i="2"/>
  <c r="L22" i="2"/>
  <c r="L2411" i="2"/>
  <c r="L630" i="2"/>
  <c r="L2387" i="2"/>
  <c r="L427" i="2"/>
  <c r="L240" i="2"/>
  <c r="L1520" i="2"/>
  <c r="L333" i="2"/>
  <c r="L1869" i="2"/>
  <c r="L686" i="2"/>
  <c r="L1966" i="2"/>
  <c r="L655" i="2"/>
  <c r="L164" i="2"/>
  <c r="L1188" i="2"/>
  <c r="L2212" i="2"/>
  <c r="L769" i="2"/>
  <c r="L1793" i="2"/>
  <c r="L354" i="2"/>
  <c r="L1378" i="2"/>
  <c r="L2402" i="2"/>
  <c r="L1375" i="2"/>
  <c r="L1035" i="2"/>
  <c r="L540" i="2"/>
  <c r="L1564" i="2"/>
  <c r="L121" i="2"/>
  <c r="L1145" i="2"/>
  <c r="L2169" i="2"/>
  <c r="L730" i="2"/>
  <c r="L1754" i="2"/>
  <c r="L1239" i="2"/>
  <c r="L827" i="2"/>
  <c r="L1587" i="2"/>
  <c r="L1189" i="2"/>
  <c r="L1415" i="2"/>
  <c r="L1112" i="2"/>
  <c r="L278" i="2"/>
  <c r="L1827" i="2"/>
  <c r="L277" i="2"/>
  <c r="L1910" i="2"/>
  <c r="L808" i="2"/>
  <c r="L1574" i="2"/>
  <c r="L1894" i="2"/>
  <c r="L304" i="2"/>
  <c r="L1328" i="2"/>
  <c r="L2352" i="2"/>
  <c r="L909" i="2"/>
  <c r="L1933" i="2"/>
  <c r="L494" i="2"/>
  <c r="L1518" i="2"/>
  <c r="L295" i="2"/>
  <c r="L1935" i="2"/>
  <c r="L484" i="2"/>
  <c r="L1508" i="2"/>
  <c r="L65" i="2"/>
  <c r="L1089" i="2"/>
  <c r="L2113" i="2"/>
  <c r="L674" i="2"/>
  <c r="L1698" i="2"/>
  <c r="L1015" i="2"/>
  <c r="L379" i="2"/>
  <c r="L1139" i="2"/>
  <c r="L860" i="2"/>
  <c r="L1884" i="2"/>
  <c r="L441" i="2"/>
  <c r="L1465" i="2"/>
  <c r="L26" i="2"/>
  <c r="L1050" i="2"/>
  <c r="L2074" i="2"/>
  <c r="L63" i="2"/>
  <c r="L899" i="2"/>
  <c r="L840" i="2"/>
  <c r="L6" i="2"/>
  <c r="L739" i="2"/>
  <c r="L2392" i="2"/>
  <c r="L1558" i="2"/>
  <c r="L2003" i="2"/>
  <c r="L1557" i="2"/>
  <c r="L431" i="2"/>
  <c r="L998" i="2"/>
  <c r="L1000" i="2"/>
  <c r="L1638" i="2"/>
  <c r="L971" i="2"/>
  <c r="L1286" i="2"/>
  <c r="L1205" i="2"/>
  <c r="L184" i="2"/>
  <c r="L374" i="2"/>
  <c r="L389" i="2"/>
  <c r="L2024" i="2"/>
  <c r="L176" i="2"/>
  <c r="L1712" i="2"/>
  <c r="L525" i="2"/>
  <c r="L1805" i="2"/>
  <c r="L878" i="2"/>
  <c r="L2158" i="2"/>
  <c r="L1423" i="2"/>
  <c r="L868" i="2"/>
  <c r="L2148" i="2"/>
  <c r="L961" i="2"/>
  <c r="L34" i="2"/>
  <c r="L1314" i="2"/>
  <c r="L503" i="2"/>
  <c r="L963" i="2"/>
  <c r="L476" i="2"/>
  <c r="L1756" i="2"/>
  <c r="L825" i="2"/>
  <c r="L2105" i="2"/>
  <c r="L922" i="2"/>
  <c r="L2458" i="2"/>
  <c r="L315" i="2"/>
  <c r="L328" i="2"/>
  <c r="L1542" i="2"/>
  <c r="L856" i="2"/>
  <c r="L1046" i="2"/>
  <c r="L1464" i="2"/>
  <c r="L1654" i="2"/>
  <c r="L1413" i="2"/>
  <c r="L2214" i="2"/>
  <c r="L496" i="2"/>
  <c r="L1776" i="2"/>
  <c r="L845" i="2"/>
  <c r="L2125" i="2"/>
  <c r="L942" i="2"/>
  <c r="L39" i="2"/>
  <c r="L1679" i="2"/>
  <c r="L420" i="2"/>
  <c r="L1444" i="2"/>
  <c r="L2468" i="2"/>
  <c r="L1025" i="2"/>
  <c r="L2049" i="2"/>
  <c r="L610" i="2"/>
  <c r="L1634" i="2"/>
  <c r="L759" i="2"/>
  <c r="L2399" i="2"/>
  <c r="L627" i="2"/>
  <c r="L796" i="2"/>
  <c r="L1820" i="2"/>
  <c r="L377" i="2"/>
  <c r="L1401" i="2"/>
  <c r="L2425" i="2"/>
  <c r="L986" i="2"/>
  <c r="L2010" i="2"/>
  <c r="L2263" i="2"/>
  <c r="L387" i="2"/>
  <c r="L584" i="2"/>
  <c r="L2213" i="2"/>
  <c r="L1179" i="2"/>
  <c r="L2136" i="2"/>
  <c r="L1302" i="2"/>
  <c r="L979" i="2"/>
  <c r="L1301" i="2"/>
  <c r="L1863" i="2"/>
  <c r="L2437" i="2"/>
  <c r="L2067" i="2"/>
  <c r="L5" i="2"/>
  <c r="L560" i="2"/>
  <c r="L1584" i="2"/>
  <c r="L141" i="2"/>
  <c r="L1165" i="2"/>
  <c r="L2189" i="2"/>
  <c r="L750" i="2"/>
  <c r="L1774" i="2"/>
  <c r="L1319" i="2"/>
  <c r="L987" i="2"/>
  <c r="L740" i="2"/>
  <c r="L1764" i="2"/>
  <c r="L321" i="2"/>
  <c r="L1345" i="2"/>
  <c r="L2369" i="2"/>
  <c r="L930" i="2"/>
  <c r="L1954" i="2"/>
  <c r="L2039" i="2"/>
  <c r="L2427" i="2"/>
  <c r="L92" i="2"/>
  <c r="L1116" i="2"/>
  <c r="L2140" i="2"/>
  <c r="L697" i="2"/>
  <c r="L1721" i="2"/>
  <c r="L282" i="2"/>
  <c r="L1306" i="2"/>
  <c r="L2330" i="2"/>
  <c r="L1087" i="2"/>
  <c r="L459" i="2"/>
  <c r="L1864" i="2"/>
  <c r="L1030" i="2"/>
  <c r="L2347" i="2"/>
  <c r="L949" i="2"/>
  <c r="L455" i="2"/>
  <c r="L952" i="2"/>
  <c r="L118" i="2"/>
  <c r="L1187" i="2"/>
  <c r="L2219" i="2"/>
  <c r="L166" i="2"/>
  <c r="W71" i="2"/>
  <c r="W327" i="2"/>
  <c r="W583" i="2"/>
  <c r="W84" i="2"/>
  <c r="W340" i="2"/>
  <c r="W596" i="2"/>
  <c r="W17" i="2"/>
  <c r="W273" i="2"/>
  <c r="W529" i="2"/>
  <c r="W785" i="2"/>
  <c r="W422" i="2"/>
  <c r="W994" i="2"/>
  <c r="W27" i="2"/>
  <c r="W283" i="2"/>
  <c r="W539" i="2"/>
  <c r="W40" i="2"/>
  <c r="W296" i="2"/>
  <c r="W552" i="2"/>
  <c r="W808" i="2"/>
  <c r="W229" i="2"/>
  <c r="W485" i="2"/>
  <c r="W741" i="2"/>
  <c r="W246" i="2"/>
  <c r="W950" i="2"/>
  <c r="W1206" i="2"/>
  <c r="W1462" i="2"/>
  <c r="W1718" i="2"/>
  <c r="W1974" i="2"/>
  <c r="W2230" i="2"/>
  <c r="W74" i="2"/>
  <c r="W898" i="2"/>
  <c r="W1163" i="2"/>
  <c r="W1419" i="2"/>
  <c r="W1675" i="2"/>
  <c r="W1931" i="2"/>
  <c r="W2187" i="2"/>
  <c r="W2443" i="2"/>
  <c r="W840" i="2"/>
  <c r="W1120" i="2"/>
  <c r="W1376" i="2"/>
  <c r="W1632" i="2"/>
  <c r="W1888" i="2"/>
  <c r="W2144" i="2"/>
  <c r="W2400" i="2"/>
  <c r="W1385" i="2"/>
  <c r="W2409" i="2"/>
  <c r="W1597" i="2"/>
  <c r="W610" i="2"/>
  <c r="W1809" i="2"/>
  <c r="W997" i="2"/>
  <c r="W2021" i="2"/>
  <c r="W147" i="2"/>
  <c r="W403" i="2"/>
  <c r="W659" i="2"/>
  <c r="W160" i="2"/>
  <c r="W416" i="2"/>
  <c r="W672" i="2"/>
  <c r="W93" i="2"/>
  <c r="W349" i="2"/>
  <c r="W605" i="2"/>
  <c r="W861" i="2"/>
  <c r="W726" i="2"/>
  <c r="W1070" i="2"/>
  <c r="W1326" i="2"/>
  <c r="W1582" i="2"/>
  <c r="W1838" i="2"/>
  <c r="W2094" i="2"/>
  <c r="W2350" i="2"/>
  <c r="W554" i="2"/>
  <c r="W1027" i="2"/>
  <c r="W1283" i="2"/>
  <c r="W1539" i="2"/>
  <c r="W1795" i="2"/>
  <c r="W2051" i="2"/>
  <c r="W2307" i="2"/>
  <c r="W382" i="2"/>
  <c r="W984" i="2"/>
  <c r="W1240" i="2"/>
  <c r="W1496" i="2"/>
  <c r="W1752" i="2"/>
  <c r="W2008" i="2"/>
  <c r="W2264" i="2"/>
  <c r="W795" i="2"/>
  <c r="W1865" i="2"/>
  <c r="W1053" i="2"/>
  <c r="W2077" i="2"/>
  <c r="W1265" i="2"/>
  <c r="W2289" i="2"/>
  <c r="W1477" i="2"/>
  <c r="W15" i="2"/>
  <c r="W175" i="2"/>
  <c r="W444" i="2"/>
  <c r="W633" i="2"/>
  <c r="W1290" i="2"/>
  <c r="W1802" i="2"/>
  <c r="W2314" i="2"/>
  <c r="W991" i="2"/>
  <c r="W1503" i="2"/>
  <c r="W2015" i="2"/>
  <c r="W238" i="2"/>
  <c r="W1204" i="2"/>
  <c r="W1716" i="2"/>
  <c r="W2228" i="2"/>
  <c r="W1721" i="2"/>
  <c r="W1933" i="2"/>
  <c r="W2145" i="2"/>
  <c r="W2357" i="2"/>
  <c r="W9" i="2"/>
  <c r="W1066" i="2"/>
  <c r="W1826" i="2"/>
  <c r="W186" i="2"/>
  <c r="W1359" i="2"/>
  <c r="W2039" i="2"/>
  <c r="W878" i="2"/>
  <c r="W1572" i="2"/>
  <c r="W2252" i="2"/>
  <c r="W210" i="2"/>
  <c r="W1569" i="2"/>
  <c r="W2453" i="2"/>
  <c r="W25" i="2"/>
  <c r="W1082" i="2"/>
  <c r="W1842" i="2"/>
  <c r="W218" i="2"/>
  <c r="W1367" i="2"/>
  <c r="W2055" i="2"/>
  <c r="W888" i="2"/>
  <c r="W1580" i="2"/>
  <c r="W2268" i="2"/>
  <c r="W338" i="2"/>
  <c r="W1601" i="2"/>
  <c r="W95" i="2"/>
  <c r="W137" i="2"/>
  <c r="W1194" i="2"/>
  <c r="W1890" i="2"/>
  <c r="W442" i="2"/>
  <c r="W1423" i="2"/>
  <c r="W2103" i="2"/>
  <c r="W956" i="2"/>
  <c r="W1636" i="2"/>
  <c r="W2316" i="2"/>
  <c r="W941" i="2"/>
  <c r="W1825" i="2"/>
  <c r="W140" i="2"/>
  <c r="W1007" i="2"/>
  <c r="W1900" i="2"/>
  <c r="W220" i="2"/>
  <c r="W1047" i="2"/>
  <c r="W1948" i="2"/>
  <c r="W396" i="2"/>
  <c r="W1135" i="2"/>
  <c r="W2028" i="2"/>
  <c r="W1562" i="2"/>
  <c r="W654" i="2"/>
  <c r="W973" i="2"/>
  <c r="W39" i="2"/>
  <c r="W295" i="2"/>
  <c r="W551" i="2"/>
  <c r="W52" i="2"/>
  <c r="W308" i="2"/>
  <c r="W564" i="2"/>
  <c r="W820" i="2"/>
  <c r="W241" i="2"/>
  <c r="W497" i="2"/>
  <c r="W753" i="2"/>
  <c r="W294" i="2"/>
  <c r="W962" i="2"/>
  <c r="W1218" i="2"/>
  <c r="W251" i="2"/>
  <c r="W507" i="2"/>
  <c r="W8" i="2"/>
  <c r="W264" i="2"/>
  <c r="W520" i="2"/>
  <c r="W776" i="2"/>
  <c r="W197" i="2"/>
  <c r="W453" i="2"/>
  <c r="W709" i="2"/>
  <c r="W118" i="2"/>
  <c r="W912" i="2"/>
  <c r="W1174" i="2"/>
  <c r="W1430" i="2"/>
  <c r="W1686" i="2"/>
  <c r="W1942" i="2"/>
  <c r="W2198" i="2"/>
  <c r="W2454" i="2"/>
  <c r="W855" i="2"/>
  <c r="W1131" i="2"/>
  <c r="W1387" i="2"/>
  <c r="W1643" i="2"/>
  <c r="W1899" i="2"/>
  <c r="W2155" i="2"/>
  <c r="W2411" i="2"/>
  <c r="W778" i="2"/>
  <c r="W1088" i="2"/>
  <c r="W1344" i="2"/>
  <c r="W1600" i="2"/>
  <c r="W1856" i="2"/>
  <c r="W2112" i="2"/>
  <c r="W2368" i="2"/>
  <c r="W1257" i="2"/>
  <c r="W2281" i="2"/>
  <c r="W1469" i="2"/>
  <c r="W98" i="2"/>
  <c r="W1681" i="2"/>
  <c r="W847" i="2"/>
  <c r="W1893" i="2"/>
  <c r="W115" i="2"/>
  <c r="W371" i="2"/>
  <c r="W627" i="2"/>
  <c r="W128" i="2"/>
  <c r="W384" i="2"/>
  <c r="W640" i="2"/>
  <c r="W61" i="2"/>
  <c r="W317" i="2"/>
  <c r="W573" i="2"/>
  <c r="W829" i="2"/>
  <c r="W598" i="2"/>
  <c r="W1038" i="2"/>
  <c r="W1294" i="2"/>
  <c r="W1550" i="2"/>
  <c r="W1806" i="2"/>
  <c r="W2062" i="2"/>
  <c r="W2318" i="2"/>
  <c r="W426" i="2"/>
  <c r="W995" i="2"/>
  <c r="W1251" i="2"/>
  <c r="W1507" i="2"/>
  <c r="W1763" i="2"/>
  <c r="W2019" i="2"/>
  <c r="W2275" i="2"/>
  <c r="W254" i="2"/>
  <c r="W952" i="2"/>
  <c r="W1208" i="2"/>
  <c r="W1464" i="2"/>
  <c r="W1720" i="2"/>
  <c r="W1976" i="2"/>
  <c r="W2232" i="2"/>
  <c r="W322" i="2"/>
  <c r="W1737" i="2"/>
  <c r="W922" i="2"/>
  <c r="W1949" i="2"/>
  <c r="W1137" i="2"/>
  <c r="W2161" i="2"/>
  <c r="W1349" i="2"/>
  <c r="W2373" i="2"/>
  <c r="W47" i="2"/>
  <c r="W316" i="2"/>
  <c r="W505" i="2"/>
  <c r="W1226" i="2"/>
  <c r="W1738" i="2"/>
  <c r="W2250" i="2"/>
  <c r="W924" i="2"/>
  <c r="W1439" i="2"/>
  <c r="W1951" i="2"/>
  <c r="W2463" i="2"/>
  <c r="W1140" i="2"/>
  <c r="W1652" i="2"/>
  <c r="W2164" i="2"/>
  <c r="W1465" i="2"/>
  <c r="W1677" i="2"/>
  <c r="W1889" i="2"/>
  <c r="W2101" i="2"/>
  <c r="W668" i="2"/>
  <c r="W875" i="2"/>
  <c r="W1746" i="2"/>
  <c r="W2426" i="2"/>
  <c r="W1271" i="2"/>
  <c r="W1959" i="2"/>
  <c r="W686" i="2"/>
  <c r="W1484" i="2"/>
  <c r="W2172" i="2"/>
  <c r="W2169" i="2"/>
  <c r="W1217" i="2"/>
  <c r="W2133" i="2"/>
  <c r="W684" i="2"/>
  <c r="W918" i="2"/>
  <c r="W1754" i="2"/>
  <c r="W2434" i="2"/>
  <c r="W1287" i="2"/>
  <c r="W1967" i="2"/>
  <c r="W718" i="2"/>
  <c r="W1500" i="2"/>
  <c r="W2180" i="2"/>
  <c r="W2201" i="2"/>
  <c r="W1281" i="2"/>
  <c r="W2165" i="2"/>
  <c r="W796" i="2"/>
  <c r="W1018" i="2"/>
  <c r="W1810" i="2"/>
  <c r="W90" i="2"/>
  <c r="W1335" i="2"/>
  <c r="W2023" i="2"/>
  <c r="W846" i="2"/>
  <c r="W1548" i="2"/>
  <c r="W2236" i="2"/>
  <c r="W2425" i="2"/>
  <c r="W1473" i="2"/>
  <c r="W2389" i="2"/>
  <c r="W122" i="2"/>
  <c r="W1564" i="2"/>
  <c r="W2421" i="2"/>
  <c r="W314" i="2"/>
  <c r="W1604" i="2"/>
  <c r="W255" i="2"/>
  <c r="W634" i="2"/>
  <c r="W1692" i="2"/>
  <c r="W300" i="2"/>
  <c r="W1263" i="2"/>
  <c r="W1644" i="2"/>
  <c r="W23" i="2"/>
  <c r="W535" i="2"/>
  <c r="W292" i="2"/>
  <c r="W804" i="2"/>
  <c r="W481" i="2"/>
  <c r="W230" i="2"/>
  <c r="W1202" i="2"/>
  <c r="W491" i="2"/>
  <c r="W248" i="2"/>
  <c r="W760" i="2"/>
  <c r="W437" i="2"/>
  <c r="W54" i="2"/>
  <c r="W1158" i="2"/>
  <c r="W1670" i="2"/>
  <c r="W2182" i="2"/>
  <c r="W831" i="2"/>
  <c r="W1371" i="2"/>
  <c r="W1883" i="2"/>
  <c r="W2395" i="2"/>
  <c r="W1072" i="2"/>
  <c r="W1584" i="2"/>
  <c r="W2096" i="2"/>
  <c r="W1193" i="2"/>
  <c r="W1405" i="2"/>
  <c r="W1617" i="2"/>
  <c r="W1829" i="2"/>
  <c r="W355" i="2"/>
  <c r="W112" i="2"/>
  <c r="W624" i="2"/>
  <c r="W301" i="2"/>
  <c r="W813" i="2"/>
  <c r="W1022" i="2"/>
  <c r="W1534" i="2"/>
  <c r="W2046" i="2"/>
  <c r="W362" i="2"/>
  <c r="W1235" i="2"/>
  <c r="W1747" i="2"/>
  <c r="W2259" i="2"/>
  <c r="W936" i="2"/>
  <c r="W1448" i="2"/>
  <c r="W1960" i="2"/>
  <c r="W66" i="2"/>
  <c r="W835" i="2"/>
  <c r="W1073" i="2"/>
  <c r="W1285" i="2"/>
  <c r="W92" i="2"/>
  <c r="W441" i="2"/>
  <c r="W1706" i="2"/>
  <c r="W882" i="2"/>
  <c r="W1919" i="2"/>
  <c r="W1108" i="2"/>
  <c r="W2132" i="2"/>
  <c r="W1549" i="2"/>
  <c r="W1973" i="2"/>
  <c r="W710" i="2"/>
  <c r="W2386" i="2"/>
  <c r="W1911" i="2"/>
  <c r="W1444" i="2"/>
  <c r="W2009" i="2"/>
  <c r="W1941" i="2"/>
  <c r="W766" i="2"/>
  <c r="W2394" i="2"/>
  <c r="W1927" i="2"/>
  <c r="W1452" i="2"/>
  <c r="W2041" i="2"/>
  <c r="W2005" i="2"/>
  <c r="W938" i="2"/>
  <c r="W2450" i="2"/>
  <c r="W1975" i="2"/>
  <c r="W1508" i="2"/>
  <c r="W2265" i="2"/>
  <c r="W2197" i="2"/>
  <c r="W1388" i="2"/>
  <c r="W2370" i="2"/>
  <c r="W1909" i="2"/>
  <c r="W1516" i="2"/>
  <c r="W2418" i="2"/>
  <c r="W370" i="2"/>
  <c r="W471" i="2"/>
  <c r="W228" i="2"/>
  <c r="W740" i="2"/>
  <c r="W417" i="2"/>
  <c r="W929" i="2"/>
  <c r="W1138" i="2"/>
  <c r="W427" i="2"/>
  <c r="W184" i="2"/>
  <c r="W696" i="2"/>
  <c r="W373" i="2"/>
  <c r="W885" i="2"/>
  <c r="W1094" i="2"/>
  <c r="W1606" i="2"/>
  <c r="W2118" i="2"/>
  <c r="W650" i="2"/>
  <c r="W1307" i="2"/>
  <c r="W1819" i="2"/>
  <c r="W2331" i="2"/>
  <c r="W1008" i="2"/>
  <c r="W1520" i="2"/>
  <c r="W2032" i="2"/>
  <c r="W937" i="2"/>
  <c r="W1149" i="2"/>
  <c r="W1361" i="2"/>
  <c r="W1573" i="2"/>
  <c r="W291" i="2"/>
  <c r="W48" i="2"/>
  <c r="W560" i="2"/>
  <c r="W237" i="2"/>
  <c r="W749" i="2"/>
  <c r="W958" i="2"/>
  <c r="W1470" i="2"/>
  <c r="W1982" i="2"/>
  <c r="W106" i="2"/>
  <c r="W1171" i="2"/>
  <c r="W1683" i="2"/>
  <c r="W2195" i="2"/>
  <c r="W851" i="2"/>
  <c r="W1384" i="2"/>
  <c r="W1896" i="2"/>
  <c r="W2408" i="2"/>
  <c r="W2441" i="2"/>
  <c r="W738" i="2"/>
  <c r="W1029" i="2"/>
  <c r="W591" i="2"/>
  <c r="W185" i="2"/>
  <c r="W1578" i="2"/>
  <c r="W538" i="2"/>
  <c r="W1791" i="2"/>
  <c r="W980" i="2"/>
  <c r="W2004" i="2"/>
  <c r="W1037" i="2"/>
  <c r="W1461" i="2"/>
  <c r="W777" i="2"/>
  <c r="W2210" i="2"/>
  <c r="W1743" i="2"/>
  <c r="W1276" i="2"/>
  <c r="W1305" i="2"/>
  <c r="W1269" i="2"/>
  <c r="W793" i="2"/>
  <c r="W2226" i="2"/>
  <c r="W1751" i="2"/>
  <c r="W1284" i="2"/>
  <c r="W1369" i="2"/>
  <c r="W1301" i="2"/>
  <c r="W905" i="2"/>
  <c r="W2274" i="2"/>
  <c r="W1807" i="2"/>
  <c r="W1340" i="2"/>
  <c r="W1561" i="2"/>
  <c r="W1525" i="2"/>
  <c r="W302" i="2"/>
  <c r="W1690" i="2"/>
  <c r="W1025" i="2"/>
  <c r="W786" i="2"/>
  <c r="W1397" i="2"/>
  <c r="W1132" i="2"/>
  <c r="W196" i="2"/>
  <c r="W385" i="2"/>
  <c r="W1106" i="2"/>
  <c r="W152" i="2"/>
  <c r="W341" i="2"/>
  <c r="W1062" i="2"/>
  <c r="W2086" i="2"/>
  <c r="W1275" i="2"/>
  <c r="W2299" i="2"/>
  <c r="W1488" i="2"/>
  <c r="W706" i="2"/>
  <c r="W1233" i="2"/>
  <c r="W259" i="2"/>
  <c r="W528" i="2"/>
  <c r="W717" i="2"/>
  <c r="W1438" i="2"/>
  <c r="W2462" i="2"/>
  <c r="W1651" i="2"/>
  <c r="W794" i="2"/>
  <c r="W1864" i="2"/>
  <c r="W2313" i="2"/>
  <c r="W890" i="2"/>
  <c r="W57" i="2"/>
  <c r="W282" i="2"/>
  <c r="W910" i="2"/>
  <c r="W594" i="2"/>
  <c r="W601" i="2"/>
  <c r="W1655" i="2"/>
  <c r="W985" i="2"/>
  <c r="W617" i="2"/>
  <c r="W1671" i="2"/>
  <c r="W1017" i="2"/>
  <c r="W729" i="2"/>
  <c r="W1719" i="2"/>
  <c r="W1241" i="2"/>
  <c r="W2199" i="2"/>
  <c r="W1485" i="2"/>
  <c r="W1433" i="2"/>
  <c r="W311" i="2"/>
  <c r="W580" i="2"/>
  <c r="W769" i="2"/>
  <c r="W267" i="2"/>
  <c r="W536" i="2"/>
  <c r="W725" i="2"/>
  <c r="W1446" i="2"/>
  <c r="W10" i="2"/>
  <c r="W1659" i="2"/>
  <c r="W810" i="2"/>
  <c r="W1872" i="2"/>
  <c r="W2345" i="2"/>
  <c r="W932" i="2"/>
  <c r="W643" i="2"/>
  <c r="W77" i="2"/>
  <c r="W662" i="2"/>
  <c r="W1822" i="2"/>
  <c r="W1011" i="2"/>
  <c r="W2035" i="2"/>
  <c r="W1224" i="2"/>
  <c r="W2248" i="2"/>
  <c r="W2013" i="2"/>
  <c r="W2437" i="2"/>
  <c r="W1258" i="2"/>
  <c r="W1471" i="2"/>
  <c r="W1684" i="2"/>
  <c r="W2017" i="2"/>
  <c r="W1786" i="2"/>
  <c r="W802" i="2"/>
  <c r="W1409" i="2"/>
  <c r="W1794" i="2"/>
  <c r="W834" i="2"/>
  <c r="W1441" i="2"/>
  <c r="W1850" i="2"/>
  <c r="W899" i="2"/>
  <c r="W1665" i="2"/>
  <c r="W511" i="2"/>
  <c r="W967" i="2"/>
  <c r="W2332" i="2"/>
  <c r="W193" i="2"/>
  <c r="W715" i="2"/>
  <c r="W848" i="2"/>
  <c r="W1083" i="2"/>
  <c r="W1296" i="2"/>
  <c r="W2301" i="2"/>
  <c r="W336" i="2"/>
  <c r="W1246" i="2"/>
  <c r="W1459" i="2"/>
  <c r="W1672" i="2"/>
  <c r="W1969" i="2"/>
  <c r="W2154" i="2"/>
  <c r="W1081" i="2"/>
  <c r="W1143" i="2"/>
  <c r="W428" i="2"/>
  <c r="W2052" i="2"/>
  <c r="W1207" i="2"/>
  <c r="W1986" i="2"/>
  <c r="W868" i="2"/>
  <c r="W644" i="2"/>
  <c r="W331" i="2"/>
  <c r="W789" i="2"/>
  <c r="W266" i="2"/>
  <c r="W904" i="2"/>
  <c r="W530" i="2"/>
  <c r="W707" i="2"/>
  <c r="W838" i="2"/>
  <c r="W1075" i="2"/>
  <c r="W1288" i="2"/>
  <c r="W2269" i="2"/>
  <c r="W1386" i="2"/>
  <c r="W1812" i="2"/>
  <c r="W1954" i="2"/>
  <c r="W2081" i="2"/>
  <c r="W1028" i="2"/>
  <c r="W2018" i="2"/>
  <c r="W2337" i="2"/>
  <c r="W1647" i="2"/>
  <c r="W260" i="2"/>
  <c r="W1170" i="2"/>
  <c r="W405" i="2"/>
  <c r="W2150" i="2"/>
  <c r="W2363" i="2"/>
  <c r="W1065" i="2"/>
  <c r="W323" i="2"/>
  <c r="W781" i="2"/>
  <c r="W234" i="2"/>
  <c r="W894" i="2"/>
  <c r="W402" i="2"/>
  <c r="W313" i="2"/>
  <c r="W1044" i="2"/>
  <c r="W6" i="2"/>
  <c r="W1657" i="2"/>
  <c r="W1839" i="2"/>
  <c r="W518" i="2"/>
  <c r="W1913" i="2"/>
  <c r="W2369" i="2"/>
  <c r="W119" i="2"/>
  <c r="W577" i="2"/>
  <c r="W344" i="2"/>
  <c r="W1254" i="2"/>
  <c r="W1467" i="2"/>
  <c r="W1680" i="2"/>
  <c r="W2001" i="2"/>
  <c r="W720" i="2"/>
  <c r="W1630" i="2"/>
  <c r="W1843" i="2"/>
  <c r="W2056" i="2"/>
  <c r="W1669" i="2"/>
  <c r="W1087" i="2"/>
  <c r="W2317" i="2"/>
  <c r="W2167" i="2"/>
  <c r="W1282" i="2"/>
  <c r="W1229" i="2"/>
  <c r="W2231" i="2"/>
  <c r="W2412" i="2"/>
  <c r="W2137" i="2"/>
  <c r="W135" i="2"/>
  <c r="W391" i="2"/>
  <c r="W647" i="2"/>
  <c r="W148" i="2"/>
  <c r="W404" i="2"/>
  <c r="W660" i="2"/>
  <c r="W81" i="2"/>
  <c r="W337" i="2"/>
  <c r="W593" i="2"/>
  <c r="W849" i="2"/>
  <c r="W678" i="2"/>
  <c r="W1058" i="2"/>
  <c r="W91" i="2"/>
  <c r="W347" i="2"/>
  <c r="W603" i="2"/>
  <c r="W104" i="2"/>
  <c r="W360" i="2"/>
  <c r="W616" i="2"/>
  <c r="W37" i="2"/>
  <c r="W293" i="2"/>
  <c r="W549" i="2"/>
  <c r="W805" i="2"/>
  <c r="W502" i="2"/>
  <c r="W1014" i="2"/>
  <c r="W1270" i="2"/>
  <c r="W1526" i="2"/>
  <c r="W1782" i="2"/>
  <c r="W2038" i="2"/>
  <c r="W2294" i="2"/>
  <c r="W330" i="2"/>
  <c r="W971" i="2"/>
  <c r="W1227" i="2"/>
  <c r="W1483" i="2"/>
  <c r="W1739" i="2"/>
  <c r="W1995" i="2"/>
  <c r="W2251" i="2"/>
  <c r="W158" i="2"/>
  <c r="W926" i="2"/>
  <c r="W1184" i="2"/>
  <c r="W1440" i="2"/>
  <c r="W1696" i="2"/>
  <c r="W1952" i="2"/>
  <c r="W2208" i="2"/>
  <c r="W2464" i="2"/>
  <c r="W1641" i="2"/>
  <c r="W771" i="2"/>
  <c r="W1853" i="2"/>
  <c r="W1041" i="2"/>
  <c r="W2065" i="2"/>
  <c r="W1253" i="2"/>
  <c r="W2277" i="2"/>
  <c r="W211" i="2"/>
  <c r="W467" i="2"/>
  <c r="W723" i="2"/>
  <c r="W224" i="2"/>
  <c r="W480" i="2"/>
  <c r="W736" i="2"/>
  <c r="W157" i="2"/>
  <c r="W413" i="2"/>
  <c r="W669" i="2"/>
  <c r="W925" i="2"/>
  <c r="W859" i="2"/>
  <c r="W1134" i="2"/>
  <c r="W1390" i="2"/>
  <c r="W1646" i="2"/>
  <c r="W1902" i="2"/>
  <c r="W2158" i="2"/>
  <c r="W2414" i="2"/>
  <c r="W783" i="2"/>
  <c r="W1091" i="2"/>
  <c r="W1347" i="2"/>
  <c r="W1603" i="2"/>
  <c r="W1859" i="2"/>
  <c r="W2115" i="2"/>
  <c r="W2371" i="2"/>
  <c r="W638" i="2"/>
  <c r="W1048" i="2"/>
  <c r="W1304" i="2"/>
  <c r="W1560" i="2"/>
  <c r="W1816" i="2"/>
  <c r="W2072" i="2"/>
  <c r="W2328" i="2"/>
  <c r="W1097" i="2"/>
  <c r="W2121" i="2"/>
  <c r="W1309" i="2"/>
  <c r="W2333" i="2"/>
  <c r="W1521" i="2"/>
  <c r="W306" i="2"/>
  <c r="W1733" i="2"/>
  <c r="W271" i="2"/>
  <c r="W431" i="2"/>
  <c r="W700" i="2"/>
  <c r="W889" i="2"/>
  <c r="W1418" i="2"/>
  <c r="W1930" i="2"/>
  <c r="W2442" i="2"/>
  <c r="W1119" i="2"/>
  <c r="W1631" i="2"/>
  <c r="W2143" i="2"/>
  <c r="W750" i="2"/>
  <c r="W1332" i="2"/>
  <c r="W1844" i="2"/>
  <c r="W2356" i="2"/>
  <c r="W2233" i="2"/>
  <c r="W2445" i="2"/>
  <c r="W754" i="2"/>
  <c r="W415" i="2"/>
  <c r="W345" i="2"/>
  <c r="W1314" i="2"/>
  <c r="W2002" i="2"/>
  <c r="W807" i="2"/>
  <c r="W1527" i="2"/>
  <c r="W2215" i="2"/>
  <c r="W1060" i="2"/>
  <c r="W1740" i="2"/>
  <c r="W2428" i="2"/>
  <c r="W1357" i="2"/>
  <c r="W2241" i="2"/>
  <c r="W447" i="2"/>
  <c r="W361" i="2"/>
  <c r="W1330" i="2"/>
  <c r="W2010" i="2"/>
  <c r="W823" i="2"/>
  <c r="W1543" i="2"/>
  <c r="W2223" i="2"/>
  <c r="W1068" i="2"/>
  <c r="W1756" i="2"/>
  <c r="W2436" i="2"/>
  <c r="W1389" i="2"/>
  <c r="W2305" i="2"/>
  <c r="W607" i="2"/>
  <c r="W473" i="2"/>
  <c r="W1378" i="2"/>
  <c r="W2066" i="2"/>
  <c r="W903" i="2"/>
  <c r="W1591" i="2"/>
  <c r="W2279" i="2"/>
  <c r="W1124" i="2"/>
  <c r="W1804" i="2"/>
  <c r="W386" i="2"/>
  <c r="W1613" i="2"/>
  <c r="W114" i="2"/>
  <c r="W665" i="2"/>
  <c r="W1687" i="2"/>
  <c r="W1113" i="2"/>
  <c r="W745" i="2"/>
  <c r="W1735" i="2"/>
  <c r="W1273" i="2"/>
  <c r="W921" i="2"/>
  <c r="W1815" i="2"/>
  <c r="W1625" i="2"/>
  <c r="W2455" i="2"/>
  <c r="W1185" i="2"/>
  <c r="W1394" i="2"/>
  <c r="W103" i="2"/>
  <c r="W359" i="2"/>
  <c r="W615" i="2"/>
  <c r="W116" i="2"/>
  <c r="W372" i="2"/>
  <c r="W628" i="2"/>
  <c r="W49" i="2"/>
  <c r="W305" i="2"/>
  <c r="W561" i="2"/>
  <c r="W817" i="2"/>
  <c r="W550" i="2"/>
  <c r="W1026" i="2"/>
  <c r="W59" i="2"/>
  <c r="W315" i="2"/>
  <c r="W571" i="2"/>
  <c r="W72" i="2"/>
  <c r="W328" i="2"/>
  <c r="W584" i="2"/>
  <c r="W5" i="2"/>
  <c r="W261" i="2"/>
  <c r="W517" i="2"/>
  <c r="W773" i="2"/>
  <c r="W374" i="2"/>
  <c r="W982" i="2"/>
  <c r="W1238" i="2"/>
  <c r="W1494" i="2"/>
  <c r="W1750" i="2"/>
  <c r="W2006" i="2"/>
  <c r="W2262" i="2"/>
  <c r="W202" i="2"/>
  <c r="W939" i="2"/>
  <c r="W1195" i="2"/>
  <c r="W1451" i="2"/>
  <c r="W1707" i="2"/>
  <c r="W1963" i="2"/>
  <c r="W2219" i="2"/>
  <c r="W30" i="2"/>
  <c r="W883" i="2"/>
  <c r="W1152" i="2"/>
  <c r="W1408" i="2"/>
  <c r="W1664" i="2"/>
  <c r="W1920" i="2"/>
  <c r="W2176" i="2"/>
  <c r="W2432" i="2"/>
  <c r="W1513" i="2"/>
  <c r="W274" i="2"/>
  <c r="W1725" i="2"/>
  <c r="W906" i="2"/>
  <c r="W1937" i="2"/>
  <c r="W1125" i="2"/>
  <c r="W2149" i="2"/>
  <c r="W179" i="2"/>
  <c r="W435" i="2"/>
  <c r="W691" i="2"/>
  <c r="W192" i="2"/>
  <c r="W448" i="2"/>
  <c r="W704" i="2"/>
  <c r="W125" i="2"/>
  <c r="W381" i="2"/>
  <c r="W637" i="2"/>
  <c r="W893" i="2"/>
  <c r="W806" i="2"/>
  <c r="W1102" i="2"/>
  <c r="W1358" i="2"/>
  <c r="W1614" i="2"/>
  <c r="W1870" i="2"/>
  <c r="W2126" i="2"/>
  <c r="W2382" i="2"/>
  <c r="W682" i="2"/>
  <c r="W1059" i="2"/>
  <c r="W1315" i="2"/>
  <c r="W1571" i="2"/>
  <c r="W1827" i="2"/>
  <c r="W2083" i="2"/>
  <c r="W2339" i="2"/>
  <c r="W510" i="2"/>
  <c r="W1016" i="2"/>
  <c r="W1272" i="2"/>
  <c r="W1528" i="2"/>
  <c r="W1784" i="2"/>
  <c r="W2040" i="2"/>
  <c r="W2296" i="2"/>
  <c r="W969" i="2"/>
  <c r="W1993" i="2"/>
  <c r="W1181" i="2"/>
  <c r="W2205" i="2"/>
  <c r="W1393" i="2"/>
  <c r="W2417" i="2"/>
  <c r="W1605" i="2"/>
  <c r="W143" i="2"/>
  <c r="W303" i="2"/>
  <c r="W572" i="2"/>
  <c r="W761" i="2"/>
  <c r="W1354" i="2"/>
  <c r="W1866" i="2"/>
  <c r="W2378" i="2"/>
  <c r="W1055" i="2"/>
  <c r="W1567" i="2"/>
  <c r="W2079" i="2"/>
  <c r="W494" i="2"/>
  <c r="W1268" i="2"/>
  <c r="W1780" i="2"/>
  <c r="W2292" i="2"/>
  <c r="W1977" i="2"/>
  <c r="W2189" i="2"/>
  <c r="W2401" i="2"/>
  <c r="W159" i="2"/>
  <c r="W169" i="2"/>
  <c r="W1234" i="2"/>
  <c r="W1914" i="2"/>
  <c r="W506" i="2"/>
  <c r="W1447" i="2"/>
  <c r="W2127" i="2"/>
  <c r="W972" i="2"/>
  <c r="W1660" i="2"/>
  <c r="W2340" i="2"/>
  <c r="W1005" i="2"/>
  <c r="W1921" i="2"/>
  <c r="W191" i="2"/>
  <c r="W201" i="2"/>
  <c r="W1242" i="2"/>
  <c r="W1922" i="2"/>
  <c r="W570" i="2"/>
  <c r="W1455" i="2"/>
  <c r="W2135" i="2"/>
  <c r="W988" i="2"/>
  <c r="W1668" i="2"/>
  <c r="W2348" i="2"/>
  <c r="W1069" i="2"/>
  <c r="W1953" i="2"/>
  <c r="W351" i="2"/>
  <c r="W297" i="2"/>
  <c r="W1298" i="2"/>
  <c r="W1978" i="2"/>
  <c r="W759" i="2"/>
  <c r="W1511" i="2"/>
  <c r="W2191" i="2"/>
  <c r="W1036" i="2"/>
  <c r="W1724" i="2"/>
  <c r="W2404" i="2"/>
  <c r="W1261" i="2"/>
  <c r="W2177" i="2"/>
  <c r="W812" i="2"/>
  <c r="W1351" i="2"/>
  <c r="W2244" i="2"/>
  <c r="W73" i="2"/>
  <c r="W1391" i="2"/>
  <c r="W2284" i="2"/>
  <c r="W233" i="2"/>
  <c r="W1479" i="2"/>
  <c r="W2372" i="2"/>
  <c r="W1095" i="2"/>
  <c r="W2156" i="2"/>
  <c r="W639" i="2"/>
  <c r="W151" i="2"/>
  <c r="W663" i="2"/>
  <c r="W420" i="2"/>
  <c r="W97" i="2"/>
  <c r="W609" i="2"/>
  <c r="W742" i="2"/>
  <c r="W107" i="2"/>
  <c r="W619" i="2"/>
  <c r="W376" i="2"/>
  <c r="W53" i="2"/>
  <c r="W565" i="2"/>
  <c r="W566" i="2"/>
  <c r="W1286" i="2"/>
  <c r="W1798" i="2"/>
  <c r="W2310" i="2"/>
  <c r="W987" i="2"/>
  <c r="W1499" i="2"/>
  <c r="W2011" i="2"/>
  <c r="W222" i="2"/>
  <c r="W1200" i="2"/>
  <c r="W1712" i="2"/>
  <c r="W2224" i="2"/>
  <c r="W1705" i="2"/>
  <c r="W1917" i="2"/>
  <c r="W2129" i="2"/>
  <c r="W2341" i="2"/>
  <c r="W483" i="2"/>
  <c r="W240" i="2"/>
  <c r="W752" i="2"/>
  <c r="W429" i="2"/>
  <c r="W22" i="2"/>
  <c r="W1150" i="2"/>
  <c r="W1662" i="2"/>
  <c r="W2174" i="2"/>
  <c r="W815" i="2"/>
  <c r="W1363" i="2"/>
  <c r="W1875" i="2"/>
  <c r="W2387" i="2"/>
  <c r="W1064" i="2"/>
  <c r="W1576" i="2"/>
  <c r="W2088" i="2"/>
  <c r="W1161" i="2"/>
  <c r="W1373" i="2"/>
  <c r="W1585" i="2"/>
  <c r="W1797" i="2"/>
  <c r="W495" i="2"/>
  <c r="W70" i="2"/>
  <c r="W1962" i="2"/>
  <c r="W1151" i="2"/>
  <c r="W2175" i="2"/>
  <c r="W1364" i="2"/>
  <c r="W2388" i="2"/>
  <c r="W418" i="2"/>
  <c r="W543" i="2"/>
  <c r="W1362" i="2"/>
  <c r="W871" i="2"/>
  <c r="W2255" i="2"/>
  <c r="W1788" i="2"/>
  <c r="W1517" i="2"/>
  <c r="W575" i="2"/>
  <c r="W1370" i="2"/>
  <c r="W892" i="2"/>
  <c r="W2263" i="2"/>
  <c r="W1796" i="2"/>
  <c r="W1581" i="2"/>
  <c r="W735" i="2"/>
  <c r="W1426" i="2"/>
  <c r="W951" i="2"/>
  <c r="W2319" i="2"/>
  <c r="W1852" i="2"/>
  <c r="W1773" i="2"/>
  <c r="W262" i="2"/>
  <c r="W1785" i="2"/>
  <c r="W1903" i="2"/>
  <c r="W954" i="2"/>
  <c r="W2297" i="2"/>
  <c r="W2069" i="2"/>
  <c r="W87" i="2"/>
  <c r="W599" i="2"/>
  <c r="W356" i="2"/>
  <c r="W33" i="2"/>
  <c r="W545" i="2"/>
  <c r="W486" i="2"/>
  <c r="W43" i="2"/>
  <c r="W555" i="2"/>
  <c r="W312" i="2"/>
  <c r="W824" i="2"/>
  <c r="W501" i="2"/>
  <c r="W310" i="2"/>
  <c r="W1222" i="2"/>
  <c r="W1734" i="2"/>
  <c r="W2246" i="2"/>
  <c r="W919" i="2"/>
  <c r="W1435" i="2"/>
  <c r="W1947" i="2"/>
  <c r="W2459" i="2"/>
  <c r="W1136" i="2"/>
  <c r="W1648" i="2"/>
  <c r="W2160" i="2"/>
  <c r="W1449" i="2"/>
  <c r="W1661" i="2"/>
  <c r="W1873" i="2"/>
  <c r="W2085" i="2"/>
  <c r="W419" i="2"/>
  <c r="W176" i="2"/>
  <c r="W688" i="2"/>
  <c r="W365" i="2"/>
  <c r="W877" i="2"/>
  <c r="W1086" i="2"/>
  <c r="W1598" i="2"/>
  <c r="W2110" i="2"/>
  <c r="W618" i="2"/>
  <c r="W1299" i="2"/>
  <c r="W1811" i="2"/>
  <c r="W2323" i="2"/>
  <c r="W1000" i="2"/>
  <c r="W1512" i="2"/>
  <c r="W2024" i="2"/>
  <c r="W895" i="2"/>
  <c r="W1117" i="2"/>
  <c r="W1329" i="2"/>
  <c r="W1541" i="2"/>
  <c r="W239" i="2"/>
  <c r="W697" i="2"/>
  <c r="W1834" i="2"/>
  <c r="W1023" i="2"/>
  <c r="W2047" i="2"/>
  <c r="W1236" i="2"/>
  <c r="W2260" i="2"/>
  <c r="W2061" i="2"/>
  <c r="W31" i="2"/>
  <c r="W1146" i="2"/>
  <c r="W346" i="2"/>
  <c r="W2087" i="2"/>
  <c r="W1612" i="2"/>
  <c r="W803" i="2"/>
  <c r="W63" i="2"/>
  <c r="W1178" i="2"/>
  <c r="W378" i="2"/>
  <c r="W2095" i="2"/>
  <c r="W1628" i="2"/>
  <c r="W858" i="2"/>
  <c r="W223" i="2"/>
  <c r="W1250" i="2"/>
  <c r="W602" i="2"/>
  <c r="W2151" i="2"/>
  <c r="W1676" i="2"/>
  <c r="W1101" i="2"/>
  <c r="W476" i="2"/>
  <c r="W2076" i="2"/>
  <c r="W1223" i="2"/>
  <c r="W732" i="2"/>
  <c r="W2204" i="2"/>
  <c r="W1476" i="2"/>
  <c r="W183" i="2"/>
  <c r="W452" i="2"/>
  <c r="W641" i="2"/>
  <c r="W139" i="2"/>
  <c r="W408" i="2"/>
  <c r="W597" i="2"/>
  <c r="W1318" i="2"/>
  <c r="W2342" i="2"/>
  <c r="W1531" i="2"/>
  <c r="W350" i="2"/>
  <c r="W1744" i="2"/>
  <c r="W1833" i="2"/>
  <c r="W2257" i="2"/>
  <c r="W515" i="2"/>
  <c r="W784" i="2"/>
  <c r="W150" i="2"/>
  <c r="W1694" i="2"/>
  <c r="W866" i="2"/>
  <c r="W1907" i="2"/>
  <c r="W1096" i="2"/>
  <c r="W2120" i="2"/>
  <c r="W1501" i="2"/>
  <c r="W1925" i="2"/>
  <c r="W582" i="2"/>
  <c r="W1215" i="2"/>
  <c r="W1428" i="2"/>
  <c r="W993" i="2"/>
  <c r="W1442" i="2"/>
  <c r="W2343" i="2"/>
  <c r="W1869" i="2"/>
  <c r="W1458" i="2"/>
  <c r="W2351" i="2"/>
  <c r="W1901" i="2"/>
  <c r="W1506" i="2"/>
  <c r="W2407" i="2"/>
  <c r="W2125" i="2"/>
  <c r="W1325" i="2"/>
  <c r="W1434" i="2"/>
  <c r="W153" i="2"/>
  <c r="W567" i="2"/>
  <c r="W836" i="2"/>
  <c r="W358" i="2"/>
  <c r="W523" i="2"/>
  <c r="W792" i="2"/>
  <c r="W182" i="2"/>
  <c r="W1702" i="2"/>
  <c r="W876" i="2"/>
  <c r="W1915" i="2"/>
  <c r="W1104" i="2"/>
  <c r="W2128" i="2"/>
  <c r="W1533" i="2"/>
  <c r="W1957" i="2"/>
  <c r="W144" i="2"/>
  <c r="W333" i="2"/>
  <c r="W1054" i="2"/>
  <c r="W2078" i="2"/>
  <c r="W1267" i="2"/>
  <c r="W2291" i="2"/>
  <c r="W1480" i="2"/>
  <c r="W578" i="2"/>
  <c r="W1201" i="2"/>
  <c r="W111" i="2"/>
  <c r="W1770" i="2"/>
  <c r="W1983" i="2"/>
  <c r="W2196" i="2"/>
  <c r="W2229" i="2"/>
  <c r="W2466" i="2"/>
  <c r="W1532" i="2"/>
  <c r="W2293" i="2"/>
  <c r="W58" i="2"/>
  <c r="W1540" i="2"/>
  <c r="W2325" i="2"/>
  <c r="W250" i="2"/>
  <c r="W1596" i="2"/>
  <c r="W383" i="2"/>
  <c r="W860" i="2"/>
  <c r="W1860" i="2"/>
  <c r="W247" i="2"/>
  <c r="W705" i="2"/>
  <c r="W472" i="2"/>
  <c r="W1382" i="2"/>
  <c r="W1595" i="2"/>
  <c r="W1808" i="2"/>
  <c r="W178" i="2"/>
  <c r="W13" i="2"/>
  <c r="W1758" i="2"/>
  <c r="W1971" i="2"/>
  <c r="W2184" i="2"/>
  <c r="W2181" i="2"/>
  <c r="W1343" i="2"/>
  <c r="W1505" i="2"/>
  <c r="W174" i="2"/>
  <c r="W1626" i="2"/>
  <c r="W546" i="2"/>
  <c r="W430" i="2"/>
  <c r="W2209" i="2"/>
  <c r="W1431" i="2"/>
  <c r="W321" i="2"/>
  <c r="W88" i="2"/>
  <c r="W998" i="2"/>
  <c r="W1211" i="2"/>
  <c r="W1424" i="2"/>
  <c r="W977" i="2"/>
  <c r="W464" i="2"/>
  <c r="W1374" i="2"/>
  <c r="W1587" i="2"/>
  <c r="W1800" i="2"/>
  <c r="W50" i="2"/>
  <c r="W2410" i="2"/>
  <c r="W2105" i="2"/>
  <c r="W1487" i="2"/>
  <c r="W281" i="2"/>
  <c r="W2396" i="2"/>
  <c r="W1551" i="2"/>
  <c r="W1519" i="2"/>
  <c r="W1775" i="2"/>
  <c r="W772" i="2"/>
  <c r="W459" i="2"/>
  <c r="W917" i="2"/>
  <c r="W767" i="2"/>
  <c r="W1040" i="2"/>
  <c r="W1277" i="2"/>
  <c r="W80" i="2"/>
  <c r="W990" i="2"/>
  <c r="W1203" i="2"/>
  <c r="W1416" i="2"/>
  <c r="W945" i="2"/>
  <c r="W1642" i="2"/>
  <c r="W2068" i="2"/>
  <c r="W2298" i="2"/>
  <c r="W1621" i="2"/>
  <c r="W1372" i="2"/>
  <c r="W2362" i="2"/>
  <c r="W1877" i="2"/>
  <c r="W1180" i="2"/>
  <c r="W631" i="2"/>
  <c r="W614" i="2"/>
  <c r="W21" i="2"/>
  <c r="W1766" i="2"/>
  <c r="W1979" i="2"/>
  <c r="W2192" i="2"/>
  <c r="W2213" i="2"/>
  <c r="W397" i="2"/>
  <c r="W2142" i="2"/>
  <c r="W2355" i="2"/>
  <c r="W1033" i="2"/>
  <c r="W367" i="2"/>
  <c r="W2111" i="2"/>
  <c r="W287" i="2"/>
  <c r="W1700" i="2"/>
  <c r="W730" i="2"/>
  <c r="W479" i="2"/>
  <c r="W1764" i="2"/>
  <c r="W1559" i="2"/>
  <c r="W199" i="2"/>
  <c r="W455" i="2"/>
  <c r="W711" i="2"/>
  <c r="W212" i="2"/>
  <c r="W468" i="2"/>
  <c r="W724" i="2"/>
  <c r="W145" i="2"/>
  <c r="W401" i="2"/>
  <c r="W657" i="2"/>
  <c r="W913" i="2"/>
  <c r="W843" i="2"/>
  <c r="W1122" i="2"/>
  <c r="W155" i="2"/>
  <c r="W411" i="2"/>
  <c r="W667" i="2"/>
  <c r="W168" i="2"/>
  <c r="W424" i="2"/>
  <c r="W680" i="2"/>
  <c r="W101" i="2"/>
  <c r="W357" i="2"/>
  <c r="W613" i="2"/>
  <c r="W869" i="2"/>
  <c r="W758" i="2"/>
  <c r="W1078" i="2"/>
  <c r="W1334" i="2"/>
  <c r="W1590" i="2"/>
  <c r="W1846" i="2"/>
  <c r="W2102" i="2"/>
  <c r="W2358" i="2"/>
  <c r="W586" i="2"/>
  <c r="W1035" i="2"/>
  <c r="W1291" i="2"/>
  <c r="W1547" i="2"/>
  <c r="W1803" i="2"/>
  <c r="W2059" i="2"/>
  <c r="W2315" i="2"/>
  <c r="W414" i="2"/>
  <c r="W992" i="2"/>
  <c r="W1248" i="2"/>
  <c r="W1504" i="2"/>
  <c r="W1760" i="2"/>
  <c r="W2016" i="2"/>
  <c r="W2272" i="2"/>
  <c r="W852" i="2"/>
  <c r="W1897" i="2"/>
  <c r="W1085" i="2"/>
  <c r="W2109" i="2"/>
  <c r="W1297" i="2"/>
  <c r="W2321" i="2"/>
  <c r="W1509" i="2"/>
  <c r="W19" i="2"/>
  <c r="W275" i="2"/>
  <c r="W531" i="2"/>
  <c r="W32" i="2"/>
  <c r="W288" i="2"/>
  <c r="W544" i="2"/>
  <c r="W800" i="2"/>
  <c r="W221" i="2"/>
  <c r="W477" i="2"/>
  <c r="W733" i="2"/>
  <c r="W214" i="2"/>
  <c r="W942" i="2"/>
  <c r="W1198" i="2"/>
  <c r="W1454" i="2"/>
  <c r="W1710" i="2"/>
  <c r="W1966" i="2"/>
  <c r="W2222" i="2"/>
  <c r="W42" i="2"/>
  <c r="W887" i="2"/>
  <c r="W1155" i="2"/>
  <c r="W1411" i="2"/>
  <c r="W1667" i="2"/>
  <c r="W1923" i="2"/>
  <c r="W2179" i="2"/>
  <c r="W2435" i="2"/>
  <c r="W826" i="2"/>
  <c r="W1112" i="2"/>
  <c r="W1368" i="2"/>
  <c r="W1624" i="2"/>
  <c r="W1880" i="2"/>
  <c r="W2136" i="2"/>
  <c r="W2392" i="2"/>
  <c r="W1353" i="2"/>
  <c r="W2377" i="2"/>
  <c r="W1565" i="2"/>
  <c r="W482" i="2"/>
  <c r="W1777" i="2"/>
  <c r="W965" i="2"/>
  <c r="W1989" i="2"/>
  <c r="W527" i="2"/>
  <c r="W687" i="2"/>
  <c r="W121" i="2"/>
  <c r="W798" i="2"/>
  <c r="W1546" i="2"/>
  <c r="W2058" i="2"/>
  <c r="W410" i="2"/>
  <c r="W1247" i="2"/>
  <c r="W1759" i="2"/>
  <c r="W2271" i="2"/>
  <c r="W948" i="2"/>
  <c r="W1460" i="2"/>
  <c r="W1972" i="2"/>
  <c r="W258" i="2"/>
  <c r="W900" i="2"/>
  <c r="W1121" i="2"/>
  <c r="W1333" i="2"/>
  <c r="W156" i="2"/>
  <c r="W681" i="2"/>
  <c r="W1490" i="2"/>
  <c r="W2170" i="2"/>
  <c r="W1015" i="2"/>
  <c r="W1703" i="2"/>
  <c r="W2383" i="2"/>
  <c r="W1228" i="2"/>
  <c r="W1916" i="2"/>
  <c r="W1145" i="2"/>
  <c r="W2029" i="2"/>
  <c r="W1109" i="2"/>
  <c r="W172" i="2"/>
  <c r="W713" i="2"/>
  <c r="W1498" i="2"/>
  <c r="W2178" i="2"/>
  <c r="W1031" i="2"/>
  <c r="W1711" i="2"/>
  <c r="W2391" i="2"/>
  <c r="W1244" i="2"/>
  <c r="W1924" i="2"/>
  <c r="W1177" i="2"/>
  <c r="W2093" i="2"/>
  <c r="W1141" i="2"/>
  <c r="W284" i="2"/>
  <c r="W809" i="2"/>
  <c r="W1554" i="2"/>
  <c r="W2234" i="2"/>
  <c r="W1079" i="2"/>
  <c r="W1767" i="2"/>
  <c r="W2447" i="2"/>
  <c r="W1292" i="2"/>
  <c r="W1980" i="2"/>
  <c r="W1401" i="2"/>
  <c r="W2285" i="2"/>
  <c r="W1365" i="2"/>
  <c r="W1474" i="2"/>
  <c r="W2375" i="2"/>
  <c r="W1997" i="2"/>
  <c r="W1522" i="2"/>
  <c r="W2415" i="2"/>
  <c r="W2157" i="2"/>
  <c r="W1602" i="2"/>
  <c r="W142" i="2"/>
  <c r="W162" i="2"/>
  <c r="W2349" i="2"/>
  <c r="W1210" i="2"/>
  <c r="W2287" i="2"/>
  <c r="W167" i="2"/>
  <c r="W423" i="2"/>
  <c r="W679" i="2"/>
  <c r="W180" i="2"/>
  <c r="W436" i="2"/>
  <c r="W692" i="2"/>
  <c r="W113" i="2"/>
  <c r="W369" i="2"/>
  <c r="W625" i="2"/>
  <c r="W881" i="2"/>
  <c r="W782" i="2"/>
  <c r="W1090" i="2"/>
  <c r="W123" i="2"/>
  <c r="W379" i="2"/>
  <c r="W635" i="2"/>
  <c r="W136" i="2"/>
  <c r="W392" i="2"/>
  <c r="W648" i="2"/>
  <c r="W69" i="2"/>
  <c r="W325" i="2"/>
  <c r="W581" i="2"/>
  <c r="W837" i="2"/>
  <c r="W630" i="2"/>
  <c r="W1046" i="2"/>
  <c r="W1302" i="2"/>
  <c r="W1558" i="2"/>
  <c r="W1814" i="2"/>
  <c r="W2070" i="2"/>
  <c r="W2326" i="2"/>
  <c r="W458" i="2"/>
  <c r="W1003" i="2"/>
  <c r="W1259" i="2"/>
  <c r="W1515" i="2"/>
  <c r="W1771" i="2"/>
  <c r="W2027" i="2"/>
  <c r="W2283" i="2"/>
  <c r="W286" i="2"/>
  <c r="W960" i="2"/>
  <c r="W1216" i="2"/>
  <c r="W1472" i="2"/>
  <c r="W1728" i="2"/>
  <c r="W1984" i="2"/>
  <c r="W2240" i="2"/>
  <c r="W450" i="2"/>
  <c r="W1769" i="2"/>
  <c r="W957" i="2"/>
  <c r="W1981" i="2"/>
  <c r="W1169" i="2"/>
  <c r="W2193" i="2"/>
  <c r="W1381" i="2"/>
  <c r="W2405" i="2"/>
  <c r="W243" i="2"/>
  <c r="W499" i="2"/>
  <c r="W755" i="2"/>
  <c r="W256" i="2"/>
  <c r="W512" i="2"/>
  <c r="W768" i="2"/>
  <c r="W189" i="2"/>
  <c r="W445" i="2"/>
  <c r="W701" i="2"/>
  <c r="W86" i="2"/>
  <c r="W902" i="2"/>
  <c r="W1166" i="2"/>
  <c r="W1422" i="2"/>
  <c r="W1678" i="2"/>
  <c r="W1934" i="2"/>
  <c r="W2190" i="2"/>
  <c r="W2446" i="2"/>
  <c r="W844" i="2"/>
  <c r="W1123" i="2"/>
  <c r="W1379" i="2"/>
  <c r="W1635" i="2"/>
  <c r="W1891" i="2"/>
  <c r="W2147" i="2"/>
  <c r="W2403" i="2"/>
  <c r="W762" i="2"/>
  <c r="W1080" i="2"/>
  <c r="W1336" i="2"/>
  <c r="W1592" i="2"/>
  <c r="W1848" i="2"/>
  <c r="W2104" i="2"/>
  <c r="W2360" i="2"/>
  <c r="W1225" i="2"/>
  <c r="W2249" i="2"/>
  <c r="W1437" i="2"/>
  <c r="W2461" i="2"/>
  <c r="W1649" i="2"/>
  <c r="W787" i="2"/>
  <c r="W1861" i="2"/>
  <c r="W399" i="2"/>
  <c r="W559" i="2"/>
  <c r="W828" i="2"/>
  <c r="W326" i="2"/>
  <c r="W1482" i="2"/>
  <c r="W1994" i="2"/>
  <c r="W154" i="2"/>
  <c r="W1183" i="2"/>
  <c r="W1695" i="2"/>
  <c r="W2207" i="2"/>
  <c r="W867" i="2"/>
  <c r="W1396" i="2"/>
  <c r="W1908" i="2"/>
  <c r="W2420" i="2"/>
  <c r="W82" i="2"/>
  <c r="W842" i="2"/>
  <c r="W1077" i="2"/>
  <c r="W671" i="2"/>
  <c r="W521" i="2"/>
  <c r="W1402" i="2"/>
  <c r="W2082" i="2"/>
  <c r="W935" i="2"/>
  <c r="W1615" i="2"/>
  <c r="W2295" i="2"/>
  <c r="W1148" i="2"/>
  <c r="W1828" i="2"/>
  <c r="W642" i="2"/>
  <c r="W1709" i="2"/>
  <c r="W498" i="2"/>
  <c r="W703" i="2"/>
  <c r="W537" i="2"/>
  <c r="W1410" i="2"/>
  <c r="W2098" i="2"/>
  <c r="W943" i="2"/>
  <c r="W1623" i="2"/>
  <c r="W2311" i="2"/>
  <c r="W1156" i="2"/>
  <c r="W1836" i="2"/>
  <c r="W827" i="2"/>
  <c r="W1741" i="2"/>
  <c r="W626" i="2"/>
  <c r="W108" i="2"/>
  <c r="W649" i="2"/>
  <c r="W1466" i="2"/>
  <c r="W2146" i="2"/>
  <c r="W999" i="2"/>
  <c r="W1679" i="2"/>
  <c r="W2359" i="2"/>
  <c r="W1212" i="2"/>
  <c r="W1892" i="2"/>
  <c r="W1049" i="2"/>
  <c r="W1965" i="2"/>
  <c r="W1013" i="2"/>
  <c r="W1050" i="2"/>
  <c r="W2031" i="2"/>
  <c r="W2457" i="2"/>
  <c r="W1130" i="2"/>
  <c r="W2071" i="2"/>
  <c r="W722" i="2"/>
  <c r="W1266" i="2"/>
  <c r="W2159" i="2"/>
  <c r="W1133" i="2"/>
  <c r="W1988" i="2"/>
  <c r="W127" i="2"/>
  <c r="W914" i="2"/>
  <c r="W279" i="2"/>
  <c r="W36" i="2"/>
  <c r="W548" i="2"/>
  <c r="W225" i="2"/>
  <c r="W737" i="2"/>
  <c r="W946" i="2"/>
  <c r="W235" i="2"/>
  <c r="W747" i="2"/>
  <c r="W504" i="2"/>
  <c r="W181" i="2"/>
  <c r="W693" i="2"/>
  <c r="W891" i="2"/>
  <c r="W1414" i="2"/>
  <c r="W1926" i="2"/>
  <c r="W2438" i="2"/>
  <c r="W1115" i="2"/>
  <c r="W1627" i="2"/>
  <c r="W2139" i="2"/>
  <c r="W734" i="2"/>
  <c r="W1328" i="2"/>
  <c r="W1840" i="2"/>
  <c r="W2352" i="2"/>
  <c r="W2217" i="2"/>
  <c r="W2429" i="2"/>
  <c r="W690" i="2"/>
  <c r="W99" i="2"/>
  <c r="W611" i="2"/>
  <c r="W368" i="2"/>
  <c r="W45" i="2"/>
  <c r="W557" i="2"/>
  <c r="W534" i="2"/>
  <c r="W1278" i="2"/>
  <c r="W1790" i="2"/>
  <c r="W2302" i="2"/>
  <c r="W979" i="2"/>
  <c r="W1491" i="2"/>
  <c r="W2003" i="2"/>
  <c r="W190" i="2"/>
  <c r="W1192" i="2"/>
  <c r="W1704" i="2"/>
  <c r="W2216" i="2"/>
  <c r="W1673" i="2"/>
  <c r="W1885" i="2"/>
  <c r="W2097" i="2"/>
  <c r="W2309" i="2"/>
  <c r="W252" i="2"/>
  <c r="W1162" i="2"/>
  <c r="W2218" i="2"/>
  <c r="W1407" i="2"/>
  <c r="W2431" i="2"/>
  <c r="W1620" i="2"/>
  <c r="W1337" i="2"/>
  <c r="W1761" i="2"/>
  <c r="W588" i="2"/>
  <c r="W1698" i="2"/>
  <c r="W1231" i="2"/>
  <c r="W526" i="2"/>
  <c r="W2124" i="2"/>
  <c r="W1057" i="2"/>
  <c r="W604" i="2"/>
  <c r="W1714" i="2"/>
  <c r="W1239" i="2"/>
  <c r="W558" i="2"/>
  <c r="W2140" i="2"/>
  <c r="W1089" i="2"/>
  <c r="W716" i="2"/>
  <c r="W1762" i="2"/>
  <c r="W1295" i="2"/>
  <c r="W770" i="2"/>
  <c r="W2188" i="2"/>
  <c r="W1313" i="2"/>
  <c r="W2330" i="2"/>
  <c r="W1749" i="2"/>
  <c r="W1436" i="2"/>
  <c r="W2458" i="2"/>
  <c r="W2261" i="2"/>
  <c r="W964" i="2"/>
  <c r="W215" i="2"/>
  <c r="W727" i="2"/>
  <c r="W484" i="2"/>
  <c r="W161" i="2"/>
  <c r="W673" i="2"/>
  <c r="W864" i="2"/>
  <c r="W171" i="2"/>
  <c r="W683" i="2"/>
  <c r="W440" i="2"/>
  <c r="W117" i="2"/>
  <c r="W629" i="2"/>
  <c r="W790" i="2"/>
  <c r="W1350" i="2"/>
  <c r="W1862" i="2"/>
  <c r="W2374" i="2"/>
  <c r="W1051" i="2"/>
  <c r="W1563" i="2"/>
  <c r="W2075" i="2"/>
  <c r="W478" i="2"/>
  <c r="W1264" i="2"/>
  <c r="W1776" i="2"/>
  <c r="W2288" i="2"/>
  <c r="W1961" i="2"/>
  <c r="W2173" i="2"/>
  <c r="W2385" i="2"/>
  <c r="W35" i="2"/>
  <c r="W547" i="2"/>
  <c r="W304" i="2"/>
  <c r="W816" i="2"/>
  <c r="W493" i="2"/>
  <c r="W278" i="2"/>
  <c r="W1214" i="2"/>
  <c r="W1726" i="2"/>
  <c r="W2238" i="2"/>
  <c r="W908" i="2"/>
  <c r="W1427" i="2"/>
  <c r="W1939" i="2"/>
  <c r="W2451" i="2"/>
  <c r="W1128" i="2"/>
  <c r="W1640" i="2"/>
  <c r="W2152" i="2"/>
  <c r="W1417" i="2"/>
  <c r="W1629" i="2"/>
  <c r="W1841" i="2"/>
  <c r="W2053" i="2"/>
  <c r="W751" i="2"/>
  <c r="W896" i="2"/>
  <c r="W2090" i="2"/>
  <c r="W1279" i="2"/>
  <c r="W2303" i="2"/>
  <c r="W1492" i="2"/>
  <c r="W763" i="2"/>
  <c r="W1249" i="2"/>
  <c r="W236" i="2"/>
  <c r="W1530" i="2"/>
  <c r="W1063" i="2"/>
  <c r="W2423" i="2"/>
  <c r="W1956" i="2"/>
  <c r="W2221" i="2"/>
  <c r="W268" i="2"/>
  <c r="W1538" i="2"/>
  <c r="W1071" i="2"/>
  <c r="W2439" i="2"/>
  <c r="W1964" i="2"/>
  <c r="W2253" i="2"/>
  <c r="W364" i="2"/>
  <c r="W1594" i="2"/>
  <c r="W1127" i="2"/>
  <c r="W78" i="2"/>
  <c r="W2020" i="2"/>
  <c r="W34" i="2"/>
  <c r="W1650" i="2"/>
  <c r="W779" i="2"/>
  <c r="W462" i="2"/>
  <c r="W1778" i="2"/>
  <c r="W1345" i="2"/>
  <c r="W1906" i="2"/>
  <c r="W439" i="2"/>
  <c r="W708" i="2"/>
  <c r="W897" i="2"/>
  <c r="W395" i="2"/>
  <c r="W664" i="2"/>
  <c r="W853" i="2"/>
  <c r="W1574" i="2"/>
  <c r="W522" i="2"/>
  <c r="W1787" i="2"/>
  <c r="W976" i="2"/>
  <c r="W2000" i="2"/>
  <c r="W1021" i="2"/>
  <c r="W1445" i="2"/>
  <c r="W16" i="2"/>
  <c r="W205" i="2"/>
  <c r="W923" i="2"/>
  <c r="W1950" i="2"/>
  <c r="W1139" i="2"/>
  <c r="W2163" i="2"/>
  <c r="W1352" i="2"/>
  <c r="W2376" i="2"/>
  <c r="W226" i="2"/>
  <c r="W463" i="2"/>
  <c r="W1514" i="2"/>
  <c r="W1727" i="2"/>
  <c r="W1940" i="2"/>
  <c r="W1205" i="2"/>
  <c r="W2130" i="2"/>
  <c r="W1188" i="2"/>
  <c r="W911" i="2"/>
  <c r="W2138" i="2"/>
  <c r="W1196" i="2"/>
  <c r="W981" i="2"/>
  <c r="W2194" i="2"/>
  <c r="W1252" i="2"/>
  <c r="W1173" i="2"/>
  <c r="W1346" i="2"/>
  <c r="W2327" i="2"/>
  <c r="W1607" i="2"/>
  <c r="W68" i="2"/>
  <c r="W257" i="2"/>
  <c r="W978" i="2"/>
  <c r="W24" i="2"/>
  <c r="W213" i="2"/>
  <c r="W934" i="2"/>
  <c r="W1958" i="2"/>
  <c r="W1147" i="2"/>
  <c r="W2171" i="2"/>
  <c r="W1360" i="2"/>
  <c r="W2384" i="2"/>
  <c r="W354" i="2"/>
  <c r="W131" i="2"/>
  <c r="W400" i="2"/>
  <c r="W589" i="2"/>
  <c r="W1310" i="2"/>
  <c r="W2334" i="2"/>
  <c r="W1523" i="2"/>
  <c r="W318" i="2"/>
  <c r="W1736" i="2"/>
  <c r="W1801" i="2"/>
  <c r="W2225" i="2"/>
  <c r="W380" i="2"/>
  <c r="W2282" i="2"/>
  <c r="W110" i="2"/>
  <c r="W1593" i="2"/>
  <c r="W748" i="2"/>
  <c r="W1319" i="2"/>
  <c r="W2212" i="2"/>
  <c r="W780" i="2"/>
  <c r="W1327" i="2"/>
  <c r="W2220" i="2"/>
  <c r="W41" i="2"/>
  <c r="W1383" i="2"/>
  <c r="W2276" i="2"/>
  <c r="W791" i="2"/>
  <c r="W1772" i="2"/>
  <c r="W841" i="2"/>
  <c r="W4" i="2"/>
  <c r="W907" i="2"/>
  <c r="W149" i="2"/>
  <c r="W1894" i="2"/>
  <c r="W2107" i="2"/>
  <c r="W2320" i="2"/>
  <c r="W67" i="2"/>
  <c r="W525" i="2"/>
  <c r="W2270" i="2"/>
  <c r="W62" i="2"/>
  <c r="W1545" i="2"/>
  <c r="W124" i="2"/>
  <c r="W2367" i="2"/>
  <c r="W412" i="2"/>
  <c r="W2044" i="2"/>
  <c r="W1159" i="2"/>
  <c r="W540" i="2"/>
  <c r="W2108" i="2"/>
  <c r="W1092" i="2"/>
  <c r="W375" i="2"/>
  <c r="W833" i="2"/>
  <c r="W600" i="2"/>
  <c r="W1510" i="2"/>
  <c r="W1723" i="2"/>
  <c r="W1936" i="2"/>
  <c r="W1189" i="2"/>
  <c r="W141" i="2"/>
  <c r="W1886" i="2"/>
  <c r="W2099" i="2"/>
  <c r="W2312" i="2"/>
  <c r="W207" i="2"/>
  <c r="W1599" i="2"/>
  <c r="W242" i="2"/>
  <c r="W1020" i="2"/>
  <c r="W1970" i="2"/>
  <c r="W2113" i="2"/>
  <c r="W1084" i="2"/>
  <c r="W409" i="2"/>
  <c r="W489" i="2"/>
  <c r="W449" i="2"/>
  <c r="W216" i="2"/>
  <c r="W1126" i="2"/>
  <c r="W1339" i="2"/>
  <c r="W1552" i="2"/>
  <c r="W1489" i="2"/>
  <c r="W592" i="2"/>
  <c r="W1502" i="2"/>
  <c r="W1715" i="2"/>
  <c r="W1928" i="2"/>
  <c r="W1157" i="2"/>
  <c r="W775" i="2"/>
  <c r="W1293" i="2"/>
  <c r="W1831" i="2"/>
  <c r="W134" i="2"/>
  <c r="W1689" i="2"/>
  <c r="W1895" i="2"/>
  <c r="W1052" i="2"/>
  <c r="W854" i="2"/>
  <c r="W388" i="2"/>
  <c r="W75" i="2"/>
  <c r="W533" i="2"/>
  <c r="W2278" i="2"/>
  <c r="W94" i="2"/>
  <c r="W1577" i="2"/>
  <c r="W451" i="2"/>
  <c r="W909" i="2"/>
  <c r="W746" i="2"/>
  <c r="W1032" i="2"/>
  <c r="W1245" i="2"/>
  <c r="W825" i="2"/>
  <c r="W1300" i="2"/>
  <c r="W1274" i="2"/>
  <c r="W1197" i="2"/>
  <c r="W2183" i="2"/>
  <c r="W1338" i="2"/>
  <c r="W1453" i="2"/>
  <c r="W585" i="2"/>
  <c r="W7" i="2"/>
  <c r="W263" i="2"/>
  <c r="W519" i="2"/>
  <c r="W20" i="2"/>
  <c r="W276" i="2"/>
  <c r="W532" i="2"/>
  <c r="W788" i="2"/>
  <c r="W209" i="2"/>
  <c r="W465" i="2"/>
  <c r="W721" i="2"/>
  <c r="W166" i="2"/>
  <c r="W928" i="2"/>
  <c r="W1186" i="2"/>
  <c r="W219" i="2"/>
  <c r="W475" i="2"/>
  <c r="W731" i="2"/>
  <c r="W232" i="2"/>
  <c r="W488" i="2"/>
  <c r="W744" i="2"/>
  <c r="W165" i="2"/>
  <c r="W421" i="2"/>
  <c r="W677" i="2"/>
  <c r="W933" i="2"/>
  <c r="W870" i="2"/>
  <c r="W1142" i="2"/>
  <c r="W1398" i="2"/>
  <c r="W1654" i="2"/>
  <c r="W1910" i="2"/>
  <c r="W2166" i="2"/>
  <c r="W2422" i="2"/>
  <c r="W799" i="2"/>
  <c r="W1099" i="2"/>
  <c r="W1355" i="2"/>
  <c r="W1611" i="2"/>
  <c r="W1867" i="2"/>
  <c r="W2123" i="2"/>
  <c r="W2379" i="2"/>
  <c r="W670" i="2"/>
  <c r="W1056" i="2"/>
  <c r="W1312" i="2"/>
  <c r="W1568" i="2"/>
  <c r="W1824" i="2"/>
  <c r="W2080" i="2"/>
  <c r="W2336" i="2"/>
  <c r="W1129" i="2"/>
  <c r="W2153" i="2"/>
  <c r="W1341" i="2"/>
  <c r="W2365" i="2"/>
  <c r="W1553" i="2"/>
  <c r="W434" i="2"/>
  <c r="W1765" i="2"/>
  <c r="W83" i="2"/>
  <c r="W339" i="2"/>
  <c r="W595" i="2"/>
  <c r="W96" i="2"/>
  <c r="W352" i="2"/>
  <c r="W608" i="2"/>
  <c r="W29" i="2"/>
  <c r="W285" i="2"/>
  <c r="W541" i="2"/>
  <c r="W797" i="2"/>
  <c r="W470" i="2"/>
  <c r="W1006" i="2"/>
  <c r="W1262" i="2"/>
  <c r="W1518" i="2"/>
  <c r="W1774" i="2"/>
  <c r="W2030" i="2"/>
  <c r="W2286" i="2"/>
  <c r="W298" i="2"/>
  <c r="W963" i="2"/>
  <c r="W1219" i="2"/>
  <c r="W1475" i="2"/>
  <c r="W1731" i="2"/>
  <c r="W1987" i="2"/>
  <c r="W2243" i="2"/>
  <c r="W126" i="2"/>
  <c r="W915" i="2"/>
  <c r="W1176" i="2"/>
  <c r="W1432" i="2"/>
  <c r="W1688" i="2"/>
  <c r="W1944" i="2"/>
  <c r="W2200" i="2"/>
  <c r="W2456" i="2"/>
  <c r="W1609" i="2"/>
  <c r="W658" i="2"/>
  <c r="W1821" i="2"/>
  <c r="W1009" i="2"/>
  <c r="W2033" i="2"/>
  <c r="W1221" i="2"/>
  <c r="W2245" i="2"/>
  <c r="W28" i="2"/>
  <c r="W188" i="2"/>
  <c r="W377" i="2"/>
  <c r="W1098" i="2"/>
  <c r="W1674" i="2"/>
  <c r="W2186" i="2"/>
  <c r="W839" i="2"/>
  <c r="W1375" i="2"/>
  <c r="W1887" i="2"/>
  <c r="W2399" i="2"/>
  <c r="W1076" i="2"/>
  <c r="W1588" i="2"/>
  <c r="W2100" i="2"/>
  <c r="W1209" i="2"/>
  <c r="W1421" i="2"/>
  <c r="W1633" i="2"/>
  <c r="W1845" i="2"/>
  <c r="W492" i="2"/>
  <c r="W390" i="2"/>
  <c r="W1658" i="2"/>
  <c r="W2338" i="2"/>
  <c r="W1191" i="2"/>
  <c r="W1871" i="2"/>
  <c r="W334" i="2"/>
  <c r="W1404" i="2"/>
  <c r="W2084" i="2"/>
  <c r="W1817" i="2"/>
  <c r="W884" i="2"/>
  <c r="W1781" i="2"/>
  <c r="W524" i="2"/>
  <c r="W454" i="2"/>
  <c r="W1666" i="2"/>
  <c r="W2354" i="2"/>
  <c r="W1199" i="2"/>
  <c r="W1879" i="2"/>
  <c r="W398" i="2"/>
  <c r="W1412" i="2"/>
  <c r="W2092" i="2"/>
  <c r="W1881" i="2"/>
  <c r="W927" i="2"/>
  <c r="W1813" i="2"/>
  <c r="W620" i="2"/>
  <c r="W830" i="2"/>
  <c r="W1722" i="2"/>
  <c r="W2402" i="2"/>
  <c r="W1255" i="2"/>
  <c r="W1935" i="2"/>
  <c r="W590" i="2"/>
  <c r="W1468" i="2"/>
  <c r="W2148" i="2"/>
  <c r="W2073" i="2"/>
  <c r="W1153" i="2"/>
  <c r="W2037" i="2"/>
  <c r="W2162" i="2"/>
  <c r="W1220" i="2"/>
  <c r="W1045" i="2"/>
  <c r="W2202" i="2"/>
  <c r="W1260" i="2"/>
  <c r="W1237" i="2"/>
  <c r="W2290" i="2"/>
  <c r="W1348" i="2"/>
  <c r="W1557" i="2"/>
  <c r="W1730" i="2"/>
  <c r="W2119" i="2"/>
  <c r="W1645" i="2"/>
  <c r="W231" i="2"/>
  <c r="W487" i="2"/>
  <c r="W743" i="2"/>
  <c r="W244" i="2"/>
  <c r="W500" i="2"/>
  <c r="W756" i="2"/>
  <c r="W177" i="2"/>
  <c r="W433" i="2"/>
  <c r="W689" i="2"/>
  <c r="W38" i="2"/>
  <c r="W886" i="2"/>
  <c r="W1154" i="2"/>
  <c r="W187" i="2"/>
  <c r="W443" i="2"/>
  <c r="W699" i="2"/>
  <c r="W200" i="2"/>
  <c r="W456" i="2"/>
  <c r="W712" i="2"/>
  <c r="W133" i="2"/>
  <c r="W389" i="2"/>
  <c r="W645" i="2"/>
  <c r="W901" i="2"/>
  <c r="W822" i="2"/>
  <c r="W1110" i="2"/>
  <c r="W1366" i="2"/>
  <c r="W1622" i="2"/>
  <c r="W1878" i="2"/>
  <c r="W2134" i="2"/>
  <c r="W2390" i="2"/>
  <c r="W714" i="2"/>
  <c r="W1067" i="2"/>
  <c r="W1323" i="2"/>
  <c r="W1579" i="2"/>
  <c r="W1835" i="2"/>
  <c r="W2091" i="2"/>
  <c r="W2347" i="2"/>
  <c r="W542" i="2"/>
  <c r="W1024" i="2"/>
  <c r="W1280" i="2"/>
  <c r="W1536" i="2"/>
  <c r="W1792" i="2"/>
  <c r="W2048" i="2"/>
  <c r="W2304" i="2"/>
  <c r="W1001" i="2"/>
  <c r="W2025" i="2"/>
  <c r="W1213" i="2"/>
  <c r="W2237" i="2"/>
  <c r="W1425" i="2"/>
  <c r="W2449" i="2"/>
  <c r="W1637" i="2"/>
  <c r="W51" i="2"/>
  <c r="W307" i="2"/>
  <c r="W563" i="2"/>
  <c r="W64" i="2"/>
  <c r="W320" i="2"/>
  <c r="W576" i="2"/>
  <c r="W832" i="2"/>
  <c r="W253" i="2"/>
  <c r="W509" i="2"/>
  <c r="W765" i="2"/>
  <c r="W342" i="2"/>
  <c r="W974" i="2"/>
  <c r="W1230" i="2"/>
  <c r="W1486" i="2"/>
  <c r="W1742" i="2"/>
  <c r="W1998" i="2"/>
  <c r="W2254" i="2"/>
  <c r="W170" i="2"/>
  <c r="W930" i="2"/>
  <c r="W1187" i="2"/>
  <c r="W1443" i="2"/>
  <c r="W1699" i="2"/>
  <c r="W1955" i="2"/>
  <c r="W2211" i="2"/>
  <c r="W2467" i="2"/>
  <c r="W872" i="2"/>
  <c r="W1144" i="2"/>
  <c r="W1400" i="2"/>
  <c r="W1656" i="2"/>
  <c r="W1912" i="2"/>
  <c r="W2168" i="2"/>
  <c r="W2424" i="2"/>
  <c r="W1481" i="2"/>
  <c r="W146" i="2"/>
  <c r="W1693" i="2"/>
  <c r="W863" i="2"/>
  <c r="W1905" i="2"/>
  <c r="W1093" i="2"/>
  <c r="W2117" i="2"/>
  <c r="W655" i="2"/>
  <c r="W60" i="2"/>
  <c r="W249" i="2"/>
  <c r="W970" i="2"/>
  <c r="W1610" i="2"/>
  <c r="W2122" i="2"/>
  <c r="W666" i="2"/>
  <c r="W1311" i="2"/>
  <c r="W1823" i="2"/>
  <c r="W2335" i="2"/>
  <c r="W1012" i="2"/>
  <c r="W1524" i="2"/>
  <c r="W2036" i="2"/>
  <c r="W953" i="2"/>
  <c r="W1165" i="2"/>
  <c r="W1377" i="2"/>
  <c r="W1589" i="2"/>
  <c r="W332" i="2"/>
  <c r="W857" i="2"/>
  <c r="W1570" i="2"/>
  <c r="W2258" i="2"/>
  <c r="W1103" i="2"/>
  <c r="W1783" i="2"/>
  <c r="W14" i="2"/>
  <c r="W1316" i="2"/>
  <c r="W1996" i="2"/>
  <c r="W1497" i="2"/>
  <c r="W2381" i="2"/>
  <c r="W1429" i="2"/>
  <c r="W348" i="2"/>
  <c r="W873" i="2"/>
  <c r="W1586" i="2"/>
  <c r="W2266" i="2"/>
  <c r="W1111" i="2"/>
  <c r="W1799" i="2"/>
  <c r="W46" i="2"/>
  <c r="W1324" i="2"/>
  <c r="W2012" i="2"/>
  <c r="W1529" i="2"/>
  <c r="W2413" i="2"/>
  <c r="W1493" i="2"/>
  <c r="W460" i="2"/>
  <c r="W198" i="2"/>
  <c r="W1634" i="2"/>
  <c r="W2322" i="2"/>
  <c r="W1167" i="2"/>
  <c r="W1847" i="2"/>
  <c r="W270" i="2"/>
  <c r="W1380" i="2"/>
  <c r="W2060" i="2"/>
  <c r="W1753" i="2"/>
  <c r="W674" i="2"/>
  <c r="W1685" i="2"/>
  <c r="W1818" i="2"/>
  <c r="W856" i="2"/>
  <c r="W1537" i="2"/>
  <c r="W1858" i="2"/>
  <c r="W920" i="2"/>
  <c r="W1697" i="2"/>
  <c r="W1946" i="2"/>
  <c r="W1004" i="2"/>
  <c r="W2049" i="2"/>
  <c r="W652" i="2"/>
  <c r="W474" i="2"/>
  <c r="W1820" i="2"/>
  <c r="W407" i="2"/>
  <c r="W164" i="2"/>
  <c r="W676" i="2"/>
  <c r="W353" i="2"/>
  <c r="W865" i="2"/>
  <c r="W1074" i="2"/>
  <c r="W363" i="2"/>
  <c r="W120" i="2"/>
  <c r="W632" i="2"/>
  <c r="W309" i="2"/>
  <c r="W821" i="2"/>
  <c r="W1030" i="2"/>
  <c r="W1542" i="2"/>
  <c r="W2054" i="2"/>
  <c r="W394" i="2"/>
  <c r="W1243" i="2"/>
  <c r="W1755" i="2"/>
  <c r="W2267" i="2"/>
  <c r="W944" i="2"/>
  <c r="W1456" i="2"/>
  <c r="W1968" i="2"/>
  <c r="W194" i="2"/>
  <c r="W879" i="2"/>
  <c r="W1105" i="2"/>
  <c r="W1317" i="2"/>
  <c r="W227" i="2"/>
  <c r="W739" i="2"/>
  <c r="W496" i="2"/>
  <c r="W173" i="2"/>
  <c r="W685" i="2"/>
  <c r="W880" i="2"/>
  <c r="W1406" i="2"/>
  <c r="W1918" i="2"/>
  <c r="W2430" i="2"/>
  <c r="W1107" i="2"/>
  <c r="W1619" i="2"/>
  <c r="W2131" i="2"/>
  <c r="W702" i="2"/>
  <c r="W1320" i="2"/>
  <c r="W1832" i="2"/>
  <c r="W2344" i="2"/>
  <c r="W2185" i="2"/>
  <c r="W2397" i="2"/>
  <c r="W562" i="2"/>
  <c r="W335" i="2"/>
  <c r="W764" i="2"/>
  <c r="W1450" i="2"/>
  <c r="W26" i="2"/>
  <c r="W1663" i="2"/>
  <c r="W818" i="2"/>
  <c r="W1876" i="2"/>
  <c r="W2361" i="2"/>
  <c r="W949" i="2"/>
  <c r="W425" i="2"/>
  <c r="W2042" i="2"/>
  <c r="W1575" i="2"/>
  <c r="W1100" i="2"/>
  <c r="W2468" i="2"/>
  <c r="W2433" i="2"/>
  <c r="W457" i="2"/>
  <c r="W2050" i="2"/>
  <c r="W1583" i="2"/>
  <c r="W1116" i="2"/>
  <c r="W130" i="2"/>
  <c r="W2465" i="2"/>
  <c r="W553" i="2"/>
  <c r="W2106" i="2"/>
  <c r="W1639" i="2"/>
  <c r="W1164" i="2"/>
  <c r="W874" i="2"/>
  <c r="W819" i="2"/>
  <c r="W1863" i="2"/>
  <c r="W646" i="2"/>
  <c r="W1945" i="2"/>
  <c r="W1991" i="2"/>
  <c r="W1308" i="2"/>
  <c r="W2074" i="2"/>
  <c r="W343" i="2"/>
  <c r="W100" i="2"/>
  <c r="W612" i="2"/>
  <c r="W289" i="2"/>
  <c r="W801" i="2"/>
  <c r="W1010" i="2"/>
  <c r="W299" i="2"/>
  <c r="W56" i="2"/>
  <c r="W568" i="2"/>
  <c r="W245" i="2"/>
  <c r="W757" i="2"/>
  <c r="W966" i="2"/>
  <c r="W1478" i="2"/>
  <c r="W1990" i="2"/>
  <c r="W138" i="2"/>
  <c r="W1179" i="2"/>
  <c r="W1691" i="2"/>
  <c r="W2203" i="2"/>
  <c r="W862" i="2"/>
  <c r="W1392" i="2"/>
  <c r="W1904" i="2"/>
  <c r="W2416" i="2"/>
  <c r="W18" i="2"/>
  <c r="W811" i="2"/>
  <c r="W1061" i="2"/>
  <c r="W163" i="2"/>
  <c r="W675" i="2"/>
  <c r="W432" i="2"/>
  <c r="W109" i="2"/>
  <c r="W621" i="2"/>
  <c r="W774" i="2"/>
  <c r="W1342" i="2"/>
  <c r="W1854" i="2"/>
  <c r="W2366" i="2"/>
  <c r="W1043" i="2"/>
  <c r="W1555" i="2"/>
  <c r="W2067" i="2"/>
  <c r="W446" i="2"/>
  <c r="W1256" i="2"/>
  <c r="W1768" i="2"/>
  <c r="W2280" i="2"/>
  <c r="W1929" i="2"/>
  <c r="W2141" i="2"/>
  <c r="W2353" i="2"/>
  <c r="W79" i="2"/>
  <c r="W508" i="2"/>
  <c r="W1322" i="2"/>
  <c r="W2346" i="2"/>
  <c r="W1535" i="2"/>
  <c r="W366" i="2"/>
  <c r="W1748" i="2"/>
  <c r="W1849" i="2"/>
  <c r="W2273" i="2"/>
  <c r="W89" i="2"/>
  <c r="W1874" i="2"/>
  <c r="W1399" i="2"/>
  <c r="W931" i="2"/>
  <c r="W2300" i="2"/>
  <c r="W1729" i="2"/>
  <c r="W105" i="2"/>
  <c r="W1882" i="2"/>
  <c r="W1415" i="2"/>
  <c r="W940" i="2"/>
  <c r="W2308" i="2"/>
  <c r="W1793" i="2"/>
  <c r="W217" i="2"/>
  <c r="W1938" i="2"/>
  <c r="W1463" i="2"/>
  <c r="W996" i="2"/>
  <c r="W2364" i="2"/>
  <c r="W1985" i="2"/>
  <c r="W1175" i="2"/>
  <c r="W556" i="2"/>
  <c r="W2116" i="2"/>
  <c r="W1303" i="2"/>
  <c r="W2242" i="2"/>
  <c r="W1857" i="2"/>
  <c r="W695" i="2"/>
  <c r="W129" i="2"/>
  <c r="W814" i="2"/>
  <c r="W651" i="2"/>
  <c r="W85" i="2"/>
  <c r="W694" i="2"/>
  <c r="W1830" i="2"/>
  <c r="W1019" i="2"/>
  <c r="W2043" i="2"/>
  <c r="W1232" i="2"/>
  <c r="W2256" i="2"/>
  <c r="W2045" i="2"/>
  <c r="W3" i="2"/>
  <c r="W272" i="2"/>
  <c r="W461" i="2"/>
  <c r="W1182" i="2"/>
  <c r="W2206" i="2"/>
  <c r="W1395" i="2"/>
  <c r="W2419" i="2"/>
  <c r="W1608" i="2"/>
  <c r="W1289" i="2"/>
  <c r="W1713" i="2"/>
  <c r="W623" i="2"/>
  <c r="W2026" i="2"/>
  <c r="W2239" i="2"/>
  <c r="W2452" i="2"/>
  <c r="W44" i="2"/>
  <c r="W975" i="2"/>
  <c r="W1868" i="2"/>
  <c r="W76" i="2"/>
  <c r="W983" i="2"/>
  <c r="W1884" i="2"/>
  <c r="W204" i="2"/>
  <c r="W1039" i="2"/>
  <c r="W1932" i="2"/>
  <c r="W1306" i="2"/>
  <c r="W2247" i="2"/>
  <c r="W1837" i="2"/>
  <c r="W55" i="2"/>
  <c r="W324" i="2"/>
  <c r="W513" i="2"/>
  <c r="W11" i="2"/>
  <c r="W280" i="2"/>
  <c r="W469" i="2"/>
  <c r="W1190" i="2"/>
  <c r="W2214" i="2"/>
  <c r="W1403" i="2"/>
  <c r="W2427" i="2"/>
  <c r="W1616" i="2"/>
  <c r="W1321" i="2"/>
  <c r="W1745" i="2"/>
  <c r="W387" i="2"/>
  <c r="W656" i="2"/>
  <c r="W845" i="2"/>
  <c r="W1566" i="2"/>
  <c r="W490" i="2"/>
  <c r="W1779" i="2"/>
  <c r="W968" i="2"/>
  <c r="W1992" i="2"/>
  <c r="W989" i="2"/>
  <c r="W1413" i="2"/>
  <c r="W569" i="2"/>
  <c r="W959" i="2"/>
  <c r="W1172" i="2"/>
  <c r="W1805" i="2"/>
  <c r="W986" i="2"/>
  <c r="W1999" i="2"/>
  <c r="W2329" i="2"/>
  <c r="W1002" i="2"/>
  <c r="W2007" i="2"/>
  <c r="W2393" i="2"/>
  <c r="W1114" i="2"/>
  <c r="W2063" i="2"/>
  <c r="W466" i="2"/>
  <c r="W1732" i="2"/>
  <c r="W12" i="2"/>
  <c r="W1943" i="2"/>
  <c r="W516" i="2"/>
  <c r="W203" i="2"/>
  <c r="W661" i="2"/>
  <c r="W2406" i="2"/>
  <c r="W606" i="2"/>
  <c r="W2089" i="2"/>
  <c r="W579" i="2"/>
  <c r="W406" i="2"/>
  <c r="W947" i="2"/>
  <c r="W1160" i="2"/>
  <c r="W1757" i="2"/>
  <c r="W1034" i="2"/>
  <c r="W1556" i="2"/>
  <c r="W1618" i="2"/>
  <c r="W290" i="2"/>
  <c r="W206" i="2"/>
  <c r="W1682" i="2"/>
  <c r="W961" i="2"/>
  <c r="W2114" i="2"/>
  <c r="W132" i="2"/>
  <c r="W1042" i="2"/>
  <c r="W277" i="2"/>
  <c r="W2022" i="2"/>
  <c r="W2235" i="2"/>
  <c r="W2448" i="2"/>
  <c r="W195" i="2"/>
  <c r="W653" i="2"/>
  <c r="W2398" i="2"/>
  <c r="W574" i="2"/>
  <c r="W2057" i="2"/>
  <c r="W636" i="2"/>
  <c r="W622" i="2"/>
  <c r="W265" i="2"/>
  <c r="W2380" i="2"/>
  <c r="W1495" i="2"/>
  <c r="W393" i="2"/>
  <c r="W2444" i="2"/>
  <c r="W2460" i="2"/>
  <c r="W503" i="2"/>
  <c r="W102" i="2"/>
  <c r="W728" i="2"/>
  <c r="W1638" i="2"/>
  <c r="W1851" i="2"/>
  <c r="W2064" i="2"/>
  <c r="W1701" i="2"/>
  <c r="W269" i="2"/>
  <c r="W2014" i="2"/>
  <c r="W2227" i="2"/>
  <c r="W2440" i="2"/>
  <c r="W719" i="2"/>
  <c r="W1855" i="2"/>
  <c r="W1717" i="2"/>
  <c r="W1356" i="2"/>
  <c r="W2306" i="2"/>
  <c r="W1653" i="2"/>
  <c r="W1420" i="2"/>
  <c r="W2034" i="2"/>
  <c r="W514" i="2"/>
  <c r="W65" i="2"/>
  <c r="W587" i="2"/>
  <c r="W438" i="2"/>
  <c r="W955" i="2"/>
  <c r="W1168" i="2"/>
  <c r="W1789" i="2"/>
  <c r="W208" i="2"/>
  <c r="W1118" i="2"/>
  <c r="W1331" i="2"/>
  <c r="W1544" i="2"/>
  <c r="W1457" i="2"/>
  <c r="W1898" i="2"/>
  <c r="W2324" i="2"/>
  <c r="W698" i="2"/>
  <c r="W319" i="2"/>
  <c r="W1708" i="2"/>
  <c r="W850" i="2"/>
  <c r="W329" i="2"/>
  <c r="W916" i="2"/>
  <c r="AA98" i="2"/>
  <c r="AA257" i="2"/>
  <c r="AA513" i="2"/>
  <c r="AA769" i="2"/>
  <c r="AA1025" i="2"/>
  <c r="AA1281" i="2"/>
  <c r="AA1537" i="2"/>
  <c r="AA1793" i="2"/>
  <c r="AA2049" i="2"/>
  <c r="AA2305" i="2"/>
  <c r="AA129" i="2"/>
  <c r="AA386" i="2"/>
  <c r="AA642" i="2"/>
  <c r="AA898" i="2"/>
  <c r="AA1154" i="2"/>
  <c r="AA1410" i="2"/>
  <c r="AA1666" i="2"/>
  <c r="AA1922" i="2"/>
  <c r="AA2178" i="2"/>
  <c r="AA2434" i="2"/>
  <c r="AA255" i="2"/>
  <c r="AA511" i="2"/>
  <c r="AA767" i="2"/>
  <c r="AA1023" i="2"/>
  <c r="AA1279" i="2"/>
  <c r="AA1535" i="2"/>
  <c r="AA1791" i="2"/>
  <c r="AA2047" i="2"/>
  <c r="AA2303" i="2"/>
  <c r="AA392" i="2"/>
  <c r="AA105" i="2"/>
  <c r="AA244" i="2"/>
  <c r="AA1432" i="2"/>
  <c r="AA2456" i="2"/>
  <c r="AA1724" i="2"/>
  <c r="AA992" i="2"/>
  <c r="AA2016" i="2"/>
  <c r="AA1284" i="2"/>
  <c r="AA2308" i="2"/>
  <c r="AA112" i="2"/>
  <c r="AA373" i="2"/>
  <c r="AA629" i="2"/>
  <c r="AA885" i="2"/>
  <c r="AA1141" i="2"/>
  <c r="AA1397" i="2"/>
  <c r="AA1653" i="2"/>
  <c r="AA1909" i="2"/>
  <c r="AA2165" i="2"/>
  <c r="AA2421" i="2"/>
  <c r="AA246" i="2"/>
  <c r="AA502" i="2"/>
  <c r="AA758" i="2"/>
  <c r="AA1014" i="2"/>
  <c r="AA1270" i="2"/>
  <c r="AA1526" i="2"/>
  <c r="AA1782" i="2"/>
  <c r="AA2038" i="2"/>
  <c r="AA2294" i="2"/>
  <c r="AA109" i="2"/>
  <c r="AA371" i="2"/>
  <c r="AA627" i="2"/>
  <c r="AA883" i="2"/>
  <c r="AA1139" i="2"/>
  <c r="AA1395" i="2"/>
  <c r="AA1651" i="2"/>
  <c r="AA1907" i="2"/>
  <c r="AA2163" i="2"/>
  <c r="AA2419" i="2"/>
  <c r="AA856" i="2"/>
  <c r="AA576" i="2"/>
  <c r="AA844" i="2"/>
  <c r="AA1896" i="2"/>
  <c r="AA1164" i="2"/>
  <c r="AA2188" i="2"/>
  <c r="AA1456" i="2"/>
  <c r="AA548" i="2"/>
  <c r="AA1748" i="2"/>
  <c r="AA78" i="2"/>
  <c r="AA237" i="2"/>
  <c r="AA493" i="2"/>
  <c r="AA749" i="2"/>
  <c r="AA1005" i="2"/>
  <c r="AA1261" i="2"/>
  <c r="AA1517" i="2"/>
  <c r="AA1773" i="2"/>
  <c r="AA2029" i="2"/>
  <c r="AA2285" i="2"/>
  <c r="AA103" i="2"/>
  <c r="AA366" i="2"/>
  <c r="AA622" i="2"/>
  <c r="AA878" i="2"/>
  <c r="AA1134" i="2"/>
  <c r="AA1390" i="2"/>
  <c r="AA1646" i="2"/>
  <c r="AA1902" i="2"/>
  <c r="AA2158" i="2"/>
  <c r="AA2414" i="2"/>
  <c r="AA235" i="2"/>
  <c r="AA491" i="2"/>
  <c r="AA747" i="2"/>
  <c r="AA1003" i="2"/>
  <c r="AA1259" i="2"/>
  <c r="AA1515" i="2"/>
  <c r="AA1771" i="2"/>
  <c r="AA2027" i="2"/>
  <c r="AA2283" i="2"/>
  <c r="AA312" i="2"/>
  <c r="AA492" i="2"/>
  <c r="AA164" i="2"/>
  <c r="AA1352" i="2"/>
  <c r="AA2376" i="2"/>
  <c r="AA1644" i="2"/>
  <c r="AA908" i="2"/>
  <c r="AA1936" i="2"/>
  <c r="AA1204" i="2"/>
  <c r="AA2228" i="2"/>
  <c r="AA681" i="2"/>
  <c r="AA1705" i="2"/>
  <c r="AA298" i="2"/>
  <c r="AA1322" i="2"/>
  <c r="AA2346" i="2"/>
  <c r="AA935" i="2"/>
  <c r="AA1959" i="2"/>
  <c r="AA784" i="2"/>
  <c r="AA2396" i="2"/>
  <c r="AA471" i="2"/>
  <c r="AA620" i="2"/>
  <c r="AA117" i="2"/>
  <c r="AA1145" i="2"/>
  <c r="AA2169" i="2"/>
  <c r="AA762" i="2"/>
  <c r="AA1786" i="2"/>
  <c r="AA375" i="2"/>
  <c r="AA1399" i="2"/>
  <c r="AA2423" i="2"/>
  <c r="AA1912" i="2"/>
  <c r="AA580" i="2"/>
  <c r="AA521" i="2"/>
  <c r="AA1545" i="2"/>
  <c r="AA138" i="2"/>
  <c r="AA1162" i="2"/>
  <c r="AA2186" i="2"/>
  <c r="AA775" i="2"/>
  <c r="AA1799" i="2"/>
  <c r="AA144" i="2"/>
  <c r="AA1756" i="2"/>
  <c r="AA2340" i="2"/>
  <c r="AA921" i="2"/>
  <c r="AA1945" i="2"/>
  <c r="AA602" i="2"/>
  <c r="AA1626" i="2"/>
  <c r="AA215" i="2"/>
  <c r="AA1367" i="2"/>
  <c r="AA2040" i="2"/>
  <c r="AA66" i="2"/>
  <c r="AA225" i="2"/>
  <c r="AA481" i="2"/>
  <c r="AA737" i="2"/>
  <c r="AA993" i="2"/>
  <c r="AA1249" i="2"/>
  <c r="AA1505" i="2"/>
  <c r="AA1761" i="2"/>
  <c r="AA2017" i="2"/>
  <c r="AA2273" i="2"/>
  <c r="AA87" i="2"/>
  <c r="AA354" i="2"/>
  <c r="AA610" i="2"/>
  <c r="AA866" i="2"/>
  <c r="AA1122" i="2"/>
  <c r="AA1378" i="2"/>
  <c r="AA1634" i="2"/>
  <c r="AA1890" i="2"/>
  <c r="AA2146" i="2"/>
  <c r="AA2402" i="2"/>
  <c r="AA223" i="2"/>
  <c r="AA479" i="2"/>
  <c r="AA735" i="2"/>
  <c r="AA991" i="2"/>
  <c r="AA1247" i="2"/>
  <c r="AA1503" i="2"/>
  <c r="AA1759" i="2"/>
  <c r="AA2015" i="2"/>
  <c r="AA2271" i="2"/>
  <c r="AA264" i="2"/>
  <c r="AA444" i="2"/>
  <c r="AA111" i="2"/>
  <c r="AA1304" i="2"/>
  <c r="AA2328" i="2"/>
  <c r="AA1596" i="2"/>
  <c r="AA828" i="2"/>
  <c r="AA1888" i="2"/>
  <c r="AA1156" i="2"/>
  <c r="AA2180" i="2"/>
  <c r="AA69" i="2"/>
  <c r="AA341" i="2"/>
  <c r="AA597" i="2"/>
  <c r="AA853" i="2"/>
  <c r="AA1109" i="2"/>
  <c r="AA1365" i="2"/>
  <c r="AA1621" i="2"/>
  <c r="AA1877" i="2"/>
  <c r="AA2133" i="2"/>
  <c r="AA2389" i="2"/>
  <c r="AA214" i="2"/>
  <c r="AA470" i="2"/>
  <c r="AA726" i="2"/>
  <c r="AA982" i="2"/>
  <c r="AA1238" i="2"/>
  <c r="AA1494" i="2"/>
  <c r="AA1750" i="2"/>
  <c r="AA2006" i="2"/>
  <c r="AA2262" i="2"/>
  <c r="AA67" i="2"/>
  <c r="AA339" i="2"/>
  <c r="AA595" i="2"/>
  <c r="AA851" i="2"/>
  <c r="AA1107" i="2"/>
  <c r="AA1363" i="2"/>
  <c r="AA1619" i="2"/>
  <c r="AA1875" i="2"/>
  <c r="AA2131" i="2"/>
  <c r="AA2387" i="2"/>
  <c r="AA728" i="2"/>
  <c r="AA448" i="2"/>
  <c r="AA588" i="2"/>
  <c r="AA1768" i="2"/>
  <c r="AA1036" i="2"/>
  <c r="AA2060" i="2"/>
  <c r="AA1328" i="2"/>
  <c r="AA2352" i="2"/>
  <c r="AA1620" i="2"/>
  <c r="AA46" i="2"/>
  <c r="AA205" i="2"/>
  <c r="AA461" i="2"/>
  <c r="AA717" i="2"/>
  <c r="AA973" i="2"/>
  <c r="AA1229" i="2"/>
  <c r="AA1485" i="2"/>
  <c r="AA1741" i="2"/>
  <c r="AA1997" i="2"/>
  <c r="AA2253" i="2"/>
  <c r="AA60" i="2"/>
  <c r="AA334" i="2"/>
  <c r="AA590" i="2"/>
  <c r="AA846" i="2"/>
  <c r="AA1102" i="2"/>
  <c r="AA1358" i="2"/>
  <c r="AA1614" i="2"/>
  <c r="AA1870" i="2"/>
  <c r="AA2126" i="2"/>
  <c r="AA2382" i="2"/>
  <c r="AA203" i="2"/>
  <c r="AA459" i="2"/>
  <c r="AA715" i="2"/>
  <c r="AA971" i="2"/>
  <c r="AA1227" i="2"/>
  <c r="AA1483" i="2"/>
  <c r="AA1739" i="2"/>
  <c r="AA1995" i="2"/>
  <c r="AA2251" i="2"/>
  <c r="AA184" i="2"/>
  <c r="AA364" i="2"/>
  <c r="AA4" i="2"/>
  <c r="AA1224" i="2"/>
  <c r="AA2248" i="2"/>
  <c r="AA1516" i="2"/>
  <c r="AA668" i="2"/>
  <c r="AA1808" i="2"/>
  <c r="AA1076" i="2"/>
  <c r="AA2100" i="2"/>
  <c r="AA553" i="2"/>
  <c r="AA1577" i="2"/>
  <c r="AA170" i="2"/>
  <c r="AA1194" i="2"/>
  <c r="AA2218" i="2"/>
  <c r="AA807" i="2"/>
  <c r="AA1831" i="2"/>
  <c r="AA272" i="2"/>
  <c r="AA1884" i="2"/>
  <c r="AA2468" i="2"/>
  <c r="AA720" i="2"/>
  <c r="AA90" i="2"/>
  <c r="AA1017" i="2"/>
  <c r="AA2041" i="2"/>
  <c r="AA634" i="2"/>
  <c r="AA1658" i="2"/>
  <c r="AA247" i="2"/>
  <c r="AA1271" i="2"/>
  <c r="AA2295" i="2"/>
  <c r="AA1400" i="2"/>
  <c r="AA1984" i="2"/>
  <c r="AA393" i="2"/>
  <c r="AA1417" i="2"/>
  <c r="AA2441" i="2"/>
  <c r="AA1034" i="2"/>
  <c r="AA2058" i="2"/>
  <c r="AA647" i="2"/>
  <c r="AA1671" i="2"/>
  <c r="AA79" i="2"/>
  <c r="AA1244" i="2"/>
  <c r="AA1828" i="2"/>
  <c r="AA793" i="2"/>
  <c r="AA1817" i="2"/>
  <c r="AA474" i="2"/>
  <c r="AA1498" i="2"/>
  <c r="AA72" i="2"/>
  <c r="AA1239" i="2"/>
  <c r="AA1016" i="2"/>
  <c r="AA50" i="2"/>
  <c r="AA465" i="2"/>
  <c r="AA977" i="2"/>
  <c r="AA1489" i="2"/>
  <c r="AA2001" i="2"/>
  <c r="AA65" i="2"/>
  <c r="AA594" i="2"/>
  <c r="AA1106" i="2"/>
  <c r="AA1618" i="2"/>
  <c r="AA2130" i="2"/>
  <c r="AA207" i="2"/>
  <c r="AA719" i="2"/>
  <c r="AA1231" i="2"/>
  <c r="AA1743" i="2"/>
  <c r="AA2255" i="2"/>
  <c r="AA380" i="2"/>
  <c r="AA1240" i="2"/>
  <c r="AA1532" i="2"/>
  <c r="AA1824" i="2"/>
  <c r="AA2116" i="2"/>
  <c r="AA325" i="2"/>
  <c r="AA837" i="2"/>
  <c r="AA1349" i="2"/>
  <c r="AA1861" i="2"/>
  <c r="AA2373" i="2"/>
  <c r="AA454" i="2"/>
  <c r="AA966" i="2"/>
  <c r="AA1478" i="2"/>
  <c r="AA1990" i="2"/>
  <c r="AA45" i="2"/>
  <c r="AA579" i="2"/>
  <c r="AA1091" i="2"/>
  <c r="AA1603" i="2"/>
  <c r="AA2115" i="2"/>
  <c r="AA664" i="2"/>
  <c r="AA516" i="2"/>
  <c r="AA972" i="2"/>
  <c r="AA1264" i="2"/>
  <c r="AA1556" i="2"/>
  <c r="AA189" i="2"/>
  <c r="AA701" i="2"/>
  <c r="AA1213" i="2"/>
  <c r="AA1725" i="2"/>
  <c r="AA2237" i="2"/>
  <c r="AA318" i="2"/>
  <c r="AA830" i="2"/>
  <c r="AA1342" i="2"/>
  <c r="AA1854" i="2"/>
  <c r="AA2366" i="2"/>
  <c r="AA443" i="2"/>
  <c r="AA955" i="2"/>
  <c r="AA1467" i="2"/>
  <c r="AA1979" i="2"/>
  <c r="AA116" i="2"/>
  <c r="AA864" i="2"/>
  <c r="AA2184" i="2"/>
  <c r="AA540" i="2"/>
  <c r="AA1012" i="2"/>
  <c r="AA489" i="2"/>
  <c r="AA97" i="2"/>
  <c r="AA2154" i="2"/>
  <c r="AA1767" i="2"/>
  <c r="AA1628" i="2"/>
  <c r="AA208" i="2"/>
  <c r="AA953" i="2"/>
  <c r="AA570" i="2"/>
  <c r="AA183" i="2"/>
  <c r="AA2231" i="2"/>
  <c r="AA1728" i="2"/>
  <c r="AA1353" i="2"/>
  <c r="AA970" i="2"/>
  <c r="AA583" i="2"/>
  <c r="AA680" i="2"/>
  <c r="AA1572" i="2"/>
  <c r="AA1753" i="2"/>
  <c r="AA1434" i="2"/>
  <c r="AA1175" i="2"/>
  <c r="AA114" i="2"/>
  <c r="AA529" i="2"/>
  <c r="AA1041" i="2"/>
  <c r="AA1553" i="2"/>
  <c r="AA2065" i="2"/>
  <c r="AA146" i="2"/>
  <c r="AA658" i="2"/>
  <c r="AA1170" i="2"/>
  <c r="AA1682" i="2"/>
  <c r="AA2194" i="2"/>
  <c r="AA271" i="2"/>
  <c r="AA783" i="2"/>
  <c r="AA1295" i="2"/>
  <c r="AA1807" i="2"/>
  <c r="AA2319" i="2"/>
  <c r="AA176" i="2"/>
  <c r="AA1496" i="2"/>
  <c r="AA1788" i="2"/>
  <c r="AA2080" i="2"/>
  <c r="AA2372" i="2"/>
  <c r="AA389" i="2"/>
  <c r="AA901" i="2"/>
  <c r="AA1413" i="2"/>
  <c r="AA1925" i="2"/>
  <c r="AA2437" i="2"/>
  <c r="AA518" i="2"/>
  <c r="AA1030" i="2"/>
  <c r="AA1542" i="2"/>
  <c r="AA2054" i="2"/>
  <c r="AA131" i="2"/>
  <c r="AA643" i="2"/>
  <c r="AA1155" i="2"/>
  <c r="AA1667" i="2"/>
  <c r="AA2179" i="2"/>
  <c r="AA57" i="2"/>
  <c r="AA936" i="2"/>
  <c r="AA1228" i="2"/>
  <c r="AA1520" i="2"/>
  <c r="AA1812" i="2"/>
  <c r="AA253" i="2"/>
  <c r="AA765" i="2"/>
  <c r="AA1277" i="2"/>
  <c r="AA1789" i="2"/>
  <c r="AA2301" i="2"/>
  <c r="AA382" i="2"/>
  <c r="AA894" i="2"/>
  <c r="AA1406" i="2"/>
  <c r="AA1918" i="2"/>
  <c r="AA2430" i="2"/>
  <c r="AA507" i="2"/>
  <c r="AA1019" i="2"/>
  <c r="AA1531" i="2"/>
  <c r="AA2043" i="2"/>
  <c r="AA376" i="2"/>
  <c r="AA228" i="2"/>
  <c r="AA2440" i="2"/>
  <c r="AA976" i="2"/>
  <c r="AA1268" i="2"/>
  <c r="AA745" i="2"/>
  <c r="AA362" i="2"/>
  <c r="AA2410" i="2"/>
  <c r="AA2023" i="2"/>
  <c r="AA888" i="2"/>
  <c r="AA1272" i="2"/>
  <c r="AA1209" i="2"/>
  <c r="AA826" i="2"/>
  <c r="AA439" i="2"/>
  <c r="AA95" i="2"/>
  <c r="AA996" i="2"/>
  <c r="AA1609" i="2"/>
  <c r="AA1226" i="2"/>
  <c r="AA839" i="2"/>
  <c r="AA400" i="2"/>
  <c r="AA58" i="2"/>
  <c r="AA2009" i="2"/>
  <c r="AA1690" i="2"/>
  <c r="AA1495" i="2"/>
  <c r="AA82" i="2"/>
  <c r="AA1009" i="2"/>
  <c r="AA2033" i="2"/>
  <c r="AA626" i="2"/>
  <c r="AA1650" i="2"/>
  <c r="AA239" i="2"/>
  <c r="AA1263" i="2"/>
  <c r="AA2287" i="2"/>
  <c r="AA1368" i="2"/>
  <c r="AA1952" i="2"/>
  <c r="AA357" i="2"/>
  <c r="AA1381" i="2"/>
  <c r="AA2405" i="2"/>
  <c r="AA998" i="2"/>
  <c r="AA2022" i="2"/>
  <c r="AA611" i="2"/>
  <c r="AA1635" i="2"/>
  <c r="AA792" i="2"/>
  <c r="AA1100" i="2"/>
  <c r="AA1684" i="2"/>
  <c r="AA733" i="2"/>
  <c r="AA1757" i="2"/>
  <c r="AA350" i="2"/>
  <c r="AA1374" i="2"/>
  <c r="AA2398" i="2"/>
  <c r="AA987" i="2"/>
  <c r="AA2011" i="2"/>
  <c r="AA89" i="2"/>
  <c r="AA796" i="2"/>
  <c r="AA617" i="2"/>
  <c r="AA2282" i="2"/>
  <c r="AA2140" i="2"/>
  <c r="AA1081" i="2"/>
  <c r="AA311" i="2"/>
  <c r="AA2240" i="2"/>
  <c r="AA1098" i="2"/>
  <c r="AA348" i="2"/>
  <c r="AA1881" i="2"/>
  <c r="AA1303" i="2"/>
  <c r="AA561" i="2"/>
  <c r="AA1585" i="2"/>
  <c r="AA178" i="2"/>
  <c r="AA1202" i="2"/>
  <c r="AA2226" i="2"/>
  <c r="AA815" i="2"/>
  <c r="AA1839" i="2"/>
  <c r="AA304" i="2"/>
  <c r="AA1916" i="2"/>
  <c r="AA6" i="2"/>
  <c r="AA933" i="2"/>
  <c r="AA1957" i="2"/>
  <c r="AA550" i="2"/>
  <c r="AA1574" i="2"/>
  <c r="AA163" i="2"/>
  <c r="AA1187" i="2"/>
  <c r="AA2211" i="2"/>
  <c r="AA1064" i="2"/>
  <c r="AA1648" i="2"/>
  <c r="AA285" i="2"/>
  <c r="AA1309" i="2"/>
  <c r="AA2333" i="2"/>
  <c r="AA926" i="2"/>
  <c r="AA1950" i="2"/>
  <c r="AA539" i="2"/>
  <c r="AA1563" i="2"/>
  <c r="AA504" i="2"/>
  <c r="AA724" i="2"/>
  <c r="AA1396" i="2"/>
  <c r="AA490" i="2"/>
  <c r="AA2151" i="2"/>
  <c r="AA2296" i="2"/>
  <c r="AA954" i="2"/>
  <c r="AA616" i="2"/>
  <c r="AA1737" i="2"/>
  <c r="AA967" i="2"/>
  <c r="AA75" i="2"/>
  <c r="AA1818" i="2"/>
  <c r="AA107" i="2"/>
  <c r="AA1137" i="2"/>
  <c r="AA2161" i="2"/>
  <c r="AA754" i="2"/>
  <c r="AA1778" i="2"/>
  <c r="AA367" i="2"/>
  <c r="AA1391" i="2"/>
  <c r="AA2415" i="2"/>
  <c r="AA1880" i="2"/>
  <c r="AA2464" i="2"/>
  <c r="AA485" i="2"/>
  <c r="AA1509" i="2"/>
  <c r="AA92" i="2"/>
  <c r="AA1126" i="2"/>
  <c r="AA2150" i="2"/>
  <c r="AA739" i="2"/>
  <c r="AA1763" i="2"/>
  <c r="AA460" i="2"/>
  <c r="AA1612" i="2"/>
  <c r="AA2196" i="2"/>
  <c r="AA861" i="2"/>
  <c r="AA1885" i="2"/>
  <c r="AA478" i="2"/>
  <c r="AA1502" i="2"/>
  <c r="AA77" i="2"/>
  <c r="AA1115" i="2"/>
  <c r="AA2139" i="2"/>
  <c r="AA652" i="2"/>
  <c r="AA1360" i="2"/>
  <c r="AA1129" i="2"/>
  <c r="AA359" i="2"/>
  <c r="AA2432" i="2"/>
  <c r="AA1593" i="2"/>
  <c r="AA823" i="2"/>
  <c r="AA42" i="2"/>
  <c r="AA1610" i="2"/>
  <c r="AA1208" i="2"/>
  <c r="AA2393" i="2"/>
  <c r="AA2263" i="2"/>
  <c r="AA433" i="2"/>
  <c r="AA1457" i="2"/>
  <c r="AA23" i="2"/>
  <c r="AA1074" i="2"/>
  <c r="AA2098" i="2"/>
  <c r="AA687" i="2"/>
  <c r="AA1711" i="2"/>
  <c r="AA252" i="2"/>
  <c r="AA1404" i="2"/>
  <c r="AA1988" i="2"/>
  <c r="AA805" i="2"/>
  <c r="AA1829" i="2"/>
  <c r="AA422" i="2"/>
  <c r="AA1446" i="2"/>
  <c r="AA3" i="2"/>
  <c r="AA1059" i="2"/>
  <c r="AA2083" i="2"/>
  <c r="AA388" i="2"/>
  <c r="AA1136" i="2"/>
  <c r="AA157" i="2"/>
  <c r="AA1181" i="2"/>
  <c r="AA2205" i="2"/>
  <c r="AA798" i="2"/>
  <c r="AA1822" i="2"/>
  <c r="AA411" i="2"/>
  <c r="AA1435" i="2"/>
  <c r="AA2459" i="2"/>
  <c r="AA2056" i="2"/>
  <c r="AA868" i="2"/>
  <c r="AA2409" i="2"/>
  <c r="AA1639" i="2"/>
  <c r="AA488" i="2"/>
  <c r="AA442" i="2"/>
  <c r="AA2103" i="2"/>
  <c r="AA1225" i="2"/>
  <c r="AA455" i="2"/>
  <c r="AA1060" i="2"/>
  <c r="AA1306" i="2"/>
  <c r="AA1892" i="2"/>
  <c r="AA43" i="2"/>
  <c r="AA321" i="2"/>
  <c r="AA577" i="2"/>
  <c r="AA833" i="2"/>
  <c r="AA1089" i="2"/>
  <c r="AA1345" i="2"/>
  <c r="AA1601" i="2"/>
  <c r="AA1857" i="2"/>
  <c r="AA2113" i="2"/>
  <c r="AA2369" i="2"/>
  <c r="AA194" i="2"/>
  <c r="AA450" i="2"/>
  <c r="AA706" i="2"/>
  <c r="AA962" i="2"/>
  <c r="AA1218" i="2"/>
  <c r="AA1474" i="2"/>
  <c r="AA1730" i="2"/>
  <c r="AA1986" i="2"/>
  <c r="AA2242" i="2"/>
  <c r="AA40" i="2"/>
  <c r="AA319" i="2"/>
  <c r="AA575" i="2"/>
  <c r="AA831" i="2"/>
  <c r="AA1087" i="2"/>
  <c r="AA1343" i="2"/>
  <c r="AA1599" i="2"/>
  <c r="AA1855" i="2"/>
  <c r="AA2111" i="2"/>
  <c r="AA2367" i="2"/>
  <c r="AA648" i="2"/>
  <c r="AA368" i="2"/>
  <c r="AA500" i="2"/>
  <c r="AA1688" i="2"/>
  <c r="AA956" i="2"/>
  <c r="AA1980" i="2"/>
  <c r="AA1248" i="2"/>
  <c r="AA2272" i="2"/>
  <c r="AA1540" i="2"/>
  <c r="AA22" i="2"/>
  <c r="AA181" i="2"/>
  <c r="AA437" i="2"/>
  <c r="AA693" i="2"/>
  <c r="AA949" i="2"/>
  <c r="AA1205" i="2"/>
  <c r="AA1461" i="2"/>
  <c r="AA1717" i="2"/>
  <c r="AA1973" i="2"/>
  <c r="AA2229" i="2"/>
  <c r="AA28" i="2"/>
  <c r="AA310" i="2"/>
  <c r="AA566" i="2"/>
  <c r="AA822" i="2"/>
  <c r="AA1078" i="2"/>
  <c r="AA1334" i="2"/>
  <c r="AA1590" i="2"/>
  <c r="AA1846" i="2"/>
  <c r="AA2102" i="2"/>
  <c r="AA2358" i="2"/>
  <c r="AA179" i="2"/>
  <c r="AA435" i="2"/>
  <c r="AA691" i="2"/>
  <c r="AA947" i="2"/>
  <c r="AA1203" i="2"/>
  <c r="AA1459" i="2"/>
  <c r="AA1715" i="2"/>
  <c r="AA1971" i="2"/>
  <c r="AA2227" i="2"/>
  <c r="AA73" i="2"/>
  <c r="AA268" i="2"/>
  <c r="AA832" i="2"/>
  <c r="AA1128" i="2"/>
  <c r="AA2152" i="2"/>
  <c r="AA1420" i="2"/>
  <c r="AA2444" i="2"/>
  <c r="AA1712" i="2"/>
  <c r="AA980" i="2"/>
  <c r="AA2004" i="2"/>
  <c r="AA16" i="2"/>
  <c r="AA301" i="2"/>
  <c r="AA557" i="2"/>
  <c r="AA813" i="2"/>
  <c r="AA1069" i="2"/>
  <c r="AA1325" i="2"/>
  <c r="AA1581" i="2"/>
  <c r="AA1837" i="2"/>
  <c r="AA2093" i="2"/>
  <c r="AA2349" i="2"/>
  <c r="AA174" i="2"/>
  <c r="AA430" i="2"/>
  <c r="AA686" i="2"/>
  <c r="AA942" i="2"/>
  <c r="AA1198" i="2"/>
  <c r="AA1454" i="2"/>
  <c r="AA1710" i="2"/>
  <c r="AA1966" i="2"/>
  <c r="AA2222" i="2"/>
  <c r="AA13" i="2"/>
  <c r="AA299" i="2"/>
  <c r="AA555" i="2"/>
  <c r="AA811" i="2"/>
  <c r="AA1067" i="2"/>
  <c r="AA1323" i="2"/>
  <c r="AA1579" i="2"/>
  <c r="AA1835" i="2"/>
  <c r="AA2091" i="2"/>
  <c r="AA2347" i="2"/>
  <c r="AA568" i="2"/>
  <c r="AA288" i="2"/>
  <c r="AA420" i="2"/>
  <c r="AA1608" i="2"/>
  <c r="AA852" i="2"/>
  <c r="AA1900" i="2"/>
  <c r="AA1168" i="2"/>
  <c r="AA2192" i="2"/>
  <c r="AA1460" i="2"/>
  <c r="AA10" i="2"/>
  <c r="AA937" i="2"/>
  <c r="AA1961" i="2"/>
  <c r="AA554" i="2"/>
  <c r="AA1578" i="2"/>
  <c r="AA167" i="2"/>
  <c r="AA1191" i="2"/>
  <c r="AA2215" i="2"/>
  <c r="AA1080" i="2"/>
  <c r="AA1664" i="2"/>
  <c r="AA1687" i="2"/>
  <c r="AA1052" i="2"/>
  <c r="AA377" i="2"/>
  <c r="AA1401" i="2"/>
  <c r="AA2425" i="2"/>
  <c r="AA1018" i="2"/>
  <c r="AA2042" i="2"/>
  <c r="AA631" i="2"/>
  <c r="AA1655" i="2"/>
  <c r="AA872" i="2"/>
  <c r="AA1180" i="2"/>
  <c r="AA1764" i="2"/>
  <c r="AA777" i="2"/>
  <c r="AA1801" i="2"/>
  <c r="AA394" i="2"/>
  <c r="AA1418" i="2"/>
  <c r="AA2442" i="2"/>
  <c r="AA1031" i="2"/>
  <c r="AA2055" i="2"/>
  <c r="AA276" i="2"/>
  <c r="AA1024" i="2"/>
  <c r="AA153" i="2"/>
  <c r="AA1177" i="2"/>
  <c r="AA2201" i="2"/>
  <c r="AA858" i="2"/>
  <c r="AA1882" i="2"/>
  <c r="AA535" i="2"/>
  <c r="AA1879" i="2"/>
  <c r="AA2076" i="2"/>
  <c r="AA130" i="2"/>
  <c r="AA289" i="2"/>
  <c r="AA545" i="2"/>
  <c r="AA801" i="2"/>
  <c r="AA1057" i="2"/>
  <c r="AA1313" i="2"/>
  <c r="AA1569" i="2"/>
  <c r="AA1825" i="2"/>
  <c r="AA2081" i="2"/>
  <c r="AA2337" i="2"/>
  <c r="AA162" i="2"/>
  <c r="AA418" i="2"/>
  <c r="AA674" i="2"/>
  <c r="AA930" i="2"/>
  <c r="AA1186" i="2"/>
  <c r="AA1442" i="2"/>
  <c r="AA1698" i="2"/>
  <c r="AA1954" i="2"/>
  <c r="AA2210" i="2"/>
  <c r="AA2466" i="2"/>
  <c r="AA287" i="2"/>
  <c r="AA543" i="2"/>
  <c r="AA799" i="2"/>
  <c r="AA1055" i="2"/>
  <c r="AA1311" i="2"/>
  <c r="AA1567" i="2"/>
  <c r="AA1823" i="2"/>
  <c r="AA2079" i="2"/>
  <c r="AA2335" i="2"/>
  <c r="AA520" i="2"/>
  <c r="AA240" i="2"/>
  <c r="AA372" i="2"/>
  <c r="AA1560" i="2"/>
  <c r="AA756" i="2"/>
  <c r="AA1852" i="2"/>
  <c r="AA1120" i="2"/>
  <c r="AA2144" i="2"/>
  <c r="AA1412" i="2"/>
  <c r="AA2436" i="2"/>
  <c r="AA149" i="2"/>
  <c r="AA405" i="2"/>
  <c r="AA661" i="2"/>
  <c r="AA917" i="2"/>
  <c r="AA1173" i="2"/>
  <c r="AA1429" i="2"/>
  <c r="AA1685" i="2"/>
  <c r="AA1941" i="2"/>
  <c r="AA2197" i="2"/>
  <c r="AA2453" i="2"/>
  <c r="AA278" i="2"/>
  <c r="AA534" i="2"/>
  <c r="AA790" i="2"/>
  <c r="AA1046" i="2"/>
  <c r="AA1302" i="2"/>
  <c r="AA1558" i="2"/>
  <c r="AA1814" i="2"/>
  <c r="AA2070" i="2"/>
  <c r="AA2326" i="2"/>
  <c r="AA147" i="2"/>
  <c r="AA403" i="2"/>
  <c r="AA659" i="2"/>
  <c r="AA915" i="2"/>
  <c r="AA1171" i="2"/>
  <c r="AA1427" i="2"/>
  <c r="AA1683" i="2"/>
  <c r="AA1939" i="2"/>
  <c r="AA2195" i="2"/>
  <c r="AA2451" i="2"/>
  <c r="AA140" i="2"/>
  <c r="AA704" i="2"/>
  <c r="AA1000" i="2"/>
  <c r="AA2024" i="2"/>
  <c r="AA1292" i="2"/>
  <c r="AA2316" i="2"/>
  <c r="AA1584" i="2"/>
  <c r="AA804" i="2"/>
  <c r="AA1876" i="2"/>
  <c r="AA110" i="2"/>
  <c r="AA269" i="2"/>
  <c r="AA525" i="2"/>
  <c r="AA781" i="2"/>
  <c r="AA1037" i="2"/>
  <c r="AA1293" i="2"/>
  <c r="AA1549" i="2"/>
  <c r="AA1805" i="2"/>
  <c r="AA2061" i="2"/>
  <c r="AA2317" i="2"/>
  <c r="AA142" i="2"/>
  <c r="AA398" i="2"/>
  <c r="AA654" i="2"/>
  <c r="AA910" i="2"/>
  <c r="AA1166" i="2"/>
  <c r="AA1422" i="2"/>
  <c r="AA1678" i="2"/>
  <c r="AA1934" i="2"/>
  <c r="AA2190" i="2"/>
  <c r="AA2446" i="2"/>
  <c r="AA267" i="2"/>
  <c r="AA523" i="2"/>
  <c r="AA779" i="2"/>
  <c r="AA1035" i="2"/>
  <c r="AA1291" i="2"/>
  <c r="AA1547" i="2"/>
  <c r="AA1803" i="2"/>
  <c r="AA2059" i="2"/>
  <c r="AA2315" i="2"/>
  <c r="AA440" i="2"/>
  <c r="AA160" i="2"/>
  <c r="AA292" i="2"/>
  <c r="AA1480" i="2"/>
  <c r="AA596" i="2"/>
  <c r="AA1772" i="2"/>
  <c r="AA1040" i="2"/>
  <c r="AA2064" i="2"/>
  <c r="AA1332" i="2"/>
  <c r="AA2356" i="2"/>
  <c r="AA809" i="2"/>
  <c r="AA1833" i="2"/>
  <c r="AA426" i="2"/>
  <c r="AA1450" i="2"/>
  <c r="AA8" i="2"/>
  <c r="AA1063" i="2"/>
  <c r="AA2087" i="2"/>
  <c r="AA404" i="2"/>
  <c r="AA1152" i="2"/>
  <c r="AA1431" i="2"/>
  <c r="AA1784" i="2"/>
  <c r="AA249" i="2"/>
  <c r="AA1273" i="2"/>
  <c r="AA2297" i="2"/>
  <c r="AA890" i="2"/>
  <c r="AA1914" i="2"/>
  <c r="AA503" i="2"/>
  <c r="AA1527" i="2"/>
  <c r="AA360" i="2"/>
  <c r="AA2424" i="2"/>
  <c r="AA1252" i="2"/>
  <c r="AA649" i="2"/>
  <c r="AA1673" i="2"/>
  <c r="AA266" i="2"/>
  <c r="AA1290" i="2"/>
  <c r="AA2314" i="2"/>
  <c r="AA903" i="2"/>
  <c r="AA1927" i="2"/>
  <c r="AA656" i="2"/>
  <c r="AA2268" i="2"/>
  <c r="AA122" i="2"/>
  <c r="AA1049" i="2"/>
  <c r="AA2073" i="2"/>
  <c r="AA730" i="2"/>
  <c r="AA1754" i="2"/>
  <c r="AA343" i="2"/>
  <c r="AA1623" i="2"/>
  <c r="AA1308" i="2"/>
  <c r="AA64" i="2"/>
  <c r="AA593" i="2"/>
  <c r="AA1105" i="2"/>
  <c r="AA1617" i="2"/>
  <c r="AA2129" i="2"/>
  <c r="AA210" i="2"/>
  <c r="AA722" i="2"/>
  <c r="AA1234" i="2"/>
  <c r="AA1746" i="2"/>
  <c r="AA2258" i="2"/>
  <c r="AA335" i="2"/>
  <c r="AA847" i="2"/>
  <c r="AA1359" i="2"/>
  <c r="AA1871" i="2"/>
  <c r="AA2383" i="2"/>
  <c r="AA432" i="2"/>
  <c r="AA1752" i="2"/>
  <c r="AA2044" i="2"/>
  <c r="AA2336" i="2"/>
  <c r="AA38" i="2"/>
  <c r="AA453" i="2"/>
  <c r="AA965" i="2"/>
  <c r="AA1477" i="2"/>
  <c r="AA1989" i="2"/>
  <c r="AA49" i="2"/>
  <c r="AA582" i="2"/>
  <c r="AA1094" i="2"/>
  <c r="AA1606" i="2"/>
  <c r="AA2118" i="2"/>
  <c r="AA195" i="2"/>
  <c r="AA707" i="2"/>
  <c r="AA1219" i="2"/>
  <c r="AA1731" i="2"/>
  <c r="AA2243" i="2"/>
  <c r="AA332" i="2"/>
  <c r="AA1192" i="2"/>
  <c r="AA1484" i="2"/>
  <c r="AA1776" i="2"/>
  <c r="AA2068" i="2"/>
  <c r="AA317" i="2"/>
  <c r="AA829" i="2"/>
  <c r="AA1341" i="2"/>
  <c r="AA1853" i="2"/>
  <c r="AA2365" i="2"/>
  <c r="AA446" i="2"/>
  <c r="AA958" i="2"/>
  <c r="AA1470" i="2"/>
  <c r="AA1982" i="2"/>
  <c r="AA35" i="2"/>
  <c r="AA571" i="2"/>
  <c r="AA1083" i="2"/>
  <c r="AA1595" i="2"/>
  <c r="AA2107" i="2"/>
  <c r="AA632" i="2"/>
  <c r="AA484" i="2"/>
  <c r="AA940" i="2"/>
  <c r="AA1232" i="2"/>
  <c r="AA1524" i="2"/>
  <c r="AA1001" i="2"/>
  <c r="AA618" i="2"/>
  <c r="AA231" i="2"/>
  <c r="AA2279" i="2"/>
  <c r="AA1920" i="2"/>
  <c r="AA1564" i="2"/>
  <c r="AA1465" i="2"/>
  <c r="AA1082" i="2"/>
  <c r="AA695" i="2"/>
  <c r="AA284" i="2"/>
  <c r="AA2020" i="2"/>
  <c r="AA1865" i="2"/>
  <c r="AA1482" i="2"/>
  <c r="AA1095" i="2"/>
  <c r="AA532" i="2"/>
  <c r="AA217" i="2"/>
  <c r="AA2265" i="2"/>
  <c r="AA1946" i="2"/>
  <c r="AA2007" i="2"/>
  <c r="AA145" i="2"/>
  <c r="AA657" i="2"/>
  <c r="AA1169" i="2"/>
  <c r="AA1681" i="2"/>
  <c r="AA2193" i="2"/>
  <c r="AA274" i="2"/>
  <c r="AA786" i="2"/>
  <c r="AA1298" i="2"/>
  <c r="AA1810" i="2"/>
  <c r="AA2322" i="2"/>
  <c r="AA399" i="2"/>
  <c r="AA911" i="2"/>
  <c r="AA1423" i="2"/>
  <c r="AA1935" i="2"/>
  <c r="AA2447" i="2"/>
  <c r="AA688" i="2"/>
  <c r="AA2008" i="2"/>
  <c r="AA2300" i="2"/>
  <c r="AA772" i="2"/>
  <c r="AA102" i="2"/>
  <c r="AA517" i="2"/>
  <c r="AA1029" i="2"/>
  <c r="AA1541" i="2"/>
  <c r="AA2053" i="2"/>
  <c r="AA134" i="2"/>
  <c r="AA646" i="2"/>
  <c r="AA1158" i="2"/>
  <c r="AA1670" i="2"/>
  <c r="AA2182" i="2"/>
  <c r="AA259" i="2"/>
  <c r="AA771" i="2"/>
  <c r="AA1283" i="2"/>
  <c r="AA1795" i="2"/>
  <c r="AA2307" i="2"/>
  <c r="AA127" i="2"/>
  <c r="AA1448" i="2"/>
  <c r="AA1740" i="2"/>
  <c r="AA2032" i="2"/>
  <c r="AA2324" i="2"/>
  <c r="AA381" i="2"/>
  <c r="AA893" i="2"/>
  <c r="AA1405" i="2"/>
  <c r="AA1917" i="2"/>
  <c r="AA2429" i="2"/>
  <c r="AA510" i="2"/>
  <c r="AA1022" i="2"/>
  <c r="AA1534" i="2"/>
  <c r="AA2046" i="2"/>
  <c r="AA120" i="2"/>
  <c r="AA635" i="2"/>
  <c r="AA1147" i="2"/>
  <c r="AA1659" i="2"/>
  <c r="AA2171" i="2"/>
  <c r="AA15" i="2"/>
  <c r="AA900" i="2"/>
  <c r="AA1196" i="2"/>
  <c r="AA1488" i="2"/>
  <c r="AA1780" i="2"/>
  <c r="AA1257" i="2"/>
  <c r="AA874" i="2"/>
  <c r="AA487" i="2"/>
  <c r="AA296" i="2"/>
  <c r="AA1188" i="2"/>
  <c r="AA2368" i="2"/>
  <c r="AA1721" i="2"/>
  <c r="AA1338" i="2"/>
  <c r="AA951" i="2"/>
  <c r="AA848" i="2"/>
  <c r="AA53" i="2"/>
  <c r="AA2121" i="2"/>
  <c r="AA1738" i="2"/>
  <c r="AA1351" i="2"/>
  <c r="AA1720" i="2"/>
  <c r="AA473" i="2"/>
  <c r="AA76" i="2"/>
  <c r="AA2202" i="2"/>
  <c r="AA232" i="2"/>
  <c r="AA241" i="2"/>
  <c r="AA1265" i="2"/>
  <c r="AA2289" i="2"/>
  <c r="AA882" i="2"/>
  <c r="AA1906" i="2"/>
  <c r="AA495" i="2"/>
  <c r="AA1519" i="2"/>
  <c r="AA328" i="2"/>
  <c r="AA2392" i="2"/>
  <c r="AA1220" i="2"/>
  <c r="AA613" i="2"/>
  <c r="AA1637" i="2"/>
  <c r="AA230" i="2"/>
  <c r="AA1254" i="2"/>
  <c r="AA2278" i="2"/>
  <c r="AA867" i="2"/>
  <c r="AA1891" i="2"/>
  <c r="AA512" i="2"/>
  <c r="AA2124" i="2"/>
  <c r="AA62" i="2"/>
  <c r="AA989" i="2"/>
  <c r="AA2013" i="2"/>
  <c r="AA606" i="2"/>
  <c r="AA1630" i="2"/>
  <c r="AA219" i="2"/>
  <c r="AA1243" i="2"/>
  <c r="AA2267" i="2"/>
  <c r="AA1288" i="2"/>
  <c r="AA1872" i="2"/>
  <c r="AA1641" i="2"/>
  <c r="AA871" i="2"/>
  <c r="AA410" i="2"/>
  <c r="AA2105" i="2"/>
  <c r="AA1335" i="2"/>
  <c r="AA457" i="2"/>
  <c r="AA2122" i="2"/>
  <c r="AA1500" i="2"/>
  <c r="AA538" i="2"/>
  <c r="AA1528" i="2"/>
  <c r="AA817" i="2"/>
  <c r="AA1841" i="2"/>
  <c r="AA434" i="2"/>
  <c r="AA1458" i="2"/>
  <c r="AA19" i="2"/>
  <c r="AA1071" i="2"/>
  <c r="AA2095" i="2"/>
  <c r="AA436" i="2"/>
  <c r="AA1184" i="2"/>
  <c r="AA165" i="2"/>
  <c r="AA1189" i="2"/>
  <c r="AA2213" i="2"/>
  <c r="AA806" i="2"/>
  <c r="AA1830" i="2"/>
  <c r="AA419" i="2"/>
  <c r="AA1443" i="2"/>
  <c r="AA2467" i="2"/>
  <c r="AA2088" i="2"/>
  <c r="AA916" i="2"/>
  <c r="AA541" i="2"/>
  <c r="AA1565" i="2"/>
  <c r="AA158" i="2"/>
  <c r="AA1182" i="2"/>
  <c r="AA2206" i="2"/>
  <c r="AA795" i="2"/>
  <c r="AA1819" i="2"/>
  <c r="AA224" i="2"/>
  <c r="AA1836" i="2"/>
  <c r="AA2420" i="2"/>
  <c r="AA1514" i="2"/>
  <c r="AA748" i="2"/>
  <c r="AA313" i="2"/>
  <c r="AA1978" i="2"/>
  <c r="AA924" i="2"/>
  <c r="AA330" i="2"/>
  <c r="AA1991" i="2"/>
  <c r="AA1113" i="2"/>
  <c r="AA407" i="2"/>
  <c r="AA369" i="2"/>
  <c r="AA1393" i="2"/>
  <c r="AA2417" i="2"/>
  <c r="AA1010" i="2"/>
  <c r="AA2034" i="2"/>
  <c r="AA623" i="2"/>
  <c r="AA1647" i="2"/>
  <c r="AA840" i="2"/>
  <c r="AA1148" i="2"/>
  <c r="AA1732" i="2"/>
  <c r="AA741" i="2"/>
  <c r="AA1765" i="2"/>
  <c r="AA358" i="2"/>
  <c r="AA1382" i="2"/>
  <c r="AA2406" i="2"/>
  <c r="AA995" i="2"/>
  <c r="AA2019" i="2"/>
  <c r="AA132" i="2"/>
  <c r="AA860" i="2"/>
  <c r="AA80" i="2"/>
  <c r="AA1117" i="2"/>
  <c r="AA2141" i="2"/>
  <c r="AA734" i="2"/>
  <c r="AA1758" i="2"/>
  <c r="AA347" i="2"/>
  <c r="AA1371" i="2"/>
  <c r="AA2395" i="2"/>
  <c r="AA1800" i="2"/>
  <c r="AA2384" i="2"/>
  <c r="AA2153" i="2"/>
  <c r="AA1383" i="2"/>
  <c r="AA2071" i="2"/>
  <c r="AA186" i="2"/>
  <c r="AA1847" i="2"/>
  <c r="AA969" i="2"/>
  <c r="AA199" i="2"/>
  <c r="AA1792" i="2"/>
  <c r="AA1050" i="2"/>
  <c r="AA1600" i="2"/>
  <c r="AA689" i="2"/>
  <c r="AA1713" i="2"/>
  <c r="AA306" i="2"/>
  <c r="AA1330" i="2"/>
  <c r="AA2354" i="2"/>
  <c r="AA943" i="2"/>
  <c r="AA1967" i="2"/>
  <c r="AA816" i="2"/>
  <c r="AA2428" i="2"/>
  <c r="AA5" i="2"/>
  <c r="AA1061" i="2"/>
  <c r="AA2085" i="2"/>
  <c r="AA678" i="2"/>
  <c r="AA1702" i="2"/>
  <c r="AA291" i="2"/>
  <c r="AA1315" i="2"/>
  <c r="AA2339" i="2"/>
  <c r="AA1576" i="2"/>
  <c r="AA2160" i="2"/>
  <c r="AA413" i="2"/>
  <c r="AA1437" i="2"/>
  <c r="AA2461" i="2"/>
  <c r="AA1054" i="2"/>
  <c r="AA2078" i="2"/>
  <c r="AA667" i="2"/>
  <c r="AA1691" i="2"/>
  <c r="AA172" i="2"/>
  <c r="AA1324" i="2"/>
  <c r="AA1908" i="2"/>
  <c r="AA1002" i="2"/>
  <c r="AA808" i="2"/>
  <c r="AA1636" i="2"/>
  <c r="AA1466" i="2"/>
  <c r="AA468" i="2"/>
  <c r="AA2249" i="2"/>
  <c r="AA1479" i="2"/>
  <c r="AA601" i="2"/>
  <c r="AA2330" i="2"/>
  <c r="AA128" i="2"/>
  <c r="AA385" i="2"/>
  <c r="AA641" i="2"/>
  <c r="AA897" i="2"/>
  <c r="AA1153" i="2"/>
  <c r="AA1409" i="2"/>
  <c r="AA1665" i="2"/>
  <c r="AA1921" i="2"/>
  <c r="AA2177" i="2"/>
  <c r="AA2433" i="2"/>
  <c r="AA258" i="2"/>
  <c r="AA514" i="2"/>
  <c r="AA770" i="2"/>
  <c r="AA1026" i="2"/>
  <c r="AA1282" i="2"/>
  <c r="AA1538" i="2"/>
  <c r="AA1794" i="2"/>
  <c r="AA2050" i="2"/>
  <c r="AA2306" i="2"/>
  <c r="AA125" i="2"/>
  <c r="AA383" i="2"/>
  <c r="AA639" i="2"/>
  <c r="AA895" i="2"/>
  <c r="AA1151" i="2"/>
  <c r="AA1407" i="2"/>
  <c r="AA1663" i="2"/>
  <c r="AA1919" i="2"/>
  <c r="AA2175" i="2"/>
  <c r="AA2431" i="2"/>
  <c r="AA36" i="2"/>
  <c r="AA624" i="2"/>
  <c r="AA920" i="2"/>
  <c r="AA1944" i="2"/>
  <c r="AA1212" i="2"/>
  <c r="AA2236" i="2"/>
  <c r="AA1504" i="2"/>
  <c r="AA644" i="2"/>
  <c r="AA1796" i="2"/>
  <c r="AA86" i="2"/>
  <c r="AA245" i="2"/>
  <c r="AA501" i="2"/>
  <c r="AA757" i="2"/>
  <c r="AA1013" i="2"/>
  <c r="AA1269" i="2"/>
  <c r="AA1525" i="2"/>
  <c r="AA1781" i="2"/>
  <c r="AA2037" i="2"/>
  <c r="AA2293" i="2"/>
  <c r="AA113" i="2"/>
  <c r="AA374" i="2"/>
  <c r="AA630" i="2"/>
  <c r="AA886" i="2"/>
  <c r="AA1142" i="2"/>
  <c r="AA1398" i="2"/>
  <c r="AA1654" i="2"/>
  <c r="AA1910" i="2"/>
  <c r="AA2166" i="2"/>
  <c r="AA2422" i="2"/>
  <c r="AA243" i="2"/>
  <c r="AA499" i="2"/>
  <c r="AA755" i="2"/>
  <c r="AA1011" i="2"/>
  <c r="AA1267" i="2"/>
  <c r="AA1523" i="2"/>
  <c r="AA1779" i="2"/>
  <c r="AA2035" i="2"/>
  <c r="AA2291" i="2"/>
  <c r="AA344" i="2"/>
  <c r="AA41" i="2"/>
  <c r="AA196" i="2"/>
  <c r="AA1384" i="2"/>
  <c r="AA2408" i="2"/>
  <c r="AA1676" i="2"/>
  <c r="AA944" i="2"/>
  <c r="AA1968" i="2"/>
  <c r="AA1236" i="2"/>
  <c r="AA2260" i="2"/>
  <c r="AA101" i="2"/>
  <c r="AA365" i="2"/>
  <c r="AA621" i="2"/>
  <c r="AA877" i="2"/>
  <c r="AA1133" i="2"/>
  <c r="AA1389" i="2"/>
  <c r="AA1645" i="2"/>
  <c r="AA1901" i="2"/>
  <c r="AA2157" i="2"/>
  <c r="AA2413" i="2"/>
  <c r="AA238" i="2"/>
  <c r="AA494" i="2"/>
  <c r="AA750" i="2"/>
  <c r="AA1006" i="2"/>
  <c r="AA1262" i="2"/>
  <c r="AA1518" i="2"/>
  <c r="AA1774" i="2"/>
  <c r="AA2030" i="2"/>
  <c r="AA2286" i="2"/>
  <c r="AA99" i="2"/>
  <c r="AA363" i="2"/>
  <c r="AA619" i="2"/>
  <c r="AA875" i="2"/>
  <c r="AA1131" i="2"/>
  <c r="AA1387" i="2"/>
  <c r="AA1643" i="2"/>
  <c r="AA1899" i="2"/>
  <c r="AA2155" i="2"/>
  <c r="AA2411" i="2"/>
  <c r="AA824" i="2"/>
  <c r="AA544" i="2"/>
  <c r="AA780" i="2"/>
  <c r="AA1864" i="2"/>
  <c r="AA1132" i="2"/>
  <c r="AA2156" i="2"/>
  <c r="AA1424" i="2"/>
  <c r="AA2448" i="2"/>
  <c r="AA1716" i="2"/>
  <c r="AA169" i="2"/>
  <c r="AA1193" i="2"/>
  <c r="AA2217" i="2"/>
  <c r="AA810" i="2"/>
  <c r="AA1834" i="2"/>
  <c r="AA423" i="2"/>
  <c r="AA1447" i="2"/>
  <c r="AA9" i="2"/>
  <c r="AA2104" i="2"/>
  <c r="AA932" i="2"/>
  <c r="AA2199" i="2"/>
  <c r="AA1856" i="2"/>
  <c r="AA633" i="2"/>
  <c r="AA1657" i="2"/>
  <c r="AA250" i="2"/>
  <c r="AA1274" i="2"/>
  <c r="AA2298" i="2"/>
  <c r="AA887" i="2"/>
  <c r="AA1911" i="2"/>
  <c r="AA592" i="2"/>
  <c r="AA2204" i="2"/>
  <c r="AA106" i="2"/>
  <c r="AA1033" i="2"/>
  <c r="AA2057" i="2"/>
  <c r="AA650" i="2"/>
  <c r="AA1674" i="2"/>
  <c r="AA263" i="2"/>
  <c r="AA1287" i="2"/>
  <c r="AA2311" i="2"/>
  <c r="AA1464" i="2"/>
  <c r="AA2048" i="2"/>
  <c r="AA409" i="2"/>
  <c r="AA1433" i="2"/>
  <c r="AA2457" i="2"/>
  <c r="AA1114" i="2"/>
  <c r="AA2138" i="2"/>
  <c r="AA791" i="2"/>
  <c r="AA2391" i="2"/>
  <c r="AA2112" i="2"/>
  <c r="AA85" i="2"/>
  <c r="AA353" i="2"/>
  <c r="AA609" i="2"/>
  <c r="AA865" i="2"/>
  <c r="AA1121" i="2"/>
  <c r="AA1377" i="2"/>
  <c r="AA1633" i="2"/>
  <c r="AA1889" i="2"/>
  <c r="AA2145" i="2"/>
  <c r="AA2401" i="2"/>
  <c r="AA226" i="2"/>
  <c r="AA482" i="2"/>
  <c r="AA738" i="2"/>
  <c r="AA994" i="2"/>
  <c r="AA1250" i="2"/>
  <c r="AA1506" i="2"/>
  <c r="AA1762" i="2"/>
  <c r="AA2018" i="2"/>
  <c r="AA2274" i="2"/>
  <c r="AA83" i="2"/>
  <c r="AA351" i="2"/>
  <c r="AA607" i="2"/>
  <c r="AA863" i="2"/>
  <c r="AA1119" i="2"/>
  <c r="AA1375" i="2"/>
  <c r="AA1631" i="2"/>
  <c r="AA1887" i="2"/>
  <c r="AA2143" i="2"/>
  <c r="AA2399" i="2"/>
  <c r="AA776" i="2"/>
  <c r="AA496" i="2"/>
  <c r="AA684" i="2"/>
  <c r="AA1816" i="2"/>
  <c r="AA1084" i="2"/>
  <c r="AA2108" i="2"/>
  <c r="AA1376" i="2"/>
  <c r="AA2400" i="2"/>
  <c r="AA1668" i="2"/>
  <c r="AA54" i="2"/>
  <c r="AA213" i="2"/>
  <c r="AA469" i="2"/>
  <c r="AA725" i="2"/>
  <c r="AA981" i="2"/>
  <c r="AA1237" i="2"/>
  <c r="AA1493" i="2"/>
  <c r="AA1749" i="2"/>
  <c r="AA2005" i="2"/>
  <c r="AA2261" i="2"/>
  <c r="AA71" i="2"/>
  <c r="AA342" i="2"/>
  <c r="AA598" i="2"/>
  <c r="AA854" i="2"/>
  <c r="AA1110" i="2"/>
  <c r="AA1366" i="2"/>
  <c r="AA1622" i="2"/>
  <c r="AA1878" i="2"/>
  <c r="AA2134" i="2"/>
  <c r="AA2390" i="2"/>
  <c r="AA211" i="2"/>
  <c r="AA467" i="2"/>
  <c r="AA723" i="2"/>
  <c r="AA979" i="2"/>
  <c r="AA1235" i="2"/>
  <c r="AA1491" i="2"/>
  <c r="AA1747" i="2"/>
  <c r="AA2003" i="2"/>
  <c r="AA2259" i="2"/>
  <c r="AA216" i="2"/>
  <c r="AA396" i="2"/>
  <c r="AA47" i="2"/>
  <c r="AA1256" i="2"/>
  <c r="AA2280" i="2"/>
  <c r="AA1548" i="2"/>
  <c r="AA732" i="2"/>
  <c r="AA1840" i="2"/>
  <c r="AA1108" i="2"/>
  <c r="AA2132" i="2"/>
  <c r="AA59" i="2"/>
  <c r="AA333" i="2"/>
  <c r="AA589" i="2"/>
  <c r="AA845" i="2"/>
  <c r="AA1101" i="2"/>
  <c r="AA1357" i="2"/>
  <c r="AA1613" i="2"/>
  <c r="AA1869" i="2"/>
  <c r="AA2125" i="2"/>
  <c r="AA2381" i="2"/>
  <c r="AA206" i="2"/>
  <c r="AA462" i="2"/>
  <c r="AA718" i="2"/>
  <c r="AA974" i="2"/>
  <c r="AA1230" i="2"/>
  <c r="AA1486" i="2"/>
  <c r="AA1742" i="2"/>
  <c r="AA1998" i="2"/>
  <c r="AA2254" i="2"/>
  <c r="AA56" i="2"/>
  <c r="AA331" i="2"/>
  <c r="AA587" i="2"/>
  <c r="AA843" i="2"/>
  <c r="AA1099" i="2"/>
  <c r="AA1355" i="2"/>
  <c r="AA1611" i="2"/>
  <c r="AA1867" i="2"/>
  <c r="AA2123" i="2"/>
  <c r="AA2379" i="2"/>
  <c r="AA696" i="2"/>
  <c r="AA416" i="2"/>
  <c r="AA508" i="2"/>
  <c r="AA1736" i="2"/>
  <c r="AA1004" i="2"/>
  <c r="AA2028" i="2"/>
  <c r="AA1296" i="2"/>
  <c r="AA2320" i="2"/>
  <c r="AA1588" i="2"/>
  <c r="AA11" i="2"/>
  <c r="AA1065" i="2"/>
  <c r="AA2089" i="2"/>
  <c r="AA682" i="2"/>
  <c r="AA1706" i="2"/>
  <c r="AA295" i="2"/>
  <c r="AA1319" i="2"/>
  <c r="AA2343" i="2"/>
  <c r="AA1592" i="2"/>
  <c r="AA2176" i="2"/>
  <c r="AA1943" i="2"/>
  <c r="AA2332" i="2"/>
  <c r="AA505" i="2"/>
  <c r="AA1529" i="2"/>
  <c r="AA119" i="2"/>
  <c r="AA1146" i="2"/>
  <c r="AA2170" i="2"/>
  <c r="AA759" i="2"/>
  <c r="AA1783" i="2"/>
  <c r="AA63" i="2"/>
  <c r="AA1692" i="2"/>
  <c r="AA2276" i="2"/>
  <c r="AA905" i="2"/>
  <c r="AA1929" i="2"/>
  <c r="AA522" i="2"/>
  <c r="AA1546" i="2"/>
  <c r="AA135" i="2"/>
  <c r="AA1159" i="2"/>
  <c r="AA2183" i="2"/>
  <c r="AA952" i="2"/>
  <c r="AA1536" i="2"/>
  <c r="AA281" i="2"/>
  <c r="AA1305" i="2"/>
  <c r="AA2329" i="2"/>
  <c r="AA986" i="2"/>
  <c r="AA2010" i="2"/>
  <c r="AA663" i="2"/>
  <c r="AA2135" i="2"/>
  <c r="AA1344" i="2"/>
  <c r="AA209" i="2"/>
  <c r="AA721" i="2"/>
  <c r="AA1233" i="2"/>
  <c r="AA1745" i="2"/>
  <c r="AA2257" i="2"/>
  <c r="AA338" i="2"/>
  <c r="AA850" i="2"/>
  <c r="AA1362" i="2"/>
  <c r="AA1874" i="2"/>
  <c r="AA2386" i="2"/>
  <c r="AA463" i="2"/>
  <c r="AA975" i="2"/>
  <c r="AA1487" i="2"/>
  <c r="AA1999" i="2"/>
  <c r="AA200" i="2"/>
  <c r="AA25" i="2"/>
  <c r="AA2264" i="2"/>
  <c r="AA700" i="2"/>
  <c r="AA1092" i="2"/>
  <c r="AA48" i="2"/>
  <c r="AA581" i="2"/>
  <c r="AA1093" i="2"/>
  <c r="AA1605" i="2"/>
  <c r="AA2117" i="2"/>
  <c r="AA198" i="2"/>
  <c r="AA710" i="2"/>
  <c r="AA1222" i="2"/>
  <c r="AA1734" i="2"/>
  <c r="AA2246" i="2"/>
  <c r="AA323" i="2"/>
  <c r="AA835" i="2"/>
  <c r="AA1347" i="2"/>
  <c r="AA1859" i="2"/>
  <c r="AA2371" i="2"/>
  <c r="AA384" i="2"/>
  <c r="AA1704" i="2"/>
  <c r="AA1996" i="2"/>
  <c r="AA2288" i="2"/>
  <c r="AA30" i="2"/>
  <c r="AA445" i="2"/>
  <c r="AA957" i="2"/>
  <c r="AA1469" i="2"/>
  <c r="AA1981" i="2"/>
  <c r="AA39" i="2"/>
  <c r="AA574" i="2"/>
  <c r="AA1086" i="2"/>
  <c r="AA1598" i="2"/>
  <c r="AA2110" i="2"/>
  <c r="AA187" i="2"/>
  <c r="AA699" i="2"/>
  <c r="AA1211" i="2"/>
  <c r="AA1723" i="2"/>
  <c r="AA2235" i="2"/>
  <c r="AA300" i="2"/>
  <c r="AA1160" i="2"/>
  <c r="AA1452" i="2"/>
  <c r="AA1744" i="2"/>
  <c r="AA2036" i="2"/>
  <c r="AA1513" i="2"/>
  <c r="AA1130" i="2"/>
  <c r="AA743" i="2"/>
  <c r="AA476" i="2"/>
  <c r="AA2212" i="2"/>
  <c r="AA26" i="2"/>
  <c r="AA1977" i="2"/>
  <c r="AA1594" i="2"/>
  <c r="AA1207" i="2"/>
  <c r="AA1144" i="2"/>
  <c r="AA329" i="2"/>
  <c r="AA2377" i="2"/>
  <c r="AA1994" i="2"/>
  <c r="AA1607" i="2"/>
  <c r="AA988" i="2"/>
  <c r="AA729" i="2"/>
  <c r="AA346" i="2"/>
  <c r="AA2458" i="2"/>
  <c r="AA68" i="2"/>
  <c r="AA273" i="2"/>
  <c r="AA785" i="2"/>
  <c r="AA1297" i="2"/>
  <c r="AA1809" i="2"/>
  <c r="AA2321" i="2"/>
  <c r="AA402" i="2"/>
  <c r="AA914" i="2"/>
  <c r="AA1426" i="2"/>
  <c r="AA1938" i="2"/>
  <c r="AA2450" i="2"/>
  <c r="AA527" i="2"/>
  <c r="AA1039" i="2"/>
  <c r="AA1551" i="2"/>
  <c r="AA2063" i="2"/>
  <c r="AA456" i="2"/>
  <c r="AA308" i="2"/>
  <c r="AA628" i="2"/>
  <c r="AA1056" i="2"/>
  <c r="AA1348" i="2"/>
  <c r="AA133" i="2"/>
  <c r="AA645" i="2"/>
  <c r="AA1157" i="2"/>
  <c r="AA1669" i="2"/>
  <c r="AA2181" i="2"/>
  <c r="AA262" i="2"/>
  <c r="AA774" i="2"/>
  <c r="AA1286" i="2"/>
  <c r="AA1798" i="2"/>
  <c r="AA2310" i="2"/>
  <c r="AA387" i="2"/>
  <c r="AA899" i="2"/>
  <c r="AA1411" i="2"/>
  <c r="AA1923" i="2"/>
  <c r="AA2435" i="2"/>
  <c r="AA640" i="2"/>
  <c r="AA1960" i="2"/>
  <c r="AA2252" i="2"/>
  <c r="AA676" i="2"/>
  <c r="AA94" i="2"/>
  <c r="AA509" i="2"/>
  <c r="AA1021" i="2"/>
  <c r="AA1533" i="2"/>
  <c r="AA2045" i="2"/>
  <c r="AA124" i="2"/>
  <c r="AA638" i="2"/>
  <c r="AA1150" i="2"/>
  <c r="AA1662" i="2"/>
  <c r="AA2174" i="2"/>
  <c r="AA251" i="2"/>
  <c r="AA763" i="2"/>
  <c r="AA1275" i="2"/>
  <c r="AA1787" i="2"/>
  <c r="AA2299" i="2"/>
  <c r="AA84" i="2"/>
  <c r="AA1416" i="2"/>
  <c r="AA1708" i="2"/>
  <c r="AA2000" i="2"/>
  <c r="AA2292" i="2"/>
  <c r="AA1769" i="2"/>
  <c r="AA1386" i="2"/>
  <c r="AA999" i="2"/>
  <c r="AA148" i="2"/>
  <c r="AA1111" i="2"/>
  <c r="AA185" i="2"/>
  <c r="AA2233" i="2"/>
  <c r="AA1850" i="2"/>
  <c r="AA1463" i="2"/>
  <c r="AA2168" i="2"/>
  <c r="AA585" i="2"/>
  <c r="AA202" i="2"/>
  <c r="AA2250" i="2"/>
  <c r="AA1863" i="2"/>
  <c r="AA2012" i="2"/>
  <c r="AA985" i="2"/>
  <c r="AA666" i="2"/>
  <c r="AA279" i="2"/>
  <c r="AA692" i="2"/>
  <c r="AA497" i="2"/>
  <c r="AA1521" i="2"/>
  <c r="AA108" i="2"/>
  <c r="AA1138" i="2"/>
  <c r="AA2162" i="2"/>
  <c r="AA751" i="2"/>
  <c r="AA1775" i="2"/>
  <c r="AA20" i="2"/>
  <c r="AA1660" i="2"/>
  <c r="AA2244" i="2"/>
  <c r="AA869" i="2"/>
  <c r="AA1893" i="2"/>
  <c r="AA486" i="2"/>
  <c r="AA1510" i="2"/>
  <c r="AA88" i="2"/>
  <c r="AA1123" i="2"/>
  <c r="AA2147" i="2"/>
  <c r="AA716" i="2"/>
  <c r="AA1392" i="2"/>
  <c r="AA221" i="2"/>
  <c r="AA1245" i="2"/>
  <c r="AA2269" i="2"/>
  <c r="AA862" i="2"/>
  <c r="AA1886" i="2"/>
  <c r="AA475" i="2"/>
  <c r="AA1499" i="2"/>
  <c r="AA248" i="2"/>
  <c r="AA2312" i="2"/>
  <c r="AA1140" i="2"/>
  <c r="AA234" i="2"/>
  <c r="AA1895" i="2"/>
  <c r="AA340" i="2"/>
  <c r="AA698" i="2"/>
  <c r="AA2359" i="2"/>
  <c r="AA1481" i="2"/>
  <c r="AA711" i="2"/>
  <c r="AA2084" i="2"/>
  <c r="AA1562" i="2"/>
  <c r="AA21" i="2"/>
  <c r="AA1073" i="2"/>
  <c r="AA2097" i="2"/>
  <c r="AA690" i="2"/>
  <c r="AA1714" i="2"/>
  <c r="AA303" i="2"/>
  <c r="AA1327" i="2"/>
  <c r="AA2351" i="2"/>
  <c r="AA1624" i="2"/>
  <c r="AA2208" i="2"/>
  <c r="AA421" i="2"/>
  <c r="AA1445" i="2"/>
  <c r="AA7" i="2"/>
  <c r="AA1062" i="2"/>
  <c r="AA2086" i="2"/>
  <c r="AA675" i="2"/>
  <c r="AA1699" i="2"/>
  <c r="AA204" i="2"/>
  <c r="AA1356" i="2"/>
  <c r="AA1940" i="2"/>
  <c r="AA797" i="2"/>
  <c r="AA1821" i="2"/>
  <c r="AA414" i="2"/>
  <c r="AA1438" i="2"/>
  <c r="AA2462" i="2"/>
  <c r="AA1051" i="2"/>
  <c r="AA2075" i="2"/>
  <c r="AA356" i="2"/>
  <c r="AA1104" i="2"/>
  <c r="AA873" i="2"/>
  <c r="AA93" i="2"/>
  <c r="AA1408" i="2"/>
  <c r="AA1337" i="2"/>
  <c r="AA567" i="2"/>
  <c r="AA1508" i="2"/>
  <c r="AA1354" i="2"/>
  <c r="AA912" i="2"/>
  <c r="AA2137" i="2"/>
  <c r="AA1751" i="2"/>
  <c r="AA625" i="2"/>
  <c r="AA1649" i="2"/>
  <c r="AA242" i="2"/>
  <c r="AA1266" i="2"/>
  <c r="AA2290" i="2"/>
  <c r="AA879" i="2"/>
  <c r="AA1903" i="2"/>
  <c r="AA560" i="2"/>
  <c r="AA2172" i="2"/>
  <c r="AA70" i="2"/>
  <c r="AA997" i="2"/>
  <c r="AA2021" i="2"/>
  <c r="AA614" i="2"/>
  <c r="AA1638" i="2"/>
  <c r="AA227" i="2"/>
  <c r="AA1251" i="2"/>
  <c r="AA2275" i="2"/>
  <c r="AA1320" i="2"/>
  <c r="AA1904" i="2"/>
  <c r="AA349" i="2"/>
  <c r="AA1373" i="2"/>
  <c r="AA2397" i="2"/>
  <c r="AA990" i="2"/>
  <c r="AA2014" i="2"/>
  <c r="AA603" i="2"/>
  <c r="AA1627" i="2"/>
  <c r="AA760" i="2"/>
  <c r="AA1068" i="2"/>
  <c r="AA1652" i="2"/>
  <c r="AA746" i="2"/>
  <c r="AA2407" i="2"/>
  <c r="AA1088" i="2"/>
  <c r="AA1210" i="2"/>
  <c r="AA336" i="2"/>
  <c r="AA1993" i="2"/>
  <c r="AA1223" i="2"/>
  <c r="AA345" i="2"/>
  <c r="AA2074" i="2"/>
  <c r="AA18" i="2"/>
  <c r="AA945" i="2"/>
  <c r="AA1969" i="2"/>
  <c r="AA562" i="2"/>
  <c r="AA1586" i="2"/>
  <c r="AA175" i="2"/>
  <c r="AA1199" i="2"/>
  <c r="AA2223" i="2"/>
  <c r="AA1112" i="2"/>
  <c r="AA1696" i="2"/>
  <c r="AA293" i="2"/>
  <c r="AA1317" i="2"/>
  <c r="AA2341" i="2"/>
  <c r="AA934" i="2"/>
  <c r="AA1958" i="2"/>
  <c r="AA547" i="2"/>
  <c r="AA1571" i="2"/>
  <c r="AA536" i="2"/>
  <c r="AA788" i="2"/>
  <c r="AA1428" i="2"/>
  <c r="AA669" i="2"/>
  <c r="AA1693" i="2"/>
  <c r="AA286" i="2"/>
  <c r="AA1310" i="2"/>
  <c r="AA2334" i="2"/>
  <c r="AA923" i="2"/>
  <c r="AA1947" i="2"/>
  <c r="AA736" i="2"/>
  <c r="AA2348" i="2"/>
  <c r="AA361" i="2"/>
  <c r="AA2026" i="2"/>
  <c r="AA1116" i="2"/>
  <c r="AA825" i="2"/>
  <c r="AA29" i="2"/>
  <c r="AA1216" i="2"/>
  <c r="AA842" i="2"/>
  <c r="AA168" i="2"/>
  <c r="AA1625" i="2"/>
  <c r="AA983" i="2"/>
  <c r="AA34" i="2"/>
  <c r="AA193" i="2"/>
  <c r="AA449" i="2"/>
  <c r="AA705" i="2"/>
  <c r="AA961" i="2"/>
  <c r="AA1217" i="2"/>
  <c r="AA1473" i="2"/>
  <c r="AA1729" i="2"/>
  <c r="AA1985" i="2"/>
  <c r="AA2241" i="2"/>
  <c r="AA44" i="2"/>
  <c r="AA322" i="2"/>
  <c r="AA578" i="2"/>
  <c r="AA834" i="2"/>
  <c r="AA1090" i="2"/>
  <c r="AA1346" i="2"/>
  <c r="AA1602" i="2"/>
  <c r="AA1858" i="2"/>
  <c r="AA2114" i="2"/>
  <c r="AA2370" i="2"/>
  <c r="AA191" i="2"/>
  <c r="AA447" i="2"/>
  <c r="AA703" i="2"/>
  <c r="AA959" i="2"/>
  <c r="AA1215" i="2"/>
  <c r="AA1471" i="2"/>
  <c r="AA1727" i="2"/>
  <c r="AA1983" i="2"/>
  <c r="AA2239" i="2"/>
  <c r="AA136" i="2"/>
  <c r="AA316" i="2"/>
  <c r="AA880" i="2"/>
  <c r="AA1176" i="2"/>
  <c r="AA2200" i="2"/>
  <c r="AA1468" i="2"/>
  <c r="AA572" i="2"/>
  <c r="AA1760" i="2"/>
  <c r="AA1028" i="2"/>
  <c r="AA2052" i="2"/>
  <c r="AA27" i="2"/>
  <c r="AA309" i="2"/>
  <c r="AA565" i="2"/>
  <c r="AA821" i="2"/>
  <c r="AA1077" i="2"/>
  <c r="AA1333" i="2"/>
  <c r="AA1589" i="2"/>
  <c r="AA1845" i="2"/>
  <c r="AA2101" i="2"/>
  <c r="AA2357" i="2"/>
  <c r="AA182" i="2"/>
  <c r="AA438" i="2"/>
  <c r="AA694" i="2"/>
  <c r="AA950" i="2"/>
  <c r="AA1206" i="2"/>
  <c r="AA1462" i="2"/>
  <c r="AA1718" i="2"/>
  <c r="AA1974" i="2"/>
  <c r="AA2230" i="2"/>
  <c r="AA24" i="2"/>
  <c r="AA307" i="2"/>
  <c r="AA563" i="2"/>
  <c r="AA819" i="2"/>
  <c r="AA1075" i="2"/>
  <c r="AA1331" i="2"/>
  <c r="AA1587" i="2"/>
  <c r="AA1843" i="2"/>
  <c r="AA2099" i="2"/>
  <c r="AA2355" i="2"/>
  <c r="AA600" i="2"/>
  <c r="AA320" i="2"/>
  <c r="AA452" i="2"/>
  <c r="AA1640" i="2"/>
  <c r="AA904" i="2"/>
  <c r="AA1932" i="2"/>
  <c r="AA1200" i="2"/>
  <c r="AA2224" i="2"/>
  <c r="AA1492" i="2"/>
  <c r="AA14" i="2"/>
  <c r="AA173" i="2"/>
  <c r="AA429" i="2"/>
  <c r="AA685" i="2"/>
  <c r="AA941" i="2"/>
  <c r="AA1197" i="2"/>
  <c r="AA1453" i="2"/>
  <c r="AA1709" i="2"/>
  <c r="AA1965" i="2"/>
  <c r="AA2221" i="2"/>
  <c r="AA17" i="2"/>
  <c r="AA302" i="2"/>
  <c r="AA558" i="2"/>
  <c r="AA814" i="2"/>
  <c r="AA1070" i="2"/>
  <c r="AA1326" i="2"/>
  <c r="AA1582" i="2"/>
  <c r="AA1838" i="2"/>
  <c r="AA2094" i="2"/>
  <c r="AA2350" i="2"/>
  <c r="AA171" i="2"/>
  <c r="AA427" i="2"/>
  <c r="AA683" i="2"/>
  <c r="AA939" i="2"/>
  <c r="AA1195" i="2"/>
  <c r="AA1451" i="2"/>
  <c r="AA1707" i="2"/>
  <c r="AA1963" i="2"/>
  <c r="AA2219" i="2"/>
  <c r="AA31" i="2"/>
  <c r="AA236" i="2"/>
  <c r="AA800" i="2"/>
  <c r="AA1096" i="2"/>
  <c r="AA2120" i="2"/>
  <c r="AA1388" i="2"/>
  <c r="AA2412" i="2"/>
  <c r="AA1680" i="2"/>
  <c r="AA948" i="2"/>
  <c r="AA1972" i="2"/>
  <c r="AA425" i="2"/>
  <c r="AA1449" i="2"/>
  <c r="AA12" i="2"/>
  <c r="AA1066" i="2"/>
  <c r="AA2090" i="2"/>
  <c r="AA679" i="2"/>
  <c r="AA1703" i="2"/>
  <c r="AA220" i="2"/>
  <c r="AA1372" i="2"/>
  <c r="AA1956" i="2"/>
  <c r="AA156" i="2"/>
  <c r="AA2148" i="2"/>
  <c r="AA889" i="2"/>
  <c r="AA1913" i="2"/>
  <c r="AA506" i="2"/>
  <c r="AA1530" i="2"/>
  <c r="AA115" i="2"/>
  <c r="AA1143" i="2"/>
  <c r="AA2167" i="2"/>
  <c r="AA876" i="2"/>
  <c r="AA1472" i="2"/>
  <c r="AA265" i="2"/>
  <c r="AA1289" i="2"/>
  <c r="AA2313" i="2"/>
  <c r="AA906" i="2"/>
  <c r="AA1930" i="2"/>
  <c r="AA519" i="2"/>
  <c r="AA1543" i="2"/>
  <c r="AA424" i="2"/>
  <c r="AA564" i="2"/>
  <c r="AA1316" i="2"/>
  <c r="AA665" i="2"/>
  <c r="AA1689" i="2"/>
  <c r="AA282" i="2"/>
  <c r="AA1370" i="2"/>
  <c r="AA2394" i="2"/>
  <c r="AA1047" i="2"/>
  <c r="AA464" i="2"/>
  <c r="AA2404" i="2"/>
  <c r="AA161" i="2"/>
  <c r="AA417" i="2"/>
  <c r="AA673" i="2"/>
  <c r="AA929" i="2"/>
  <c r="AA1185" i="2"/>
  <c r="AA1441" i="2"/>
  <c r="AA1697" i="2"/>
  <c r="AA1953" i="2"/>
  <c r="AA2209" i="2"/>
  <c r="AA2465" i="2"/>
  <c r="AA290" i="2"/>
  <c r="AA546" i="2"/>
  <c r="AA802" i="2"/>
  <c r="AA1058" i="2"/>
  <c r="AA1314" i="2"/>
  <c r="AA1570" i="2"/>
  <c r="AA1826" i="2"/>
  <c r="AA2082" i="2"/>
  <c r="AA2338" i="2"/>
  <c r="AA159" i="2"/>
  <c r="AA415" i="2"/>
  <c r="AA671" i="2"/>
  <c r="AA927" i="2"/>
  <c r="AA1183" i="2"/>
  <c r="AA1439" i="2"/>
  <c r="AA1695" i="2"/>
  <c r="AA1951" i="2"/>
  <c r="AA2207" i="2"/>
  <c r="AA2463" i="2"/>
  <c r="AA188" i="2"/>
  <c r="AA752" i="2"/>
  <c r="AA1048" i="2"/>
  <c r="AA2072" i="2"/>
  <c r="AA1340" i="2"/>
  <c r="AA2364" i="2"/>
  <c r="AA1632" i="2"/>
  <c r="AA892" i="2"/>
  <c r="AA1924" i="2"/>
  <c r="AA118" i="2"/>
  <c r="AA277" i="2"/>
  <c r="AA533" i="2"/>
  <c r="AA789" i="2"/>
  <c r="AA1045" i="2"/>
  <c r="AA1301" i="2"/>
  <c r="AA1557" i="2"/>
  <c r="AA1813" i="2"/>
  <c r="AA2069" i="2"/>
  <c r="AA2325" i="2"/>
  <c r="AA150" i="2"/>
  <c r="AA406" i="2"/>
  <c r="AA662" i="2"/>
  <c r="AA918" i="2"/>
  <c r="AA1174" i="2"/>
  <c r="AA1430" i="2"/>
  <c r="AA1686" i="2"/>
  <c r="AA1942" i="2"/>
  <c r="AA2198" i="2"/>
  <c r="AA2454" i="2"/>
  <c r="AA275" i="2"/>
  <c r="AA531" i="2"/>
  <c r="AA787" i="2"/>
  <c r="AA1043" i="2"/>
  <c r="AA1299" i="2"/>
  <c r="AA1555" i="2"/>
  <c r="AA1811" i="2"/>
  <c r="AA2067" i="2"/>
  <c r="AA2323" i="2"/>
  <c r="AA472" i="2"/>
  <c r="AA192" i="2"/>
  <c r="AA324" i="2"/>
  <c r="AA1512" i="2"/>
  <c r="AA660" i="2"/>
  <c r="AA1804" i="2"/>
  <c r="AA1072" i="2"/>
  <c r="AA2096" i="2"/>
  <c r="AA1364" i="2"/>
  <c r="AA2388" i="2"/>
  <c r="AA141" i="2"/>
  <c r="AA397" i="2"/>
  <c r="AA653" i="2"/>
  <c r="AA909" i="2"/>
  <c r="AA1165" i="2"/>
  <c r="AA1421" i="2"/>
  <c r="AA1677" i="2"/>
  <c r="AA1933" i="2"/>
  <c r="AA2189" i="2"/>
  <c r="AA2445" i="2"/>
  <c r="AA270" i="2"/>
  <c r="AA526" i="2"/>
  <c r="AA782" i="2"/>
  <c r="AA1038" i="2"/>
  <c r="AA1294" i="2"/>
  <c r="AA1550" i="2"/>
  <c r="AA1806" i="2"/>
  <c r="AA2062" i="2"/>
  <c r="AA2318" i="2"/>
  <c r="AA139" i="2"/>
  <c r="AA395" i="2"/>
  <c r="AA651" i="2"/>
  <c r="AA907" i="2"/>
  <c r="AA1163" i="2"/>
  <c r="AA1419" i="2"/>
  <c r="AA1675" i="2"/>
  <c r="AA1931" i="2"/>
  <c r="AA2187" i="2"/>
  <c r="AA2443" i="2"/>
  <c r="AA100" i="2"/>
  <c r="AA672" i="2"/>
  <c r="AA968" i="2"/>
  <c r="AA1992" i="2"/>
  <c r="AA1260" i="2"/>
  <c r="AA2284" i="2"/>
  <c r="AA1552" i="2"/>
  <c r="AA740" i="2"/>
  <c r="AA1844" i="2"/>
  <c r="AA297" i="2"/>
  <c r="AA1321" i="2"/>
  <c r="AA2345" i="2"/>
  <c r="AA938" i="2"/>
  <c r="AA1962" i="2"/>
  <c r="AA551" i="2"/>
  <c r="AA1575" i="2"/>
  <c r="AA552" i="2"/>
  <c r="AA820" i="2"/>
  <c r="AA1444" i="2"/>
  <c r="AA2455" i="2"/>
  <c r="AA1124" i="2"/>
  <c r="AA761" i="2"/>
  <c r="AA1785" i="2"/>
  <c r="AA378" i="2"/>
  <c r="AA1402" i="2"/>
  <c r="AA2426" i="2"/>
  <c r="AA1015" i="2"/>
  <c r="AA2039" i="2"/>
  <c r="AA212" i="2"/>
  <c r="AA960" i="2"/>
  <c r="AA137" i="2"/>
  <c r="AA1161" i="2"/>
  <c r="AA2185" i="2"/>
  <c r="AA778" i="2"/>
  <c r="AA1802" i="2"/>
  <c r="AA391" i="2"/>
  <c r="AA1415" i="2"/>
  <c r="AA2439" i="2"/>
  <c r="AA1976" i="2"/>
  <c r="AA708" i="2"/>
  <c r="AA537" i="2"/>
  <c r="AA1561" i="2"/>
  <c r="AA154" i="2"/>
  <c r="AA1242" i="2"/>
  <c r="AA2266" i="2"/>
  <c r="AA919" i="2"/>
  <c r="AA744" i="2"/>
  <c r="AA1380" i="2"/>
  <c r="AA337" i="2"/>
  <c r="AA849" i="2"/>
  <c r="AA1361" i="2"/>
  <c r="AA1873" i="2"/>
  <c r="AA2385" i="2"/>
  <c r="AA466" i="2"/>
  <c r="AA978" i="2"/>
  <c r="AA1490" i="2"/>
  <c r="AA2002" i="2"/>
  <c r="AA61" i="2"/>
  <c r="AA591" i="2"/>
  <c r="AA1103" i="2"/>
  <c r="AA1615" i="2"/>
  <c r="AA2127" i="2"/>
  <c r="AA712" i="2"/>
  <c r="AA556" i="2"/>
  <c r="AA1020" i="2"/>
  <c r="AA1312" i="2"/>
  <c r="AA1604" i="2"/>
  <c r="AA197" i="2"/>
  <c r="AA709" i="2"/>
  <c r="AA1221" i="2"/>
  <c r="AA1733" i="2"/>
  <c r="AA2245" i="2"/>
  <c r="AA326" i="2"/>
  <c r="AA838" i="2"/>
  <c r="AA1350" i="2"/>
  <c r="AA1862" i="2"/>
  <c r="AA2374" i="2"/>
  <c r="AA451" i="2"/>
  <c r="AA963" i="2"/>
  <c r="AA1475" i="2"/>
  <c r="AA1987" i="2"/>
  <c r="AA152" i="2"/>
  <c r="AA896" i="2"/>
  <c r="AA2216" i="2"/>
  <c r="AA604" i="2"/>
  <c r="AA1044" i="2"/>
  <c r="AA37" i="2"/>
  <c r="AA573" i="2"/>
  <c r="AA1085" i="2"/>
  <c r="AA1597" i="2"/>
  <c r="AA2109" i="2"/>
  <c r="AA190" i="2"/>
  <c r="AA702" i="2"/>
  <c r="AA1214" i="2"/>
  <c r="AA1726" i="2"/>
  <c r="AA2238" i="2"/>
  <c r="AA315" i="2"/>
  <c r="AA827" i="2"/>
  <c r="AA1339" i="2"/>
  <c r="AA1851" i="2"/>
  <c r="AA2363" i="2"/>
  <c r="AA352" i="2"/>
  <c r="AA1672" i="2"/>
  <c r="AA1964" i="2"/>
  <c r="AA2256" i="2"/>
  <c r="AA74" i="2"/>
  <c r="AA2025" i="2"/>
  <c r="AA1642" i="2"/>
  <c r="AA1255" i="2"/>
  <c r="AA1336" i="2"/>
  <c r="AA1815" i="2"/>
  <c r="AA441" i="2"/>
  <c r="AA33" i="2"/>
  <c r="AA2106" i="2"/>
  <c r="AA1719" i="2"/>
  <c r="AA1436" i="2"/>
  <c r="AA841" i="2"/>
  <c r="AA458" i="2"/>
  <c r="AA51" i="2"/>
  <c r="AA2119" i="2"/>
  <c r="AA1280" i="2"/>
  <c r="AA1241" i="2"/>
  <c r="AA922" i="2"/>
  <c r="AA599" i="2"/>
  <c r="AA764" i="2"/>
  <c r="AA401" i="2"/>
  <c r="AA913" i="2"/>
  <c r="AA1425" i="2"/>
  <c r="AA1937" i="2"/>
  <c r="AA2449" i="2"/>
  <c r="AA530" i="2"/>
  <c r="AA1042" i="2"/>
  <c r="AA1554" i="2"/>
  <c r="AA2066" i="2"/>
  <c r="AA143" i="2"/>
  <c r="AA655" i="2"/>
  <c r="AA1167" i="2"/>
  <c r="AA1679" i="2"/>
  <c r="AA2191" i="2"/>
  <c r="AA121" i="2"/>
  <c r="AA984" i="2"/>
  <c r="AA1276" i="2"/>
  <c r="AA1568" i="2"/>
  <c r="AA1860" i="2"/>
  <c r="AA261" i="2"/>
  <c r="AA773" i="2"/>
  <c r="AA1285" i="2"/>
  <c r="AA1797" i="2"/>
  <c r="AA2309" i="2"/>
  <c r="AA390" i="2"/>
  <c r="AA902" i="2"/>
  <c r="AA1414" i="2"/>
  <c r="AA1926" i="2"/>
  <c r="AA2438" i="2"/>
  <c r="AA515" i="2"/>
  <c r="AA1027" i="2"/>
  <c r="AA1539" i="2"/>
  <c r="AA2051" i="2"/>
  <c r="AA408" i="2"/>
  <c r="AA260" i="2"/>
  <c r="AA524" i="2"/>
  <c r="AA1008" i="2"/>
  <c r="AA1300" i="2"/>
  <c r="AA123" i="2"/>
  <c r="AA637" i="2"/>
  <c r="AA1149" i="2"/>
  <c r="AA1661" i="2"/>
  <c r="AA2173" i="2"/>
  <c r="AA254" i="2"/>
  <c r="AA766" i="2"/>
  <c r="AA1278" i="2"/>
  <c r="AA1790" i="2"/>
  <c r="AA2302" i="2"/>
  <c r="AA379" i="2"/>
  <c r="AA891" i="2"/>
  <c r="AA1403" i="2"/>
  <c r="AA1915" i="2"/>
  <c r="AA2427" i="2"/>
  <c r="AA608" i="2"/>
  <c r="AA1928" i="2"/>
  <c r="AA2220" i="2"/>
  <c r="AA612" i="2"/>
  <c r="AA233" i="2"/>
  <c r="AA2281" i="2"/>
  <c r="AA1898" i="2"/>
  <c r="AA1511" i="2"/>
  <c r="AA2360" i="2"/>
  <c r="AA2327" i="2"/>
  <c r="AA697" i="2"/>
  <c r="AA314" i="2"/>
  <c r="AA2362" i="2"/>
  <c r="AA1975" i="2"/>
  <c r="AA2460" i="2"/>
  <c r="AA1097" i="2"/>
  <c r="AA714" i="2"/>
  <c r="AA327" i="2"/>
  <c r="AA2375" i="2"/>
  <c r="AA2304" i="2"/>
  <c r="AA1497" i="2"/>
  <c r="AA1178" i="2"/>
  <c r="AA855" i="2"/>
  <c r="AA836" i="2"/>
  <c r="AA753" i="2"/>
  <c r="AA1777" i="2"/>
  <c r="AA370" i="2"/>
  <c r="AA1394" i="2"/>
  <c r="AA2418" i="2"/>
  <c r="AA1007" i="2"/>
  <c r="AA2031" i="2"/>
  <c r="AA180" i="2"/>
  <c r="AA928" i="2"/>
  <c r="AA91" i="2"/>
  <c r="AA1125" i="2"/>
  <c r="AA2149" i="2"/>
  <c r="AA742" i="2"/>
  <c r="AA1766" i="2"/>
  <c r="AA355" i="2"/>
  <c r="AA1379" i="2"/>
  <c r="AA2403" i="2"/>
  <c r="AA1832" i="2"/>
  <c r="AA2416" i="2"/>
  <c r="AA477" i="2"/>
  <c r="AA1501" i="2"/>
  <c r="AA81" i="2"/>
  <c r="AA1118" i="2"/>
  <c r="AA2142" i="2"/>
  <c r="AA731" i="2"/>
  <c r="AA1755" i="2"/>
  <c r="AA428" i="2"/>
  <c r="AA1580" i="2"/>
  <c r="AA2164" i="2"/>
  <c r="AA1258" i="2"/>
  <c r="AA528" i="2"/>
  <c r="AA32" i="2"/>
  <c r="AA1722" i="2"/>
  <c r="AA1656" i="2"/>
  <c r="AA55" i="2"/>
  <c r="AA1735" i="2"/>
  <c r="AA857" i="2"/>
  <c r="AA151" i="2"/>
  <c r="AA305" i="2"/>
  <c r="AA1329" i="2"/>
  <c r="AA2353" i="2"/>
  <c r="AA946" i="2"/>
  <c r="AA1970" i="2"/>
  <c r="AA559" i="2"/>
  <c r="AA1583" i="2"/>
  <c r="AA584" i="2"/>
  <c r="AA884" i="2"/>
  <c r="AA1476" i="2"/>
  <c r="AA677" i="2"/>
  <c r="AA1701" i="2"/>
  <c r="AA294" i="2"/>
  <c r="AA1318" i="2"/>
  <c r="AA2342" i="2"/>
  <c r="AA931" i="2"/>
  <c r="AA1955" i="2"/>
  <c r="AA768" i="2"/>
  <c r="AA2380" i="2"/>
  <c r="AA126" i="2"/>
  <c r="AA1053" i="2"/>
  <c r="AA2077" i="2"/>
  <c r="AA670" i="2"/>
  <c r="AA1694" i="2"/>
  <c r="AA283" i="2"/>
  <c r="AA1307" i="2"/>
  <c r="AA2331" i="2"/>
  <c r="AA1544" i="2"/>
  <c r="AA2128" i="2"/>
  <c r="AA1897" i="2"/>
  <c r="AA1127" i="2"/>
  <c r="AA1559" i="2"/>
  <c r="AA2361" i="2"/>
  <c r="AA1591" i="2"/>
  <c r="AA713" i="2"/>
  <c r="AA2378" i="2"/>
  <c r="AA636" i="2"/>
  <c r="AA794" i="2"/>
  <c r="AA1820" i="2"/>
  <c r="AA881" i="2"/>
  <c r="AA1905" i="2"/>
  <c r="AA498" i="2"/>
  <c r="AA1522" i="2"/>
  <c r="AA104" i="2"/>
  <c r="AA1135" i="2"/>
  <c r="AA2159" i="2"/>
  <c r="AA812" i="2"/>
  <c r="AA1440" i="2"/>
  <c r="AA229" i="2"/>
  <c r="AA1253" i="2"/>
  <c r="AA2277" i="2"/>
  <c r="AA870" i="2"/>
  <c r="AA1894" i="2"/>
  <c r="AA483" i="2"/>
  <c r="AA1507" i="2"/>
  <c r="AA280" i="2"/>
  <c r="AA2344" i="2"/>
  <c r="AA1172" i="2"/>
  <c r="AA605" i="2"/>
  <c r="AA1629" i="2"/>
  <c r="AA222" i="2"/>
  <c r="AA1246" i="2"/>
  <c r="AA2270" i="2"/>
  <c r="AA859" i="2"/>
  <c r="AA1883" i="2"/>
  <c r="AA480" i="2"/>
  <c r="AA2092" i="2"/>
  <c r="AA96" i="2"/>
  <c r="AA1770" i="2"/>
  <c r="AA1848" i="2"/>
  <c r="AA569" i="2"/>
  <c r="AA2234" i="2"/>
  <c r="AA1948" i="2"/>
  <c r="AA586" i="2"/>
  <c r="AA2247" i="2"/>
  <c r="AA1369" i="2"/>
  <c r="AA727" i="2"/>
  <c r="AA177" i="2"/>
  <c r="AA1201" i="2"/>
  <c r="AA2225" i="2"/>
  <c r="AA818" i="2"/>
  <c r="AA1842" i="2"/>
  <c r="AA431" i="2"/>
  <c r="AA1455" i="2"/>
  <c r="AA52" i="2"/>
  <c r="AA2136" i="2"/>
  <c r="AA964" i="2"/>
  <c r="AA549" i="2"/>
  <c r="AA1573" i="2"/>
  <c r="AA166" i="2"/>
  <c r="AA1190" i="2"/>
  <c r="AA2214" i="2"/>
  <c r="AA803" i="2"/>
  <c r="AA1827" i="2"/>
  <c r="AA256" i="2"/>
  <c r="AA1868" i="2"/>
  <c r="AA2452" i="2"/>
  <c r="AA925" i="2"/>
  <c r="AA1949" i="2"/>
  <c r="AA542" i="2"/>
  <c r="AA1566" i="2"/>
  <c r="AA155" i="2"/>
  <c r="AA1179" i="2"/>
  <c r="AA2203" i="2"/>
  <c r="AA1032" i="2"/>
  <c r="AA1616" i="2"/>
  <c r="AA1385" i="2"/>
  <c r="AA615" i="2"/>
  <c r="AA1700" i="2"/>
  <c r="AA1849" i="2"/>
  <c r="AA1079" i="2"/>
  <c r="AA201" i="2"/>
  <c r="AA1866" i="2"/>
  <c r="AA2232" i="2"/>
  <c r="AA218" i="2"/>
  <c r="AA412" i="2"/>
  <c r="J218" i="2"/>
  <c r="J180" i="2"/>
  <c r="J436" i="2"/>
  <c r="J692" i="2"/>
  <c r="J347" i="2"/>
  <c r="J689" i="2"/>
  <c r="J963" i="2"/>
  <c r="J1219" i="2"/>
  <c r="J1475" i="2"/>
  <c r="J1731" i="2"/>
  <c r="J1987" i="2"/>
  <c r="J2243" i="2"/>
  <c r="J65" i="2"/>
  <c r="J483" i="2"/>
  <c r="J809" i="2"/>
  <c r="J1065" i="2"/>
  <c r="J1321" i="2"/>
  <c r="J1577" i="2"/>
  <c r="J1833" i="2"/>
  <c r="J2089" i="2"/>
  <c r="J2345" i="2"/>
  <c r="J455" i="2"/>
  <c r="J1044" i="2"/>
  <c r="J1556" i="2"/>
  <c r="J2068" i="2"/>
  <c r="J219" i="2"/>
  <c r="J886" i="2"/>
  <c r="J1398" i="2"/>
  <c r="J1910" i="2"/>
  <c r="J2422" i="2"/>
  <c r="J727" i="2"/>
  <c r="J1248" i="2"/>
  <c r="J1760" i="2"/>
  <c r="J2272" i="2"/>
  <c r="J517" i="2"/>
  <c r="J1090" i="2"/>
  <c r="J1602" i="2"/>
  <c r="J2114" i="2"/>
  <c r="J78" i="2"/>
  <c r="J40" i="2"/>
  <c r="J296" i="2"/>
  <c r="J552" i="2"/>
  <c r="J93" i="2"/>
  <c r="J502" i="2"/>
  <c r="J823" i="2"/>
  <c r="J1079" i="2"/>
  <c r="J1335" i="2"/>
  <c r="J1591" i="2"/>
  <c r="J1847" i="2"/>
  <c r="J2103" i="2"/>
  <c r="J2359" i="2"/>
  <c r="J297" i="2"/>
  <c r="J638" i="2"/>
  <c r="J925" i="2"/>
  <c r="J1181" i="2"/>
  <c r="J1437" i="2"/>
  <c r="J1693" i="2"/>
  <c r="J1949" i="2"/>
  <c r="J2205" i="2"/>
  <c r="J2461" i="2"/>
  <c r="J764" i="2"/>
  <c r="J1276" i="2"/>
  <c r="J1788" i="2"/>
  <c r="J2300" i="2"/>
  <c r="J554" i="2"/>
  <c r="J1118" i="2"/>
  <c r="J1630" i="2"/>
  <c r="J2142" i="2"/>
  <c r="J354" i="2"/>
  <c r="J968" i="2"/>
  <c r="J1480" i="2"/>
  <c r="J1992" i="2"/>
  <c r="J67" i="2"/>
  <c r="J810" i="2"/>
  <c r="J1322" i="2"/>
  <c r="J1834" i="2"/>
  <c r="J2346" i="2"/>
  <c r="J198" i="2"/>
  <c r="J160" i="2"/>
  <c r="J416" i="2"/>
  <c r="J672" i="2"/>
  <c r="J321" i="2"/>
  <c r="J662" i="2"/>
  <c r="J943" i="2"/>
  <c r="J1199" i="2"/>
  <c r="J1455" i="2"/>
  <c r="J1711" i="2"/>
  <c r="J1967" i="2"/>
  <c r="J2223" i="2"/>
  <c r="J25" i="2"/>
  <c r="J457" i="2"/>
  <c r="J789" i="2"/>
  <c r="J1045" i="2"/>
  <c r="J1301" i="2"/>
  <c r="J1557" i="2"/>
  <c r="J1813" i="2"/>
  <c r="J2069" i="2"/>
  <c r="J2325" i="2"/>
  <c r="J402" i="2"/>
  <c r="J1004" i="2"/>
  <c r="J1516" i="2"/>
  <c r="J2028" i="2"/>
  <c r="J139" i="2"/>
  <c r="J846" i="2"/>
  <c r="J1358" i="2"/>
  <c r="J1870" i="2"/>
  <c r="J2382" i="2"/>
  <c r="J674" i="2"/>
  <c r="J1208" i="2"/>
  <c r="J1720" i="2"/>
  <c r="J2232" i="2"/>
  <c r="J463" i="2"/>
  <c r="J1050" i="2"/>
  <c r="J1562" i="2"/>
  <c r="J2074" i="2"/>
  <c r="J258" i="2"/>
  <c r="J401" i="2"/>
  <c r="J1515" i="2"/>
  <c r="J145" i="2"/>
  <c r="J1361" i="2"/>
  <c r="J2385" i="2"/>
  <c r="J2148" i="2"/>
  <c r="J1990" i="2"/>
  <c r="J1840" i="2"/>
  <c r="J1682" i="2"/>
  <c r="J300" i="2"/>
  <c r="J827" i="2"/>
  <c r="J1851" i="2"/>
  <c r="J643" i="2"/>
  <c r="J1697" i="2"/>
  <c r="J772" i="2"/>
  <c r="J565" i="2"/>
  <c r="J365" i="2"/>
  <c r="J83" i="2"/>
  <c r="J2354" i="2"/>
  <c r="J716" i="2"/>
  <c r="J1243" i="2"/>
  <c r="J2267" i="2"/>
  <c r="J1089" i="2"/>
  <c r="J2113" i="2"/>
  <c r="J1604" i="2"/>
  <c r="J1446" i="2"/>
  <c r="J1296" i="2"/>
  <c r="J1138" i="2"/>
  <c r="J529" i="2"/>
  <c r="J55" i="2"/>
  <c r="J1874" i="2"/>
  <c r="J750" i="2"/>
  <c r="J578" i="2"/>
  <c r="J1291" i="2"/>
  <c r="J1700" i="2"/>
  <c r="J358" i="2"/>
  <c r="J749" i="2"/>
  <c r="J2251" i="2"/>
  <c r="J250" i="2"/>
  <c r="J292" i="2"/>
  <c r="J644" i="2"/>
  <c r="J390" i="2"/>
  <c r="J819" i="2"/>
  <c r="J1171" i="2"/>
  <c r="J1507" i="2"/>
  <c r="J1843" i="2"/>
  <c r="J2195" i="2"/>
  <c r="J129" i="2"/>
  <c r="J633" i="2"/>
  <c r="J1017" i="2"/>
  <c r="J1353" i="2"/>
  <c r="J1689" i="2"/>
  <c r="J2041" i="2"/>
  <c r="J2377" i="2"/>
  <c r="J754" i="2"/>
  <c r="J1460" i="2"/>
  <c r="J2132" i="2"/>
  <c r="J543" i="2"/>
  <c r="J1302" i="2"/>
  <c r="J1974" i="2"/>
  <c r="J343" i="2"/>
  <c r="J1152" i="2"/>
  <c r="J1824" i="2"/>
  <c r="J51" i="2"/>
  <c r="J994" i="2"/>
  <c r="J1666" i="2"/>
  <c r="J2338" i="2"/>
  <c r="J286" i="2"/>
  <c r="J328" i="2"/>
  <c r="J664" i="2"/>
  <c r="J438" i="2"/>
  <c r="J855" i="2"/>
  <c r="J1191" i="2"/>
  <c r="J1543" i="2"/>
  <c r="J1879" i="2"/>
  <c r="J2215" i="2"/>
  <c r="J201" i="2"/>
  <c r="J681" i="2"/>
  <c r="J1037" i="2"/>
  <c r="J1389" i="2"/>
  <c r="J1725" i="2"/>
  <c r="J2061" i="2"/>
  <c r="J2413" i="2"/>
  <c r="J828" i="2"/>
  <c r="J1500" i="2"/>
  <c r="J2204" i="2"/>
  <c r="J639" i="2"/>
  <c r="J1342" i="2"/>
  <c r="J2046" i="2"/>
  <c r="J439" i="2"/>
  <c r="J1192" i="2"/>
  <c r="J1896" i="2"/>
  <c r="J195" i="2"/>
  <c r="J1034" i="2"/>
  <c r="J1738" i="2"/>
  <c r="J2410" i="2"/>
  <c r="J16" i="2"/>
  <c r="J368" i="2"/>
  <c r="J704" i="2"/>
  <c r="J470" i="2"/>
  <c r="J895" i="2"/>
  <c r="J1231" i="2"/>
  <c r="J1567" i="2"/>
  <c r="J1919" i="2"/>
  <c r="J2255" i="2"/>
  <c r="J249" i="2"/>
  <c r="J734" i="2"/>
  <c r="J1077" i="2"/>
  <c r="J1413" i="2"/>
  <c r="J1765" i="2"/>
  <c r="J2101" i="2"/>
  <c r="J2437" i="2"/>
  <c r="J908" i="2"/>
  <c r="J1580" i="2"/>
  <c r="J2252" i="2"/>
  <c r="J746" i="2"/>
  <c r="J1422" i="2"/>
  <c r="J2094" i="2"/>
  <c r="J546" i="2"/>
  <c r="J1272" i="2"/>
  <c r="J1944" i="2"/>
  <c r="J335" i="2"/>
  <c r="J1114" i="2"/>
  <c r="J1786" i="2"/>
  <c r="J66" i="2"/>
  <c r="J571" i="2"/>
  <c r="J1963" i="2"/>
  <c r="J1169" i="2"/>
  <c r="J183" i="2"/>
  <c r="J838" i="2"/>
  <c r="J1456" i="2"/>
  <c r="J1938" i="2"/>
  <c r="J748" i="2"/>
  <c r="J1659" i="2"/>
  <c r="J801" i="2"/>
  <c r="J2145" i="2"/>
  <c r="J2436" i="2"/>
  <c r="J706" i="2"/>
  <c r="J1202" i="2"/>
  <c r="J524" i="2"/>
  <c r="J1371" i="2"/>
  <c r="J430" i="2"/>
  <c r="J1921" i="2"/>
  <c r="J1860" i="2"/>
  <c r="J2342" i="2"/>
  <c r="J751" i="2"/>
  <c r="J1099" i="2"/>
  <c r="J1670" i="2"/>
  <c r="J2187" i="2"/>
  <c r="J1648" i="2"/>
  <c r="J881" i="2"/>
  <c r="J1746" i="2"/>
  <c r="J699" i="2"/>
  <c r="J42" i="2"/>
  <c r="J84" i="2"/>
  <c r="J420" i="2"/>
  <c r="J21" i="2"/>
  <c r="J561" i="2"/>
  <c r="J947" i="2"/>
  <c r="J1299" i="2"/>
  <c r="J1635" i="2"/>
  <c r="J1971" i="2"/>
  <c r="J2323" i="2"/>
  <c r="J355" i="2"/>
  <c r="J793" i="2"/>
  <c r="J1145" i="2"/>
  <c r="J1481" i="2"/>
  <c r="J1817" i="2"/>
  <c r="J2169" i="2"/>
  <c r="J151" i="2"/>
  <c r="J1012" i="2"/>
  <c r="J1716" i="2"/>
  <c r="J2388" i="2"/>
  <c r="J854" i="2"/>
  <c r="J1558" i="2"/>
  <c r="J2230" i="2"/>
  <c r="J685" i="2"/>
  <c r="J1408" i="2"/>
  <c r="J2080" i="2"/>
  <c r="J474" i="2"/>
  <c r="J1250" i="2"/>
  <c r="J1922" i="2"/>
  <c r="J62" i="2"/>
  <c r="J120" i="2"/>
  <c r="J456" i="2"/>
  <c r="J61" i="2"/>
  <c r="J609" i="2"/>
  <c r="J983" i="2"/>
  <c r="J1319" i="2"/>
  <c r="J1671" i="2"/>
  <c r="J2007" i="2"/>
  <c r="J2343" i="2"/>
  <c r="J403" i="2"/>
  <c r="J829" i="2"/>
  <c r="J1165" i="2"/>
  <c r="J1517" i="2"/>
  <c r="J1853" i="2"/>
  <c r="J2189" i="2"/>
  <c r="J295" i="2"/>
  <c r="J1084" i="2"/>
  <c r="J1756" i="2"/>
  <c r="J2460" i="2"/>
  <c r="J926" i="2"/>
  <c r="J1598" i="2"/>
  <c r="J2302" i="2"/>
  <c r="J776" i="2"/>
  <c r="J1448" i="2"/>
  <c r="J2152" i="2"/>
  <c r="J570" i="2"/>
  <c r="J1290" i="2"/>
  <c r="J1994" i="2"/>
  <c r="J102" i="2"/>
  <c r="J144" i="2"/>
  <c r="J496" i="2"/>
  <c r="J141" i="2"/>
  <c r="J641" i="2"/>
  <c r="J1023" i="2"/>
  <c r="J1359" i="2"/>
  <c r="J1695" i="2"/>
  <c r="J2047" i="2"/>
  <c r="J2383" i="2"/>
  <c r="J435" i="2"/>
  <c r="J869" i="2"/>
  <c r="J1205" i="2"/>
  <c r="J1541" i="2"/>
  <c r="J1893" i="2"/>
  <c r="J2229" i="2"/>
  <c r="J359" i="2"/>
  <c r="J1164" i="2"/>
  <c r="J1836" i="2"/>
  <c r="J75" i="2"/>
  <c r="J1006" i="2"/>
  <c r="J1678" i="2"/>
  <c r="J2350" i="2"/>
  <c r="J856" i="2"/>
  <c r="J1528" i="2"/>
  <c r="J2200" i="2"/>
  <c r="J677" i="2"/>
  <c r="J1370" i="2"/>
  <c r="J2042" i="2"/>
  <c r="J284" i="2"/>
  <c r="J1131" i="2"/>
  <c r="J17" i="2"/>
  <c r="J1681" i="2"/>
  <c r="J1380" i="2"/>
  <c r="J1862" i="2"/>
  <c r="J19" i="2"/>
  <c r="J210" i="2"/>
  <c r="J763" i="2"/>
  <c r="J2171" i="2"/>
  <c r="J1313" i="2"/>
  <c r="J605" i="2"/>
  <c r="J1254" i="2"/>
  <c r="J1744" i="2"/>
  <c r="J2226" i="2"/>
  <c r="J465" i="2"/>
  <c r="J1883" i="2"/>
  <c r="J1025" i="2"/>
  <c r="J2433" i="2"/>
  <c r="J650" i="2"/>
  <c r="J1168" i="2"/>
  <c r="J1778" i="2"/>
  <c r="J945" i="2"/>
  <c r="J1362" i="2"/>
  <c r="J2033" i="2"/>
  <c r="J252" i="2"/>
  <c r="J1188" i="2"/>
  <c r="J2084" i="2"/>
  <c r="J251" i="2"/>
  <c r="J68" i="2"/>
  <c r="J740" i="2"/>
  <c r="J931" i="2"/>
  <c r="J1619" i="2"/>
  <c r="J2291" i="2"/>
  <c r="J777" i="2"/>
  <c r="J1465" i="2"/>
  <c r="J2137" i="2"/>
  <c r="J980" i="2"/>
  <c r="J2356" i="2"/>
  <c r="J1494" i="2"/>
  <c r="J642" i="2"/>
  <c r="J2048" i="2"/>
  <c r="J1186" i="2"/>
  <c r="J46" i="2"/>
  <c r="J440" i="2"/>
  <c r="J566" i="2"/>
  <c r="J1303" i="2"/>
  <c r="J1991" i="2"/>
  <c r="J361" i="2"/>
  <c r="J1149" i="2"/>
  <c r="J1837" i="2"/>
  <c r="J167" i="2"/>
  <c r="J1724" i="2"/>
  <c r="J894" i="2"/>
  <c r="J2238" i="2"/>
  <c r="J1416" i="2"/>
  <c r="J527" i="2"/>
  <c r="J1930" i="2"/>
  <c r="J128" i="2"/>
  <c r="J109" i="2"/>
  <c r="J991" i="2"/>
  <c r="J1679" i="2"/>
  <c r="J2367" i="2"/>
  <c r="J837" i="2"/>
  <c r="J1525" i="2"/>
  <c r="J2213" i="2"/>
  <c r="J1100" i="2"/>
  <c r="J11" i="2"/>
  <c r="J1646" i="2"/>
  <c r="J792" i="2"/>
  <c r="J2168" i="2"/>
  <c r="J1338" i="2"/>
  <c r="J156" i="2"/>
  <c r="J2411" i="2"/>
  <c r="J1252" i="2"/>
  <c r="J2224" i="2"/>
  <c r="J678" i="2"/>
  <c r="J1249" i="2"/>
  <c r="J998" i="2"/>
  <c r="J2098" i="2"/>
  <c r="J1819" i="2"/>
  <c r="J2305" i="2"/>
  <c r="J1040" i="2"/>
  <c r="J665" i="2"/>
  <c r="J1521" i="2"/>
  <c r="J647" i="2"/>
  <c r="J1585" i="2"/>
  <c r="J100" i="2"/>
  <c r="J53" i="2"/>
  <c r="J979" i="2"/>
  <c r="J1651" i="2"/>
  <c r="J2339" i="2"/>
  <c r="J825" i="2"/>
  <c r="J1497" i="2"/>
  <c r="J2185" i="2"/>
  <c r="J1076" i="2"/>
  <c r="J2420" i="2"/>
  <c r="J1590" i="2"/>
  <c r="J768" i="2"/>
  <c r="J2112" i="2"/>
  <c r="J1282" i="2"/>
  <c r="J94" i="2"/>
  <c r="J472" i="2"/>
  <c r="J630" i="2"/>
  <c r="J1351" i="2"/>
  <c r="J2023" i="2"/>
  <c r="J425" i="2"/>
  <c r="J1197" i="2"/>
  <c r="J1869" i="2"/>
  <c r="J338" i="2"/>
  <c r="J1820" i="2"/>
  <c r="J958" i="2"/>
  <c r="J2334" i="2"/>
  <c r="J1512" i="2"/>
  <c r="J613" i="2"/>
  <c r="J2026" i="2"/>
  <c r="J176" i="2"/>
  <c r="J173" i="2"/>
  <c r="J1039" i="2"/>
  <c r="J1727" i="2"/>
  <c r="J2399" i="2"/>
  <c r="J885" i="2"/>
  <c r="J1573" i="2"/>
  <c r="J2245" i="2"/>
  <c r="J1196" i="2"/>
  <c r="J203" i="2"/>
  <c r="J1710" i="2"/>
  <c r="J888" i="2"/>
  <c r="J2264" i="2"/>
  <c r="J1402" i="2"/>
  <c r="J348" i="2"/>
  <c r="J273" i="2"/>
  <c r="J1508" i="2"/>
  <c r="J275" i="2"/>
  <c r="J891" i="2"/>
  <c r="J1377" i="2"/>
  <c r="J1382" i="2"/>
  <c r="J50" i="2"/>
  <c r="J1947" i="2"/>
  <c r="J119" i="2"/>
  <c r="J1424" i="2"/>
  <c r="J1201" i="2"/>
  <c r="J2289" i="2"/>
  <c r="J2212" i="2"/>
  <c r="J2288" i="2"/>
  <c r="J324" i="2"/>
  <c r="J411" i="2"/>
  <c r="J1187" i="2"/>
  <c r="J1875" i="2"/>
  <c r="J161" i="2"/>
  <c r="J1033" i="2"/>
  <c r="J1721" i="2"/>
  <c r="J2393" i="2"/>
  <c r="J1492" i="2"/>
  <c r="J629" i="2"/>
  <c r="J2006" i="2"/>
  <c r="J1184" i="2"/>
  <c r="J179" i="2"/>
  <c r="J1698" i="2"/>
  <c r="J8" i="2"/>
  <c r="J696" i="2"/>
  <c r="J871" i="2"/>
  <c r="J1559" i="2"/>
  <c r="J2247" i="2"/>
  <c r="J702" i="2"/>
  <c r="J1405" i="2"/>
  <c r="J2093" i="2"/>
  <c r="J860" i="2"/>
  <c r="J2236" i="2"/>
  <c r="J1406" i="2"/>
  <c r="J482" i="2"/>
  <c r="J1928" i="2"/>
  <c r="J1098" i="2"/>
  <c r="J2442" i="2"/>
  <c r="J384" i="2"/>
  <c r="J513" i="2"/>
  <c r="J1247" i="2"/>
  <c r="J1935" i="2"/>
  <c r="J307" i="2"/>
  <c r="J1093" i="2"/>
  <c r="J1781" i="2"/>
  <c r="J7" i="2"/>
  <c r="J1612" i="2"/>
  <c r="J782" i="2"/>
  <c r="J2158" i="2"/>
  <c r="J1304" i="2"/>
  <c r="J378" i="2"/>
  <c r="J1850" i="2"/>
  <c r="J657" i="2"/>
  <c r="J1233" i="2"/>
  <c r="J1094" i="2"/>
  <c r="J2066" i="2"/>
  <c r="J1723" i="2"/>
  <c r="J2273" i="2"/>
  <c r="J848" i="2"/>
  <c r="J588" i="2"/>
  <c r="J601" i="2"/>
  <c r="J1988" i="2"/>
  <c r="J882" i="2"/>
  <c r="J407" i="2"/>
  <c r="J2160" i="2"/>
  <c r="J2258" i="2"/>
  <c r="J138" i="2"/>
  <c r="J532" i="2"/>
  <c r="J710" i="2"/>
  <c r="J1395" i="2"/>
  <c r="J2083" i="2"/>
  <c r="J505" i="2"/>
  <c r="J1241" i="2"/>
  <c r="J1929" i="2"/>
  <c r="J498" i="2"/>
  <c r="J1908" i="2"/>
  <c r="J1078" i="2"/>
  <c r="J2454" i="2"/>
  <c r="J1600" i="2"/>
  <c r="J770" i="2"/>
  <c r="J2146" i="2"/>
  <c r="J216" i="2"/>
  <c r="J285" i="2"/>
  <c r="J1095" i="2"/>
  <c r="J1767" i="2"/>
  <c r="J2455" i="2"/>
  <c r="J941" i="2"/>
  <c r="J1613" i="2"/>
  <c r="J2301" i="2"/>
  <c r="J1308" i="2"/>
  <c r="J341" i="2"/>
  <c r="J1822" i="2"/>
  <c r="J1000" i="2"/>
  <c r="J2344" i="2"/>
  <c r="J1514" i="2"/>
  <c r="J214" i="2"/>
  <c r="J592" i="2"/>
  <c r="J783" i="2"/>
  <c r="J1471" i="2"/>
  <c r="J2143" i="2"/>
  <c r="J585" i="2"/>
  <c r="J1317" i="2"/>
  <c r="J1989" i="2"/>
  <c r="J658" i="2"/>
  <c r="J2060" i="2"/>
  <c r="J1198" i="2"/>
  <c r="J223" i="2"/>
  <c r="J1752" i="2"/>
  <c r="J890" i="2"/>
  <c r="J2266" i="2"/>
  <c r="J1579" i="2"/>
  <c r="J2065" i="2"/>
  <c r="J493" i="2"/>
  <c r="J364" i="2"/>
  <c r="J177" i="2"/>
  <c r="J1540" i="2"/>
  <c r="J325" i="2"/>
  <c r="J923" i="2"/>
  <c r="J1473" i="2"/>
  <c r="J1574" i="2"/>
  <c r="J98" i="2"/>
  <c r="J261" i="2"/>
  <c r="J1547" i="2"/>
  <c r="J1995" i="2"/>
  <c r="J26" i="2"/>
  <c r="J282" i="2"/>
  <c r="J244" i="2"/>
  <c r="J500" i="2"/>
  <c r="J756" i="2"/>
  <c r="J433" i="2"/>
  <c r="J771" i="2"/>
  <c r="J1027" i="2"/>
  <c r="J1283" i="2"/>
  <c r="J1539" i="2"/>
  <c r="J1795" i="2"/>
  <c r="J2051" i="2"/>
  <c r="J2307" i="2"/>
  <c r="J193" i="2"/>
  <c r="J569" i="2"/>
  <c r="J873" i="2"/>
  <c r="J1129" i="2"/>
  <c r="J1385" i="2"/>
  <c r="J1641" i="2"/>
  <c r="J1897" i="2"/>
  <c r="J2153" i="2"/>
  <c r="J2409" i="2"/>
  <c r="J626" i="2"/>
  <c r="J1172" i="2"/>
  <c r="J1684" i="2"/>
  <c r="J2196" i="2"/>
  <c r="J415" i="2"/>
  <c r="J1014" i="2"/>
  <c r="J1526" i="2"/>
  <c r="J2038" i="2"/>
  <c r="J175" i="2"/>
  <c r="J864" i="2"/>
  <c r="J1376" i="2"/>
  <c r="J1888" i="2"/>
  <c r="J2400" i="2"/>
  <c r="J687" i="2"/>
  <c r="J1218" i="2"/>
  <c r="J1730" i="2"/>
  <c r="J2242" i="2"/>
  <c r="J142" i="2"/>
  <c r="J104" i="2"/>
  <c r="J360" i="2"/>
  <c r="J616" i="2"/>
  <c r="J221" i="2"/>
  <c r="J587" i="2"/>
  <c r="J887" i="2"/>
  <c r="J1143" i="2"/>
  <c r="J1399" i="2"/>
  <c r="J1655" i="2"/>
  <c r="J1911" i="2"/>
  <c r="J2167" i="2"/>
  <c r="J2423" i="2"/>
  <c r="J382" i="2"/>
  <c r="J723" i="2"/>
  <c r="J989" i="2"/>
  <c r="J1245" i="2"/>
  <c r="J1501" i="2"/>
  <c r="J1757" i="2"/>
  <c r="J2013" i="2"/>
  <c r="J2269" i="2"/>
  <c r="J231" i="2"/>
  <c r="J892" i="2"/>
  <c r="J1404" i="2"/>
  <c r="J1916" i="2"/>
  <c r="J2428" i="2"/>
  <c r="J725" i="2"/>
  <c r="J1246" i="2"/>
  <c r="J1758" i="2"/>
  <c r="J2270" i="2"/>
  <c r="J525" i="2"/>
  <c r="J1096" i="2"/>
  <c r="J1608" i="2"/>
  <c r="J2120" i="2"/>
  <c r="J314" i="2"/>
  <c r="J938" i="2"/>
  <c r="J1450" i="2"/>
  <c r="J1962" i="2"/>
  <c r="J6" i="2"/>
  <c r="J262" i="2"/>
  <c r="J224" i="2"/>
  <c r="J480" i="2"/>
  <c r="J736" i="2"/>
  <c r="J406" i="2"/>
  <c r="J747" i="2"/>
  <c r="J1007" i="2"/>
  <c r="J1263" i="2"/>
  <c r="J1519" i="2"/>
  <c r="J1775" i="2"/>
  <c r="J2031" i="2"/>
  <c r="J2287" i="2"/>
  <c r="J153" i="2"/>
  <c r="J542" i="2"/>
  <c r="J853" i="2"/>
  <c r="J1109" i="2"/>
  <c r="J1365" i="2"/>
  <c r="J1621" i="2"/>
  <c r="J1877" i="2"/>
  <c r="J2133" i="2"/>
  <c r="J2389" i="2"/>
  <c r="J573" i="2"/>
  <c r="J1132" i="2"/>
  <c r="J1644" i="2"/>
  <c r="J2156" i="2"/>
  <c r="J362" i="2"/>
  <c r="J974" i="2"/>
  <c r="J1486" i="2"/>
  <c r="J1998" i="2"/>
  <c r="J95" i="2"/>
  <c r="J824" i="2"/>
  <c r="J1336" i="2"/>
  <c r="J1848" i="2"/>
  <c r="J2360" i="2"/>
  <c r="J634" i="2"/>
  <c r="J1178" i="2"/>
  <c r="J1690" i="2"/>
  <c r="J2202" i="2"/>
  <c r="J220" i="2"/>
  <c r="J742" i="2"/>
  <c r="J1771" i="2"/>
  <c r="J537" i="2"/>
  <c r="J1617" i="2"/>
  <c r="J562" i="2"/>
  <c r="J351" i="2"/>
  <c r="J79" i="2"/>
  <c r="J2352" i="2"/>
  <c r="J2194" i="2"/>
  <c r="J556" i="2"/>
  <c r="J1083" i="2"/>
  <c r="J2107" i="2"/>
  <c r="J929" i="2"/>
  <c r="J1953" i="2"/>
  <c r="J1284" i="2"/>
  <c r="J1126" i="2"/>
  <c r="J976" i="2"/>
  <c r="J818" i="2"/>
  <c r="J242" i="2"/>
  <c r="J379" i="2"/>
  <c r="J1499" i="2"/>
  <c r="J113" i="2"/>
  <c r="J1345" i="2"/>
  <c r="J2369" i="2"/>
  <c r="J2116" i="2"/>
  <c r="J1958" i="2"/>
  <c r="J1808" i="2"/>
  <c r="J1650" i="2"/>
  <c r="J1611" i="2"/>
  <c r="J2340" i="2"/>
  <c r="J380" i="2"/>
  <c r="J1777" i="2"/>
  <c r="J367" i="2"/>
  <c r="J2315" i="2"/>
  <c r="J1542" i="2"/>
  <c r="J2353" i="2"/>
  <c r="J477" i="2"/>
  <c r="J1106" i="2"/>
  <c r="J36" i="2"/>
  <c r="J388" i="2"/>
  <c r="J724" i="2"/>
  <c r="J497" i="2"/>
  <c r="J915" i="2"/>
  <c r="J1251" i="2"/>
  <c r="J1587" i="2"/>
  <c r="J1939" i="2"/>
  <c r="J2275" i="2"/>
  <c r="J289" i="2"/>
  <c r="J761" i="2"/>
  <c r="J1097" i="2"/>
  <c r="J1433" i="2"/>
  <c r="J1785" i="2"/>
  <c r="J2121" i="2"/>
  <c r="J2457" i="2"/>
  <c r="J948" i="2"/>
  <c r="J1620" i="2"/>
  <c r="J2292" i="2"/>
  <c r="J790" i="2"/>
  <c r="J1462" i="2"/>
  <c r="J2134" i="2"/>
  <c r="J599" i="2"/>
  <c r="J1312" i="2"/>
  <c r="J1984" i="2"/>
  <c r="J389" i="2"/>
  <c r="J1154" i="2"/>
  <c r="J1826" i="2"/>
  <c r="J30" i="2"/>
  <c r="J72" i="2"/>
  <c r="J408" i="2"/>
  <c r="J760" i="2"/>
  <c r="J545" i="2"/>
  <c r="J935" i="2"/>
  <c r="J1287" i="2"/>
  <c r="J1623" i="2"/>
  <c r="J1959" i="2"/>
  <c r="J2311" i="2"/>
  <c r="J339" i="2"/>
  <c r="J781" i="2"/>
  <c r="J1133" i="2"/>
  <c r="J1469" i="2"/>
  <c r="J1805" i="2"/>
  <c r="J2157" i="2"/>
  <c r="J103" i="2"/>
  <c r="J988" i="2"/>
  <c r="J1692" i="2"/>
  <c r="J2364" i="2"/>
  <c r="J830" i="2"/>
  <c r="J1534" i="2"/>
  <c r="J2206" i="2"/>
  <c r="J653" i="2"/>
  <c r="J1384" i="2"/>
  <c r="J2056" i="2"/>
  <c r="J442" i="2"/>
  <c r="J1226" i="2"/>
  <c r="J1898" i="2"/>
  <c r="J54" i="2"/>
  <c r="J112" i="2"/>
  <c r="J448" i="2"/>
  <c r="J45" i="2"/>
  <c r="J598" i="2"/>
  <c r="J975" i="2"/>
  <c r="J1311" i="2"/>
  <c r="J1663" i="2"/>
  <c r="J1999" i="2"/>
  <c r="J2335" i="2"/>
  <c r="J393" i="2"/>
  <c r="J821" i="2"/>
  <c r="J1157" i="2"/>
  <c r="J1509" i="2"/>
  <c r="J1845" i="2"/>
  <c r="J2181" i="2"/>
  <c r="J263" i="2"/>
  <c r="J1068" i="2"/>
  <c r="J1740" i="2"/>
  <c r="J2444" i="2"/>
  <c r="J910" i="2"/>
  <c r="J1582" i="2"/>
  <c r="J2286" i="2"/>
  <c r="J759" i="2"/>
  <c r="J1432" i="2"/>
  <c r="J2136" i="2"/>
  <c r="J549" i="2"/>
  <c r="J1274" i="2"/>
  <c r="J1978" i="2"/>
  <c r="J92" i="2"/>
  <c r="J939" i="2"/>
  <c r="J2347" i="2"/>
  <c r="J1489" i="2"/>
  <c r="J996" i="2"/>
  <c r="J1606" i="2"/>
  <c r="J2096" i="2"/>
  <c r="J18" i="2"/>
  <c r="J593" i="2"/>
  <c r="J1979" i="2"/>
  <c r="J1121" i="2"/>
  <c r="J247" i="2"/>
  <c r="J870" i="2"/>
  <c r="J1360" i="2"/>
  <c r="J1970" i="2"/>
  <c r="J165" i="2"/>
  <c r="J1691" i="2"/>
  <c r="J897" i="2"/>
  <c r="J2241" i="2"/>
  <c r="J59" i="2"/>
  <c r="J912" i="2"/>
  <c r="J1394" i="2"/>
  <c r="J2379" i="2"/>
  <c r="J147" i="2"/>
  <c r="J1265" i="2"/>
  <c r="J2002" i="2"/>
  <c r="J2417" i="2"/>
  <c r="J81" i="2"/>
  <c r="J188" i="2"/>
  <c r="J122" i="2"/>
  <c r="J164" i="2"/>
  <c r="J516" i="2"/>
  <c r="J181" i="2"/>
  <c r="J667" i="2"/>
  <c r="J1043" i="2"/>
  <c r="J1379" i="2"/>
  <c r="J1715" i="2"/>
  <c r="J2067" i="2"/>
  <c r="J2403" i="2"/>
  <c r="J462" i="2"/>
  <c r="J889" i="2"/>
  <c r="J1225" i="2"/>
  <c r="J1561" i="2"/>
  <c r="J1913" i="2"/>
  <c r="J2249" i="2"/>
  <c r="J413" i="2"/>
  <c r="J1204" i="2"/>
  <c r="J1876" i="2"/>
  <c r="J155" i="2"/>
  <c r="J1046" i="2"/>
  <c r="J1718" i="2"/>
  <c r="J2390" i="2"/>
  <c r="J896" i="2"/>
  <c r="J1568" i="2"/>
  <c r="J2240" i="2"/>
  <c r="J730" i="2"/>
  <c r="J1410" i="2"/>
  <c r="J2082" i="2"/>
  <c r="J158" i="2"/>
  <c r="J200" i="2"/>
  <c r="J536" i="2"/>
  <c r="J253" i="2"/>
  <c r="J715" i="2"/>
  <c r="J1063" i="2"/>
  <c r="J1415" i="2"/>
  <c r="J1751" i="2"/>
  <c r="J2087" i="2"/>
  <c r="J2439" i="2"/>
  <c r="J510" i="2"/>
  <c r="J909" i="2"/>
  <c r="J1261" i="2"/>
  <c r="J1597" i="2"/>
  <c r="J1933" i="2"/>
  <c r="J2285" i="2"/>
  <c r="J509" i="2"/>
  <c r="J1244" i="2"/>
  <c r="J1948" i="2"/>
  <c r="J298" i="2"/>
  <c r="J1086" i="2"/>
  <c r="J1790" i="2"/>
  <c r="J2462" i="2"/>
  <c r="J936" i="2"/>
  <c r="J1640" i="2"/>
  <c r="J2312" i="2"/>
  <c r="J778" i="2"/>
  <c r="J1482" i="2"/>
  <c r="J2154" i="2"/>
  <c r="J182" i="2"/>
  <c r="J240" i="2"/>
  <c r="J576" i="2"/>
  <c r="J299" i="2"/>
  <c r="J767" i="2"/>
  <c r="J1103" i="2"/>
  <c r="J1439" i="2"/>
  <c r="J1791" i="2"/>
  <c r="J2127" i="2"/>
  <c r="J2463" i="2"/>
  <c r="J563" i="2"/>
  <c r="J949" i="2"/>
  <c r="J1285" i="2"/>
  <c r="J1637" i="2"/>
  <c r="J1973" i="2"/>
  <c r="J2309" i="2"/>
  <c r="J615" i="2"/>
  <c r="J1324" i="2"/>
  <c r="J1996" i="2"/>
  <c r="J405" i="2"/>
  <c r="J1166" i="2"/>
  <c r="J1838" i="2"/>
  <c r="J159" i="2"/>
  <c r="J1016" i="2"/>
  <c r="J1688" i="2"/>
  <c r="J2392" i="2"/>
  <c r="J858" i="2"/>
  <c r="J1530" i="2"/>
  <c r="J2234" i="2"/>
  <c r="J604" i="2"/>
  <c r="J1451" i="2"/>
  <c r="J622" i="2"/>
  <c r="J2001" i="2"/>
  <c r="J2020" i="2"/>
  <c r="J322" i="2"/>
  <c r="J914" i="2"/>
  <c r="J236" i="2"/>
  <c r="J1147" i="2"/>
  <c r="J49" i="2"/>
  <c r="J1633" i="2"/>
  <c r="J1412" i="2"/>
  <c r="J1894" i="2"/>
  <c r="J2384" i="2"/>
  <c r="J12" i="2"/>
  <c r="J859" i="2"/>
  <c r="J2203" i="2"/>
  <c r="J1409" i="2"/>
  <c r="J836" i="2"/>
  <c r="J1318" i="2"/>
  <c r="J1936" i="2"/>
  <c r="J2418" i="2"/>
  <c r="J2225" i="2"/>
  <c r="J636" i="2"/>
  <c r="J1956" i="2"/>
  <c r="J1035" i="2"/>
  <c r="J2054" i="2"/>
  <c r="J971" i="2"/>
  <c r="J1264" i="2"/>
  <c r="J228" i="2"/>
  <c r="J305" i="2"/>
  <c r="J1107" i="2"/>
  <c r="J1779" i="2"/>
  <c r="J2467" i="2"/>
  <c r="J953" i="2"/>
  <c r="J1625" i="2"/>
  <c r="J2313" i="2"/>
  <c r="J1332" i="2"/>
  <c r="J373" i="2"/>
  <c r="J1846" i="2"/>
  <c r="J1024" i="2"/>
  <c r="J2368" i="2"/>
  <c r="J1538" i="2"/>
  <c r="J222" i="2"/>
  <c r="J600" i="2"/>
  <c r="J791" i="2"/>
  <c r="J1479" i="2"/>
  <c r="J2151" i="2"/>
  <c r="J595" i="2"/>
  <c r="J1325" i="2"/>
  <c r="J1997" i="2"/>
  <c r="J679" i="2"/>
  <c r="J2076" i="2"/>
  <c r="J1214" i="2"/>
  <c r="J255" i="2"/>
  <c r="J1768" i="2"/>
  <c r="J906" i="2"/>
  <c r="J2282" i="2"/>
  <c r="J304" i="2"/>
  <c r="J385" i="2"/>
  <c r="J1167" i="2"/>
  <c r="J1855" i="2"/>
  <c r="J121" i="2"/>
  <c r="J1013" i="2"/>
  <c r="J1701" i="2"/>
  <c r="J2373" i="2"/>
  <c r="J1452" i="2"/>
  <c r="J575" i="2"/>
  <c r="J1966" i="2"/>
  <c r="J1144" i="2"/>
  <c r="J99" i="2"/>
  <c r="J1658" i="2"/>
  <c r="J197" i="2"/>
  <c r="J913" i="2"/>
  <c r="J123" i="2"/>
  <c r="J1426" i="2"/>
  <c r="J1403" i="2"/>
  <c r="J1889" i="2"/>
  <c r="J2406" i="2"/>
  <c r="J268" i="2"/>
  <c r="J2459" i="2"/>
  <c r="J1348" i="2"/>
  <c r="J2448" i="2"/>
  <c r="J1828" i="2"/>
  <c r="J1798" i="2"/>
  <c r="J1904" i="2"/>
  <c r="J2097" i="2"/>
  <c r="J276" i="2"/>
  <c r="J369" i="2"/>
  <c r="J1139" i="2"/>
  <c r="J1827" i="2"/>
  <c r="J97" i="2"/>
  <c r="J985" i="2"/>
  <c r="J1673" i="2"/>
  <c r="J2361" i="2"/>
  <c r="J1396" i="2"/>
  <c r="J501" i="2"/>
  <c r="J1942" i="2"/>
  <c r="J1088" i="2"/>
  <c r="J2464" i="2"/>
  <c r="J1634" i="2"/>
  <c r="J254" i="2"/>
  <c r="J648" i="2"/>
  <c r="J839" i="2"/>
  <c r="J1511" i="2"/>
  <c r="J2199" i="2"/>
  <c r="J659" i="2"/>
  <c r="J1357" i="2"/>
  <c r="J2045" i="2"/>
  <c r="J796" i="2"/>
  <c r="J2140" i="2"/>
  <c r="J1310" i="2"/>
  <c r="J397" i="2"/>
  <c r="J1832" i="2"/>
  <c r="J1002" i="2"/>
  <c r="J2378" i="2"/>
  <c r="J336" i="2"/>
  <c r="J449" i="2"/>
  <c r="J1215" i="2"/>
  <c r="J1887" i="2"/>
  <c r="J217" i="2"/>
  <c r="J1061" i="2"/>
  <c r="J1733" i="2"/>
  <c r="J2421" i="2"/>
  <c r="J1548" i="2"/>
  <c r="J661" i="2"/>
  <c r="J2062" i="2"/>
  <c r="J1240" i="2"/>
  <c r="J227" i="2"/>
  <c r="J1754" i="2"/>
  <c r="J486" i="2"/>
  <c r="J1041" i="2"/>
  <c r="J693" i="2"/>
  <c r="J1810" i="2"/>
  <c r="J1531" i="2"/>
  <c r="J2081" i="2"/>
  <c r="J535" i="2"/>
  <c r="J396" i="2"/>
  <c r="J345" i="2"/>
  <c r="J1732" i="2"/>
  <c r="J410" i="2"/>
  <c r="J1158" i="2"/>
  <c r="J1136" i="2"/>
  <c r="J709" i="2"/>
  <c r="J106" i="2"/>
  <c r="J484" i="2"/>
  <c r="J646" i="2"/>
  <c r="J1363" i="2"/>
  <c r="J2035" i="2"/>
  <c r="J441" i="2"/>
  <c r="J1209" i="2"/>
  <c r="J1881" i="2"/>
  <c r="J370" i="2"/>
  <c r="J1844" i="2"/>
  <c r="J982" i="2"/>
  <c r="J2358" i="2"/>
  <c r="J1536" i="2"/>
  <c r="J645" i="2"/>
  <c r="J2050" i="2"/>
  <c r="J184" i="2"/>
  <c r="J189" i="2"/>
  <c r="J1047" i="2"/>
  <c r="J1735" i="2"/>
  <c r="J2407" i="2"/>
  <c r="J893" i="2"/>
  <c r="J1581" i="2"/>
  <c r="J2253" i="2"/>
  <c r="J1212" i="2"/>
  <c r="J235" i="2"/>
  <c r="J1726" i="2"/>
  <c r="J904" i="2"/>
  <c r="J2280" i="2"/>
  <c r="J1418" i="2"/>
  <c r="J166" i="2"/>
  <c r="J560" i="2"/>
  <c r="J726" i="2"/>
  <c r="J1423" i="2"/>
  <c r="J2111" i="2"/>
  <c r="J521" i="2"/>
  <c r="J1269" i="2"/>
  <c r="J1957" i="2"/>
  <c r="J530" i="2"/>
  <c r="J1964" i="2"/>
  <c r="J1134" i="2"/>
  <c r="J31" i="2"/>
  <c r="J1656" i="2"/>
  <c r="J826" i="2"/>
  <c r="J2170" i="2"/>
  <c r="J1387" i="2"/>
  <c r="J1937" i="2"/>
  <c r="J2374" i="2"/>
  <c r="J172" i="2"/>
  <c r="J2427" i="2"/>
  <c r="J1156" i="2"/>
  <c r="J2256" i="2"/>
  <c r="J795" i="2"/>
  <c r="J1281" i="2"/>
  <c r="J1190" i="2"/>
  <c r="J2290" i="2"/>
  <c r="J124" i="2"/>
  <c r="J779" i="2"/>
  <c r="J444" i="2"/>
  <c r="J20" i="2"/>
  <c r="J708" i="2"/>
  <c r="J883" i="2"/>
  <c r="J1571" i="2"/>
  <c r="J2259" i="2"/>
  <c r="J718" i="2"/>
  <c r="J1417" i="2"/>
  <c r="J2105" i="2"/>
  <c r="J884" i="2"/>
  <c r="J2260" i="2"/>
  <c r="J1430" i="2"/>
  <c r="J514" i="2"/>
  <c r="J1952" i="2"/>
  <c r="J1122" i="2"/>
  <c r="J2466" i="2"/>
  <c r="J392" i="2"/>
  <c r="J523" i="2"/>
  <c r="J1255" i="2"/>
  <c r="J1943" i="2"/>
  <c r="J318" i="2"/>
  <c r="J1101" i="2"/>
  <c r="J1789" i="2"/>
  <c r="J39" i="2"/>
  <c r="J1628" i="2"/>
  <c r="J798" i="2"/>
  <c r="J2174" i="2"/>
  <c r="J1320" i="2"/>
  <c r="J399" i="2"/>
  <c r="J1866" i="2"/>
  <c r="J80" i="2"/>
  <c r="J13" i="2"/>
  <c r="J959" i="2"/>
  <c r="J1631" i="2"/>
  <c r="J2319" i="2"/>
  <c r="J805" i="2"/>
  <c r="J1477" i="2"/>
  <c r="J2165" i="2"/>
  <c r="J1036" i="2"/>
  <c r="J2380" i="2"/>
  <c r="J1550" i="2"/>
  <c r="J717" i="2"/>
  <c r="J2072" i="2"/>
  <c r="J1242" i="2"/>
  <c r="J28" i="2"/>
  <c r="J2219" i="2"/>
  <c r="J868" i="2"/>
  <c r="J1968" i="2"/>
  <c r="J422" i="2"/>
  <c r="J1057" i="2"/>
  <c r="J735" i="2"/>
  <c r="J1714" i="2"/>
  <c r="J1627" i="2"/>
  <c r="J2177" i="2"/>
  <c r="J621" i="2"/>
  <c r="J2123" i="2"/>
  <c r="J1009" i="2"/>
  <c r="J1905" i="2"/>
  <c r="J2130" i="2"/>
  <c r="J90" i="2"/>
  <c r="J52" i="2"/>
  <c r="J308" i="2"/>
  <c r="J564" i="2"/>
  <c r="J117" i="2"/>
  <c r="J518" i="2"/>
  <c r="J835" i="2"/>
  <c r="J1091" i="2"/>
  <c r="J1347" i="2"/>
  <c r="J1603" i="2"/>
  <c r="J1859" i="2"/>
  <c r="J2115" i="2"/>
  <c r="J2371" i="2"/>
  <c r="J313" i="2"/>
  <c r="J654" i="2"/>
  <c r="J937" i="2"/>
  <c r="J1193" i="2"/>
  <c r="J1449" i="2"/>
  <c r="J1705" i="2"/>
  <c r="J1961" i="2"/>
  <c r="J2217" i="2"/>
  <c r="J23" i="2"/>
  <c r="J788" i="2"/>
  <c r="J1300" i="2"/>
  <c r="J1812" i="2"/>
  <c r="J2324" i="2"/>
  <c r="J586" i="2"/>
  <c r="J1142" i="2"/>
  <c r="J1654" i="2"/>
  <c r="J2166" i="2"/>
  <c r="J386" i="2"/>
  <c r="J992" i="2"/>
  <c r="J1504" i="2"/>
  <c r="J2016" i="2"/>
  <c r="J115" i="2"/>
  <c r="J834" i="2"/>
  <c r="J1346" i="2"/>
  <c r="J1858" i="2"/>
  <c r="J2370" i="2"/>
  <c r="J206" i="2"/>
  <c r="J168" i="2"/>
  <c r="J424" i="2"/>
  <c r="J680" i="2"/>
  <c r="J331" i="2"/>
  <c r="J673" i="2"/>
  <c r="J951" i="2"/>
  <c r="J1207" i="2"/>
  <c r="J1463" i="2"/>
  <c r="J1719" i="2"/>
  <c r="J1975" i="2"/>
  <c r="J2231" i="2"/>
  <c r="J41" i="2"/>
  <c r="J467" i="2"/>
  <c r="J797" i="2"/>
  <c r="J1053" i="2"/>
  <c r="J1309" i="2"/>
  <c r="J1565" i="2"/>
  <c r="J1821" i="2"/>
  <c r="J2077" i="2"/>
  <c r="J2333" i="2"/>
  <c r="J423" i="2"/>
  <c r="J1020" i="2"/>
  <c r="J1532" i="2"/>
  <c r="J2044" i="2"/>
  <c r="J171" i="2"/>
  <c r="J862" i="2"/>
  <c r="J1374" i="2"/>
  <c r="J1886" i="2"/>
  <c r="J2398" i="2"/>
  <c r="J695" i="2"/>
  <c r="J1224" i="2"/>
  <c r="J1736" i="2"/>
  <c r="J2248" i="2"/>
  <c r="J485" i="2"/>
  <c r="J1066" i="2"/>
  <c r="J1578" i="2"/>
  <c r="J2090" i="2"/>
  <c r="J70" i="2"/>
  <c r="J32" i="2"/>
  <c r="J288" i="2"/>
  <c r="J544" i="2"/>
  <c r="J77" i="2"/>
  <c r="J491" i="2"/>
  <c r="J815" i="2"/>
  <c r="J1071" i="2"/>
  <c r="J1327" i="2"/>
  <c r="J1583" i="2"/>
  <c r="J1839" i="2"/>
  <c r="J2095" i="2"/>
  <c r="J2351" i="2"/>
  <c r="J281" i="2"/>
  <c r="J627" i="2"/>
  <c r="J917" i="2"/>
  <c r="J1173" i="2"/>
  <c r="J1429" i="2"/>
  <c r="J1685" i="2"/>
  <c r="J1941" i="2"/>
  <c r="J2197" i="2"/>
  <c r="J2453" i="2"/>
  <c r="J743" i="2"/>
  <c r="J1260" i="2"/>
  <c r="J1772" i="2"/>
  <c r="J2284" i="2"/>
  <c r="J533" i="2"/>
  <c r="J1102" i="2"/>
  <c r="J1614" i="2"/>
  <c r="J2126" i="2"/>
  <c r="J333" i="2"/>
  <c r="J952" i="2"/>
  <c r="J1464" i="2"/>
  <c r="J1976" i="2"/>
  <c r="J35" i="2"/>
  <c r="J794" i="2"/>
  <c r="J1306" i="2"/>
  <c r="J1818" i="2"/>
  <c r="J2330" i="2"/>
  <c r="J476" i="2"/>
  <c r="J1003" i="2"/>
  <c r="J2027" i="2"/>
  <c r="J849" i="2"/>
  <c r="J1873" i="2"/>
  <c r="J1124" i="2"/>
  <c r="J966" i="2"/>
  <c r="J816" i="2"/>
  <c r="J623" i="2"/>
  <c r="J82" i="2"/>
  <c r="J101" i="2"/>
  <c r="J1339" i="2"/>
  <c r="J2363" i="2"/>
  <c r="J1185" i="2"/>
  <c r="J2209" i="2"/>
  <c r="J1796" i="2"/>
  <c r="J1638" i="2"/>
  <c r="J1488" i="2"/>
  <c r="J1330" i="2"/>
  <c r="J204" i="2"/>
  <c r="J721" i="2"/>
  <c r="J1755" i="2"/>
  <c r="J515" i="2"/>
  <c r="J1601" i="2"/>
  <c r="J519" i="2"/>
  <c r="J309" i="2"/>
  <c r="J15" i="2"/>
  <c r="J2320" i="2"/>
  <c r="J2162" i="2"/>
  <c r="J323" i="2"/>
  <c r="J2182" i="2"/>
  <c r="J907" i="2"/>
  <c r="J932" i="2"/>
  <c r="J34" i="2"/>
  <c r="J1137" i="2"/>
  <c r="J1392" i="2"/>
  <c r="J1618" i="2"/>
  <c r="J1739" i="2"/>
  <c r="J74" i="2"/>
  <c r="J132" i="2"/>
  <c r="J468" i="2"/>
  <c r="J85" i="2"/>
  <c r="J625" i="2"/>
  <c r="J995" i="2"/>
  <c r="J1331" i="2"/>
  <c r="J1683" i="2"/>
  <c r="J2019" i="2"/>
  <c r="J2355" i="2"/>
  <c r="J419" i="2"/>
  <c r="J841" i="2"/>
  <c r="J1177" i="2"/>
  <c r="J1529" i="2"/>
  <c r="J1865" i="2"/>
  <c r="J2201" i="2"/>
  <c r="J327" i="2"/>
  <c r="J1108" i="2"/>
  <c r="J1780" i="2"/>
  <c r="J27" i="2"/>
  <c r="J950" i="2"/>
  <c r="J1622" i="2"/>
  <c r="J2326" i="2"/>
  <c r="J800" i="2"/>
  <c r="J1472" i="2"/>
  <c r="J2176" i="2"/>
  <c r="J602" i="2"/>
  <c r="J1314" i="2"/>
  <c r="J2018" i="2"/>
  <c r="J110" i="2"/>
  <c r="J152" i="2"/>
  <c r="J504" i="2"/>
  <c r="J157" i="2"/>
  <c r="J651" i="2"/>
  <c r="J1031" i="2"/>
  <c r="J1367" i="2"/>
  <c r="J1703" i="2"/>
  <c r="J2055" i="2"/>
  <c r="J2391" i="2"/>
  <c r="J446" i="2"/>
  <c r="J877" i="2"/>
  <c r="J1213" i="2"/>
  <c r="J1549" i="2"/>
  <c r="J1901" i="2"/>
  <c r="J2237" i="2"/>
  <c r="J381" i="2"/>
  <c r="J1180" i="2"/>
  <c r="J1852" i="2"/>
  <c r="J107" i="2"/>
  <c r="J1022" i="2"/>
  <c r="J1694" i="2"/>
  <c r="J2366" i="2"/>
  <c r="J872" i="2"/>
  <c r="J1544" i="2"/>
  <c r="J2216" i="2"/>
  <c r="J698" i="2"/>
  <c r="J1386" i="2"/>
  <c r="J2058" i="2"/>
  <c r="J150" i="2"/>
  <c r="J192" i="2"/>
  <c r="J528" i="2"/>
  <c r="J237" i="2"/>
  <c r="J705" i="2"/>
  <c r="J1055" i="2"/>
  <c r="J1407" i="2"/>
  <c r="J1743" i="2"/>
  <c r="J2079" i="2"/>
  <c r="J2431" i="2"/>
  <c r="J499" i="2"/>
  <c r="J901" i="2"/>
  <c r="J1253" i="2"/>
  <c r="J1589" i="2"/>
  <c r="J1925" i="2"/>
  <c r="J2277" i="2"/>
  <c r="J487" i="2"/>
  <c r="J1228" i="2"/>
  <c r="J1932" i="2"/>
  <c r="J267" i="2"/>
  <c r="J1070" i="2"/>
  <c r="J1774" i="2"/>
  <c r="J2446" i="2"/>
  <c r="J920" i="2"/>
  <c r="J1624" i="2"/>
  <c r="J2296" i="2"/>
  <c r="J762" i="2"/>
  <c r="J1466" i="2"/>
  <c r="J2138" i="2"/>
  <c r="J412" i="2"/>
  <c r="J1323" i="2"/>
  <c r="J366" i="2"/>
  <c r="J1809" i="2"/>
  <c r="J1764" i="2"/>
  <c r="J2246" i="2"/>
  <c r="J453" i="2"/>
  <c r="J108" i="2"/>
  <c r="J955" i="2"/>
  <c r="J2299" i="2"/>
  <c r="J1505" i="2"/>
  <c r="J1028" i="2"/>
  <c r="J1510" i="2"/>
  <c r="J2128" i="2"/>
  <c r="J114" i="2"/>
  <c r="J635" i="2"/>
  <c r="J2075" i="2"/>
  <c r="J1217" i="2"/>
  <c r="J349" i="2"/>
  <c r="J1062" i="2"/>
  <c r="J1552" i="2"/>
  <c r="J2034" i="2"/>
  <c r="J1713" i="2"/>
  <c r="J162" i="2"/>
  <c r="J306" i="2"/>
  <c r="J443" i="2"/>
  <c r="J437" i="2"/>
  <c r="J1776" i="2"/>
  <c r="J1572" i="2"/>
  <c r="J202" i="2"/>
  <c r="J260" i="2"/>
  <c r="J596" i="2"/>
  <c r="J326" i="2"/>
  <c r="J787" i="2"/>
  <c r="J1123" i="2"/>
  <c r="J1459" i="2"/>
  <c r="J1811" i="2"/>
  <c r="J2147" i="2"/>
  <c r="J33" i="2"/>
  <c r="J590" i="2"/>
  <c r="J969" i="2"/>
  <c r="J1305" i="2"/>
  <c r="J1657" i="2"/>
  <c r="J1993" i="2"/>
  <c r="J2329" i="2"/>
  <c r="J669" i="2"/>
  <c r="J1364" i="2"/>
  <c r="J2036" i="2"/>
  <c r="J458" i="2"/>
  <c r="J1206" i="2"/>
  <c r="J1878" i="2"/>
  <c r="J239" i="2"/>
  <c r="J1056" i="2"/>
  <c r="J1728" i="2"/>
  <c r="J2432" i="2"/>
  <c r="J898" i="2"/>
  <c r="J1570" i="2"/>
  <c r="J2274" i="2"/>
  <c r="J238" i="2"/>
  <c r="J280" i="2"/>
  <c r="J632" i="2"/>
  <c r="J374" i="2"/>
  <c r="J807" i="2"/>
  <c r="J1159" i="2"/>
  <c r="J1495" i="2"/>
  <c r="J1831" i="2"/>
  <c r="J2183" i="2"/>
  <c r="J105" i="2"/>
  <c r="J617" i="2"/>
  <c r="J1005" i="2"/>
  <c r="J1341" i="2"/>
  <c r="J1677" i="2"/>
  <c r="J2029" i="2"/>
  <c r="J2365" i="2"/>
  <c r="J722" i="2"/>
  <c r="J1436" i="2"/>
  <c r="J2108" i="2"/>
  <c r="J511" i="2"/>
  <c r="J1278" i="2"/>
  <c r="J1950" i="2"/>
  <c r="J311" i="2"/>
  <c r="J1128" i="2"/>
  <c r="J1800" i="2"/>
  <c r="J3" i="2"/>
  <c r="J970" i="2"/>
  <c r="J1642" i="2"/>
  <c r="J2314" i="2"/>
  <c r="J278" i="2"/>
  <c r="J320" i="2"/>
  <c r="J656" i="2"/>
  <c r="J427" i="2"/>
  <c r="J847" i="2"/>
  <c r="J1183" i="2"/>
  <c r="J1535" i="2"/>
  <c r="J1871" i="2"/>
  <c r="J2207" i="2"/>
  <c r="J185" i="2"/>
  <c r="J670" i="2"/>
  <c r="J1029" i="2"/>
  <c r="J1381" i="2"/>
  <c r="J1717" i="2"/>
  <c r="J2053" i="2"/>
  <c r="J2405" i="2"/>
  <c r="J812" i="2"/>
  <c r="J1484" i="2"/>
  <c r="J2188" i="2"/>
  <c r="J618" i="2"/>
  <c r="J1326" i="2"/>
  <c r="J2030" i="2"/>
  <c r="J418" i="2"/>
  <c r="J1176" i="2"/>
  <c r="J1880" i="2"/>
  <c r="J163" i="2"/>
  <c r="J1018" i="2"/>
  <c r="J1722" i="2"/>
  <c r="J2394" i="2"/>
  <c r="J315" i="2"/>
  <c r="J1835" i="2"/>
  <c r="J977" i="2"/>
  <c r="J2321" i="2"/>
  <c r="J522" i="2"/>
  <c r="J1072" i="2"/>
  <c r="J1554" i="2"/>
  <c r="J620" i="2"/>
  <c r="J1467" i="2"/>
  <c r="J558" i="2"/>
  <c r="J2017" i="2"/>
  <c r="J2052" i="2"/>
  <c r="J143" i="2"/>
  <c r="J946" i="2"/>
  <c r="J332" i="2"/>
  <c r="J1179" i="2"/>
  <c r="J241" i="2"/>
  <c r="J1729" i="2"/>
  <c r="J1476" i="2"/>
  <c r="J2086" i="2"/>
  <c r="J211" i="2"/>
  <c r="J133" i="2"/>
  <c r="J607" i="2"/>
  <c r="J1419" i="2"/>
  <c r="J2310" i="2"/>
  <c r="J209" i="2"/>
  <c r="J2416" i="2"/>
  <c r="J902" i="2"/>
  <c r="J10" i="2"/>
  <c r="J404" i="2"/>
  <c r="J539" i="2"/>
  <c r="J1267" i="2"/>
  <c r="J1955" i="2"/>
  <c r="J334" i="2"/>
  <c r="J1113" i="2"/>
  <c r="J1801" i="2"/>
  <c r="J87" i="2"/>
  <c r="J1652" i="2"/>
  <c r="J822" i="2"/>
  <c r="J2198" i="2"/>
  <c r="J1344" i="2"/>
  <c r="J431" i="2"/>
  <c r="J1890" i="2"/>
  <c r="J88" i="2"/>
  <c r="J29" i="2"/>
  <c r="J967" i="2"/>
  <c r="J1639" i="2"/>
  <c r="J2327" i="2"/>
  <c r="J813" i="2"/>
  <c r="J1485" i="2"/>
  <c r="J2173" i="2"/>
  <c r="J1052" i="2"/>
  <c r="J2396" i="2"/>
  <c r="J1566" i="2"/>
  <c r="J738" i="2"/>
  <c r="J2088" i="2"/>
  <c r="J1258" i="2"/>
  <c r="J86" i="2"/>
  <c r="J464" i="2"/>
  <c r="J619" i="2"/>
  <c r="J1343" i="2"/>
  <c r="J2015" i="2"/>
  <c r="J414" i="2"/>
  <c r="J1189" i="2"/>
  <c r="J1861" i="2"/>
  <c r="J317" i="2"/>
  <c r="J1804" i="2"/>
  <c r="J942" i="2"/>
  <c r="J2318" i="2"/>
  <c r="J1496" i="2"/>
  <c r="J591" i="2"/>
  <c r="J2010" i="2"/>
  <c r="J1067" i="2"/>
  <c r="J1553" i="2"/>
  <c r="J1734" i="2"/>
  <c r="J146" i="2"/>
  <c r="J2043" i="2"/>
  <c r="J434" i="2"/>
  <c r="J1616" i="2"/>
  <c r="J293" i="2"/>
  <c r="J961" i="2"/>
  <c r="J479" i="2"/>
  <c r="J1522" i="2"/>
  <c r="J850" i="2"/>
  <c r="J290" i="2"/>
  <c r="J1329" i="2"/>
  <c r="J58" i="2"/>
  <c r="J452" i="2"/>
  <c r="J582" i="2"/>
  <c r="J1315" i="2"/>
  <c r="J2003" i="2"/>
  <c r="J377" i="2"/>
  <c r="J1161" i="2"/>
  <c r="J1849" i="2"/>
  <c r="J215" i="2"/>
  <c r="J1748" i="2"/>
  <c r="J918" i="2"/>
  <c r="J2262" i="2"/>
  <c r="J1440" i="2"/>
  <c r="J559" i="2"/>
  <c r="J1954" i="2"/>
  <c r="J136" i="2"/>
  <c r="J125" i="2"/>
  <c r="J999" i="2"/>
  <c r="J1687" i="2"/>
  <c r="J2375" i="2"/>
  <c r="J845" i="2"/>
  <c r="J1533" i="2"/>
  <c r="J2221" i="2"/>
  <c r="J1116" i="2"/>
  <c r="J43" i="2"/>
  <c r="J1662" i="2"/>
  <c r="J808" i="2"/>
  <c r="J2184" i="2"/>
  <c r="J1354" i="2"/>
  <c r="J118" i="2"/>
  <c r="J512" i="2"/>
  <c r="J683" i="2"/>
  <c r="J1375" i="2"/>
  <c r="J2063" i="2"/>
  <c r="J478" i="2"/>
  <c r="J1221" i="2"/>
  <c r="J1909" i="2"/>
  <c r="J445" i="2"/>
  <c r="J1868" i="2"/>
  <c r="J1038" i="2"/>
  <c r="J2414" i="2"/>
  <c r="J1560" i="2"/>
  <c r="J719" i="2"/>
  <c r="J2106" i="2"/>
  <c r="J1195" i="2"/>
  <c r="J1745" i="2"/>
  <c r="J2118" i="2"/>
  <c r="J274" i="2"/>
  <c r="J2235" i="2"/>
  <c r="J900" i="2"/>
  <c r="J1872" i="2"/>
  <c r="J550" i="2"/>
  <c r="J1153" i="2"/>
  <c r="J806" i="2"/>
  <c r="J1906" i="2"/>
  <c r="J2386" i="2"/>
  <c r="J508" i="2"/>
  <c r="J1926" i="2"/>
  <c r="J266" i="2"/>
  <c r="J660" i="2"/>
  <c r="J851" i="2"/>
  <c r="J1523" i="2"/>
  <c r="J2211" i="2"/>
  <c r="J675" i="2"/>
  <c r="J1369" i="2"/>
  <c r="J2057" i="2"/>
  <c r="J820" i="2"/>
  <c r="J2164" i="2"/>
  <c r="J1334" i="2"/>
  <c r="J429" i="2"/>
  <c r="J1856" i="2"/>
  <c r="J1026" i="2"/>
  <c r="J2402" i="2"/>
  <c r="J344" i="2"/>
  <c r="J459" i="2"/>
  <c r="J1223" i="2"/>
  <c r="J1895" i="2"/>
  <c r="J233" i="2"/>
  <c r="J1069" i="2"/>
  <c r="J1741" i="2"/>
  <c r="J2429" i="2"/>
  <c r="J1564" i="2"/>
  <c r="J682" i="2"/>
  <c r="J2078" i="2"/>
  <c r="J1256" i="2"/>
  <c r="J259" i="2"/>
  <c r="J1770" i="2"/>
  <c r="J48" i="2"/>
  <c r="J720" i="2"/>
  <c r="J911" i="2"/>
  <c r="J1599" i="2"/>
  <c r="J2271" i="2"/>
  <c r="J755" i="2"/>
  <c r="J1445" i="2"/>
  <c r="J2117" i="2"/>
  <c r="J940" i="2"/>
  <c r="J2316" i="2"/>
  <c r="J1454" i="2"/>
  <c r="J589" i="2"/>
  <c r="J2008" i="2"/>
  <c r="J1146" i="2"/>
  <c r="J130" i="2"/>
  <c r="J2091" i="2"/>
  <c r="J391" i="2"/>
  <c r="J1584" i="2"/>
  <c r="J229" i="2"/>
  <c r="J865" i="2"/>
  <c r="J187" i="2"/>
  <c r="J1458" i="2"/>
  <c r="J1435" i="2"/>
  <c r="J1985" i="2"/>
  <c r="J271" i="2"/>
  <c r="J1355" i="2"/>
  <c r="J2443" i="2"/>
  <c r="J1393" i="2"/>
  <c r="J494" i="2"/>
  <c r="J196" i="2"/>
  <c r="J213" i="2"/>
  <c r="J1059" i="2"/>
  <c r="J1747" i="2"/>
  <c r="J2419" i="2"/>
  <c r="J905" i="2"/>
  <c r="J1593" i="2"/>
  <c r="J2265" i="2"/>
  <c r="J1236" i="2"/>
  <c r="J283" i="2"/>
  <c r="J1750" i="2"/>
  <c r="J928" i="2"/>
  <c r="J2304" i="2"/>
  <c r="J1442" i="2"/>
  <c r="J174" i="2"/>
  <c r="J568" i="2"/>
  <c r="J737" i="2"/>
  <c r="J1431" i="2"/>
  <c r="J2119" i="2"/>
  <c r="J531" i="2"/>
  <c r="J1277" i="2"/>
  <c r="J1965" i="2"/>
  <c r="J551" i="2"/>
  <c r="J1980" i="2"/>
  <c r="J1150" i="2"/>
  <c r="J63" i="2"/>
  <c r="J1672" i="2"/>
  <c r="J842" i="2"/>
  <c r="J2186" i="2"/>
  <c r="J256" i="2"/>
  <c r="J342" i="2"/>
  <c r="J1119" i="2"/>
  <c r="J1807" i="2"/>
  <c r="J57" i="2"/>
  <c r="J965" i="2"/>
  <c r="J1653" i="2"/>
  <c r="J2341" i="2"/>
  <c r="J1356" i="2"/>
  <c r="J447" i="2"/>
  <c r="J1902" i="2"/>
  <c r="J1048" i="2"/>
  <c r="J2424" i="2"/>
  <c r="J1594" i="2"/>
  <c r="J668" i="2"/>
  <c r="J707" i="2"/>
  <c r="J2276" i="2"/>
  <c r="J1042" i="2"/>
  <c r="J1211" i="2"/>
  <c r="J1761" i="2"/>
  <c r="J2022" i="2"/>
  <c r="J76" i="2"/>
  <c r="J2331" i="2"/>
  <c r="J964" i="2"/>
  <c r="J2064" i="2"/>
  <c r="J804" i="2"/>
  <c r="J2468" i="2"/>
  <c r="J207" i="2"/>
  <c r="J1414" i="2"/>
  <c r="J154" i="2"/>
  <c r="J116" i="2"/>
  <c r="J372" i="2"/>
  <c r="J628" i="2"/>
  <c r="J245" i="2"/>
  <c r="J603" i="2"/>
  <c r="J899" i="2"/>
  <c r="J1155" i="2"/>
  <c r="J1411" i="2"/>
  <c r="J1667" i="2"/>
  <c r="J1923" i="2"/>
  <c r="J2179" i="2"/>
  <c r="J2435" i="2"/>
  <c r="J398" i="2"/>
  <c r="J739" i="2"/>
  <c r="J1001" i="2"/>
  <c r="J1257" i="2"/>
  <c r="J1513" i="2"/>
  <c r="J1769" i="2"/>
  <c r="J2025" i="2"/>
  <c r="J2281" i="2"/>
  <c r="J279" i="2"/>
  <c r="J916" i="2"/>
  <c r="J1428" i="2"/>
  <c r="J1940" i="2"/>
  <c r="J2452" i="2"/>
  <c r="J757" i="2"/>
  <c r="J1270" i="2"/>
  <c r="J1782" i="2"/>
  <c r="J2294" i="2"/>
  <c r="J557" i="2"/>
  <c r="J1120" i="2"/>
  <c r="J1632" i="2"/>
  <c r="J2144" i="2"/>
  <c r="J346" i="2"/>
  <c r="J962" i="2"/>
  <c r="J1474" i="2"/>
  <c r="J1986" i="2"/>
  <c r="J14" i="2"/>
  <c r="J270" i="2"/>
  <c r="J232" i="2"/>
  <c r="J488" i="2"/>
  <c r="J744" i="2"/>
  <c r="J417" i="2"/>
  <c r="J758" i="2"/>
  <c r="J1015" i="2"/>
  <c r="J1271" i="2"/>
  <c r="J1527" i="2"/>
  <c r="J1783" i="2"/>
  <c r="J2039" i="2"/>
  <c r="J2295" i="2"/>
  <c r="J169" i="2"/>
  <c r="J553" i="2"/>
  <c r="J861" i="2"/>
  <c r="J1117" i="2"/>
  <c r="J1373" i="2"/>
  <c r="J1629" i="2"/>
  <c r="J1885" i="2"/>
  <c r="J2141" i="2"/>
  <c r="J2397" i="2"/>
  <c r="J594" i="2"/>
  <c r="J1148" i="2"/>
  <c r="J1660" i="2"/>
  <c r="J2172" i="2"/>
  <c r="J383" i="2"/>
  <c r="J990" i="2"/>
  <c r="J1502" i="2"/>
  <c r="J2014" i="2"/>
  <c r="J127" i="2"/>
  <c r="J840" i="2"/>
  <c r="J1352" i="2"/>
  <c r="J1864" i="2"/>
  <c r="J2376" i="2"/>
  <c r="J655" i="2"/>
  <c r="J1194" i="2"/>
  <c r="J1706" i="2"/>
  <c r="J2218" i="2"/>
  <c r="J134" i="2"/>
  <c r="J96" i="2"/>
  <c r="J352" i="2"/>
  <c r="J608" i="2"/>
  <c r="J205" i="2"/>
  <c r="J577" i="2"/>
  <c r="J879" i="2"/>
  <c r="J1135" i="2"/>
  <c r="J1391" i="2"/>
  <c r="J1647" i="2"/>
  <c r="J1903" i="2"/>
  <c r="J2159" i="2"/>
  <c r="J2415" i="2"/>
  <c r="J371" i="2"/>
  <c r="J713" i="2"/>
  <c r="J981" i="2"/>
  <c r="J1237" i="2"/>
  <c r="J1493" i="2"/>
  <c r="J1749" i="2"/>
  <c r="J2005" i="2"/>
  <c r="J2261" i="2"/>
  <c r="J199" i="2"/>
  <c r="J876" i="2"/>
  <c r="J1388" i="2"/>
  <c r="J1900" i="2"/>
  <c r="J2412" i="2"/>
  <c r="J703" i="2"/>
  <c r="J1230" i="2"/>
  <c r="J1742" i="2"/>
  <c r="J2254" i="2"/>
  <c r="J503" i="2"/>
  <c r="J1080" i="2"/>
  <c r="J1592" i="2"/>
  <c r="J2104" i="2"/>
  <c r="J291" i="2"/>
  <c r="J922" i="2"/>
  <c r="J1434" i="2"/>
  <c r="J1946" i="2"/>
  <c r="J2458" i="2"/>
  <c r="J732" i="2"/>
  <c r="J1259" i="2"/>
  <c r="J2283" i="2"/>
  <c r="J1105" i="2"/>
  <c r="J2129" i="2"/>
  <c r="J1636" i="2"/>
  <c r="J1478" i="2"/>
  <c r="J1328" i="2"/>
  <c r="J1170" i="2"/>
  <c r="J44" i="2"/>
  <c r="J507" i="2"/>
  <c r="J1595" i="2"/>
  <c r="J302" i="2"/>
  <c r="J1441" i="2"/>
  <c r="J2465" i="2"/>
  <c r="J2308" i="2"/>
  <c r="J2150" i="2"/>
  <c r="J2000" i="2"/>
  <c r="J1842" i="2"/>
  <c r="J460" i="2"/>
  <c r="J987" i="2"/>
  <c r="J2011" i="2"/>
  <c r="J833" i="2"/>
  <c r="J1857" i="2"/>
  <c r="J1092" i="2"/>
  <c r="J934" i="2"/>
  <c r="J784" i="2"/>
  <c r="J581" i="2"/>
  <c r="J60" i="2"/>
  <c r="J1457" i="2"/>
  <c r="J2032" i="2"/>
  <c r="J1931" i="2"/>
  <c r="J774" i="2"/>
  <c r="J5" i="2"/>
  <c r="J2161" i="2"/>
  <c r="J1234" i="2"/>
  <c r="J817" i="2"/>
  <c r="J1227" i="2"/>
  <c r="J170" i="2"/>
  <c r="J212" i="2"/>
  <c r="J548" i="2"/>
  <c r="J277" i="2"/>
  <c r="J731" i="2"/>
  <c r="J1075" i="2"/>
  <c r="J1427" i="2"/>
  <c r="J1763" i="2"/>
  <c r="J2099" i="2"/>
  <c r="J2451" i="2"/>
  <c r="J526" i="2"/>
  <c r="J921" i="2"/>
  <c r="J1273" i="2"/>
  <c r="J1609" i="2"/>
  <c r="J1945" i="2"/>
  <c r="J2297" i="2"/>
  <c r="J541" i="2"/>
  <c r="J1268" i="2"/>
  <c r="J1972" i="2"/>
  <c r="J330" i="2"/>
  <c r="J1110" i="2"/>
  <c r="J1814" i="2"/>
  <c r="J47" i="2"/>
  <c r="J960" i="2"/>
  <c r="J1664" i="2"/>
  <c r="J2336" i="2"/>
  <c r="J802" i="2"/>
  <c r="J1506" i="2"/>
  <c r="J2178" i="2"/>
  <c r="J190" i="2"/>
  <c r="J248" i="2"/>
  <c r="J584" i="2"/>
  <c r="J310" i="2"/>
  <c r="J775" i="2"/>
  <c r="J1111" i="2"/>
  <c r="J1447" i="2"/>
  <c r="J1799" i="2"/>
  <c r="J2135" i="2"/>
  <c r="J9" i="2"/>
  <c r="J574" i="2"/>
  <c r="J957" i="2"/>
  <c r="J1293" i="2"/>
  <c r="J1645" i="2"/>
  <c r="J1981" i="2"/>
  <c r="J2317" i="2"/>
  <c r="J637" i="2"/>
  <c r="J1340" i="2"/>
  <c r="J2012" i="2"/>
  <c r="J426" i="2"/>
  <c r="J1182" i="2"/>
  <c r="J1854" i="2"/>
  <c r="J191" i="2"/>
  <c r="J1032" i="2"/>
  <c r="J1704" i="2"/>
  <c r="J2408" i="2"/>
  <c r="J874" i="2"/>
  <c r="J1546" i="2"/>
  <c r="J2250" i="2"/>
  <c r="J230" i="2"/>
  <c r="J272" i="2"/>
  <c r="J624" i="2"/>
  <c r="J363" i="2"/>
  <c r="J799" i="2"/>
  <c r="J1151" i="2"/>
  <c r="J1487" i="2"/>
  <c r="J1823" i="2"/>
  <c r="J2175" i="2"/>
  <c r="J89" i="2"/>
  <c r="J606" i="2"/>
  <c r="J997" i="2"/>
  <c r="J1333" i="2"/>
  <c r="J1669" i="2"/>
  <c r="J2021" i="2"/>
  <c r="J2357" i="2"/>
  <c r="J701" i="2"/>
  <c r="J1420" i="2"/>
  <c r="J2092" i="2"/>
  <c r="J490" i="2"/>
  <c r="J1262" i="2"/>
  <c r="J1934" i="2"/>
  <c r="J287" i="2"/>
  <c r="J1112" i="2"/>
  <c r="J1784" i="2"/>
  <c r="J2456" i="2"/>
  <c r="J954" i="2"/>
  <c r="J1626" i="2"/>
  <c r="J2298" i="2"/>
  <c r="J69" i="2"/>
  <c r="J1643" i="2"/>
  <c r="J785" i="2"/>
  <c r="J2193" i="2"/>
  <c r="J2404" i="2"/>
  <c r="J663" i="2"/>
  <c r="J1298" i="2"/>
  <c r="J428" i="2"/>
  <c r="J1275" i="2"/>
  <c r="J387" i="2"/>
  <c r="J1825" i="2"/>
  <c r="J1668" i="2"/>
  <c r="J2278" i="2"/>
  <c r="J495" i="2"/>
  <c r="J140" i="2"/>
  <c r="J1051" i="2"/>
  <c r="J2395" i="2"/>
  <c r="J1537" i="2"/>
  <c r="J1220" i="2"/>
  <c r="J1702" i="2"/>
  <c r="J2192" i="2"/>
  <c r="J316" i="2"/>
  <c r="J1316" i="2"/>
  <c r="J614" i="2"/>
  <c r="J1286" i="2"/>
  <c r="J1803" i="2"/>
  <c r="J880" i="2"/>
  <c r="J1841" i="2"/>
  <c r="J700" i="2"/>
  <c r="J4" i="2"/>
  <c r="J340" i="2"/>
  <c r="J676" i="2"/>
  <c r="J454" i="2"/>
  <c r="J867" i="2"/>
  <c r="J1203" i="2"/>
  <c r="J1555" i="2"/>
  <c r="J1891" i="2"/>
  <c r="J2227" i="2"/>
  <c r="J225" i="2"/>
  <c r="J697" i="2"/>
  <c r="J1049" i="2"/>
  <c r="J1401" i="2"/>
  <c r="J1737" i="2"/>
  <c r="J2073" i="2"/>
  <c r="J2425" i="2"/>
  <c r="J852" i="2"/>
  <c r="J1524" i="2"/>
  <c r="J2228" i="2"/>
  <c r="J671" i="2"/>
  <c r="J1366" i="2"/>
  <c r="J2070" i="2"/>
  <c r="J471" i="2"/>
  <c r="J1216" i="2"/>
  <c r="J1920" i="2"/>
  <c r="J243" i="2"/>
  <c r="J1058" i="2"/>
  <c r="J1762" i="2"/>
  <c r="J2434" i="2"/>
  <c r="J24" i="2"/>
  <c r="J376" i="2"/>
  <c r="J712" i="2"/>
  <c r="J481" i="2"/>
  <c r="J903" i="2"/>
  <c r="J1239" i="2"/>
  <c r="J1575" i="2"/>
  <c r="J1927" i="2"/>
  <c r="J2263" i="2"/>
  <c r="J265" i="2"/>
  <c r="J745" i="2"/>
  <c r="J1085" i="2"/>
  <c r="J1421" i="2"/>
  <c r="J1773" i="2"/>
  <c r="J2109" i="2"/>
  <c r="J2445" i="2"/>
  <c r="J924" i="2"/>
  <c r="J1596" i="2"/>
  <c r="J2268" i="2"/>
  <c r="J766" i="2"/>
  <c r="J1438" i="2"/>
  <c r="J2110" i="2"/>
  <c r="J567" i="2"/>
  <c r="J1288" i="2"/>
  <c r="J1960" i="2"/>
  <c r="J357" i="2"/>
  <c r="J1130" i="2"/>
  <c r="J1802" i="2"/>
  <c r="J22" i="2"/>
  <c r="J64" i="2"/>
  <c r="J400" i="2"/>
  <c r="J752" i="2"/>
  <c r="J534" i="2"/>
  <c r="J927" i="2"/>
  <c r="J1279" i="2"/>
  <c r="J1615" i="2"/>
  <c r="J1951" i="2"/>
  <c r="J2303" i="2"/>
  <c r="J329" i="2"/>
  <c r="J773" i="2"/>
  <c r="J1125" i="2"/>
  <c r="J1461" i="2"/>
  <c r="J1797" i="2"/>
  <c r="J2149" i="2"/>
  <c r="J71" i="2"/>
  <c r="J972" i="2"/>
  <c r="J1676" i="2"/>
  <c r="J2348" i="2"/>
  <c r="J814" i="2"/>
  <c r="J1518" i="2"/>
  <c r="J2190" i="2"/>
  <c r="J631" i="2"/>
  <c r="J1368" i="2"/>
  <c r="J2040" i="2"/>
  <c r="J421" i="2"/>
  <c r="J1210" i="2"/>
  <c r="J1882" i="2"/>
  <c r="J194" i="2"/>
  <c r="J811" i="2"/>
  <c r="J2155" i="2"/>
  <c r="J1297" i="2"/>
  <c r="J733" i="2"/>
  <c r="J1222" i="2"/>
  <c r="J1712" i="2"/>
  <c r="J2322" i="2"/>
  <c r="J337" i="2"/>
  <c r="J1787" i="2"/>
  <c r="J993" i="2"/>
  <c r="J2337" i="2"/>
  <c r="J394" i="2"/>
  <c r="J1104" i="2"/>
  <c r="J1586" i="2"/>
  <c r="J652" i="2"/>
  <c r="J1563" i="2"/>
  <c r="J686" i="2"/>
  <c r="J2049" i="2"/>
  <c r="J2244" i="2"/>
  <c r="J450" i="2"/>
  <c r="J1010" i="2"/>
  <c r="J1867" i="2"/>
  <c r="J1008" i="2"/>
  <c r="J409" i="2"/>
  <c r="J978" i="2"/>
  <c r="J1649" i="2"/>
  <c r="J226" i="2"/>
  <c r="J2438" i="2"/>
  <c r="J186" i="2"/>
  <c r="J580" i="2"/>
  <c r="J753" i="2"/>
  <c r="J1443" i="2"/>
  <c r="J2131" i="2"/>
  <c r="J547" i="2"/>
  <c r="J1289" i="2"/>
  <c r="J1977" i="2"/>
  <c r="J583" i="2"/>
  <c r="J2004" i="2"/>
  <c r="J1174" i="2"/>
  <c r="J111" i="2"/>
  <c r="J1696" i="2"/>
  <c r="J866" i="2"/>
  <c r="J2210" i="2"/>
  <c r="J264" i="2"/>
  <c r="J353" i="2"/>
  <c r="J1127" i="2"/>
  <c r="J1815" i="2"/>
  <c r="J73" i="2"/>
  <c r="J973" i="2"/>
  <c r="J1661" i="2"/>
  <c r="J2349" i="2"/>
  <c r="J1372" i="2"/>
  <c r="J469" i="2"/>
  <c r="J1918" i="2"/>
  <c r="J1064" i="2"/>
  <c r="J2440" i="2"/>
  <c r="J1610" i="2"/>
  <c r="J246" i="2"/>
  <c r="J640" i="2"/>
  <c r="J831" i="2"/>
  <c r="J1503" i="2"/>
  <c r="J2191" i="2"/>
  <c r="J649" i="2"/>
  <c r="J1349" i="2"/>
  <c r="J2037" i="2"/>
  <c r="J780" i="2"/>
  <c r="J2124" i="2"/>
  <c r="J1294" i="2"/>
  <c r="J375" i="2"/>
  <c r="J1816" i="2"/>
  <c r="J986" i="2"/>
  <c r="J2362" i="2"/>
  <c r="J1707" i="2"/>
  <c r="J2257" i="2"/>
  <c r="J944" i="2"/>
  <c r="J492" i="2"/>
  <c r="J473" i="2"/>
  <c r="J1924" i="2"/>
  <c r="J666" i="2"/>
  <c r="J1115" i="2"/>
  <c r="J1665" i="2"/>
  <c r="J1830" i="2"/>
  <c r="J572" i="2"/>
  <c r="J1163" i="2"/>
  <c r="J2059" i="2"/>
  <c r="J1060" i="2"/>
  <c r="J234" i="2"/>
  <c r="J612" i="2"/>
  <c r="J803" i="2"/>
  <c r="J1491" i="2"/>
  <c r="J2163" i="2"/>
  <c r="J611" i="2"/>
  <c r="J1337" i="2"/>
  <c r="J2009" i="2"/>
  <c r="J711" i="2"/>
  <c r="J2100" i="2"/>
  <c r="J1238" i="2"/>
  <c r="J301" i="2"/>
  <c r="J1792" i="2"/>
  <c r="J930" i="2"/>
  <c r="J2306" i="2"/>
  <c r="J312" i="2"/>
  <c r="J395" i="2"/>
  <c r="J1175" i="2"/>
  <c r="J1863" i="2"/>
  <c r="J137" i="2"/>
  <c r="J1021" i="2"/>
  <c r="J1709" i="2"/>
  <c r="J2381" i="2"/>
  <c r="J1468" i="2"/>
  <c r="J597" i="2"/>
  <c r="J1982" i="2"/>
  <c r="J1160" i="2"/>
  <c r="J131" i="2"/>
  <c r="J1674" i="2"/>
  <c r="J294" i="2"/>
  <c r="J688" i="2"/>
  <c r="J863" i="2"/>
  <c r="J1551" i="2"/>
  <c r="J2239" i="2"/>
  <c r="J691" i="2"/>
  <c r="J1397" i="2"/>
  <c r="J2085" i="2"/>
  <c r="J844" i="2"/>
  <c r="J2220" i="2"/>
  <c r="J1390" i="2"/>
  <c r="J461" i="2"/>
  <c r="J1912" i="2"/>
  <c r="J1082" i="2"/>
  <c r="J2426" i="2"/>
  <c r="J1899" i="2"/>
  <c r="J2449" i="2"/>
  <c r="J1200" i="2"/>
  <c r="J684" i="2"/>
  <c r="J729" i="2"/>
  <c r="J2180" i="2"/>
  <c r="J1074" i="2"/>
  <c r="J1307" i="2"/>
  <c r="J1793" i="2"/>
  <c r="J2214" i="2"/>
  <c r="J843" i="2"/>
  <c r="J1675" i="2"/>
  <c r="J579" i="2"/>
  <c r="J538" i="2"/>
  <c r="J148" i="2"/>
  <c r="J149" i="2"/>
  <c r="J1011" i="2"/>
  <c r="J1699" i="2"/>
  <c r="J2387" i="2"/>
  <c r="J857" i="2"/>
  <c r="J1545" i="2"/>
  <c r="J2233" i="2"/>
  <c r="J1140" i="2"/>
  <c r="J91" i="2"/>
  <c r="J1686" i="2"/>
  <c r="J832" i="2"/>
  <c r="J2208" i="2"/>
  <c r="J1378" i="2"/>
  <c r="J126" i="2"/>
  <c r="J520" i="2"/>
  <c r="J694" i="2"/>
  <c r="J1383" i="2"/>
  <c r="J2071" i="2"/>
  <c r="J489" i="2"/>
  <c r="J1229" i="2"/>
  <c r="J1917" i="2"/>
  <c r="J466" i="2"/>
  <c r="J1884" i="2"/>
  <c r="J1054" i="2"/>
  <c r="J2430" i="2"/>
  <c r="J1576" i="2"/>
  <c r="J741" i="2"/>
  <c r="J2122" i="2"/>
  <c r="J208" i="2"/>
  <c r="J269" i="2"/>
  <c r="J1087" i="2"/>
  <c r="J1759" i="2"/>
  <c r="J2447" i="2"/>
  <c r="J933" i="2"/>
  <c r="J1605" i="2"/>
  <c r="J2293" i="2"/>
  <c r="J1292" i="2"/>
  <c r="J319" i="2"/>
  <c r="J1806" i="2"/>
  <c r="J984" i="2"/>
  <c r="J2328" i="2"/>
  <c r="J1498" i="2"/>
  <c r="J540" i="2"/>
  <c r="J451" i="2"/>
  <c r="J1892" i="2"/>
  <c r="J786" i="2"/>
  <c r="J1019" i="2"/>
  <c r="J1569" i="2"/>
  <c r="J1766" i="2"/>
  <c r="J178" i="2"/>
  <c r="J2139" i="2"/>
  <c r="J690" i="2"/>
  <c r="J1680" i="2"/>
  <c r="J1969" i="2"/>
  <c r="J1444" i="2"/>
  <c r="J1030" i="2"/>
  <c r="J1073" i="2"/>
  <c r="J356" i="2"/>
  <c r="J475" i="2"/>
  <c r="J1235" i="2"/>
  <c r="J1907" i="2"/>
  <c r="J257" i="2"/>
  <c r="J1081" i="2"/>
  <c r="J1753" i="2"/>
  <c r="J2441" i="2"/>
  <c r="J1588" i="2"/>
  <c r="J714" i="2"/>
  <c r="J2102" i="2"/>
  <c r="J1280" i="2"/>
  <c r="J303" i="2"/>
  <c r="J1794" i="2"/>
  <c r="J56" i="2"/>
  <c r="J728" i="2"/>
  <c r="J919" i="2"/>
  <c r="J1607" i="2"/>
  <c r="J2279" i="2"/>
  <c r="J765" i="2"/>
  <c r="J1453" i="2"/>
  <c r="J2125" i="2"/>
  <c r="J956" i="2"/>
  <c r="J2332" i="2"/>
  <c r="J1470" i="2"/>
  <c r="J610" i="2"/>
  <c r="J2024" i="2"/>
  <c r="J1162" i="2"/>
  <c r="J38" i="2"/>
  <c r="J432" i="2"/>
  <c r="J555" i="2"/>
  <c r="J1295" i="2"/>
  <c r="J1983" i="2"/>
  <c r="J350" i="2"/>
  <c r="J1141" i="2"/>
  <c r="J1829" i="2"/>
  <c r="J135" i="2"/>
  <c r="J1708" i="2"/>
  <c r="J878" i="2"/>
  <c r="J2222" i="2"/>
  <c r="J1400" i="2"/>
  <c r="J506" i="2"/>
  <c r="J1914" i="2"/>
  <c r="J875" i="2"/>
  <c r="J1425" i="2"/>
  <c r="J1350" i="2"/>
  <c r="J2450" i="2"/>
  <c r="J1915" i="2"/>
  <c r="J2401" i="2"/>
  <c r="J1232" i="2"/>
  <c r="J37" i="2"/>
  <c r="J769" i="2"/>
  <c r="J2372" i="2"/>
  <c r="J1266" i="2"/>
  <c r="J1520" i="2"/>
  <c r="J1490" i="2"/>
  <c r="J1483" i="2"/>
  <c r="K253" i="2"/>
  <c r="K509" i="2"/>
  <c r="K765" i="2"/>
  <c r="K1021" i="2"/>
  <c r="K1277" i="2"/>
  <c r="K1533" i="2"/>
  <c r="K1789" i="2"/>
  <c r="K2045" i="2"/>
  <c r="K2301" i="2"/>
  <c r="K94" i="2"/>
  <c r="K350" i="2"/>
  <c r="K606" i="2"/>
  <c r="K862" i="2"/>
  <c r="K1118" i="2"/>
  <c r="K1374" i="2"/>
  <c r="K67" i="2"/>
  <c r="K133" i="2"/>
  <c r="K389" i="2"/>
  <c r="K645" i="2"/>
  <c r="K901" i="2"/>
  <c r="K1157" i="2"/>
  <c r="K1413" i="2"/>
  <c r="K1669" i="2"/>
  <c r="K1925" i="2"/>
  <c r="K2181" i="2"/>
  <c r="K2437" i="2"/>
  <c r="K230" i="2"/>
  <c r="K486" i="2"/>
  <c r="K742" i="2"/>
  <c r="K998" i="2"/>
  <c r="K1254" i="2"/>
  <c r="K1510" i="2"/>
  <c r="K65" i="2"/>
  <c r="K577" i="2"/>
  <c r="K1089" i="2"/>
  <c r="K1601" i="2"/>
  <c r="K2113" i="2"/>
  <c r="K162" i="2"/>
  <c r="K674" i="2"/>
  <c r="K1186" i="2"/>
  <c r="K135" i="2"/>
  <c r="K415" i="2"/>
  <c r="K671" i="2"/>
  <c r="K927" i="2"/>
  <c r="K1183" i="2"/>
  <c r="K1439" i="2"/>
  <c r="K1695" i="2"/>
  <c r="K1951" i="2"/>
  <c r="K2207" i="2"/>
  <c r="K2463" i="2"/>
  <c r="K996" i="2"/>
  <c r="K1792" i="2"/>
  <c r="K2304" i="2"/>
  <c r="K700" i="2"/>
  <c r="K1644" i="2"/>
  <c r="K2156" i="2"/>
  <c r="K792" i="2"/>
  <c r="K2202" i="2"/>
  <c r="K1536" i="2"/>
  <c r="K200" i="2"/>
  <c r="K1906" i="2"/>
  <c r="K912" i="2"/>
  <c r="K2262" i="2"/>
  <c r="K393" i="2"/>
  <c r="K905" i="2"/>
  <c r="K1417" i="2"/>
  <c r="K1929" i="2"/>
  <c r="K2441" i="2"/>
  <c r="K490" i="2"/>
  <c r="K1002" i="2"/>
  <c r="K1514" i="2"/>
  <c r="K323" i="2"/>
  <c r="K579" i="2"/>
  <c r="K835" i="2"/>
  <c r="K1091" i="2"/>
  <c r="K1347" i="2"/>
  <c r="K1603" i="2"/>
  <c r="K1859" i="2"/>
  <c r="K2115" i="2"/>
  <c r="K2371" i="2"/>
  <c r="K628" i="2"/>
  <c r="K1608" i="2"/>
  <c r="K2120" i="2"/>
  <c r="K332" i="2"/>
  <c r="K1356" i="2"/>
  <c r="K1972" i="2"/>
  <c r="K56" i="2"/>
  <c r="K1834" i="2"/>
  <c r="K800" i="2"/>
  <c r="K2206" i="2"/>
  <c r="K1512" i="2"/>
  <c r="K176" i="2"/>
  <c r="K1894" i="2"/>
  <c r="K249" i="2"/>
  <c r="K761" i="2"/>
  <c r="K1273" i="2"/>
  <c r="K1785" i="2"/>
  <c r="K2297" i="2"/>
  <c r="K346" i="2"/>
  <c r="K858" i="2"/>
  <c r="K1370" i="2"/>
  <c r="K251" i="2"/>
  <c r="K507" i="2"/>
  <c r="K763" i="2"/>
  <c r="K1019" i="2"/>
  <c r="K1275" i="2"/>
  <c r="K1531" i="2"/>
  <c r="K1787" i="2"/>
  <c r="K2043" i="2"/>
  <c r="K2299" i="2"/>
  <c r="K340" i="2"/>
  <c r="K1364" i="2"/>
  <c r="K1976" i="2"/>
  <c r="K44" i="2"/>
  <c r="K1068" i="2"/>
  <c r="K1828" i="2"/>
  <c r="K2340" i="2"/>
  <c r="K1528" i="2"/>
  <c r="K224" i="2"/>
  <c r="K1918" i="2"/>
  <c r="K936" i="2"/>
  <c r="K2274" i="2"/>
  <c r="K1606" i="2"/>
  <c r="K305" i="2"/>
  <c r="K2353" i="2"/>
  <c r="K279" i="2"/>
  <c r="K1303" i="2"/>
  <c r="K2327" i="2"/>
  <c r="K156" i="2"/>
  <c r="K1658" i="2"/>
  <c r="K221" i="2"/>
  <c r="K477" i="2"/>
  <c r="K733" i="2"/>
  <c r="K989" i="2"/>
  <c r="K1245" i="2"/>
  <c r="K1501" i="2"/>
  <c r="K1757" i="2"/>
  <c r="K2013" i="2"/>
  <c r="K2269" i="2"/>
  <c r="K62" i="2"/>
  <c r="K318" i="2"/>
  <c r="K574" i="2"/>
  <c r="K830" i="2"/>
  <c r="K1086" i="2"/>
  <c r="K1342" i="2"/>
  <c r="K35" i="2"/>
  <c r="K101" i="2"/>
  <c r="K357" i="2"/>
  <c r="K613" i="2"/>
  <c r="K869" i="2"/>
  <c r="K1125" i="2"/>
  <c r="K1381" i="2"/>
  <c r="K1637" i="2"/>
  <c r="K1893" i="2"/>
  <c r="K2149" i="2"/>
  <c r="K2405" i="2"/>
  <c r="K198" i="2"/>
  <c r="K454" i="2"/>
  <c r="K710" i="2"/>
  <c r="K966" i="2"/>
  <c r="K1222" i="2"/>
  <c r="K1478" i="2"/>
  <c r="K171" i="2"/>
  <c r="K513" i="2"/>
  <c r="K1025" i="2"/>
  <c r="K1537" i="2"/>
  <c r="K2049" i="2"/>
  <c r="K98" i="2"/>
  <c r="K610" i="2"/>
  <c r="K1122" i="2"/>
  <c r="K71" i="2"/>
  <c r="K383" i="2"/>
  <c r="K639" i="2"/>
  <c r="K895" i="2"/>
  <c r="K1151" i="2"/>
  <c r="K1407" i="2"/>
  <c r="K1663" i="2"/>
  <c r="K1919" i="2"/>
  <c r="K2175" i="2"/>
  <c r="K2431" i="2"/>
  <c r="K868" i="2"/>
  <c r="K1728" i="2"/>
  <c r="K2240" i="2"/>
  <c r="K572" i="2"/>
  <c r="K1580" i="2"/>
  <c r="K2092" i="2"/>
  <c r="K536" i="2"/>
  <c r="K2074" i="2"/>
  <c r="K1280" i="2"/>
  <c r="K2446" i="2"/>
  <c r="K1778" i="2"/>
  <c r="K656" i="2"/>
  <c r="K2134" i="2"/>
  <c r="K329" i="2"/>
  <c r="K841" i="2"/>
  <c r="K1353" i="2"/>
  <c r="K1865" i="2"/>
  <c r="K2377" i="2"/>
  <c r="K426" i="2"/>
  <c r="K938" i="2"/>
  <c r="K1450" i="2"/>
  <c r="K291" i="2"/>
  <c r="K547" i="2"/>
  <c r="K803" i="2"/>
  <c r="K1059" i="2"/>
  <c r="K1315" i="2"/>
  <c r="K1571" i="2"/>
  <c r="K1827" i="2"/>
  <c r="K2083" i="2"/>
  <c r="K2339" i="2"/>
  <c r="K500" i="2"/>
  <c r="K1524" i="2"/>
  <c r="K2056" i="2"/>
  <c r="K204" i="2"/>
  <c r="K1228" i="2"/>
  <c r="K1908" i="2"/>
  <c r="K2420" i="2"/>
  <c r="K1706" i="2"/>
  <c r="K544" i="2"/>
  <c r="K2078" i="2"/>
  <c r="K1256" i="2"/>
  <c r="K2434" i="2"/>
  <c r="K1766" i="2"/>
  <c r="K185" i="2"/>
  <c r="K697" i="2"/>
  <c r="K1209" i="2"/>
  <c r="K1721" i="2"/>
  <c r="K2233" i="2"/>
  <c r="K282" i="2"/>
  <c r="K794" i="2"/>
  <c r="K1306" i="2"/>
  <c r="K219" i="2"/>
  <c r="K475" i="2"/>
  <c r="K731" i="2"/>
  <c r="K987" i="2"/>
  <c r="K1243" i="2"/>
  <c r="K1499" i="2"/>
  <c r="K1755" i="2"/>
  <c r="K2011" i="2"/>
  <c r="K2267" i="2"/>
  <c r="K212" i="2"/>
  <c r="K1236" i="2"/>
  <c r="K1912" i="2"/>
  <c r="K2424" i="2"/>
  <c r="K940" i="2"/>
  <c r="K1764" i="2"/>
  <c r="K2276" i="2"/>
  <c r="K1272" i="2"/>
  <c r="K2442" i="2"/>
  <c r="K1790" i="2"/>
  <c r="K680" i="2"/>
  <c r="K2146" i="2"/>
  <c r="K1392" i="2"/>
  <c r="K49" i="2"/>
  <c r="K2097" i="2"/>
  <c r="K119" i="2"/>
  <c r="K1175" i="2"/>
  <c r="K2199" i="2"/>
  <c r="K2288" i="2"/>
  <c r="K728" i="2"/>
  <c r="K1874" i="2"/>
  <c r="K977" i="2"/>
  <c r="K562" i="2"/>
  <c r="K615" i="2"/>
  <c r="K1639" i="2"/>
  <c r="K772" i="2"/>
  <c r="K1500" i="2"/>
  <c r="K1088" i="2"/>
  <c r="K2038" i="2"/>
  <c r="K1809" i="2"/>
  <c r="K1394" i="2"/>
  <c r="K1031" i="2"/>
  <c r="K2055" i="2"/>
  <c r="K2000" i="2"/>
  <c r="K2364" i="2"/>
  <c r="K1032" i="2"/>
  <c r="K2161" i="2"/>
  <c r="K2352" i="2"/>
  <c r="K338" i="2"/>
  <c r="K1052" i="2"/>
  <c r="K55" i="2"/>
  <c r="K472" i="2"/>
  <c r="K1490" i="2"/>
  <c r="K284" i="2"/>
  <c r="K269" i="2"/>
  <c r="K781" i="2"/>
  <c r="K1293" i="2"/>
  <c r="K1805" i="2"/>
  <c r="K2317" i="2"/>
  <c r="K366" i="2"/>
  <c r="K878" i="2"/>
  <c r="K1390" i="2"/>
  <c r="K149" i="2"/>
  <c r="K661" i="2"/>
  <c r="K1173" i="2"/>
  <c r="K1685" i="2"/>
  <c r="K2197" i="2"/>
  <c r="K246" i="2"/>
  <c r="K758" i="2"/>
  <c r="K1270" i="2"/>
  <c r="K97" i="2"/>
  <c r="K1121" i="2"/>
  <c r="K2145" i="2"/>
  <c r="K706" i="2"/>
  <c r="K167" i="2"/>
  <c r="K687" i="2"/>
  <c r="K1199" i="2"/>
  <c r="K1711" i="2"/>
  <c r="K2223" i="2"/>
  <c r="K1060" i="2"/>
  <c r="K2336" i="2"/>
  <c r="K1676" i="2"/>
  <c r="K920" i="2"/>
  <c r="K1614" i="2"/>
  <c r="K1970" i="2"/>
  <c r="K2326" i="2"/>
  <c r="K937" i="2"/>
  <c r="K1961" i="2"/>
  <c r="K522" i="2"/>
  <c r="K1546" i="2"/>
  <c r="K595" i="2"/>
  <c r="K1107" i="2"/>
  <c r="K1619" i="2"/>
  <c r="K2131" i="2"/>
  <c r="K692" i="2"/>
  <c r="K2152" i="2"/>
  <c r="K1420" i="2"/>
  <c r="K184" i="2"/>
  <c r="K928" i="2"/>
  <c r="K1602" i="2"/>
  <c r="K1958" i="2"/>
  <c r="K793" i="2"/>
  <c r="K1817" i="2"/>
  <c r="K378" i="2"/>
  <c r="K1402" i="2"/>
  <c r="K523" i="2"/>
  <c r="K1035" i="2"/>
  <c r="K1547" i="2"/>
  <c r="K2059" i="2"/>
  <c r="K404" i="2"/>
  <c r="K2008" i="2"/>
  <c r="K1132" i="2"/>
  <c r="K2372" i="2"/>
  <c r="K352" i="2"/>
  <c r="K1064" i="2"/>
  <c r="K1670" i="2"/>
  <c r="K18" i="2"/>
  <c r="K1367" i="2"/>
  <c r="K412" i="2"/>
  <c r="K1160" i="2"/>
  <c r="K1361" i="2"/>
  <c r="K151" i="2"/>
  <c r="K1511" i="2"/>
  <c r="K1540" i="2"/>
  <c r="K856" i="2"/>
  <c r="K1488" i="2"/>
  <c r="K2193" i="2"/>
  <c r="K583" i="2"/>
  <c r="K1927" i="2"/>
  <c r="K2384" i="2"/>
  <c r="K832" i="2"/>
  <c r="K1137" i="2"/>
  <c r="K2204" i="2"/>
  <c r="K1783" i="2"/>
  <c r="K594" i="2"/>
  <c r="K2414" i="2"/>
  <c r="K2158" i="2"/>
  <c r="K205" i="2"/>
  <c r="K717" i="2"/>
  <c r="K1229" i="2"/>
  <c r="K1741" i="2"/>
  <c r="K2253" i="2"/>
  <c r="K302" i="2"/>
  <c r="K814" i="2"/>
  <c r="K1326" i="2"/>
  <c r="K85" i="2"/>
  <c r="K597" i="2"/>
  <c r="K1109" i="2"/>
  <c r="K1621" i="2"/>
  <c r="K2133" i="2"/>
  <c r="K182" i="2"/>
  <c r="K694" i="2"/>
  <c r="K1206" i="2"/>
  <c r="K155" i="2"/>
  <c r="K993" i="2"/>
  <c r="K2017" i="2"/>
  <c r="K578" i="2"/>
  <c r="K39" i="2"/>
  <c r="K623" i="2"/>
  <c r="K1135" i="2"/>
  <c r="K1647" i="2"/>
  <c r="K2159" i="2"/>
  <c r="K804" i="2"/>
  <c r="K2208" i="2"/>
  <c r="K1532" i="2"/>
  <c r="K408" i="2"/>
  <c r="K1152" i="2"/>
  <c r="K1714" i="2"/>
  <c r="K2070" i="2"/>
  <c r="K809" i="2"/>
  <c r="K1833" i="2"/>
  <c r="K394" i="2"/>
  <c r="K1418" i="2"/>
  <c r="K531" i="2"/>
  <c r="K1043" i="2"/>
  <c r="K1555" i="2"/>
  <c r="K2067" i="2"/>
  <c r="K436" i="2"/>
  <c r="K2024" i="2"/>
  <c r="K1164" i="2"/>
  <c r="K2388" i="2"/>
  <c r="K416" i="2"/>
  <c r="K1128" i="2"/>
  <c r="K1702" i="2"/>
  <c r="K665" i="2"/>
  <c r="K1689" i="2"/>
  <c r="K250" i="2"/>
  <c r="K1274" i="2"/>
  <c r="K459" i="2"/>
  <c r="K971" i="2"/>
  <c r="K1483" i="2"/>
  <c r="K1995" i="2"/>
  <c r="K148" i="2"/>
  <c r="K1880" i="2"/>
  <c r="K876" i="2"/>
  <c r="K2244" i="2"/>
  <c r="K2378" i="2"/>
  <c r="K552" i="2"/>
  <c r="K1264" i="2"/>
  <c r="K1969" i="2"/>
  <c r="K1111" i="2"/>
  <c r="K2160" i="2"/>
  <c r="K2286" i="2"/>
  <c r="K1105" i="2"/>
  <c r="K1330" i="2"/>
  <c r="K1319" i="2"/>
  <c r="K1028" i="2"/>
  <c r="K2300" i="2"/>
  <c r="K2450" i="2"/>
  <c r="K1937" i="2"/>
  <c r="K391" i="2"/>
  <c r="K1735" i="2"/>
  <c r="K2128" i="2"/>
  <c r="K2106" i="2"/>
  <c r="K2422" i="2"/>
  <c r="K796" i="2"/>
  <c r="K1015" i="2"/>
  <c r="K1521" i="2"/>
  <c r="K2042" i="2"/>
  <c r="K1393" i="2"/>
  <c r="K301" i="2"/>
  <c r="K1325" i="2"/>
  <c r="K2349" i="2"/>
  <c r="K910" i="2"/>
  <c r="K181" i="2"/>
  <c r="K1205" i="2"/>
  <c r="K2229" i="2"/>
  <c r="K790" i="2"/>
  <c r="K161" i="2"/>
  <c r="K2209" i="2"/>
  <c r="K207" i="2"/>
  <c r="K1231" i="2"/>
  <c r="K2255" i="2"/>
  <c r="K2400" i="2"/>
  <c r="K1176" i="2"/>
  <c r="K2098" i="2"/>
  <c r="K1001" i="2"/>
  <c r="K586" i="2"/>
  <c r="K627" i="2"/>
  <c r="K1651" i="2"/>
  <c r="K820" i="2"/>
  <c r="K1548" i="2"/>
  <c r="K1184" i="2"/>
  <c r="K2086" i="2"/>
  <c r="K1881" i="2"/>
  <c r="K1466" i="2"/>
  <c r="K1067" i="2"/>
  <c r="K2091" i="2"/>
  <c r="K2072" i="2"/>
  <c r="K2436" i="2"/>
  <c r="K1320" i="2"/>
  <c r="K274" i="2"/>
  <c r="K924" i="2"/>
  <c r="K1617" i="2"/>
  <c r="K1575" i="2"/>
  <c r="K1368" i="2"/>
  <c r="K2449" i="2"/>
  <c r="K1991" i="2"/>
  <c r="K1344" i="2"/>
  <c r="K2298" i="2"/>
  <c r="K1106" i="2"/>
  <c r="K978" i="2"/>
  <c r="K877" i="2"/>
  <c r="K1901" i="2"/>
  <c r="K462" i="2"/>
  <c r="K1486" i="2"/>
  <c r="K757" i="2"/>
  <c r="K1781" i="2"/>
  <c r="K342" i="2"/>
  <c r="K1366" i="2"/>
  <c r="K1313" i="2"/>
  <c r="K898" i="2"/>
  <c r="K783" i="2"/>
  <c r="K1807" i="2"/>
  <c r="K1444" i="2"/>
  <c r="K1868" i="2"/>
  <c r="K1998" i="2"/>
  <c r="K105" i="2"/>
  <c r="K2153" i="2"/>
  <c r="K175" i="2"/>
  <c r="K1203" i="2"/>
  <c r="K2227" i="2"/>
  <c r="K2344" i="2"/>
  <c r="K952" i="2"/>
  <c r="K1986" i="2"/>
  <c r="K985" i="2"/>
  <c r="K570" i="2"/>
  <c r="K619" i="2"/>
  <c r="K1643" i="2"/>
  <c r="K788" i="2"/>
  <c r="K1516" i="2"/>
  <c r="K1120" i="2"/>
  <c r="K2054" i="2"/>
  <c r="K1751" i="2"/>
  <c r="K2386" i="2"/>
  <c r="K423" i="2"/>
  <c r="K2064" i="2"/>
  <c r="K17" i="2"/>
  <c r="K839" i="2"/>
  <c r="K860" i="2"/>
  <c r="K722" i="2"/>
  <c r="K1348" i="2"/>
  <c r="K881" i="2"/>
  <c r="K429" i="2"/>
  <c r="K1453" i="2"/>
  <c r="K14" i="2"/>
  <c r="K1038" i="2"/>
  <c r="K309" i="2"/>
  <c r="K1333" i="2"/>
  <c r="K2357" i="2"/>
  <c r="K918" i="2"/>
  <c r="K417" i="2"/>
  <c r="K2465" i="2"/>
  <c r="K335" i="2"/>
  <c r="K1359" i="2"/>
  <c r="K2383" i="2"/>
  <c r="K380" i="2"/>
  <c r="K1882" i="2"/>
  <c r="K272" i="2"/>
  <c r="K1257" i="2"/>
  <c r="K842" i="2"/>
  <c r="K755" i="2"/>
  <c r="K1779" i="2"/>
  <c r="K1332" i="2"/>
  <c r="K1812" i="2"/>
  <c r="K1886" i="2"/>
  <c r="K89" i="2"/>
  <c r="K2137" i="2"/>
  <c r="K159" i="2"/>
  <c r="K1195" i="2"/>
  <c r="K2219" i="2"/>
  <c r="K2328" i="2"/>
  <c r="K888" i="2"/>
  <c r="K1954" i="2"/>
  <c r="K1298" i="2"/>
  <c r="K2268" i="2"/>
  <c r="K2257" i="2"/>
  <c r="K1959" i="2"/>
  <c r="K576" i="2"/>
  <c r="K626" i="2"/>
  <c r="K2375" i="2"/>
  <c r="K520" i="2"/>
  <c r="K2358" i="2"/>
  <c r="K1399" i="2"/>
  <c r="K2417" i="2"/>
  <c r="K1005" i="2"/>
  <c r="K2029" i="2"/>
  <c r="K590" i="2"/>
  <c r="K51" i="2"/>
  <c r="K885" i="2"/>
  <c r="K1909" i="2"/>
  <c r="K470" i="2"/>
  <c r="K1494" i="2"/>
  <c r="K1569" i="2"/>
  <c r="K1154" i="2"/>
  <c r="K911" i="2"/>
  <c r="K1935" i="2"/>
  <c r="K1760" i="2"/>
  <c r="K2124" i="2"/>
  <c r="K72" i="2"/>
  <c r="K361" i="2"/>
  <c r="K2409" i="2"/>
  <c r="K307" i="2"/>
  <c r="K1331" i="2"/>
  <c r="K2355" i="2"/>
  <c r="K268" i="2"/>
  <c r="K1770" i="2"/>
  <c r="K48" i="2"/>
  <c r="K1241" i="2"/>
  <c r="K826" i="2"/>
  <c r="K747" i="2"/>
  <c r="K1771" i="2"/>
  <c r="K1300" i="2"/>
  <c r="K1796" i="2"/>
  <c r="K1854" i="2"/>
  <c r="K177" i="2"/>
  <c r="K2263" i="2"/>
  <c r="K1974" i="2"/>
  <c r="K743" i="2"/>
  <c r="K732" i="2"/>
  <c r="K657" i="2"/>
  <c r="K1159" i="2"/>
  <c r="K1980" i="2"/>
  <c r="K951" i="2"/>
  <c r="K2332" i="2"/>
  <c r="K704" i="2"/>
  <c r="K61" i="2"/>
  <c r="K317" i="2"/>
  <c r="K573" i="2"/>
  <c r="K829" i="2"/>
  <c r="K1085" i="2"/>
  <c r="K1341" i="2"/>
  <c r="K1597" i="2"/>
  <c r="K1853" i="2"/>
  <c r="K2109" i="2"/>
  <c r="K2365" i="2"/>
  <c r="K158" i="2"/>
  <c r="K414" i="2"/>
  <c r="K670" i="2"/>
  <c r="K926" i="2"/>
  <c r="K1182" i="2"/>
  <c r="K1438" i="2"/>
  <c r="K131" i="2"/>
  <c r="K197" i="2"/>
  <c r="K453" i="2"/>
  <c r="K709" i="2"/>
  <c r="K965" i="2"/>
  <c r="K1221" i="2"/>
  <c r="K1477" i="2"/>
  <c r="K1733" i="2"/>
  <c r="K1989" i="2"/>
  <c r="K2245" i="2"/>
  <c r="K38" i="2"/>
  <c r="K294" i="2"/>
  <c r="K550" i="2"/>
  <c r="K806" i="2"/>
  <c r="K1062" i="2"/>
  <c r="K1318" i="2"/>
  <c r="K11" i="2"/>
  <c r="K193" i="2"/>
  <c r="K705" i="2"/>
  <c r="K1217" i="2"/>
  <c r="K1729" i="2"/>
  <c r="K2241" i="2"/>
  <c r="K290" i="2"/>
  <c r="K802" i="2"/>
  <c r="K1314" i="2"/>
  <c r="K223" i="2"/>
  <c r="K479" i="2"/>
  <c r="K735" i="2"/>
  <c r="K991" i="2"/>
  <c r="K1247" i="2"/>
  <c r="K1503" i="2"/>
  <c r="K1759" i="2"/>
  <c r="K2015" i="2"/>
  <c r="K2271" i="2"/>
  <c r="K228" i="2"/>
  <c r="K1252" i="2"/>
  <c r="K1920" i="2"/>
  <c r="K2432" i="2"/>
  <c r="K956" i="2"/>
  <c r="K1772" i="2"/>
  <c r="K2284" i="2"/>
  <c r="K1304" i="2"/>
  <c r="K2458" i="2"/>
  <c r="K1806" i="2"/>
  <c r="K712" i="2"/>
  <c r="K2162" i="2"/>
  <c r="K1424" i="2"/>
  <c r="K9" i="2"/>
  <c r="K521" i="2"/>
  <c r="K1033" i="2"/>
  <c r="K1545" i="2"/>
  <c r="K2057" i="2"/>
  <c r="K106" i="2"/>
  <c r="K618" i="2"/>
  <c r="K1130" i="2"/>
  <c r="K79" i="2"/>
  <c r="K387" i="2"/>
  <c r="K643" i="2"/>
  <c r="K899" i="2"/>
  <c r="K1155" i="2"/>
  <c r="K1411" i="2"/>
  <c r="K1667" i="2"/>
  <c r="K1923" i="2"/>
  <c r="K2179" i="2"/>
  <c r="K2435" i="2"/>
  <c r="K884" i="2"/>
  <c r="K1736" i="2"/>
  <c r="K2248" i="2"/>
  <c r="K588" i="2"/>
  <c r="K1588" i="2"/>
  <c r="K2100" i="2"/>
  <c r="K568" i="2"/>
  <c r="K2090" i="2"/>
  <c r="K1312" i="2"/>
  <c r="K2462" i="2"/>
  <c r="K1794" i="2"/>
  <c r="K688" i="2"/>
  <c r="K2150" i="2"/>
  <c r="K377" i="2"/>
  <c r="K889" i="2"/>
  <c r="K1401" i="2"/>
  <c r="K1913" i="2"/>
  <c r="K2425" i="2"/>
  <c r="K474" i="2"/>
  <c r="K986" i="2"/>
  <c r="K1498" i="2"/>
  <c r="K315" i="2"/>
  <c r="K571" i="2"/>
  <c r="K827" i="2"/>
  <c r="K1083" i="2"/>
  <c r="K1339" i="2"/>
  <c r="K1595" i="2"/>
  <c r="K1851" i="2"/>
  <c r="K2107" i="2"/>
  <c r="K2363" i="2"/>
  <c r="K596" i="2"/>
  <c r="K1592" i="2"/>
  <c r="K2104" i="2"/>
  <c r="K300" i="2"/>
  <c r="K1324" i="2"/>
  <c r="K1956" i="2"/>
  <c r="K2468" i="2"/>
  <c r="K1802" i="2"/>
  <c r="K736" i="2"/>
  <c r="K2174" i="2"/>
  <c r="K1448" i="2"/>
  <c r="K112" i="2"/>
  <c r="K1862" i="2"/>
  <c r="K817" i="2"/>
  <c r="K402" i="2"/>
  <c r="K535" i="2"/>
  <c r="K1559" i="2"/>
  <c r="K452" i="2"/>
  <c r="K1180" i="2"/>
  <c r="K29" i="2"/>
  <c r="K285" i="2"/>
  <c r="K541" i="2"/>
  <c r="K797" i="2"/>
  <c r="K1053" i="2"/>
  <c r="K1309" i="2"/>
  <c r="K1565" i="2"/>
  <c r="K1821" i="2"/>
  <c r="K2077" i="2"/>
  <c r="K2333" i="2"/>
  <c r="K126" i="2"/>
  <c r="K382" i="2"/>
  <c r="K638" i="2"/>
  <c r="K894" i="2"/>
  <c r="K1150" i="2"/>
  <c r="K1406" i="2"/>
  <c r="K99" i="2"/>
  <c r="K165" i="2"/>
  <c r="K421" i="2"/>
  <c r="K677" i="2"/>
  <c r="K933" i="2"/>
  <c r="K1189" i="2"/>
  <c r="K1445" i="2"/>
  <c r="K1701" i="2"/>
  <c r="K1957" i="2"/>
  <c r="K2213" i="2"/>
  <c r="K6" i="2"/>
  <c r="K262" i="2"/>
  <c r="K518" i="2"/>
  <c r="K774" i="2"/>
  <c r="K1030" i="2"/>
  <c r="K1286" i="2"/>
  <c r="K1542" i="2"/>
  <c r="K129" i="2"/>
  <c r="K641" i="2"/>
  <c r="K1153" i="2"/>
  <c r="K1665" i="2"/>
  <c r="K2177" i="2"/>
  <c r="K226" i="2"/>
  <c r="K738" i="2"/>
  <c r="K1250" i="2"/>
  <c r="K191" i="2"/>
  <c r="K447" i="2"/>
  <c r="K703" i="2"/>
  <c r="K959" i="2"/>
  <c r="K1215" i="2"/>
  <c r="K1471" i="2"/>
  <c r="K1727" i="2"/>
  <c r="K1983" i="2"/>
  <c r="K2239" i="2"/>
  <c r="K100" i="2"/>
  <c r="K1124" i="2"/>
  <c r="K1856" i="2"/>
  <c r="K2368" i="2"/>
  <c r="K828" i="2"/>
  <c r="K1708" i="2"/>
  <c r="K2220" i="2"/>
  <c r="K1048" i="2"/>
  <c r="K2330" i="2"/>
  <c r="K1678" i="2"/>
  <c r="K456" i="2"/>
  <c r="K2034" i="2"/>
  <c r="K1168" i="2"/>
  <c r="K2390" i="2"/>
  <c r="K457" i="2"/>
  <c r="K969" i="2"/>
  <c r="K1481" i="2"/>
  <c r="K1993" i="2"/>
  <c r="K42" i="2"/>
  <c r="K554" i="2"/>
  <c r="K1066" i="2"/>
  <c r="K15" i="2"/>
  <c r="K355" i="2"/>
  <c r="K611" i="2"/>
  <c r="K867" i="2"/>
  <c r="K1123" i="2"/>
  <c r="K1379" i="2"/>
  <c r="K1635" i="2"/>
  <c r="K1891" i="2"/>
  <c r="K2147" i="2"/>
  <c r="K2403" i="2"/>
  <c r="K756" i="2"/>
  <c r="K1672" i="2"/>
  <c r="K2184" i="2"/>
  <c r="K460" i="2"/>
  <c r="K1484" i="2"/>
  <c r="K2036" i="2"/>
  <c r="K312" i="2"/>
  <c r="K1962" i="2"/>
  <c r="K1056" i="2"/>
  <c r="K2334" i="2"/>
  <c r="K1666" i="2"/>
  <c r="K432" i="2"/>
  <c r="K2022" i="2"/>
  <c r="K313" i="2"/>
  <c r="K825" i="2"/>
  <c r="K1337" i="2"/>
  <c r="K1849" i="2"/>
  <c r="K2361" i="2"/>
  <c r="K410" i="2"/>
  <c r="K922" i="2"/>
  <c r="K1434" i="2"/>
  <c r="K283" i="2"/>
  <c r="K539" i="2"/>
  <c r="K795" i="2"/>
  <c r="K1051" i="2"/>
  <c r="K1307" i="2"/>
  <c r="K1563" i="2"/>
  <c r="K1819" i="2"/>
  <c r="K2075" i="2"/>
  <c r="K2331" i="2"/>
  <c r="K468" i="2"/>
  <c r="K1492" i="2"/>
  <c r="K2040" i="2"/>
  <c r="K172" i="2"/>
  <c r="K1196" i="2"/>
  <c r="K1892" i="2"/>
  <c r="K2404" i="2"/>
  <c r="K1674" i="2"/>
  <c r="K480" i="2"/>
  <c r="K2046" i="2"/>
  <c r="K1192" i="2"/>
  <c r="K2402" i="2"/>
  <c r="K1734" i="2"/>
  <c r="K561" i="2"/>
  <c r="K146" i="2"/>
  <c r="K407" i="2"/>
  <c r="K1431" i="2"/>
  <c r="K2455" i="2"/>
  <c r="K668" i="2"/>
  <c r="K2170" i="2"/>
  <c r="K848" i="2"/>
  <c r="K1489" i="2"/>
  <c r="K1074" i="2"/>
  <c r="K871" i="2"/>
  <c r="K1895" i="2"/>
  <c r="K1680" i="2"/>
  <c r="K2044" i="2"/>
  <c r="K2350" i="2"/>
  <c r="K273" i="2"/>
  <c r="K2321" i="2"/>
  <c r="K263" i="2"/>
  <c r="K1287" i="2"/>
  <c r="K2311" i="2"/>
  <c r="K92" i="2"/>
  <c r="K1594" i="2"/>
  <c r="K2322" i="2"/>
  <c r="K183" i="2"/>
  <c r="K984" i="2"/>
  <c r="K503" i="2"/>
  <c r="K192" i="2"/>
  <c r="K1143" i="2"/>
  <c r="K1746" i="2"/>
  <c r="K2460" i="2"/>
  <c r="K1786" i="2"/>
  <c r="K397" i="2"/>
  <c r="K909" i="2"/>
  <c r="K1421" i="2"/>
  <c r="K1933" i="2"/>
  <c r="K2445" i="2"/>
  <c r="K494" i="2"/>
  <c r="K1006" i="2"/>
  <c r="K1518" i="2"/>
  <c r="K277" i="2"/>
  <c r="K789" i="2"/>
  <c r="K1301" i="2"/>
  <c r="K1813" i="2"/>
  <c r="K2325" i="2"/>
  <c r="K374" i="2"/>
  <c r="K886" i="2"/>
  <c r="K1398" i="2"/>
  <c r="K353" i="2"/>
  <c r="K1377" i="2"/>
  <c r="K2401" i="2"/>
  <c r="K962" i="2"/>
  <c r="K303" i="2"/>
  <c r="K815" i="2"/>
  <c r="K1327" i="2"/>
  <c r="K1839" i="2"/>
  <c r="K2351" i="2"/>
  <c r="K1568" i="2"/>
  <c r="K252" i="2"/>
  <c r="K1932" i="2"/>
  <c r="K1754" i="2"/>
  <c r="K2126" i="2"/>
  <c r="K16" i="2"/>
  <c r="K169" i="2"/>
  <c r="K1193" i="2"/>
  <c r="K2217" i="2"/>
  <c r="K778" i="2"/>
  <c r="K211" i="2"/>
  <c r="K723" i="2"/>
  <c r="K1235" i="2"/>
  <c r="K1747" i="2"/>
  <c r="K2259" i="2"/>
  <c r="K1204" i="2"/>
  <c r="K2408" i="2"/>
  <c r="K1748" i="2"/>
  <c r="K1208" i="2"/>
  <c r="K1758" i="2"/>
  <c r="K2114" i="2"/>
  <c r="K25" i="2"/>
  <c r="K1049" i="2"/>
  <c r="K2073" i="2"/>
  <c r="K634" i="2"/>
  <c r="K95" i="2"/>
  <c r="K651" i="2"/>
  <c r="K1163" i="2"/>
  <c r="K1675" i="2"/>
  <c r="K2187" i="2"/>
  <c r="K916" i="2"/>
  <c r="K2264" i="2"/>
  <c r="K1604" i="2"/>
  <c r="K632" i="2"/>
  <c r="K1376" i="2"/>
  <c r="K1826" i="2"/>
  <c r="K2182" i="2"/>
  <c r="K1042" i="2"/>
  <c r="K1879" i="2"/>
  <c r="K2012" i="2"/>
  <c r="K336" i="2"/>
  <c r="K2129" i="2"/>
  <c r="K487" i="2"/>
  <c r="K1831" i="2"/>
  <c r="K2320" i="2"/>
  <c r="K64" i="2"/>
  <c r="K145" i="2"/>
  <c r="K498" i="2"/>
  <c r="K903" i="2"/>
  <c r="K2247" i="2"/>
  <c r="K1372" i="2"/>
  <c r="K8" i="2"/>
  <c r="K1234" i="2"/>
  <c r="K1104" i="2"/>
  <c r="K1968" i="2"/>
  <c r="K887" i="2"/>
  <c r="K567" i="2"/>
  <c r="K80" i="2"/>
  <c r="K333" i="2"/>
  <c r="K845" i="2"/>
  <c r="K1357" i="2"/>
  <c r="K1869" i="2"/>
  <c r="K2381" i="2"/>
  <c r="K430" i="2"/>
  <c r="K942" i="2"/>
  <c r="K1454" i="2"/>
  <c r="K213" i="2"/>
  <c r="K725" i="2"/>
  <c r="K1237" i="2"/>
  <c r="K1749" i="2"/>
  <c r="K2261" i="2"/>
  <c r="K310" i="2"/>
  <c r="K822" i="2"/>
  <c r="K1334" i="2"/>
  <c r="K225" i="2"/>
  <c r="K1249" i="2"/>
  <c r="K2273" i="2"/>
  <c r="K834" i="2"/>
  <c r="K239" i="2"/>
  <c r="K751" i="2"/>
  <c r="K1263" i="2"/>
  <c r="K1775" i="2"/>
  <c r="K2287" i="2"/>
  <c r="K1316" i="2"/>
  <c r="K2464" i="2"/>
  <c r="K1804" i="2"/>
  <c r="K1432" i="2"/>
  <c r="K1870" i="2"/>
  <c r="K2226" i="2"/>
  <c r="K41" i="2"/>
  <c r="K1065" i="2"/>
  <c r="K2089" i="2"/>
  <c r="K650" i="2"/>
  <c r="K111" i="2"/>
  <c r="K659" i="2"/>
  <c r="K1171" i="2"/>
  <c r="K1683" i="2"/>
  <c r="K2195" i="2"/>
  <c r="K948" i="2"/>
  <c r="K2280" i="2"/>
  <c r="K1620" i="2"/>
  <c r="K696" i="2"/>
  <c r="K1440" i="2"/>
  <c r="K1858" i="2"/>
  <c r="K2214" i="2"/>
  <c r="K921" i="2"/>
  <c r="K1945" i="2"/>
  <c r="K506" i="2"/>
  <c r="K1530" i="2"/>
  <c r="K587" i="2"/>
  <c r="K1099" i="2"/>
  <c r="K1611" i="2"/>
  <c r="K2123" i="2"/>
  <c r="K660" i="2"/>
  <c r="K2136" i="2"/>
  <c r="K1388" i="2"/>
  <c r="K120" i="2"/>
  <c r="K864" i="2"/>
  <c r="K1570" i="2"/>
  <c r="K1926" i="2"/>
  <c r="K530" i="2"/>
  <c r="K1623" i="2"/>
  <c r="K1436" i="2"/>
  <c r="K2130" i="2"/>
  <c r="K1745" i="2"/>
  <c r="K295" i="2"/>
  <c r="K1703" i="2"/>
  <c r="K1936" i="2"/>
  <c r="K1722" i="2"/>
  <c r="K2294" i="2"/>
  <c r="K114" i="2"/>
  <c r="K711" i="2"/>
  <c r="K2119" i="2"/>
  <c r="K604" i="2"/>
  <c r="K1710" i="2"/>
  <c r="K210" i="2"/>
  <c r="K1646" i="2"/>
  <c r="K2295" i="2"/>
  <c r="K375" i="2"/>
  <c r="K2102" i="2"/>
  <c r="K1847" i="2"/>
  <c r="K557" i="2"/>
  <c r="K1581" i="2"/>
  <c r="K142" i="2"/>
  <c r="K1166" i="2"/>
  <c r="K437" i="2"/>
  <c r="K1461" i="2"/>
  <c r="K22" i="2"/>
  <c r="K1046" i="2"/>
  <c r="K673" i="2"/>
  <c r="K258" i="2"/>
  <c r="K463" i="2"/>
  <c r="K1487" i="2"/>
  <c r="K164" i="2"/>
  <c r="K892" i="2"/>
  <c r="K2394" i="2"/>
  <c r="K1296" i="2"/>
  <c r="K1513" i="2"/>
  <c r="K1098" i="2"/>
  <c r="K883" i="2"/>
  <c r="K1907" i="2"/>
  <c r="K1704" i="2"/>
  <c r="K2068" i="2"/>
  <c r="K2398" i="2"/>
  <c r="K345" i="2"/>
  <c r="K2393" i="2"/>
  <c r="K299" i="2"/>
  <c r="K1323" i="2"/>
  <c r="K2347" i="2"/>
  <c r="K236" i="2"/>
  <c r="K1738" i="2"/>
  <c r="K2466" i="2"/>
  <c r="K471" i="2"/>
  <c r="K2426" i="2"/>
  <c r="K434" i="2"/>
  <c r="K2279" i="2"/>
  <c r="K264" i="2"/>
  <c r="K1266" i="2"/>
  <c r="K900" i="2"/>
  <c r="K208" i="2"/>
  <c r="K2289" i="2"/>
  <c r="K836" i="2"/>
  <c r="K109" i="2"/>
  <c r="K1133" i="2"/>
  <c r="K2157" i="2"/>
  <c r="K718" i="2"/>
  <c r="K179" i="2"/>
  <c r="K1013" i="2"/>
  <c r="K2037" i="2"/>
  <c r="K598" i="2"/>
  <c r="K59" i="2"/>
  <c r="K1825" i="2"/>
  <c r="K1410" i="2"/>
  <c r="K1039" i="2"/>
  <c r="K2063" i="2"/>
  <c r="K2016" i="2"/>
  <c r="K2380" i="2"/>
  <c r="K1096" i="2"/>
  <c r="K617" i="2"/>
  <c r="K202" i="2"/>
  <c r="K435" i="2"/>
  <c r="K1459" i="2"/>
  <c r="K52" i="2"/>
  <c r="K780" i="2"/>
  <c r="K2282" i="2"/>
  <c r="K1072" i="2"/>
  <c r="K1497" i="2"/>
  <c r="K1082" i="2"/>
  <c r="K875" i="2"/>
  <c r="K1899" i="2"/>
  <c r="K1688" i="2"/>
  <c r="K2052" i="2"/>
  <c r="K2366" i="2"/>
  <c r="K1201" i="2"/>
  <c r="K1220" i="2"/>
  <c r="K593" i="2"/>
  <c r="K1063" i="2"/>
  <c r="K1788" i="2"/>
  <c r="K1425" i="2"/>
  <c r="K1479" i="2"/>
  <c r="K600" i="2"/>
  <c r="K68" i="2"/>
  <c r="K2258" i="2"/>
  <c r="K2103" i="2"/>
  <c r="K685" i="2"/>
  <c r="K1709" i="2"/>
  <c r="K270" i="2"/>
  <c r="K1294" i="2"/>
  <c r="K565" i="2"/>
  <c r="K1589" i="2"/>
  <c r="K150" i="2"/>
  <c r="K1174" i="2"/>
  <c r="K929" i="2"/>
  <c r="K514" i="2"/>
  <c r="K591" i="2"/>
  <c r="K1615" i="2"/>
  <c r="K676" i="2"/>
  <c r="K1404" i="2"/>
  <c r="K896" i="2"/>
  <c r="K1942" i="2"/>
  <c r="K1769" i="2"/>
  <c r="K1354" i="2"/>
  <c r="K1011" i="2"/>
  <c r="K2035" i="2"/>
  <c r="K1960" i="2"/>
  <c r="K2324" i="2"/>
  <c r="K872" i="2"/>
  <c r="K601" i="2"/>
  <c r="K186" i="2"/>
  <c r="K427" i="2"/>
  <c r="K1451" i="2"/>
  <c r="K20" i="2"/>
  <c r="K748" i="2"/>
  <c r="K2250" i="2"/>
  <c r="K1008" i="2"/>
  <c r="K983" i="2"/>
  <c r="K2030" i="2"/>
  <c r="K1202" i="2"/>
  <c r="K516" i="2"/>
  <c r="K2194" i="2"/>
  <c r="K327" i="2"/>
  <c r="K1872" i="2"/>
  <c r="K2166" i="2"/>
  <c r="K759" i="2"/>
  <c r="K2076" i="2"/>
  <c r="K237" i="2"/>
  <c r="K1261" i="2"/>
  <c r="K2285" i="2"/>
  <c r="K846" i="2"/>
  <c r="K117" i="2"/>
  <c r="K1141" i="2"/>
  <c r="K2165" i="2"/>
  <c r="K726" i="2"/>
  <c r="K33" i="2"/>
  <c r="K2081" i="2"/>
  <c r="K103" i="2"/>
  <c r="K1167" i="2"/>
  <c r="K2191" i="2"/>
  <c r="K2272" i="2"/>
  <c r="K664" i="2"/>
  <c r="K1842" i="2"/>
  <c r="K873" i="2"/>
  <c r="K458" i="2"/>
  <c r="K563" i="2"/>
  <c r="K1587" i="2"/>
  <c r="K564" i="2"/>
  <c r="K1292" i="2"/>
  <c r="K672" i="2"/>
  <c r="K1830" i="2"/>
  <c r="K1753" i="2"/>
  <c r="K1338" i="2"/>
  <c r="K1003" i="2"/>
  <c r="K2027" i="2"/>
  <c r="K1944" i="2"/>
  <c r="K2308" i="2"/>
  <c r="K808" i="2"/>
  <c r="K2225" i="2"/>
  <c r="K2416" i="2"/>
  <c r="K1233" i="2"/>
  <c r="K1447" i="2"/>
  <c r="K2428" i="2"/>
  <c r="K2065" i="2"/>
  <c r="K1863" i="2"/>
  <c r="K2362" i="2"/>
  <c r="K1692" i="2"/>
  <c r="K82" i="2"/>
  <c r="K823" i="2"/>
  <c r="K125" i="2"/>
  <c r="K381" i="2"/>
  <c r="K637" i="2"/>
  <c r="K893" i="2"/>
  <c r="K1149" i="2"/>
  <c r="K1405" i="2"/>
  <c r="K1661" i="2"/>
  <c r="K1917" i="2"/>
  <c r="K2173" i="2"/>
  <c r="K2429" i="2"/>
  <c r="K222" i="2"/>
  <c r="K478" i="2"/>
  <c r="K734" i="2"/>
  <c r="K990" i="2"/>
  <c r="K1246" i="2"/>
  <c r="K1502" i="2"/>
  <c r="K5" i="2"/>
  <c r="K261" i="2"/>
  <c r="K517" i="2"/>
  <c r="K773" i="2"/>
  <c r="K1029" i="2"/>
  <c r="K1285" i="2"/>
  <c r="K1541" i="2"/>
  <c r="K1797" i="2"/>
  <c r="K2053" i="2"/>
  <c r="K2309" i="2"/>
  <c r="K102" i="2"/>
  <c r="K358" i="2"/>
  <c r="K614" i="2"/>
  <c r="K870" i="2"/>
  <c r="K1126" i="2"/>
  <c r="K1382" i="2"/>
  <c r="K75" i="2"/>
  <c r="K321" i="2"/>
  <c r="K833" i="2"/>
  <c r="K1345" i="2"/>
  <c r="K1857" i="2"/>
  <c r="K2369" i="2"/>
  <c r="K418" i="2"/>
  <c r="K930" i="2"/>
  <c r="K1442" i="2"/>
  <c r="K287" i="2"/>
  <c r="K543" i="2"/>
  <c r="K799" i="2"/>
  <c r="K1055" i="2"/>
  <c r="K1311" i="2"/>
  <c r="K1567" i="2"/>
  <c r="K1823" i="2"/>
  <c r="K2079" i="2"/>
  <c r="K2335" i="2"/>
  <c r="K484" i="2"/>
  <c r="K1508" i="2"/>
  <c r="K2048" i="2"/>
  <c r="K188" i="2"/>
  <c r="K1212" i="2"/>
  <c r="K1900" i="2"/>
  <c r="K2412" i="2"/>
  <c r="K1690" i="2"/>
  <c r="K512" i="2"/>
  <c r="K2062" i="2"/>
  <c r="K1224" i="2"/>
  <c r="K2418" i="2"/>
  <c r="K1750" i="2"/>
  <c r="K137" i="2"/>
  <c r="K649" i="2"/>
  <c r="K1161" i="2"/>
  <c r="K1673" i="2"/>
  <c r="K2185" i="2"/>
  <c r="K234" i="2"/>
  <c r="K746" i="2"/>
  <c r="K1258" i="2"/>
  <c r="K195" i="2"/>
  <c r="K451" i="2"/>
  <c r="K707" i="2"/>
  <c r="K963" i="2"/>
  <c r="K1219" i="2"/>
  <c r="K1475" i="2"/>
  <c r="K1731" i="2"/>
  <c r="K1987" i="2"/>
  <c r="K2243" i="2"/>
  <c r="K116" i="2"/>
  <c r="K1140" i="2"/>
  <c r="K1864" i="2"/>
  <c r="K2376" i="2"/>
  <c r="K844" i="2"/>
  <c r="K1716" i="2"/>
  <c r="K2228" i="2"/>
  <c r="K1080" i="2"/>
  <c r="K2346" i="2"/>
  <c r="K1694" i="2"/>
  <c r="K488" i="2"/>
  <c r="K2050" i="2"/>
  <c r="K1200" i="2"/>
  <c r="K2406" i="2"/>
  <c r="K505" i="2"/>
  <c r="K1017" i="2"/>
  <c r="K1529" i="2"/>
  <c r="K2041" i="2"/>
  <c r="K90" i="2"/>
  <c r="K602" i="2"/>
  <c r="K1114" i="2"/>
  <c r="K63" i="2"/>
  <c r="K379" i="2"/>
  <c r="K635" i="2"/>
  <c r="K891" i="2"/>
  <c r="K1147" i="2"/>
  <c r="K1403" i="2"/>
  <c r="K1659" i="2"/>
  <c r="K1915" i="2"/>
  <c r="K2171" i="2"/>
  <c r="K2427" i="2"/>
  <c r="K852" i="2"/>
  <c r="K1720" i="2"/>
  <c r="K2232" i="2"/>
  <c r="K556" i="2"/>
  <c r="K1572" i="2"/>
  <c r="K2084" i="2"/>
  <c r="K504" i="2"/>
  <c r="K2058" i="2"/>
  <c r="K1248" i="2"/>
  <c r="K2430" i="2"/>
  <c r="K1762" i="2"/>
  <c r="K624" i="2"/>
  <c r="K2118" i="2"/>
  <c r="K1329" i="2"/>
  <c r="K914" i="2"/>
  <c r="K791" i="2"/>
  <c r="K1815" i="2"/>
  <c r="K1476" i="2"/>
  <c r="K1884" i="2"/>
  <c r="K93" i="2"/>
  <c r="K349" i="2"/>
  <c r="K605" i="2"/>
  <c r="K861" i="2"/>
  <c r="K1117" i="2"/>
  <c r="K1373" i="2"/>
  <c r="K1629" i="2"/>
  <c r="K1885" i="2"/>
  <c r="K2141" i="2"/>
  <c r="K2397" i="2"/>
  <c r="K190" i="2"/>
  <c r="K446" i="2"/>
  <c r="K702" i="2"/>
  <c r="K958" i="2"/>
  <c r="K1214" i="2"/>
  <c r="K1470" i="2"/>
  <c r="K163" i="2"/>
  <c r="K229" i="2"/>
  <c r="K485" i="2"/>
  <c r="K741" i="2"/>
  <c r="K997" i="2"/>
  <c r="K1253" i="2"/>
  <c r="K1509" i="2"/>
  <c r="K1765" i="2"/>
  <c r="K2021" i="2"/>
  <c r="K2277" i="2"/>
  <c r="K70" i="2"/>
  <c r="K326" i="2"/>
  <c r="K582" i="2"/>
  <c r="K838" i="2"/>
  <c r="K1094" i="2"/>
  <c r="K1350" i="2"/>
  <c r="K43" i="2"/>
  <c r="K257" i="2"/>
  <c r="K769" i="2"/>
  <c r="K1281" i="2"/>
  <c r="K1793" i="2"/>
  <c r="K2305" i="2"/>
  <c r="K354" i="2"/>
  <c r="K866" i="2"/>
  <c r="K1378" i="2"/>
  <c r="K255" i="2"/>
  <c r="K511" i="2"/>
  <c r="K767" i="2"/>
  <c r="K1023" i="2"/>
  <c r="K1279" i="2"/>
  <c r="K1535" i="2"/>
  <c r="K1791" i="2"/>
  <c r="K2047" i="2"/>
  <c r="K2303" i="2"/>
  <c r="K356" i="2"/>
  <c r="K1380" i="2"/>
  <c r="K1984" i="2"/>
  <c r="K60" i="2"/>
  <c r="K1084" i="2"/>
  <c r="K1836" i="2"/>
  <c r="K2348" i="2"/>
  <c r="K1560" i="2"/>
  <c r="K256" i="2"/>
  <c r="K1934" i="2"/>
  <c r="K968" i="2"/>
  <c r="K2290" i="2"/>
  <c r="K1622" i="2"/>
  <c r="K73" i="2"/>
  <c r="K585" i="2"/>
  <c r="K1097" i="2"/>
  <c r="K1609" i="2"/>
  <c r="K2121" i="2"/>
  <c r="K170" i="2"/>
  <c r="K682" i="2"/>
  <c r="K1194" i="2"/>
  <c r="K143" i="2"/>
  <c r="K419" i="2"/>
  <c r="K675" i="2"/>
  <c r="K931" i="2"/>
  <c r="K1187" i="2"/>
  <c r="K1443" i="2"/>
  <c r="K1699" i="2"/>
  <c r="K1955" i="2"/>
  <c r="K2211" i="2"/>
  <c r="K2467" i="2"/>
  <c r="K1012" i="2"/>
  <c r="K1800" i="2"/>
  <c r="K2312" i="2"/>
  <c r="K716" i="2"/>
  <c r="K1652" i="2"/>
  <c r="K2164" i="2"/>
  <c r="K824" i="2"/>
  <c r="K2218" i="2"/>
  <c r="K1566" i="2"/>
  <c r="K232" i="2"/>
  <c r="K1922" i="2"/>
  <c r="K944" i="2"/>
  <c r="K2278" i="2"/>
  <c r="K441" i="2"/>
  <c r="K953" i="2"/>
  <c r="K1465" i="2"/>
  <c r="K1977" i="2"/>
  <c r="K26" i="2"/>
  <c r="K538" i="2"/>
  <c r="K1050" i="2"/>
  <c r="K1562" i="2"/>
  <c r="K347" i="2"/>
  <c r="K603" i="2"/>
  <c r="K859" i="2"/>
  <c r="K1115" i="2"/>
  <c r="K1371" i="2"/>
  <c r="K1627" i="2"/>
  <c r="K1883" i="2"/>
  <c r="K2139" i="2"/>
  <c r="K2395" i="2"/>
  <c r="K724" i="2"/>
  <c r="K1656" i="2"/>
  <c r="K2168" i="2"/>
  <c r="K428" i="2"/>
  <c r="K1452" i="2"/>
  <c r="K2020" i="2"/>
  <c r="K248" i="2"/>
  <c r="K1930" i="2"/>
  <c r="K992" i="2"/>
  <c r="K2302" i="2"/>
  <c r="K1634" i="2"/>
  <c r="K368" i="2"/>
  <c r="K1990" i="2"/>
  <c r="K1073" i="2"/>
  <c r="K658" i="2"/>
  <c r="K663" i="2"/>
  <c r="K1687" i="2"/>
  <c r="K964" i="2"/>
  <c r="K1628" i="2"/>
  <c r="K1472" i="2"/>
  <c r="K2230" i="2"/>
  <c r="K2001" i="2"/>
  <c r="K23" i="2"/>
  <c r="K1127" i="2"/>
  <c r="K2151" i="2"/>
  <c r="K2192" i="2"/>
  <c r="K344" i="2"/>
  <c r="K1682" i="2"/>
  <c r="K785" i="2"/>
  <c r="K370" i="2"/>
  <c r="K519" i="2"/>
  <c r="K1543" i="2"/>
  <c r="K388" i="2"/>
  <c r="K1116" i="2"/>
  <c r="K320" i="2"/>
  <c r="K1654" i="2"/>
  <c r="K1207" i="2"/>
  <c r="K2002" i="2"/>
  <c r="K1527" i="2"/>
  <c r="K1590" i="2"/>
  <c r="K2167" i="2"/>
  <c r="K466" i="2"/>
  <c r="K1584" i="2"/>
  <c r="K13" i="2"/>
  <c r="K525" i="2"/>
  <c r="K1037" i="2"/>
  <c r="K1549" i="2"/>
  <c r="K2061" i="2"/>
  <c r="K110" i="2"/>
  <c r="K622" i="2"/>
  <c r="K1134" i="2"/>
  <c r="K83" i="2"/>
  <c r="K405" i="2"/>
  <c r="K917" i="2"/>
  <c r="K1429" i="2"/>
  <c r="K1941" i="2"/>
  <c r="K2453" i="2"/>
  <c r="K502" i="2"/>
  <c r="K1014" i="2"/>
  <c r="K1526" i="2"/>
  <c r="K609" i="2"/>
  <c r="K1633" i="2"/>
  <c r="K194" i="2"/>
  <c r="K1218" i="2"/>
  <c r="K431" i="2"/>
  <c r="K943" i="2"/>
  <c r="K1455" i="2"/>
  <c r="K1967" i="2"/>
  <c r="K36" i="2"/>
  <c r="K1824" i="2"/>
  <c r="K764" i="2"/>
  <c r="K2188" i="2"/>
  <c r="K2266" i="2"/>
  <c r="K328" i="2"/>
  <c r="K1040" i="2"/>
  <c r="K425" i="2"/>
  <c r="K1449" i="2"/>
  <c r="K10" i="2"/>
  <c r="K1034" i="2"/>
  <c r="K339" i="2"/>
  <c r="K851" i="2"/>
  <c r="K1363" i="2"/>
  <c r="K1875" i="2"/>
  <c r="K2387" i="2"/>
  <c r="K1640" i="2"/>
  <c r="K396" i="2"/>
  <c r="K2004" i="2"/>
  <c r="K1898" i="2"/>
  <c r="K2270" i="2"/>
  <c r="K304" i="2"/>
  <c r="K281" i="2"/>
  <c r="K1305" i="2"/>
  <c r="K2329" i="2"/>
  <c r="K890" i="2"/>
  <c r="K267" i="2"/>
  <c r="K779" i="2"/>
  <c r="K1291" i="2"/>
  <c r="K1803" i="2"/>
  <c r="K2315" i="2"/>
  <c r="K1428" i="2"/>
  <c r="K108" i="2"/>
  <c r="K1860" i="2"/>
  <c r="K1610" i="2"/>
  <c r="K1982" i="2"/>
  <c r="K2338" i="2"/>
  <c r="K433" i="2"/>
  <c r="K343" i="2"/>
  <c r="K2391" i="2"/>
  <c r="K1914" i="2"/>
  <c r="K81" i="2"/>
  <c r="K306" i="2"/>
  <c r="K807" i="2"/>
  <c r="K2215" i="2"/>
  <c r="K988" i="2"/>
  <c r="K2094" i="2"/>
  <c r="K913" i="2"/>
  <c r="K1138" i="2"/>
  <c r="K1223" i="2"/>
  <c r="K644" i="2"/>
  <c r="K2108" i="2"/>
  <c r="K2066" i="2"/>
  <c r="K1463" i="2"/>
  <c r="K1777" i="2"/>
  <c r="K1496" i="2"/>
  <c r="K2423" i="2"/>
  <c r="K1846" i="2"/>
  <c r="K311" i="2"/>
  <c r="K461" i="2"/>
  <c r="K973" i="2"/>
  <c r="K1485" i="2"/>
  <c r="K1997" i="2"/>
  <c r="K46" i="2"/>
  <c r="K558" i="2"/>
  <c r="K1070" i="2"/>
  <c r="K19" i="2"/>
  <c r="K341" i="2"/>
  <c r="K853" i="2"/>
  <c r="K1365" i="2"/>
  <c r="K1877" i="2"/>
  <c r="K2389" i="2"/>
  <c r="K438" i="2"/>
  <c r="K950" i="2"/>
  <c r="K1462" i="2"/>
  <c r="K481" i="2"/>
  <c r="K1505" i="2"/>
  <c r="K66" i="2"/>
  <c r="K1090" i="2"/>
  <c r="K367" i="2"/>
  <c r="K879" i="2"/>
  <c r="K1391" i="2"/>
  <c r="K1903" i="2"/>
  <c r="K2415" i="2"/>
  <c r="K1696" i="2"/>
  <c r="K508" i="2"/>
  <c r="K2060" i="2"/>
  <c r="K2010" i="2"/>
  <c r="K2382" i="2"/>
  <c r="K528" i="2"/>
  <c r="K297" i="2"/>
  <c r="K1321" i="2"/>
  <c r="K2345" i="2"/>
  <c r="K906" i="2"/>
  <c r="K275" i="2"/>
  <c r="K787" i="2"/>
  <c r="K1299" i="2"/>
  <c r="K1811" i="2"/>
  <c r="K2323" i="2"/>
  <c r="K1460" i="2"/>
  <c r="K140" i="2"/>
  <c r="K1876" i="2"/>
  <c r="K1642" i="2"/>
  <c r="K2014" i="2"/>
  <c r="K2370" i="2"/>
  <c r="K153" i="2"/>
  <c r="K1177" i="2"/>
  <c r="K2201" i="2"/>
  <c r="K762" i="2"/>
  <c r="K203" i="2"/>
  <c r="K715" i="2"/>
  <c r="K1227" i="2"/>
  <c r="K1739" i="2"/>
  <c r="K2251" i="2"/>
  <c r="K1172" i="2"/>
  <c r="K2392" i="2"/>
  <c r="K1732" i="2"/>
  <c r="K1144" i="2"/>
  <c r="K1726" i="2"/>
  <c r="K2082" i="2"/>
  <c r="K2438" i="2"/>
  <c r="K1554" i="2"/>
  <c r="K2135" i="2"/>
  <c r="K216" i="2"/>
  <c r="K1718" i="2"/>
  <c r="K2385" i="2"/>
  <c r="K679" i="2"/>
  <c r="K2023" i="2"/>
  <c r="K220" i="2"/>
  <c r="K1582" i="2"/>
  <c r="K529" i="2"/>
  <c r="K754" i="2"/>
  <c r="K1095" i="2"/>
  <c r="K2439" i="2"/>
  <c r="K1724" i="2"/>
  <c r="K1544" i="2"/>
  <c r="K695" i="2"/>
  <c r="K241" i="2"/>
  <c r="K1820" i="2"/>
  <c r="K1655" i="2"/>
  <c r="K580" i="2"/>
  <c r="K2359" i="2"/>
  <c r="K813" i="2"/>
  <c r="K1837" i="2"/>
  <c r="K398" i="2"/>
  <c r="K1422" i="2"/>
  <c r="K693" i="2"/>
  <c r="K1717" i="2"/>
  <c r="K278" i="2"/>
  <c r="K1302" i="2"/>
  <c r="K1185" i="2"/>
  <c r="K770" i="2"/>
  <c r="K719" i="2"/>
  <c r="K1743" i="2"/>
  <c r="K1188" i="2"/>
  <c r="K1740" i="2"/>
  <c r="K1742" i="2"/>
  <c r="K2454" i="2"/>
  <c r="K2025" i="2"/>
  <c r="K47" i="2"/>
  <c r="K1139" i="2"/>
  <c r="K2163" i="2"/>
  <c r="K2216" i="2"/>
  <c r="K440" i="2"/>
  <c r="K1730" i="2"/>
  <c r="K857" i="2"/>
  <c r="K442" i="2"/>
  <c r="K555" i="2"/>
  <c r="K1579" i="2"/>
  <c r="K532" i="2"/>
  <c r="K1260" i="2"/>
  <c r="K608" i="2"/>
  <c r="K1798" i="2"/>
  <c r="K1495" i="2"/>
  <c r="K1618" i="2"/>
  <c r="K231" i="2"/>
  <c r="K1808" i="2"/>
  <c r="K1782" i="2"/>
  <c r="K647" i="2"/>
  <c r="K348" i="2"/>
  <c r="K1649" i="2"/>
  <c r="K2039" i="2"/>
  <c r="K592" i="2"/>
  <c r="K365" i="2"/>
  <c r="K1389" i="2"/>
  <c r="K2413" i="2"/>
  <c r="K974" i="2"/>
  <c r="K245" i="2"/>
  <c r="K1269" i="2"/>
  <c r="K2293" i="2"/>
  <c r="K854" i="2"/>
  <c r="K289" i="2"/>
  <c r="K2337" i="2"/>
  <c r="K271" i="2"/>
  <c r="K1295" i="2"/>
  <c r="K2319" i="2"/>
  <c r="K124" i="2"/>
  <c r="K1626" i="2"/>
  <c r="K2354" i="2"/>
  <c r="K1129" i="2"/>
  <c r="K714" i="2"/>
  <c r="K691" i="2"/>
  <c r="K1715" i="2"/>
  <c r="K1076" i="2"/>
  <c r="K1684" i="2"/>
  <c r="K1630" i="2"/>
  <c r="K2342" i="2"/>
  <c r="K2009" i="2"/>
  <c r="K31" i="2"/>
  <c r="K1131" i="2"/>
  <c r="K2155" i="2"/>
  <c r="K2200" i="2"/>
  <c r="K376" i="2"/>
  <c r="K1698" i="2"/>
  <c r="K786" i="2"/>
  <c r="K1756" i="2"/>
  <c r="K1873" i="2"/>
  <c r="K1767" i="2"/>
  <c r="K2234" i="2"/>
  <c r="K242" i="2"/>
  <c r="K2183" i="2"/>
  <c r="K2222" i="2"/>
  <c r="K392" i="2"/>
  <c r="K631" i="2"/>
  <c r="K1335" i="2"/>
  <c r="K941" i="2"/>
  <c r="K1965" i="2"/>
  <c r="K526" i="2"/>
  <c r="K1550" i="2"/>
  <c r="K821" i="2"/>
  <c r="K1845" i="2"/>
  <c r="K406" i="2"/>
  <c r="K1430" i="2"/>
  <c r="K1441" i="2"/>
  <c r="K1026" i="2"/>
  <c r="K847" i="2"/>
  <c r="K1871" i="2"/>
  <c r="K1632" i="2"/>
  <c r="K1996" i="2"/>
  <c r="K2254" i="2"/>
  <c r="K233" i="2"/>
  <c r="K2281" i="2"/>
  <c r="K243" i="2"/>
  <c r="K1267" i="2"/>
  <c r="K2291" i="2"/>
  <c r="K12" i="2"/>
  <c r="K1464" i="2"/>
  <c r="K2242" i="2"/>
  <c r="K1113" i="2"/>
  <c r="K698" i="2"/>
  <c r="K683" i="2"/>
  <c r="K1707" i="2"/>
  <c r="K1044" i="2"/>
  <c r="K1668" i="2"/>
  <c r="K1598" i="2"/>
  <c r="K2310" i="2"/>
  <c r="K2007" i="2"/>
  <c r="K1360" i="2"/>
  <c r="K551" i="2"/>
  <c r="K2448" i="2"/>
  <c r="K401" i="2"/>
  <c r="K967" i="2"/>
  <c r="K1596" i="2"/>
  <c r="K439" i="2"/>
  <c r="K28" i="2"/>
  <c r="K1591" i="2"/>
  <c r="K493" i="2"/>
  <c r="K1517" i="2"/>
  <c r="K78" i="2"/>
  <c r="K1102" i="2"/>
  <c r="K373" i="2"/>
  <c r="K1397" i="2"/>
  <c r="K2421" i="2"/>
  <c r="K982" i="2"/>
  <c r="K545" i="2"/>
  <c r="K130" i="2"/>
  <c r="K399" i="2"/>
  <c r="K1423" i="2"/>
  <c r="K2447" i="2"/>
  <c r="K636" i="2"/>
  <c r="K2138" i="2"/>
  <c r="K784" i="2"/>
  <c r="K1385" i="2"/>
  <c r="K970" i="2"/>
  <c r="K819" i="2"/>
  <c r="K1843" i="2"/>
  <c r="K1576" i="2"/>
  <c r="K1940" i="2"/>
  <c r="K2142" i="2"/>
  <c r="K217" i="2"/>
  <c r="K2265" i="2"/>
  <c r="K235" i="2"/>
  <c r="K1259" i="2"/>
  <c r="K2283" i="2"/>
  <c r="K2456" i="2"/>
  <c r="K1400" i="2"/>
  <c r="K2210" i="2"/>
  <c r="K215" i="2"/>
  <c r="K1240" i="2"/>
  <c r="K178" i="2"/>
  <c r="K2087" i="2"/>
  <c r="K1838" i="2"/>
  <c r="K1010" i="2"/>
  <c r="K132" i="2"/>
  <c r="K1810" i="2"/>
  <c r="K1265" i="2"/>
  <c r="K1911" i="2"/>
  <c r="K369" i="2"/>
  <c r="K189" i="2"/>
  <c r="K445" i="2"/>
  <c r="K701" i="2"/>
  <c r="K957" i="2"/>
  <c r="K1213" i="2"/>
  <c r="K1469" i="2"/>
  <c r="K1725" i="2"/>
  <c r="K1981" i="2"/>
  <c r="K2237" i="2"/>
  <c r="K30" i="2"/>
  <c r="K286" i="2"/>
  <c r="K542" i="2"/>
  <c r="K798" i="2"/>
  <c r="K1054" i="2"/>
  <c r="K1310" i="2"/>
  <c r="K3" i="2"/>
  <c r="K69" i="2"/>
  <c r="K325" i="2"/>
  <c r="K581" i="2"/>
  <c r="K837" i="2"/>
  <c r="K1093" i="2"/>
  <c r="K1349" i="2"/>
  <c r="K1605" i="2"/>
  <c r="K1861" i="2"/>
  <c r="K2117" i="2"/>
  <c r="K2373" i="2"/>
  <c r="K166" i="2"/>
  <c r="K422" i="2"/>
  <c r="K678" i="2"/>
  <c r="K934" i="2"/>
  <c r="K1190" i="2"/>
  <c r="K1446" i="2"/>
  <c r="K139" i="2"/>
  <c r="K449" i="2"/>
  <c r="K961" i="2"/>
  <c r="K1473" i="2"/>
  <c r="K1985" i="2"/>
  <c r="K34" i="2"/>
  <c r="K546" i="2"/>
  <c r="K1058" i="2"/>
  <c r="K7" i="2"/>
  <c r="K351" i="2"/>
  <c r="K607" i="2"/>
  <c r="K863" i="2"/>
  <c r="K1119" i="2"/>
  <c r="K1375" i="2"/>
  <c r="K1631" i="2"/>
  <c r="K1887" i="2"/>
  <c r="K2143" i="2"/>
  <c r="K2399" i="2"/>
  <c r="K740" i="2"/>
  <c r="K1664" i="2"/>
  <c r="K2176" i="2"/>
  <c r="K444" i="2"/>
  <c r="K1468" i="2"/>
  <c r="K2028" i="2"/>
  <c r="K280" i="2"/>
  <c r="K1946" i="2"/>
  <c r="K1024" i="2"/>
  <c r="K2318" i="2"/>
  <c r="K1650" i="2"/>
  <c r="K400" i="2"/>
  <c r="K2006" i="2"/>
  <c r="K265" i="2"/>
  <c r="K777" i="2"/>
  <c r="K1289" i="2"/>
  <c r="K1801" i="2"/>
  <c r="K2313" i="2"/>
  <c r="K362" i="2"/>
  <c r="K874" i="2"/>
  <c r="K1386" i="2"/>
  <c r="K259" i="2"/>
  <c r="K515" i="2"/>
  <c r="K771" i="2"/>
  <c r="K1027" i="2"/>
  <c r="K1283" i="2"/>
  <c r="K1539" i="2"/>
  <c r="K1795" i="2"/>
  <c r="K2051" i="2"/>
  <c r="K2307" i="2"/>
  <c r="K372" i="2"/>
  <c r="K1396" i="2"/>
  <c r="K1992" i="2"/>
  <c r="K76" i="2"/>
  <c r="K1100" i="2"/>
  <c r="K1844" i="2"/>
  <c r="K2356" i="2"/>
  <c r="K1578" i="2"/>
  <c r="K288" i="2"/>
  <c r="K1950" i="2"/>
  <c r="K1000" i="2"/>
  <c r="K2306" i="2"/>
  <c r="K1638" i="2"/>
  <c r="K121" i="2"/>
  <c r="K633" i="2"/>
  <c r="K1145" i="2"/>
  <c r="K1657" i="2"/>
  <c r="K2169" i="2"/>
  <c r="K218" i="2"/>
  <c r="K730" i="2"/>
  <c r="K1242" i="2"/>
  <c r="K187" i="2"/>
  <c r="K443" i="2"/>
  <c r="K699" i="2"/>
  <c r="K955" i="2"/>
  <c r="K1211" i="2"/>
  <c r="K1467" i="2"/>
  <c r="K1723" i="2"/>
  <c r="K1979" i="2"/>
  <c r="K2235" i="2"/>
  <c r="K84" i="2"/>
  <c r="K1108" i="2"/>
  <c r="K1848" i="2"/>
  <c r="K2360" i="2"/>
  <c r="K812" i="2"/>
  <c r="K1700" i="2"/>
  <c r="K2212" i="2"/>
  <c r="K1016" i="2"/>
  <c r="K2314" i="2"/>
  <c r="K1662" i="2"/>
  <c r="K424" i="2"/>
  <c r="K2018" i="2"/>
  <c r="K1136" i="2"/>
  <c r="K2374" i="2"/>
  <c r="K1841" i="2"/>
  <c r="K1426" i="2"/>
  <c r="K1047" i="2"/>
  <c r="K2071" i="2"/>
  <c r="K2032" i="2"/>
  <c r="K2396" i="2"/>
  <c r="K157" i="2"/>
  <c r="K413" i="2"/>
  <c r="K669" i="2"/>
  <c r="K925" i="2"/>
  <c r="K1181" i="2"/>
  <c r="K1437" i="2"/>
  <c r="K1693" i="2"/>
  <c r="K1949" i="2"/>
  <c r="K2205" i="2"/>
  <c r="K2461" i="2"/>
  <c r="K254" i="2"/>
  <c r="K510" i="2"/>
  <c r="K766" i="2"/>
  <c r="K1022" i="2"/>
  <c r="K1278" i="2"/>
  <c r="K1534" i="2"/>
  <c r="K37" i="2"/>
  <c r="K293" i="2"/>
  <c r="K549" i="2"/>
  <c r="K805" i="2"/>
  <c r="K1061" i="2"/>
  <c r="K1317" i="2"/>
  <c r="K1573" i="2"/>
  <c r="K1829" i="2"/>
  <c r="K2085" i="2"/>
  <c r="K2341" i="2"/>
  <c r="K134" i="2"/>
  <c r="K390" i="2"/>
  <c r="K646" i="2"/>
  <c r="K902" i="2"/>
  <c r="K1158" i="2"/>
  <c r="K1414" i="2"/>
  <c r="K107" i="2"/>
  <c r="K385" i="2"/>
  <c r="K897" i="2"/>
  <c r="K1409" i="2"/>
  <c r="K1921" i="2"/>
  <c r="K2433" i="2"/>
  <c r="K482" i="2"/>
  <c r="K994" i="2"/>
  <c r="K1506" i="2"/>
  <c r="K319" i="2"/>
  <c r="K575" i="2"/>
  <c r="K831" i="2"/>
  <c r="K1087" i="2"/>
  <c r="K1343" i="2"/>
  <c r="K1599" i="2"/>
  <c r="K1855" i="2"/>
  <c r="K2111" i="2"/>
  <c r="K2367" i="2"/>
  <c r="K612" i="2"/>
  <c r="K1600" i="2"/>
  <c r="K2112" i="2"/>
  <c r="K316" i="2"/>
  <c r="K1340" i="2"/>
  <c r="K1964" i="2"/>
  <c r="K24" i="2"/>
  <c r="K1818" i="2"/>
  <c r="K768" i="2"/>
  <c r="K2190" i="2"/>
  <c r="K1480" i="2"/>
  <c r="K144" i="2"/>
  <c r="K1878" i="2"/>
  <c r="K201" i="2"/>
  <c r="K713" i="2"/>
  <c r="K1225" i="2"/>
  <c r="K1737" i="2"/>
  <c r="K2249" i="2"/>
  <c r="K298" i="2"/>
  <c r="K810" i="2"/>
  <c r="K1322" i="2"/>
  <c r="K227" i="2"/>
  <c r="K483" i="2"/>
  <c r="K739" i="2"/>
  <c r="K995" i="2"/>
  <c r="K1251" i="2"/>
  <c r="K1507" i="2"/>
  <c r="K1763" i="2"/>
  <c r="K2019" i="2"/>
  <c r="K2275" i="2"/>
  <c r="K244" i="2"/>
  <c r="K1268" i="2"/>
  <c r="K1928" i="2"/>
  <c r="K2440" i="2"/>
  <c r="K972" i="2"/>
  <c r="K1780" i="2"/>
  <c r="K2292" i="2"/>
  <c r="K1336" i="2"/>
  <c r="K32" i="2"/>
  <c r="K1822" i="2"/>
  <c r="K744" i="2"/>
  <c r="K2178" i="2"/>
  <c r="K1456" i="2"/>
  <c r="K57" i="2"/>
  <c r="K569" i="2"/>
  <c r="K1081" i="2"/>
  <c r="K1593" i="2"/>
  <c r="K2105" i="2"/>
  <c r="K154" i="2"/>
  <c r="K666" i="2"/>
  <c r="K1178" i="2"/>
  <c r="K127" i="2"/>
  <c r="K411" i="2"/>
  <c r="K667" i="2"/>
  <c r="K923" i="2"/>
  <c r="K1179" i="2"/>
  <c r="K1435" i="2"/>
  <c r="K1691" i="2"/>
  <c r="K1947" i="2"/>
  <c r="K2203" i="2"/>
  <c r="K2459" i="2"/>
  <c r="K980" i="2"/>
  <c r="K1784" i="2"/>
  <c r="K2296" i="2"/>
  <c r="K684" i="2"/>
  <c r="K1636" i="2"/>
  <c r="K2148" i="2"/>
  <c r="K760" i="2"/>
  <c r="K2186" i="2"/>
  <c r="K1504" i="2"/>
  <c r="K168" i="2"/>
  <c r="K1890" i="2"/>
  <c r="K880" i="2"/>
  <c r="K2246" i="2"/>
  <c r="K1585" i="2"/>
  <c r="K1170" i="2"/>
  <c r="K919" i="2"/>
  <c r="K1943" i="2"/>
  <c r="K1776" i="2"/>
  <c r="K2140" i="2"/>
  <c r="K136" i="2"/>
  <c r="K465" i="2"/>
  <c r="K50" i="2"/>
  <c r="K359" i="2"/>
  <c r="K1383" i="2"/>
  <c r="K2407" i="2"/>
  <c r="K476" i="2"/>
  <c r="K1978" i="2"/>
  <c r="K464" i="2"/>
  <c r="K1297" i="2"/>
  <c r="K882" i="2"/>
  <c r="K775" i="2"/>
  <c r="K1799" i="2"/>
  <c r="K1412" i="2"/>
  <c r="K1852" i="2"/>
  <c r="K1966" i="2"/>
  <c r="K113" i="2"/>
  <c r="K2231" i="2"/>
  <c r="K753" i="2"/>
  <c r="K324" i="2"/>
  <c r="K2033" i="2"/>
  <c r="K2224" i="2"/>
  <c r="K1308" i="2"/>
  <c r="K1948" i="2"/>
  <c r="K141" i="2"/>
  <c r="K653" i="2"/>
  <c r="K1165" i="2"/>
  <c r="K1677" i="2"/>
  <c r="K2189" i="2"/>
  <c r="K238" i="2"/>
  <c r="K750" i="2"/>
  <c r="K1262" i="2"/>
  <c r="K21" i="2"/>
  <c r="K533" i="2"/>
  <c r="K1045" i="2"/>
  <c r="K1557" i="2"/>
  <c r="K2069" i="2"/>
  <c r="K118" i="2"/>
  <c r="K630" i="2"/>
  <c r="K1142" i="2"/>
  <c r="K91" i="2"/>
  <c r="K865" i="2"/>
  <c r="K1889" i="2"/>
  <c r="K450" i="2"/>
  <c r="K1474" i="2"/>
  <c r="K559" i="2"/>
  <c r="K1071" i="2"/>
  <c r="K1583" i="2"/>
  <c r="K2095" i="2"/>
  <c r="K548" i="2"/>
  <c r="K2080" i="2"/>
  <c r="K1276" i="2"/>
  <c r="K2444" i="2"/>
  <c r="K640" i="2"/>
  <c r="K1352" i="2"/>
  <c r="K1814" i="2"/>
  <c r="K681" i="2"/>
  <c r="K1705" i="2"/>
  <c r="K266" i="2"/>
  <c r="K1290" i="2"/>
  <c r="K467" i="2"/>
  <c r="K979" i="2"/>
  <c r="K1491" i="2"/>
  <c r="K2003" i="2"/>
  <c r="K180" i="2"/>
  <c r="K1896" i="2"/>
  <c r="K908" i="2"/>
  <c r="K2260" i="2"/>
  <c r="K2410" i="2"/>
  <c r="K616" i="2"/>
  <c r="K1328" i="2"/>
  <c r="K537" i="2"/>
  <c r="K1561" i="2"/>
  <c r="K122" i="2"/>
  <c r="K1146" i="2"/>
  <c r="K395" i="2"/>
  <c r="K907" i="2"/>
  <c r="K1419" i="2"/>
  <c r="K1931" i="2"/>
  <c r="K2443" i="2"/>
  <c r="K1752" i="2"/>
  <c r="K620" i="2"/>
  <c r="K2116" i="2"/>
  <c r="K2122" i="2"/>
  <c r="K40" i="2"/>
  <c r="K752" i="2"/>
  <c r="K1457" i="2"/>
  <c r="K855" i="2"/>
  <c r="K1648" i="2"/>
  <c r="K1774" i="2"/>
  <c r="K721" i="2"/>
  <c r="K946" i="2"/>
  <c r="K1191" i="2"/>
  <c r="K260" i="2"/>
  <c r="K1916" i="2"/>
  <c r="K1938" i="2"/>
  <c r="K1553" i="2"/>
  <c r="K199" i="2"/>
  <c r="K1607" i="2"/>
  <c r="K1744" i="2"/>
  <c r="K1112" i="2"/>
  <c r="K1910" i="2"/>
  <c r="K1092" i="2"/>
  <c r="K247" i="2"/>
  <c r="K497" i="2"/>
  <c r="K1564" i="2"/>
  <c r="K2096" i="2"/>
  <c r="K77" i="2"/>
  <c r="K589" i="2"/>
  <c r="K1101" i="2"/>
  <c r="K1613" i="2"/>
  <c r="K2125" i="2"/>
  <c r="K174" i="2"/>
  <c r="K686" i="2"/>
  <c r="K1198" i="2"/>
  <c r="K147" i="2"/>
  <c r="K469" i="2"/>
  <c r="K981" i="2"/>
  <c r="K1493" i="2"/>
  <c r="K2005" i="2"/>
  <c r="K54" i="2"/>
  <c r="K566" i="2"/>
  <c r="K1078" i="2"/>
  <c r="K27" i="2"/>
  <c r="K737" i="2"/>
  <c r="K1761" i="2"/>
  <c r="K322" i="2"/>
  <c r="K1346" i="2"/>
  <c r="K495" i="2"/>
  <c r="K1007" i="2"/>
  <c r="K1519" i="2"/>
  <c r="K2031" i="2"/>
  <c r="K292" i="2"/>
  <c r="K1952" i="2"/>
  <c r="K1020" i="2"/>
  <c r="K2316" i="2"/>
  <c r="K128" i="2"/>
  <c r="K840" i="2"/>
  <c r="K1552" i="2"/>
  <c r="K553" i="2"/>
  <c r="K1577" i="2"/>
  <c r="K138" i="2"/>
  <c r="K1162" i="2"/>
  <c r="K403" i="2"/>
  <c r="K915" i="2"/>
  <c r="K1427" i="2"/>
  <c r="K1939" i="2"/>
  <c r="K2451" i="2"/>
  <c r="K1768" i="2"/>
  <c r="K652" i="2"/>
  <c r="K2132" i="2"/>
  <c r="K2154" i="2"/>
  <c r="K104" i="2"/>
  <c r="K816" i="2"/>
  <c r="K409" i="2"/>
  <c r="K1433" i="2"/>
  <c r="K2457" i="2"/>
  <c r="K1018" i="2"/>
  <c r="K331" i="2"/>
  <c r="K843" i="2"/>
  <c r="K1355" i="2"/>
  <c r="K1867" i="2"/>
  <c r="K2379" i="2"/>
  <c r="K1624" i="2"/>
  <c r="K364" i="2"/>
  <c r="K1988" i="2"/>
  <c r="K1866" i="2"/>
  <c r="K2238" i="2"/>
  <c r="K240" i="2"/>
  <c r="K945" i="2"/>
  <c r="K599" i="2"/>
  <c r="K708" i="2"/>
  <c r="K448" i="2"/>
  <c r="K337" i="2"/>
  <c r="K690" i="2"/>
  <c r="K999" i="2"/>
  <c r="K2343" i="2"/>
  <c r="K1660" i="2"/>
  <c r="K776" i="2"/>
  <c r="K1169" i="2"/>
  <c r="K1522" i="2"/>
  <c r="K1415" i="2"/>
  <c r="K1156" i="2"/>
  <c r="K88" i="2"/>
  <c r="K720" i="2"/>
  <c r="K1975" i="2"/>
  <c r="K850" i="2"/>
  <c r="K904" i="2"/>
  <c r="K1712" i="2"/>
  <c r="K1079" i="2"/>
  <c r="K45" i="2"/>
  <c r="K1069" i="2"/>
  <c r="K2093" i="2"/>
  <c r="K654" i="2"/>
  <c r="K115" i="2"/>
  <c r="K949" i="2"/>
  <c r="K1973" i="2"/>
  <c r="K534" i="2"/>
  <c r="K1558" i="2"/>
  <c r="K1697" i="2"/>
  <c r="K1282" i="2"/>
  <c r="K975" i="2"/>
  <c r="K1999" i="2"/>
  <c r="K1888" i="2"/>
  <c r="K2252" i="2"/>
  <c r="K584" i="2"/>
  <c r="K489" i="2"/>
  <c r="K74" i="2"/>
  <c r="K371" i="2"/>
  <c r="K1395" i="2"/>
  <c r="K2419" i="2"/>
  <c r="K524" i="2"/>
  <c r="K2026" i="2"/>
  <c r="K560" i="2"/>
  <c r="K1369" i="2"/>
  <c r="K954" i="2"/>
  <c r="K811" i="2"/>
  <c r="K1835" i="2"/>
  <c r="K1556" i="2"/>
  <c r="K1924" i="2"/>
  <c r="K2110" i="2"/>
  <c r="K689" i="2"/>
  <c r="K196" i="2"/>
  <c r="K209" i="2"/>
  <c r="K935" i="2"/>
  <c r="K1244" i="2"/>
  <c r="K1041" i="2"/>
  <c r="K1351" i="2"/>
  <c r="K2236" i="2"/>
  <c r="K1719" i="2"/>
  <c r="K1902" i="2"/>
  <c r="K1905" i="2"/>
  <c r="K621" i="2"/>
  <c r="K1645" i="2"/>
  <c r="K206" i="2"/>
  <c r="K1230" i="2"/>
  <c r="K501" i="2"/>
  <c r="K1525" i="2"/>
  <c r="K86" i="2"/>
  <c r="K1110" i="2"/>
  <c r="K801" i="2"/>
  <c r="K386" i="2"/>
  <c r="K527" i="2"/>
  <c r="K1551" i="2"/>
  <c r="K420" i="2"/>
  <c r="K1148" i="2"/>
  <c r="K384" i="2"/>
  <c r="K1686" i="2"/>
  <c r="K1641" i="2"/>
  <c r="K1226" i="2"/>
  <c r="K947" i="2"/>
  <c r="K1971" i="2"/>
  <c r="K1832" i="2"/>
  <c r="K2196" i="2"/>
  <c r="K360" i="2"/>
  <c r="K473" i="2"/>
  <c r="K58" i="2"/>
  <c r="K363" i="2"/>
  <c r="K1387" i="2"/>
  <c r="K2411" i="2"/>
  <c r="K492" i="2"/>
  <c r="K1994" i="2"/>
  <c r="K496" i="2"/>
  <c r="K727" i="2"/>
  <c r="K960" i="2"/>
  <c r="K818" i="2"/>
  <c r="K4" i="2"/>
  <c r="K1288" i="2"/>
  <c r="K87" i="2"/>
  <c r="K1616" i="2"/>
  <c r="K1232" i="2"/>
  <c r="K1362" i="2"/>
  <c r="K540" i="2"/>
  <c r="K173" i="2"/>
  <c r="K1197" i="2"/>
  <c r="K2221" i="2"/>
  <c r="K782" i="2"/>
  <c r="K53" i="2"/>
  <c r="K1077" i="2"/>
  <c r="K2101" i="2"/>
  <c r="K662" i="2"/>
  <c r="K123" i="2"/>
  <c r="K1953" i="2"/>
  <c r="K1538" i="2"/>
  <c r="K1103" i="2"/>
  <c r="K2127" i="2"/>
  <c r="K2144" i="2"/>
  <c r="K152" i="2"/>
  <c r="K1586" i="2"/>
  <c r="K745" i="2"/>
  <c r="K330" i="2"/>
  <c r="K499" i="2"/>
  <c r="K1523" i="2"/>
  <c r="K308" i="2"/>
  <c r="K1036" i="2"/>
  <c r="K160" i="2"/>
  <c r="K1574" i="2"/>
  <c r="K1625" i="2"/>
  <c r="K1210" i="2"/>
  <c r="K939" i="2"/>
  <c r="K1963" i="2"/>
  <c r="K1816" i="2"/>
  <c r="K2180" i="2"/>
  <c r="K296" i="2"/>
  <c r="K1713" i="2"/>
  <c r="K1904" i="2"/>
  <c r="K849" i="2"/>
  <c r="K1255" i="2"/>
  <c r="K2172" i="2"/>
  <c r="K1681" i="2"/>
  <c r="K1671" i="2"/>
  <c r="K1850" i="2"/>
  <c r="K1840" i="2"/>
  <c r="K1009" i="2"/>
  <c r="K1416" i="2"/>
  <c r="K749" i="2"/>
  <c r="K1773" i="2"/>
  <c r="K334" i="2"/>
  <c r="K1358" i="2"/>
  <c r="K629" i="2"/>
  <c r="K1653" i="2"/>
  <c r="K214" i="2"/>
  <c r="K1238" i="2"/>
  <c r="K1057" i="2"/>
  <c r="K642" i="2"/>
  <c r="K655" i="2"/>
  <c r="K1679" i="2"/>
  <c r="K932" i="2"/>
  <c r="K1612" i="2"/>
  <c r="K1408" i="2"/>
  <c r="K2198" i="2"/>
  <c r="K1897" i="2"/>
  <c r="K1482" i="2"/>
  <c r="K1075" i="2"/>
  <c r="K2099" i="2"/>
  <c r="K2088" i="2"/>
  <c r="K2452" i="2"/>
  <c r="K1384" i="2"/>
  <c r="K729" i="2"/>
  <c r="K314" i="2"/>
  <c r="K491" i="2"/>
  <c r="K1515" i="2"/>
  <c r="K276" i="2"/>
  <c r="K1004" i="2"/>
  <c r="K96" i="2"/>
  <c r="K1520" i="2"/>
  <c r="K1239" i="2"/>
  <c r="K648" i="2"/>
  <c r="K1458" i="2"/>
  <c r="K1284" i="2"/>
  <c r="K976" i="2"/>
  <c r="K455" i="2"/>
  <c r="K2256" i="2"/>
  <c r="K625" i="2"/>
  <c r="K1271" i="2"/>
  <c r="K1216" i="2"/>
  <c r="I112" i="2"/>
  <c r="I368" i="2"/>
  <c r="I624" i="2"/>
  <c r="I880" i="2"/>
  <c r="I1136" i="2"/>
  <c r="I1392" i="2"/>
  <c r="I1648" i="2"/>
  <c r="I1904" i="2"/>
  <c r="I2160" i="2"/>
  <c r="I2416" i="2"/>
  <c r="I206" i="2"/>
  <c r="I462" i="2"/>
  <c r="I718" i="2"/>
  <c r="I974" i="2"/>
  <c r="I1230" i="2"/>
  <c r="I1486" i="2"/>
  <c r="I1742" i="2"/>
  <c r="I228" i="2"/>
  <c r="I484" i="2"/>
  <c r="I740" i="2"/>
  <c r="I996" i="2"/>
  <c r="I1252" i="2"/>
  <c r="I1508" i="2"/>
  <c r="I1764" i="2"/>
  <c r="I2020" i="2"/>
  <c r="I2276" i="2"/>
  <c r="I66" i="2"/>
  <c r="I322" i="2"/>
  <c r="I578" i="2"/>
  <c r="I834" i="2"/>
  <c r="I1090" i="2"/>
  <c r="I1346" i="2"/>
  <c r="I1602" i="2"/>
  <c r="I1858" i="2"/>
  <c r="I2114" i="2"/>
  <c r="I2370" i="2"/>
  <c r="I321" i="2"/>
  <c r="I833" i="2"/>
  <c r="I1345" i="2"/>
  <c r="I1857" i="2"/>
  <c r="I2369" i="2"/>
  <c r="I411" i="2"/>
  <c r="I923" i="2"/>
  <c r="I1435" i="2"/>
  <c r="I1947" i="2"/>
  <c r="I2459" i="2"/>
  <c r="I501" i="2"/>
  <c r="I1013" i="2"/>
  <c r="I1525" i="2"/>
  <c r="I108" i="2"/>
  <c r="I364" i="2"/>
  <c r="I620" i="2"/>
  <c r="I876" i="2"/>
  <c r="I1132" i="2"/>
  <c r="I1388" i="2"/>
  <c r="I1644" i="2"/>
  <c r="I1900" i="2"/>
  <c r="I2156" i="2"/>
  <c r="I2412" i="2"/>
  <c r="I202" i="2"/>
  <c r="I458" i="2"/>
  <c r="I714" i="2"/>
  <c r="I970" i="2"/>
  <c r="I1226" i="2"/>
  <c r="I1482" i="2"/>
  <c r="I1738" i="2"/>
  <c r="I1994" i="2"/>
  <c r="I2250" i="2"/>
  <c r="I81" i="2"/>
  <c r="I593" i="2"/>
  <c r="I1105" i="2"/>
  <c r="I1617" i="2"/>
  <c r="I2129" i="2"/>
  <c r="I171" i="2"/>
  <c r="I683" i="2"/>
  <c r="I1195" i="2"/>
  <c r="I1707" i="2"/>
  <c r="I2219" i="2"/>
  <c r="I261" i="2"/>
  <c r="I773" i="2"/>
  <c r="I1285" i="2"/>
  <c r="I1797" i="2"/>
  <c r="I952" i="2"/>
  <c r="I1976" i="2"/>
  <c r="I534" i="2"/>
  <c r="I1558" i="2"/>
  <c r="I2174" i="2"/>
  <c r="I441" i="2"/>
  <c r="I1465" i="2"/>
  <c r="I19" i="2"/>
  <c r="I1043" i="2"/>
  <c r="I2067" i="2"/>
  <c r="I621" i="2"/>
  <c r="I1645" i="2"/>
  <c r="I2253" i="2"/>
  <c r="I303" i="2"/>
  <c r="I815" i="2"/>
  <c r="I1327" i="2"/>
  <c r="I1839" i="2"/>
  <c r="I2351" i="2"/>
  <c r="I776" i="2"/>
  <c r="I1800" i="2"/>
  <c r="I358" i="2"/>
  <c r="I1382" i="2"/>
  <c r="I2086" i="2"/>
  <c r="I265" i="2"/>
  <c r="I1289" i="2"/>
  <c r="I2313" i="2"/>
  <c r="I867" i="2"/>
  <c r="I1891" i="2"/>
  <c r="I445" i="2"/>
  <c r="I1469" i="2"/>
  <c r="I2165" i="2"/>
  <c r="I215" i="2"/>
  <c r="I727" i="2"/>
  <c r="I1239" i="2"/>
  <c r="I1751" i="2"/>
  <c r="I2263" i="2"/>
  <c r="I616" i="2"/>
  <c r="I1640" i="2"/>
  <c r="I198" i="2"/>
  <c r="I1222" i="2"/>
  <c r="I2006" i="2"/>
  <c r="I105" i="2"/>
  <c r="I1129" i="2"/>
  <c r="I2153" i="2"/>
  <c r="I707" i="2"/>
  <c r="I1731" i="2"/>
  <c r="I285" i="2"/>
  <c r="I1309" i="2"/>
  <c r="I2085" i="2"/>
  <c r="I135" i="2"/>
  <c r="I647" i="2"/>
  <c r="I144" i="2"/>
  <c r="I400" i="2"/>
  <c r="I656" i="2"/>
  <c r="I912" i="2"/>
  <c r="I1168" i="2"/>
  <c r="I1424" i="2"/>
  <c r="I1680" i="2"/>
  <c r="I1936" i="2"/>
  <c r="I2192" i="2"/>
  <c r="I2448" i="2"/>
  <c r="I238" i="2"/>
  <c r="I494" i="2"/>
  <c r="I750" i="2"/>
  <c r="I1006" i="2"/>
  <c r="I1262" i="2"/>
  <c r="I1518" i="2"/>
  <c r="I4" i="2"/>
  <c r="I260" i="2"/>
  <c r="I516" i="2"/>
  <c r="I772" i="2"/>
  <c r="I1028" i="2"/>
  <c r="I1284" i="2"/>
  <c r="I1540" i="2"/>
  <c r="I1796" i="2"/>
  <c r="I2052" i="2"/>
  <c r="I2308" i="2"/>
  <c r="I98" i="2"/>
  <c r="I354" i="2"/>
  <c r="I610" i="2"/>
  <c r="I866" i="2"/>
  <c r="I1122" i="2"/>
  <c r="I1378" i="2"/>
  <c r="I1634" i="2"/>
  <c r="I1890" i="2"/>
  <c r="I2146" i="2"/>
  <c r="I2402" i="2"/>
  <c r="I385" i="2"/>
  <c r="I897" i="2"/>
  <c r="I1409" i="2"/>
  <c r="I1921" i="2"/>
  <c r="I2433" i="2"/>
  <c r="I475" i="2"/>
  <c r="I987" i="2"/>
  <c r="I1499" i="2"/>
  <c r="I2011" i="2"/>
  <c r="I53" i="2"/>
  <c r="I565" i="2"/>
  <c r="I1077" i="2"/>
  <c r="I1589" i="2"/>
  <c r="I140" i="2"/>
  <c r="I396" i="2"/>
  <c r="I652" i="2"/>
  <c r="I908" i="2"/>
  <c r="I1164" i="2"/>
  <c r="I1420" i="2"/>
  <c r="I1676" i="2"/>
  <c r="I1932" i="2"/>
  <c r="I2188" i="2"/>
  <c r="I2444" i="2"/>
  <c r="I234" i="2"/>
  <c r="I490" i="2"/>
  <c r="I746" i="2"/>
  <c r="I1002" i="2"/>
  <c r="I1258" i="2"/>
  <c r="I1514" i="2"/>
  <c r="I1770" i="2"/>
  <c r="I2026" i="2"/>
  <c r="I2282" i="2"/>
  <c r="I145" i="2"/>
  <c r="I657" i="2"/>
  <c r="I1169" i="2"/>
  <c r="I1681" i="2"/>
  <c r="I2193" i="2"/>
  <c r="I235" i="2"/>
  <c r="I747" i="2"/>
  <c r="I1259" i="2"/>
  <c r="I1771" i="2"/>
  <c r="I2283" i="2"/>
  <c r="I325" i="2"/>
  <c r="I837" i="2"/>
  <c r="I1349" i="2"/>
  <c r="I56" i="2"/>
  <c r="I1080" i="2"/>
  <c r="I2104" i="2"/>
  <c r="I662" i="2"/>
  <c r="I1686" i="2"/>
  <c r="I2238" i="2"/>
  <c r="I569" i="2"/>
  <c r="I1593" i="2"/>
  <c r="I147" i="2"/>
  <c r="I1171" i="2"/>
  <c r="I2195" i="2"/>
  <c r="I749" i="2"/>
  <c r="I1773" i="2"/>
  <c r="I2317" i="2"/>
  <c r="I367" i="2"/>
  <c r="I879" i="2"/>
  <c r="I1391" i="2"/>
  <c r="I1903" i="2"/>
  <c r="I2415" i="2"/>
  <c r="I904" i="2"/>
  <c r="I1928" i="2"/>
  <c r="I486" i="2"/>
  <c r="I1510" i="2"/>
  <c r="I2150" i="2"/>
  <c r="I393" i="2"/>
  <c r="I1417" i="2"/>
  <c r="I2441" i="2"/>
  <c r="I995" i="2"/>
  <c r="I2019" i="2"/>
  <c r="I573" i="2"/>
  <c r="I1597" i="2"/>
  <c r="I2229" i="2"/>
  <c r="I279" i="2"/>
  <c r="I791" i="2"/>
  <c r="I1303" i="2"/>
  <c r="I1815" i="2"/>
  <c r="I2327" i="2"/>
  <c r="I744" i="2"/>
  <c r="I1768" i="2"/>
  <c r="I326" i="2"/>
  <c r="I1350" i="2"/>
  <c r="I2070" i="2"/>
  <c r="I233" i="2"/>
  <c r="I1257" i="2"/>
  <c r="I2281" i="2"/>
  <c r="I835" i="2"/>
  <c r="I1859" i="2"/>
  <c r="I413" i="2"/>
  <c r="I1437" i="2"/>
  <c r="I2149" i="2"/>
  <c r="I199" i="2"/>
  <c r="I711" i="2"/>
  <c r="I1223" i="2"/>
  <c r="I1735" i="2"/>
  <c r="I2247" i="2"/>
  <c r="I2392" i="2"/>
  <c r="I857" i="2"/>
  <c r="I13" i="2"/>
  <c r="I511" i="2"/>
  <c r="I152" i="2"/>
  <c r="I1774" i="2"/>
  <c r="I243" i="2"/>
  <c r="I1853" i="2"/>
  <c r="I1439" i="2"/>
  <c r="I1816" i="2"/>
  <c r="I281" i="2"/>
  <c r="I1907" i="2"/>
  <c r="I223" i="2"/>
  <c r="I2271" i="2"/>
  <c r="I831" i="2"/>
  <c r="I1885" i="2"/>
  <c r="I397" i="2"/>
  <c r="I1599" i="2"/>
  <c r="I256" i="2"/>
  <c r="I768" i="2"/>
  <c r="I1280" i="2"/>
  <c r="I1792" i="2"/>
  <c r="I2304" i="2"/>
  <c r="I350" i="2"/>
  <c r="I862" i="2"/>
  <c r="I1374" i="2"/>
  <c r="I116" i="2"/>
  <c r="I628" i="2"/>
  <c r="I1140" i="2"/>
  <c r="I1652" i="2"/>
  <c r="I2164" i="2"/>
  <c r="I210" i="2"/>
  <c r="I722" i="2"/>
  <c r="I1234" i="2"/>
  <c r="I1746" i="2"/>
  <c r="I2258" i="2"/>
  <c r="I609" i="2"/>
  <c r="I1633" i="2"/>
  <c r="I187" i="2"/>
  <c r="I1211" i="2"/>
  <c r="I2235" i="2"/>
  <c r="I789" i="2"/>
  <c r="I176" i="2"/>
  <c r="I432" i="2"/>
  <c r="I688" i="2"/>
  <c r="I944" i="2"/>
  <c r="I1200" i="2"/>
  <c r="I1456" i="2"/>
  <c r="I1712" i="2"/>
  <c r="I1968" i="2"/>
  <c r="I2224" i="2"/>
  <c r="I14" i="2"/>
  <c r="I270" i="2"/>
  <c r="I526" i="2"/>
  <c r="I782" i="2"/>
  <c r="I1038" i="2"/>
  <c r="I1294" i="2"/>
  <c r="I1550" i="2"/>
  <c r="I36" i="2"/>
  <c r="I292" i="2"/>
  <c r="I548" i="2"/>
  <c r="I804" i="2"/>
  <c r="I1060" i="2"/>
  <c r="I1316" i="2"/>
  <c r="I1572" i="2"/>
  <c r="I1828" i="2"/>
  <c r="I2084" i="2"/>
  <c r="I2340" i="2"/>
  <c r="I130" i="2"/>
  <c r="I386" i="2"/>
  <c r="I642" i="2"/>
  <c r="I898" i="2"/>
  <c r="I1154" i="2"/>
  <c r="I1410" i="2"/>
  <c r="I1666" i="2"/>
  <c r="I1922" i="2"/>
  <c r="I2178" i="2"/>
  <c r="I2434" i="2"/>
  <c r="I449" i="2"/>
  <c r="I961" i="2"/>
  <c r="I1473" i="2"/>
  <c r="I1985" i="2"/>
  <c r="I27" i="2"/>
  <c r="I539" i="2"/>
  <c r="I1051" i="2"/>
  <c r="I1563" i="2"/>
  <c r="I2075" i="2"/>
  <c r="I117" i="2"/>
  <c r="I629" i="2"/>
  <c r="I1141" i="2"/>
  <c r="I1653" i="2"/>
  <c r="I172" i="2"/>
  <c r="I428" i="2"/>
  <c r="I684" i="2"/>
  <c r="I940" i="2"/>
  <c r="I1196" i="2"/>
  <c r="I1452" i="2"/>
  <c r="I1708" i="2"/>
  <c r="I1964" i="2"/>
  <c r="I2220" i="2"/>
  <c r="I10" i="2"/>
  <c r="I266" i="2"/>
  <c r="I522" i="2"/>
  <c r="I778" i="2"/>
  <c r="I1034" i="2"/>
  <c r="I1290" i="2"/>
  <c r="I1546" i="2"/>
  <c r="I1802" i="2"/>
  <c r="I2058" i="2"/>
  <c r="I2314" i="2"/>
  <c r="I209" i="2"/>
  <c r="I721" i="2"/>
  <c r="I1233" i="2"/>
  <c r="I1745" i="2"/>
  <c r="I2257" i="2"/>
  <c r="I299" i="2"/>
  <c r="I811" i="2"/>
  <c r="I1323" i="2"/>
  <c r="I1835" i="2"/>
  <c r="I2347" i="2"/>
  <c r="I389" i="2"/>
  <c r="I901" i="2"/>
  <c r="I1413" i="2"/>
  <c r="I184" i="2"/>
  <c r="I1208" i="2"/>
  <c r="I2232" i="2"/>
  <c r="I790" i="2"/>
  <c r="I1790" i="2"/>
  <c r="I2302" i="2"/>
  <c r="I697" i="2"/>
  <c r="I1721" i="2"/>
  <c r="I275" i="2"/>
  <c r="I1299" i="2"/>
  <c r="I2323" i="2"/>
  <c r="I877" i="2"/>
  <c r="I1869" i="2"/>
  <c r="I2381" i="2"/>
  <c r="I431" i="2"/>
  <c r="I943" i="2"/>
  <c r="I1455" i="2"/>
  <c r="I1967" i="2"/>
  <c r="I8" i="2"/>
  <c r="I1032" i="2"/>
  <c r="I2056" i="2"/>
  <c r="I614" i="2"/>
  <c r="I1638" i="2"/>
  <c r="I2214" i="2"/>
  <c r="I521" i="2"/>
  <c r="I1545" i="2"/>
  <c r="I99" i="2"/>
  <c r="I1123" i="2"/>
  <c r="I2147" i="2"/>
  <c r="I701" i="2"/>
  <c r="I1725" i="2"/>
  <c r="I2293" i="2"/>
  <c r="I343" i="2"/>
  <c r="I855" i="2"/>
  <c r="I1367" i="2"/>
  <c r="I1879" i="2"/>
  <c r="I2391" i="2"/>
  <c r="I872" i="2"/>
  <c r="I1896" i="2"/>
  <c r="I454" i="2"/>
  <c r="I1478" i="2"/>
  <c r="I2134" i="2"/>
  <c r="I361" i="2"/>
  <c r="I1385" i="2"/>
  <c r="I2409" i="2"/>
  <c r="I963" i="2"/>
  <c r="I1987" i="2"/>
  <c r="I541" i="2"/>
  <c r="I1565" i="2"/>
  <c r="I2213" i="2"/>
  <c r="I263" i="2"/>
  <c r="I775" i="2"/>
  <c r="I208" i="2"/>
  <c r="I464" i="2"/>
  <c r="I720" i="2"/>
  <c r="I976" i="2"/>
  <c r="I1232" i="2"/>
  <c r="I1488" i="2"/>
  <c r="I1744" i="2"/>
  <c r="I2000" i="2"/>
  <c r="I2256" i="2"/>
  <c r="I46" i="2"/>
  <c r="I302" i="2"/>
  <c r="I558" i="2"/>
  <c r="I814" i="2"/>
  <c r="I1070" i="2"/>
  <c r="I1326" i="2"/>
  <c r="I1582" i="2"/>
  <c r="I68" i="2"/>
  <c r="I324" i="2"/>
  <c r="I580" i="2"/>
  <c r="I836" i="2"/>
  <c r="I1092" i="2"/>
  <c r="I1348" i="2"/>
  <c r="I1604" i="2"/>
  <c r="I1860" i="2"/>
  <c r="I2116" i="2"/>
  <c r="I2372" i="2"/>
  <c r="I162" i="2"/>
  <c r="I418" i="2"/>
  <c r="I674" i="2"/>
  <c r="I930" i="2"/>
  <c r="I1186" i="2"/>
  <c r="I1442" i="2"/>
  <c r="I1698" i="2"/>
  <c r="I1954" i="2"/>
  <c r="I2210" i="2"/>
  <c r="I2466" i="2"/>
  <c r="I513" i="2"/>
  <c r="I1025" i="2"/>
  <c r="I1537" i="2"/>
  <c r="I2049" i="2"/>
  <c r="I91" i="2"/>
  <c r="I603" i="2"/>
  <c r="I1115" i="2"/>
  <c r="I1627" i="2"/>
  <c r="I2139" i="2"/>
  <c r="I181" i="2"/>
  <c r="I693" i="2"/>
  <c r="I1205" i="2"/>
  <c r="I1717" i="2"/>
  <c r="I204" i="2"/>
  <c r="I460" i="2"/>
  <c r="I716" i="2"/>
  <c r="I972" i="2"/>
  <c r="I1228" i="2"/>
  <c r="I1484" i="2"/>
  <c r="I1740" i="2"/>
  <c r="I1996" i="2"/>
  <c r="I2252" i="2"/>
  <c r="I42" i="2"/>
  <c r="I298" i="2"/>
  <c r="I554" i="2"/>
  <c r="I810" i="2"/>
  <c r="I1066" i="2"/>
  <c r="I1322" i="2"/>
  <c r="I1578" i="2"/>
  <c r="I1834" i="2"/>
  <c r="I2090" i="2"/>
  <c r="I2346" i="2"/>
  <c r="I273" i="2"/>
  <c r="I785" i="2"/>
  <c r="I1297" i="2"/>
  <c r="I1809" i="2"/>
  <c r="I2321" i="2"/>
  <c r="I363" i="2"/>
  <c r="I875" i="2"/>
  <c r="I1387" i="2"/>
  <c r="I1899" i="2"/>
  <c r="I2411" i="2"/>
  <c r="I453" i="2"/>
  <c r="I965" i="2"/>
  <c r="I1477" i="2"/>
  <c r="I312" i="2"/>
  <c r="I1336" i="2"/>
  <c r="I2360" i="2"/>
  <c r="I918" i="2"/>
  <c r="I1854" i="2"/>
  <c r="I2366" i="2"/>
  <c r="I825" i="2"/>
  <c r="I1849" i="2"/>
  <c r="I403" i="2"/>
  <c r="I1427" i="2"/>
  <c r="I2451" i="2"/>
  <c r="I1005" i="2"/>
  <c r="I1933" i="2"/>
  <c r="I2445" i="2"/>
  <c r="I495" i="2"/>
  <c r="I1007" i="2"/>
  <c r="I1519" i="2"/>
  <c r="I2031" i="2"/>
  <c r="I136" i="2"/>
  <c r="I1160" i="2"/>
  <c r="I2184" i="2"/>
  <c r="I742" i="2"/>
  <c r="I1766" i="2"/>
  <c r="I2278" i="2"/>
  <c r="I649" i="2"/>
  <c r="I1673" i="2"/>
  <c r="I227" i="2"/>
  <c r="I1251" i="2"/>
  <c r="I2275" i="2"/>
  <c r="I829" i="2"/>
  <c r="I1845" i="2"/>
  <c r="I2357" i="2"/>
  <c r="I407" i="2"/>
  <c r="I919" i="2"/>
  <c r="I1431" i="2"/>
  <c r="I1943" i="2"/>
  <c r="I2455" i="2"/>
  <c r="I1000" i="2"/>
  <c r="I2024" i="2"/>
  <c r="I582" i="2"/>
  <c r="I1606" i="2"/>
  <c r="I2198" i="2"/>
  <c r="I489" i="2"/>
  <c r="I1513" i="2"/>
  <c r="I67" i="2"/>
  <c r="I1091" i="2"/>
  <c r="I2115" i="2"/>
  <c r="I669" i="2"/>
  <c r="I1693" i="2"/>
  <c r="I2277" i="2"/>
  <c r="I327" i="2"/>
  <c r="I839" i="2"/>
  <c r="I1351" i="2"/>
  <c r="I1863" i="2"/>
  <c r="I2375" i="2"/>
  <c r="I950" i="2"/>
  <c r="I1881" i="2"/>
  <c r="I1037" i="2"/>
  <c r="I1023" i="2"/>
  <c r="I1176" i="2"/>
  <c r="I2286" i="2"/>
  <c r="I1267" i="2"/>
  <c r="I2365" i="2"/>
  <c r="I240" i="2"/>
  <c r="I496" i="2"/>
  <c r="I752" i="2"/>
  <c r="I1008" i="2"/>
  <c r="I1264" i="2"/>
  <c r="I1520" i="2"/>
  <c r="I1776" i="2"/>
  <c r="I2032" i="2"/>
  <c r="I2288" i="2"/>
  <c r="I78" i="2"/>
  <c r="I334" i="2"/>
  <c r="I590" i="2"/>
  <c r="I846" i="2"/>
  <c r="I1102" i="2"/>
  <c r="I1358" i="2"/>
  <c r="I1614" i="2"/>
  <c r="I100" i="2"/>
  <c r="I356" i="2"/>
  <c r="I612" i="2"/>
  <c r="I868" i="2"/>
  <c r="I1124" i="2"/>
  <c r="I1380" i="2"/>
  <c r="I1636" i="2"/>
  <c r="I1892" i="2"/>
  <c r="I2148" i="2"/>
  <c r="I2404" i="2"/>
  <c r="I194" i="2"/>
  <c r="I450" i="2"/>
  <c r="I706" i="2"/>
  <c r="I962" i="2"/>
  <c r="I1218" i="2"/>
  <c r="I1474" i="2"/>
  <c r="I1730" i="2"/>
  <c r="I1986" i="2"/>
  <c r="I2242" i="2"/>
  <c r="I65" i="2"/>
  <c r="I577" i="2"/>
  <c r="I1089" i="2"/>
  <c r="I1601" i="2"/>
  <c r="I2113" i="2"/>
  <c r="I155" i="2"/>
  <c r="I667" i="2"/>
  <c r="I1179" i="2"/>
  <c r="I1691" i="2"/>
  <c r="I2203" i="2"/>
  <c r="I245" i="2"/>
  <c r="I757" i="2"/>
  <c r="I1269" i="2"/>
  <c r="I1781" i="2"/>
  <c r="I236" i="2"/>
  <c r="I492" i="2"/>
  <c r="I748" i="2"/>
  <c r="I1004" i="2"/>
  <c r="I1260" i="2"/>
  <c r="I1516" i="2"/>
  <c r="I1772" i="2"/>
  <c r="I2028" i="2"/>
  <c r="I2284" i="2"/>
  <c r="I74" i="2"/>
  <c r="I330" i="2"/>
  <c r="I586" i="2"/>
  <c r="I842" i="2"/>
  <c r="I1098" i="2"/>
  <c r="I1354" i="2"/>
  <c r="I1610" i="2"/>
  <c r="I1866" i="2"/>
  <c r="I2122" i="2"/>
  <c r="I2378" i="2"/>
  <c r="I337" i="2"/>
  <c r="I849" i="2"/>
  <c r="I1361" i="2"/>
  <c r="I1873" i="2"/>
  <c r="I2385" i="2"/>
  <c r="I427" i="2"/>
  <c r="I939" i="2"/>
  <c r="I1451" i="2"/>
  <c r="I1963" i="2"/>
  <c r="I5" i="2"/>
  <c r="I517" i="2"/>
  <c r="I1029" i="2"/>
  <c r="I1541" i="2"/>
  <c r="I440" i="2"/>
  <c r="I1464" i="2"/>
  <c r="I22" i="2"/>
  <c r="I1046" i="2"/>
  <c r="I1918" i="2"/>
  <c r="I2430" i="2"/>
  <c r="I953" i="2"/>
  <c r="I1977" i="2"/>
  <c r="I531" i="2"/>
  <c r="I1555" i="2"/>
  <c r="I109" i="2"/>
  <c r="I1133" i="2"/>
  <c r="I1997" i="2"/>
  <c r="I47" i="2"/>
  <c r="I559" i="2"/>
  <c r="I1071" i="2"/>
  <c r="I1583" i="2"/>
  <c r="I2095" i="2"/>
  <c r="I264" i="2"/>
  <c r="I1288" i="2"/>
  <c r="I2312" i="2"/>
  <c r="I870" i="2"/>
  <c r="I1830" i="2"/>
  <c r="I2342" i="2"/>
  <c r="I777" i="2"/>
  <c r="I1801" i="2"/>
  <c r="I355" i="2"/>
  <c r="I1379" i="2"/>
  <c r="I2403" i="2"/>
  <c r="I957" i="2"/>
  <c r="I1909" i="2"/>
  <c r="I2421" i="2"/>
  <c r="I471" i="2"/>
  <c r="I983" i="2"/>
  <c r="I1495" i="2"/>
  <c r="I2007" i="2"/>
  <c r="I104" i="2"/>
  <c r="I1128" i="2"/>
  <c r="I2152" i="2"/>
  <c r="I710" i="2"/>
  <c r="I1734" i="2"/>
  <c r="I2262" i="2"/>
  <c r="I617" i="2"/>
  <c r="I1641" i="2"/>
  <c r="I195" i="2"/>
  <c r="I1219" i="2"/>
  <c r="I2243" i="2"/>
  <c r="I797" i="2"/>
  <c r="I1821" i="2"/>
  <c r="I2341" i="2"/>
  <c r="I391" i="2"/>
  <c r="I16" i="2"/>
  <c r="I272" i="2"/>
  <c r="I528" i="2"/>
  <c r="I784" i="2"/>
  <c r="I1040" i="2"/>
  <c r="I1296" i="2"/>
  <c r="I1552" i="2"/>
  <c r="I1808" i="2"/>
  <c r="I2064" i="2"/>
  <c r="I2320" i="2"/>
  <c r="I110" i="2"/>
  <c r="I366" i="2"/>
  <c r="I622" i="2"/>
  <c r="I878" i="2"/>
  <c r="I1134" i="2"/>
  <c r="I1390" i="2"/>
  <c r="I1646" i="2"/>
  <c r="I132" i="2"/>
  <c r="I388" i="2"/>
  <c r="I644" i="2"/>
  <c r="I900" i="2"/>
  <c r="I1156" i="2"/>
  <c r="I1412" i="2"/>
  <c r="I1668" i="2"/>
  <c r="I1924" i="2"/>
  <c r="I2180" i="2"/>
  <c r="I2436" i="2"/>
  <c r="I226" i="2"/>
  <c r="I482" i="2"/>
  <c r="I738" i="2"/>
  <c r="I994" i="2"/>
  <c r="I1250" i="2"/>
  <c r="I1506" i="2"/>
  <c r="I1762" i="2"/>
  <c r="I2018" i="2"/>
  <c r="I2274" i="2"/>
  <c r="I129" i="2"/>
  <c r="I641" i="2"/>
  <c r="I1153" i="2"/>
  <c r="I1665" i="2"/>
  <c r="I2177" i="2"/>
  <c r="I219" i="2"/>
  <c r="I731" i="2"/>
  <c r="I1243" i="2"/>
  <c r="I1755" i="2"/>
  <c r="I2267" i="2"/>
  <c r="I309" i="2"/>
  <c r="I821" i="2"/>
  <c r="I1333" i="2"/>
  <c r="I12" i="2"/>
  <c r="I268" i="2"/>
  <c r="I524" i="2"/>
  <c r="I780" i="2"/>
  <c r="I1036" i="2"/>
  <c r="I1292" i="2"/>
  <c r="I1548" i="2"/>
  <c r="I1804" i="2"/>
  <c r="I2060" i="2"/>
  <c r="I2316" i="2"/>
  <c r="I106" i="2"/>
  <c r="I362" i="2"/>
  <c r="I618" i="2"/>
  <c r="I874" i="2"/>
  <c r="I1130" i="2"/>
  <c r="I1386" i="2"/>
  <c r="I1642" i="2"/>
  <c r="I1898" i="2"/>
  <c r="I2154" i="2"/>
  <c r="I2410" i="2"/>
  <c r="I401" i="2"/>
  <c r="I913" i="2"/>
  <c r="I1425" i="2"/>
  <c r="I1937" i="2"/>
  <c r="I2449" i="2"/>
  <c r="I491" i="2"/>
  <c r="I1003" i="2"/>
  <c r="I1515" i="2"/>
  <c r="I2027" i="2"/>
  <c r="I69" i="2"/>
  <c r="I581" i="2"/>
  <c r="I1093" i="2"/>
  <c r="I1605" i="2"/>
  <c r="I568" i="2"/>
  <c r="I1592" i="2"/>
  <c r="I150" i="2"/>
  <c r="I1174" i="2"/>
  <c r="I1982" i="2"/>
  <c r="I57" i="2"/>
  <c r="I1081" i="2"/>
  <c r="I2105" i="2"/>
  <c r="I659" i="2"/>
  <c r="I1683" i="2"/>
  <c r="I237" i="2"/>
  <c r="I1261" i="2"/>
  <c r="I2061" i="2"/>
  <c r="I111" i="2"/>
  <c r="I623" i="2"/>
  <c r="I1135" i="2"/>
  <c r="I1647" i="2"/>
  <c r="I2159" i="2"/>
  <c r="I392" i="2"/>
  <c r="I1416" i="2"/>
  <c r="I2440" i="2"/>
  <c r="I998" i="2"/>
  <c r="I1894" i="2"/>
  <c r="I2406" i="2"/>
  <c r="I905" i="2"/>
  <c r="I1929" i="2"/>
  <c r="I483" i="2"/>
  <c r="I1507" i="2"/>
  <c r="I61" i="2"/>
  <c r="I1085" i="2"/>
  <c r="I1973" i="2"/>
  <c r="I23" i="2"/>
  <c r="I535" i="2"/>
  <c r="I1047" i="2"/>
  <c r="I1559" i="2"/>
  <c r="I2071" i="2"/>
  <c r="I232" i="2"/>
  <c r="I1256" i="2"/>
  <c r="I2280" i="2"/>
  <c r="I838" i="2"/>
  <c r="I1814" i="2"/>
  <c r="I2326" i="2"/>
  <c r="I745" i="2"/>
  <c r="I1769" i="2"/>
  <c r="I323" i="2"/>
  <c r="I1347" i="2"/>
  <c r="I2371" i="2"/>
  <c r="I925" i="2"/>
  <c r="I1893" i="2"/>
  <c r="I2405" i="2"/>
  <c r="I455" i="2"/>
  <c r="I967" i="2"/>
  <c r="I1479" i="2"/>
  <c r="I1991" i="2"/>
  <c r="I344" i="2"/>
  <c r="I1870" i="2"/>
  <c r="I435" i="2"/>
  <c r="I1949" i="2"/>
  <c r="I1535" i="2"/>
  <c r="I2200" i="2"/>
  <c r="I665" i="2"/>
  <c r="I2291" i="2"/>
  <c r="I415" i="2"/>
  <c r="I2463" i="2"/>
  <c r="I1398" i="2"/>
  <c r="I2329" i="2"/>
  <c r="I1485" i="2"/>
  <c r="I1247" i="2"/>
  <c r="I1497" i="2"/>
  <c r="I1806" i="2"/>
  <c r="I310" i="2"/>
  <c r="I1078" i="2"/>
  <c r="I2111" i="2"/>
  <c r="I512" i="2"/>
  <c r="I1024" i="2"/>
  <c r="I1536" i="2"/>
  <c r="I2048" i="2"/>
  <c r="I94" i="2"/>
  <c r="I606" i="2"/>
  <c r="I1118" i="2"/>
  <c r="I1630" i="2"/>
  <c r="I372" i="2"/>
  <c r="I884" i="2"/>
  <c r="I1396" i="2"/>
  <c r="I1908" i="2"/>
  <c r="I2420" i="2"/>
  <c r="I466" i="2"/>
  <c r="I978" i="2"/>
  <c r="I1490" i="2"/>
  <c r="I2002" i="2"/>
  <c r="I97" i="2"/>
  <c r="I1121" i="2"/>
  <c r="I2145" i="2"/>
  <c r="I699" i="2"/>
  <c r="I1723" i="2"/>
  <c r="I277" i="2"/>
  <c r="I1301" i="2"/>
  <c r="I252" i="2"/>
  <c r="I764" i="2"/>
  <c r="I1276" i="2"/>
  <c r="I1788" i="2"/>
  <c r="I2300" i="2"/>
  <c r="I346" i="2"/>
  <c r="I858" i="2"/>
  <c r="I1370" i="2"/>
  <c r="I1882" i="2"/>
  <c r="I2394" i="2"/>
  <c r="I881" i="2"/>
  <c r="I1905" i="2"/>
  <c r="I459" i="2"/>
  <c r="I1483" i="2"/>
  <c r="I37" i="2"/>
  <c r="I1061" i="2"/>
  <c r="I48" i="2"/>
  <c r="I304" i="2"/>
  <c r="I560" i="2"/>
  <c r="I816" i="2"/>
  <c r="I1072" i="2"/>
  <c r="I1328" i="2"/>
  <c r="I1584" i="2"/>
  <c r="I1840" i="2"/>
  <c r="I2096" i="2"/>
  <c r="I2352" i="2"/>
  <c r="I142" i="2"/>
  <c r="I398" i="2"/>
  <c r="I654" i="2"/>
  <c r="I910" i="2"/>
  <c r="I1166" i="2"/>
  <c r="I1422" i="2"/>
  <c r="I1678" i="2"/>
  <c r="I164" i="2"/>
  <c r="I420" i="2"/>
  <c r="I676" i="2"/>
  <c r="I932" i="2"/>
  <c r="I1188" i="2"/>
  <c r="I1444" i="2"/>
  <c r="I1700" i="2"/>
  <c r="I1956" i="2"/>
  <c r="I2212" i="2"/>
  <c r="I2468" i="2"/>
  <c r="I258" i="2"/>
  <c r="I514" i="2"/>
  <c r="I770" i="2"/>
  <c r="I1026" i="2"/>
  <c r="I1282" i="2"/>
  <c r="I1538" i="2"/>
  <c r="I1794" i="2"/>
  <c r="I2050" i="2"/>
  <c r="I2306" i="2"/>
  <c r="I193" i="2"/>
  <c r="I705" i="2"/>
  <c r="I1217" i="2"/>
  <c r="I1729" i="2"/>
  <c r="I2241" i="2"/>
  <c r="I283" i="2"/>
  <c r="I795" i="2"/>
  <c r="I1307" i="2"/>
  <c r="I1819" i="2"/>
  <c r="I2331" i="2"/>
  <c r="I373" i="2"/>
  <c r="I885" i="2"/>
  <c r="I1397" i="2"/>
  <c r="I44" i="2"/>
  <c r="I300" i="2"/>
  <c r="I556" i="2"/>
  <c r="I812" i="2"/>
  <c r="I1068" i="2"/>
  <c r="I1324" i="2"/>
  <c r="I1580" i="2"/>
  <c r="I1836" i="2"/>
  <c r="I2092" i="2"/>
  <c r="I2348" i="2"/>
  <c r="I138" i="2"/>
  <c r="I394" i="2"/>
  <c r="I650" i="2"/>
  <c r="I906" i="2"/>
  <c r="I1162" i="2"/>
  <c r="I1418" i="2"/>
  <c r="I1674" i="2"/>
  <c r="I1930" i="2"/>
  <c r="I2186" i="2"/>
  <c r="I2442" i="2"/>
  <c r="I465" i="2"/>
  <c r="I977" i="2"/>
  <c r="I1489" i="2"/>
  <c r="I2001" i="2"/>
  <c r="I43" i="2"/>
  <c r="I555" i="2"/>
  <c r="I1067" i="2"/>
  <c r="I1579" i="2"/>
  <c r="I2091" i="2"/>
  <c r="I133" i="2"/>
  <c r="I645" i="2"/>
  <c r="I1157" i="2"/>
  <c r="I1669" i="2"/>
  <c r="I696" i="2"/>
  <c r="I1720" i="2"/>
  <c r="I278" i="2"/>
  <c r="I1302" i="2"/>
  <c r="I2046" i="2"/>
  <c r="I185" i="2"/>
  <c r="I1209" i="2"/>
  <c r="I2233" i="2"/>
  <c r="I787" i="2"/>
  <c r="I1811" i="2"/>
  <c r="I365" i="2"/>
  <c r="I1389" i="2"/>
  <c r="I2125" i="2"/>
  <c r="I175" i="2"/>
  <c r="I687" i="2"/>
  <c r="I1199" i="2"/>
  <c r="I1711" i="2"/>
  <c r="I2223" i="2"/>
  <c r="I520" i="2"/>
  <c r="I1544" i="2"/>
  <c r="I102" i="2"/>
  <c r="I1126" i="2"/>
  <c r="I1958" i="2"/>
  <c r="I9" i="2"/>
  <c r="I1033" i="2"/>
  <c r="I2057" i="2"/>
  <c r="I611" i="2"/>
  <c r="I1635" i="2"/>
  <c r="I189" i="2"/>
  <c r="I1213" i="2"/>
  <c r="I2037" i="2"/>
  <c r="I87" i="2"/>
  <c r="I599" i="2"/>
  <c r="I1111" i="2"/>
  <c r="I1623" i="2"/>
  <c r="I2135" i="2"/>
  <c r="I360" i="2"/>
  <c r="I1384" i="2"/>
  <c r="I2408" i="2"/>
  <c r="I966" i="2"/>
  <c r="I1878" i="2"/>
  <c r="I2390" i="2"/>
  <c r="I873" i="2"/>
  <c r="I1897" i="2"/>
  <c r="I451" i="2"/>
  <c r="I1475" i="2"/>
  <c r="I29" i="2"/>
  <c r="I1053" i="2"/>
  <c r="I1957" i="2"/>
  <c r="I7" i="2"/>
  <c r="I519" i="2"/>
  <c r="I80" i="2"/>
  <c r="I336" i="2"/>
  <c r="I592" i="2"/>
  <c r="I848" i="2"/>
  <c r="I1104" i="2"/>
  <c r="I1360" i="2"/>
  <c r="I1616" i="2"/>
  <c r="I1872" i="2"/>
  <c r="I2128" i="2"/>
  <c r="I2384" i="2"/>
  <c r="I174" i="2"/>
  <c r="I430" i="2"/>
  <c r="I686" i="2"/>
  <c r="I942" i="2"/>
  <c r="I1198" i="2"/>
  <c r="I1454" i="2"/>
  <c r="I1710" i="2"/>
  <c r="I196" i="2"/>
  <c r="I452" i="2"/>
  <c r="I708" i="2"/>
  <c r="I964" i="2"/>
  <c r="I1220" i="2"/>
  <c r="I1476" i="2"/>
  <c r="I1732" i="2"/>
  <c r="I1988" i="2"/>
  <c r="I2244" i="2"/>
  <c r="I34" i="2"/>
  <c r="I290" i="2"/>
  <c r="I546" i="2"/>
  <c r="I802" i="2"/>
  <c r="I1058" i="2"/>
  <c r="I1314" i="2"/>
  <c r="I1570" i="2"/>
  <c r="I1826" i="2"/>
  <c r="I2082" i="2"/>
  <c r="I2338" i="2"/>
  <c r="I257" i="2"/>
  <c r="I769" i="2"/>
  <c r="I1281" i="2"/>
  <c r="I1793" i="2"/>
  <c r="I2305" i="2"/>
  <c r="I347" i="2"/>
  <c r="I859" i="2"/>
  <c r="I1371" i="2"/>
  <c r="I1883" i="2"/>
  <c r="I2395" i="2"/>
  <c r="I437" i="2"/>
  <c r="I949" i="2"/>
  <c r="I1461" i="2"/>
  <c r="I76" i="2"/>
  <c r="I332" i="2"/>
  <c r="I588" i="2"/>
  <c r="I844" i="2"/>
  <c r="I1100" i="2"/>
  <c r="I1356" i="2"/>
  <c r="I1612" i="2"/>
  <c r="I1868" i="2"/>
  <c r="I2124" i="2"/>
  <c r="I2380" i="2"/>
  <c r="I170" i="2"/>
  <c r="I426" i="2"/>
  <c r="I682" i="2"/>
  <c r="I938" i="2"/>
  <c r="I1194" i="2"/>
  <c r="I1450" i="2"/>
  <c r="I1706" i="2"/>
  <c r="I1962" i="2"/>
  <c r="I2218" i="2"/>
  <c r="I17" i="2"/>
  <c r="I529" i="2"/>
  <c r="I1041" i="2"/>
  <c r="I1553" i="2"/>
  <c r="I2065" i="2"/>
  <c r="I107" i="2"/>
  <c r="I619" i="2"/>
  <c r="I1131" i="2"/>
  <c r="I1643" i="2"/>
  <c r="I2155" i="2"/>
  <c r="I197" i="2"/>
  <c r="I709" i="2"/>
  <c r="I1221" i="2"/>
  <c r="I1733" i="2"/>
  <c r="I824" i="2"/>
  <c r="I1848" i="2"/>
  <c r="I406" i="2"/>
  <c r="I1430" i="2"/>
  <c r="I2110" i="2"/>
  <c r="I313" i="2"/>
  <c r="I1337" i="2"/>
  <c r="I2361" i="2"/>
  <c r="I915" i="2"/>
  <c r="I1939" i="2"/>
  <c r="I493" i="2"/>
  <c r="I1517" i="2"/>
  <c r="I2189" i="2"/>
  <c r="I239" i="2"/>
  <c r="I751" i="2"/>
  <c r="I1263" i="2"/>
  <c r="I1775" i="2"/>
  <c r="I2287" i="2"/>
  <c r="I648" i="2"/>
  <c r="I1672" i="2"/>
  <c r="I230" i="2"/>
  <c r="I1254" i="2"/>
  <c r="I2022" i="2"/>
  <c r="I137" i="2"/>
  <c r="I1161" i="2"/>
  <c r="I2185" i="2"/>
  <c r="I739" i="2"/>
  <c r="I1763" i="2"/>
  <c r="I317" i="2"/>
  <c r="I1341" i="2"/>
  <c r="I2101" i="2"/>
  <c r="I151" i="2"/>
  <c r="I663" i="2"/>
  <c r="I1175" i="2"/>
  <c r="I1687" i="2"/>
  <c r="I2199" i="2"/>
  <c r="I488" i="2"/>
  <c r="I1512" i="2"/>
  <c r="I70" i="2"/>
  <c r="I1094" i="2"/>
  <c r="I1942" i="2"/>
  <c r="I2454" i="2"/>
  <c r="I1001" i="2"/>
  <c r="I2025" i="2"/>
  <c r="I579" i="2"/>
  <c r="I1603" i="2"/>
  <c r="I157" i="2"/>
  <c r="I1181" i="2"/>
  <c r="I2021" i="2"/>
  <c r="I71" i="2"/>
  <c r="I583" i="2"/>
  <c r="I1095" i="2"/>
  <c r="I1607" i="2"/>
  <c r="I2119" i="2"/>
  <c r="I1368" i="2"/>
  <c r="I2382" i="2"/>
  <c r="I1459" i="2"/>
  <c r="I2461" i="2"/>
  <c r="I2047" i="2"/>
  <c r="I758" i="2"/>
  <c r="I1689" i="2"/>
  <c r="I845" i="2"/>
  <c r="I927" i="2"/>
  <c r="I792" i="2"/>
  <c r="I2094" i="2"/>
  <c r="I883" i="2"/>
  <c r="I2173" i="2"/>
  <c r="I1759" i="2"/>
  <c r="I653" i="2"/>
  <c r="I307" i="2"/>
  <c r="I1241" i="2"/>
  <c r="I472" i="2"/>
  <c r="I128" i="2"/>
  <c r="I640" i="2"/>
  <c r="I1152" i="2"/>
  <c r="I1664" i="2"/>
  <c r="I2176" i="2"/>
  <c r="I222" i="2"/>
  <c r="I734" i="2"/>
  <c r="I1246" i="2"/>
  <c r="I1758" i="2"/>
  <c r="I500" i="2"/>
  <c r="I1012" i="2"/>
  <c r="I1524" i="2"/>
  <c r="I2036" i="2"/>
  <c r="I82" i="2"/>
  <c r="I594" i="2"/>
  <c r="I1106" i="2"/>
  <c r="I1618" i="2"/>
  <c r="I2130" i="2"/>
  <c r="I353" i="2"/>
  <c r="I1377" i="2"/>
  <c r="I2401" i="2"/>
  <c r="I955" i="2"/>
  <c r="I1979" i="2"/>
  <c r="I533" i="2"/>
  <c r="I1557" i="2"/>
  <c r="I380" i="2"/>
  <c r="I892" i="2"/>
  <c r="I1404" i="2"/>
  <c r="I1916" i="2"/>
  <c r="I2428" i="2"/>
  <c r="I474" i="2"/>
  <c r="I986" i="2"/>
  <c r="I1498" i="2"/>
  <c r="I2010" i="2"/>
  <c r="I113" i="2"/>
  <c r="I1137" i="2"/>
  <c r="I2161" i="2"/>
  <c r="I715" i="2"/>
  <c r="I1739" i="2"/>
  <c r="I293" i="2"/>
  <c r="I1317" i="2"/>
  <c r="I1016" i="2"/>
  <c r="I598" i="2"/>
  <c r="I2206" i="2"/>
  <c r="I1529" i="2"/>
  <c r="I1107" i="2"/>
  <c r="I685" i="2"/>
  <c r="I2285" i="2"/>
  <c r="I847" i="2"/>
  <c r="I1871" i="2"/>
  <c r="I840" i="2"/>
  <c r="I422" i="2"/>
  <c r="I1951" i="2"/>
  <c r="I735" i="2"/>
  <c r="I703" i="2"/>
  <c r="I1408" i="2"/>
  <c r="I990" i="2"/>
  <c r="I1268" i="2"/>
  <c r="I850" i="2"/>
  <c r="I865" i="2"/>
  <c r="I21" i="2"/>
  <c r="I508" i="2"/>
  <c r="I1532" i="2"/>
  <c r="I90" i="2"/>
  <c r="I1114" i="2"/>
  <c r="I2138" i="2"/>
  <c r="I1393" i="2"/>
  <c r="I971" i="2"/>
  <c r="I549" i="2"/>
  <c r="I504" i="2"/>
  <c r="I1110" i="2"/>
  <c r="I505" i="2"/>
  <c r="I595" i="2"/>
  <c r="I1197" i="2"/>
  <c r="I335" i="2"/>
  <c r="I1615" i="2"/>
  <c r="I1352" i="2"/>
  <c r="I1446" i="2"/>
  <c r="I329" i="2"/>
  <c r="I2377" i="2"/>
  <c r="I1955" i="2"/>
  <c r="I1533" i="2"/>
  <c r="I247" i="2"/>
  <c r="I1271" i="2"/>
  <c r="I2295" i="2"/>
  <c r="I1704" i="2"/>
  <c r="I1286" i="2"/>
  <c r="I169" i="2"/>
  <c r="I2217" i="2"/>
  <c r="I1795" i="2"/>
  <c r="I1373" i="2"/>
  <c r="I167" i="2"/>
  <c r="I1063" i="2"/>
  <c r="I1767" i="2"/>
  <c r="I2439" i="2"/>
  <c r="I2254" i="2"/>
  <c r="I269" i="2"/>
  <c r="I1279" i="2"/>
  <c r="I502" i="2"/>
  <c r="I499" i="2"/>
  <c r="I159" i="2"/>
  <c r="I536" i="2"/>
  <c r="I537" i="2"/>
  <c r="I973" i="2"/>
  <c r="I1631" i="2"/>
  <c r="I1343" i="2"/>
  <c r="I728" i="2"/>
  <c r="I1087" i="2"/>
  <c r="I192" i="2"/>
  <c r="I704" i="2"/>
  <c r="I1216" i="2"/>
  <c r="I1728" i="2"/>
  <c r="I2240" i="2"/>
  <c r="I286" i="2"/>
  <c r="I798" i="2"/>
  <c r="I1310" i="2"/>
  <c r="I52" i="2"/>
  <c r="I564" i="2"/>
  <c r="I1076" i="2"/>
  <c r="I1588" i="2"/>
  <c r="I2100" i="2"/>
  <c r="I146" i="2"/>
  <c r="I658" i="2"/>
  <c r="I1170" i="2"/>
  <c r="I1682" i="2"/>
  <c r="I2194" i="2"/>
  <c r="I481" i="2"/>
  <c r="I1505" i="2"/>
  <c r="I59" i="2"/>
  <c r="I1083" i="2"/>
  <c r="I2107" i="2"/>
  <c r="I661" i="2"/>
  <c r="I1685" i="2"/>
  <c r="I444" i="2"/>
  <c r="I956" i="2"/>
  <c r="I1468" i="2"/>
  <c r="I1980" i="2"/>
  <c r="I26" i="2"/>
  <c r="I538" i="2"/>
  <c r="I1050" i="2"/>
  <c r="I1562" i="2"/>
  <c r="I2074" i="2"/>
  <c r="I241" i="2"/>
  <c r="I1265" i="2"/>
  <c r="I2289" i="2"/>
  <c r="I843" i="2"/>
  <c r="I1867" i="2"/>
  <c r="I421" i="2"/>
  <c r="I1445" i="2"/>
  <c r="I1272" i="2"/>
  <c r="I854" i="2"/>
  <c r="I2334" i="2"/>
  <c r="I1785" i="2"/>
  <c r="I1363" i="2"/>
  <c r="I941" i="2"/>
  <c r="I2413" i="2"/>
  <c r="I975" i="2"/>
  <c r="I1999" i="2"/>
  <c r="I1096" i="2"/>
  <c r="I678" i="2"/>
  <c r="I2246" i="2"/>
  <c r="I1609" i="2"/>
  <c r="I1187" i="2"/>
  <c r="I765" i="2"/>
  <c r="I2325" i="2"/>
  <c r="I887" i="2"/>
  <c r="I1911" i="2"/>
  <c r="I936" i="2"/>
  <c r="I518" i="2"/>
  <c r="I2166" i="2"/>
  <c r="I1449" i="2"/>
  <c r="I1027" i="2"/>
  <c r="I605" i="2"/>
  <c r="I2245" i="2"/>
  <c r="I807" i="2"/>
  <c r="I1511" i="2"/>
  <c r="I2183" i="2"/>
  <c r="I694" i="2"/>
  <c r="I691" i="2"/>
  <c r="I255" i="2"/>
  <c r="I920" i="2"/>
  <c r="I921" i="2"/>
  <c r="I1357" i="2"/>
  <c r="I1823" i="2"/>
  <c r="I1654" i="2"/>
  <c r="I1395" i="2"/>
  <c r="I607" i="2"/>
  <c r="I51" i="2"/>
  <c r="I2355" i="2"/>
  <c r="I191" i="2"/>
  <c r="I63" i="2"/>
  <c r="I928" i="2"/>
  <c r="I1952" i="2"/>
  <c r="I510" i="2"/>
  <c r="I1534" i="2"/>
  <c r="I788" i="2"/>
  <c r="I1812" i="2"/>
  <c r="I370" i="2"/>
  <c r="I1394" i="2"/>
  <c r="I2418" i="2"/>
  <c r="I1953" i="2"/>
  <c r="I1531" i="2"/>
  <c r="I1109" i="2"/>
  <c r="I668" i="2"/>
  <c r="I1692" i="2"/>
  <c r="I250" i="2"/>
  <c r="I1274" i="2"/>
  <c r="I2298" i="2"/>
  <c r="I1713" i="2"/>
  <c r="I1291" i="2"/>
  <c r="I869" i="2"/>
  <c r="I2168" i="2"/>
  <c r="I633" i="2"/>
  <c r="I2259" i="2"/>
  <c r="I399" i="2"/>
  <c r="I2447" i="2"/>
  <c r="I1574" i="2"/>
  <c r="I35" i="2"/>
  <c r="I1661" i="2"/>
  <c r="I1335" i="2"/>
  <c r="I1832" i="2"/>
  <c r="I297" i="2"/>
  <c r="I1923" i="2"/>
  <c r="I231" i="2"/>
  <c r="I1799" i="2"/>
  <c r="I89" i="2"/>
  <c r="I1407" i="2"/>
  <c r="I755" i="2"/>
  <c r="I1048" i="2"/>
  <c r="I1229" i="2"/>
  <c r="I1855" i="2"/>
  <c r="I1934" i="2"/>
  <c r="I544" i="2"/>
  <c r="I1568" i="2"/>
  <c r="I126" i="2"/>
  <c r="I1150" i="2"/>
  <c r="I404" i="2"/>
  <c r="I1428" i="2"/>
  <c r="I2452" i="2"/>
  <c r="I1010" i="2"/>
  <c r="I2034" i="2"/>
  <c r="I1185" i="2"/>
  <c r="I763" i="2"/>
  <c r="I341" i="2"/>
  <c r="I284" i="2"/>
  <c r="I1308" i="2"/>
  <c r="I2332" i="2"/>
  <c r="I890" i="2"/>
  <c r="I1914" i="2"/>
  <c r="I945" i="2"/>
  <c r="I523" i="2"/>
  <c r="I101" i="2"/>
  <c r="I632" i="2"/>
  <c r="I2014" i="2"/>
  <c r="I723" i="2"/>
  <c r="I2093" i="2"/>
  <c r="I1679" i="2"/>
  <c r="I38" i="2"/>
  <c r="I969" i="2"/>
  <c r="I125" i="2"/>
  <c r="I567" i="2"/>
  <c r="I296" i="2"/>
  <c r="I1846" i="2"/>
  <c r="I387" i="2"/>
  <c r="I1925" i="2"/>
  <c r="I1287" i="2"/>
  <c r="I1624" i="2"/>
  <c r="I1805" i="2"/>
  <c r="I2030" i="2"/>
  <c r="I1055" i="2"/>
  <c r="I2073" i="2"/>
  <c r="I984" i="2"/>
  <c r="I2265" i="2"/>
  <c r="I736" i="2"/>
  <c r="I318" i="2"/>
  <c r="I596" i="2"/>
  <c r="I178" i="2"/>
  <c r="I2226" i="2"/>
  <c r="I1147" i="2"/>
  <c r="I476" i="2"/>
  <c r="I58" i="2"/>
  <c r="I2106" i="2"/>
  <c r="I907" i="2"/>
  <c r="I1400" i="2"/>
  <c r="I1491" i="2"/>
  <c r="I2063" i="2"/>
  <c r="I1737" i="2"/>
  <c r="I951" i="2"/>
  <c r="I2230" i="2"/>
  <c r="I2309" i="2"/>
  <c r="I1206" i="2"/>
  <c r="I1177" i="2"/>
  <c r="I1651" i="2"/>
  <c r="I1215" i="2"/>
  <c r="I1888" i="2"/>
  <c r="I1470" i="2"/>
  <c r="I1748" i="2"/>
  <c r="I1330" i="2"/>
  <c r="I1825" i="2"/>
  <c r="I981" i="2"/>
  <c r="I1628" i="2"/>
  <c r="I1210" i="2"/>
  <c r="I1585" i="2"/>
  <c r="I741" i="2"/>
  <c r="I377" i="2"/>
  <c r="I271" i="2"/>
  <c r="I1318" i="2"/>
  <c r="I1405" i="2"/>
  <c r="I1576" i="2"/>
  <c r="I1667" i="2"/>
  <c r="I1703" i="2"/>
  <c r="I1151" i="2"/>
  <c r="I280" i="2"/>
  <c r="I319" i="2"/>
  <c r="I992" i="2"/>
  <c r="I574" i="2"/>
  <c r="I852" i="2"/>
  <c r="I434" i="2"/>
  <c r="I33" i="2"/>
  <c r="I1659" i="2"/>
  <c r="I732" i="2"/>
  <c r="I314" i="2"/>
  <c r="I2362" i="2"/>
  <c r="I1419" i="2"/>
  <c r="I2424" i="2"/>
  <c r="I45" i="2"/>
  <c r="I200" i="2"/>
  <c r="I291" i="2"/>
  <c r="I1463" i="2"/>
  <c r="I553" i="2"/>
  <c r="I359" i="2"/>
  <c r="I601" i="2"/>
  <c r="I1523" i="2"/>
  <c r="I1917" i="2"/>
  <c r="I2013" i="2"/>
  <c r="I1632" i="2"/>
  <c r="I1214" i="2"/>
  <c r="I1492" i="2"/>
  <c r="I1074" i="2"/>
  <c r="I1313" i="2"/>
  <c r="I469" i="2"/>
  <c r="I1372" i="2"/>
  <c r="I954" i="2"/>
  <c r="I1073" i="2"/>
  <c r="I229" i="2"/>
  <c r="I2142" i="2"/>
  <c r="I2221" i="2"/>
  <c r="I294" i="2"/>
  <c r="I381" i="2"/>
  <c r="I552" i="2"/>
  <c r="I643" i="2"/>
  <c r="I1383" i="2"/>
  <c r="I2205" i="2"/>
  <c r="I1311" i="2"/>
  <c r="I1590" i="2"/>
  <c r="I374" i="2"/>
  <c r="I566" i="2"/>
  <c r="I575" i="2"/>
  <c r="I1920" i="2"/>
  <c r="I1502" i="2"/>
  <c r="I1780" i="2"/>
  <c r="I1362" i="2"/>
  <c r="I1889" i="2"/>
  <c r="I1045" i="2"/>
  <c r="I636" i="2"/>
  <c r="I1660" i="2"/>
  <c r="I218" i="2"/>
  <c r="I1242" i="2"/>
  <c r="I2266" i="2"/>
  <c r="I1649" i="2"/>
  <c r="I1227" i="2"/>
  <c r="I805" i="2"/>
  <c r="I1528" i="2"/>
  <c r="I1622" i="2"/>
  <c r="I1017" i="2"/>
  <c r="I1619" i="2"/>
  <c r="I1709" i="2"/>
  <c r="I591" i="2"/>
  <c r="I2127" i="2"/>
  <c r="I1864" i="2"/>
  <c r="I1862" i="2"/>
  <c r="I841" i="2"/>
  <c r="I419" i="2"/>
  <c r="I2467" i="2"/>
  <c r="I1941" i="2"/>
  <c r="I503" i="2"/>
  <c r="I1527" i="2"/>
  <c r="I168" i="2"/>
  <c r="I2216" i="2"/>
  <c r="I1782" i="2"/>
  <c r="I681" i="2"/>
  <c r="I259" i="2"/>
  <c r="I2307" i="2"/>
  <c r="I1861" i="2"/>
  <c r="I423" i="2"/>
  <c r="I1255" i="2"/>
  <c r="I1927" i="2"/>
  <c r="I1112" i="2"/>
  <c r="I1113" i="2"/>
  <c r="I1549" i="2"/>
  <c r="I1919" i="2"/>
  <c r="I1902" i="2"/>
  <c r="I1779" i="2"/>
  <c r="I799" i="2"/>
  <c r="I2072" i="2"/>
  <c r="I1817" i="2"/>
  <c r="I2045" i="2"/>
  <c r="I2399" i="2"/>
  <c r="I2264" i="2"/>
  <c r="I217" i="2"/>
  <c r="I54" i="2"/>
  <c r="I320" i="2"/>
  <c r="I832" i="2"/>
  <c r="I1344" i="2"/>
  <c r="I1856" i="2"/>
  <c r="I2368" i="2"/>
  <c r="I414" i="2"/>
  <c r="I926" i="2"/>
  <c r="I1438" i="2"/>
  <c r="I180" i="2"/>
  <c r="I692" i="2"/>
  <c r="I1204" i="2"/>
  <c r="I1716" i="2"/>
  <c r="I2228" i="2"/>
  <c r="I274" i="2"/>
  <c r="I786" i="2"/>
  <c r="I1298" i="2"/>
  <c r="I1810" i="2"/>
  <c r="I2322" i="2"/>
  <c r="I737" i="2"/>
  <c r="I1761" i="2"/>
  <c r="I315" i="2"/>
  <c r="I1339" i="2"/>
  <c r="I2363" i="2"/>
  <c r="I917" i="2"/>
  <c r="I60" i="2"/>
  <c r="I572" i="2"/>
  <c r="I1084" i="2"/>
  <c r="I1596" i="2"/>
  <c r="I2108" i="2"/>
  <c r="I154" i="2"/>
  <c r="I666" i="2"/>
  <c r="I1178" i="2"/>
  <c r="I1690" i="2"/>
  <c r="I2202" i="2"/>
  <c r="I497" i="2"/>
  <c r="I1521" i="2"/>
  <c r="I75" i="2"/>
  <c r="I1099" i="2"/>
  <c r="I2123" i="2"/>
  <c r="I677" i="2"/>
  <c r="I1701" i="2"/>
  <c r="I1784" i="2"/>
  <c r="I1366" i="2"/>
  <c r="I249" i="2"/>
  <c r="I2297" i="2"/>
  <c r="I1875" i="2"/>
  <c r="I1453" i="2"/>
  <c r="I207" i="2"/>
  <c r="I1231" i="2"/>
  <c r="I2255" i="2"/>
  <c r="I1608" i="2"/>
  <c r="I1190" i="2"/>
  <c r="I73" i="2"/>
  <c r="I2121" i="2"/>
  <c r="I1699" i="2"/>
  <c r="I1277" i="2"/>
  <c r="I119" i="2"/>
  <c r="I1143" i="2"/>
  <c r="I2167" i="2"/>
  <c r="I1448" i="2"/>
  <c r="I1030" i="2"/>
  <c r="I2422" i="2"/>
  <c r="I1961" i="2"/>
  <c r="I1539" i="2"/>
  <c r="I1117" i="2"/>
  <c r="I39" i="2"/>
  <c r="I999" i="2"/>
  <c r="I1671" i="2"/>
  <c r="I2343" i="2"/>
  <c r="I1998" i="2"/>
  <c r="I1971" i="2"/>
  <c r="I895" i="2"/>
  <c r="I2456" i="2"/>
  <c r="I2201" i="2"/>
  <c r="I2237" i="2"/>
  <c r="I24" i="2"/>
  <c r="I2350" i="2"/>
  <c r="I205" i="2"/>
  <c r="I1375" i="2"/>
  <c r="I2269" i="2"/>
  <c r="I959" i="2"/>
  <c r="I2009" i="2"/>
  <c r="I160" i="2"/>
  <c r="I1184" i="2"/>
  <c r="I2208" i="2"/>
  <c r="I766" i="2"/>
  <c r="I20" i="2"/>
  <c r="I1044" i="2"/>
  <c r="I2068" i="2"/>
  <c r="I626" i="2"/>
  <c r="I1650" i="2"/>
  <c r="I417" i="2"/>
  <c r="I2465" i="2"/>
  <c r="I2043" i="2"/>
  <c r="I1621" i="2"/>
  <c r="I924" i="2"/>
  <c r="I1948" i="2"/>
  <c r="I506" i="2"/>
  <c r="I1530" i="2"/>
  <c r="I177" i="2"/>
  <c r="I2225" i="2"/>
  <c r="I1803" i="2"/>
  <c r="I1381" i="2"/>
  <c r="I726" i="2"/>
  <c r="I1657" i="2"/>
  <c r="I813" i="2"/>
  <c r="I911" i="2"/>
  <c r="I968" i="2"/>
  <c r="I2182" i="2"/>
  <c r="I1059" i="2"/>
  <c r="I2261" i="2"/>
  <c r="I1847" i="2"/>
  <c r="I390" i="2"/>
  <c r="I1321" i="2"/>
  <c r="I477" i="2"/>
  <c r="I743" i="2"/>
  <c r="I2151" i="2"/>
  <c r="I179" i="2"/>
  <c r="I664" i="2"/>
  <c r="I1101" i="2"/>
  <c r="I1142" i="2"/>
  <c r="I479" i="2"/>
  <c r="I1331" i="2"/>
  <c r="I1496" i="2"/>
  <c r="I800" i="2"/>
  <c r="I1824" i="2"/>
  <c r="I382" i="2"/>
  <c r="I1406" i="2"/>
  <c r="I660" i="2"/>
  <c r="I1684" i="2"/>
  <c r="I242" i="2"/>
  <c r="I1266" i="2"/>
  <c r="I2290" i="2"/>
  <c r="I1697" i="2"/>
  <c r="I1275" i="2"/>
  <c r="I853" i="2"/>
  <c r="I540" i="2"/>
  <c r="I1564" i="2"/>
  <c r="I122" i="2"/>
  <c r="I1146" i="2"/>
  <c r="I2170" i="2"/>
  <c r="I1457" i="2"/>
  <c r="I1035" i="2"/>
  <c r="I613" i="2"/>
  <c r="I1656" i="2"/>
  <c r="I121" i="2"/>
  <c r="I1747" i="2"/>
  <c r="I143" i="2"/>
  <c r="I2191" i="2"/>
  <c r="I1062" i="2"/>
  <c r="I1993" i="2"/>
  <c r="I1149" i="2"/>
  <c r="I1079" i="2"/>
  <c r="I1320" i="2"/>
  <c r="I2358" i="2"/>
  <c r="I1411" i="2"/>
  <c r="I2437" i="2"/>
  <c r="I1639" i="2"/>
  <c r="I1718" i="2"/>
  <c r="I767" i="2"/>
  <c r="I1945" i="2"/>
  <c r="I2335" i="2"/>
  <c r="I2419" i="2"/>
  <c r="I1677" i="2"/>
  <c r="I2239" i="2"/>
  <c r="I1248" i="2"/>
  <c r="I830" i="2"/>
  <c r="I1108" i="2"/>
  <c r="I690" i="2"/>
  <c r="I545" i="2"/>
  <c r="I2171" i="2"/>
  <c r="I988" i="2"/>
  <c r="I570" i="2"/>
  <c r="I305" i="2"/>
  <c r="I1931" i="2"/>
  <c r="I982" i="2"/>
  <c r="I1069" i="2"/>
  <c r="I1224" i="2"/>
  <c r="I1315" i="2"/>
  <c r="I1975" i="2"/>
  <c r="I1577" i="2"/>
  <c r="I871" i="2"/>
  <c r="I947" i="2"/>
  <c r="I1613" i="2"/>
  <c r="I863" i="2"/>
  <c r="I352" i="2"/>
  <c r="I2400" i="2"/>
  <c r="I212" i="2"/>
  <c r="I2260" i="2"/>
  <c r="I1842" i="2"/>
  <c r="I379" i="2"/>
  <c r="I92" i="2"/>
  <c r="I2140" i="2"/>
  <c r="I1722" i="2"/>
  <c r="I139" i="2"/>
  <c r="I1765" i="2"/>
  <c r="I2425" i="2"/>
  <c r="I1295" i="2"/>
  <c r="I201" i="2"/>
  <c r="I183" i="2"/>
  <c r="I1158" i="2"/>
  <c r="I1245" i="2"/>
  <c r="I2407" i="2"/>
  <c r="I246" i="2"/>
  <c r="I25" i="2"/>
  <c r="I1983" i="2"/>
  <c r="I1504" i="2"/>
  <c r="I1086" i="2"/>
  <c r="I1364" i="2"/>
  <c r="I946" i="2"/>
  <c r="I1057" i="2"/>
  <c r="I213" i="2"/>
  <c r="I1244" i="2"/>
  <c r="I826" i="2"/>
  <c r="I817" i="2"/>
  <c r="I2443" i="2"/>
  <c r="I1886" i="2"/>
  <c r="I1965" i="2"/>
  <c r="I2248" i="2"/>
  <c r="I2339" i="2"/>
  <c r="I40" i="2"/>
  <c r="I131" i="2"/>
  <c r="I1191" i="2"/>
  <c r="I1293" i="2"/>
  <c r="I671" i="2"/>
  <c r="I2143" i="2"/>
  <c r="I96" i="2"/>
  <c r="I2144" i="2"/>
  <c r="I1726" i="2"/>
  <c r="I2004" i="2"/>
  <c r="I1586" i="2"/>
  <c r="I2337" i="2"/>
  <c r="I1493" i="2"/>
  <c r="I1884" i="2"/>
  <c r="I1466" i="2"/>
  <c r="I2097" i="2"/>
  <c r="I1253" i="2"/>
  <c r="I1401" i="2"/>
  <c r="I783" i="2"/>
  <c r="I2054" i="2"/>
  <c r="I2133" i="2"/>
  <c r="I134" i="2"/>
  <c r="I221" i="2"/>
  <c r="I2055" i="2"/>
  <c r="I2431" i="2"/>
  <c r="I630" i="2"/>
  <c r="I729" i="2"/>
  <c r="I1305" i="2"/>
  <c r="I216" i="2"/>
  <c r="I384" i="2"/>
  <c r="I2432" i="2"/>
  <c r="I244" i="2"/>
  <c r="I2292" i="2"/>
  <c r="I1874" i="2"/>
  <c r="I443" i="2"/>
  <c r="I1813" i="2"/>
  <c r="I1020" i="2"/>
  <c r="I2044" i="2"/>
  <c r="I602" i="2"/>
  <c r="I1626" i="2"/>
  <c r="I369" i="2"/>
  <c r="I2417" i="2"/>
  <c r="I1995" i="2"/>
  <c r="I1573" i="2"/>
  <c r="I2040" i="2"/>
  <c r="I1950" i="2"/>
  <c r="I2041" i="2"/>
  <c r="I2131" i="2"/>
  <c r="I2029" i="2"/>
  <c r="I1103" i="2"/>
  <c r="I2383" i="2"/>
  <c r="I2376" i="2"/>
  <c r="I2118" i="2"/>
  <c r="I1353" i="2"/>
  <c r="I931" i="2"/>
  <c r="I509" i="2"/>
  <c r="I2197" i="2"/>
  <c r="I759" i="2"/>
  <c r="I1783" i="2"/>
  <c r="I680" i="2"/>
  <c r="I262" i="2"/>
  <c r="I2038" i="2"/>
  <c r="I1193" i="2"/>
  <c r="I771" i="2"/>
  <c r="I349" i="2"/>
  <c r="I2117" i="2"/>
  <c r="I679" i="2"/>
  <c r="I1415" i="2"/>
  <c r="I2087" i="2"/>
  <c r="I182" i="2"/>
  <c r="I2393" i="2"/>
  <c r="I2333" i="2"/>
  <c r="I408" i="2"/>
  <c r="I153" i="2"/>
  <c r="I589" i="2"/>
  <c r="I1567" i="2"/>
  <c r="I886" i="2"/>
  <c r="I627" i="2"/>
  <c r="I351" i="2"/>
  <c r="I2190" i="2"/>
  <c r="I1753" i="2"/>
  <c r="I1421" i="2"/>
  <c r="I1587" i="2"/>
  <c r="I448" i="2"/>
  <c r="I960" i="2"/>
  <c r="I1472" i="2"/>
  <c r="I1984" i="2"/>
  <c r="I30" i="2"/>
  <c r="I542" i="2"/>
  <c r="I1054" i="2"/>
  <c r="I1566" i="2"/>
  <c r="I308" i="2"/>
  <c r="I820" i="2"/>
  <c r="I1332" i="2"/>
  <c r="I1844" i="2"/>
  <c r="I2356" i="2"/>
  <c r="I402" i="2"/>
  <c r="I914" i="2"/>
  <c r="I1426" i="2"/>
  <c r="I1938" i="2"/>
  <c r="I2450" i="2"/>
  <c r="I993" i="2"/>
  <c r="I2017" i="2"/>
  <c r="I571" i="2"/>
  <c r="I1595" i="2"/>
  <c r="I149" i="2"/>
  <c r="I1173" i="2"/>
  <c r="I188" i="2"/>
  <c r="I700" i="2"/>
  <c r="I1212" i="2"/>
  <c r="I1724" i="2"/>
  <c r="I2236" i="2"/>
  <c r="I282" i="2"/>
  <c r="I794" i="2"/>
  <c r="I1306" i="2"/>
  <c r="I1818" i="2"/>
  <c r="I2330" i="2"/>
  <c r="I753" i="2"/>
  <c r="I1777" i="2"/>
  <c r="I331" i="2"/>
  <c r="I1355" i="2"/>
  <c r="I2379" i="2"/>
  <c r="I933" i="2"/>
  <c r="I248" i="2"/>
  <c r="I2296" i="2"/>
  <c r="I1822" i="2"/>
  <c r="I761" i="2"/>
  <c r="I339" i="2"/>
  <c r="I2387" i="2"/>
  <c r="I1901" i="2"/>
  <c r="I463" i="2"/>
  <c r="I1487" i="2"/>
  <c r="I72" i="2"/>
  <c r="I2120" i="2"/>
  <c r="I1702" i="2"/>
  <c r="I585" i="2"/>
  <c r="I163" i="2"/>
  <c r="I2211" i="2"/>
  <c r="I1789" i="2"/>
  <c r="I375" i="2"/>
  <c r="I1399" i="2"/>
  <c r="I2423" i="2"/>
  <c r="I1960" i="2"/>
  <c r="I1542" i="2"/>
  <c r="I425" i="2"/>
  <c r="I3" i="2"/>
  <c r="I2051" i="2"/>
  <c r="I1629" i="2"/>
  <c r="I295" i="2"/>
  <c r="I1159" i="2"/>
  <c r="I1831" i="2"/>
  <c r="I600" i="2"/>
  <c r="I345" i="2"/>
  <c r="I781" i="2"/>
  <c r="I1663" i="2"/>
  <c r="I1270" i="2"/>
  <c r="I1011" i="2"/>
  <c r="I543" i="2"/>
  <c r="I1304" i="2"/>
  <c r="I1049" i="2"/>
  <c r="I1741" i="2"/>
  <c r="I2015" i="2"/>
  <c r="I2367" i="2"/>
  <c r="I1334" i="2"/>
  <c r="I563" i="2"/>
  <c r="I416" i="2"/>
  <c r="I1440" i="2"/>
  <c r="I2464" i="2"/>
  <c r="I1022" i="2"/>
  <c r="I276" i="2"/>
  <c r="I1300" i="2"/>
  <c r="I2324" i="2"/>
  <c r="I882" i="2"/>
  <c r="I1906" i="2"/>
  <c r="I929" i="2"/>
  <c r="I507" i="2"/>
  <c r="I85" i="2"/>
  <c r="I156" i="2"/>
  <c r="I1180" i="2"/>
  <c r="I2204" i="2"/>
  <c r="I762" i="2"/>
  <c r="I1786" i="2"/>
  <c r="I689" i="2"/>
  <c r="I267" i="2"/>
  <c r="I2315" i="2"/>
  <c r="I120" i="2"/>
  <c r="I1750" i="2"/>
  <c r="I211" i="2"/>
  <c r="I1837" i="2"/>
  <c r="I1423" i="2"/>
  <c r="I1992" i="2"/>
  <c r="I457" i="2"/>
  <c r="I2083" i="2"/>
  <c r="I311" i="2"/>
  <c r="I2359" i="2"/>
  <c r="I1414" i="2"/>
  <c r="I2345" i="2"/>
  <c r="I1501" i="2"/>
  <c r="I1127" i="2"/>
  <c r="I88" i="2"/>
  <c r="I525" i="2"/>
  <c r="I1014" i="2"/>
  <c r="I287" i="2"/>
  <c r="I793" i="2"/>
  <c r="I1887" i="2"/>
  <c r="I1752" i="2"/>
  <c r="I32" i="2"/>
  <c r="I1056" i="2"/>
  <c r="I2080" i="2"/>
  <c r="I638" i="2"/>
  <c r="I1662" i="2"/>
  <c r="I916" i="2"/>
  <c r="I1940" i="2"/>
  <c r="I498" i="2"/>
  <c r="I1522" i="2"/>
  <c r="I161" i="2"/>
  <c r="I2209" i="2"/>
  <c r="I1787" i="2"/>
  <c r="I1365" i="2"/>
  <c r="I796" i="2"/>
  <c r="I1820" i="2"/>
  <c r="I378" i="2"/>
  <c r="I1402" i="2"/>
  <c r="I2426" i="2"/>
  <c r="I1969" i="2"/>
  <c r="I1547" i="2"/>
  <c r="I1125" i="2"/>
  <c r="I214" i="2"/>
  <c r="I1145" i="2"/>
  <c r="I301" i="2"/>
  <c r="I655" i="2"/>
  <c r="I456" i="2"/>
  <c r="I1926" i="2"/>
  <c r="I547" i="2"/>
  <c r="I2005" i="2"/>
  <c r="I1591" i="2"/>
  <c r="I2344" i="2"/>
  <c r="I809" i="2"/>
  <c r="I2435" i="2"/>
  <c r="I487" i="2"/>
  <c r="I1959" i="2"/>
  <c r="I1369" i="2"/>
  <c r="I2175" i="2"/>
  <c r="I2035" i="2"/>
  <c r="I2328" i="2"/>
  <c r="I2301" i="2"/>
  <c r="I822" i="2"/>
  <c r="I985" i="2"/>
  <c r="I1760" i="2"/>
  <c r="I1342" i="2"/>
  <c r="I1620" i="2"/>
  <c r="I1202" i="2"/>
  <c r="I1569" i="2"/>
  <c r="I725" i="2"/>
  <c r="I1500" i="2"/>
  <c r="I1082" i="2"/>
  <c r="I1329" i="2"/>
  <c r="I485" i="2"/>
  <c r="I2398" i="2"/>
  <c r="I15" i="2"/>
  <c r="I806" i="2"/>
  <c r="I893" i="2"/>
  <c r="I1064" i="2"/>
  <c r="I1155" i="2"/>
  <c r="I1543" i="2"/>
  <c r="I383" i="2"/>
  <c r="I2079" i="2"/>
  <c r="I1075" i="2"/>
  <c r="I864" i="2"/>
  <c r="I446" i="2"/>
  <c r="I724" i="2"/>
  <c r="I306" i="2"/>
  <c r="I2354" i="2"/>
  <c r="I1403" i="2"/>
  <c r="I604" i="2"/>
  <c r="I186" i="2"/>
  <c r="I2234" i="2"/>
  <c r="I1163" i="2"/>
  <c r="I1912" i="2"/>
  <c r="I2003" i="2"/>
  <c r="I2319" i="2"/>
  <c r="I2249" i="2"/>
  <c r="I1207" i="2"/>
  <c r="I41" i="2"/>
  <c r="I103" i="2"/>
  <c r="I2126" i="2"/>
  <c r="I2457" i="2"/>
  <c r="I717" i="2"/>
  <c r="I1165" i="2"/>
  <c r="I2016" i="2"/>
  <c r="I1598" i="2"/>
  <c r="I1876" i="2"/>
  <c r="I1458" i="2"/>
  <c r="I2081" i="2"/>
  <c r="I1237" i="2"/>
  <c r="I1756" i="2"/>
  <c r="I1338" i="2"/>
  <c r="I1841" i="2"/>
  <c r="I997" i="2"/>
  <c r="I889" i="2"/>
  <c r="I527" i="2"/>
  <c r="I1798" i="2"/>
  <c r="I1877" i="2"/>
  <c r="I2088" i="2"/>
  <c r="I2179" i="2"/>
  <c r="I1895" i="2"/>
  <c r="I1791" i="2"/>
  <c r="I1560" i="2"/>
  <c r="I1240" i="2"/>
  <c r="I608" i="2"/>
  <c r="I190" i="2"/>
  <c r="I468" i="2"/>
  <c r="I50" i="2"/>
  <c r="I2098" i="2"/>
  <c r="I891" i="2"/>
  <c r="I348" i="2"/>
  <c r="I2396" i="2"/>
  <c r="I1978" i="2"/>
  <c r="I651" i="2"/>
  <c r="I888" i="2"/>
  <c r="I979" i="2"/>
  <c r="I1807" i="2"/>
  <c r="I1225" i="2"/>
  <c r="I695" i="2"/>
  <c r="I1974" i="2"/>
  <c r="I2053" i="2"/>
  <c r="I2136" i="2"/>
  <c r="I2414" i="2"/>
  <c r="I371" i="2"/>
  <c r="I1843" i="2"/>
  <c r="I461" i="2"/>
  <c r="I1471" i="2"/>
  <c r="I896" i="2"/>
  <c r="I478" i="2"/>
  <c r="I756" i="2"/>
  <c r="I338" i="2"/>
  <c r="I2386" i="2"/>
  <c r="I1467" i="2"/>
  <c r="I124" i="2"/>
  <c r="I1148" i="2"/>
  <c r="I2172" i="2"/>
  <c r="I730" i="2"/>
  <c r="I1754" i="2"/>
  <c r="I625" i="2"/>
  <c r="I203" i="2"/>
  <c r="I2251" i="2"/>
  <c r="I1829" i="2"/>
  <c r="I86" i="2"/>
  <c r="I2462" i="2"/>
  <c r="I83" i="2"/>
  <c r="I173" i="2"/>
  <c r="I79" i="2"/>
  <c r="I1359" i="2"/>
  <c r="I328" i="2"/>
  <c r="I934" i="2"/>
  <c r="I2374" i="2"/>
  <c r="I1865" i="2"/>
  <c r="I1443" i="2"/>
  <c r="I1021" i="2"/>
  <c r="I2453" i="2"/>
  <c r="I1015" i="2"/>
  <c r="I2039" i="2"/>
  <c r="I1192" i="2"/>
  <c r="I774" i="2"/>
  <c r="I2294" i="2"/>
  <c r="I1705" i="2"/>
  <c r="I1283" i="2"/>
  <c r="I861" i="2"/>
  <c r="I2373" i="2"/>
  <c r="I903" i="2"/>
  <c r="I1575" i="2"/>
  <c r="I2279" i="2"/>
  <c r="I1462" i="2"/>
  <c r="I1203" i="2"/>
  <c r="I639" i="2"/>
  <c r="I1688" i="2"/>
  <c r="I1433" i="2"/>
  <c r="I1981" i="2"/>
  <c r="I2207" i="2"/>
  <c r="I1966" i="2"/>
  <c r="I2163" i="2"/>
  <c r="I991" i="2"/>
  <c r="I2099" i="2"/>
  <c r="I2397" i="2"/>
  <c r="I1727" i="2"/>
  <c r="I64" i="2"/>
  <c r="I576" i="2"/>
  <c r="I1088" i="2"/>
  <c r="I1600" i="2"/>
  <c r="I2112" i="2"/>
  <c r="I158" i="2"/>
  <c r="I670" i="2"/>
  <c r="I1182" i="2"/>
  <c r="I1694" i="2"/>
  <c r="I436" i="2"/>
  <c r="I948" i="2"/>
  <c r="I1460" i="2"/>
  <c r="I1972" i="2"/>
  <c r="I18" i="2"/>
  <c r="I530" i="2"/>
  <c r="I1042" i="2"/>
  <c r="I1554" i="2"/>
  <c r="I2066" i="2"/>
  <c r="I225" i="2"/>
  <c r="I1249" i="2"/>
  <c r="I2273" i="2"/>
  <c r="I827" i="2"/>
  <c r="I1851" i="2"/>
  <c r="I405" i="2"/>
  <c r="I1429" i="2"/>
  <c r="I316" i="2"/>
  <c r="I828" i="2"/>
  <c r="I1340" i="2"/>
  <c r="I1852" i="2"/>
  <c r="I2364" i="2"/>
  <c r="I410" i="2"/>
  <c r="I922" i="2"/>
  <c r="I1434" i="2"/>
  <c r="I1946" i="2"/>
  <c r="I2458" i="2"/>
  <c r="I1009" i="2"/>
  <c r="I2033" i="2"/>
  <c r="I587" i="2"/>
  <c r="I1611" i="2"/>
  <c r="I165" i="2"/>
  <c r="I1189" i="2"/>
  <c r="I760" i="2"/>
  <c r="I342" i="2"/>
  <c r="I2078" i="2"/>
  <c r="I1273" i="2"/>
  <c r="I851" i="2"/>
  <c r="I429" i="2"/>
  <c r="I2157" i="2"/>
  <c r="I719" i="2"/>
  <c r="I1743" i="2"/>
  <c r="I584" i="2"/>
  <c r="I166" i="2"/>
  <c r="I1990" i="2"/>
  <c r="I1097" i="2"/>
  <c r="I675" i="2"/>
  <c r="I253" i="2"/>
  <c r="I2069" i="2"/>
  <c r="I631" i="2"/>
  <c r="I1655" i="2"/>
  <c r="I424" i="2"/>
  <c r="I6" i="2"/>
  <c r="I1910" i="2"/>
  <c r="I937" i="2"/>
  <c r="I515" i="2"/>
  <c r="I93" i="2"/>
  <c r="I1989" i="2"/>
  <c r="I551" i="2"/>
  <c r="I1319" i="2"/>
  <c r="I2023" i="2"/>
  <c r="I1880" i="2"/>
  <c r="I1625" i="2"/>
  <c r="I2077" i="2"/>
  <c r="I2303" i="2"/>
  <c r="I2158" i="2"/>
  <c r="I77" i="2"/>
  <c r="I1183" i="2"/>
  <c r="I118" i="2"/>
  <c r="I115" i="2"/>
  <c r="I2429" i="2"/>
  <c r="I2008" i="2"/>
  <c r="I2318" i="2"/>
  <c r="I819" i="2"/>
  <c r="I141" i="2"/>
  <c r="I672" i="2"/>
  <c r="I1696" i="2"/>
  <c r="I254" i="2"/>
  <c r="I1278" i="2"/>
  <c r="I532" i="2"/>
  <c r="I1556" i="2"/>
  <c r="I114" i="2"/>
  <c r="I1138" i="2"/>
  <c r="I2162" i="2"/>
  <c r="I1441" i="2"/>
  <c r="I1019" i="2"/>
  <c r="I597" i="2"/>
  <c r="I412" i="2"/>
  <c r="I1436" i="2"/>
  <c r="I2460" i="2"/>
  <c r="I1018" i="2"/>
  <c r="I2042" i="2"/>
  <c r="I1201" i="2"/>
  <c r="I779" i="2"/>
  <c r="I357" i="2"/>
  <c r="I1144" i="2"/>
  <c r="I2270" i="2"/>
  <c r="I1235" i="2"/>
  <c r="I2349" i="2"/>
  <c r="I1935" i="2"/>
  <c r="I550" i="2"/>
  <c r="I1481" i="2"/>
  <c r="I637" i="2"/>
  <c r="I823" i="2"/>
  <c r="I808" i="2"/>
  <c r="I2102" i="2"/>
  <c r="I899" i="2"/>
  <c r="I2181" i="2"/>
  <c r="I1447" i="2"/>
  <c r="I438" i="2"/>
  <c r="I127" i="2"/>
  <c r="I409" i="2"/>
  <c r="I1695" i="2"/>
  <c r="I1139" i="2"/>
  <c r="I473" i="2"/>
  <c r="I2141" i="2"/>
  <c r="I288" i="2"/>
  <c r="I1312" i="2"/>
  <c r="I2336" i="2"/>
  <c r="I894" i="2"/>
  <c r="I148" i="2"/>
  <c r="I1172" i="2"/>
  <c r="I2196" i="2"/>
  <c r="I754" i="2"/>
  <c r="I1778" i="2"/>
  <c r="I673" i="2"/>
  <c r="I251" i="2"/>
  <c r="I2299" i="2"/>
  <c r="I28" i="2"/>
  <c r="I1052" i="2"/>
  <c r="I2076" i="2"/>
  <c r="I634" i="2"/>
  <c r="I1658" i="2"/>
  <c r="I433" i="2"/>
  <c r="I11" i="2"/>
  <c r="I2059" i="2"/>
  <c r="I1637" i="2"/>
  <c r="I1238" i="2"/>
  <c r="I2169" i="2"/>
  <c r="I1325" i="2"/>
  <c r="I1167" i="2"/>
  <c r="I1480" i="2"/>
  <c r="I2438" i="2"/>
  <c r="I1571" i="2"/>
  <c r="I55" i="2"/>
  <c r="I2103" i="2"/>
  <c r="I902" i="2"/>
  <c r="I1833" i="2"/>
  <c r="I989" i="2"/>
  <c r="I935" i="2"/>
  <c r="I2311" i="2"/>
  <c r="I1715" i="2"/>
  <c r="I1944" i="2"/>
  <c r="I2109" i="2"/>
  <c r="I2222" i="2"/>
  <c r="I1119" i="2"/>
  <c r="I447" i="2"/>
  <c r="I224" i="2"/>
  <c r="I2272" i="2"/>
  <c r="I84" i="2"/>
  <c r="I2132" i="2"/>
  <c r="I1714" i="2"/>
  <c r="I123" i="2"/>
  <c r="I1749" i="2"/>
  <c r="I2012" i="2"/>
  <c r="I1594" i="2"/>
  <c r="I2353" i="2"/>
  <c r="I1509" i="2"/>
  <c r="I1913" i="2"/>
  <c r="I1039" i="2"/>
  <c r="I2310" i="2"/>
  <c r="I2389" i="2"/>
  <c r="I646" i="2"/>
  <c r="I733" i="2"/>
  <c r="I2215" i="2"/>
  <c r="I1432" i="2"/>
  <c r="I1838" i="2"/>
  <c r="I909" i="2"/>
  <c r="I1376" i="2"/>
  <c r="I958" i="2"/>
  <c r="I1236" i="2"/>
  <c r="I818" i="2"/>
  <c r="I801" i="2"/>
  <c r="I2427" i="2"/>
  <c r="I1116" i="2"/>
  <c r="I698" i="2"/>
  <c r="I561" i="2"/>
  <c r="I2187" i="2"/>
  <c r="I1494" i="2"/>
  <c r="I1581" i="2"/>
  <c r="I1736" i="2"/>
  <c r="I1827" i="2"/>
  <c r="I2231" i="2"/>
  <c r="I2089" i="2"/>
  <c r="I1031" i="2"/>
  <c r="I2227" i="2"/>
  <c r="I31" i="2"/>
  <c r="I1503" i="2"/>
  <c r="I480" i="2"/>
  <c r="I62" i="2"/>
  <c r="I340" i="2"/>
  <c r="I2388" i="2"/>
  <c r="I1970" i="2"/>
  <c r="I635" i="2"/>
  <c r="I220" i="2"/>
  <c r="I2268" i="2"/>
  <c r="I1850" i="2"/>
  <c r="I395" i="2"/>
  <c r="I376" i="2"/>
  <c r="I467" i="2"/>
  <c r="I1551" i="2"/>
  <c r="I713" i="2"/>
  <c r="I439" i="2"/>
  <c r="I1670" i="2"/>
  <c r="I1757" i="2"/>
  <c r="I856" i="2"/>
  <c r="I1526" i="2"/>
  <c r="I1561" i="2"/>
  <c r="I2062" i="2"/>
  <c r="I1120" i="2"/>
  <c r="I702" i="2"/>
  <c r="I980" i="2"/>
  <c r="I562" i="2"/>
  <c r="I289" i="2"/>
  <c r="I1915" i="2"/>
  <c r="I860" i="2"/>
  <c r="I442" i="2"/>
  <c r="I49" i="2"/>
  <c r="I1675" i="2"/>
  <c r="I470" i="2"/>
  <c r="I557" i="2"/>
  <c r="I712" i="2"/>
  <c r="I803" i="2"/>
  <c r="I1719" i="2"/>
  <c r="I1065" i="2"/>
  <c r="I615" i="2"/>
  <c r="I2137" i="2"/>
  <c r="I333" i="2"/>
  <c r="I95" i="2"/>
  <c r="I2446" i="2"/>
  <c r="E216" i="2"/>
  <c r="E472" i="2"/>
  <c r="E208" i="2"/>
  <c r="E464" i="2"/>
  <c r="E388" i="2"/>
  <c r="E712" i="2"/>
  <c r="E968" i="2"/>
  <c r="E1224" i="2"/>
  <c r="E1480" i="2"/>
  <c r="E1736" i="2"/>
  <c r="E1992" i="2"/>
  <c r="E2248" i="2"/>
  <c r="E38" i="2"/>
  <c r="E294" i="2"/>
  <c r="E550" i="2"/>
  <c r="E806" i="2"/>
  <c r="E1062" i="2"/>
  <c r="E1318" i="2"/>
  <c r="E1574" i="2"/>
  <c r="E1830" i="2"/>
  <c r="E2086" i="2"/>
  <c r="E2342" i="2"/>
  <c r="E261" i="2"/>
  <c r="E773" i="2"/>
  <c r="E1285" i="2"/>
  <c r="E1797" i="2"/>
  <c r="E2309" i="2"/>
  <c r="E359" i="2"/>
  <c r="E871" i="2"/>
  <c r="E1383" i="2"/>
  <c r="E1895" i="2"/>
  <c r="E2407" i="2"/>
  <c r="E457" i="2"/>
  <c r="E969" i="2"/>
  <c r="E1481" i="2"/>
  <c r="E1993" i="2"/>
  <c r="E155" i="2"/>
  <c r="E2203" i="2"/>
  <c r="E387" i="2"/>
  <c r="E2435" i="2"/>
  <c r="E1995" i="2"/>
  <c r="E108" i="2"/>
  <c r="E572" i="2"/>
  <c r="E828" i="2"/>
  <c r="E1084" i="2"/>
  <c r="E1340" i="2"/>
  <c r="E1596" i="2"/>
  <c r="E1852" i="2"/>
  <c r="E2108" i="2"/>
  <c r="E2364" i="2"/>
  <c r="E154" i="2"/>
  <c r="E410" i="2"/>
  <c r="E666" i="2"/>
  <c r="E922" i="2"/>
  <c r="E1178" i="2"/>
  <c r="E1434" i="2"/>
  <c r="E1690" i="2"/>
  <c r="E1946" i="2"/>
  <c r="E2202" i="2"/>
  <c r="E2458" i="2"/>
  <c r="E493" i="2"/>
  <c r="E1005" i="2"/>
  <c r="E1517" i="2"/>
  <c r="E2029" i="2"/>
  <c r="E79" i="2"/>
  <c r="E591" i="2"/>
  <c r="E1103" i="2"/>
  <c r="E1615" i="2"/>
  <c r="E2127" i="2"/>
  <c r="E177" i="2"/>
  <c r="E689" i="2"/>
  <c r="E1201" i="2"/>
  <c r="E1713" i="2"/>
  <c r="E2225" i="2"/>
  <c r="E1083" i="2"/>
  <c r="E1203" i="2"/>
  <c r="E1315" i="2"/>
  <c r="E875" i="2"/>
  <c r="E1011" i="2"/>
  <c r="E380" i="2"/>
  <c r="E708" i="2"/>
  <c r="E964" i="2"/>
  <c r="E1220" i="2"/>
  <c r="E1476" i="2"/>
  <c r="E1732" i="2"/>
  <c r="E1988" i="2"/>
  <c r="E2244" i="2"/>
  <c r="E34" i="2"/>
  <c r="E290" i="2"/>
  <c r="E546" i="2"/>
  <c r="E802" i="2"/>
  <c r="E1058" i="2"/>
  <c r="E1314" i="2"/>
  <c r="E1570" i="2"/>
  <c r="E1826" i="2"/>
  <c r="E2082" i="2"/>
  <c r="E2338" i="2"/>
  <c r="E253" i="2"/>
  <c r="E765" i="2"/>
  <c r="E1277" i="2"/>
  <c r="E1789" i="2"/>
  <c r="E2301" i="2"/>
  <c r="E351" i="2"/>
  <c r="E863" i="2"/>
  <c r="E1375" i="2"/>
  <c r="E1887" i="2"/>
  <c r="E2399" i="2"/>
  <c r="E449" i="2"/>
  <c r="E961" i="2"/>
  <c r="E1473" i="2"/>
  <c r="E1985" i="2"/>
  <c r="E123" i="2"/>
  <c r="E2171" i="2"/>
  <c r="E355" i="2"/>
  <c r="E2403" i="2"/>
  <c r="E1963" i="2"/>
  <c r="E500" i="2"/>
  <c r="E1536" i="2"/>
  <c r="E94" i="2"/>
  <c r="E1118" i="2"/>
  <c r="E2142" i="2"/>
  <c r="E1397" i="2"/>
  <c r="E983" i="2"/>
  <c r="E569" i="2"/>
  <c r="E603" i="2"/>
  <c r="E2443" i="2"/>
  <c r="E1104" i="2"/>
  <c r="E2128" i="2"/>
  <c r="E686" i="2"/>
  <c r="E1710" i="2"/>
  <c r="E533" i="2"/>
  <c r="E119" i="2"/>
  <c r="E2167" i="2"/>
  <c r="E1753" i="2"/>
  <c r="E1475" i="2"/>
  <c r="E752" i="2"/>
  <c r="E1776" i="2"/>
  <c r="E334" i="2"/>
  <c r="E1358" i="2"/>
  <c r="E2382" i="2"/>
  <c r="E1877" i="2"/>
  <c r="E1463" i="2"/>
  <c r="E1049" i="2"/>
  <c r="E83" i="2"/>
  <c r="E736" i="2"/>
  <c r="E2366" i="2"/>
  <c r="E2395" i="2"/>
  <c r="E894" i="2"/>
  <c r="E121" i="2"/>
  <c r="E1952" i="2"/>
  <c r="E2229" i="2"/>
  <c r="E1632" i="2"/>
  <c r="E1273" i="2"/>
  <c r="E151" i="2"/>
  <c r="E184" i="2"/>
  <c r="E440" i="2"/>
  <c r="E176" i="2"/>
  <c r="E432" i="2"/>
  <c r="E324" i="2"/>
  <c r="E680" i="2"/>
  <c r="E936" i="2"/>
  <c r="E1192" i="2"/>
  <c r="E1448" i="2"/>
  <c r="E1704" i="2"/>
  <c r="E1960" i="2"/>
  <c r="E2216" i="2"/>
  <c r="E6" i="2"/>
  <c r="E262" i="2"/>
  <c r="E518" i="2"/>
  <c r="E774" i="2"/>
  <c r="E1030" i="2"/>
  <c r="E1286" i="2"/>
  <c r="E1542" i="2"/>
  <c r="E1798" i="2"/>
  <c r="E2054" i="2"/>
  <c r="E2310" i="2"/>
  <c r="E197" i="2"/>
  <c r="E709" i="2"/>
  <c r="E1221" i="2"/>
  <c r="E1733" i="2"/>
  <c r="E2245" i="2"/>
  <c r="E295" i="2"/>
  <c r="E807" i="2"/>
  <c r="E1319" i="2"/>
  <c r="E1831" i="2"/>
  <c r="E2343" i="2"/>
  <c r="E393" i="2"/>
  <c r="E905" i="2"/>
  <c r="E1417" i="2"/>
  <c r="E1929" i="2"/>
  <c r="E2441" i="2"/>
  <c r="E1947" i="2"/>
  <c r="E131" i="2"/>
  <c r="E2179" i="2"/>
  <c r="E1739" i="2"/>
  <c r="E44" i="2"/>
  <c r="E540" i="2"/>
  <c r="E796" i="2"/>
  <c r="E1052" i="2"/>
  <c r="E1308" i="2"/>
  <c r="E1564" i="2"/>
  <c r="E1820" i="2"/>
  <c r="E2076" i="2"/>
  <c r="E2332" i="2"/>
  <c r="E122" i="2"/>
  <c r="E378" i="2"/>
  <c r="E634" i="2"/>
  <c r="E890" i="2"/>
  <c r="E1146" i="2"/>
  <c r="E1402" i="2"/>
  <c r="E1658" i="2"/>
  <c r="E1914" i="2"/>
  <c r="E2170" i="2"/>
  <c r="E2426" i="2"/>
  <c r="E429" i="2"/>
  <c r="E941" i="2"/>
  <c r="E1453" i="2"/>
  <c r="E1965" i="2"/>
  <c r="E15" i="2"/>
  <c r="E527" i="2"/>
  <c r="E1039" i="2"/>
  <c r="E1551" i="2"/>
  <c r="E2063" i="2"/>
  <c r="E113" i="2"/>
  <c r="E625" i="2"/>
  <c r="E1137" i="2"/>
  <c r="E1649" i="2"/>
  <c r="E2161" i="2"/>
  <c r="E827" i="2"/>
  <c r="E723" i="2"/>
  <c r="E1059" i="2"/>
  <c r="E619" i="2"/>
  <c r="E467" i="2"/>
  <c r="E316" i="2"/>
  <c r="E676" i="2"/>
  <c r="E932" i="2"/>
  <c r="E1188" i="2"/>
  <c r="E1444" i="2"/>
  <c r="E1700" i="2"/>
  <c r="E1956" i="2"/>
  <c r="E2212" i="2"/>
  <c r="E2468" i="2"/>
  <c r="E258" i="2"/>
  <c r="E514" i="2"/>
  <c r="E770" i="2"/>
  <c r="E1026" i="2"/>
  <c r="E1282" i="2"/>
  <c r="E1538" i="2"/>
  <c r="E1794" i="2"/>
  <c r="E2050" i="2"/>
  <c r="E2306" i="2"/>
  <c r="E189" i="2"/>
  <c r="E701" i="2"/>
  <c r="E1213" i="2"/>
  <c r="E1725" i="2"/>
  <c r="E2237" i="2"/>
  <c r="E287" i="2"/>
  <c r="E799" i="2"/>
  <c r="E1311" i="2"/>
  <c r="E1823" i="2"/>
  <c r="E2335" i="2"/>
  <c r="E385" i="2"/>
  <c r="E897" i="2"/>
  <c r="E1409" i="2"/>
  <c r="E1921" i="2"/>
  <c r="E2433" i="2"/>
  <c r="E1915" i="2"/>
  <c r="E99" i="2"/>
  <c r="E2147" i="2"/>
  <c r="E1707" i="2"/>
  <c r="E244" i="2"/>
  <c r="E1408" i="2"/>
  <c r="E2432" i="2"/>
  <c r="E990" i="2"/>
  <c r="E2014" i="2"/>
  <c r="E1141" i="2"/>
  <c r="E727" i="2"/>
  <c r="E313" i="2"/>
  <c r="E2361" i="2"/>
  <c r="E1419" i="2"/>
  <c r="E976" i="2"/>
  <c r="E2000" i="2"/>
  <c r="E558" i="2"/>
  <c r="E1582" i="2"/>
  <c r="E277" i="2"/>
  <c r="E2325" i="2"/>
  <c r="E1911" i="2"/>
  <c r="E1497" i="2"/>
  <c r="E451" i="2"/>
  <c r="E624" i="2"/>
  <c r="E1648" i="2"/>
  <c r="E206" i="2"/>
  <c r="E1230" i="2"/>
  <c r="E2254" i="2"/>
  <c r="E1621" i="2"/>
  <c r="E1207" i="2"/>
  <c r="E793" i="2"/>
  <c r="E1499" i="2"/>
  <c r="E1971" i="2"/>
  <c r="E1854" i="2"/>
  <c r="E2041" i="2"/>
  <c r="E382" i="2"/>
  <c r="E1559" i="2"/>
  <c r="E1440" i="2"/>
  <c r="E1205" i="2"/>
  <c r="E1675" i="2"/>
  <c r="E2101" i="2"/>
  <c r="E1603" i="2"/>
  <c r="E360" i="2"/>
  <c r="E352" i="2"/>
  <c r="E600" i="2"/>
  <c r="E1112" i="2"/>
  <c r="E1624" i="2"/>
  <c r="E2136" i="2"/>
  <c r="E182" i="2"/>
  <c r="E694" i="2"/>
  <c r="E1206" i="2"/>
  <c r="E1718" i="2"/>
  <c r="E2230" i="2"/>
  <c r="E549" i="2"/>
  <c r="E1573" i="2"/>
  <c r="E135" i="2"/>
  <c r="E1159" i="2"/>
  <c r="E2183" i="2"/>
  <c r="E745" i="2"/>
  <c r="E1769" i="2"/>
  <c r="E1307" i="2"/>
  <c r="E1539" i="2"/>
  <c r="E1523" i="2"/>
  <c r="E716" i="2"/>
  <c r="E1228" i="2"/>
  <c r="E1740" i="2"/>
  <c r="E2252" i="2"/>
  <c r="E298" i="2"/>
  <c r="E810" i="2"/>
  <c r="E1322" i="2"/>
  <c r="E1834" i="2"/>
  <c r="E2346" i="2"/>
  <c r="E781" i="2"/>
  <c r="E1805" i="2"/>
  <c r="E367" i="2"/>
  <c r="E1391" i="2"/>
  <c r="E2415" i="2"/>
  <c r="E977" i="2"/>
  <c r="E2001" i="2"/>
  <c r="E2235" i="2"/>
  <c r="E2467" i="2"/>
  <c r="E156" i="2"/>
  <c r="E852" i="2"/>
  <c r="E1364" i="2"/>
  <c r="E1876" i="2"/>
  <c r="E2388" i="2"/>
  <c r="E434" i="2"/>
  <c r="E946" i="2"/>
  <c r="E1458" i="2"/>
  <c r="E1970" i="2"/>
  <c r="E29" i="2"/>
  <c r="E1053" i="2"/>
  <c r="E2077" i="2"/>
  <c r="E639" i="2"/>
  <c r="E1663" i="2"/>
  <c r="E225" i="2"/>
  <c r="E1249" i="2"/>
  <c r="E2273" i="2"/>
  <c r="E1555" i="2"/>
  <c r="E1067" i="2"/>
  <c r="E1088" i="2"/>
  <c r="E670" i="2"/>
  <c r="E501" i="2"/>
  <c r="E2135" i="2"/>
  <c r="E1347" i="2"/>
  <c r="E1680" i="2"/>
  <c r="E1262" i="2"/>
  <c r="E1685" i="2"/>
  <c r="E857" i="2"/>
  <c r="E84" i="2"/>
  <c r="E2352" i="2"/>
  <c r="E1934" i="2"/>
  <c r="E567" i="2"/>
  <c r="E2201" i="2"/>
  <c r="E574" i="2"/>
  <c r="E1568" i="2"/>
  <c r="E563" i="2"/>
  <c r="E1913" i="2"/>
  <c r="E249" i="2"/>
  <c r="E264" i="2"/>
  <c r="E256" i="2"/>
  <c r="E484" i="2"/>
  <c r="E1016" i="2"/>
  <c r="E1528" i="2"/>
  <c r="E2040" i="2"/>
  <c r="E86" i="2"/>
  <c r="E598" i="2"/>
  <c r="E1110" i="2"/>
  <c r="E1622" i="2"/>
  <c r="E2134" i="2"/>
  <c r="E357" i="2"/>
  <c r="E1381" i="2"/>
  <c r="E2405" i="2"/>
  <c r="E967" i="2"/>
  <c r="E1991" i="2"/>
  <c r="E553" i="2"/>
  <c r="E1577" i="2"/>
  <c r="E539" i="2"/>
  <c r="E771" i="2"/>
  <c r="E2379" i="2"/>
  <c r="E620" i="2"/>
  <c r="E1132" i="2"/>
  <c r="E1644" i="2"/>
  <c r="E2156" i="2"/>
  <c r="E202" i="2"/>
  <c r="E714" i="2"/>
  <c r="E1226" i="2"/>
  <c r="E1738" i="2"/>
  <c r="E2250" i="2"/>
  <c r="E589" i="2"/>
  <c r="E1613" i="2"/>
  <c r="E175" i="2"/>
  <c r="E1199" i="2"/>
  <c r="E2223" i="2"/>
  <c r="E785" i="2"/>
  <c r="E1809" i="2"/>
  <c r="E1467" i="2"/>
  <c r="E1699" i="2"/>
  <c r="E1875" i="2"/>
  <c r="E756" i="2"/>
  <c r="E1268" i="2"/>
  <c r="E1780" i="2"/>
  <c r="E2292" i="2"/>
  <c r="E338" i="2"/>
  <c r="E850" i="2"/>
  <c r="E1362" i="2"/>
  <c r="E1874" i="2"/>
  <c r="E2386" i="2"/>
  <c r="E861" i="2"/>
  <c r="E1885" i="2"/>
  <c r="E447" i="2"/>
  <c r="E1471" i="2"/>
  <c r="E33" i="2"/>
  <c r="E1057" i="2"/>
  <c r="E2081" i="2"/>
  <c r="E147" i="2"/>
  <c r="E299" i="2"/>
  <c r="E704" i="2"/>
  <c r="E286" i="2"/>
  <c r="E2334" i="2"/>
  <c r="E1367" i="2"/>
  <c r="E2139" i="2"/>
  <c r="E1296" i="2"/>
  <c r="E878" i="2"/>
  <c r="E917" i="2"/>
  <c r="E89" i="2"/>
  <c r="E523" i="2"/>
  <c r="E1968" i="2"/>
  <c r="E1550" i="2"/>
  <c r="E2261" i="2"/>
  <c r="E1433" i="2"/>
  <c r="E1504" i="2"/>
  <c r="E2187" i="2"/>
  <c r="E1657" i="2"/>
  <c r="E1303" i="2"/>
  <c r="E1376" i="2"/>
  <c r="E168" i="2"/>
  <c r="E160" i="2"/>
  <c r="E292" i="2"/>
  <c r="E920" i="2"/>
  <c r="E1432" i="2"/>
  <c r="E1944" i="2"/>
  <c r="E2456" i="2"/>
  <c r="E502" i="2"/>
  <c r="E1014" i="2"/>
  <c r="E1526" i="2"/>
  <c r="E2038" i="2"/>
  <c r="E165" i="2"/>
  <c r="E1189" i="2"/>
  <c r="E2213" i="2"/>
  <c r="E775" i="2"/>
  <c r="E1799" i="2"/>
  <c r="E361" i="2"/>
  <c r="E1385" i="2"/>
  <c r="E2409" i="2"/>
  <c r="E3" i="2"/>
  <c r="E1611" i="2"/>
  <c r="E524" i="2"/>
  <c r="E1036" i="2"/>
  <c r="E1548" i="2"/>
  <c r="E2060" i="2"/>
  <c r="E106" i="2"/>
  <c r="E618" i="2"/>
  <c r="E1130" i="2"/>
  <c r="E1642" i="2"/>
  <c r="E2154" i="2"/>
  <c r="E397" i="2"/>
  <c r="E1421" i="2"/>
  <c r="E2445" i="2"/>
  <c r="E1007" i="2"/>
  <c r="E2031" i="2"/>
  <c r="E593" i="2"/>
  <c r="E1617" i="2"/>
  <c r="E699" i="2"/>
  <c r="E931" i="2"/>
  <c r="E179" i="2"/>
  <c r="E660" i="2"/>
  <c r="E1172" i="2"/>
  <c r="E1684" i="2"/>
  <c r="E2196" i="2"/>
  <c r="E242" i="2"/>
  <c r="E754" i="2"/>
  <c r="E1266" i="2"/>
  <c r="E1778" i="2"/>
  <c r="E2290" i="2"/>
  <c r="E669" i="2"/>
  <c r="E1693" i="2"/>
  <c r="E255" i="2"/>
  <c r="E1279" i="2"/>
  <c r="E2303" i="2"/>
  <c r="E865" i="2"/>
  <c r="E1889" i="2"/>
  <c r="E1787" i="2"/>
  <c r="E2019" i="2"/>
  <c r="E116" i="2"/>
  <c r="E2368" i="2"/>
  <c r="E1950" i="2"/>
  <c r="E599" i="2"/>
  <c r="E2233" i="2"/>
  <c r="E912" i="2"/>
  <c r="E494" i="2"/>
  <c r="E149" i="2"/>
  <c r="E1783" i="2"/>
  <c r="E2387" i="2"/>
  <c r="E1584" i="2"/>
  <c r="E1166" i="2"/>
  <c r="E1493" i="2"/>
  <c r="E665" i="2"/>
  <c r="E819" i="2"/>
  <c r="E1529" i="2"/>
  <c r="E1047" i="2"/>
  <c r="E693" i="2"/>
  <c r="E53" i="2"/>
  <c r="E200" i="2"/>
  <c r="E192" i="2"/>
  <c r="E356" i="2"/>
  <c r="E952" i="2"/>
  <c r="E1464" i="2"/>
  <c r="E1976" i="2"/>
  <c r="E22" i="2"/>
  <c r="E534" i="2"/>
  <c r="E1046" i="2"/>
  <c r="E1558" i="2"/>
  <c r="E2070" i="2"/>
  <c r="E229" i="2"/>
  <c r="E1253" i="2"/>
  <c r="E2277" i="2"/>
  <c r="E839" i="2"/>
  <c r="E1863" i="2"/>
  <c r="E425" i="2"/>
  <c r="E1449" i="2"/>
  <c r="E27" i="2"/>
  <c r="E259" i="2"/>
  <c r="E1867" i="2"/>
  <c r="E556" i="2"/>
  <c r="E1068" i="2"/>
  <c r="E1580" i="2"/>
  <c r="E2092" i="2"/>
  <c r="E138" i="2"/>
  <c r="E650" i="2"/>
  <c r="E1162" i="2"/>
  <c r="E1674" i="2"/>
  <c r="E2186" i="2"/>
  <c r="E461" i="2"/>
  <c r="E1485" i="2"/>
  <c r="E47" i="2"/>
  <c r="E1071" i="2"/>
  <c r="E2095" i="2"/>
  <c r="E657" i="2"/>
  <c r="E1681" i="2"/>
  <c r="E955" i="2"/>
  <c r="E1187" i="2"/>
  <c r="E755" i="2"/>
  <c r="E692" i="2"/>
  <c r="E1204" i="2"/>
  <c r="E1716" i="2"/>
  <c r="E2228" i="2"/>
  <c r="E274" i="2"/>
  <c r="E786" i="2"/>
  <c r="E1298" i="2"/>
  <c r="E1810" i="2"/>
  <c r="E2322" i="2"/>
  <c r="E733" i="2"/>
  <c r="E1757" i="2"/>
  <c r="E319" i="2"/>
  <c r="E1343" i="2"/>
  <c r="E2367" i="2"/>
  <c r="E929" i="2"/>
  <c r="E1953" i="2"/>
  <c r="E2043" i="2"/>
  <c r="E2275" i="2"/>
  <c r="E372" i="2"/>
  <c r="E30" i="2"/>
  <c r="E2078" i="2"/>
  <c r="E855" i="2"/>
  <c r="E91" i="2"/>
  <c r="E1040" i="2"/>
  <c r="E622" i="2"/>
  <c r="E405" i="2"/>
  <c r="E2039" i="2"/>
  <c r="E963" i="2"/>
  <c r="E1712" i="2"/>
  <c r="E1294" i="2"/>
  <c r="E1749" i="2"/>
  <c r="E921" i="2"/>
  <c r="E436" i="2"/>
  <c r="E347" i="2"/>
  <c r="E2071" i="2"/>
  <c r="E1717" i="2"/>
  <c r="E1687" i="2"/>
  <c r="E24" i="2"/>
  <c r="E280" i="2"/>
  <c r="E16" i="2"/>
  <c r="E272" i="2"/>
  <c r="E4" i="2"/>
  <c r="E516" i="2"/>
  <c r="E776" i="2"/>
  <c r="E1032" i="2"/>
  <c r="E1288" i="2"/>
  <c r="E1544" i="2"/>
  <c r="E1800" i="2"/>
  <c r="E2056" i="2"/>
  <c r="E2312" i="2"/>
  <c r="E102" i="2"/>
  <c r="E358" i="2"/>
  <c r="E614" i="2"/>
  <c r="E870" i="2"/>
  <c r="E1126" i="2"/>
  <c r="E1382" i="2"/>
  <c r="E1638" i="2"/>
  <c r="E1894" i="2"/>
  <c r="E2150" i="2"/>
  <c r="E2406" i="2"/>
  <c r="E389" i="2"/>
  <c r="E901" i="2"/>
  <c r="E1413" i="2"/>
  <c r="E1925" i="2"/>
  <c r="E2437" i="2"/>
  <c r="E487" i="2"/>
  <c r="E999" i="2"/>
  <c r="E1511" i="2"/>
  <c r="E2023" i="2"/>
  <c r="E73" i="2"/>
  <c r="E585" i="2"/>
  <c r="E1097" i="2"/>
  <c r="E1609" i="2"/>
  <c r="E2121" i="2"/>
  <c r="E667" i="2"/>
  <c r="E435" i="2"/>
  <c r="E899" i="2"/>
  <c r="E459" i="2"/>
  <c r="E115" i="2"/>
  <c r="E236" i="2"/>
  <c r="E636" i="2"/>
  <c r="E892" i="2"/>
  <c r="E1148" i="2"/>
  <c r="E1404" i="2"/>
  <c r="E1660" i="2"/>
  <c r="E1916" i="2"/>
  <c r="E2172" i="2"/>
  <c r="E2428" i="2"/>
  <c r="E218" i="2"/>
  <c r="E474" i="2"/>
  <c r="E730" i="2"/>
  <c r="E986" i="2"/>
  <c r="E1242" i="2"/>
  <c r="E1498" i="2"/>
  <c r="E1754" i="2"/>
  <c r="E2010" i="2"/>
  <c r="E2266" i="2"/>
  <c r="E109" i="2"/>
  <c r="E621" i="2"/>
  <c r="E1133" i="2"/>
  <c r="E1645" i="2"/>
  <c r="E2157" i="2"/>
  <c r="E207" i="2"/>
  <c r="E719" i="2"/>
  <c r="E1231" i="2"/>
  <c r="E1743" i="2"/>
  <c r="E2255" i="2"/>
  <c r="E305" i="2"/>
  <c r="E817" i="2"/>
  <c r="E1329" i="2"/>
  <c r="E1841" i="2"/>
  <c r="E2353" i="2"/>
  <c r="E1595" i="2"/>
  <c r="E2131" i="2"/>
  <c r="E1827" i="2"/>
  <c r="E1387" i="2"/>
  <c r="E2163" i="2"/>
  <c r="E508" i="2"/>
  <c r="E772" i="2"/>
  <c r="E1028" i="2"/>
  <c r="E1284" i="2"/>
  <c r="E1540" i="2"/>
  <c r="E1796" i="2"/>
  <c r="E2052" i="2"/>
  <c r="E2308" i="2"/>
  <c r="E98" i="2"/>
  <c r="E354" i="2"/>
  <c r="E610" i="2"/>
  <c r="E866" i="2"/>
  <c r="E1122" i="2"/>
  <c r="E1378" i="2"/>
  <c r="E1634" i="2"/>
  <c r="E1890" i="2"/>
  <c r="E2146" i="2"/>
  <c r="E2402" i="2"/>
  <c r="E381" i="2"/>
  <c r="E893" i="2"/>
  <c r="E1405" i="2"/>
  <c r="E1917" i="2"/>
  <c r="E2429" i="2"/>
  <c r="E479" i="2"/>
  <c r="E991" i="2"/>
  <c r="E1503" i="2"/>
  <c r="E2015" i="2"/>
  <c r="E65" i="2"/>
  <c r="E577" i="2"/>
  <c r="E1089" i="2"/>
  <c r="E1601" i="2"/>
  <c r="E2113" i="2"/>
  <c r="E635" i="2"/>
  <c r="E371" i="2"/>
  <c r="E867" i="2"/>
  <c r="E427" i="2"/>
  <c r="E51" i="2"/>
  <c r="E768" i="2"/>
  <c r="E1792" i="2"/>
  <c r="E350" i="2"/>
  <c r="E1374" i="2"/>
  <c r="E2398" i="2"/>
  <c r="E1909" i="2"/>
  <c r="E1495" i="2"/>
  <c r="E1081" i="2"/>
  <c r="E307" i="2"/>
  <c r="E148" i="2"/>
  <c r="E1360" i="2"/>
  <c r="E2384" i="2"/>
  <c r="E942" i="2"/>
  <c r="E1966" i="2"/>
  <c r="E1045" i="2"/>
  <c r="E631" i="2"/>
  <c r="E217" i="2"/>
  <c r="E2265" i="2"/>
  <c r="E1035" i="2"/>
  <c r="E1008" i="2"/>
  <c r="E2032" i="2"/>
  <c r="E590" i="2"/>
  <c r="E1614" i="2"/>
  <c r="E341" i="2"/>
  <c r="E2389" i="2"/>
  <c r="E1975" i="2"/>
  <c r="E1561" i="2"/>
  <c r="E707" i="2"/>
  <c r="E1760" i="2"/>
  <c r="E1845" i="2"/>
  <c r="E52" i="2"/>
  <c r="E1918" i="2"/>
  <c r="E2169" i="2"/>
  <c r="E510" i="2"/>
  <c r="E1815" i="2"/>
  <c r="E1589" i="2"/>
  <c r="E2400" i="2"/>
  <c r="E2199" i="2"/>
  <c r="E248" i="2"/>
  <c r="E504" i="2"/>
  <c r="E240" i="2"/>
  <c r="E496" i="2"/>
  <c r="E452" i="2"/>
  <c r="E744" i="2"/>
  <c r="E1000" i="2"/>
  <c r="E1256" i="2"/>
  <c r="E1512" i="2"/>
  <c r="E1768" i="2"/>
  <c r="E2024" i="2"/>
  <c r="E2280" i="2"/>
  <c r="E70" i="2"/>
  <c r="E326" i="2"/>
  <c r="E582" i="2"/>
  <c r="E838" i="2"/>
  <c r="E1094" i="2"/>
  <c r="E1350" i="2"/>
  <c r="E1606" i="2"/>
  <c r="E1862" i="2"/>
  <c r="E2118" i="2"/>
  <c r="E2374" i="2"/>
  <c r="E325" i="2"/>
  <c r="E837" i="2"/>
  <c r="E1349" i="2"/>
  <c r="E1861" i="2"/>
  <c r="E2373" i="2"/>
  <c r="E423" i="2"/>
  <c r="E935" i="2"/>
  <c r="E1447" i="2"/>
  <c r="E1959" i="2"/>
  <c r="E9" i="2"/>
  <c r="E521" i="2"/>
  <c r="E1033" i="2"/>
  <c r="E1545" i="2"/>
  <c r="E2057" i="2"/>
  <c r="E411" i="2"/>
  <c r="E2459" i="2"/>
  <c r="E643" i="2"/>
  <c r="E203" i="2"/>
  <c r="E2251" i="2"/>
  <c r="E172" i="2"/>
  <c r="E604" i="2"/>
  <c r="E860" i="2"/>
  <c r="E1116" i="2"/>
  <c r="E1372" i="2"/>
  <c r="E1628" i="2"/>
  <c r="E1884" i="2"/>
  <c r="E2140" i="2"/>
  <c r="E2396" i="2"/>
  <c r="E186" i="2"/>
  <c r="E442" i="2"/>
  <c r="E698" i="2"/>
  <c r="E954" i="2"/>
  <c r="E1210" i="2"/>
  <c r="E1466" i="2"/>
  <c r="E1722" i="2"/>
  <c r="E1978" i="2"/>
  <c r="E2234" i="2"/>
  <c r="E45" i="2"/>
  <c r="E557" i="2"/>
  <c r="E1069" i="2"/>
  <c r="E1581" i="2"/>
  <c r="E2093" i="2"/>
  <c r="E143" i="2"/>
  <c r="E655" i="2"/>
  <c r="E1167" i="2"/>
  <c r="E1679" i="2"/>
  <c r="E2191" i="2"/>
  <c r="E241" i="2"/>
  <c r="E753" i="2"/>
  <c r="E1265" i="2"/>
  <c r="E1777" i="2"/>
  <c r="E2289" i="2"/>
  <c r="E1339" i="2"/>
  <c r="E1651" i="2"/>
  <c r="E1571" i="2"/>
  <c r="E1131" i="2"/>
  <c r="E1619" i="2"/>
  <c r="E444" i="2"/>
  <c r="E740" i="2"/>
  <c r="E996" i="2"/>
  <c r="E1252" i="2"/>
  <c r="E1508" i="2"/>
  <c r="E1764" i="2"/>
  <c r="E2020" i="2"/>
  <c r="E2276" i="2"/>
  <c r="E66" i="2"/>
  <c r="E322" i="2"/>
  <c r="E578" i="2"/>
  <c r="E834" i="2"/>
  <c r="E1090" i="2"/>
  <c r="E1346" i="2"/>
  <c r="E1602" i="2"/>
  <c r="E1858" i="2"/>
  <c r="E2114" i="2"/>
  <c r="E2370" i="2"/>
  <c r="E317" i="2"/>
  <c r="E829" i="2"/>
  <c r="E1341" i="2"/>
  <c r="E1853" i="2"/>
  <c r="E2365" i="2"/>
  <c r="E415" i="2"/>
  <c r="E927" i="2"/>
  <c r="E1439" i="2"/>
  <c r="E1951" i="2"/>
  <c r="E2463" i="2"/>
  <c r="E513" i="2"/>
  <c r="E1025" i="2"/>
  <c r="E1537" i="2"/>
  <c r="E2049" i="2"/>
  <c r="E379" i="2"/>
  <c r="E2427" i="2"/>
  <c r="E611" i="2"/>
  <c r="E171" i="2"/>
  <c r="E2219" i="2"/>
  <c r="E640" i="2"/>
  <c r="E1664" i="2"/>
  <c r="E222" i="2"/>
  <c r="E1246" i="2"/>
  <c r="E2270" i="2"/>
  <c r="E1653" i="2"/>
  <c r="E1239" i="2"/>
  <c r="E825" i="2"/>
  <c r="E1627" i="2"/>
  <c r="E2227" i="2"/>
  <c r="E1232" i="2"/>
  <c r="E2256" i="2"/>
  <c r="E814" i="2"/>
  <c r="E1838" i="2"/>
  <c r="E789" i="2"/>
  <c r="E375" i="2"/>
  <c r="E2423" i="2"/>
  <c r="E2009" i="2"/>
  <c r="E11" i="2"/>
  <c r="E880" i="2"/>
  <c r="E1904" i="2"/>
  <c r="E462" i="2"/>
  <c r="E1486" i="2"/>
  <c r="E85" i="2"/>
  <c r="E2133" i="2"/>
  <c r="E1719" i="2"/>
  <c r="E1305" i="2"/>
  <c r="E1939" i="2"/>
  <c r="E1248" i="2"/>
  <c r="E821" i="2"/>
  <c r="E139" i="2"/>
  <c r="E1406" i="2"/>
  <c r="E1145" i="2"/>
  <c r="E2464" i="2"/>
  <c r="E791" i="2"/>
  <c r="E1214" i="2"/>
  <c r="E180" i="2"/>
  <c r="E1785" i="2"/>
  <c r="E488" i="2"/>
  <c r="E480" i="2"/>
  <c r="E728" i="2"/>
  <c r="E1240" i="2"/>
  <c r="E1752" i="2"/>
  <c r="E2264" i="2"/>
  <c r="E310" i="2"/>
  <c r="E822" i="2"/>
  <c r="E1334" i="2"/>
  <c r="E1846" i="2"/>
  <c r="E2358" i="2"/>
  <c r="E805" i="2"/>
  <c r="E1829" i="2"/>
  <c r="E391" i="2"/>
  <c r="E1415" i="2"/>
  <c r="E2439" i="2"/>
  <c r="E1001" i="2"/>
  <c r="E2025" i="2"/>
  <c r="E2331" i="2"/>
  <c r="E75" i="2"/>
  <c r="E140" i="2"/>
  <c r="E844" i="2"/>
  <c r="E1356" i="2"/>
  <c r="E1868" i="2"/>
  <c r="E2380" i="2"/>
  <c r="E426" i="2"/>
  <c r="E938" i="2"/>
  <c r="E1450" i="2"/>
  <c r="E1962" i="2"/>
  <c r="E13" i="2"/>
  <c r="E1037" i="2"/>
  <c r="E2061" i="2"/>
  <c r="E623" i="2"/>
  <c r="E1647" i="2"/>
  <c r="E209" i="2"/>
  <c r="E1233" i="2"/>
  <c r="E2257" i="2"/>
  <c r="E1427" i="2"/>
  <c r="E1003" i="2"/>
  <c r="E412" i="2"/>
  <c r="E980" i="2"/>
  <c r="E1492" i="2"/>
  <c r="E2004" i="2"/>
  <c r="E50" i="2"/>
  <c r="E562" i="2"/>
  <c r="E1074" i="2"/>
  <c r="E1586" i="2"/>
  <c r="E2098" i="2"/>
  <c r="E285" i="2"/>
  <c r="E1309" i="2"/>
  <c r="E2333" i="2"/>
  <c r="E895" i="2"/>
  <c r="E1919" i="2"/>
  <c r="E481" i="2"/>
  <c r="E1505" i="2"/>
  <c r="E251" i="2"/>
  <c r="E483" i="2"/>
  <c r="E2091" i="2"/>
  <c r="E1600" i="2"/>
  <c r="E1182" i="2"/>
  <c r="E1525" i="2"/>
  <c r="E697" i="2"/>
  <c r="E1075" i="2"/>
  <c r="E2192" i="2"/>
  <c r="E1774" i="2"/>
  <c r="E247" i="2"/>
  <c r="E1881" i="2"/>
  <c r="E816" i="2"/>
  <c r="E398" i="2"/>
  <c r="E2446" i="2"/>
  <c r="E1591" i="2"/>
  <c r="E1043" i="2"/>
  <c r="E309" i="2"/>
  <c r="E1150" i="2"/>
  <c r="E2208" i="2"/>
  <c r="E190" i="2"/>
  <c r="E1726" i="2"/>
  <c r="E392" i="2"/>
  <c r="E384" i="2"/>
  <c r="E632" i="2"/>
  <c r="E1144" i="2"/>
  <c r="E1656" i="2"/>
  <c r="E2168" i="2"/>
  <c r="E214" i="2"/>
  <c r="E726" i="2"/>
  <c r="E1238" i="2"/>
  <c r="E1750" i="2"/>
  <c r="E2262" i="2"/>
  <c r="E613" i="2"/>
  <c r="E1637" i="2"/>
  <c r="E199" i="2"/>
  <c r="E1223" i="2"/>
  <c r="E2247" i="2"/>
  <c r="E809" i="2"/>
  <c r="E1833" i="2"/>
  <c r="E1563" i="2"/>
  <c r="E1795" i="2"/>
  <c r="E2099" i="2"/>
  <c r="E748" i="2"/>
  <c r="E1260" i="2"/>
  <c r="E1772" i="2"/>
  <c r="E2284" i="2"/>
  <c r="E330" i="2"/>
  <c r="E842" i="2"/>
  <c r="E1354" i="2"/>
  <c r="E1866" i="2"/>
  <c r="E2378" i="2"/>
  <c r="E845" i="2"/>
  <c r="E1869" i="2"/>
  <c r="E431" i="2"/>
  <c r="E1455" i="2"/>
  <c r="E17" i="2"/>
  <c r="E1041" i="2"/>
  <c r="E2065" i="2"/>
  <c r="E19" i="2"/>
  <c r="E235" i="2"/>
  <c r="E220" i="2"/>
  <c r="E884" i="2"/>
  <c r="E1396" i="2"/>
  <c r="E1908" i="2"/>
  <c r="E2420" i="2"/>
  <c r="E466" i="2"/>
  <c r="E978" i="2"/>
  <c r="E1490" i="2"/>
  <c r="E2002" i="2"/>
  <c r="E93" i="2"/>
  <c r="E1117" i="2"/>
  <c r="E2141" i="2"/>
  <c r="E703" i="2"/>
  <c r="E1727" i="2"/>
  <c r="E289" i="2"/>
  <c r="E1313" i="2"/>
  <c r="E2337" i="2"/>
  <c r="E2003" i="2"/>
  <c r="E1323" i="2"/>
  <c r="E1216" i="2"/>
  <c r="E798" i="2"/>
  <c r="E757" i="2"/>
  <c r="E2391" i="2"/>
  <c r="E2371" i="2"/>
  <c r="E1808" i="2"/>
  <c r="E1390" i="2"/>
  <c r="E1941" i="2"/>
  <c r="E1113" i="2"/>
  <c r="E340" i="2"/>
  <c r="E14" i="2"/>
  <c r="E2062" i="2"/>
  <c r="E823" i="2"/>
  <c r="E2457" i="2"/>
  <c r="E1086" i="2"/>
  <c r="E2080" i="2"/>
  <c r="E672" i="2"/>
  <c r="E1883" i="2"/>
  <c r="E1163" i="2"/>
  <c r="E296" i="2"/>
  <c r="E288" i="2"/>
  <c r="E536" i="2"/>
  <c r="E1048" i="2"/>
  <c r="E1560" i="2"/>
  <c r="E2072" i="2"/>
  <c r="E118" i="2"/>
  <c r="E630" i="2"/>
  <c r="E1142" i="2"/>
  <c r="E1654" i="2"/>
  <c r="E2166" i="2"/>
  <c r="E421" i="2"/>
  <c r="E1445" i="2"/>
  <c r="E7" i="2"/>
  <c r="E1031" i="2"/>
  <c r="E2055" i="2"/>
  <c r="E617" i="2"/>
  <c r="E1641" i="2"/>
  <c r="E795" i="2"/>
  <c r="E1027" i="2"/>
  <c r="E403" i="2"/>
  <c r="E652" i="2"/>
  <c r="E1164" i="2"/>
  <c r="E1676" i="2"/>
  <c r="E2188" i="2"/>
  <c r="E234" i="2"/>
  <c r="E746" i="2"/>
  <c r="E1258" i="2"/>
  <c r="E1770" i="2"/>
  <c r="E2282" i="2"/>
  <c r="E653" i="2"/>
  <c r="E1677" i="2"/>
  <c r="E239" i="2"/>
  <c r="E1263" i="2"/>
  <c r="E2287" i="2"/>
  <c r="E849" i="2"/>
  <c r="E1873" i="2"/>
  <c r="E1723" i="2"/>
  <c r="E1955" i="2"/>
  <c r="E28" i="2"/>
  <c r="E788" i="2"/>
  <c r="E1300" i="2"/>
  <c r="E1812" i="2"/>
  <c r="E2324" i="2"/>
  <c r="E370" i="2"/>
  <c r="E882" i="2"/>
  <c r="E1394" i="2"/>
  <c r="E1906" i="2"/>
  <c r="E2418" i="2"/>
  <c r="E925" i="2"/>
  <c r="E1949" i="2"/>
  <c r="E511" i="2"/>
  <c r="E1535" i="2"/>
  <c r="E97" i="2"/>
  <c r="E1121" i="2"/>
  <c r="E2145" i="2"/>
  <c r="E595" i="2"/>
  <c r="E555" i="2"/>
  <c r="E832" i="2"/>
  <c r="E414" i="2"/>
  <c r="E2462" i="2"/>
  <c r="E1623" i="2"/>
  <c r="E1267" i="2"/>
  <c r="E1424" i="2"/>
  <c r="E1006" i="2"/>
  <c r="E1173" i="2"/>
  <c r="E345" i="2"/>
  <c r="E1547" i="2"/>
  <c r="E2096" i="2"/>
  <c r="E1678" i="2"/>
  <c r="E55" i="2"/>
  <c r="E1689" i="2"/>
  <c r="E2016" i="2"/>
  <c r="E544" i="2"/>
  <c r="E859" i="2"/>
  <c r="E2327" i="2"/>
  <c r="E958" i="2"/>
  <c r="E328" i="2"/>
  <c r="E320" i="2"/>
  <c r="E568" i="2"/>
  <c r="E1080" i="2"/>
  <c r="E1592" i="2"/>
  <c r="E2104" i="2"/>
  <c r="E150" i="2"/>
  <c r="E662" i="2"/>
  <c r="E1174" i="2"/>
  <c r="E1686" i="2"/>
  <c r="E2198" i="2"/>
  <c r="E485" i="2"/>
  <c r="E1509" i="2"/>
  <c r="E71" i="2"/>
  <c r="E1095" i="2"/>
  <c r="E2119" i="2"/>
  <c r="E681" i="2"/>
  <c r="E1705" i="2"/>
  <c r="E1051" i="2"/>
  <c r="E1283" i="2"/>
  <c r="E947" i="2"/>
  <c r="E684" i="2"/>
  <c r="E1196" i="2"/>
  <c r="E1708" i="2"/>
  <c r="E2220" i="2"/>
  <c r="E266" i="2"/>
  <c r="E778" i="2"/>
  <c r="E1290" i="2"/>
  <c r="E1802" i="2"/>
  <c r="E2314" i="2"/>
  <c r="E717" i="2"/>
  <c r="E1741" i="2"/>
  <c r="E303" i="2"/>
  <c r="E1327" i="2"/>
  <c r="E2351" i="2"/>
  <c r="E913" i="2"/>
  <c r="E1937" i="2"/>
  <c r="E1979" i="2"/>
  <c r="E2211" i="2"/>
  <c r="E92" i="2"/>
  <c r="E820" i="2"/>
  <c r="E1332" i="2"/>
  <c r="E1844" i="2"/>
  <c r="E2356" i="2"/>
  <c r="E402" i="2"/>
  <c r="E914" i="2"/>
  <c r="E1426" i="2"/>
  <c r="E1938" i="2"/>
  <c r="E2450" i="2"/>
  <c r="E989" i="2"/>
  <c r="E2013" i="2"/>
  <c r="E575" i="2"/>
  <c r="E1599" i="2"/>
  <c r="E161" i="2"/>
  <c r="E1185" i="2"/>
  <c r="E2209" i="2"/>
  <c r="E1107" i="2"/>
  <c r="E811" i="2"/>
  <c r="E960" i="2"/>
  <c r="E542" i="2"/>
  <c r="E245" i="2"/>
  <c r="E1879" i="2"/>
  <c r="E323" i="2"/>
  <c r="E1552" i="2"/>
  <c r="E1134" i="2"/>
  <c r="E1429" i="2"/>
  <c r="E601" i="2"/>
  <c r="E275" i="2"/>
  <c r="E2224" i="2"/>
  <c r="E1806" i="2"/>
  <c r="E311" i="2"/>
  <c r="E1945" i="2"/>
  <c r="E62" i="2"/>
  <c r="E1056" i="2"/>
  <c r="E1091" i="2"/>
  <c r="E889" i="2"/>
  <c r="E1077" i="2"/>
  <c r="E88" i="2"/>
  <c r="E344" i="2"/>
  <c r="E80" i="2"/>
  <c r="E336" i="2"/>
  <c r="E132" i="2"/>
  <c r="E584" i="2"/>
  <c r="E840" i="2"/>
  <c r="E1096" i="2"/>
  <c r="E1352" i="2"/>
  <c r="E1608" i="2"/>
  <c r="E1864" i="2"/>
  <c r="E2120" i="2"/>
  <c r="E2376" i="2"/>
  <c r="E166" i="2"/>
  <c r="E422" i="2"/>
  <c r="E678" i="2"/>
  <c r="E934" i="2"/>
  <c r="E1190" i="2"/>
  <c r="E1446" i="2"/>
  <c r="E1702" i="2"/>
  <c r="E1958" i="2"/>
  <c r="E2214" i="2"/>
  <c r="E5" i="2"/>
  <c r="E517" i="2"/>
  <c r="E1029" i="2"/>
  <c r="E1541" i="2"/>
  <c r="E2053" i="2"/>
  <c r="E103" i="2"/>
  <c r="E615" i="2"/>
  <c r="E1127" i="2"/>
  <c r="E1639" i="2"/>
  <c r="E2151" i="2"/>
  <c r="E201" i="2"/>
  <c r="E713" i="2"/>
  <c r="E1225" i="2"/>
  <c r="E1737" i="2"/>
  <c r="E2249" i="2"/>
  <c r="E1179" i="2"/>
  <c r="E1363" i="2"/>
  <c r="E1411" i="2"/>
  <c r="E971" i="2"/>
  <c r="E1235" i="2"/>
  <c r="E364" i="2"/>
  <c r="E700" i="2"/>
  <c r="E956" i="2"/>
  <c r="E1212" i="2"/>
  <c r="E1468" i="2"/>
  <c r="E1724" i="2"/>
  <c r="E1980" i="2"/>
  <c r="E2236" i="2"/>
  <c r="E26" i="2"/>
  <c r="E282" i="2"/>
  <c r="E538" i="2"/>
  <c r="E794" i="2"/>
  <c r="E1050" i="2"/>
  <c r="E1306" i="2"/>
  <c r="E1562" i="2"/>
  <c r="E1818" i="2"/>
  <c r="E2074" i="2"/>
  <c r="E2330" i="2"/>
  <c r="E237" i="2"/>
  <c r="E749" i="2"/>
  <c r="E1261" i="2"/>
  <c r="E1773" i="2"/>
  <c r="E2285" i="2"/>
  <c r="E335" i="2"/>
  <c r="E847" i="2"/>
  <c r="E1359" i="2"/>
  <c r="E1871" i="2"/>
  <c r="E2383" i="2"/>
  <c r="E433" i="2"/>
  <c r="E945" i="2"/>
  <c r="E1457" i="2"/>
  <c r="E1969" i="2"/>
  <c r="E59" i="2"/>
  <c r="E2107" i="2"/>
  <c r="E291" i="2"/>
  <c r="E2339" i="2"/>
  <c r="E1899" i="2"/>
  <c r="E124" i="2"/>
  <c r="E580" i="2"/>
  <c r="E836" i="2"/>
  <c r="E1092" i="2"/>
  <c r="E1348" i="2"/>
  <c r="E1604" i="2"/>
  <c r="E1860" i="2"/>
  <c r="E2116" i="2"/>
  <c r="E2372" i="2"/>
  <c r="E162" i="2"/>
  <c r="E418" i="2"/>
  <c r="E674" i="2"/>
  <c r="E930" i="2"/>
  <c r="E1186" i="2"/>
  <c r="E1442" i="2"/>
  <c r="E1698" i="2"/>
  <c r="E1954" i="2"/>
  <c r="E2210" i="2"/>
  <c r="E2466" i="2"/>
  <c r="E509" i="2"/>
  <c r="E1021" i="2"/>
  <c r="E1533" i="2"/>
  <c r="E2045" i="2"/>
  <c r="E95" i="2"/>
  <c r="E607" i="2"/>
  <c r="E1119" i="2"/>
  <c r="E1631" i="2"/>
  <c r="E2143" i="2"/>
  <c r="E193" i="2"/>
  <c r="E705" i="2"/>
  <c r="E1217" i="2"/>
  <c r="E1729" i="2"/>
  <c r="E2241" i="2"/>
  <c r="E1147" i="2"/>
  <c r="E1331" i="2"/>
  <c r="E1379" i="2"/>
  <c r="E939" i="2"/>
  <c r="E1139" i="2"/>
  <c r="E1024" i="2"/>
  <c r="E2048" i="2"/>
  <c r="E606" i="2"/>
  <c r="E1630" i="2"/>
  <c r="E373" i="2"/>
  <c r="E2421" i="2"/>
  <c r="E2007" i="2"/>
  <c r="E1593" i="2"/>
  <c r="E835" i="2"/>
  <c r="E592" i="2"/>
  <c r="E1616" i="2"/>
  <c r="E174" i="2"/>
  <c r="E1198" i="2"/>
  <c r="E2222" i="2"/>
  <c r="E1557" i="2"/>
  <c r="E1143" i="2"/>
  <c r="E729" i="2"/>
  <c r="E1243" i="2"/>
  <c r="E1395" i="2"/>
  <c r="E1264" i="2"/>
  <c r="E2288" i="2"/>
  <c r="E846" i="2"/>
  <c r="E1870" i="2"/>
  <c r="E853" i="2"/>
  <c r="E439" i="2"/>
  <c r="E25" i="2"/>
  <c r="E2073" i="2"/>
  <c r="E267" i="2"/>
  <c r="E318" i="2"/>
  <c r="E1431" i="2"/>
  <c r="E1312" i="2"/>
  <c r="E949" i="2"/>
  <c r="E651" i="2"/>
  <c r="E1534" i="2"/>
  <c r="E1401" i="2"/>
  <c r="E1683" i="2"/>
  <c r="E663" i="2"/>
  <c r="E56" i="2"/>
  <c r="E312" i="2"/>
  <c r="E48" i="2"/>
  <c r="E304" i="2"/>
  <c r="E68" i="2"/>
  <c r="E552" i="2"/>
  <c r="E808" i="2"/>
  <c r="E1064" i="2"/>
  <c r="E1320" i="2"/>
  <c r="E1576" i="2"/>
  <c r="E1832" i="2"/>
  <c r="E2088" i="2"/>
  <c r="E2344" i="2"/>
  <c r="E134" i="2"/>
  <c r="E390" i="2"/>
  <c r="E646" i="2"/>
  <c r="E902" i="2"/>
  <c r="E1158" i="2"/>
  <c r="E1414" i="2"/>
  <c r="E1670" i="2"/>
  <c r="E1926" i="2"/>
  <c r="E2182" i="2"/>
  <c r="E2438" i="2"/>
  <c r="E453" i="2"/>
  <c r="E965" i="2"/>
  <c r="E1477" i="2"/>
  <c r="E1989" i="2"/>
  <c r="E39" i="2"/>
  <c r="E551" i="2"/>
  <c r="E1063" i="2"/>
  <c r="E1575" i="2"/>
  <c r="E2087" i="2"/>
  <c r="E137" i="2"/>
  <c r="E649" i="2"/>
  <c r="E1161" i="2"/>
  <c r="E1673" i="2"/>
  <c r="E2185" i="2"/>
  <c r="E923" i="2"/>
  <c r="E915" i="2"/>
  <c r="E1155" i="2"/>
  <c r="E715" i="2"/>
  <c r="E691" i="2"/>
  <c r="E300" i="2"/>
  <c r="E668" i="2"/>
  <c r="E924" i="2"/>
  <c r="E1180" i="2"/>
  <c r="E1436" i="2"/>
  <c r="E1692" i="2"/>
  <c r="E1948" i="2"/>
  <c r="E2204" i="2"/>
  <c r="E2460" i="2"/>
  <c r="E250" i="2"/>
  <c r="E506" i="2"/>
  <c r="E762" i="2"/>
  <c r="E1018" i="2"/>
  <c r="E1274" i="2"/>
  <c r="E1530" i="2"/>
  <c r="E1786" i="2"/>
  <c r="E2042" i="2"/>
  <c r="E2298" i="2"/>
  <c r="E173" i="2"/>
  <c r="E685" i="2"/>
  <c r="E1197" i="2"/>
  <c r="E1709" i="2"/>
  <c r="E2221" i="2"/>
  <c r="E271" i="2"/>
  <c r="E783" i="2"/>
  <c r="E1295" i="2"/>
  <c r="E1807" i="2"/>
  <c r="E2319" i="2"/>
  <c r="E369" i="2"/>
  <c r="E881" i="2"/>
  <c r="E1393" i="2"/>
  <c r="E1905" i="2"/>
  <c r="E2417" i="2"/>
  <c r="E1851" i="2"/>
  <c r="E35" i="2"/>
  <c r="E2083" i="2"/>
  <c r="E1643" i="2"/>
  <c r="E60" i="2"/>
  <c r="E548" i="2"/>
  <c r="E804" i="2"/>
  <c r="E1060" i="2"/>
  <c r="E1316" i="2"/>
  <c r="E1572" i="2"/>
  <c r="E1828" i="2"/>
  <c r="E2084" i="2"/>
  <c r="E2340" i="2"/>
  <c r="E130" i="2"/>
  <c r="E386" i="2"/>
  <c r="E642" i="2"/>
  <c r="E898" i="2"/>
  <c r="E1154" i="2"/>
  <c r="E1410" i="2"/>
  <c r="E1666" i="2"/>
  <c r="E1922" i="2"/>
  <c r="E2178" i="2"/>
  <c r="E2434" i="2"/>
  <c r="E445" i="2"/>
  <c r="E957" i="2"/>
  <c r="E1469" i="2"/>
  <c r="E1981" i="2"/>
  <c r="E31" i="2"/>
  <c r="E543" i="2"/>
  <c r="E1055" i="2"/>
  <c r="E1567" i="2"/>
  <c r="E2079" i="2"/>
  <c r="E129" i="2"/>
  <c r="E641" i="2"/>
  <c r="E1153" i="2"/>
  <c r="E1665" i="2"/>
  <c r="E2177" i="2"/>
  <c r="E891" i="2"/>
  <c r="E851" i="2"/>
  <c r="E1123" i="2"/>
  <c r="E683" i="2"/>
  <c r="E627" i="2"/>
  <c r="E896" i="2"/>
  <c r="E1920" i="2"/>
  <c r="E478" i="2"/>
  <c r="E1502" i="2"/>
  <c r="E117" i="2"/>
  <c r="E2165" i="2"/>
  <c r="E1751" i="2"/>
  <c r="E1337" i="2"/>
  <c r="E2195" i="2"/>
  <c r="E404" i="2"/>
  <c r="E1488" i="2"/>
  <c r="E46" i="2"/>
  <c r="E1070" i="2"/>
  <c r="E2094" i="2"/>
  <c r="E1301" i="2"/>
  <c r="E887" i="2"/>
  <c r="E473" i="2"/>
  <c r="E219" i="2"/>
  <c r="E2059" i="2"/>
  <c r="E1136" i="2"/>
  <c r="E2160" i="2"/>
  <c r="E718" i="2"/>
  <c r="E1742" i="2"/>
  <c r="E597" i="2"/>
  <c r="E183" i="2"/>
  <c r="E2231" i="2"/>
  <c r="E1817" i="2"/>
  <c r="E1731" i="2"/>
  <c r="E2272" i="2"/>
  <c r="E407" i="2"/>
  <c r="E800" i="2"/>
  <c r="E2430" i="2"/>
  <c r="E787" i="2"/>
  <c r="E1022" i="2"/>
  <c r="E377" i="2"/>
  <c r="E761" i="2"/>
  <c r="E1982" i="2"/>
  <c r="E104" i="2"/>
  <c r="E96" i="2"/>
  <c r="E164" i="2"/>
  <c r="E856" i="2"/>
  <c r="E1368" i="2"/>
  <c r="E1880" i="2"/>
  <c r="E2392" i="2"/>
  <c r="E438" i="2"/>
  <c r="E950" i="2"/>
  <c r="E1462" i="2"/>
  <c r="E1974" i="2"/>
  <c r="E37" i="2"/>
  <c r="E1061" i="2"/>
  <c r="E2085" i="2"/>
  <c r="E647" i="2"/>
  <c r="E1671" i="2"/>
  <c r="E233" i="2"/>
  <c r="E1257" i="2"/>
  <c r="E2281" i="2"/>
  <c r="E1587" i="2"/>
  <c r="E1099" i="2"/>
  <c r="E396" i="2"/>
  <c r="E972" i="2"/>
  <c r="E1484" i="2"/>
  <c r="E1996" i="2"/>
  <c r="E42" i="2"/>
  <c r="E554" i="2"/>
  <c r="E1066" i="2"/>
  <c r="E1578" i="2"/>
  <c r="E2090" i="2"/>
  <c r="E269" i="2"/>
  <c r="E1293" i="2"/>
  <c r="E2317" i="2"/>
  <c r="E879" i="2"/>
  <c r="E1903" i="2"/>
  <c r="E465" i="2"/>
  <c r="E1489" i="2"/>
  <c r="E187" i="2"/>
  <c r="E419" i="2"/>
  <c r="E2027" i="2"/>
  <c r="E596" i="2"/>
  <c r="E1108" i="2"/>
  <c r="E1620" i="2"/>
  <c r="E2132" i="2"/>
  <c r="E178" i="2"/>
  <c r="E690" i="2"/>
  <c r="E1202" i="2"/>
  <c r="E1714" i="2"/>
  <c r="E2226" i="2"/>
  <c r="E541" i="2"/>
  <c r="E1565" i="2"/>
  <c r="E127" i="2"/>
  <c r="E1151" i="2"/>
  <c r="E2175" i="2"/>
  <c r="E737" i="2"/>
  <c r="E1761" i="2"/>
  <c r="E1275" i="2"/>
  <c r="E1507" i="2"/>
  <c r="E1459" i="2"/>
  <c r="E2112" i="2"/>
  <c r="E1694" i="2"/>
  <c r="E87" i="2"/>
  <c r="E1721" i="2"/>
  <c r="E656" i="2"/>
  <c r="E238" i="2"/>
  <c r="E2286" i="2"/>
  <c r="E1271" i="2"/>
  <c r="E1755" i="2"/>
  <c r="E1328" i="2"/>
  <c r="E910" i="2"/>
  <c r="E981" i="2"/>
  <c r="E153" i="2"/>
  <c r="E779" i="2"/>
  <c r="E1943" i="2"/>
  <c r="E1461" i="2"/>
  <c r="E1790" i="2"/>
  <c r="E864" i="2"/>
  <c r="E8" i="2"/>
  <c r="E520" i="2"/>
  <c r="E512" i="2"/>
  <c r="E760" i="2"/>
  <c r="E1272" i="2"/>
  <c r="E1784" i="2"/>
  <c r="E2296" i="2"/>
  <c r="E342" i="2"/>
  <c r="E854" i="2"/>
  <c r="E1366" i="2"/>
  <c r="E1878" i="2"/>
  <c r="E2390" i="2"/>
  <c r="E869" i="2"/>
  <c r="E1893" i="2"/>
  <c r="E455" i="2"/>
  <c r="E1479" i="2"/>
  <c r="E41" i="2"/>
  <c r="E1065" i="2"/>
  <c r="E2089" i="2"/>
  <c r="E211" i="2"/>
  <c r="E331" i="2"/>
  <c r="E204" i="2"/>
  <c r="E876" i="2"/>
  <c r="E1388" i="2"/>
  <c r="E1900" i="2"/>
  <c r="E2412" i="2"/>
  <c r="E458" i="2"/>
  <c r="E970" i="2"/>
  <c r="E1482" i="2"/>
  <c r="E1994" i="2"/>
  <c r="E77" i="2"/>
  <c r="E1101" i="2"/>
  <c r="E2125" i="2"/>
  <c r="E687" i="2"/>
  <c r="E1711" i="2"/>
  <c r="E273" i="2"/>
  <c r="E1297" i="2"/>
  <c r="E2321" i="2"/>
  <c r="E1907" i="2"/>
  <c r="E1259" i="2"/>
  <c r="E476" i="2"/>
  <c r="E1012" i="2"/>
  <c r="E1524" i="2"/>
  <c r="E2036" i="2"/>
  <c r="E82" i="2"/>
  <c r="E594" i="2"/>
  <c r="E1106" i="2"/>
  <c r="E1618" i="2"/>
  <c r="E2130" i="2"/>
  <c r="E349" i="2"/>
  <c r="E1373" i="2"/>
  <c r="E2397" i="2"/>
  <c r="E959" i="2"/>
  <c r="E1983" i="2"/>
  <c r="E545" i="2"/>
  <c r="E1569" i="2"/>
  <c r="E507" i="2"/>
  <c r="E739" i="2"/>
  <c r="E2347" i="2"/>
  <c r="E1728" i="2"/>
  <c r="E1310" i="2"/>
  <c r="E1781" i="2"/>
  <c r="E953" i="2"/>
  <c r="E20" i="2"/>
  <c r="E2320" i="2"/>
  <c r="E1902" i="2"/>
  <c r="E503" i="2"/>
  <c r="E2137" i="2"/>
  <c r="E944" i="2"/>
  <c r="E526" i="2"/>
  <c r="E213" i="2"/>
  <c r="E1847" i="2"/>
  <c r="E195" i="2"/>
  <c r="E1333" i="2"/>
  <c r="E1662" i="2"/>
  <c r="E254" i="2"/>
  <c r="E2238" i="2"/>
  <c r="E702" i="2"/>
  <c r="E424" i="2"/>
  <c r="E416" i="2"/>
  <c r="E664" i="2"/>
  <c r="E1176" i="2"/>
  <c r="E1688" i="2"/>
  <c r="E2200" i="2"/>
  <c r="E246" i="2"/>
  <c r="E758" i="2"/>
  <c r="E1270" i="2"/>
  <c r="E1782" i="2"/>
  <c r="E2294" i="2"/>
  <c r="E677" i="2"/>
  <c r="E1701" i="2"/>
  <c r="E263" i="2"/>
  <c r="E1287" i="2"/>
  <c r="E2311" i="2"/>
  <c r="E873" i="2"/>
  <c r="E1897" i="2"/>
  <c r="E1819" i="2"/>
  <c r="E2051" i="2"/>
  <c r="E12" i="2"/>
  <c r="E780" i="2"/>
  <c r="E1292" i="2"/>
  <c r="E1804" i="2"/>
  <c r="E2316" i="2"/>
  <c r="E362" i="2"/>
  <c r="E874" i="2"/>
  <c r="E1386" i="2"/>
  <c r="E1898" i="2"/>
  <c r="E2410" i="2"/>
  <c r="E909" i="2"/>
  <c r="E1933" i="2"/>
  <c r="E495" i="2"/>
  <c r="E1519" i="2"/>
  <c r="E81" i="2"/>
  <c r="E1105" i="2"/>
  <c r="E2129" i="2"/>
  <c r="E499" i="2"/>
  <c r="E491" i="2"/>
  <c r="E284" i="2"/>
  <c r="E916" i="2"/>
  <c r="E1428" i="2"/>
  <c r="E1940" i="2"/>
  <c r="E2452" i="2"/>
  <c r="E498" i="2"/>
  <c r="E1010" i="2"/>
  <c r="E1522" i="2"/>
  <c r="E2034" i="2"/>
  <c r="E157" i="2"/>
  <c r="E1181" i="2"/>
  <c r="E2205" i="2"/>
  <c r="E767" i="2"/>
  <c r="E1791" i="2"/>
  <c r="E353" i="2"/>
  <c r="E1377" i="2"/>
  <c r="E2401" i="2"/>
  <c r="E2451" i="2"/>
  <c r="E1579" i="2"/>
  <c r="E1344" i="2"/>
  <c r="E926" i="2"/>
  <c r="E1013" i="2"/>
  <c r="E185" i="2"/>
  <c r="E907" i="2"/>
  <c r="E1936" i="2"/>
  <c r="E1518" i="2"/>
  <c r="E2197" i="2"/>
  <c r="E1369" i="2"/>
  <c r="E560" i="2"/>
  <c r="E142" i="2"/>
  <c r="E2190" i="2"/>
  <c r="E1079" i="2"/>
  <c r="E987" i="2"/>
  <c r="E1598" i="2"/>
  <c r="E126" i="2"/>
  <c r="E1184" i="2"/>
  <c r="E2115" i="2"/>
  <c r="E565" i="2"/>
  <c r="E456" i="2"/>
  <c r="E448" i="2"/>
  <c r="E696" i="2"/>
  <c r="E1208" i="2"/>
  <c r="E1720" i="2"/>
  <c r="E2232" i="2"/>
  <c r="E278" i="2"/>
  <c r="E790" i="2"/>
  <c r="E1302" i="2"/>
  <c r="E1814" i="2"/>
  <c r="E2326" i="2"/>
  <c r="E741" i="2"/>
  <c r="E1765" i="2"/>
  <c r="E327" i="2"/>
  <c r="E1351" i="2"/>
  <c r="E2375" i="2"/>
  <c r="E937" i="2"/>
  <c r="E1961" i="2"/>
  <c r="E2075" i="2"/>
  <c r="E2307" i="2"/>
  <c r="E76" i="2"/>
  <c r="E812" i="2"/>
  <c r="E1324" i="2"/>
  <c r="E1836" i="2"/>
  <c r="E2348" i="2"/>
  <c r="E394" i="2"/>
  <c r="E906" i="2"/>
  <c r="E1418" i="2"/>
  <c r="E1930" i="2"/>
  <c r="E2442" i="2"/>
  <c r="E973" i="2"/>
  <c r="E1997" i="2"/>
  <c r="E559" i="2"/>
  <c r="E1583" i="2"/>
  <c r="E145" i="2"/>
  <c r="E1169" i="2"/>
  <c r="E2193" i="2"/>
  <c r="E979" i="2"/>
  <c r="E747" i="2"/>
  <c r="E348" i="2"/>
  <c r="E948" i="2"/>
  <c r="E1460" i="2"/>
  <c r="E1972" i="2"/>
  <c r="E18" i="2"/>
  <c r="E530" i="2"/>
  <c r="E1042" i="2"/>
  <c r="E1554" i="2"/>
  <c r="E2066" i="2"/>
  <c r="E221" i="2"/>
  <c r="E1245" i="2"/>
  <c r="E2269" i="2"/>
  <c r="E831" i="2"/>
  <c r="E1855" i="2"/>
  <c r="E417" i="2"/>
  <c r="E1441" i="2"/>
  <c r="E2465" i="2"/>
  <c r="E227" i="2"/>
  <c r="E1835" i="2"/>
  <c r="E1472" i="2"/>
  <c r="E1054" i="2"/>
  <c r="E1269" i="2"/>
  <c r="E441" i="2"/>
  <c r="E1931" i="2"/>
  <c r="E2064" i="2"/>
  <c r="E1646" i="2"/>
  <c r="E2453" i="2"/>
  <c r="E1625" i="2"/>
  <c r="E688" i="2"/>
  <c r="E270" i="2"/>
  <c r="E2318" i="2"/>
  <c r="E1335" i="2"/>
  <c r="E2011" i="2"/>
  <c r="E2110" i="2"/>
  <c r="E638" i="2"/>
  <c r="E1696" i="2"/>
  <c r="E608" i="2"/>
  <c r="E2144" i="2"/>
  <c r="E152" i="2"/>
  <c r="E408" i="2"/>
  <c r="E144" i="2"/>
  <c r="E400" i="2"/>
  <c r="E260" i="2"/>
  <c r="E648" i="2"/>
  <c r="E904" i="2"/>
  <c r="E1160" i="2"/>
  <c r="E1416" i="2"/>
  <c r="E1672" i="2"/>
  <c r="E1928" i="2"/>
  <c r="E2184" i="2"/>
  <c r="E2440" i="2"/>
  <c r="E230" i="2"/>
  <c r="E486" i="2"/>
  <c r="E742" i="2"/>
  <c r="E998" i="2"/>
  <c r="E1254" i="2"/>
  <c r="E1510" i="2"/>
  <c r="E1766" i="2"/>
  <c r="E2022" i="2"/>
  <c r="E2278" i="2"/>
  <c r="E133" i="2"/>
  <c r="E645" i="2"/>
  <c r="E1157" i="2"/>
  <c r="E1669" i="2"/>
  <c r="E2181" i="2"/>
  <c r="E231" i="2"/>
  <c r="E743" i="2"/>
  <c r="E1255" i="2"/>
  <c r="E1767" i="2"/>
  <c r="E2279" i="2"/>
  <c r="E329" i="2"/>
  <c r="E841" i="2"/>
  <c r="E1353" i="2"/>
  <c r="E1865" i="2"/>
  <c r="E2377" i="2"/>
  <c r="E1691" i="2"/>
  <c r="E2291" i="2"/>
  <c r="E1923" i="2"/>
  <c r="E1483" i="2"/>
  <c r="E2419" i="2"/>
  <c r="E492" i="2"/>
  <c r="E764" i="2"/>
  <c r="E1020" i="2"/>
  <c r="E1276" i="2"/>
  <c r="E1532" i="2"/>
  <c r="E1788" i="2"/>
  <c r="E2044" i="2"/>
  <c r="E2300" i="2"/>
  <c r="E90" i="2"/>
  <c r="E346" i="2"/>
  <c r="E602" i="2"/>
  <c r="E858" i="2"/>
  <c r="E1114" i="2"/>
  <c r="E1370" i="2"/>
  <c r="E1626" i="2"/>
  <c r="E1882" i="2"/>
  <c r="E2138" i="2"/>
  <c r="E2394" i="2"/>
  <c r="E365" i="2"/>
  <c r="E877" i="2"/>
  <c r="E1389" i="2"/>
  <c r="E1901" i="2"/>
  <c r="E2413" i="2"/>
  <c r="E463" i="2"/>
  <c r="E975" i="2"/>
  <c r="E1487" i="2"/>
  <c r="E1999" i="2"/>
  <c r="E49" i="2"/>
  <c r="E561" i="2"/>
  <c r="E1073" i="2"/>
  <c r="E1585" i="2"/>
  <c r="E2097" i="2"/>
  <c r="E571" i="2"/>
  <c r="E243" i="2"/>
  <c r="E803" i="2"/>
  <c r="E363" i="2"/>
  <c r="E2411" i="2"/>
  <c r="E252" i="2"/>
  <c r="E644" i="2"/>
  <c r="E900" i="2"/>
  <c r="E1156" i="2"/>
  <c r="E1412" i="2"/>
  <c r="E1668" i="2"/>
  <c r="E1924" i="2"/>
  <c r="E2180" i="2"/>
  <c r="E2436" i="2"/>
  <c r="E226" i="2"/>
  <c r="E482" i="2"/>
  <c r="E738" i="2"/>
  <c r="E994" i="2"/>
  <c r="E1250" i="2"/>
  <c r="E1506" i="2"/>
  <c r="E1762" i="2"/>
  <c r="E2018" i="2"/>
  <c r="E2274" i="2"/>
  <c r="E125" i="2"/>
  <c r="E637" i="2"/>
  <c r="E1149" i="2"/>
  <c r="E1661" i="2"/>
  <c r="E2173" i="2"/>
  <c r="E223" i="2"/>
  <c r="E735" i="2"/>
  <c r="E1247" i="2"/>
  <c r="E1759" i="2"/>
  <c r="E2271" i="2"/>
  <c r="E321" i="2"/>
  <c r="E833" i="2"/>
  <c r="E1345" i="2"/>
  <c r="E1857" i="2"/>
  <c r="E2369" i="2"/>
  <c r="E1659" i="2"/>
  <c r="E2259" i="2"/>
  <c r="E1891" i="2"/>
  <c r="E1451" i="2"/>
  <c r="E2323" i="2"/>
  <c r="E1280" i="2"/>
  <c r="E2304" i="2"/>
  <c r="E862" i="2"/>
  <c r="E1886" i="2"/>
  <c r="E885" i="2"/>
  <c r="E471" i="2"/>
  <c r="E57" i="2"/>
  <c r="E2105" i="2"/>
  <c r="E395" i="2"/>
  <c r="E848" i="2"/>
  <c r="E1872" i="2"/>
  <c r="E430" i="2"/>
  <c r="E1454" i="2"/>
  <c r="E21" i="2"/>
  <c r="E2069" i="2"/>
  <c r="E1655" i="2"/>
  <c r="E1241" i="2"/>
  <c r="E1491" i="2"/>
  <c r="E468" i="2"/>
  <c r="E1520" i="2"/>
  <c r="E78" i="2"/>
  <c r="E1102" i="2"/>
  <c r="E2126" i="2"/>
  <c r="E1365" i="2"/>
  <c r="E951" i="2"/>
  <c r="E537" i="2"/>
  <c r="E475" i="2"/>
  <c r="E2315" i="2"/>
  <c r="E1342" i="2"/>
  <c r="E1017" i="2"/>
  <c r="E2336" i="2"/>
  <c r="E535" i="2"/>
  <c r="E928" i="2"/>
  <c r="E181" i="2"/>
  <c r="E67" i="2"/>
  <c r="E1470" i="2"/>
  <c r="E1120" i="2"/>
  <c r="E120" i="2"/>
  <c r="E376" i="2"/>
  <c r="E112" i="2"/>
  <c r="E368" i="2"/>
  <c r="E196" i="2"/>
  <c r="E616" i="2"/>
  <c r="E872" i="2"/>
  <c r="E1128" i="2"/>
  <c r="E1384" i="2"/>
  <c r="E1640" i="2"/>
  <c r="E1896" i="2"/>
  <c r="E2152" i="2"/>
  <c r="E2408" i="2"/>
  <c r="E198" i="2"/>
  <c r="E454" i="2"/>
  <c r="E710" i="2"/>
  <c r="E966" i="2"/>
  <c r="E1222" i="2"/>
  <c r="E1478" i="2"/>
  <c r="E1734" i="2"/>
  <c r="E1990" i="2"/>
  <c r="E2246" i="2"/>
  <c r="E69" i="2"/>
  <c r="E581" i="2"/>
  <c r="E1093" i="2"/>
  <c r="E1605" i="2"/>
  <c r="E2117" i="2"/>
  <c r="E167" i="2"/>
  <c r="E679" i="2"/>
  <c r="E1191" i="2"/>
  <c r="E1703" i="2"/>
  <c r="E2215" i="2"/>
  <c r="E265" i="2"/>
  <c r="E777" i="2"/>
  <c r="E1289" i="2"/>
  <c r="E1801" i="2"/>
  <c r="E2313" i="2"/>
  <c r="E1435" i="2"/>
  <c r="E1843" i="2"/>
  <c r="E1667" i="2"/>
  <c r="E1227" i="2"/>
  <c r="E1811" i="2"/>
  <c r="E428" i="2"/>
  <c r="E732" i="2"/>
  <c r="E988" i="2"/>
  <c r="E1244" i="2"/>
  <c r="E1500" i="2"/>
  <c r="E1756" i="2"/>
  <c r="E2012" i="2"/>
  <c r="E2268" i="2"/>
  <c r="E58" i="2"/>
  <c r="E314" i="2"/>
  <c r="E570" i="2"/>
  <c r="E826" i="2"/>
  <c r="E1082" i="2"/>
  <c r="E1338" i="2"/>
  <c r="E1594" i="2"/>
  <c r="E1850" i="2"/>
  <c r="E2106" i="2"/>
  <c r="E2362" i="2"/>
  <c r="E301" i="2"/>
  <c r="E813" i="2"/>
  <c r="E1325" i="2"/>
  <c r="E1837" i="2"/>
  <c r="E2349" i="2"/>
  <c r="E399" i="2"/>
  <c r="E911" i="2"/>
  <c r="E1423" i="2"/>
  <c r="E1935" i="2"/>
  <c r="E2447" i="2"/>
  <c r="E497" i="2"/>
  <c r="E1009" i="2"/>
  <c r="E1521" i="2"/>
  <c r="E2033" i="2"/>
  <c r="E315" i="2"/>
  <c r="E2363" i="2"/>
  <c r="E547" i="2"/>
  <c r="E107" i="2"/>
  <c r="E2155" i="2"/>
  <c r="E188" i="2"/>
  <c r="E612" i="2"/>
  <c r="E868" i="2"/>
  <c r="E1124" i="2"/>
  <c r="E1380" i="2"/>
  <c r="E1636" i="2"/>
  <c r="E1892" i="2"/>
  <c r="E2148" i="2"/>
  <c r="E2404" i="2"/>
  <c r="E194" i="2"/>
  <c r="E450" i="2"/>
  <c r="E706" i="2"/>
  <c r="E962" i="2"/>
  <c r="E1218" i="2"/>
  <c r="E1474" i="2"/>
  <c r="E1730" i="2"/>
  <c r="E1986" i="2"/>
  <c r="E2242" i="2"/>
  <c r="E61" i="2"/>
  <c r="E573" i="2"/>
  <c r="E1085" i="2"/>
  <c r="E1597" i="2"/>
  <c r="E2109" i="2"/>
  <c r="E159" i="2"/>
  <c r="E671" i="2"/>
  <c r="E1183" i="2"/>
  <c r="E1695" i="2"/>
  <c r="E2207" i="2"/>
  <c r="E257" i="2"/>
  <c r="E769" i="2"/>
  <c r="E1281" i="2"/>
  <c r="E1793" i="2"/>
  <c r="E2305" i="2"/>
  <c r="E1403" i="2"/>
  <c r="E1779" i="2"/>
  <c r="E1635" i="2"/>
  <c r="E1195" i="2"/>
  <c r="E1747" i="2"/>
  <c r="E1152" i="2"/>
  <c r="E2176" i="2"/>
  <c r="E734" i="2"/>
  <c r="E1758" i="2"/>
  <c r="E629" i="2"/>
  <c r="E215" i="2"/>
  <c r="E2263" i="2"/>
  <c r="E1849" i="2"/>
  <c r="E1859" i="2"/>
  <c r="E720" i="2"/>
  <c r="E1744" i="2"/>
  <c r="E302" i="2"/>
  <c r="E1326" i="2"/>
  <c r="E2350" i="2"/>
  <c r="E1813" i="2"/>
  <c r="E1399" i="2"/>
  <c r="E985" i="2"/>
  <c r="E2267" i="2"/>
  <c r="E212" i="2"/>
  <c r="E1392" i="2"/>
  <c r="E2416" i="2"/>
  <c r="E974" i="2"/>
  <c r="E1998" i="2"/>
  <c r="E1109" i="2"/>
  <c r="E695" i="2"/>
  <c r="E281" i="2"/>
  <c r="E2329" i="2"/>
  <c r="E1291" i="2"/>
  <c r="E830" i="2"/>
  <c r="E2455" i="2"/>
  <c r="E1824" i="2"/>
  <c r="E1973" i="2"/>
  <c r="E308" i="2"/>
  <c r="E2046" i="2"/>
  <c r="E2425" i="2"/>
  <c r="E1888" i="2"/>
  <c r="E2297" i="2"/>
  <c r="E232" i="2"/>
  <c r="E224" i="2"/>
  <c r="E420" i="2"/>
  <c r="E984" i="2"/>
  <c r="E1496" i="2"/>
  <c r="E2008" i="2"/>
  <c r="E54" i="2"/>
  <c r="E566" i="2"/>
  <c r="E1078" i="2"/>
  <c r="E1590" i="2"/>
  <c r="E2102" i="2"/>
  <c r="E293" i="2"/>
  <c r="E1317" i="2"/>
  <c r="E2341" i="2"/>
  <c r="E903" i="2"/>
  <c r="E1927" i="2"/>
  <c r="E489" i="2"/>
  <c r="E1513" i="2"/>
  <c r="E283" i="2"/>
  <c r="E515" i="2"/>
  <c r="E2123" i="2"/>
  <c r="E588" i="2"/>
  <c r="E1100" i="2"/>
  <c r="E1612" i="2"/>
  <c r="E2124" i="2"/>
  <c r="E170" i="2"/>
  <c r="E682" i="2"/>
  <c r="E1194" i="2"/>
  <c r="E1706" i="2"/>
  <c r="E2218" i="2"/>
  <c r="E525" i="2"/>
  <c r="E1549" i="2"/>
  <c r="E111" i="2"/>
  <c r="E1135" i="2"/>
  <c r="E2159" i="2"/>
  <c r="E721" i="2"/>
  <c r="E1745" i="2"/>
  <c r="E1211" i="2"/>
  <c r="E1443" i="2"/>
  <c r="E1299" i="2"/>
  <c r="E724" i="2"/>
  <c r="E1236" i="2"/>
  <c r="E1748" i="2"/>
  <c r="E2260" i="2"/>
  <c r="E306" i="2"/>
  <c r="E818" i="2"/>
  <c r="E1330" i="2"/>
  <c r="E1842" i="2"/>
  <c r="E2354" i="2"/>
  <c r="E797" i="2"/>
  <c r="E1821" i="2"/>
  <c r="E383" i="2"/>
  <c r="E1407" i="2"/>
  <c r="E2431" i="2"/>
  <c r="E993" i="2"/>
  <c r="E2017" i="2"/>
  <c r="E2299" i="2"/>
  <c r="E43" i="2"/>
  <c r="E576" i="2"/>
  <c r="E158" i="2"/>
  <c r="E2206" i="2"/>
  <c r="E1111" i="2"/>
  <c r="E1115" i="2"/>
  <c r="E1168" i="2"/>
  <c r="E750" i="2"/>
  <c r="E661" i="2"/>
  <c r="E2295" i="2"/>
  <c r="E1987" i="2"/>
  <c r="E1840" i="2"/>
  <c r="E1422" i="2"/>
  <c r="E2005" i="2"/>
  <c r="E1177" i="2"/>
  <c r="E992" i="2"/>
  <c r="E579" i="2"/>
  <c r="E633" i="2"/>
  <c r="E279" i="2"/>
  <c r="E1715" i="2"/>
  <c r="E136" i="2"/>
  <c r="E128" i="2"/>
  <c r="E228" i="2"/>
  <c r="E888" i="2"/>
  <c r="E1400" i="2"/>
  <c r="E1912" i="2"/>
  <c r="E2424" i="2"/>
  <c r="E470" i="2"/>
  <c r="E982" i="2"/>
  <c r="E1494" i="2"/>
  <c r="E2006" i="2"/>
  <c r="E101" i="2"/>
  <c r="E1125" i="2"/>
  <c r="E2149" i="2"/>
  <c r="E711" i="2"/>
  <c r="E1735" i="2"/>
  <c r="E297" i="2"/>
  <c r="E1321" i="2"/>
  <c r="E2345" i="2"/>
  <c r="E2067" i="2"/>
  <c r="E1355" i="2"/>
  <c r="E460" i="2"/>
  <c r="E1004" i="2"/>
  <c r="E1516" i="2"/>
  <c r="E2028" i="2"/>
  <c r="E74" i="2"/>
  <c r="E586" i="2"/>
  <c r="E1098" i="2"/>
  <c r="E1610" i="2"/>
  <c r="E2122" i="2"/>
  <c r="E333" i="2"/>
  <c r="E1357" i="2"/>
  <c r="E2381" i="2"/>
  <c r="E943" i="2"/>
  <c r="E1967" i="2"/>
  <c r="E529" i="2"/>
  <c r="E1553" i="2"/>
  <c r="E443" i="2"/>
  <c r="E675" i="2"/>
  <c r="E2283" i="2"/>
  <c r="E628" i="2"/>
  <c r="E1140" i="2"/>
  <c r="E1652" i="2"/>
  <c r="E2164" i="2"/>
  <c r="E210" i="2"/>
  <c r="E722" i="2"/>
  <c r="E1234" i="2"/>
  <c r="E1746" i="2"/>
  <c r="E2258" i="2"/>
  <c r="E605" i="2"/>
  <c r="E1629" i="2"/>
  <c r="E191" i="2"/>
  <c r="E1215" i="2"/>
  <c r="E2239" i="2"/>
  <c r="E801" i="2"/>
  <c r="E1825" i="2"/>
  <c r="E1531" i="2"/>
  <c r="E1763" i="2"/>
  <c r="E2035" i="2"/>
  <c r="E2240" i="2"/>
  <c r="E1822" i="2"/>
  <c r="E343" i="2"/>
  <c r="E1977" i="2"/>
  <c r="E784" i="2"/>
  <c r="E366" i="2"/>
  <c r="E2414" i="2"/>
  <c r="E1527" i="2"/>
  <c r="E531" i="2"/>
  <c r="E1456" i="2"/>
  <c r="E1038" i="2"/>
  <c r="E1237" i="2"/>
  <c r="E409" i="2"/>
  <c r="E1803" i="2"/>
  <c r="E505" i="2"/>
  <c r="E23" i="2"/>
  <c r="E2302" i="2"/>
  <c r="E446" i="2"/>
  <c r="E40" i="2"/>
  <c r="E32" i="2"/>
  <c r="E36" i="2"/>
  <c r="E792" i="2"/>
  <c r="E1304" i="2"/>
  <c r="E1816" i="2"/>
  <c r="E2328" i="2"/>
  <c r="E374" i="2"/>
  <c r="E886" i="2"/>
  <c r="E1398" i="2"/>
  <c r="E1910" i="2"/>
  <c r="E2422" i="2"/>
  <c r="E933" i="2"/>
  <c r="E1957" i="2"/>
  <c r="E519" i="2"/>
  <c r="E1543" i="2"/>
  <c r="E105" i="2"/>
  <c r="E1129" i="2"/>
  <c r="E2153" i="2"/>
  <c r="E659" i="2"/>
  <c r="E587" i="2"/>
  <c r="E268" i="2"/>
  <c r="E908" i="2"/>
  <c r="E1420" i="2"/>
  <c r="E1932" i="2"/>
  <c r="E2444" i="2"/>
  <c r="E490" i="2"/>
  <c r="E1002" i="2"/>
  <c r="E1514" i="2"/>
  <c r="E2026" i="2"/>
  <c r="E141" i="2"/>
  <c r="E1165" i="2"/>
  <c r="E2189" i="2"/>
  <c r="E751" i="2"/>
  <c r="E1775" i="2"/>
  <c r="E337" i="2"/>
  <c r="E1361" i="2"/>
  <c r="E2385" i="2"/>
  <c r="E2355" i="2"/>
  <c r="E1515" i="2"/>
  <c r="E532" i="2"/>
  <c r="E1044" i="2"/>
  <c r="E1556" i="2"/>
  <c r="E2068" i="2"/>
  <c r="E114" i="2"/>
  <c r="E626" i="2"/>
  <c r="E1138" i="2"/>
  <c r="E1650" i="2"/>
  <c r="E2162" i="2"/>
  <c r="E413" i="2"/>
  <c r="E1437" i="2"/>
  <c r="E2461" i="2"/>
  <c r="E1023" i="2"/>
  <c r="E2047" i="2"/>
  <c r="E609" i="2"/>
  <c r="E1633" i="2"/>
  <c r="E763" i="2"/>
  <c r="E995" i="2"/>
  <c r="E339" i="2"/>
  <c r="E1856" i="2"/>
  <c r="E1438" i="2"/>
  <c r="E2037" i="2"/>
  <c r="E1209" i="2"/>
  <c r="E276" i="2"/>
  <c r="E2448" i="2"/>
  <c r="E2030" i="2"/>
  <c r="E759" i="2"/>
  <c r="E2393" i="2"/>
  <c r="E1072" i="2"/>
  <c r="E654" i="2"/>
  <c r="E469" i="2"/>
  <c r="E2103" i="2"/>
  <c r="E1219" i="2"/>
  <c r="E2357" i="2"/>
  <c r="E2174" i="2"/>
  <c r="E766" i="2"/>
  <c r="E1175" i="2"/>
  <c r="E72" i="2"/>
  <c r="E64" i="2"/>
  <c r="E100" i="2"/>
  <c r="E824" i="2"/>
  <c r="E1336" i="2"/>
  <c r="E1848" i="2"/>
  <c r="E2360" i="2"/>
  <c r="E406" i="2"/>
  <c r="E918" i="2"/>
  <c r="E1430" i="2"/>
  <c r="E1942" i="2"/>
  <c r="E2454" i="2"/>
  <c r="E997" i="2"/>
  <c r="E2021" i="2"/>
  <c r="E583" i="2"/>
  <c r="E1607" i="2"/>
  <c r="E169" i="2"/>
  <c r="E1193" i="2"/>
  <c r="E2217" i="2"/>
  <c r="E1171" i="2"/>
  <c r="E843" i="2"/>
  <c r="E332" i="2"/>
  <c r="E940" i="2"/>
  <c r="E1452" i="2"/>
  <c r="E1964" i="2"/>
  <c r="E10" i="2"/>
  <c r="E522" i="2"/>
  <c r="E1034" i="2"/>
  <c r="E1546" i="2"/>
  <c r="E2058" i="2"/>
  <c r="E205" i="2"/>
  <c r="E1229" i="2"/>
  <c r="E2253" i="2"/>
  <c r="E815" i="2"/>
  <c r="E1839" i="2"/>
  <c r="E401" i="2"/>
  <c r="E1425" i="2"/>
  <c r="E2449" i="2"/>
  <c r="E163" i="2"/>
  <c r="E1771" i="2"/>
  <c r="E564" i="2"/>
  <c r="E1076" i="2"/>
  <c r="E1588" i="2"/>
  <c r="E2100" i="2"/>
  <c r="E146" i="2"/>
  <c r="E658" i="2"/>
  <c r="E1170" i="2"/>
  <c r="E1682" i="2"/>
  <c r="E2194" i="2"/>
  <c r="E477" i="2"/>
  <c r="E1501" i="2"/>
  <c r="E63" i="2"/>
  <c r="E1087" i="2"/>
  <c r="E2111" i="2"/>
  <c r="E673" i="2"/>
  <c r="E1697" i="2"/>
  <c r="E1019" i="2"/>
  <c r="E1251" i="2"/>
  <c r="E883" i="2"/>
  <c r="E1984" i="2"/>
  <c r="E1566" i="2"/>
  <c r="E2293" i="2"/>
  <c r="E1465" i="2"/>
  <c r="E528" i="2"/>
  <c r="E110" i="2"/>
  <c r="E2158" i="2"/>
  <c r="E1015" i="2"/>
  <c r="E731" i="2"/>
  <c r="E1200" i="2"/>
  <c r="E782" i="2"/>
  <c r="E725" i="2"/>
  <c r="E2359" i="2"/>
  <c r="E2243" i="2"/>
  <c r="E919" i="2"/>
  <c r="E437" i="2"/>
  <c r="E1278" i="2"/>
  <c r="E1371" i="2"/>
  <c r="V31" i="2"/>
  <c r="V287" i="2"/>
  <c r="V543" i="2"/>
  <c r="V799" i="2"/>
  <c r="V1055" i="2"/>
  <c r="V1311" i="2"/>
  <c r="V1567" i="2"/>
  <c r="V1823" i="2"/>
  <c r="V2079" i="2"/>
  <c r="V2335" i="2"/>
  <c r="V124" i="2"/>
  <c r="V380" i="2"/>
  <c r="V636" i="2"/>
  <c r="V892" i="2"/>
  <c r="V1148" i="2"/>
  <c r="V1404" i="2"/>
  <c r="V1660" i="2"/>
  <c r="V1916" i="2"/>
  <c r="V161" i="2"/>
  <c r="V417" i="2"/>
  <c r="V47" i="2"/>
  <c r="V303" i="2"/>
  <c r="V559" i="2"/>
  <c r="V815" i="2"/>
  <c r="V1071" i="2"/>
  <c r="V1327" i="2"/>
  <c r="V1583" i="2"/>
  <c r="V1839" i="2"/>
  <c r="V2095" i="2"/>
  <c r="V2351" i="2"/>
  <c r="V140" i="2"/>
  <c r="V396" i="2"/>
  <c r="V652" i="2"/>
  <c r="V908" i="2"/>
  <c r="V1164" i="2"/>
  <c r="V1420" i="2"/>
  <c r="V1676" i="2"/>
  <c r="V1932" i="2"/>
  <c r="V177" i="2"/>
  <c r="V433" i="2"/>
  <c r="V63" i="2"/>
  <c r="V575" i="2"/>
  <c r="V1087" i="2"/>
  <c r="V1599" i="2"/>
  <c r="V2111" i="2"/>
  <c r="V156" i="2"/>
  <c r="V668" i="2"/>
  <c r="V1180" i="2"/>
  <c r="V1692" i="2"/>
  <c r="V193" i="2"/>
  <c r="V673" i="2"/>
  <c r="V929" i="2"/>
  <c r="V1185" i="2"/>
  <c r="V1441" i="2"/>
  <c r="V1697" i="2"/>
  <c r="V1953" i="2"/>
  <c r="V2209" i="2"/>
  <c r="V2465" i="2"/>
  <c r="V1014" i="2"/>
  <c r="V2026" i="2"/>
  <c r="V138" i="2"/>
  <c r="V335" i="2"/>
  <c r="V847" i="2"/>
  <c r="V1359" i="2"/>
  <c r="V1871" i="2"/>
  <c r="V2383" i="2"/>
  <c r="V428" i="2"/>
  <c r="V940" i="2"/>
  <c r="V1452" i="2"/>
  <c r="V1964" i="2"/>
  <c r="V465" i="2"/>
  <c r="V817" i="2"/>
  <c r="V1073" i="2"/>
  <c r="V1329" i="2"/>
  <c r="V1585" i="2"/>
  <c r="V1841" i="2"/>
  <c r="V2097" i="2"/>
  <c r="V2353" i="2"/>
  <c r="V566" i="2"/>
  <c r="V1590" i="2"/>
  <c r="V2314" i="2"/>
  <c r="V714" i="2"/>
  <c r="V1023" i="2"/>
  <c r="V2047" i="2"/>
  <c r="V604" i="2"/>
  <c r="V1628" i="2"/>
  <c r="V641" i="2"/>
  <c r="V1153" i="2"/>
  <c r="V1665" i="2"/>
  <c r="V2177" i="2"/>
  <c r="V886" i="2"/>
  <c r="V10" i="2"/>
  <c r="V1354" i="2"/>
  <c r="V2196" i="2"/>
  <c r="V478" i="2"/>
  <c r="V1502" i="2"/>
  <c r="V2270" i="2"/>
  <c r="V642" i="2"/>
  <c r="V1666" i="2"/>
  <c r="V2352" i="2"/>
  <c r="V195" i="2"/>
  <c r="V451" i="2"/>
  <c r="V707" i="2"/>
  <c r="V1295" i="2"/>
  <c r="V220" i="2"/>
  <c r="V1516" i="2"/>
  <c r="V785" i="2"/>
  <c r="V783" i="2"/>
  <c r="V2175" i="2"/>
  <c r="V1004" i="2"/>
  <c r="V401" i="2"/>
  <c r="V1217" i="2"/>
  <c r="V1873" i="2"/>
  <c r="V438" i="2"/>
  <c r="V266" i="2"/>
  <c r="V1802" i="2"/>
  <c r="V286" i="2"/>
  <c r="V1630" i="2"/>
  <c r="V66" i="2"/>
  <c r="V1474" i="2"/>
  <c r="V2416" i="2"/>
  <c r="V307" i="2"/>
  <c r="V659" i="2"/>
  <c r="V931" i="2"/>
  <c r="V1187" i="2"/>
  <c r="V1443" i="2"/>
  <c r="V1699" i="2"/>
  <c r="V1955" i="2"/>
  <c r="V2211" i="2"/>
  <c r="V2467" i="2"/>
  <c r="V256" i="2"/>
  <c r="V512" i="2"/>
  <c r="V768" i="2"/>
  <c r="V1024" i="2"/>
  <c r="V1280" i="2"/>
  <c r="V1536" i="2"/>
  <c r="V1792" i="2"/>
  <c r="V37" i="2"/>
  <c r="V293" i="2"/>
  <c r="V549" i="2"/>
  <c r="V805" i="2"/>
  <c r="V1061" i="2"/>
  <c r="V1317" i="2"/>
  <c r="V1573" i="2"/>
  <c r="V1829" i="2"/>
  <c r="V2085" i="2"/>
  <c r="V2341" i="2"/>
  <c r="V518" i="2"/>
  <c r="V1542" i="2"/>
  <c r="V383" i="2"/>
  <c r="V620" i="2"/>
  <c r="V977" i="2"/>
  <c r="V1937" i="2"/>
  <c r="V1462" i="2"/>
  <c r="V1418" i="2"/>
  <c r="V350" i="2"/>
  <c r="V2078" i="2"/>
  <c r="V1026" i="2"/>
  <c r="V2448" i="2"/>
  <c r="V435" i="2"/>
  <c r="V851" i="2"/>
  <c r="V1203" i="2"/>
  <c r="V1539" i="2"/>
  <c r="V1875" i="2"/>
  <c r="V2227" i="2"/>
  <c r="V96" i="2"/>
  <c r="V432" i="2"/>
  <c r="V784" i="2"/>
  <c r="V1120" i="2"/>
  <c r="V1456" i="2"/>
  <c r="V1808" i="2"/>
  <c r="V133" i="2"/>
  <c r="V469" i="2"/>
  <c r="V821" i="2"/>
  <c r="V1157" i="2"/>
  <c r="V1493" i="2"/>
  <c r="V1845" i="2"/>
  <c r="V2181" i="2"/>
  <c r="V198" i="2"/>
  <c r="V1606" i="2"/>
  <c r="V2418" i="2"/>
  <c r="V922" i="2"/>
  <c r="V1946" i="2"/>
  <c r="V46" i="2"/>
  <c r="V1070" i="2"/>
  <c r="V2054" i="2"/>
  <c r="V2063" i="2"/>
  <c r="V273" i="2"/>
  <c r="V1601" i="2"/>
  <c r="V118" i="2"/>
  <c r="V650" i="2"/>
  <c r="V2292" i="2"/>
  <c r="V1438" i="2"/>
  <c r="V322" i="2"/>
  <c r="V2128" i="2"/>
  <c r="V275" i="2"/>
  <c r="V723" i="2"/>
  <c r="V1075" i="2"/>
  <c r="V1411" i="2"/>
  <c r="V1747" i="2"/>
  <c r="V2099" i="2"/>
  <c r="V2435" i="2"/>
  <c r="V304" i="2"/>
  <c r="V656" i="2"/>
  <c r="V992" i="2"/>
  <c r="V1328" i="2"/>
  <c r="V1680" i="2"/>
  <c r="V5" i="2"/>
  <c r="V341" i="2"/>
  <c r="V693" i="2"/>
  <c r="V1029" i="2"/>
  <c r="V1365" i="2"/>
  <c r="V1717" i="2"/>
  <c r="V2053" i="2"/>
  <c r="V2389" i="2"/>
  <c r="V1094" i="2"/>
  <c r="V2226" i="2"/>
  <c r="V538" i="2"/>
  <c r="V1562" i="2"/>
  <c r="V2300" i="2"/>
  <c r="V686" i="2"/>
  <c r="V1710" i="2"/>
  <c r="V2374" i="2"/>
  <c r="V850" i="2"/>
  <c r="V1874" i="2"/>
  <c r="V2456" i="2"/>
  <c r="V251" i="2"/>
  <c r="V507" i="2"/>
  <c r="V763" i="2"/>
  <c r="V1019" i="2"/>
  <c r="V1275" i="2"/>
  <c r="V1531" i="2"/>
  <c r="V1787" i="2"/>
  <c r="V2043" i="2"/>
  <c r="V2299" i="2"/>
  <c r="V88" i="2"/>
  <c r="V344" i="2"/>
  <c r="V600" i="2"/>
  <c r="V856" i="2"/>
  <c r="V1112" i="2"/>
  <c r="V1368" i="2"/>
  <c r="V1624" i="2"/>
  <c r="V1880" i="2"/>
  <c r="V125" i="2"/>
  <c r="V381" i="2"/>
  <c r="V637" i="2"/>
  <c r="V893" i="2"/>
  <c r="V1149" i="2"/>
  <c r="V1405" i="2"/>
  <c r="V1661" i="2"/>
  <c r="V1917" i="2"/>
  <c r="V2173" i="2"/>
  <c r="V2429" i="2"/>
  <c r="V870" i="2"/>
  <c r="V1894" i="2"/>
  <c r="V2466" i="2"/>
  <c r="V1018" i="2"/>
  <c r="V2028" i="2"/>
  <c r="V142" i="2"/>
  <c r="V1166" i="2"/>
  <c r="V2102" i="2"/>
  <c r="V306" i="2"/>
  <c r="V1330" i="2"/>
  <c r="V2184" i="2"/>
  <c r="V471" i="2"/>
  <c r="V1495" i="2"/>
  <c r="V52" i="2"/>
  <c r="V1076" i="2"/>
  <c r="V89" i="2"/>
  <c r="V1113" i="2"/>
  <c r="V2137" i="2"/>
  <c r="V1500" i="2"/>
  <c r="V2193" i="2"/>
  <c r="V1994" i="2"/>
  <c r="V2366" i="2"/>
  <c r="V115" i="2"/>
  <c r="V963" i="2"/>
  <c r="V1651" i="2"/>
  <c r="V2323" i="2"/>
  <c r="V544" i="2"/>
  <c r="V1232" i="2"/>
  <c r="V1904" i="2"/>
  <c r="V581" i="2"/>
  <c r="V1269" i="2"/>
  <c r="V1941" i="2"/>
  <c r="V646" i="2"/>
  <c r="V218" i="2"/>
  <c r="V2140" i="2"/>
  <c r="V1390" i="2"/>
  <c r="V146" i="2"/>
  <c r="V1490" i="2"/>
  <c r="V2424" i="2"/>
  <c r="V331" i="2"/>
  <c r="V667" i="2"/>
  <c r="V1003" i="2"/>
  <c r="V1355" i="2"/>
  <c r="V1691" i="2"/>
  <c r="V2027" i="2"/>
  <c r="V2379" i="2"/>
  <c r="V248" i="2"/>
  <c r="V584" i="2"/>
  <c r="V936" i="2"/>
  <c r="V1272" i="2"/>
  <c r="V1608" i="2"/>
  <c r="V1960" i="2"/>
  <c r="V285" i="2"/>
  <c r="V621" i="2"/>
  <c r="V973" i="2"/>
  <c r="V1309" i="2"/>
  <c r="V1645" i="2"/>
  <c r="V1997" i="2"/>
  <c r="V2333" i="2"/>
  <c r="V806" i="2"/>
  <c r="V527" i="2"/>
  <c r="V1089" i="2"/>
  <c r="V1654" i="2"/>
  <c r="V414" i="2"/>
  <c r="V1218" i="2"/>
  <c r="V467" i="2"/>
  <c r="V1219" i="2"/>
  <c r="V1907" i="2"/>
  <c r="V112" i="2"/>
  <c r="V800" i="2"/>
  <c r="V1488" i="2"/>
  <c r="V149" i="2"/>
  <c r="V837" i="2"/>
  <c r="V1525" i="2"/>
  <c r="V2197" i="2"/>
  <c r="V1670" i="2"/>
  <c r="V986" i="2"/>
  <c r="V110" i="2"/>
  <c r="V2086" i="2"/>
  <c r="V658" i="2"/>
  <c r="V2002" i="2"/>
  <c r="V107" i="2"/>
  <c r="V459" i="2"/>
  <c r="V795" i="2"/>
  <c r="V1131" i="2"/>
  <c r="V1483" i="2"/>
  <c r="V1819" i="2"/>
  <c r="V2155" i="2"/>
  <c r="V40" i="2"/>
  <c r="V376" i="2"/>
  <c r="V712" i="2"/>
  <c r="V1064" i="2"/>
  <c r="V1400" i="2"/>
  <c r="V1736" i="2"/>
  <c r="V77" i="2"/>
  <c r="V413" i="2"/>
  <c r="V749" i="2"/>
  <c r="V1101" i="2"/>
  <c r="V1437" i="2"/>
  <c r="V1773" i="2"/>
  <c r="V2125" i="2"/>
  <c r="V2461" i="2"/>
  <c r="V1318" i="2"/>
  <c r="V2370" i="2"/>
  <c r="V1146" i="2"/>
  <c r="V2252" i="2"/>
  <c r="V974" i="2"/>
  <c r="V2166" i="2"/>
  <c r="V754" i="2"/>
  <c r="V2088" i="2"/>
  <c r="V599" i="2"/>
  <c r="V1943" i="2"/>
  <c r="V884" i="2"/>
  <c r="V217" i="2"/>
  <c r="V1561" i="2"/>
  <c r="V1494" i="2"/>
  <c r="V2340" i="2"/>
  <c r="V930" i="2"/>
  <c r="V567" i="2"/>
  <c r="V1591" i="2"/>
  <c r="V148" i="2"/>
  <c r="V1172" i="2"/>
  <c r="V185" i="2"/>
  <c r="V1209" i="2"/>
  <c r="V2233" i="2"/>
  <c r="V234" i="2"/>
  <c r="V1406" i="2"/>
  <c r="V2304" i="2"/>
  <c r="V1831" i="2"/>
  <c r="V1412" i="2"/>
  <c r="V1449" i="2"/>
  <c r="V1194" i="2"/>
  <c r="V199" i="2"/>
  <c r="V2247" i="2"/>
  <c r="V1828" i="2"/>
  <c r="V1865" i="2"/>
  <c r="V2436" i="2"/>
  <c r="V615" i="2"/>
  <c r="V196" i="2"/>
  <c r="V233" i="2"/>
  <c r="V2281" i="2"/>
  <c r="V1598" i="2"/>
  <c r="V1124" i="2"/>
  <c r="V1671" i="2"/>
  <c r="V2464" i="2"/>
  <c r="V1578" i="2"/>
  <c r="V1417" i="2"/>
  <c r="V913" i="2"/>
  <c r="V158" i="2"/>
  <c r="V419" i="2"/>
  <c r="V1859" i="2"/>
  <c r="V752" i="2"/>
  <c r="V117" i="2"/>
  <c r="V1477" i="2"/>
  <c r="V1478" i="2"/>
  <c r="V2460" i="2"/>
  <c r="V530" i="2"/>
  <c r="V91" i="2"/>
  <c r="V779" i="2"/>
  <c r="V1451" i="2"/>
  <c r="V2139" i="2"/>
  <c r="V360" i="2"/>
  <c r="V1032" i="2"/>
  <c r="V1720" i="2"/>
  <c r="V397" i="2"/>
  <c r="V1069" i="2"/>
  <c r="V1757" i="2"/>
  <c r="V2445" i="2"/>
  <c r="V2242" i="2"/>
  <c r="V1338" i="2"/>
  <c r="V206" i="2"/>
  <c r="V2038" i="2"/>
  <c r="V946" i="2"/>
  <c r="V2376" i="2"/>
  <c r="V1687" i="2"/>
  <c r="V1012" i="2"/>
  <c r="V793" i="2"/>
  <c r="V726" i="2"/>
  <c r="V254" i="2"/>
  <c r="V2368" i="2"/>
  <c r="V1399" i="2"/>
  <c r="V276" i="2"/>
  <c r="V1620" i="2"/>
  <c r="V1017" i="2"/>
  <c r="V2361" i="2"/>
  <c r="V2020" i="2"/>
  <c r="V1826" i="2"/>
  <c r="V2087" i="2"/>
  <c r="V297" i="2"/>
  <c r="V2298" i="2"/>
  <c r="V455" i="2"/>
  <c r="V676" i="2"/>
  <c r="V1481" i="2"/>
  <c r="V958" i="2"/>
  <c r="V1511" i="2"/>
  <c r="V1860" i="2"/>
  <c r="V278" i="2"/>
  <c r="V2144" i="2"/>
  <c r="V135" i="2"/>
  <c r="V903" i="2"/>
  <c r="V2441" i="2"/>
  <c r="V1772" i="2"/>
  <c r="V2132" i="2"/>
  <c r="V179" i="2"/>
  <c r="V1683" i="2"/>
  <c r="V592" i="2"/>
  <c r="V1952" i="2"/>
  <c r="V1301" i="2"/>
  <c r="V838" i="2"/>
  <c r="V2204" i="2"/>
  <c r="V210" i="2"/>
  <c r="V11" i="2"/>
  <c r="V683" i="2"/>
  <c r="V95" i="2"/>
  <c r="V351" i="2"/>
  <c r="V607" i="2"/>
  <c r="V863" i="2"/>
  <c r="V1119" i="2"/>
  <c r="V1375" i="2"/>
  <c r="V1631" i="2"/>
  <c r="V1887" i="2"/>
  <c r="V2143" i="2"/>
  <c r="V2399" i="2"/>
  <c r="V188" i="2"/>
  <c r="V444" i="2"/>
  <c r="V700" i="2"/>
  <c r="V956" i="2"/>
  <c r="V1212" i="2"/>
  <c r="V1468" i="2"/>
  <c r="V1724" i="2"/>
  <c r="V1980" i="2"/>
  <c r="V225" i="2"/>
  <c r="V481" i="2"/>
  <c r="V111" i="2"/>
  <c r="V367" i="2"/>
  <c r="V623" i="2"/>
  <c r="V879" i="2"/>
  <c r="V1135" i="2"/>
  <c r="V1391" i="2"/>
  <c r="V1647" i="2"/>
  <c r="V1903" i="2"/>
  <c r="V2159" i="2"/>
  <c r="V2415" i="2"/>
  <c r="V204" i="2"/>
  <c r="V460" i="2"/>
  <c r="V716" i="2"/>
  <c r="V972" i="2"/>
  <c r="V1228" i="2"/>
  <c r="V1484" i="2"/>
  <c r="V1740" i="2"/>
  <c r="V1996" i="2"/>
  <c r="V241" i="2"/>
  <c r="V497" i="2"/>
  <c r="V191" i="2"/>
  <c r="V703" i="2"/>
  <c r="V1215" i="2"/>
  <c r="V1727" i="2"/>
  <c r="V2239" i="2"/>
  <c r="V284" i="2"/>
  <c r="V796" i="2"/>
  <c r="V1308" i="2"/>
  <c r="V1820" i="2"/>
  <c r="V321" i="2"/>
  <c r="V737" i="2"/>
  <c r="V993" i="2"/>
  <c r="V1249" i="2"/>
  <c r="V1505" i="2"/>
  <c r="V1761" i="2"/>
  <c r="V2017" i="2"/>
  <c r="V2273" i="2"/>
  <c r="V246" i="2"/>
  <c r="V1270" i="2"/>
  <c r="V2154" i="2"/>
  <c r="V394" i="2"/>
  <c r="V463" i="2"/>
  <c r="V975" i="2"/>
  <c r="V1487" i="2"/>
  <c r="V1999" i="2"/>
  <c r="V44" i="2"/>
  <c r="V556" i="2"/>
  <c r="V1068" i="2"/>
  <c r="V1580" i="2"/>
  <c r="V81" i="2"/>
  <c r="V593" i="2"/>
  <c r="V881" i="2"/>
  <c r="V1137" i="2"/>
  <c r="V1393" i="2"/>
  <c r="V1649" i="2"/>
  <c r="V1905" i="2"/>
  <c r="V2161" i="2"/>
  <c r="V2417" i="2"/>
  <c r="V822" i="2"/>
  <c r="V1846" i="2"/>
  <c r="V2442" i="2"/>
  <c r="V255" i="2"/>
  <c r="V1279" i="2"/>
  <c r="V2303" i="2"/>
  <c r="V860" i="2"/>
  <c r="V1884" i="2"/>
  <c r="V769" i="2"/>
  <c r="V1281" i="2"/>
  <c r="V1793" i="2"/>
  <c r="V2305" i="2"/>
  <c r="V1398" i="2"/>
  <c r="V522" i="2"/>
  <c r="V1610" i="2"/>
  <c r="V2324" i="2"/>
  <c r="V734" i="2"/>
  <c r="V1758" i="2"/>
  <c r="V2398" i="2"/>
  <c r="V898" i="2"/>
  <c r="V1922" i="2"/>
  <c r="V3" i="2"/>
  <c r="V259" i="2"/>
  <c r="V515" i="2"/>
  <c r="V271" i="2"/>
  <c r="V1663" i="2"/>
  <c r="V492" i="2"/>
  <c r="V1900" i="2"/>
  <c r="V961" i="2"/>
  <c r="V1151" i="2"/>
  <c r="V2447" i="2"/>
  <c r="V1388" i="2"/>
  <c r="V705" i="2"/>
  <c r="V1361" i="2"/>
  <c r="V2065" i="2"/>
  <c r="V1142" i="2"/>
  <c r="V778" i="2"/>
  <c r="V2100" i="2"/>
  <c r="V606" i="2"/>
  <c r="V1950" i="2"/>
  <c r="V450" i="2"/>
  <c r="V1794" i="2"/>
  <c r="V51" i="2"/>
  <c r="V403" i="2"/>
  <c r="V739" i="2"/>
  <c r="V995" i="2"/>
  <c r="V1251" i="2"/>
  <c r="V1507" i="2"/>
  <c r="V1763" i="2"/>
  <c r="V2019" i="2"/>
  <c r="V2275" i="2"/>
  <c r="V64" i="2"/>
  <c r="V320" i="2"/>
  <c r="V576" i="2"/>
  <c r="V832" i="2"/>
  <c r="V1088" i="2"/>
  <c r="V1344" i="2"/>
  <c r="V1600" i="2"/>
  <c r="V1856" i="2"/>
  <c r="V101" i="2"/>
  <c r="V357" i="2"/>
  <c r="V613" i="2"/>
  <c r="V869" i="2"/>
  <c r="V1125" i="2"/>
  <c r="V1381" i="2"/>
  <c r="V1637" i="2"/>
  <c r="V1893" i="2"/>
  <c r="V2149" i="2"/>
  <c r="V2405" i="2"/>
  <c r="V774" i="2"/>
  <c r="V1798" i="2"/>
  <c r="V1039" i="2"/>
  <c r="V1260" i="2"/>
  <c r="V1233" i="2"/>
  <c r="V2129" i="2"/>
  <c r="V2122" i="2"/>
  <c r="V1930" i="2"/>
  <c r="V798" i="2"/>
  <c r="V2302" i="2"/>
  <c r="V1538" i="2"/>
  <c r="V99" i="2"/>
  <c r="V547" i="2"/>
  <c r="V947" i="2"/>
  <c r="V1283" i="2"/>
  <c r="V1619" i="2"/>
  <c r="V1971" i="2"/>
  <c r="V2307" i="2"/>
  <c r="V176" i="2"/>
  <c r="V528" i="2"/>
  <c r="V864" i="2"/>
  <c r="V1200" i="2"/>
  <c r="V1552" i="2"/>
  <c r="V1888" i="2"/>
  <c r="V213" i="2"/>
  <c r="V565" i="2"/>
  <c r="V901" i="2"/>
  <c r="V1237" i="2"/>
  <c r="V1589" i="2"/>
  <c r="V1925" i="2"/>
  <c r="V2261" i="2"/>
  <c r="V582" i="2"/>
  <c r="V1926" i="2"/>
  <c r="V154" i="2"/>
  <c r="V1178" i="2"/>
  <c r="V2108" i="2"/>
  <c r="V302" i="2"/>
  <c r="V1326" i="2"/>
  <c r="V15" i="2"/>
  <c r="V236" i="2"/>
  <c r="V833" i="2"/>
  <c r="V1809" i="2"/>
  <c r="V950" i="2"/>
  <c r="V1226" i="2"/>
  <c r="V94" i="2"/>
  <c r="V1886" i="2"/>
  <c r="V834" i="2"/>
  <c r="V2320" i="2"/>
  <c r="V371" i="2"/>
  <c r="V819" i="2"/>
  <c r="V1155" i="2"/>
  <c r="V1491" i="2"/>
  <c r="V1843" i="2"/>
  <c r="V2179" i="2"/>
  <c r="V48" i="2"/>
  <c r="V400" i="2"/>
  <c r="V736" i="2"/>
  <c r="V1072" i="2"/>
  <c r="V1424" i="2"/>
  <c r="V1760" i="2"/>
  <c r="V85" i="2"/>
  <c r="V437" i="2"/>
  <c r="V773" i="2"/>
  <c r="V1109" i="2"/>
  <c r="V1461" i="2"/>
  <c r="V1797" i="2"/>
  <c r="V2133" i="2"/>
  <c r="V70" i="2"/>
  <c r="V1414" i="2"/>
  <c r="V2354" i="2"/>
  <c r="V794" i="2"/>
  <c r="V1818" i="2"/>
  <c r="V2428" i="2"/>
  <c r="V942" i="2"/>
  <c r="V1966" i="2"/>
  <c r="V82" i="2"/>
  <c r="V1106" i="2"/>
  <c r="V2072" i="2"/>
  <c r="V59" i="2"/>
  <c r="V315" i="2"/>
  <c r="V571" i="2"/>
  <c r="V827" i="2"/>
  <c r="V1083" i="2"/>
  <c r="V1339" i="2"/>
  <c r="V1595" i="2"/>
  <c r="V1851" i="2"/>
  <c r="V2107" i="2"/>
  <c r="V2363" i="2"/>
  <c r="V152" i="2"/>
  <c r="V408" i="2"/>
  <c r="V664" i="2"/>
  <c r="V920" i="2"/>
  <c r="V1176" i="2"/>
  <c r="V1432" i="2"/>
  <c r="V1688" i="2"/>
  <c r="V1944" i="2"/>
  <c r="V189" i="2"/>
  <c r="V445" i="2"/>
  <c r="V701" i="2"/>
  <c r="V957" i="2"/>
  <c r="V1213" i="2"/>
  <c r="V1469" i="2"/>
  <c r="V1725" i="2"/>
  <c r="V1981" i="2"/>
  <c r="V2237" i="2"/>
  <c r="V102" i="2"/>
  <c r="V1126" i="2"/>
  <c r="V2082" i="2"/>
  <c r="V250" i="2"/>
  <c r="V1274" i="2"/>
  <c r="V2156" i="2"/>
  <c r="V223" i="2"/>
  <c r="V479" i="2"/>
  <c r="V735" i="2"/>
  <c r="V991" i="2"/>
  <c r="V1247" i="2"/>
  <c r="V1503" i="2"/>
  <c r="V1759" i="2"/>
  <c r="V2015" i="2"/>
  <c r="V2271" i="2"/>
  <c r="V60" i="2"/>
  <c r="V316" i="2"/>
  <c r="V572" i="2"/>
  <c r="V828" i="2"/>
  <c r="V1084" i="2"/>
  <c r="V1340" i="2"/>
  <c r="V1596" i="2"/>
  <c r="V1852" i="2"/>
  <c r="V97" i="2"/>
  <c r="V353" i="2"/>
  <c r="V609" i="2"/>
  <c r="V239" i="2"/>
  <c r="V495" i="2"/>
  <c r="V751" i="2"/>
  <c r="V1007" i="2"/>
  <c r="V1263" i="2"/>
  <c r="V1519" i="2"/>
  <c r="V1775" i="2"/>
  <c r="V2031" i="2"/>
  <c r="V2287" i="2"/>
  <c r="V76" i="2"/>
  <c r="V332" i="2"/>
  <c r="V588" i="2"/>
  <c r="V844" i="2"/>
  <c r="V1100" i="2"/>
  <c r="V1356" i="2"/>
  <c r="V1612" i="2"/>
  <c r="V1868" i="2"/>
  <c r="V113" i="2"/>
  <c r="V369" i="2"/>
  <c r="V625" i="2"/>
  <c r="V447" i="2"/>
  <c r="V959" i="2"/>
  <c r="V1471" i="2"/>
  <c r="V1983" i="2"/>
  <c r="V28" i="2"/>
  <c r="V540" i="2"/>
  <c r="V1052" i="2"/>
  <c r="V1564" i="2"/>
  <c r="V65" i="2"/>
  <c r="V577" i="2"/>
  <c r="V865" i="2"/>
  <c r="V1121" i="2"/>
  <c r="V1377" i="2"/>
  <c r="V1633" i="2"/>
  <c r="V1889" i="2"/>
  <c r="V2145" i="2"/>
  <c r="V2401" i="2"/>
  <c r="V758" i="2"/>
  <c r="V1782" i="2"/>
  <c r="V2410" i="2"/>
  <c r="V207" i="2"/>
  <c r="V719" i="2"/>
  <c r="V1231" i="2"/>
  <c r="V1743" i="2"/>
  <c r="V2255" i="2"/>
  <c r="V300" i="2"/>
  <c r="V812" i="2"/>
  <c r="V1324" i="2"/>
  <c r="V1836" i="2"/>
  <c r="V337" i="2"/>
  <c r="V753" i="2"/>
  <c r="V1009" i="2"/>
  <c r="V1265" i="2"/>
  <c r="V1521" i="2"/>
  <c r="V1777" i="2"/>
  <c r="V2033" i="2"/>
  <c r="V2289" i="2"/>
  <c r="V310" i="2"/>
  <c r="V1334" i="2"/>
  <c r="V2186" i="2"/>
  <c r="V458" i="2"/>
  <c r="V767" i="2"/>
  <c r="V1791" i="2"/>
  <c r="V348" i="2"/>
  <c r="V1372" i="2"/>
  <c r="V385" i="2"/>
  <c r="V1025" i="2"/>
  <c r="V1537" i="2"/>
  <c r="V2049" i="2"/>
  <c r="V374" i="2"/>
  <c r="V2218" i="2"/>
  <c r="V1098" i="2"/>
  <c r="V2068" i="2"/>
  <c r="V222" i="2"/>
  <c r="V1246" i="2"/>
  <c r="V2142" i="2"/>
  <c r="V386" i="2"/>
  <c r="V1410" i="2"/>
  <c r="V2224" i="2"/>
  <c r="V131" i="2"/>
  <c r="V387" i="2"/>
  <c r="V643" i="2"/>
  <c r="V911" i="2"/>
  <c r="V2319" i="2"/>
  <c r="V1244" i="2"/>
  <c r="V529" i="2"/>
  <c r="V399" i="2"/>
  <c r="V1807" i="2"/>
  <c r="V732" i="2"/>
  <c r="V17" i="2"/>
  <c r="V1041" i="2"/>
  <c r="V1729" i="2"/>
  <c r="V2385" i="2"/>
  <c r="V2250" i="2"/>
  <c r="V1482" i="2"/>
  <c r="V2420" i="2"/>
  <c r="V1310" i="2"/>
  <c r="V2334" i="2"/>
  <c r="V1090" i="2"/>
  <c r="V2256" i="2"/>
  <c r="V227" i="2"/>
  <c r="V563" i="2"/>
  <c r="V867" i="2"/>
  <c r="V1123" i="2"/>
  <c r="V1379" i="2"/>
  <c r="V1635" i="2"/>
  <c r="V1891" i="2"/>
  <c r="V2147" i="2"/>
  <c r="V2403" i="2"/>
  <c r="V192" i="2"/>
  <c r="V448" i="2"/>
  <c r="V704" i="2"/>
  <c r="V960" i="2"/>
  <c r="V1216" i="2"/>
  <c r="V1472" i="2"/>
  <c r="V1728" i="2"/>
  <c r="V1984" i="2"/>
  <c r="V229" i="2"/>
  <c r="V485" i="2"/>
  <c r="V741" i="2"/>
  <c r="V997" i="2"/>
  <c r="V1253" i="2"/>
  <c r="V1509" i="2"/>
  <c r="V1765" i="2"/>
  <c r="V2021" i="2"/>
  <c r="V2277" i="2"/>
  <c r="V262" i="2"/>
  <c r="V1286" i="2"/>
  <c r="V2162" i="2"/>
  <c r="V2431" i="2"/>
  <c r="V657" i="2"/>
  <c r="V1681" i="2"/>
  <c r="V630" i="2"/>
  <c r="V970" i="2"/>
  <c r="V2388" i="2"/>
  <c r="V1694" i="2"/>
  <c r="V578" i="2"/>
  <c r="V2192" i="2"/>
  <c r="V339" i="2"/>
  <c r="V771" i="2"/>
  <c r="V1107" i="2"/>
  <c r="V1459" i="2"/>
  <c r="V1795" i="2"/>
  <c r="V2131" i="2"/>
  <c r="V16" i="2"/>
  <c r="V352" i="2"/>
  <c r="V688" i="2"/>
  <c r="V1040" i="2"/>
  <c r="V1376" i="2"/>
  <c r="V1712" i="2"/>
  <c r="V53" i="2"/>
  <c r="V389" i="2"/>
  <c r="V725" i="2"/>
  <c r="V1077" i="2"/>
  <c r="V1413" i="2"/>
  <c r="V1749" i="2"/>
  <c r="V2101" i="2"/>
  <c r="V2437" i="2"/>
  <c r="V1222" i="2"/>
  <c r="V2290" i="2"/>
  <c r="V666" i="2"/>
  <c r="V1690" i="2"/>
  <c r="V2364" i="2"/>
  <c r="V814" i="2"/>
  <c r="V1838" i="2"/>
  <c r="V1407" i="2"/>
  <c r="V1644" i="2"/>
  <c r="V1345" i="2"/>
  <c r="V2257" i="2"/>
  <c r="V2378" i="2"/>
  <c r="V2036" i="2"/>
  <c r="V1054" i="2"/>
  <c r="V2430" i="2"/>
  <c r="V1730" i="2"/>
  <c r="V163" i="2"/>
  <c r="V611" i="2"/>
  <c r="V979" i="2"/>
  <c r="V1331" i="2"/>
  <c r="V1667" i="2"/>
  <c r="V2003" i="2"/>
  <c r="V2355" i="2"/>
  <c r="V224" i="2"/>
  <c r="V560" i="2"/>
  <c r="V912" i="2"/>
  <c r="V1248" i="2"/>
  <c r="V1584" i="2"/>
  <c r="V1936" i="2"/>
  <c r="V261" i="2"/>
  <c r="V597" i="2"/>
  <c r="V949" i="2"/>
  <c r="V1285" i="2"/>
  <c r="V1621" i="2"/>
  <c r="V1973" i="2"/>
  <c r="V2309" i="2"/>
  <c r="V710" i="2"/>
  <c r="V2066" i="2"/>
  <c r="V282" i="2"/>
  <c r="V1306" i="2"/>
  <c r="V2172" i="2"/>
  <c r="V430" i="2"/>
  <c r="V1454" i="2"/>
  <c r="V2246" i="2"/>
  <c r="V594" i="2"/>
  <c r="V1618" i="2"/>
  <c r="V2328" i="2"/>
  <c r="V187" i="2"/>
  <c r="V443" i="2"/>
  <c r="V699" i="2"/>
  <c r="V955" i="2"/>
  <c r="V1211" i="2"/>
  <c r="V1467" i="2"/>
  <c r="V1723" i="2"/>
  <c r="V1979" i="2"/>
  <c r="V2235" i="2"/>
  <c r="V24" i="2"/>
  <c r="V280" i="2"/>
  <c r="V536" i="2"/>
  <c r="V792" i="2"/>
  <c r="V1048" i="2"/>
  <c r="V1304" i="2"/>
  <c r="V1560" i="2"/>
  <c r="V1816" i="2"/>
  <c r="V61" i="2"/>
  <c r="V317" i="2"/>
  <c r="V573" i="2"/>
  <c r="V829" i="2"/>
  <c r="V1085" i="2"/>
  <c r="V1341" i="2"/>
  <c r="V1597" i="2"/>
  <c r="V1853" i="2"/>
  <c r="V2109" i="2"/>
  <c r="V2365" i="2"/>
  <c r="V614" i="2"/>
  <c r="V1638" i="2"/>
  <c r="V2338" i="2"/>
  <c r="V762" i="2"/>
  <c r="V1786" i="2"/>
  <c r="V2412" i="2"/>
  <c r="V910" i="2"/>
  <c r="V1934" i="2"/>
  <c r="V50" i="2"/>
  <c r="V1074" i="2"/>
  <c r="V2056" i="2"/>
  <c r="V215" i="2"/>
  <c r="V1239" i="2"/>
  <c r="V2263" i="2"/>
  <c r="V820" i="2"/>
  <c r="V1844" i="2"/>
  <c r="V857" i="2"/>
  <c r="V1881" i="2"/>
  <c r="V108" i="2"/>
  <c r="V1745" i="2"/>
  <c r="V1034" i="2"/>
  <c r="V1822" i="2"/>
  <c r="V2288" i="2"/>
  <c r="V787" i="2"/>
  <c r="V1475" i="2"/>
  <c r="V2163" i="2"/>
  <c r="V368" i="2"/>
  <c r="V1056" i="2"/>
  <c r="V1744" i="2"/>
  <c r="V405" i="2"/>
  <c r="V1093" i="2"/>
  <c r="V1781" i="2"/>
  <c r="V2453" i="2"/>
  <c r="V2322" i="2"/>
  <c r="V1754" i="2"/>
  <c r="V878" i="2"/>
  <c r="V2342" i="2"/>
  <c r="V1170" i="2"/>
  <c r="V2264" i="2"/>
  <c r="V235" i="2"/>
  <c r="V587" i="2"/>
  <c r="V923" i="2"/>
  <c r="V1259" i="2"/>
  <c r="V1611" i="2"/>
  <c r="V1947" i="2"/>
  <c r="V2283" i="2"/>
  <c r="V168" i="2"/>
  <c r="V504" i="2"/>
  <c r="V840" i="2"/>
  <c r="V1192" i="2"/>
  <c r="V1528" i="2"/>
  <c r="V1864" i="2"/>
  <c r="V205" i="2"/>
  <c r="V541" i="2"/>
  <c r="V877" i="2"/>
  <c r="V1229" i="2"/>
  <c r="V1565" i="2"/>
  <c r="V1901" i="2"/>
  <c r="V2253" i="2"/>
  <c r="V486" i="2"/>
  <c r="V1830" i="2"/>
  <c r="V145" i="2"/>
  <c r="V2449" i="2"/>
  <c r="V2228" i="2"/>
  <c r="V258" i="2"/>
  <c r="V243" i="2"/>
  <c r="V1043" i="2"/>
  <c r="V1731" i="2"/>
  <c r="V2419" i="2"/>
  <c r="V624" i="2"/>
  <c r="V1312" i="2"/>
  <c r="V2000" i="2"/>
  <c r="V661" i="2"/>
  <c r="V1349" i="2"/>
  <c r="V2037" i="2"/>
  <c r="V966" i="2"/>
  <c r="V474" i="2"/>
  <c r="V2268" i="2"/>
  <c r="V1646" i="2"/>
  <c r="V274" i="2"/>
  <c r="V1682" i="2"/>
  <c r="V27" i="2"/>
  <c r="V363" i="2"/>
  <c r="V715" i="2"/>
  <c r="V1051" i="2"/>
  <c r="V1387" i="2"/>
  <c r="V1739" i="2"/>
  <c r="V2075" i="2"/>
  <c r="V2411" i="2"/>
  <c r="V296" i="2"/>
  <c r="V632" i="2"/>
  <c r="V968" i="2"/>
  <c r="V1320" i="2"/>
  <c r="V1656" i="2"/>
  <c r="V1992" i="2"/>
  <c r="V333" i="2"/>
  <c r="V669" i="2"/>
  <c r="V1005" i="2"/>
  <c r="V1357" i="2"/>
  <c r="V1693" i="2"/>
  <c r="V2029" i="2"/>
  <c r="V2381" i="2"/>
  <c r="V998" i="2"/>
  <c r="V2178" i="2"/>
  <c r="V826" i="2"/>
  <c r="V2092" i="2"/>
  <c r="V590" i="2"/>
  <c r="V1998" i="2"/>
  <c r="V434" i="2"/>
  <c r="V1778" i="2"/>
  <c r="V279" i="2"/>
  <c r="V1623" i="2"/>
  <c r="V500" i="2"/>
  <c r="V1908" i="2"/>
  <c r="V1241" i="2"/>
  <c r="V470" i="2"/>
  <c r="V1642" i="2"/>
  <c r="V2414" i="2"/>
  <c r="V311" i="2"/>
  <c r="V1335" i="2"/>
  <c r="V2359" i="2"/>
  <c r="V916" i="2"/>
  <c r="V1940" i="2"/>
  <c r="V953" i="2"/>
  <c r="V1977" i="2"/>
  <c r="V2074" i="2"/>
  <c r="V382" i="2"/>
  <c r="V1570" i="2"/>
  <c r="V1319" i="2"/>
  <c r="V900" i="2"/>
  <c r="V937" i="2"/>
  <c r="V2042" i="2"/>
  <c r="V1506" i="2"/>
  <c r="V1735" i="2"/>
  <c r="V1316" i="2"/>
  <c r="V1353" i="2"/>
  <c r="V810" i="2"/>
  <c r="V103" i="2"/>
  <c r="V2151" i="2"/>
  <c r="V1732" i="2"/>
  <c r="V1769" i="2"/>
  <c r="V2244" i="2"/>
  <c r="V1543" i="2"/>
  <c r="V2208" i="2"/>
  <c r="V554" i="2"/>
  <c r="V1545" i="2"/>
  <c r="V1942" i="2"/>
  <c r="V476" i="2"/>
  <c r="V1290" i="2"/>
  <c r="V2384" i="2"/>
  <c r="V1523" i="2"/>
  <c r="V416" i="2"/>
  <c r="V1776" i="2"/>
  <c r="V1141" i="2"/>
  <c r="V134" i="2"/>
  <c r="V1882" i="2"/>
  <c r="V2406" i="2"/>
  <c r="V2296" i="2"/>
  <c r="V603" i="2"/>
  <c r="V1291" i="2"/>
  <c r="V1963" i="2"/>
  <c r="V184" i="2"/>
  <c r="V872" i="2"/>
  <c r="V1544" i="2"/>
  <c r="V221" i="2"/>
  <c r="V909" i="2"/>
  <c r="V1581" i="2"/>
  <c r="V2269" i="2"/>
  <c r="V1958" i="2"/>
  <c r="V890" i="2"/>
  <c r="V2348" i="2"/>
  <c r="V1550" i="2"/>
  <c r="V498" i="2"/>
  <c r="V2152" i="2"/>
  <c r="V1175" i="2"/>
  <c r="V628" i="2"/>
  <c r="V409" i="2"/>
  <c r="V2201" i="2"/>
  <c r="V1898" i="2"/>
  <c r="V1442" i="2"/>
  <c r="V1015" i="2"/>
  <c r="V2423" i="2"/>
  <c r="V1300" i="2"/>
  <c r="V633" i="2"/>
  <c r="V2041" i="2"/>
  <c r="V746" i="2"/>
  <c r="V290" i="2"/>
  <c r="V1447" i="2"/>
  <c r="V1668" i="2"/>
  <c r="V2345" i="2"/>
  <c r="V2016" i="2"/>
  <c r="V36" i="2"/>
  <c r="V713" i="2"/>
  <c r="V1322" i="2"/>
  <c r="V871" i="2"/>
  <c r="V1092" i="2"/>
  <c r="V1897" i="2"/>
  <c r="V2318" i="2"/>
  <c r="V918" i="2"/>
  <c r="V2308" i="2"/>
  <c r="V2382" i="2"/>
  <c r="V1551" i="2"/>
  <c r="V74" i="2"/>
  <c r="V1858" i="2"/>
  <c r="V1347" i="2"/>
  <c r="V240" i="2"/>
  <c r="V1616" i="2"/>
  <c r="V965" i="2"/>
  <c r="V2325" i="2"/>
  <c r="V1370" i="2"/>
  <c r="V2214" i="2"/>
  <c r="V2136" i="2"/>
  <c r="V523" i="2"/>
  <c r="V1195" i="2"/>
  <c r="V1883" i="2"/>
  <c r="V104" i="2"/>
  <c r="V776" i="2"/>
  <c r="V159" i="2"/>
  <c r="V1183" i="2"/>
  <c r="V2207" i="2"/>
  <c r="V764" i="2"/>
  <c r="V1788" i="2"/>
  <c r="V175" i="2"/>
  <c r="V1199" i="2"/>
  <c r="V2223" i="2"/>
  <c r="V780" i="2"/>
  <c r="V1804" i="2"/>
  <c r="V319" i="2"/>
  <c r="V2367" i="2"/>
  <c r="V1948" i="2"/>
  <c r="V1313" i="2"/>
  <c r="V2337" i="2"/>
  <c r="V79" i="2"/>
  <c r="V2127" i="2"/>
  <c r="V1708" i="2"/>
  <c r="V1201" i="2"/>
  <c r="V2225" i="2"/>
  <c r="V202" i="2"/>
  <c r="V1116" i="2"/>
  <c r="V1921" i="2"/>
  <c r="V1866" i="2"/>
  <c r="V130" i="2"/>
  <c r="V323" i="2"/>
  <c r="V876" i="2"/>
  <c r="V364" i="2"/>
  <c r="V2241" i="2"/>
  <c r="V926" i="2"/>
  <c r="V147" i="2"/>
  <c r="V1315" i="2"/>
  <c r="V2339" i="2"/>
  <c r="V896" i="2"/>
  <c r="V1920" i="2"/>
  <c r="V933" i="2"/>
  <c r="V1957" i="2"/>
  <c r="V2034" i="2"/>
  <c r="V2369" i="2"/>
  <c r="V194" i="2"/>
  <c r="V1027" i="2"/>
  <c r="V2387" i="2"/>
  <c r="V1296" i="2"/>
  <c r="V645" i="2"/>
  <c r="V2005" i="2"/>
  <c r="V410" i="2"/>
  <c r="V1582" i="2"/>
  <c r="V2001" i="2"/>
  <c r="V2206" i="2"/>
  <c r="V899" i="2"/>
  <c r="V2259" i="2"/>
  <c r="V1168" i="2"/>
  <c r="V517" i="2"/>
  <c r="V1877" i="2"/>
  <c r="V26" i="2"/>
  <c r="V1198" i="2"/>
  <c r="V2200" i="2"/>
  <c r="V891" i="2"/>
  <c r="V1915" i="2"/>
  <c r="V472" i="2"/>
  <c r="V1496" i="2"/>
  <c r="V509" i="2"/>
  <c r="V1533" i="2"/>
  <c r="V358" i="2"/>
  <c r="V1530" i="2"/>
  <c r="V1422" i="2"/>
  <c r="V562" i="2"/>
  <c r="V2312" i="2"/>
  <c r="V1751" i="2"/>
  <c r="V1332" i="2"/>
  <c r="V1369" i="2"/>
  <c r="V721" i="2"/>
  <c r="V30" i="2"/>
  <c r="V355" i="2"/>
  <c r="V1811" i="2"/>
  <c r="V720" i="2"/>
  <c r="V69" i="2"/>
  <c r="V1429" i="2"/>
  <c r="V1350" i="2"/>
  <c r="V2396" i="2"/>
  <c r="V466" i="2"/>
  <c r="V75" i="2"/>
  <c r="V747" i="2"/>
  <c r="V1435" i="2"/>
  <c r="V2123" i="2"/>
  <c r="V328" i="2"/>
  <c r="V1016" i="2"/>
  <c r="V1704" i="2"/>
  <c r="V365" i="2"/>
  <c r="V1053" i="2"/>
  <c r="V1741" i="2"/>
  <c r="V2413" i="2"/>
  <c r="V1919" i="2"/>
  <c r="V586" i="2"/>
  <c r="V2032" i="2"/>
  <c r="V1395" i="2"/>
  <c r="V288" i="2"/>
  <c r="V1648" i="2"/>
  <c r="V1013" i="2"/>
  <c r="V2373" i="2"/>
  <c r="V1498" i="2"/>
  <c r="V2278" i="2"/>
  <c r="V2168" i="2"/>
  <c r="V539" i="2"/>
  <c r="V1227" i="2"/>
  <c r="V1899" i="2"/>
  <c r="V120" i="2"/>
  <c r="V808" i="2"/>
  <c r="V1480" i="2"/>
  <c r="V157" i="2"/>
  <c r="V845" i="2"/>
  <c r="V1517" i="2"/>
  <c r="V2205" i="2"/>
  <c r="V1702" i="2"/>
  <c r="V1466" i="2"/>
  <c r="V1294" i="2"/>
  <c r="V1138" i="2"/>
  <c r="V919" i="2"/>
  <c r="V1204" i="2"/>
  <c r="V1945" i="2"/>
  <c r="V766" i="2"/>
  <c r="V823" i="2"/>
  <c r="V404" i="2"/>
  <c r="V441" i="2"/>
  <c r="V86" i="2"/>
  <c r="V2222" i="2"/>
  <c r="V2343" i="2"/>
  <c r="V1961" i="2"/>
  <c r="V711" i="2"/>
  <c r="V329" i="2"/>
  <c r="V1982" i="2"/>
  <c r="V708" i="2"/>
  <c r="V1302" i="2"/>
  <c r="V1161" i="2"/>
  <c r="V1927" i="2"/>
  <c r="V1892" i="2"/>
  <c r="V2046" i="2"/>
  <c r="V2195" i="2"/>
  <c r="V453" i="2"/>
  <c r="V2386" i="2"/>
  <c r="V1234" i="2"/>
  <c r="V939" i="2"/>
  <c r="V2315" i="2"/>
  <c r="V1208" i="2"/>
  <c r="V557" i="2"/>
  <c r="V1933" i="2"/>
  <c r="V2434" i="2"/>
  <c r="V718" i="2"/>
  <c r="V1394" i="2"/>
  <c r="V2135" i="2"/>
  <c r="V1305" i="2"/>
  <c r="V1534" i="2"/>
  <c r="V1719" i="2"/>
  <c r="V2004" i="2"/>
  <c r="V854" i="2"/>
  <c r="V39" i="2"/>
  <c r="V1065" i="2"/>
  <c r="V1095" i="2"/>
  <c r="V2121" i="2"/>
  <c r="V2279" i="2"/>
  <c r="V2426" i="2"/>
  <c r="V228" i="2"/>
  <c r="V1378" i="2"/>
  <c r="V1118" i="2"/>
  <c r="V2035" i="2"/>
  <c r="V277" i="2"/>
  <c r="V2098" i="2"/>
  <c r="V914" i="2"/>
  <c r="V859" i="2"/>
  <c r="V1707" i="2"/>
  <c r="V264" i="2"/>
  <c r="V1128" i="2"/>
  <c r="V1800" i="2"/>
  <c r="V477" i="2"/>
  <c r="V1165" i="2"/>
  <c r="V1837" i="2"/>
  <c r="V230" i="2"/>
  <c r="V2306" i="2"/>
  <c r="V1594" i="2"/>
  <c r="V462" i="2"/>
  <c r="V2134" i="2"/>
  <c r="V1202" i="2"/>
  <c r="V87" i="2"/>
  <c r="V1879" i="2"/>
  <c r="V1268" i="2"/>
  <c r="V1049" i="2"/>
  <c r="V1238" i="2"/>
  <c r="V1022" i="2"/>
  <c r="V183" i="2"/>
  <c r="V1527" i="2"/>
  <c r="V468" i="2"/>
  <c r="V1812" i="2"/>
  <c r="V1145" i="2"/>
  <c r="V342" i="2"/>
  <c r="V2404" i="2"/>
  <c r="V2176" i="2"/>
  <c r="V4" i="2"/>
  <c r="V681" i="2"/>
  <c r="V682" i="2"/>
  <c r="V839" i="2"/>
  <c r="V1060" i="2"/>
  <c r="V1737" i="2"/>
  <c r="V2254" i="2"/>
  <c r="V1895" i="2"/>
  <c r="V105" i="2"/>
  <c r="V1814" i="2"/>
  <c r="V519" i="2"/>
  <c r="V1159" i="2"/>
  <c r="V2439" i="2"/>
  <c r="V868" i="2"/>
  <c r="V1169" i="2"/>
  <c r="V531" i="2"/>
  <c r="V848" i="2"/>
  <c r="V1557" i="2"/>
  <c r="V238" i="2"/>
  <c r="V139" i="2"/>
  <c r="V1499" i="2"/>
  <c r="V392" i="2"/>
  <c r="V1768" i="2"/>
  <c r="V1117" i="2"/>
  <c r="V38" i="2"/>
  <c r="V1402" i="2"/>
  <c r="V2070" i="2"/>
  <c r="V23" i="2"/>
  <c r="V1140" i="2"/>
  <c r="V982" i="2"/>
  <c r="V119" i="2"/>
  <c r="V340" i="2"/>
  <c r="V1081" i="2"/>
  <c r="V2276" i="2"/>
  <c r="V2215" i="2"/>
  <c r="V170" i="2"/>
  <c r="V932" i="2"/>
  <c r="V1470" i="2"/>
  <c r="V1988" i="2"/>
  <c r="V7" i="2"/>
  <c r="V1415" i="2"/>
  <c r="V1132" i="2"/>
  <c r="V83" i="2"/>
  <c r="V496" i="2"/>
  <c r="V1221" i="2"/>
  <c r="V2076" i="2"/>
  <c r="V2392" i="2"/>
  <c r="V1323" i="2"/>
  <c r="V232" i="2"/>
  <c r="V1592" i="2"/>
  <c r="V941" i="2"/>
  <c r="V2317" i="2"/>
  <c r="V954" i="2"/>
  <c r="V1742" i="2"/>
  <c r="V2216" i="2"/>
  <c r="V692" i="2"/>
  <c r="V2329" i="2"/>
  <c r="V1698" i="2"/>
  <c r="V20" i="2"/>
  <c r="V761" i="2"/>
  <c r="V1002" i="2"/>
  <c r="V1575" i="2"/>
  <c r="V534" i="2"/>
  <c r="V164" i="2"/>
  <c r="V1834" i="2"/>
  <c r="V1348" i="2"/>
  <c r="V226" i="2"/>
  <c r="V1726" i="2"/>
  <c r="V2191" i="2"/>
  <c r="V336" i="2"/>
  <c r="V1626" i="2"/>
  <c r="V1243" i="2"/>
  <c r="V1512" i="2"/>
  <c r="V2221" i="2"/>
  <c r="V1486" i="2"/>
  <c r="V436" i="2"/>
  <c r="V1186" i="2"/>
  <c r="V569" i="2"/>
  <c r="V1191" i="2"/>
  <c r="V2375" i="2"/>
  <c r="V964" i="2"/>
  <c r="V1430" i="2"/>
  <c r="V1566" i="2"/>
  <c r="V373" i="2"/>
  <c r="V1042" i="2"/>
  <c r="V2267" i="2"/>
  <c r="V525" i="2"/>
  <c r="V2402" i="2"/>
  <c r="V1266" i="2"/>
  <c r="V1177" i="2"/>
  <c r="V1655" i="2"/>
  <c r="V598" i="2"/>
  <c r="V809" i="2"/>
  <c r="V1993" i="2"/>
  <c r="V2170" i="2"/>
  <c r="V905" i="2"/>
  <c r="V1397" i="2"/>
  <c r="V312" i="2"/>
  <c r="V1210" i="2"/>
  <c r="V214" i="2"/>
  <c r="V1770" i="2"/>
  <c r="V446" i="2"/>
  <c r="V2356" i="2"/>
  <c r="V402" i="2"/>
  <c r="V349" i="2"/>
  <c r="V882" i="2"/>
  <c r="V1271" i="2"/>
  <c r="V169" i="2"/>
  <c r="V2409" i="2"/>
  <c r="V1360" i="2"/>
  <c r="V1062" i="2"/>
  <c r="V1593" i="2"/>
  <c r="V1033" i="2"/>
  <c r="V648" i="2"/>
  <c r="V106" i="2"/>
  <c r="V2336" i="2"/>
  <c r="V685" i="2"/>
  <c r="V1962" i="2"/>
  <c r="V1689" i="2"/>
  <c r="V2451" i="2"/>
  <c r="V1067" i="2"/>
  <c r="V551" i="2"/>
  <c r="V2286" i="2"/>
  <c r="V415" i="2"/>
  <c r="V1439" i="2"/>
  <c r="V2463" i="2"/>
  <c r="V1020" i="2"/>
  <c r="V33" i="2"/>
  <c r="V431" i="2"/>
  <c r="V1455" i="2"/>
  <c r="V12" i="2"/>
  <c r="V1036" i="2"/>
  <c r="V49" i="2"/>
  <c r="V831" i="2"/>
  <c r="V412" i="2"/>
  <c r="V449" i="2"/>
  <c r="V1569" i="2"/>
  <c r="V502" i="2"/>
  <c r="V591" i="2"/>
  <c r="V172" i="2"/>
  <c r="V209" i="2"/>
  <c r="V1457" i="2"/>
  <c r="V54" i="2"/>
  <c r="V511" i="2"/>
  <c r="V129" i="2"/>
  <c r="V2433" i="2"/>
  <c r="V2452" i="2"/>
  <c r="V1154" i="2"/>
  <c r="V579" i="2"/>
  <c r="V257" i="2"/>
  <c r="V1756" i="2"/>
  <c r="V1718" i="2"/>
  <c r="V2174" i="2"/>
  <c r="V483" i="2"/>
  <c r="V1571" i="2"/>
  <c r="V128" i="2"/>
  <c r="V1152" i="2"/>
  <c r="V165" i="2"/>
  <c r="V1189" i="2"/>
  <c r="V2213" i="2"/>
  <c r="V1679" i="2"/>
  <c r="V330" i="2"/>
  <c r="V1986" i="2"/>
  <c r="V1363" i="2"/>
  <c r="V272" i="2"/>
  <c r="V1632" i="2"/>
  <c r="V981" i="2"/>
  <c r="V2357" i="2"/>
  <c r="V1434" i="2"/>
  <c r="V655" i="2"/>
  <c r="V1974" i="2"/>
  <c r="V1282" i="2"/>
  <c r="V1235" i="2"/>
  <c r="V144" i="2"/>
  <c r="V1504" i="2"/>
  <c r="V853" i="2"/>
  <c r="V2229" i="2"/>
  <c r="V1050" i="2"/>
  <c r="V2118" i="2"/>
  <c r="V123" i="2"/>
  <c r="V1147" i="2"/>
  <c r="V2171" i="2"/>
  <c r="V728" i="2"/>
  <c r="V1752" i="2"/>
  <c r="V765" i="2"/>
  <c r="V1789" i="2"/>
  <c r="V1382" i="2"/>
  <c r="V2284" i="2"/>
  <c r="V1678" i="2"/>
  <c r="V818" i="2"/>
  <c r="V2440" i="2"/>
  <c r="V2007" i="2"/>
  <c r="V1588" i="2"/>
  <c r="V1625" i="2"/>
  <c r="V1297" i="2"/>
  <c r="V862" i="2"/>
  <c r="V595" i="2"/>
  <c r="V1987" i="2"/>
  <c r="V880" i="2"/>
  <c r="V245" i="2"/>
  <c r="V1605" i="2"/>
  <c r="V1990" i="2"/>
  <c r="V366" i="2"/>
  <c r="V786" i="2"/>
  <c r="V155" i="2"/>
  <c r="V843" i="2"/>
  <c r="V1515" i="2"/>
  <c r="V2203" i="2"/>
  <c r="V424" i="2"/>
  <c r="V1096" i="2"/>
  <c r="V1784" i="2"/>
  <c r="V461" i="2"/>
  <c r="V1133" i="2"/>
  <c r="V1821" i="2"/>
  <c r="V166" i="2"/>
  <c r="V748" i="2"/>
  <c r="V1546" i="2"/>
  <c r="V19" i="2"/>
  <c r="V1555" i="2"/>
  <c r="V464" i="2"/>
  <c r="V1824" i="2"/>
  <c r="V1173" i="2"/>
  <c r="V326" i="2"/>
  <c r="V2010" i="2"/>
  <c r="V2438" i="2"/>
  <c r="V2360" i="2"/>
  <c r="V619" i="2"/>
  <c r="V1307" i="2"/>
  <c r="V1995" i="2"/>
  <c r="V200" i="2"/>
  <c r="V888" i="2"/>
  <c r="V1576" i="2"/>
  <c r="V237" i="2"/>
  <c r="V925" i="2"/>
  <c r="V1613" i="2"/>
  <c r="V2285" i="2"/>
  <c r="V2018" i="2"/>
  <c r="V1850" i="2"/>
  <c r="V1614" i="2"/>
  <c r="V1458" i="2"/>
  <c r="V1303" i="2"/>
  <c r="V1524" i="2"/>
  <c r="V2265" i="2"/>
  <c r="V1790" i="2"/>
  <c r="V1079" i="2"/>
  <c r="V660" i="2"/>
  <c r="V697" i="2"/>
  <c r="V1110" i="2"/>
  <c r="V546" i="2"/>
  <c r="V388" i="2"/>
  <c r="V22" i="2"/>
  <c r="V1223" i="2"/>
  <c r="V841" i="2"/>
  <c r="V1122" i="2"/>
  <c r="V1220" i="2"/>
  <c r="V426" i="2"/>
  <c r="V42" i="2"/>
  <c r="V1508" i="2"/>
  <c r="V143" i="2"/>
  <c r="V962" i="2"/>
  <c r="V80" i="2"/>
  <c r="V789" i="2"/>
  <c r="V858" i="2"/>
  <c r="V1938" i="2"/>
  <c r="V1115" i="2"/>
  <c r="V8" i="2"/>
  <c r="V1384" i="2"/>
  <c r="V733" i="2"/>
  <c r="V2093" i="2"/>
  <c r="V378" i="2"/>
  <c r="V1102" i="2"/>
  <c r="V1906" i="2"/>
  <c r="V116" i="2"/>
  <c r="V1753" i="2"/>
  <c r="V162" i="2"/>
  <c r="V2039" i="2"/>
  <c r="V313" i="2"/>
  <c r="V2202" i="2"/>
  <c r="V679" i="2"/>
  <c r="V1705" i="2"/>
  <c r="V1863" i="2"/>
  <c r="V1174" i="2"/>
  <c r="V452" i="2"/>
  <c r="V62" i="2"/>
  <c r="V777" i="2"/>
  <c r="V263" i="2"/>
  <c r="V2462" i="2"/>
  <c r="V2371" i="2"/>
  <c r="V629" i="2"/>
  <c r="V346" i="2"/>
  <c r="V1554" i="2"/>
  <c r="V1035" i="2"/>
  <c r="V2059" i="2"/>
  <c r="V440" i="2"/>
  <c r="V1288" i="2"/>
  <c r="V1976" i="2"/>
  <c r="V653" i="2"/>
  <c r="V1325" i="2"/>
  <c r="V2013" i="2"/>
  <c r="V934" i="2"/>
  <c r="V186" i="2"/>
  <c r="V1978" i="2"/>
  <c r="V846" i="2"/>
  <c r="V2390" i="2"/>
  <c r="V1650" i="2"/>
  <c r="V535" i="2"/>
  <c r="V2391" i="2"/>
  <c r="V1716" i="2"/>
  <c r="V1497" i="2"/>
  <c r="V2394" i="2"/>
  <c r="V2158" i="2"/>
  <c r="V503" i="2"/>
  <c r="V1911" i="2"/>
  <c r="V788" i="2"/>
  <c r="V121" i="2"/>
  <c r="V1529" i="2"/>
  <c r="V1622" i="2"/>
  <c r="V1150" i="2"/>
  <c r="V423" i="2"/>
  <c r="V644" i="2"/>
  <c r="V1321" i="2"/>
  <c r="V830" i="2"/>
  <c r="V1479" i="2"/>
  <c r="V1700" i="2"/>
  <c r="V150" i="2"/>
  <c r="V2080" i="2"/>
  <c r="V68" i="2"/>
  <c r="V873" i="2"/>
  <c r="V1450" i="2"/>
  <c r="V612" i="2"/>
  <c r="V1764" i="2"/>
  <c r="V521" i="2"/>
  <c r="V1380" i="2"/>
  <c r="V2090" i="2"/>
  <c r="V1267" i="2"/>
  <c r="V1520" i="2"/>
  <c r="V2245" i="2"/>
  <c r="V2150" i="2"/>
  <c r="V475" i="2"/>
  <c r="V1835" i="2"/>
  <c r="V744" i="2"/>
  <c r="V93" i="2"/>
  <c r="V1453" i="2"/>
  <c r="V1446" i="2"/>
  <c r="V2188" i="2"/>
  <c r="V178" i="2"/>
  <c r="V855" i="2"/>
  <c r="V25" i="2"/>
  <c r="V874" i="2"/>
  <c r="V759" i="2"/>
  <c r="V1044" i="2"/>
  <c r="V1785" i="2"/>
  <c r="V2094" i="2"/>
  <c r="V1156" i="2"/>
  <c r="V2446" i="2"/>
  <c r="V201" i="2"/>
  <c r="V359" i="2"/>
  <c r="V1385" i="2"/>
  <c r="V649" i="2"/>
  <c r="V406" i="2"/>
  <c r="V2113" i="2"/>
  <c r="V915" i="2"/>
  <c r="V1184" i="2"/>
  <c r="V1909" i="2"/>
  <c r="V1262" i="2"/>
  <c r="V299" i="2"/>
  <c r="V1675" i="2"/>
  <c r="V568" i="2"/>
  <c r="V1928" i="2"/>
  <c r="V1293" i="2"/>
  <c r="V742" i="2"/>
  <c r="V1914" i="2"/>
  <c r="V2294" i="2"/>
  <c r="V407" i="2"/>
  <c r="V1652" i="2"/>
  <c r="V2138" i="2"/>
  <c r="V439" i="2"/>
  <c r="V724" i="2"/>
  <c r="V1401" i="2"/>
  <c r="V894" i="2"/>
  <c r="V516" i="2"/>
  <c r="V2372" i="2"/>
  <c r="V1572" i="2"/>
  <c r="V1634" i="2"/>
  <c r="V617" i="2"/>
  <c r="V100" i="2"/>
  <c r="V9" i="2"/>
  <c r="V906" i="2"/>
  <c r="V1696" i="2"/>
  <c r="V2310" i="2"/>
  <c r="V1931" i="2"/>
  <c r="V173" i="2"/>
  <c r="V1766" i="2"/>
  <c r="V370" i="2"/>
  <c r="V281" i="2"/>
  <c r="V951" i="2"/>
  <c r="V1913" i="2"/>
  <c r="V1540" i="2"/>
  <c r="V585" i="2"/>
  <c r="V1641" i="2"/>
  <c r="V702" i="2"/>
  <c r="V755" i="2"/>
  <c r="V1733" i="2"/>
  <c r="V219" i="2"/>
  <c r="V488" i="2"/>
  <c r="V1197" i="2"/>
  <c r="V1658" i="2"/>
  <c r="V151" i="2"/>
  <c r="V1750" i="2"/>
  <c r="V532" i="2"/>
  <c r="V126" i="2"/>
  <c r="V1706" i="2"/>
  <c r="V98" i="2"/>
  <c r="V1031" i="2"/>
  <c r="V513" i="2"/>
  <c r="V2332" i="2"/>
  <c r="V1672" i="2"/>
  <c r="V1870" i="2"/>
  <c r="V2240" i="2"/>
  <c r="V1959" i="2"/>
  <c r="V1604" i="2"/>
  <c r="V1779" i="2"/>
  <c r="V731" i="2"/>
  <c r="V1709" i="2"/>
  <c r="V1559" i="2"/>
  <c r="V1556" i="2"/>
  <c r="V327" i="2"/>
  <c r="V354" i="2"/>
  <c r="V1774" i="2"/>
  <c r="V2422" i="2"/>
  <c r="V772" i="2"/>
  <c r="V1091" i="2"/>
  <c r="V1373" i="2"/>
  <c r="V852" i="2"/>
  <c r="V1636" i="2"/>
  <c r="V1714" i="2"/>
  <c r="V709" i="2"/>
  <c r="V1878" i="2"/>
  <c r="V2061" i="2"/>
  <c r="V2455" i="2"/>
  <c r="V1038" i="2"/>
  <c r="V671" i="2"/>
  <c r="V1695" i="2"/>
  <c r="V252" i="2"/>
  <c r="V1276" i="2"/>
  <c r="V289" i="2"/>
  <c r="V687" i="2"/>
  <c r="V1711" i="2"/>
  <c r="V268" i="2"/>
  <c r="V1292" i="2"/>
  <c r="V305" i="2"/>
  <c r="V1343" i="2"/>
  <c r="V924" i="2"/>
  <c r="V801" i="2"/>
  <c r="V1825" i="2"/>
  <c r="V1526" i="2"/>
  <c r="V1103" i="2"/>
  <c r="V684" i="2"/>
  <c r="V689" i="2"/>
  <c r="V1713" i="2"/>
  <c r="V1078" i="2"/>
  <c r="V1535" i="2"/>
  <c r="V897" i="2"/>
  <c r="V1910" i="2"/>
  <c r="V990" i="2"/>
  <c r="V2096" i="2"/>
  <c r="V639" i="2"/>
  <c r="V127" i="2"/>
  <c r="V849" i="2"/>
  <c r="V1162" i="2"/>
  <c r="V770" i="2"/>
  <c r="V803" i="2"/>
  <c r="V1827" i="2"/>
  <c r="V384" i="2"/>
  <c r="V1408" i="2"/>
  <c r="V421" i="2"/>
  <c r="V1445" i="2"/>
  <c r="V6" i="2"/>
  <c r="V2012" i="2"/>
  <c r="V2164" i="2"/>
  <c r="V211" i="2"/>
  <c r="V1715" i="2"/>
  <c r="V608" i="2"/>
  <c r="V1968" i="2"/>
  <c r="V1333" i="2"/>
  <c r="V902" i="2"/>
  <c r="V2236" i="2"/>
  <c r="V988" i="2"/>
  <c r="V1674" i="2"/>
  <c r="V35" i="2"/>
  <c r="V1587" i="2"/>
  <c r="V480" i="2"/>
  <c r="V1840" i="2"/>
  <c r="V1205" i="2"/>
  <c r="V390" i="2"/>
  <c r="V2044" i="2"/>
  <c r="V338" i="2"/>
  <c r="V379" i="2"/>
  <c r="V1403" i="2"/>
  <c r="V2427" i="2"/>
  <c r="V984" i="2"/>
  <c r="V2008" i="2"/>
  <c r="V1021" i="2"/>
  <c r="V2045" i="2"/>
  <c r="V2210" i="2"/>
  <c r="V398" i="2"/>
  <c r="V2230" i="2"/>
  <c r="V1586" i="2"/>
  <c r="V727" i="2"/>
  <c r="V308" i="2"/>
  <c r="V345" i="2"/>
  <c r="V2393" i="2"/>
  <c r="V694" i="2"/>
  <c r="V706" i="2"/>
  <c r="V1139" i="2"/>
  <c r="V32" i="2"/>
  <c r="V1392" i="2"/>
  <c r="V757" i="2"/>
  <c r="V2117" i="2"/>
  <c r="V730" i="2"/>
  <c r="V1902" i="2"/>
  <c r="V1810" i="2"/>
  <c r="V411" i="2"/>
  <c r="V1099" i="2"/>
  <c r="V1771" i="2"/>
  <c r="V2459" i="2"/>
  <c r="V680" i="2"/>
  <c r="V1352" i="2"/>
  <c r="V29" i="2"/>
  <c r="V717" i="2"/>
  <c r="V1389" i="2"/>
  <c r="V2077" i="2"/>
  <c r="V1190" i="2"/>
  <c r="V1489" i="2"/>
  <c r="V1374" i="2"/>
  <c r="V691" i="2"/>
  <c r="V2067" i="2"/>
  <c r="V976" i="2"/>
  <c r="V325" i="2"/>
  <c r="V1685" i="2"/>
  <c r="V2194" i="2"/>
  <c r="V622" i="2"/>
  <c r="V978" i="2"/>
  <c r="V203" i="2"/>
  <c r="V875" i="2"/>
  <c r="V1563" i="2"/>
  <c r="V2251" i="2"/>
  <c r="V456" i="2"/>
  <c r="V1144" i="2"/>
  <c r="V1832" i="2"/>
  <c r="V493" i="2"/>
  <c r="V1181" i="2"/>
  <c r="V1869" i="2"/>
  <c r="V294" i="2"/>
  <c r="V122" i="2"/>
  <c r="V2444" i="2"/>
  <c r="V2326" i="2"/>
  <c r="V2248" i="2"/>
  <c r="V2327" i="2"/>
  <c r="V537" i="2"/>
  <c r="V2266" i="2"/>
  <c r="V1954" i="2"/>
  <c r="V1847" i="2"/>
  <c r="V1428" i="2"/>
  <c r="V1465" i="2"/>
  <c r="V1258" i="2"/>
  <c r="V295" i="2"/>
  <c r="V1924" i="2"/>
  <c r="V318" i="2"/>
  <c r="V292" i="2"/>
  <c r="V2377" i="2"/>
  <c r="V1127" i="2"/>
  <c r="V745" i="2"/>
  <c r="V738" i="2"/>
  <c r="V1252" i="2"/>
  <c r="V775" i="2"/>
  <c r="V1857" i="2"/>
  <c r="V835" i="2"/>
  <c r="V1104" i="2"/>
  <c r="V1813" i="2"/>
  <c r="V1006" i="2"/>
  <c r="V267" i="2"/>
  <c r="V1627" i="2"/>
  <c r="V520" i="2"/>
  <c r="V1896" i="2"/>
  <c r="V1245" i="2"/>
  <c r="V550" i="2"/>
  <c r="V1722" i="2"/>
  <c r="V2262" i="2"/>
  <c r="V343" i="2"/>
  <c r="V1460" i="2"/>
  <c r="V2006" i="2"/>
  <c r="V375" i="2"/>
  <c r="V596" i="2"/>
  <c r="V1337" i="2"/>
  <c r="V638" i="2"/>
  <c r="V260" i="2"/>
  <c r="V2116" i="2"/>
  <c r="V1444" i="2"/>
  <c r="V610" i="2"/>
  <c r="V489" i="2"/>
  <c r="V2055" i="2"/>
  <c r="V996" i="2"/>
  <c r="V1425" i="2"/>
  <c r="V627" i="2"/>
  <c r="V928" i="2"/>
  <c r="V1653" i="2"/>
  <c r="V494" i="2"/>
  <c r="V171" i="2"/>
  <c r="V1371" i="2"/>
  <c r="V2219" i="2"/>
  <c r="V616" i="2"/>
  <c r="V1464" i="2"/>
  <c r="V141" i="2"/>
  <c r="V813" i="2"/>
  <c r="V1501" i="2"/>
  <c r="V2189" i="2"/>
  <c r="V1574" i="2"/>
  <c r="V634" i="2"/>
  <c r="V2220" i="2"/>
  <c r="V1358" i="2"/>
  <c r="V242" i="2"/>
  <c r="V2024" i="2"/>
  <c r="V1047" i="2"/>
  <c r="V372" i="2"/>
  <c r="V153" i="2"/>
  <c r="V2009" i="2"/>
  <c r="V1130" i="2"/>
  <c r="V674" i="2"/>
  <c r="V887" i="2"/>
  <c r="V2231" i="2"/>
  <c r="V1108" i="2"/>
  <c r="V505" i="2"/>
  <c r="V1849" i="2"/>
  <c r="V2458" i="2"/>
  <c r="V2350" i="2"/>
  <c r="V1063" i="2"/>
  <c r="V1284" i="2"/>
  <c r="V2089" i="2"/>
  <c r="V482" i="2"/>
  <c r="V2119" i="2"/>
  <c r="V457" i="2"/>
  <c r="V2362" i="2"/>
  <c r="V487" i="2"/>
  <c r="V836" i="2"/>
  <c r="V1513" i="2"/>
  <c r="V1086" i="2"/>
  <c r="V1673" i="2"/>
  <c r="V2313" i="2"/>
  <c r="V2234" i="2"/>
  <c r="V1929" i="2"/>
  <c r="V670" i="2"/>
  <c r="V1939" i="2"/>
  <c r="V197" i="2"/>
  <c r="V1862" i="2"/>
  <c r="V722" i="2"/>
  <c r="V811" i="2"/>
  <c r="V2187" i="2"/>
  <c r="V1080" i="2"/>
  <c r="V429" i="2"/>
  <c r="V1805" i="2"/>
  <c r="V2274" i="2"/>
  <c r="V334" i="2"/>
  <c r="V1010" i="2"/>
  <c r="V1815" i="2"/>
  <c r="V985" i="2"/>
  <c r="V510" i="2"/>
  <c r="V1463" i="2"/>
  <c r="V1748" i="2"/>
  <c r="V2425" i="2"/>
  <c r="V2048" i="2"/>
  <c r="V553" i="2"/>
  <c r="V583" i="2"/>
  <c r="V1609" i="2"/>
  <c r="V1767" i="2"/>
  <c r="V790" i="2"/>
  <c r="V647" i="2"/>
  <c r="V1287" i="2"/>
  <c r="V1738" i="2"/>
  <c r="V1603" i="2"/>
  <c r="V1872" i="2"/>
  <c r="V454" i="2"/>
  <c r="V18" i="2"/>
  <c r="V651" i="2"/>
  <c r="V2011" i="2"/>
  <c r="V904" i="2"/>
  <c r="V269" i="2"/>
  <c r="V1629" i="2"/>
  <c r="V2050" i="2"/>
  <c r="V2380" i="2"/>
  <c r="V626" i="2"/>
  <c r="V1367" i="2"/>
  <c r="V473" i="2"/>
  <c r="V2084" i="2"/>
  <c r="V1143" i="2"/>
  <c r="V1364" i="2"/>
  <c r="V2105" i="2"/>
  <c r="V802" i="2"/>
  <c r="V1796" i="2"/>
  <c r="V2272" i="2"/>
  <c r="V969" i="2"/>
  <c r="V999" i="2"/>
  <c r="V2025" i="2"/>
  <c r="V2052" i="2"/>
  <c r="V1890" i="2"/>
  <c r="V2160" i="2"/>
  <c r="V1045" i="2"/>
  <c r="V2232" i="2"/>
  <c r="V136" i="2"/>
  <c r="V861" i="2"/>
  <c r="V698" i="2"/>
  <c r="V2120" i="2"/>
  <c r="V2073" i="2"/>
  <c r="V2295" i="2"/>
  <c r="V490" i="2"/>
  <c r="V2217" i="2"/>
  <c r="V298" i="2"/>
  <c r="V2062" i="2"/>
  <c r="V190" i="2"/>
  <c r="V2115" i="2"/>
  <c r="V2258" i="2"/>
  <c r="V907" i="2"/>
  <c r="V1160" i="2"/>
  <c r="V1885" i="2"/>
  <c r="V526" i="2"/>
  <c r="V2071" i="2"/>
  <c r="V1278" i="2"/>
  <c r="V1876" i="2"/>
  <c r="V2432" i="2"/>
  <c r="V967" i="2"/>
  <c r="V2023" i="2"/>
  <c r="V2183" i="2"/>
  <c r="V291" i="2"/>
  <c r="V43" i="2"/>
  <c r="V1037" i="2"/>
  <c r="V2344" i="2"/>
  <c r="V212" i="2"/>
  <c r="V1558" i="2"/>
  <c r="V1762" i="2"/>
  <c r="V21" i="2"/>
  <c r="V2091" i="2"/>
  <c r="V2146" i="2"/>
  <c r="V729" i="2"/>
  <c r="V2297" i="2"/>
  <c r="V1225" i="2"/>
  <c r="V393" i="2"/>
  <c r="V1755" i="2"/>
  <c r="V1780" i="2"/>
  <c r="V1956" i="2"/>
  <c r="V2069" i="2"/>
  <c r="V2060" i="2"/>
  <c r="V1662" i="2"/>
  <c r="V514" i="2"/>
  <c r="V1975" i="2"/>
  <c r="V2443" i="2"/>
  <c r="V662" i="2"/>
  <c r="V249" i="2"/>
  <c r="V1607" i="2"/>
  <c r="V1336" i="2"/>
  <c r="V927" i="2"/>
  <c r="V1951" i="2"/>
  <c r="V508" i="2"/>
  <c r="V1532" i="2"/>
  <c r="V545" i="2"/>
  <c r="V943" i="2"/>
  <c r="V1967" i="2"/>
  <c r="V524" i="2"/>
  <c r="V1548" i="2"/>
  <c r="V561" i="2"/>
  <c r="V1855" i="2"/>
  <c r="V1436" i="2"/>
  <c r="V1057" i="2"/>
  <c r="V2081" i="2"/>
  <c r="V2282" i="2"/>
  <c r="V1615" i="2"/>
  <c r="V1196" i="2"/>
  <c r="V945" i="2"/>
  <c r="V1969" i="2"/>
  <c r="V2058" i="2"/>
  <c r="V92" i="2"/>
  <c r="V1409" i="2"/>
  <c r="V842" i="2"/>
  <c r="V2014" i="2"/>
  <c r="V67" i="2"/>
  <c r="V1935" i="2"/>
  <c r="V1423" i="2"/>
  <c r="V1553" i="2"/>
  <c r="V2260" i="2"/>
  <c r="V2064" i="2"/>
  <c r="V1059" i="2"/>
  <c r="V2083" i="2"/>
  <c r="V640" i="2"/>
  <c r="V1664" i="2"/>
  <c r="V677" i="2"/>
  <c r="V1701" i="2"/>
  <c r="V1030" i="2"/>
  <c r="V1473" i="2"/>
  <c r="V1182" i="2"/>
  <c r="V675" i="2"/>
  <c r="V2051" i="2"/>
  <c r="V944" i="2"/>
  <c r="V309" i="2"/>
  <c r="V1669" i="2"/>
  <c r="V2130" i="2"/>
  <c r="V558" i="2"/>
  <c r="V1105" i="2"/>
  <c r="V542" i="2"/>
  <c r="V499" i="2"/>
  <c r="V1923" i="2"/>
  <c r="V816" i="2"/>
  <c r="V181" i="2"/>
  <c r="V1541" i="2"/>
  <c r="V1734" i="2"/>
  <c r="V174" i="2"/>
  <c r="V1362" i="2"/>
  <c r="V635" i="2"/>
  <c r="V1659" i="2"/>
  <c r="V216" i="2"/>
  <c r="V1240" i="2"/>
  <c r="V253" i="2"/>
  <c r="V1277" i="2"/>
  <c r="V2301" i="2"/>
  <c r="V506" i="2"/>
  <c r="V654" i="2"/>
  <c r="V2358" i="2"/>
  <c r="V1842" i="2"/>
  <c r="V983" i="2"/>
  <c r="V564" i="2"/>
  <c r="V601" i="2"/>
  <c r="V1167" i="2"/>
  <c r="V2346" i="2"/>
  <c r="V1602" i="2"/>
  <c r="V1299" i="2"/>
  <c r="V208" i="2"/>
  <c r="V1568" i="2"/>
  <c r="V917" i="2"/>
  <c r="V2293" i="2"/>
  <c r="V1242" i="2"/>
  <c r="V2182" i="2"/>
  <c r="V2104" i="2"/>
  <c r="V491" i="2"/>
  <c r="V1179" i="2"/>
  <c r="V1867" i="2"/>
  <c r="V72" i="2"/>
  <c r="V760" i="2"/>
  <c r="V1448" i="2"/>
  <c r="V109" i="2"/>
  <c r="V797" i="2"/>
  <c r="V1485" i="2"/>
  <c r="V2157" i="2"/>
  <c r="V1510" i="2"/>
  <c r="V1985" i="2"/>
  <c r="V2110" i="2"/>
  <c r="V883" i="2"/>
  <c r="V2243" i="2"/>
  <c r="V1136" i="2"/>
  <c r="V501" i="2"/>
  <c r="V1861" i="2"/>
  <c r="V2450" i="2"/>
  <c r="V1134" i="2"/>
  <c r="V1298" i="2"/>
  <c r="V283" i="2"/>
  <c r="V971" i="2"/>
  <c r="V1643" i="2"/>
  <c r="V2331" i="2"/>
  <c r="V552" i="2"/>
  <c r="V1224" i="2"/>
  <c r="V1912" i="2"/>
  <c r="V589" i="2"/>
  <c r="V1261" i="2"/>
  <c r="V1949" i="2"/>
  <c r="V678" i="2"/>
  <c r="V442" i="2"/>
  <c r="V270" i="2"/>
  <c r="V114" i="2"/>
  <c r="V2408" i="2"/>
  <c r="V180" i="2"/>
  <c r="V921" i="2"/>
  <c r="V618" i="2"/>
  <c r="V55" i="2"/>
  <c r="V2103" i="2"/>
  <c r="V1684" i="2"/>
  <c r="V1721" i="2"/>
  <c r="V2148" i="2"/>
  <c r="V807" i="2"/>
  <c r="V425" i="2"/>
  <c r="V2190" i="2"/>
  <c r="V804" i="2"/>
  <c r="V1686" i="2"/>
  <c r="V1639" i="2"/>
  <c r="V1257" i="2"/>
  <c r="V2400" i="2"/>
  <c r="V1289" i="2"/>
  <c r="V2126" i="2"/>
  <c r="V1206" i="2"/>
  <c r="V1171" i="2"/>
  <c r="V1440" i="2"/>
  <c r="V2165" i="2"/>
  <c r="V2022" i="2"/>
  <c r="V427" i="2"/>
  <c r="V1803" i="2"/>
  <c r="V696" i="2"/>
  <c r="V45" i="2"/>
  <c r="V1421" i="2"/>
  <c r="V1254" i="2"/>
  <c r="V2124" i="2"/>
  <c r="V2454" i="2"/>
  <c r="V791" i="2"/>
  <c r="V1972" i="2"/>
  <c r="V362" i="2"/>
  <c r="V695" i="2"/>
  <c r="V980" i="2"/>
  <c r="V1657" i="2"/>
  <c r="V1918" i="2"/>
  <c r="V1028" i="2"/>
  <c r="V1854" i="2"/>
  <c r="V73" i="2"/>
  <c r="V231" i="2"/>
  <c r="V1129" i="2"/>
  <c r="V137" i="2"/>
  <c r="V2057" i="2"/>
  <c r="V2321" i="2"/>
  <c r="V1011" i="2"/>
  <c r="V1264" i="2"/>
  <c r="V1989" i="2"/>
  <c r="V1518" i="2"/>
  <c r="V347" i="2"/>
  <c r="V1547" i="2"/>
  <c r="V2395" i="2"/>
  <c r="V952" i="2"/>
  <c r="V1640" i="2"/>
  <c r="V301" i="2"/>
  <c r="V989" i="2"/>
  <c r="V1677" i="2"/>
  <c r="V2349" i="2"/>
  <c r="V2114" i="2"/>
  <c r="V1082" i="2"/>
  <c r="V14" i="2"/>
  <c r="V1806" i="2"/>
  <c r="V690" i="2"/>
  <c r="V2280" i="2"/>
  <c r="V1431" i="2"/>
  <c r="V756" i="2"/>
  <c r="V665" i="2"/>
  <c r="V2457" i="2"/>
  <c r="V2212" i="2"/>
  <c r="V2112" i="2"/>
  <c r="V1207" i="2"/>
  <c r="V84" i="2"/>
  <c r="V1492" i="2"/>
  <c r="V825" i="2"/>
  <c r="V2169" i="2"/>
  <c r="V1514" i="2"/>
  <c r="V1058" i="2"/>
  <c r="V1703" i="2"/>
  <c r="V41" i="2"/>
  <c r="V1046" i="2"/>
  <c r="V71" i="2"/>
  <c r="V420" i="2"/>
  <c r="V1097" i="2"/>
  <c r="V2180" i="2"/>
  <c r="V1255" i="2"/>
  <c r="V1476" i="2"/>
  <c r="V2153" i="2"/>
  <c r="V1250" i="2"/>
  <c r="V1214" i="2"/>
  <c r="V866" i="2"/>
  <c r="V356" i="2"/>
  <c r="V895" i="2"/>
  <c r="V1346" i="2"/>
  <c r="V160" i="2"/>
  <c r="V885" i="2"/>
  <c r="V1114" i="2"/>
  <c r="V2040" i="2"/>
  <c r="V1163" i="2"/>
  <c r="V56" i="2"/>
  <c r="V1416" i="2"/>
  <c r="V781" i="2"/>
  <c r="V2141" i="2"/>
  <c r="V570" i="2"/>
  <c r="V1230" i="2"/>
  <c r="V1970" i="2"/>
  <c r="V244" i="2"/>
  <c r="V1817" i="2"/>
  <c r="V418" i="2"/>
  <c r="V2167" i="2"/>
  <c r="V377" i="2"/>
  <c r="V2330" i="2"/>
  <c r="V935" i="2"/>
  <c r="V1833" i="2"/>
  <c r="V1991" i="2"/>
  <c r="V2106" i="2"/>
  <c r="V580" i="2"/>
  <c r="V574" i="2"/>
  <c r="V1801" i="2"/>
  <c r="V2311" i="2"/>
  <c r="V2238" i="2"/>
  <c r="V2291" i="2"/>
  <c r="V533" i="2"/>
  <c r="V90" i="2"/>
  <c r="V1426" i="2"/>
  <c r="V987" i="2"/>
  <c r="V2347" i="2"/>
  <c r="V1256" i="2"/>
  <c r="V605" i="2"/>
  <c r="V1965" i="2"/>
  <c r="V58" i="2"/>
  <c r="V782" i="2"/>
  <c r="V1522" i="2"/>
  <c r="V2199" i="2"/>
  <c r="V1433" i="2"/>
  <c r="V2030" i="2"/>
  <c r="V1783" i="2"/>
  <c r="V57" i="2"/>
  <c r="V1366" i="2"/>
  <c r="V167" i="2"/>
  <c r="V1193" i="2"/>
  <c r="V1351" i="2"/>
  <c r="V2249" i="2"/>
  <c r="V2407" i="2"/>
  <c r="V938" i="2"/>
  <c r="V740" i="2"/>
  <c r="V1799" i="2"/>
  <c r="V1427" i="2"/>
  <c r="V2421" i="2"/>
  <c r="V555" i="2"/>
  <c r="V824" i="2"/>
  <c r="V1549" i="2"/>
  <c r="V2316" i="2"/>
  <c r="V1111" i="2"/>
  <c r="V1386" i="2"/>
  <c r="V1236" i="2"/>
  <c r="V34" i="2"/>
  <c r="V994" i="2"/>
  <c r="V743" i="2"/>
  <c r="V2185" i="2"/>
  <c r="V1617" i="2"/>
  <c r="V1008" i="2"/>
  <c r="V750" i="2"/>
  <c r="V1579" i="2"/>
  <c r="V1848" i="2"/>
  <c r="V422" i="2"/>
  <c r="V2198" i="2"/>
  <c r="V1396" i="2"/>
  <c r="V247" i="2"/>
  <c r="V1273" i="2"/>
  <c r="V132" i="2"/>
  <c r="V1188" i="2"/>
  <c r="V361" i="2"/>
  <c r="V484" i="2"/>
  <c r="V672" i="2"/>
  <c r="V1419" i="2"/>
  <c r="V2397" i="2"/>
  <c r="V948" i="2"/>
  <c r="V889" i="2"/>
  <c r="V548" i="2"/>
  <c r="V391" i="2"/>
  <c r="V1158" i="2"/>
  <c r="V1000" i="2"/>
  <c r="V78" i="2"/>
  <c r="V2468" i="2"/>
  <c r="V1314" i="2"/>
  <c r="V1383" i="2"/>
  <c r="V182" i="2"/>
  <c r="V13" i="2"/>
  <c r="V631" i="2"/>
  <c r="V1001" i="2"/>
  <c r="V395" i="2"/>
  <c r="V663" i="2"/>
  <c r="V1342" i="2"/>
  <c r="V1746" i="2"/>
  <c r="V1577" i="2"/>
  <c r="V314" i="2"/>
  <c r="V1066" i="2"/>
  <c r="V265" i="2"/>
  <c r="V602" i="2"/>
  <c r="V324" i="2"/>
  <c r="N407" i="2"/>
  <c r="N75" i="2"/>
  <c r="N1099" i="2"/>
  <c r="N1459" i="2"/>
  <c r="N2139" i="2"/>
  <c r="N1159" i="2"/>
  <c r="N1179" i="2"/>
  <c r="N2211" i="2"/>
  <c r="N2219" i="2"/>
  <c r="N1344" i="2"/>
  <c r="N1623" i="2"/>
  <c r="N932" i="2"/>
  <c r="N40" i="2"/>
  <c r="N1672" i="2"/>
  <c r="N1700" i="2"/>
  <c r="N365" i="2"/>
  <c r="N1389" i="2"/>
  <c r="N1468" i="2"/>
  <c r="N771" i="2"/>
  <c r="N775" i="2"/>
  <c r="N795" i="2"/>
  <c r="N1807" i="2"/>
  <c r="N1827" i="2"/>
  <c r="N792" i="2"/>
  <c r="N1384" i="2"/>
  <c r="N1084" i="2"/>
  <c r="N840" i="2"/>
  <c r="N77" i="2"/>
  <c r="N1101" i="2"/>
  <c r="N400" i="2"/>
  <c r="N437" i="2"/>
  <c r="N1461" i="2"/>
  <c r="N130" i="2"/>
  <c r="N1204" i="2"/>
  <c r="N1829" i="2"/>
  <c r="N1554" i="2"/>
  <c r="N1959" i="2"/>
  <c r="N882" i="2"/>
  <c r="N2382" i="2"/>
  <c r="N1166" i="2"/>
  <c r="N566" i="2"/>
  <c r="N2009" i="2"/>
  <c r="N91" i="2"/>
  <c r="N2399" i="2"/>
  <c r="N1356" i="2"/>
  <c r="N252" i="2"/>
  <c r="N2356" i="2"/>
  <c r="N573" i="2"/>
  <c r="N2216" i="2"/>
  <c r="N1232" i="2"/>
  <c r="N94" i="2"/>
  <c r="N1278" i="2"/>
  <c r="N1885" i="2"/>
  <c r="N1290" i="2"/>
  <c r="N2330" i="2"/>
  <c r="N1622" i="2"/>
  <c r="N502" i="2"/>
  <c r="N1854" i="2"/>
  <c r="N1002" i="2"/>
  <c r="N1171" i="2"/>
  <c r="N1195" i="2"/>
  <c r="N1980" i="2"/>
  <c r="N688" i="2"/>
  <c r="N1708" i="2"/>
  <c r="N288" i="2"/>
  <c r="N1405" i="2"/>
  <c r="N741" i="2"/>
  <c r="N841" i="2"/>
  <c r="N514" i="2"/>
  <c r="N849" i="2"/>
  <c r="N594" i="2"/>
  <c r="N998" i="2"/>
  <c r="N513" i="2"/>
  <c r="N35" i="2"/>
  <c r="N727" i="2"/>
  <c r="N395" i="2"/>
  <c r="N207" i="2"/>
  <c r="N1435" i="2"/>
  <c r="N211" i="2"/>
  <c r="N231" i="2"/>
  <c r="N235" i="2"/>
  <c r="N911" i="2"/>
  <c r="N1055" i="2"/>
  <c r="N576" i="2"/>
  <c r="N1580" i="2"/>
  <c r="N1272" i="2"/>
  <c r="N364" i="2"/>
  <c r="N73" i="2"/>
  <c r="N1316" i="2"/>
  <c r="N685" i="2"/>
  <c r="N2419" i="2"/>
  <c r="N1045" i="2"/>
  <c r="N1203" i="2"/>
  <c r="N1211" i="2"/>
  <c r="N2239" i="2"/>
  <c r="N1408" i="2"/>
  <c r="N1751" i="2"/>
  <c r="N2012" i="2"/>
  <c r="N720" i="2"/>
  <c r="N76" i="2"/>
  <c r="N1744" i="2"/>
  <c r="N320" i="2"/>
  <c r="N397" i="2"/>
  <c r="N1421" i="2"/>
  <c r="N1604" i="2"/>
  <c r="N757" i="2"/>
  <c r="N604" i="2"/>
  <c r="N1793" i="2"/>
  <c r="N1410" i="2"/>
  <c r="N625" i="2"/>
  <c r="N2149" i="2"/>
  <c r="N675" i="2"/>
  <c r="N343" i="2"/>
  <c r="N1035" i="2"/>
  <c r="N1711" i="2"/>
  <c r="N1395" i="2"/>
  <c r="N127" i="2"/>
  <c r="N2075" i="2"/>
  <c r="N1079" i="2"/>
  <c r="N1083" i="2"/>
  <c r="N2131" i="2"/>
  <c r="N2123" i="2"/>
  <c r="N1367" i="2"/>
  <c r="N1820" i="2"/>
  <c r="N1528" i="2"/>
  <c r="N1428" i="2"/>
  <c r="N301" i="2"/>
  <c r="N1325" i="2"/>
  <c r="N1220" i="2"/>
  <c r="N691" i="2"/>
  <c r="N695" i="2"/>
  <c r="N699" i="2"/>
  <c r="N1727" i="2"/>
  <c r="N1747" i="2"/>
  <c r="N1739" i="2"/>
  <c r="N664" i="2"/>
  <c r="N44" i="2"/>
  <c r="N1256" i="2"/>
  <c r="N1655" i="2"/>
  <c r="N1964" i="2"/>
  <c r="N952" i="2"/>
  <c r="N376" i="2"/>
  <c r="N2383" i="2"/>
  <c r="N13" i="2"/>
  <c r="N1037" i="2"/>
  <c r="N272" i="2"/>
  <c r="N1397" i="2"/>
  <c r="N2433" i="2"/>
  <c r="N328" i="2"/>
  <c r="N1765" i="2"/>
  <c r="N1298" i="2"/>
  <c r="N358" i="2"/>
  <c r="N1662" i="2"/>
  <c r="N1569" i="2"/>
  <c r="N1886" i="2"/>
  <c r="N1182" i="2"/>
  <c r="N1865" i="2"/>
  <c r="N110" i="2"/>
  <c r="N54" i="2"/>
  <c r="N2329" i="2"/>
  <c r="N1271" i="2"/>
  <c r="N2303" i="2"/>
  <c r="N2315" i="2"/>
  <c r="N1943" i="2"/>
  <c r="N1100" i="2"/>
  <c r="N2008" i="2"/>
  <c r="N445" i="2"/>
  <c r="N1808" i="2"/>
  <c r="N1605" i="2"/>
  <c r="N1953" i="2"/>
  <c r="N1770" i="2"/>
  <c r="N1973" i="2"/>
  <c r="N1946" i="2"/>
  <c r="N478" i="2"/>
  <c r="N1805" i="2"/>
  <c r="N666" i="2"/>
  <c r="N1546" i="2"/>
  <c r="N982" i="2"/>
  <c r="N2222" i="2"/>
  <c r="N382" i="2"/>
  <c r="N1011" i="2"/>
  <c r="N1019" i="2"/>
  <c r="N2067" i="2"/>
  <c r="N1720" i="2"/>
  <c r="N2439" i="2"/>
  <c r="N1436" i="2"/>
  <c r="N2172" i="2"/>
  <c r="N1277" i="2"/>
  <c r="N613" i="2"/>
  <c r="N649" i="2"/>
  <c r="N194" i="2"/>
  <c r="N689" i="2"/>
  <c r="N210" i="2"/>
  <c r="N678" i="2"/>
  <c r="N353" i="2"/>
  <c r="N2349" i="2"/>
  <c r="N715" i="2"/>
  <c r="N1755" i="2"/>
  <c r="N1679" i="2"/>
  <c r="N12" i="2"/>
  <c r="N1900" i="2"/>
  <c r="N2408" i="2"/>
  <c r="N259" i="2"/>
  <c r="N1183" i="2"/>
  <c r="N396" i="2"/>
  <c r="N717" i="2"/>
  <c r="N553" i="2"/>
  <c r="N18" i="2"/>
  <c r="N929" i="2"/>
  <c r="N1945" i="2"/>
  <c r="N423" i="2"/>
  <c r="N1467" i="2"/>
  <c r="N1924" i="2"/>
  <c r="N1524" i="2"/>
  <c r="N1417" i="2"/>
  <c r="N2214" i="2"/>
  <c r="N1074" i="2"/>
  <c r="N1634" i="2"/>
  <c r="N1897" i="2"/>
  <c r="N147" i="2"/>
  <c r="N799" i="2"/>
  <c r="N2463" i="2"/>
  <c r="N637" i="2"/>
  <c r="N88" i="2"/>
  <c r="N152" i="2"/>
  <c r="N462" i="2"/>
  <c r="N1933" i="2"/>
  <c r="N1150" i="2"/>
  <c r="N1703" i="2"/>
  <c r="N846" i="2"/>
  <c r="N938" i="2"/>
  <c r="N1974" i="2"/>
  <c r="N1174" i="2"/>
  <c r="N811" i="2"/>
  <c r="N824" i="2"/>
  <c r="N1975" i="2"/>
  <c r="N948" i="2"/>
  <c r="N453" i="2"/>
  <c r="N2401" i="2"/>
  <c r="N2421" i="2"/>
  <c r="N2248" i="2"/>
  <c r="N1646" i="2"/>
  <c r="N1902" i="2"/>
  <c r="N58" i="2"/>
  <c r="N631" i="2"/>
  <c r="N1675" i="2"/>
  <c r="N1633" i="2"/>
  <c r="N266" i="2"/>
  <c r="N1522" i="2"/>
  <c r="N1834" i="2"/>
  <c r="N2281" i="2"/>
  <c r="N195" i="2"/>
  <c r="N611" i="2"/>
  <c r="N1647" i="2"/>
  <c r="N979" i="2"/>
  <c r="N2051" i="2"/>
  <c r="N1404" i="2"/>
  <c r="N1261" i="2"/>
  <c r="N615" i="2"/>
  <c r="N1659" i="2"/>
  <c r="N292" i="2"/>
  <c r="N36" i="2"/>
  <c r="N2369" i="2"/>
  <c r="N102" i="2"/>
  <c r="N1981" i="2"/>
  <c r="N1222" i="2"/>
  <c r="N1529" i="2"/>
  <c r="N1113" i="2"/>
  <c r="N939" i="2"/>
  <c r="N996" i="2"/>
  <c r="N2359" i="2"/>
  <c r="N203" i="2"/>
  <c r="N895" i="2"/>
  <c r="N1339" i="2"/>
  <c r="N904" i="2"/>
  <c r="N520" i="2"/>
  <c r="N853" i="2"/>
  <c r="N1983" i="2"/>
  <c r="N240" i="2"/>
  <c r="N2276" i="2"/>
  <c r="N205" i="2"/>
  <c r="N1589" i="2"/>
  <c r="N1957" i="2"/>
  <c r="N1305" i="2"/>
  <c r="N734" i="2"/>
  <c r="N2426" i="2"/>
  <c r="N1091" i="2"/>
  <c r="N2147" i="2"/>
  <c r="N1852" i="2"/>
  <c r="N1341" i="2"/>
  <c r="N785" i="2"/>
  <c r="N2397" i="2"/>
  <c r="N1966" i="2"/>
  <c r="N2362" i="2"/>
  <c r="N1871" i="2"/>
  <c r="N125" i="2"/>
  <c r="N1381" i="2"/>
  <c r="N186" i="2"/>
  <c r="N2250" i="2"/>
  <c r="N942" i="2"/>
  <c r="N1526" i="2"/>
  <c r="N694" i="2"/>
  <c r="N123" i="2"/>
  <c r="N1420" i="2"/>
  <c r="N2444" i="2"/>
  <c r="N2308" i="2"/>
  <c r="N1406" i="2"/>
  <c r="N1498" i="2"/>
  <c r="N1750" i="2"/>
  <c r="N2110" i="2"/>
  <c r="N1299" i="2"/>
  <c r="N2371" i="2"/>
  <c r="N2140" i="2"/>
  <c r="N1896" i="2"/>
  <c r="N178" i="2"/>
  <c r="N161" i="2"/>
  <c r="N1497" i="2"/>
  <c r="N1940" i="2"/>
  <c r="N2159" i="2"/>
  <c r="N1296" i="2"/>
  <c r="N1132" i="2"/>
  <c r="N2150" i="2"/>
  <c r="N546" i="2"/>
  <c r="N1304" i="2"/>
  <c r="N1429" i="2"/>
  <c r="N602" i="2"/>
  <c r="N202" i="2"/>
  <c r="N2337" i="2"/>
  <c r="N1332" i="2"/>
  <c r="N2374" i="2"/>
  <c r="N1018" i="2"/>
  <c r="N216" i="2"/>
  <c r="N2195" i="2"/>
  <c r="N1628" i="2"/>
  <c r="N777" i="2"/>
  <c r="N1561" i="2"/>
  <c r="N473" i="2"/>
  <c r="N221" i="2"/>
  <c r="N698" i="2"/>
  <c r="N1939" i="2"/>
  <c r="N1233" i="2"/>
  <c r="N690" i="2"/>
  <c r="N1273" i="2"/>
  <c r="N2255" i="2"/>
  <c r="N1402" i="2"/>
  <c r="N1294" i="2"/>
  <c r="N371" i="2"/>
  <c r="N303" i="2"/>
  <c r="N1494" i="2"/>
  <c r="N1073" i="2"/>
  <c r="N29" i="2"/>
  <c r="N315" i="2"/>
  <c r="N85" i="2"/>
  <c r="N452" i="2"/>
  <c r="N1138" i="2"/>
  <c r="N243" i="2"/>
  <c r="N89" i="2"/>
  <c r="N2129" i="2"/>
  <c r="N1934" i="2"/>
  <c r="N2262" i="2"/>
  <c r="N1347" i="2"/>
  <c r="N1533" i="2"/>
  <c r="N1041" i="2"/>
  <c r="N2445" i="2"/>
  <c r="N1657" i="2"/>
  <c r="N122" i="2"/>
  <c r="N2256" i="2"/>
  <c r="N2016" i="2"/>
  <c r="N1153" i="2"/>
  <c r="N2441" i="2"/>
  <c r="N299" i="2"/>
  <c r="N1692" i="2"/>
  <c r="N69" i="2"/>
  <c r="N2165" i="2"/>
  <c r="N2122" i="2"/>
  <c r="N508" i="2"/>
  <c r="N1413" i="2"/>
  <c r="N857" i="2"/>
  <c r="N2234" i="2"/>
  <c r="N1067" i="2"/>
  <c r="N70" i="2"/>
  <c r="N1378" i="2"/>
  <c r="N143" i="2"/>
  <c r="N774" i="2"/>
  <c r="N2118" i="2"/>
  <c r="N1283" i="2"/>
  <c r="N198" i="2"/>
  <c r="N251" i="2"/>
  <c r="N1346" i="2"/>
  <c r="N961" i="2"/>
  <c r="N1993" i="2"/>
  <c r="N1351" i="2"/>
  <c r="N2005" i="2"/>
  <c r="N1266" i="2"/>
  <c r="N2025" i="2"/>
  <c r="N451" i="2"/>
  <c r="N916" i="2"/>
  <c r="N861" i="2"/>
  <c r="N2336" i="2"/>
  <c r="N2077" i="2"/>
  <c r="N2038" i="2"/>
  <c r="N1167" i="2"/>
  <c r="N1093" i="2"/>
  <c r="N2457" i="2"/>
  <c r="N2200" i="2"/>
  <c r="N521" i="2"/>
  <c r="N422" i="2"/>
  <c r="N537" i="2"/>
  <c r="N1246" i="2"/>
  <c r="N2360" i="2"/>
  <c r="N2192" i="2"/>
  <c r="N1986" i="2"/>
  <c r="N1249" i="2"/>
  <c r="N418" i="2"/>
  <c r="N2115" i="2"/>
  <c r="N713" i="2"/>
  <c r="N1177" i="2"/>
  <c r="N744" i="2"/>
  <c r="N1684" i="2"/>
  <c r="N711" i="2"/>
  <c r="N2353" i="2"/>
  <c r="N1850" i="2"/>
  <c r="N2350" i="2"/>
  <c r="N1909" i="2"/>
  <c r="N1372" i="2"/>
  <c r="N1817" i="2"/>
  <c r="N2134" i="2"/>
  <c r="N913" i="2"/>
  <c r="N1082" i="2"/>
  <c r="N822" i="2"/>
  <c r="N408" i="2"/>
  <c r="N2007" i="2"/>
  <c r="N549" i="2"/>
  <c r="N1723" i="2"/>
  <c r="N1030" i="2"/>
  <c r="N1594" i="2"/>
  <c r="N305" i="2"/>
  <c r="N460" i="2"/>
  <c r="N752" i="2"/>
  <c r="N185" i="2"/>
  <c r="N1033" i="2"/>
  <c r="N1499" i="2"/>
  <c r="N97" i="2"/>
  <c r="N665" i="2"/>
  <c r="N2242" i="2"/>
  <c r="N2394" i="2"/>
  <c r="N1245" i="2"/>
  <c r="N1292" i="2"/>
  <c r="N731" i="2"/>
  <c r="N461" i="2"/>
  <c r="N2465" i="2"/>
  <c r="N340" i="2"/>
  <c r="N2361" i="2"/>
  <c r="N349" i="2"/>
  <c r="N987" i="2"/>
  <c r="N2254" i="2"/>
  <c r="N590" i="2"/>
  <c r="N352" i="2"/>
  <c r="N2079" i="2"/>
  <c r="N2193" i="2"/>
  <c r="N2105" i="2"/>
  <c r="N1456" i="2"/>
  <c r="N435" i="2"/>
  <c r="N1471" i="2"/>
  <c r="N2311" i="2"/>
  <c r="N2232" i="2"/>
  <c r="N1912" i="2"/>
  <c r="N2048" i="2"/>
  <c r="N1968" i="2"/>
  <c r="N1644" i="2"/>
  <c r="N809" i="2"/>
  <c r="N1521" i="2"/>
  <c r="N530" i="2"/>
  <c r="N1185" i="2"/>
  <c r="N2429" i="2"/>
  <c r="N2146" i="2"/>
  <c r="N2166" i="2"/>
  <c r="N1717" i="2"/>
  <c r="N1778" i="2"/>
  <c r="N2210" i="2"/>
  <c r="N1502" i="2"/>
  <c r="N507" i="2"/>
  <c r="N972" i="2"/>
  <c r="N281" i="2"/>
  <c r="N893" i="2"/>
  <c r="N2257" i="2"/>
  <c r="N1822" i="2"/>
  <c r="N264" i="2"/>
  <c r="N471" i="2"/>
  <c r="N1839" i="2"/>
  <c r="N1523" i="2"/>
  <c r="N1235" i="2"/>
  <c r="N2271" i="2"/>
  <c r="N2307" i="2"/>
  <c r="N1879" i="2"/>
  <c r="N784" i="2"/>
  <c r="N108" i="2"/>
  <c r="N384" i="2"/>
  <c r="N1752" i="2"/>
  <c r="N789" i="2"/>
  <c r="N875" i="2"/>
  <c r="N1915" i="2"/>
  <c r="N176" i="2"/>
  <c r="N488" i="2"/>
  <c r="N1212" i="2"/>
  <c r="N764" i="2"/>
  <c r="N1165" i="2"/>
  <c r="N1525" i="2"/>
  <c r="N386" i="2"/>
  <c r="N1893" i="2"/>
  <c r="N419" i="2"/>
  <c r="N779" i="2"/>
  <c r="N1455" i="2"/>
  <c r="N1819" i="2"/>
  <c r="N723" i="2"/>
  <c r="N1759" i="2"/>
  <c r="N728" i="2"/>
  <c r="N80" i="2"/>
  <c r="N1783" i="2"/>
  <c r="N2028" i="2"/>
  <c r="N584" i="2"/>
  <c r="N336" i="2"/>
  <c r="N359" i="2"/>
  <c r="N1375" i="2"/>
  <c r="N1403" i="2"/>
  <c r="N768" i="2"/>
  <c r="N1784" i="2"/>
  <c r="N464" i="2"/>
  <c r="N1716" i="2"/>
  <c r="N1136" i="2"/>
  <c r="N1141" i="2"/>
  <c r="N954" i="2"/>
  <c r="N1198" i="2"/>
  <c r="N2010" i="2"/>
  <c r="N2378" i="2"/>
  <c r="N1792" i="2"/>
  <c r="N2018" i="2"/>
  <c r="N1550" i="2"/>
  <c r="N1643" i="2"/>
  <c r="N1804" i="2"/>
  <c r="N184" i="2"/>
  <c r="N1253" i="2"/>
  <c r="N1617" i="2"/>
  <c r="N1281" i="2"/>
  <c r="N1458" i="2"/>
  <c r="N930" i="2"/>
  <c r="N323" i="2"/>
  <c r="N347" i="2"/>
  <c r="N736" i="2"/>
  <c r="N448" i="2"/>
  <c r="N765" i="2"/>
  <c r="N2161" i="2"/>
  <c r="N2181" i="2"/>
  <c r="N616" i="2"/>
  <c r="N2099" i="2"/>
  <c r="N1527" i="2"/>
  <c r="N1895" i="2"/>
  <c r="N2036" i="2"/>
  <c r="N1077" i="2"/>
  <c r="N1265" i="2"/>
  <c r="N1870" i="2"/>
  <c r="N403" i="2"/>
  <c r="N1475" i="2"/>
  <c r="N829" i="2"/>
  <c r="N1920" i="2"/>
  <c r="N2061" i="2"/>
  <c r="N738" i="2"/>
  <c r="N655" i="2"/>
  <c r="N1124" i="2"/>
  <c r="N1234" i="2"/>
  <c r="N865" i="2"/>
  <c r="N1238" i="2"/>
  <c r="N1430" i="2"/>
  <c r="N807" i="2"/>
  <c r="N572" i="2"/>
  <c r="N1733" i="2"/>
  <c r="N686" i="2"/>
  <c r="N802" i="2"/>
  <c r="N1160" i="2"/>
  <c r="N836" i="2"/>
  <c r="N273" i="2"/>
  <c r="N2126" i="2"/>
  <c r="N682" i="2"/>
  <c r="N57" i="2"/>
  <c r="N2015" i="2"/>
  <c r="N367" i="2"/>
  <c r="N595" i="2"/>
  <c r="N1128" i="2"/>
  <c r="N973" i="2"/>
  <c r="N1313" i="2"/>
  <c r="N894" i="2"/>
  <c r="N1814" i="2"/>
  <c r="N935" i="2"/>
  <c r="N535" i="2"/>
  <c r="N2363" i="2"/>
  <c r="N1196" i="2"/>
  <c r="N955" i="2"/>
  <c r="N2391" i="2"/>
  <c r="N565" i="2"/>
  <c r="N370" i="2"/>
  <c r="N1614" i="2"/>
  <c r="N1046" i="2"/>
  <c r="N2452" i="2"/>
  <c r="N1194" i="2"/>
  <c r="N1338" i="2"/>
  <c r="N990" i="2"/>
  <c r="N880" i="2"/>
  <c r="N2103" i="2"/>
  <c r="N2417" i="2"/>
  <c r="N2290" i="2"/>
  <c r="N458" i="2"/>
  <c r="N2338" i="2"/>
  <c r="N575" i="2"/>
  <c r="N2340" i="2"/>
  <c r="N1129" i="2"/>
  <c r="N1574" i="2"/>
  <c r="N2297" i="2"/>
  <c r="N2335" i="2"/>
  <c r="N477" i="2"/>
  <c r="N1621" i="2"/>
  <c r="N1821" i="2"/>
  <c r="N918" i="2"/>
  <c r="N959" i="2"/>
  <c r="N2331" i="2"/>
  <c r="N2004" i="2"/>
  <c r="N748" i="2"/>
  <c r="N1826" i="2"/>
  <c r="N912" i="2"/>
  <c r="N2446" i="2"/>
  <c r="N554" i="2"/>
  <c r="N709" i="2"/>
  <c r="N510" i="2"/>
  <c r="N2027" i="2"/>
  <c r="N1754" i="2"/>
  <c r="N1918" i="2"/>
  <c r="N1282" i="2"/>
  <c r="N897" i="2"/>
  <c r="N1036" i="2"/>
  <c r="N538" i="2"/>
  <c r="N126" i="2"/>
  <c r="N762" i="2"/>
  <c r="N480" i="2"/>
  <c r="N1006" i="2"/>
  <c r="N1681" i="2"/>
  <c r="N2230" i="2"/>
  <c r="N844" i="2"/>
  <c r="N380" i="2"/>
  <c r="N424" i="2"/>
  <c r="N601" i="2"/>
  <c r="N834" i="2"/>
  <c r="N705" i="2"/>
  <c r="N318" i="2"/>
  <c r="N1481" i="2"/>
  <c r="N2278" i="2"/>
  <c r="N672" i="2"/>
  <c r="N1997" i="2"/>
  <c r="N1398" i="2"/>
  <c r="N1781" i="2"/>
  <c r="N1603" i="2"/>
  <c r="N708" i="2"/>
  <c r="N1726" i="2"/>
  <c r="N2372" i="2"/>
  <c r="N375" i="2"/>
  <c r="N2327" i="2"/>
  <c r="N978" i="2"/>
  <c r="N34" i="2"/>
  <c r="N749" i="2"/>
  <c r="N1725" i="2"/>
  <c r="N924" i="2"/>
  <c r="N354" i="2"/>
  <c r="N509" i="2"/>
  <c r="N2403" i="2"/>
  <c r="N2294" i="2"/>
  <c r="N634" i="2"/>
  <c r="N2225" i="2"/>
  <c r="N295" i="2"/>
  <c r="N48" i="2"/>
  <c r="N818" i="2"/>
  <c r="N517" i="2"/>
  <c r="N2453" i="2"/>
  <c r="N1595" i="2"/>
  <c r="N26" i="2"/>
  <c r="N378" i="2"/>
  <c r="N2381" i="2"/>
  <c r="N1414" i="2"/>
  <c r="N220" i="2"/>
  <c r="N2205" i="2"/>
  <c r="N1660" i="2"/>
  <c r="N593" i="2"/>
  <c r="N1412" i="2"/>
  <c r="N921" i="2"/>
  <c r="N1437" i="2"/>
  <c r="N558" i="2"/>
  <c r="N16" i="2"/>
  <c r="N522" i="2"/>
  <c r="N66" i="2"/>
  <c r="N390" i="2"/>
  <c r="N1162" i="2"/>
  <c r="N801" i="2"/>
  <c r="N886" i="2"/>
  <c r="N1889" i="2"/>
  <c r="N1738" i="2"/>
  <c r="N46" i="2"/>
  <c r="N38" i="2"/>
  <c r="N679" i="2"/>
  <c r="N1230" i="2"/>
  <c r="N1444" i="2"/>
  <c r="N825" i="2"/>
  <c r="N1954" i="2"/>
  <c r="N995" i="2"/>
  <c r="N663" i="2"/>
  <c r="N331" i="2"/>
  <c r="N2031" i="2"/>
  <c r="N1715" i="2"/>
  <c r="N1371" i="2"/>
  <c r="N135" i="2"/>
  <c r="N155" i="2"/>
  <c r="N703" i="2"/>
  <c r="N1415" i="2"/>
  <c r="N1844" i="2"/>
  <c r="N2447" i="2"/>
  <c r="N2364" i="2"/>
  <c r="N1448" i="2"/>
  <c r="N1144" i="2"/>
  <c r="N300" i="2"/>
  <c r="N9" i="2"/>
  <c r="N1060" i="2"/>
  <c r="N621" i="2"/>
  <c r="N1511" i="2"/>
  <c r="N2348" i="2"/>
  <c r="N981" i="2"/>
  <c r="N1107" i="2"/>
  <c r="N1131" i="2"/>
  <c r="N2143" i="2"/>
  <c r="N2179" i="2"/>
  <c r="N2171" i="2"/>
  <c r="N1280" i="2"/>
  <c r="N1495" i="2"/>
  <c r="N1884" i="2"/>
  <c r="N860" i="2"/>
  <c r="N592" i="2"/>
  <c r="N8" i="2"/>
  <c r="N1596" i="2"/>
  <c r="N136" i="2"/>
  <c r="N333" i="2"/>
  <c r="N1357" i="2"/>
  <c r="N1348" i="2"/>
  <c r="N693" i="2"/>
  <c r="N2196" i="2"/>
  <c r="N1729" i="2"/>
  <c r="N1154" i="2"/>
  <c r="N497" i="2"/>
  <c r="N218" i="2"/>
  <c r="N1638" i="2"/>
  <c r="N2420" i="2"/>
  <c r="N1917" i="2"/>
  <c r="N1906" i="2"/>
  <c r="N966" i="2"/>
  <c r="N225" i="2"/>
  <c r="N506" i="2"/>
  <c r="N718" i="2"/>
  <c r="N755" i="2"/>
  <c r="N1811" i="2"/>
  <c r="N760" i="2"/>
  <c r="N1352" i="2"/>
  <c r="N1847" i="2"/>
  <c r="N1052" i="2"/>
  <c r="N712" i="2"/>
  <c r="N1085" i="2"/>
  <c r="N393" i="2"/>
  <c r="N2389" i="2"/>
  <c r="N166" i="2"/>
  <c r="N2064" i="2"/>
  <c r="N2221" i="2"/>
  <c r="N1518" i="2"/>
  <c r="N1520" i="2"/>
  <c r="N1374" i="2"/>
  <c r="N1786" i="2"/>
  <c r="N2358" i="2"/>
  <c r="N2198" i="2"/>
  <c r="N503" i="2"/>
  <c r="N1535" i="2"/>
  <c r="N212" i="2"/>
  <c r="N1676" i="2"/>
  <c r="N2344" i="2"/>
  <c r="N2096" i="2"/>
  <c r="N2020" i="2"/>
  <c r="N1513" i="2"/>
  <c r="N1858" i="2"/>
  <c r="N1553" i="2"/>
  <c r="N2342" i="2"/>
  <c r="N291" i="2"/>
  <c r="N983" i="2"/>
  <c r="N651" i="2"/>
  <c r="N1231" i="2"/>
  <c r="N2351" i="2"/>
  <c r="N2035" i="2"/>
  <c r="N1691" i="2"/>
  <c r="N563" i="2"/>
  <c r="N567" i="2"/>
  <c r="N571" i="2"/>
  <c r="N1599" i="2"/>
  <c r="N1619" i="2"/>
  <c r="N1611" i="2"/>
  <c r="N2459" i="2"/>
  <c r="N1064" i="2"/>
  <c r="N260" i="2"/>
  <c r="N1007" i="2"/>
  <c r="N1764" i="2"/>
  <c r="N740" i="2"/>
  <c r="N120" i="2"/>
  <c r="N2240" i="2"/>
  <c r="N2320" i="2"/>
  <c r="N277" i="2"/>
  <c r="N179" i="2"/>
  <c r="N183" i="2"/>
  <c r="N783" i="2"/>
  <c r="N863" i="2"/>
  <c r="N1543" i="2"/>
  <c r="N1908" i="2"/>
  <c r="N2416" i="2"/>
  <c r="N1512" i="2"/>
  <c r="N552" i="2"/>
  <c r="N41" i="2"/>
  <c r="N1188" i="2"/>
  <c r="N2023" i="2"/>
  <c r="N2432" i="2"/>
  <c r="N1013" i="2"/>
  <c r="N2049" i="2"/>
  <c r="N1137" i="2"/>
  <c r="N2405" i="2"/>
  <c r="N222" i="2"/>
  <c r="N906" i="2"/>
  <c r="N267" i="2"/>
  <c r="N1291" i="2"/>
  <c r="N1967" i="2"/>
  <c r="N1651" i="2"/>
  <c r="N1151" i="2"/>
  <c r="N271" i="2"/>
  <c r="N351" i="2"/>
  <c r="N319" i="2"/>
  <c r="N559" i="2"/>
  <c r="N1712" i="2"/>
  <c r="N2375" i="2"/>
  <c r="N2264" i="2"/>
  <c r="N1324" i="2"/>
  <c r="N1020" i="2"/>
  <c r="N236" i="2"/>
  <c r="N1199" i="2"/>
  <c r="N2316" i="2"/>
  <c r="N557" i="2"/>
  <c r="N1581" i="2"/>
  <c r="N2168" i="2"/>
  <c r="N917" i="2"/>
  <c r="N1027" i="2"/>
  <c r="N1031" i="2"/>
  <c r="N2063" i="2"/>
  <c r="N2083" i="2"/>
  <c r="N2091" i="2"/>
  <c r="N1152" i="2"/>
  <c r="N879" i="2"/>
  <c r="N724" i="2"/>
  <c r="N2455" i="2"/>
  <c r="N2376" i="2"/>
  <c r="N1460" i="2"/>
  <c r="N1300" i="2"/>
  <c r="N2268" i="2"/>
  <c r="N269" i="2"/>
  <c r="N1293" i="2"/>
  <c r="N1092" i="2"/>
  <c r="N629" i="2"/>
  <c r="N2215" i="2"/>
  <c r="N1665" i="2"/>
  <c r="N898" i="2"/>
  <c r="N369" i="2"/>
  <c r="N2021" i="2"/>
  <c r="N1382" i="2"/>
  <c r="N1588" i="2"/>
  <c r="N1650" i="2"/>
  <c r="N1988" i="2"/>
  <c r="N1698" i="2"/>
  <c r="N505" i="2"/>
  <c r="N1942" i="2"/>
  <c r="N603" i="2"/>
  <c r="N428" i="2"/>
  <c r="N1096" i="2"/>
  <c r="N772" i="2"/>
  <c r="N431" i="2"/>
  <c r="N293" i="2"/>
  <c r="N129" i="2"/>
  <c r="N2289" i="2"/>
  <c r="N209" i="2"/>
  <c r="N766" i="2"/>
  <c r="N1998" i="2"/>
  <c r="N30" i="2"/>
  <c r="N1718" i="2"/>
  <c r="N1790" i="2"/>
  <c r="N327" i="2"/>
  <c r="N1359" i="2"/>
  <c r="N1387" i="2"/>
  <c r="N84" i="2"/>
  <c r="N1432" i="2"/>
  <c r="N1424" i="2"/>
  <c r="N1640" i="2"/>
  <c r="N1125" i="2"/>
  <c r="N1353" i="2"/>
  <c r="N1538" i="2"/>
  <c r="N1618" i="2"/>
  <c r="N2022" i="2"/>
  <c r="N1391" i="2"/>
  <c r="N643" i="2"/>
  <c r="N1699" i="2"/>
  <c r="N1192" i="2"/>
  <c r="N1005" i="2"/>
  <c r="N263" i="2"/>
  <c r="N1215" i="2"/>
  <c r="N1040" i="2"/>
  <c r="N648" i="2"/>
  <c r="N2113" i="2"/>
  <c r="N702" i="2"/>
  <c r="N1789" i="2"/>
  <c r="N854" i="2"/>
  <c r="N427" i="2"/>
  <c r="N2247" i="2"/>
  <c r="N1880" i="2"/>
  <c r="N217" i="2"/>
  <c r="N2229" i="2"/>
  <c r="N1616" i="2"/>
  <c r="N158" i="2"/>
  <c r="N1146" i="2"/>
  <c r="N950" i="2"/>
  <c r="N767" i="2"/>
  <c r="N2392" i="2"/>
  <c r="N2435" i="2"/>
  <c r="N1767" i="2"/>
  <c r="N1161" i="2"/>
  <c r="N1201" i="2"/>
  <c r="N1702" i="2"/>
  <c r="N242" i="2"/>
  <c r="N646" i="2"/>
  <c r="N2041" i="2"/>
  <c r="N1337" i="2"/>
  <c r="N377" i="2"/>
  <c r="N482" i="2"/>
  <c r="N128" i="2"/>
  <c r="N2104" i="2"/>
  <c r="N1365" i="2"/>
  <c r="N42" i="2"/>
  <c r="N1505" i="2"/>
  <c r="N2466" i="2"/>
  <c r="N2366" i="2"/>
  <c r="N568" i="2"/>
  <c r="N1463" i="2"/>
  <c r="N1639" i="2"/>
  <c r="N2321" i="2"/>
  <c r="N2325" i="2"/>
  <c r="N1076" i="2"/>
  <c r="N1022" i="2"/>
  <c r="N302" i="2"/>
  <c r="N219" i="2"/>
  <c r="N1544" i="2"/>
  <c r="N279" i="2"/>
  <c r="N999" i="2"/>
  <c r="N2043" i="2"/>
  <c r="N660" i="2"/>
  <c r="N1172" i="2"/>
  <c r="N960" i="2"/>
  <c r="N619" i="2"/>
  <c r="N540" i="2"/>
  <c r="N1399" i="2"/>
  <c r="N1383" i="2"/>
  <c r="N309" i="2"/>
  <c r="N114" i="2"/>
  <c r="N1081" i="2"/>
  <c r="N1951" i="2"/>
  <c r="N224" i="2"/>
  <c r="N2252" i="2"/>
  <c r="N172" i="2"/>
  <c r="N493" i="2"/>
  <c r="N2003" i="2"/>
  <c r="N1636" i="2"/>
  <c r="N1577" i="2"/>
  <c r="N2066" i="2"/>
  <c r="N1390" i="2"/>
  <c r="N190" i="2"/>
  <c r="N430" i="2"/>
  <c r="N1095" i="2"/>
  <c r="N2155" i="2"/>
  <c r="N820" i="2"/>
  <c r="N1284" i="2"/>
  <c r="N1873" i="2"/>
  <c r="N1877" i="2"/>
  <c r="N2266" i="2"/>
  <c r="N10" i="2"/>
  <c r="N214" i="2"/>
  <c r="N1258" i="2"/>
  <c r="N835" i="2"/>
  <c r="N1484" i="2"/>
  <c r="N1180" i="2"/>
  <c r="N489" i="2"/>
  <c r="N529" i="2"/>
  <c r="N294" i="2"/>
  <c r="N1049" i="2"/>
  <c r="N732" i="2"/>
  <c r="N1438" i="2"/>
  <c r="N1898" i="2"/>
  <c r="N1506" i="2"/>
  <c r="N1812" i="2"/>
  <c r="N965" i="2"/>
  <c r="N1090" i="2"/>
  <c r="N1170" i="2"/>
  <c r="N1737" i="2"/>
  <c r="N729" i="2"/>
  <c r="N2347" i="2"/>
  <c r="N1164" i="2"/>
  <c r="N2088" i="2"/>
  <c r="N1936" i="2"/>
  <c r="N1989" i="2"/>
  <c r="N750" i="2"/>
  <c r="N794" i="2"/>
  <c r="N862" i="2"/>
  <c r="N199" i="2"/>
  <c r="N311" i="2"/>
  <c r="N2040" i="2"/>
  <c r="N2237" i="2"/>
  <c r="N976" i="2"/>
  <c r="N1777" i="2"/>
  <c r="N1610" i="2"/>
  <c r="N1678" i="2"/>
  <c r="N659" i="2"/>
  <c r="N1224" i="2"/>
  <c r="N1021" i="2"/>
  <c r="N337" i="2"/>
  <c r="N2189" i="2"/>
  <c r="N409" i="2"/>
  <c r="N1312" i="2"/>
  <c r="N200" i="2"/>
  <c r="N481" i="2"/>
  <c r="N441" i="2"/>
  <c r="N1813" i="2"/>
  <c r="N2226" i="2"/>
  <c r="N1029" i="2"/>
  <c r="N1362" i="2"/>
  <c r="N1094" i="2"/>
  <c r="N2283" i="2"/>
  <c r="N1888" i="2"/>
  <c r="N1937" i="2"/>
  <c r="N334" i="2"/>
  <c r="N726" i="2"/>
  <c r="N1063" i="2"/>
  <c r="N1156" i="2"/>
  <c r="N1396" i="2"/>
  <c r="N1070" i="2"/>
  <c r="N2272" i="2"/>
  <c r="N39" i="2"/>
  <c r="N306" i="2"/>
  <c r="N492" i="2"/>
  <c r="N1719" i="2"/>
  <c r="N1409" i="2"/>
  <c r="N1927" i="2"/>
  <c r="N821" i="2"/>
  <c r="N1119" i="2"/>
  <c r="N668" i="2"/>
  <c r="N1965" i="2"/>
  <c r="N1270" i="2"/>
  <c r="N15" i="2"/>
  <c r="N928" i="2"/>
  <c r="N914" i="2"/>
  <c r="N282" i="2"/>
  <c r="N2346" i="2"/>
  <c r="N455" i="2"/>
  <c r="N180" i="2"/>
  <c r="N1756" i="2"/>
  <c r="N1489" i="2"/>
  <c r="N1202" i="2"/>
  <c r="N1961" i="2"/>
  <c r="N1311" i="2"/>
  <c r="N412" i="2"/>
  <c r="N868" i="2"/>
  <c r="N670" i="2"/>
  <c r="N1625" i="2"/>
  <c r="N680" i="2"/>
  <c r="N1761" i="2"/>
  <c r="N1422" i="2"/>
  <c r="N1032" i="2"/>
  <c r="N925" i="2"/>
  <c r="N81" i="2"/>
  <c r="N2125" i="2"/>
  <c r="N2422" i="2"/>
  <c r="N1184" i="2"/>
  <c r="N258" i="2"/>
  <c r="N33" i="2"/>
  <c r="N116" i="2"/>
  <c r="N864" i="2"/>
  <c r="N988" i="2"/>
  <c r="N2398" i="2"/>
  <c r="N372" i="2"/>
  <c r="N99" i="2"/>
  <c r="N704" i="2"/>
  <c r="N2339" i="2"/>
  <c r="N1857" i="2"/>
  <c r="N342" i="2"/>
  <c r="N1735" i="2"/>
  <c r="N524" i="2"/>
  <c r="N1297" i="2"/>
  <c r="N1401" i="2"/>
  <c r="N95" i="2"/>
  <c r="N188" i="2"/>
  <c r="N687" i="2"/>
  <c r="N2314" i="2"/>
  <c r="N526" i="2"/>
  <c r="N1706" i="2"/>
  <c r="N1334" i="2"/>
  <c r="N475" i="2"/>
  <c r="N197" i="2"/>
  <c r="N286" i="2"/>
  <c r="N1206" i="2"/>
  <c r="N1279" i="2"/>
  <c r="N1168" i="2"/>
  <c r="N1289" i="2"/>
  <c r="N610" i="2"/>
  <c r="N2026" i="2"/>
  <c r="N244" i="2"/>
  <c r="N2220" i="2"/>
  <c r="N2153" i="2"/>
  <c r="N1694" i="2"/>
  <c r="N1682" i="2"/>
  <c r="N1130" i="2"/>
  <c r="N2442" i="2"/>
  <c r="N716" i="2"/>
  <c r="N304" i="2"/>
  <c r="N1102" i="2"/>
  <c r="N1087" i="2"/>
  <c r="N638" i="2"/>
  <c r="N2258" i="2"/>
  <c r="N1143" i="2"/>
  <c r="N154" i="2"/>
  <c r="N617" i="2"/>
  <c r="N828" i="2"/>
  <c r="N1219" i="2"/>
  <c r="N494" i="2"/>
  <c r="N1262" i="2"/>
  <c r="N2213" i="2"/>
  <c r="N82" i="2"/>
  <c r="N344" i="2"/>
  <c r="N1056" i="2"/>
  <c r="N2400" i="2"/>
  <c r="N773" i="2"/>
  <c r="N2404" i="2"/>
  <c r="N1104" i="2"/>
  <c r="N2187" i="2"/>
  <c r="N470" i="2"/>
  <c r="N5" i="2"/>
  <c r="N1785" i="2"/>
  <c r="N379" i="2"/>
  <c r="N2306" i="2"/>
  <c r="N177" i="2"/>
  <c r="N232" i="2"/>
  <c r="N1145" i="2"/>
  <c r="N2407" i="2"/>
  <c r="N1642" i="2"/>
  <c r="N1493" i="2"/>
  <c r="N618" i="2"/>
  <c r="N1686" i="2"/>
  <c r="N483" i="2"/>
  <c r="N1175" i="2"/>
  <c r="N1519" i="2"/>
  <c r="N1883" i="2"/>
  <c r="N823" i="2"/>
  <c r="N1855" i="2"/>
  <c r="N1867" i="2"/>
  <c r="N144" i="2"/>
  <c r="N2039" i="2"/>
  <c r="N1148" i="2"/>
  <c r="N1072" i="2"/>
  <c r="N1133" i="2"/>
  <c r="N469" i="2"/>
  <c r="N443" i="2"/>
  <c r="N1483" i="2"/>
  <c r="N164" i="2"/>
  <c r="N1592" i="2"/>
  <c r="N233" i="2"/>
  <c r="N181" i="2"/>
  <c r="N2241" i="2"/>
  <c r="N78" i="2"/>
  <c r="N1098" i="2"/>
  <c r="N2090" i="2"/>
  <c r="N2073" i="2"/>
  <c r="N1791" i="2"/>
  <c r="N96" i="2"/>
  <c r="N2056" i="2"/>
  <c r="N61" i="2"/>
  <c r="N1349" i="2"/>
  <c r="N2370" i="2"/>
  <c r="N778" i="2"/>
  <c r="N2182" i="2"/>
  <c r="N499" i="2"/>
  <c r="N2411" i="2"/>
  <c r="N644" i="2"/>
  <c r="N2296" i="2"/>
  <c r="N2261" i="2"/>
  <c r="N803" i="2"/>
  <c r="N1163" i="2"/>
  <c r="N639" i="2"/>
  <c r="N1255" i="2"/>
  <c r="N1480" i="2"/>
  <c r="N2068" i="2"/>
  <c r="N1800" i="2"/>
  <c r="N429" i="2"/>
  <c r="N871" i="2"/>
  <c r="N1923" i="2"/>
  <c r="N1516" i="2"/>
  <c r="N2176" i="2"/>
  <c r="N141" i="2"/>
  <c r="N556" i="2"/>
  <c r="N2156" i="2"/>
  <c r="N870" i="2"/>
  <c r="N1111" i="2"/>
  <c r="N479" i="2"/>
  <c r="N747" i="2"/>
  <c r="N1787" i="2"/>
  <c r="N1320" i="2"/>
  <c r="N1016" i="2"/>
  <c r="N1069" i="2"/>
  <c r="N339" i="2"/>
  <c r="N1411" i="2"/>
  <c r="N2132" i="2"/>
  <c r="N1472" i="2"/>
  <c r="N1556" i="2"/>
  <c r="N781" i="2"/>
  <c r="N681" i="2"/>
  <c r="N274" i="2"/>
  <c r="N2365" i="2"/>
  <c r="N1122" i="2"/>
  <c r="N250" i="2"/>
  <c r="N1615" i="2"/>
  <c r="N276" i="2"/>
  <c r="N2424" i="2"/>
  <c r="N2050" i="2"/>
  <c r="N138" i="2"/>
  <c r="N1862" i="2"/>
  <c r="N1302" i="2"/>
  <c r="N1991" i="2"/>
  <c r="N153" i="2"/>
  <c r="N1140" i="2"/>
  <c r="N1086" i="2"/>
  <c r="N1047" i="2"/>
  <c r="N600" i="2"/>
  <c r="N1103" i="2"/>
  <c r="N1440" i="2"/>
  <c r="N1394" i="2"/>
  <c r="N674" i="2"/>
  <c r="N856" i="2"/>
  <c r="N1454" i="2"/>
  <c r="N1214" i="2"/>
  <c r="N1876" i="2"/>
  <c r="N1218" i="2"/>
  <c r="N1930" i="2"/>
  <c r="N246" i="2"/>
  <c r="N1851" i="2"/>
  <c r="N1713" i="2"/>
  <c r="N1842" i="2"/>
  <c r="N1683" i="2"/>
  <c r="N193" i="2"/>
  <c r="N2157" i="2"/>
  <c r="N150" i="2"/>
  <c r="N971" i="2"/>
  <c r="N237" i="2"/>
  <c r="N804" i="2"/>
  <c r="N1065" i="2"/>
  <c r="N1370" i="2"/>
  <c r="N1979" i="2"/>
  <c r="N1335" i="2"/>
  <c r="N2000" i="2"/>
  <c r="N1828" i="2"/>
  <c r="N1134" i="2"/>
  <c r="N1593" i="2"/>
  <c r="N1431" i="2"/>
  <c r="N1509" i="2"/>
  <c r="N842" i="2"/>
  <c r="N1250" i="2"/>
  <c r="N485" i="2"/>
  <c r="N2437" i="2"/>
  <c r="N254" i="2"/>
  <c r="N119" i="2"/>
  <c r="N943" i="2"/>
  <c r="N498" i="2"/>
  <c r="N985" i="2"/>
  <c r="N156" i="2"/>
  <c r="N2058" i="2"/>
  <c r="N2462" i="2"/>
  <c r="N64" i="2"/>
  <c r="N1630" i="2"/>
  <c r="N2098" i="2"/>
  <c r="N321" i="2"/>
  <c r="N2158" i="2"/>
  <c r="N1147" i="2"/>
  <c r="N262" i="2"/>
  <c r="N1809" i="2"/>
  <c r="N1252" i="2"/>
  <c r="N1929" i="2"/>
  <c r="N1941" i="2"/>
  <c r="N1861" i="2"/>
  <c r="N1326" i="2"/>
  <c r="N1763" i="2"/>
  <c r="N137" i="2"/>
  <c r="N1078" i="2"/>
  <c r="N830" i="2"/>
  <c r="N1632" i="2"/>
  <c r="N1486" i="2"/>
  <c r="N1515" i="2"/>
  <c r="N275" i="2"/>
  <c r="N944" i="2"/>
  <c r="N620" i="2"/>
  <c r="N1314" i="2"/>
  <c r="N1950" i="2"/>
  <c r="N385" i="2"/>
  <c r="N1010" i="2"/>
  <c r="N401" i="2"/>
  <c r="N307" i="2"/>
  <c r="N2274" i="2"/>
  <c r="N1830" i="2"/>
  <c r="N2199" i="2"/>
  <c r="N1598" i="2"/>
  <c r="N249" i="2"/>
  <c r="N1434" i="2"/>
  <c r="N776" i="2"/>
  <c r="N192" i="2"/>
  <c r="N810" i="2"/>
  <c r="N1545" i="2"/>
  <c r="N1309" i="2"/>
  <c r="N1157" i="2"/>
  <c r="N2454" i="2"/>
  <c r="N696" i="2"/>
  <c r="N2006" i="2"/>
  <c r="N1806" i="2"/>
  <c r="N2197" i="2"/>
  <c r="N1066" i="2"/>
  <c r="N970" i="2"/>
  <c r="N1243" i="2"/>
  <c r="N60" i="2"/>
  <c r="N486" i="2"/>
  <c r="N910" i="2"/>
  <c r="N285" i="2"/>
  <c r="N1696" i="2"/>
  <c r="N1559" i="2"/>
  <c r="N296" i="2"/>
  <c r="N255" i="2"/>
  <c r="N227" i="2"/>
  <c r="N1251" i="2"/>
  <c r="N919" i="2"/>
  <c r="N587" i="2"/>
  <c r="N975" i="2"/>
  <c r="N2287" i="2"/>
  <c r="N467" i="2"/>
  <c r="N487" i="2"/>
  <c r="N1503" i="2"/>
  <c r="N2395" i="2"/>
  <c r="N2280" i="2"/>
  <c r="N940" i="2"/>
  <c r="N196" i="2"/>
  <c r="N1976" i="2"/>
  <c r="N1648" i="2"/>
  <c r="N612" i="2"/>
  <c r="N2244" i="2"/>
  <c r="N265" i="2"/>
  <c r="N2052" i="2"/>
  <c r="N1892" i="2"/>
  <c r="N213" i="2"/>
  <c r="N83" i="2"/>
  <c r="N103" i="2"/>
  <c r="N107" i="2"/>
  <c r="N543" i="2"/>
  <c r="N511" i="2"/>
  <c r="N1071" i="2"/>
  <c r="N1780" i="2"/>
  <c r="N2415" i="2"/>
  <c r="N1388" i="2"/>
  <c r="N1080" i="2"/>
  <c r="N1831" i="2"/>
  <c r="N920" i="2"/>
  <c r="N1613" i="2"/>
  <c r="N2260" i="2"/>
  <c r="N949" i="2"/>
  <c r="N1985" i="2"/>
  <c r="N2178" i="2"/>
  <c r="N1009" i="2"/>
  <c r="N2186" i="2"/>
  <c r="N394" i="2"/>
  <c r="N2173" i="2"/>
  <c r="N922" i="2"/>
  <c r="N1990" i="2"/>
  <c r="N1977" i="2"/>
  <c r="N574" i="2"/>
  <c r="N118" i="2"/>
  <c r="N662" i="2"/>
  <c r="N71" i="2"/>
  <c r="N335" i="2"/>
  <c r="N447" i="2"/>
  <c r="N2288" i="2"/>
  <c r="N1048" i="2"/>
  <c r="N1575" i="2"/>
  <c r="N848" i="2"/>
  <c r="N1597" i="2"/>
  <c r="N1097" i="2"/>
  <c r="N1026" i="2"/>
  <c r="N1510" i="2"/>
  <c r="N434" i="2"/>
  <c r="N2169" i="2"/>
  <c r="N1673" i="2"/>
  <c r="N761" i="2"/>
  <c r="N980" i="2"/>
  <c r="N1274" i="2"/>
  <c r="N1191" i="2"/>
  <c r="N2207" i="2"/>
  <c r="N2235" i="2"/>
  <c r="N968" i="2"/>
  <c r="N56" i="2"/>
  <c r="N1768" i="2"/>
  <c r="N381" i="2"/>
  <c r="N1536" i="2"/>
  <c r="N1557" i="2"/>
  <c r="N1905" i="2"/>
  <c r="N1530" i="2"/>
  <c r="N1925" i="2"/>
  <c r="N1562" i="2"/>
  <c r="N206" i="2"/>
  <c r="N547" i="2"/>
  <c r="N215" i="2"/>
  <c r="N1239" i="2"/>
  <c r="N907" i="2"/>
  <c r="N991" i="2"/>
  <c r="N2291" i="2"/>
  <c r="N1947" i="2"/>
  <c r="N899" i="2"/>
  <c r="N903" i="2"/>
  <c r="N1955" i="2"/>
  <c r="N1963" i="2"/>
  <c r="N964" i="2"/>
  <c r="N208" i="2"/>
  <c r="N1576" i="2"/>
  <c r="N2295" i="2"/>
  <c r="N2224" i="2"/>
  <c r="N1584" i="2"/>
  <c r="N173" i="2"/>
  <c r="N1197" i="2"/>
  <c r="N684" i="2"/>
  <c r="N533" i="2"/>
  <c r="N515" i="2"/>
  <c r="N519" i="2"/>
  <c r="N1551" i="2"/>
  <c r="N1571" i="2"/>
  <c r="N1579" i="2"/>
  <c r="N2427" i="2"/>
  <c r="N2332" i="2"/>
  <c r="N495" i="2"/>
  <c r="N1704" i="2"/>
  <c r="N676" i="2"/>
  <c r="N2448" i="2"/>
  <c r="N297" i="2"/>
  <c r="N2148" i="2"/>
  <c r="N909" i="2"/>
  <c r="N2120" i="2"/>
  <c r="N245" i="2"/>
  <c r="N937" i="2"/>
  <c r="N1637" i="2"/>
  <c r="N786" i="2"/>
  <c r="N2190" i="2"/>
  <c r="N1187" i="2"/>
  <c r="N855" i="2"/>
  <c r="N523" i="2"/>
  <c r="N719" i="2"/>
  <c r="N2223" i="2"/>
  <c r="N1563" i="2"/>
  <c r="N387" i="2"/>
  <c r="N411" i="2"/>
  <c r="N1423" i="2"/>
  <c r="N1443" i="2"/>
  <c r="N1451" i="2"/>
  <c r="N2183" i="2"/>
  <c r="N2184" i="2"/>
  <c r="N832" i="2"/>
  <c r="N132" i="2"/>
  <c r="N1532" i="2"/>
  <c r="N496" i="2"/>
  <c r="N1796" i="2"/>
  <c r="N813" i="2"/>
  <c r="N1392" i="2"/>
  <c r="N149" i="2"/>
  <c r="N3" i="2"/>
  <c r="N7" i="2"/>
  <c r="N27" i="2"/>
  <c r="N79" i="2"/>
  <c r="N191" i="2"/>
  <c r="N1656" i="2"/>
  <c r="N2263" i="2"/>
  <c r="N2212" i="2"/>
  <c r="N1260" i="2"/>
  <c r="N956" i="2"/>
  <c r="N1992" i="2"/>
  <c r="N2228" i="2"/>
  <c r="N652" i="2"/>
  <c r="N525" i="2"/>
  <c r="N1549" i="2"/>
  <c r="N2076" i="2"/>
  <c r="N2468" i="2"/>
  <c r="N1921" i="2"/>
  <c r="N1922" i="2"/>
  <c r="N881" i="2"/>
  <c r="N2406" i="2"/>
  <c r="N2109" i="2"/>
  <c r="N410" i="2"/>
  <c r="N1734" i="2"/>
  <c r="N1962" i="2"/>
  <c r="N1742" i="2"/>
  <c r="N2089" i="2"/>
  <c r="N1038" i="2"/>
  <c r="N2282" i="2"/>
  <c r="N1267" i="2"/>
  <c r="N1275" i="2"/>
  <c r="N2323" i="2"/>
  <c r="N1508" i="2"/>
  <c r="N2092" i="2"/>
  <c r="N1469" i="2"/>
  <c r="N805" i="2"/>
  <c r="N706" i="2"/>
  <c r="N945" i="2"/>
  <c r="N722" i="2"/>
  <c r="N1190" i="2"/>
  <c r="N50" i="2"/>
  <c r="N1849" i="2"/>
  <c r="N2204" i="2"/>
  <c r="N1015" i="2"/>
  <c r="N2059" i="2"/>
  <c r="N623" i="2"/>
  <c r="N692" i="2"/>
  <c r="N2352" i="2"/>
  <c r="N1236" i="2"/>
  <c r="N253" i="2"/>
  <c r="N1024" i="2"/>
  <c r="N1477" i="2"/>
  <c r="N1825" i="2"/>
  <c r="N986" i="2"/>
  <c r="N1882" i="2"/>
  <c r="N23" i="2"/>
  <c r="N223" i="2"/>
  <c r="N647" i="2"/>
  <c r="N324" i="2"/>
  <c r="N312" i="2"/>
  <c r="N168" i="2"/>
  <c r="N1652" i="2"/>
  <c r="N105" i="2"/>
  <c r="N442" i="2"/>
  <c r="N1466" i="2"/>
  <c r="N74" i="2"/>
  <c r="N1570" i="2"/>
  <c r="N2238" i="2"/>
  <c r="N1439" i="2"/>
  <c r="N1560" i="2"/>
  <c r="N1904" i="2"/>
  <c r="N1173" i="2"/>
  <c r="N1730" i="2"/>
  <c r="N1746" i="2"/>
  <c r="N1121" i="2"/>
  <c r="N1542" i="2"/>
  <c r="N2313" i="2"/>
  <c r="N62" i="2"/>
  <c r="N171" i="2"/>
  <c r="N1479" i="2"/>
  <c r="N1476" i="2"/>
  <c r="N2081" i="2"/>
  <c r="N2101" i="2"/>
  <c r="N1534" i="2"/>
  <c r="N2054" i="2"/>
  <c r="N2154" i="2"/>
  <c r="N1442" i="2"/>
  <c r="N2409" i="2"/>
  <c r="N746" i="2"/>
  <c r="N787" i="2"/>
  <c r="N1859" i="2"/>
  <c r="N1117" i="2"/>
  <c r="N457" i="2"/>
  <c r="N465" i="2"/>
  <c r="N230" i="2"/>
  <c r="N2253" i="2"/>
  <c r="N2380" i="2"/>
  <c r="N1578" i="2"/>
  <c r="N2460" i="2"/>
  <c r="N1868" i="2"/>
  <c r="N2368" i="2"/>
  <c r="N1285" i="2"/>
  <c r="N2114" i="2"/>
  <c r="N1345" i="2"/>
  <c r="N1926" i="2"/>
  <c r="N1186" i="2"/>
  <c r="N348" i="2"/>
  <c r="N2355" i="2"/>
  <c r="N1088" i="2"/>
  <c r="N2423" i="2"/>
  <c r="N1631" i="2"/>
  <c r="N2436" i="2"/>
  <c r="N1836" i="2"/>
  <c r="N2324" i="2"/>
  <c r="N1333" i="2"/>
  <c r="N1701" i="2"/>
  <c r="N241" i="2"/>
  <c r="N2162" i="2"/>
  <c r="N793" i="2"/>
  <c r="N1354" i="2"/>
  <c r="N915" i="2"/>
  <c r="N1987" i="2"/>
  <c r="N867" i="2"/>
  <c r="N1903" i="2"/>
  <c r="N1331" i="2"/>
  <c r="N2164" i="2"/>
  <c r="N1928" i="2"/>
  <c r="N1517" i="2"/>
  <c r="N1995" i="2"/>
  <c r="N596" i="2"/>
  <c r="N1044" i="2"/>
  <c r="N812" i="2"/>
  <c r="N1126" i="2"/>
  <c r="N2045" i="2"/>
  <c r="N1478" i="2"/>
  <c r="N874" i="2"/>
  <c r="N1833" i="2"/>
  <c r="N2393" i="2"/>
  <c r="N1115" i="2"/>
  <c r="N1248" i="2"/>
  <c r="N560" i="2"/>
  <c r="N72" i="2"/>
  <c r="N677" i="2"/>
  <c r="N322" i="2"/>
  <c r="N402" i="2"/>
  <c r="N449" i="2"/>
  <c r="N134" i="2"/>
  <c r="N289" i="2"/>
  <c r="N238" i="2"/>
  <c r="N472" i="2"/>
  <c r="N700" i="2"/>
  <c r="N500" i="2"/>
  <c r="N1745" i="2"/>
  <c r="N1749" i="2"/>
  <c r="N1178" i="2"/>
  <c r="N946" i="2"/>
  <c r="N1350" i="2"/>
  <c r="N866" i="2"/>
  <c r="N1705" i="2"/>
  <c r="N994" i="2"/>
  <c r="N115" i="2"/>
  <c r="N607" i="2"/>
  <c r="N2431" i="2"/>
  <c r="N284" i="2"/>
  <c r="N605" i="2"/>
  <c r="N1724" i="2"/>
  <c r="N1901" i="2"/>
  <c r="N2458" i="2"/>
  <c r="N2106" i="2"/>
  <c r="N1323" i="2"/>
  <c r="N1568" i="2"/>
  <c r="N872" i="2"/>
  <c r="N484" i="2"/>
  <c r="N641" i="2"/>
  <c r="N582" i="2"/>
  <c r="N1209" i="2"/>
  <c r="N1838" i="2"/>
  <c r="N1240" i="2"/>
  <c r="N1287" i="2"/>
  <c r="N1872" i="2"/>
  <c r="N1039" i="2"/>
  <c r="N189" i="2"/>
  <c r="N1629" i="2"/>
  <c r="N1978" i="2"/>
  <c r="N683" i="2"/>
  <c r="N1591" i="2"/>
  <c r="N2357" i="2"/>
  <c r="N926" i="2"/>
  <c r="N1139" i="2"/>
  <c r="N1373" i="2"/>
  <c r="N2334" i="2"/>
  <c r="N2300" i="2"/>
  <c r="N1445" i="2"/>
  <c r="N858" i="2"/>
  <c r="N330" i="2"/>
  <c r="N1753" i="2"/>
  <c r="N1244" i="2"/>
  <c r="N1225" i="2"/>
  <c r="N1766" i="2"/>
  <c r="N2030" i="2"/>
  <c r="N1815" i="2"/>
  <c r="N413" i="2"/>
  <c r="N1773" i="2"/>
  <c r="N1982" i="2"/>
  <c r="N1841" i="2"/>
  <c r="N86" i="2"/>
  <c r="N800" i="2"/>
  <c r="N1736" i="2"/>
  <c r="N1782" i="2"/>
  <c r="N2017" i="2"/>
  <c r="N2236" i="2"/>
  <c r="N633" i="2"/>
  <c r="N1771" i="2"/>
  <c r="N2373" i="2"/>
  <c r="N791" i="2"/>
  <c r="N1728" i="2"/>
  <c r="N1540" i="2"/>
  <c r="N2377" i="2"/>
  <c r="N608" i="2"/>
  <c r="N37" i="2"/>
  <c r="N2133" i="2"/>
  <c r="N310" i="2"/>
  <c r="N63" i="2"/>
  <c r="N1001" i="2"/>
  <c r="N1318" i="2"/>
  <c r="N326" i="2"/>
  <c r="N697" i="2"/>
  <c r="N782" i="2"/>
  <c r="N1487" i="2"/>
  <c r="N1624" i="2"/>
  <c r="N1189" i="2"/>
  <c r="N1874" i="2"/>
  <c r="N1606" i="2"/>
  <c r="N1054" i="2"/>
  <c r="N121" i="2"/>
  <c r="N2145" i="2"/>
  <c r="N106" i="2"/>
  <c r="N887" i="2"/>
  <c r="N157" i="2"/>
  <c r="N314" i="2"/>
  <c r="N1601" i="2"/>
  <c r="N1482" i="2"/>
  <c r="N751" i="2"/>
  <c r="N261" i="2"/>
  <c r="N1462" i="2"/>
  <c r="N68" i="2"/>
  <c r="N338" i="2"/>
  <c r="N2170" i="2"/>
  <c r="N1668" i="2"/>
  <c r="N2086" i="2"/>
  <c r="N19" i="2"/>
  <c r="N1869" i="2"/>
  <c r="N901" i="2"/>
  <c r="N1743" i="2"/>
  <c r="N463" i="2"/>
  <c r="N432" i="2"/>
  <c r="N2116" i="2"/>
  <c r="N1226" i="2"/>
  <c r="N2206" i="2"/>
  <c r="N1612" i="2"/>
  <c r="N1061" i="2"/>
  <c r="N1426" i="2"/>
  <c r="N1158" i="2"/>
  <c r="N2180" i="2"/>
  <c r="N2001" i="2"/>
  <c r="N878" i="2"/>
  <c r="N1670" i="2"/>
  <c r="N162" i="2"/>
  <c r="N278" i="2"/>
  <c r="N1507" i="2"/>
  <c r="N580" i="2"/>
  <c r="N2112" i="2"/>
  <c r="N1470" i="2"/>
  <c r="N1762" i="2"/>
  <c r="N2060" i="2"/>
  <c r="N1504" i="2"/>
  <c r="N1919" i="2"/>
  <c r="N561" i="2"/>
  <c r="N2285" i="2"/>
  <c r="N1567" i="2"/>
  <c r="N2002" i="2"/>
  <c r="N1798" i="2"/>
  <c r="N790" i="2"/>
  <c r="N1496" i="2"/>
  <c r="N742" i="2"/>
  <c r="N1776" i="2"/>
  <c r="N1089" i="2"/>
  <c r="N287" i="2"/>
  <c r="N2074" i="2"/>
  <c r="N962" i="2"/>
  <c r="N1053" i="2"/>
  <c r="N1996" i="2"/>
  <c r="N2319" i="2"/>
  <c r="N1213" i="2"/>
  <c r="N1695" i="2"/>
  <c r="N1626" i="2"/>
  <c r="N892" i="2"/>
  <c r="N1722" i="2"/>
  <c r="N550" i="2"/>
  <c r="N2097" i="2"/>
  <c r="N2044" i="2"/>
  <c r="N360" i="2"/>
  <c r="N1816" i="2"/>
  <c r="N175" i="2"/>
  <c r="N459" i="2"/>
  <c r="N630" i="2"/>
  <c r="N2142" i="2"/>
  <c r="N1241" i="2"/>
  <c r="N1450" i="2"/>
  <c r="N891" i="2"/>
  <c r="N658" i="2"/>
  <c r="N1114" i="2"/>
  <c r="N43" i="2"/>
  <c r="N140" i="2"/>
  <c r="N585" i="2"/>
  <c r="N28" i="2"/>
  <c r="N142" i="2"/>
  <c r="N1620" i="2"/>
  <c r="N963" i="2"/>
  <c r="N2117" i="2"/>
  <c r="N1772" i="2"/>
  <c r="N22" i="2"/>
  <c r="N1446" i="2"/>
  <c r="N2467" i="2"/>
  <c r="N1669" i="2"/>
  <c r="N234" i="2"/>
  <c r="N1741" i="2"/>
  <c r="N581" i="2"/>
  <c r="N2231" i="2"/>
  <c r="N577" i="2"/>
  <c r="N714" i="2"/>
  <c r="N2124" i="2"/>
  <c r="N389" i="2"/>
  <c r="N151" i="2"/>
  <c r="N843" i="2"/>
  <c r="N735" i="2"/>
  <c r="N2227" i="2"/>
  <c r="N819" i="2"/>
  <c r="N827" i="2"/>
  <c r="N1875" i="2"/>
  <c r="N852" i="2"/>
  <c r="N456" i="2"/>
  <c r="N2128" i="2"/>
  <c r="N632" i="2"/>
  <c r="N109" i="2"/>
  <c r="N468" i="2"/>
  <c r="N439" i="2"/>
  <c r="N1491" i="2"/>
  <c r="N888" i="2"/>
  <c r="N544" i="2"/>
  <c r="N845" i="2"/>
  <c r="N1205" i="2"/>
  <c r="N1418" i="2"/>
  <c r="N1710" i="2"/>
  <c r="N414" i="2"/>
  <c r="N569" i="2"/>
  <c r="N2046" i="2"/>
  <c r="N759" i="2"/>
  <c r="N1803" i="2"/>
  <c r="N404" i="2"/>
  <c r="N476" i="2"/>
  <c r="N368" i="2"/>
  <c r="N1697" i="2"/>
  <c r="N2450" i="2"/>
  <c r="N1473" i="2"/>
  <c r="N446" i="2"/>
  <c r="N290" i="2"/>
  <c r="N1555" i="2"/>
  <c r="N239" i="2"/>
  <c r="N229" i="2"/>
  <c r="N17" i="2"/>
  <c r="N2093" i="2"/>
  <c r="N139" i="2"/>
  <c r="N2203" i="2"/>
  <c r="N1259" i="2"/>
  <c r="N2299" i="2"/>
  <c r="N1068" i="2"/>
  <c r="N1952" i="2"/>
  <c r="N1453" i="2"/>
  <c r="N851" i="2"/>
  <c r="N1887" i="2"/>
  <c r="N908" i="2"/>
  <c r="N2167" i="2"/>
  <c r="N1328" i="2"/>
  <c r="N501" i="2"/>
  <c r="N1449" i="2"/>
  <c r="N1810" i="2"/>
  <c r="N87" i="2"/>
  <c r="N2163" i="2"/>
  <c r="N743" i="2"/>
  <c r="N1795" i="2"/>
  <c r="N388" i="2"/>
  <c r="N444" i="2"/>
  <c r="N45" i="2"/>
  <c r="N405" i="2"/>
  <c r="N363" i="2"/>
  <c r="N2055" i="2"/>
  <c r="N100" i="2"/>
  <c r="N169" i="2"/>
  <c r="N117" i="2"/>
  <c r="N2177" i="2"/>
  <c r="N1393" i="2"/>
  <c r="N1057" i="2"/>
  <c r="N586" i="2"/>
  <c r="N1654" i="2"/>
  <c r="N583" i="2"/>
  <c r="N2412" i="2"/>
  <c r="N2284" i="2"/>
  <c r="N1609" i="2"/>
  <c r="N2130" i="2"/>
  <c r="N890" i="2"/>
  <c r="N2217" i="2"/>
  <c r="N1379" i="2"/>
  <c r="N1760" i="2"/>
  <c r="N101" i="2"/>
  <c r="N1452" i="2"/>
  <c r="N2013" i="2"/>
  <c r="N667" i="2"/>
  <c r="N341" i="2"/>
  <c r="N1336" i="2"/>
  <c r="N536" i="2"/>
  <c r="N1590" i="2"/>
  <c r="N516" i="2"/>
  <c r="N1984" i="2"/>
  <c r="N1910" i="2"/>
  <c r="N1176" i="2"/>
  <c r="N997" i="2"/>
  <c r="N1050" i="2"/>
  <c r="N1118" i="2"/>
  <c r="N440" i="2"/>
  <c r="N436" i="2"/>
  <c r="N1034" i="2"/>
  <c r="N627" i="2"/>
  <c r="N989" i="2"/>
  <c r="N2318" i="2"/>
  <c r="N1607" i="2"/>
  <c r="N2011" i="2"/>
  <c r="N2328" i="2"/>
  <c r="N1667" i="2"/>
  <c r="N1042" i="2"/>
  <c r="N426" i="2"/>
  <c r="N564" i="2"/>
  <c r="N1587" i="2"/>
  <c r="N2136" i="2"/>
  <c r="N1028" i="2"/>
  <c r="N145" i="2"/>
  <c r="N2202" i="2"/>
  <c r="N2127" i="2"/>
  <c r="N317" i="2"/>
  <c r="N1709" i="2"/>
  <c r="N859" i="2"/>
  <c r="N1200" i="2"/>
  <c r="N49" i="2"/>
  <c r="N2414" i="2"/>
  <c r="N2265" i="2"/>
  <c r="N2087" i="2"/>
  <c r="N1169" i="2"/>
  <c r="N889" i="2"/>
  <c r="N2071" i="2"/>
  <c r="N1447" i="2"/>
  <c r="N1818" i="2"/>
  <c r="N1123" i="2"/>
  <c r="N1666" i="2"/>
  <c r="N1797" i="2"/>
  <c r="N1731" i="2"/>
  <c r="N1758" i="2"/>
  <c r="N624" i="2"/>
  <c r="N466" i="2"/>
  <c r="N1108" i="2"/>
  <c r="N883" i="2"/>
  <c r="N1223" i="2"/>
  <c r="N1680" i="2"/>
  <c r="N756" i="2"/>
  <c r="N2137" i="2"/>
  <c r="N1565" i="2"/>
  <c r="N1843" i="2"/>
  <c r="N2100" i="2"/>
  <c r="N542" i="2"/>
  <c r="N588" i="2"/>
  <c r="N1242" i="2"/>
  <c r="N2144" i="2"/>
  <c r="N1890" i="2"/>
  <c r="N733" i="2"/>
  <c r="N1931" i="2"/>
  <c r="N2034" i="2"/>
  <c r="N65" i="2"/>
  <c r="N798" i="2"/>
  <c r="N1264" i="2"/>
  <c r="N374" i="2"/>
  <c r="N1317" i="2"/>
  <c r="N1864" i="2"/>
  <c r="N1257" i="2"/>
  <c r="N534" i="2"/>
  <c r="N1837" i="2"/>
  <c r="N2367" i="2"/>
  <c r="N20" i="2"/>
  <c r="N1329" i="2"/>
  <c r="N1641" i="2"/>
  <c r="N2014" i="2"/>
  <c r="N52" i="2"/>
  <c r="N1043" i="2"/>
  <c r="N1407" i="2"/>
  <c r="N737" i="2"/>
  <c r="N2386" i="2"/>
  <c r="N1932" i="2"/>
  <c r="N2019" i="2"/>
  <c r="N1135" i="2"/>
  <c r="N1400" i="2"/>
  <c r="N2175" i="2"/>
  <c r="N669" i="2"/>
  <c r="N226" i="2"/>
  <c r="N2456" i="2"/>
  <c r="N1664" i="2"/>
  <c r="N873" i="2"/>
  <c r="N1109" i="2"/>
  <c r="N562" i="2"/>
  <c r="N146" i="2"/>
  <c r="N2119" i="2"/>
  <c r="N2024" i="2"/>
  <c r="N2333" i="2"/>
  <c r="N1649" i="2"/>
  <c r="N1732" i="2"/>
  <c r="N993" i="2"/>
  <c r="N2201" i="2"/>
  <c r="N2293" i="2"/>
  <c r="N1960" i="2"/>
  <c r="N1658" i="2"/>
  <c r="N817" i="2"/>
  <c r="N357" i="2"/>
  <c r="N847" i="2"/>
  <c r="N758" i="2"/>
  <c r="N1899" i="2"/>
  <c r="N2387" i="2"/>
  <c r="N2072" i="2"/>
  <c r="N2326" i="2"/>
  <c r="N1116" i="2"/>
  <c r="N25" i="2"/>
  <c r="N53" i="2"/>
  <c r="N1677" i="2"/>
  <c r="N2070" i="2"/>
  <c r="N609" i="2"/>
  <c r="N816" i="2"/>
  <c r="N2277" i="2"/>
  <c r="N159" i="2"/>
  <c r="N391" i="2"/>
  <c r="N2305" i="2"/>
  <c r="N539" i="2"/>
  <c r="N1935" i="2"/>
  <c r="N1687" i="2"/>
  <c r="N1105" i="2"/>
  <c r="N2345" i="2"/>
  <c r="N589" i="2"/>
  <c r="N399" i="2"/>
  <c r="N491" i="2"/>
  <c r="N398" i="2"/>
  <c r="N2275" i="2"/>
  <c r="N1308" i="2"/>
  <c r="N1541" i="2"/>
  <c r="N2084" i="2"/>
  <c r="N1788" i="2"/>
  <c r="N2302" i="2"/>
  <c r="N1958" i="2"/>
  <c r="N1856" i="2"/>
  <c r="N1322" i="2"/>
  <c r="N701" i="2"/>
  <c r="N2354" i="2"/>
  <c r="N884" i="2"/>
  <c r="N174" i="2"/>
  <c r="N2440" i="2"/>
  <c r="N902" i="2"/>
  <c r="N527" i="2"/>
  <c r="N1891" i="2"/>
  <c r="N1229" i="2"/>
  <c r="N31" i="2"/>
  <c r="N622" i="2"/>
  <c r="N1247" i="2"/>
  <c r="N2310" i="2"/>
  <c r="N2270" i="2"/>
  <c r="N2286" i="2"/>
  <c r="N876" i="2"/>
  <c r="N1012" i="2"/>
  <c r="N796" i="2"/>
  <c r="N1263" i="2"/>
  <c r="N1366" i="2"/>
  <c r="N1748" i="2"/>
  <c r="N55" i="2"/>
  <c r="N2434" i="2"/>
  <c r="N1208" i="2"/>
  <c r="N941" i="2"/>
  <c r="N1217" i="2"/>
  <c r="N1547" i="2"/>
  <c r="N763" i="2"/>
  <c r="N2085" i="2"/>
  <c r="N671" i="2"/>
  <c r="N1693" i="2"/>
  <c r="N1774" i="2"/>
  <c r="N2317" i="2"/>
  <c r="N1602" i="2"/>
  <c r="N1368" i="2"/>
  <c r="N1380" i="2"/>
  <c r="N1210" i="2"/>
  <c r="N645" i="2"/>
  <c r="N2443" i="2"/>
  <c r="N1794" i="2"/>
  <c r="N361" i="2"/>
  <c r="N1364" i="2"/>
  <c r="N2279" i="2"/>
  <c r="N934" i="2"/>
  <c r="N1913" i="2"/>
  <c r="N1501" i="2"/>
  <c r="N1881" i="2"/>
  <c r="N2152" i="2"/>
  <c r="N745" i="2"/>
  <c r="N1600" i="2"/>
  <c r="N548" i="2"/>
  <c r="N308" i="2"/>
  <c r="N1142" i="2"/>
  <c r="N1120" i="2"/>
  <c r="N270" i="2"/>
  <c r="N356" i="2"/>
  <c r="N532" i="2"/>
  <c r="N1075" i="2"/>
  <c r="N1824" i="2"/>
  <c r="N1207" i="2"/>
  <c r="N1972" i="2"/>
  <c r="N2095" i="2"/>
  <c r="N2053" i="2"/>
  <c r="N415" i="2"/>
  <c r="N814" i="2"/>
  <c r="N512" i="2"/>
  <c r="N112" i="2"/>
  <c r="N656" i="2"/>
  <c r="N383" i="2"/>
  <c r="N2151" i="2"/>
  <c r="N2069" i="2"/>
  <c r="N160" i="2"/>
  <c r="N2390" i="2"/>
  <c r="N1653" i="2"/>
  <c r="N98" i="2"/>
  <c r="N626" i="2"/>
  <c r="N661" i="2"/>
  <c r="N11" i="2"/>
  <c r="N1000" i="2"/>
  <c r="N1671" i="2"/>
  <c r="N1860" i="2"/>
  <c r="N67" i="2"/>
  <c r="N2080" i="2"/>
  <c r="N1835" i="2"/>
  <c r="N1775" i="2"/>
  <c r="N1295" i="2"/>
  <c r="N1181" i="2"/>
  <c r="N1288" i="2"/>
  <c r="N2062" i="2"/>
  <c r="N1999" i="2"/>
  <c r="N2246" i="2"/>
  <c r="N770" i="2"/>
  <c r="N642" i="2"/>
  <c r="N1303" i="2"/>
  <c r="N1663" i="2"/>
  <c r="N2430" i="2"/>
  <c r="N283" i="2"/>
  <c r="N953" i="2"/>
  <c r="N545" i="2"/>
  <c r="N201" i="2"/>
  <c r="N228" i="2"/>
  <c r="N1583" i="2"/>
  <c r="N1740" i="2"/>
  <c r="N1531" i="2"/>
  <c r="N1377" i="2"/>
  <c r="N2037" i="2"/>
  <c r="N2449" i="2"/>
  <c r="N1425" i="2"/>
  <c r="N1307" i="2"/>
  <c r="N490" i="2"/>
  <c r="N2269" i="2"/>
  <c r="N1514" i="2"/>
  <c r="N606" i="2"/>
  <c r="N2209" i="2"/>
  <c r="N170" i="2"/>
  <c r="N2309" i="2"/>
  <c r="N780" i="2"/>
  <c r="N831" i="2"/>
  <c r="N2384" i="2"/>
  <c r="N1017" i="2"/>
  <c r="N182" i="2"/>
  <c r="N24" i="2"/>
  <c r="N2032" i="2"/>
  <c r="N2273" i="2"/>
  <c r="N797" i="2"/>
  <c r="N1573" i="2"/>
  <c r="N977" i="2"/>
  <c r="N1433" i="2"/>
  <c r="N2418" i="2"/>
  <c r="N1457" i="2"/>
  <c r="N1193" i="2"/>
  <c r="N1894" i="2"/>
  <c r="N2251" i="2"/>
  <c r="N1376" i="2"/>
  <c r="N2121" i="2"/>
  <c r="N1911" i="2"/>
  <c r="N739" i="2"/>
  <c r="N247" i="2"/>
  <c r="N650" i="2"/>
  <c r="N1714" i="2"/>
  <c r="N366" i="2"/>
  <c r="N1474" i="2"/>
  <c r="N1685" i="2"/>
  <c r="N555" i="2"/>
  <c r="N1994" i="2"/>
  <c r="N2425" i="2"/>
  <c r="N1916" i="2"/>
  <c r="N570" i="2"/>
  <c r="N850" i="2"/>
  <c r="N350" i="2"/>
  <c r="N839" i="2"/>
  <c r="N1608" i="2"/>
  <c r="N1003" i="2"/>
  <c r="N2194" i="2"/>
  <c r="N1416" i="2"/>
  <c r="N2208" i="2"/>
  <c r="N1799" i="2"/>
  <c r="N1845" i="2"/>
  <c r="N1566" i="2"/>
  <c r="N905" i="2"/>
  <c r="N1721" i="2"/>
  <c r="N885" i="2"/>
  <c r="N1840" i="2"/>
  <c r="N1907" i="2"/>
  <c r="N1269" i="2"/>
  <c r="N900" i="2"/>
  <c r="N923" i="2"/>
  <c r="N838" i="2"/>
  <c r="N933" i="2"/>
  <c r="N673" i="2"/>
  <c r="N2396" i="2"/>
  <c r="N877" i="2"/>
  <c r="N1627" i="2"/>
  <c r="N1306" i="2"/>
  <c r="N657" i="2"/>
  <c r="N1572" i="2"/>
  <c r="N1801" i="2"/>
  <c r="N707" i="2"/>
  <c r="N1330" i="2"/>
  <c r="N113" i="2"/>
  <c r="N2245" i="2"/>
  <c r="N1769" i="2"/>
  <c r="N958" i="2"/>
  <c r="N1342" i="2"/>
  <c r="N1689" i="2"/>
  <c r="N628" i="2"/>
  <c r="N2298" i="2"/>
  <c r="N1110" i="2"/>
  <c r="N833" i="2"/>
  <c r="N6" i="2"/>
  <c r="N1488" i="2"/>
  <c r="N1340" i="2"/>
  <c r="N2267" i="2"/>
  <c r="N1674" i="2"/>
  <c r="N1846" i="2"/>
  <c r="N90" i="2"/>
  <c r="N167" i="2"/>
  <c r="N1268" i="2"/>
  <c r="N355" i="2"/>
  <c r="N2108" i="2"/>
  <c r="N2078" i="2"/>
  <c r="N1635" i="2"/>
  <c r="N710" i="2"/>
  <c r="N1051" i="2"/>
  <c r="N51" i="2"/>
  <c r="N425" i="2"/>
  <c r="N504" i="2"/>
  <c r="N329" i="2"/>
  <c r="N1938" i="2"/>
  <c r="N433" i="2"/>
  <c r="N298" i="2"/>
  <c r="N1552" i="2"/>
  <c r="N591" i="2"/>
  <c r="N1062" i="2"/>
  <c r="N1310" i="2"/>
  <c r="N2233" i="2"/>
  <c r="N2160" i="2"/>
  <c r="N2402" i="2"/>
  <c r="N1485" i="2"/>
  <c r="N541" i="2"/>
  <c r="N392" i="2"/>
  <c r="N2438" i="2"/>
  <c r="N1492" i="2"/>
  <c r="N2029" i="2"/>
  <c r="N1802" i="2"/>
  <c r="N14" i="2"/>
  <c r="N1254" i="2"/>
  <c r="N362" i="2"/>
  <c r="N1564" i="2"/>
  <c r="N316" i="2"/>
  <c r="N406" i="2"/>
  <c r="N788" i="2"/>
  <c r="N21" i="2"/>
  <c r="N1059" i="2"/>
  <c r="N1661" i="2"/>
  <c r="N1948" i="2"/>
  <c r="N1014" i="2"/>
  <c r="N1558" i="2"/>
  <c r="N1582" i="2"/>
  <c r="N753" i="2"/>
  <c r="N1058" i="2"/>
  <c r="N2292" i="2"/>
  <c r="N2218" i="2"/>
  <c r="N1586" i="2"/>
  <c r="N826" i="2"/>
  <c r="N204" i="2"/>
  <c r="N163" i="2"/>
  <c r="N769" i="2"/>
  <c r="N268" i="2"/>
  <c r="N1386" i="2"/>
  <c r="N1500" i="2"/>
  <c r="N1944" i="2"/>
  <c r="N1548" i="2"/>
  <c r="N1969" i="2"/>
  <c r="N1227" i="2"/>
  <c r="N325" i="2"/>
  <c r="N1025" i="2"/>
  <c r="N1853" i="2"/>
  <c r="N653" i="2"/>
  <c r="N2385" i="2"/>
  <c r="N131" i="2"/>
  <c r="N1286" i="2"/>
  <c r="N1385" i="2"/>
  <c r="N2188" i="2"/>
  <c r="N636" i="2"/>
  <c r="N2065" i="2"/>
  <c r="N248" i="2"/>
  <c r="N1866" i="2"/>
  <c r="N1216" i="2"/>
  <c r="N1023" i="2"/>
  <c r="N614" i="2"/>
  <c r="N2191" i="2"/>
  <c r="N133" i="2"/>
  <c r="N1956" i="2"/>
  <c r="N1237" i="2"/>
  <c r="N2057" i="2"/>
  <c r="N2379" i="2"/>
  <c r="N654" i="2"/>
  <c r="N1863" i="2"/>
  <c r="N2107" i="2"/>
  <c r="N2413" i="2"/>
  <c r="N1970" i="2"/>
  <c r="N1343" i="2"/>
  <c r="N837" i="2"/>
  <c r="N2185" i="2"/>
  <c r="N951" i="2"/>
  <c r="N597" i="2"/>
  <c r="N927" i="2"/>
  <c r="N2042" i="2"/>
  <c r="N2388" i="2"/>
  <c r="N2301" i="2"/>
  <c r="N1707" i="2"/>
  <c r="N2047" i="2"/>
  <c r="N518" i="2"/>
  <c r="N1832" i="2"/>
  <c r="N1690" i="2"/>
  <c r="N47" i="2"/>
  <c r="N1848" i="2"/>
  <c r="N1914" i="2"/>
  <c r="N1004" i="2"/>
  <c r="N528" i="2"/>
  <c r="N1757" i="2"/>
  <c r="N1106" i="2"/>
  <c r="N2094" i="2"/>
  <c r="N257" i="2"/>
  <c r="N2312" i="2"/>
  <c r="N1539" i="2"/>
  <c r="N578" i="2"/>
  <c r="N1358" i="2"/>
  <c r="N1008" i="2"/>
  <c r="N1949" i="2"/>
  <c r="N2461" i="2"/>
  <c r="N721" i="2"/>
  <c r="N551" i="2"/>
  <c r="N1464" i="2"/>
  <c r="N754" i="2"/>
  <c r="N531" i="2"/>
  <c r="N869" i="2"/>
  <c r="N1427" i="2"/>
  <c r="N2082" i="2"/>
  <c r="N450" i="2"/>
  <c r="N896" i="2"/>
  <c r="N1319" i="2"/>
  <c r="N1112" i="2"/>
  <c r="N1149" i="2"/>
  <c r="N1441" i="2"/>
  <c r="N2135" i="2"/>
  <c r="N974" i="2"/>
  <c r="N1360" i="2"/>
  <c r="N635" i="2"/>
  <c r="N1823" i="2"/>
  <c r="N165" i="2"/>
  <c r="N32" i="2"/>
  <c r="N1361" i="2"/>
  <c r="N2141" i="2"/>
  <c r="N957" i="2"/>
  <c r="N2102" i="2"/>
  <c r="N2322" i="2"/>
  <c r="N59" i="2"/>
  <c r="N931" i="2"/>
  <c r="N332" i="2"/>
  <c r="N187" i="2"/>
  <c r="N1315" i="2"/>
  <c r="N2304" i="2"/>
  <c r="N421" i="2"/>
  <c r="N1878" i="2"/>
  <c r="N2343" i="2"/>
  <c r="N1355" i="2"/>
  <c r="N936" i="2"/>
  <c r="N1301" i="2"/>
  <c r="N2249" i="2"/>
  <c r="N1490" i="2"/>
  <c r="N1228" i="2"/>
  <c r="N2451" i="2"/>
  <c r="N1419" i="2"/>
  <c r="N313" i="2"/>
  <c r="N438" i="2"/>
  <c r="N2410" i="2"/>
  <c r="N2138" i="2"/>
  <c r="N92" i="2"/>
  <c r="N111" i="2"/>
  <c r="N1369" i="2"/>
  <c r="N969" i="2"/>
  <c r="N1327" i="2"/>
  <c r="N346" i="2"/>
  <c r="N806" i="2"/>
  <c r="N417" i="2"/>
  <c r="N1688" i="2"/>
  <c r="N280" i="2"/>
  <c r="N148" i="2"/>
  <c r="N640" i="2"/>
  <c r="N345" i="2"/>
  <c r="N373" i="2"/>
  <c r="N2428" i="2"/>
  <c r="N2111" i="2"/>
  <c r="N730" i="2"/>
  <c r="N2259" i="2"/>
  <c r="N2464" i="2"/>
  <c r="N1779" i="2"/>
  <c r="N2243" i="2"/>
  <c r="N815" i="2"/>
  <c r="N2174" i="2"/>
  <c r="N1321" i="2"/>
  <c r="N420" i="2"/>
  <c r="N256" i="2"/>
  <c r="N1155" i="2"/>
  <c r="N416" i="2"/>
  <c r="N1276" i="2"/>
  <c r="N2341" i="2"/>
  <c r="N1971" i="2"/>
  <c r="N984" i="2"/>
  <c r="N1585" i="2"/>
  <c r="N598" i="2"/>
  <c r="N967" i="2"/>
  <c r="N992" i="2"/>
  <c r="N947" i="2"/>
  <c r="N93" i="2"/>
  <c r="N454" i="2"/>
  <c r="N579" i="2"/>
  <c r="N599" i="2"/>
  <c r="N1221" i="2"/>
  <c r="N1127" i="2"/>
  <c r="N1465" i="2"/>
  <c r="N1363" i="2"/>
  <c r="N474" i="2"/>
  <c r="N1645" i="2"/>
  <c r="N1537" i="2"/>
  <c r="N104" i="2"/>
  <c r="N124" i="2"/>
  <c r="N4" i="2"/>
  <c r="N808" i="2"/>
  <c r="N2033" i="2"/>
  <c r="N725" i="2"/>
</calcChain>
</file>

<file path=xl/comments1.xml><?xml version="1.0" encoding="utf-8"?>
<comments xmlns="http://schemas.openxmlformats.org/spreadsheetml/2006/main">
  <authors>
    <author>Bryan Chik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&lt;?xml version="1.0" encoding="utf-8"?&gt;&lt;Schema xmlns:xsi="http://www.w3.org/2001/XMLSchema-instance" xmlns:xsd="http://www.w3.org/2001/XMLSchema" Version="1"&gt;&lt;FQL&gt;&lt;Q&gt;^PSETCAL(FHH);P_DATE(-10AY)&lt;/Q&gt;&lt;R&gt;1&lt;/R&gt;&lt;C&gt;1&lt;/C&gt;&lt;D xsi:type="xsd:string"&gt;09/07/2007&lt;/D&gt;&lt;/FQL&gt;&lt;FQL&gt;&lt;Q&gt;180458^DATE(09/07/2007, 0,D)&lt;/Q&gt;&lt;R&gt;2466&lt;/R&gt;&lt;C&gt;1&lt;/C&gt;&lt;D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xsi:type="xsd:string"&gt;4/13/11&lt;/D&gt;&lt;D xsi:type="xsd:string"&gt;4/14/11&lt;/D&gt;&lt;D xsi:type="xsd:string"&gt;4/15/11&lt;/D&gt;&lt;D xsi:type="xsd:string"&gt;4/18/11&lt;/D&gt;&lt;D xsi:type="xsd:string"&gt;4/19/11&lt;/D&gt;&lt;D xsi:type="xs</t>
        </r>
      </text>
    </comment>
    <comment ref="A2" authorId="0" shapeId="0">
      <text>
        <r>
          <rPr>
            <b/>
            <sz val="9"/>
            <color indexed="81"/>
            <rFont val="Tahoma"/>
            <charset val="1"/>
          </rPr>
          <t>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xsi:type="xsd:string"&gt;12/12/14&lt;/D&gt;&lt;D xsi:type="xsd:string"&gt;12/15/14&lt;/D&gt;&lt;D xsi:type="xsd:string"&gt;12/16/14&lt;/D&gt;&lt;D xsi:type="xsd:string"&gt;12/17/14&lt;/D&gt;&lt;D xsi:type="xsd:string"&gt;12/18/14&lt;/D&gt;&lt;D xsi:type="xsd:string"&gt;12/19/14</t>
        </r>
      </text>
    </comment>
    <comment ref="A3" authorId="0" shapeId="0">
      <text>
        <r>
          <rPr>
            <b/>
            <sz val="9"/>
            <color indexed="81"/>
            <rFont val="Tahoma"/>
            <charset val="1"/>
          </rPr>
          <t>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xsi:type="xsd:string"&gt;9/08/17&lt;/D&gt;&lt;/FQL&gt;&lt;FQL&gt;&lt;Q&gt;2800-HK^P_PRICE(09/07/2007,0,D)&lt;/Q&gt;&lt;R&gt;2466&lt;/R&gt;&lt;C&gt;1&lt;/C&gt;&lt;D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xsi:type="xsd:double"&gt;19.16&lt;/D&gt;&lt;D xsi:type="xsd:double"&gt;19.82&lt;/D&gt;&lt;D xsi:type="xsd:double"&gt;19.88&lt;/D&gt;&lt;D xsi:type="xsd:double"&gt;20.15&lt;/D&gt;&lt;D xsi:type="xsd:double"&gt;20.25&lt;/D&gt;&lt;D xsi:type="xsd:double"&gt;20.6&lt;/D&gt;&lt;D xsi:type="xsd:double"&gt;20.7&lt;/D&gt;&lt;D xsi:type="xsd:double"&gt;20.35&lt;/D&gt;&lt;D xsi:type="xsd:double"&gt;20.5&lt;/D&gt;&lt;D xsi:type="xsd:double"&gt;20.55&lt;/D&gt;&lt;D xsi:type="xsd:double"&gt;20.9&lt;/D&gt;&lt;D xsi:type="xsd:double"&gt;20.9&lt;/D&gt;&lt;D xsi:type="xsd:double"&gt;20.9&lt;/D&gt;&lt;D xsi:type="xsd:double"&gt;20.85&lt;/D&gt;&lt;D xsi:type="xsd:double"&gt;21.2&lt;/D&gt;&lt;D xsi:type="xsd:double"&gt;21.2&lt;/D&gt;&lt;D xsi:type="xsd:double"&gt;20.95&lt;/D&gt;&lt;D xsi:type="xsd:double"&gt;21.1&lt;/D&gt;&lt;D xsi:type="xsd:double"&gt;21.1&lt;/D&gt;&lt;D xsi:type="xsd:double"&gt;21.6&lt;/D&gt;&lt;D xsi:type="xsd:double"&gt;21.45&lt;/D&gt;&lt;D xsi:type="xsd:double"&gt;21.65&lt;/D&gt;&lt;D xsi:type="xsd:double"&gt;21.6&lt;/D&gt;&lt;D xsi:type="xsd:double"&gt;21.65&lt;/D&gt;&lt;D xsi:type="xsd:double"&gt;21.75&lt;/D&gt;&lt;D xsi:type="xsd:double"&gt;21.6&lt;/D&gt;&lt;D xsi:type="xsd:double"&gt;21.55&lt;/D&gt;&lt;D xsi:type="xsd:double"&gt;21.4&lt;/D&gt;&lt;D xsi:type="xsd:double"&gt;21.8&lt;/D&gt;&lt;D xsi:type="xsd:double"&gt;21.85&lt;/D&gt;&lt;D xsi:type="xsd:double"&gt;21.6&lt;/D&gt;&lt;D xsi:type="xsd:double"&gt;21.8&lt;/D&gt;&lt;D xsi:type="xsd:double"&gt;21.35&lt;/D&gt;&lt;D xsi:type="xsd:double"&gt;21&lt;/D&gt;&lt;D xsi:type="xsd:double"&gt;20.8&lt;/D&gt;&lt;D xsi:type="xsd:double"&gt;21.1&lt;/D&gt;&lt;D xsi:type="xsd:double"&gt;21.3&lt;/D&gt;&lt;D xsi:type="xsd:double"&gt;21.35&lt;/D&gt;&lt;D xsi:type="xsd:double"&gt;21.55&lt;/D&gt;&lt;D xsi:type="xsd:double"&gt;21.55&lt;/D&gt;&lt;D xsi:type="xsd:double"&gt;21.6&lt;/D&gt;&lt;D xsi:type="xsd:double"&gt;21.6&lt;/D&gt;&lt;D xsi:type="xsd:double"&gt;21.35&lt;/D&gt;&lt;D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xsi:type="xsd:double"&gt;21.25&lt;/D&gt;&lt;D xsi:type="xsd:double"&gt;20.9&lt;/D&gt;&lt;D xsi:type="xsd:double"&gt;20.95&lt;/D&gt;&lt;D xsi:type="xsd:double"&gt;20.95&lt;/D&gt;&lt;D xsi:type="xsd:double"&gt;21.1&lt;/D&gt;&lt;D xsi:type="xsd:double"&gt;20.9&lt;/D&gt;&lt;D xsi:type="xsd:double"&gt;21.25&lt;/D&gt;&lt;D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xsi:type="xsd:double"&gt;19.4&lt;/D&gt;&lt;D xsi:type="xsd:double"&gt;19.14&lt;/D&gt;&lt;D xsi:type="xsd:double"&gt;19.16&lt;/D&gt;&lt;D xsi:type="xsd:double"&gt;19.26&lt;/D&gt;&lt;D xsi:type="xsd:double"&gt;18.98&lt;/D&gt;&lt;D xsi:type="xsd:double"&gt;18.9&lt;/D&gt;&lt;D xsi:type="xsd:double"&gt;18.96&lt;/D&gt;&lt;D xsi:type="xsd:double"&gt;19.06&lt;/D&gt;&lt;D xsi:type="xsd:double"&gt;19.3&lt;/D&gt;&lt;D xsi:type="xsd:double"&gt;18.96&lt;/D&gt;&lt;D xsi:type="xsd:double"&gt;18.98&lt;/D&gt;&lt;D xsi:type="xsd:double"&gt;18.94&lt;/D&gt;&lt;D xsi:type="xsd:double"&gt;18.5&lt;/D&gt;&lt;D xsi:type="xsd:double"&gt;18.58&lt;/D&gt;&lt;D xsi:type="xsd:double"&gt;18.98&lt;/D&gt;&lt;D xsi:type="xsd:double"&gt;19.08&lt;/D&gt;&lt;D xsi:type="xsd:double"&gt;18.9&lt;/D&gt;&lt;D xsi:type="xsd:double"&gt;19.38&lt;/D&gt;&lt;D xsi:type="xsd:double"&gt;19.32&lt;/D&gt;&lt;D xsi:type="xsd:double"&gt;19.48&lt;/D&gt;&lt;D xsi:type="xsd:double"&gt;19.32&lt;/D&gt;&lt;D xsi:type="xsd:double"&gt;19.78&lt;/D&gt;&lt;D xsi:type="xsd:double"&gt;19.94&lt;/D&gt;&lt;D xsi:type="xsd:double"&gt;19.92&lt;/D&gt;&lt;D xsi:type="xsd:double"&gt;20&lt;/D&gt;&lt;D xsi:type="xsd:double"&gt;19.78&lt;/D&gt;&lt;D xsi:type="xsd:double"&gt;19.5&lt;/D&gt;&lt;D xsi:type="xsd:double"&gt;19.4&lt;/D&gt;&lt;D xsi:type="xsd:double"&gt;19.5&lt;/D&gt;&lt;D xsi:type="xsd:double"&gt;19.7&lt;/D&gt;&lt;D xsi:type="xsd:double"&gt;19.52&lt;/D&gt;&lt;D xsi:type="xsd:double"&gt;19.96&lt;/D&gt;&lt;D xsi:type="xsd:double"&gt;20.25&lt;/D&gt;&lt;D xsi:type="xsd:double"&gt;20.2&lt;/D&gt;&lt;D xsi:type="xsd:double"&gt;20.35&lt;/D&gt;&lt;D xsi:type="xsd:double"&gt;20.3&lt;/D&gt;&lt;D xsi:type="xsd:double"&gt;19.94&lt;/D&gt;&lt;D xsi:type="xsd:double"&gt;19.9&lt;/D&gt;&lt;D xsi:type="xsd:double"&gt;19.94&lt;/D&gt;&lt;D xsi:type="xsd:double"&gt;19.52&lt;/D&gt;&lt;D xsi:type="xsd:double"&gt;19.58&lt;/D&gt;&lt;D xsi:type="xsd:double"&gt;19.6&lt;/D&gt;&lt;D xsi:type="xsd:double"&gt;19.96&lt;/D&gt;&lt;D xsi:type="xsd:double"&gt;19.74&lt;/D&gt;&lt;D xsi:type="xsd:double"&gt;20.1&lt;/D&gt;&lt;D xsi:type="xsd:double"&gt;20.15&lt;/D&gt;&lt;D xsi:type="xsd:double"&gt;19.54&lt;/D&gt;&lt;D xsi:type="xsd:double"&gt;19.36&lt;/D&gt;&lt;D xsi:type="xsd:double"&gt;19.38&lt;/D&gt;&lt;D xsi:type="xsd:double"&gt;19.4&lt;/D&gt;&lt;D xsi:type="xsd:double"&gt;19.8&lt;/D&gt;&lt;D xsi:type="xsd:double"&gt;20.15&lt;/D&gt;&lt;D xsi:type="xsd:double"&gt;20.3&lt;/D&gt;&lt;D xsi:type="xsd:double"&gt;20.3&lt;/D&gt;&lt;D xsi:type="xsd:double"&gt;20.25&lt;/D&gt;&lt;D xsi:type="xsd:double"&gt;20.2&lt;/D&gt;&lt;D xsi:type="xsd:double"&gt;20.5&lt;/D&gt;&lt;D xsi:type="xsd:double"&gt;20.6&lt;/D&gt;&lt;D xsi:type="xsd:double"&gt;20.55&lt;/D&gt;&lt;D xsi:type="xsd:double"&gt;20.8&lt;/D&gt;&lt;D xsi:type="xsd:double"&gt;20.65&lt;/D&gt;&lt;D xsi:type="xsd:double"&gt;20.6&lt;/D&gt;&lt;D xsi:type="xsd:double"&gt;20.85&lt;/D&gt;&lt;D xsi:type="xsd:double"&gt;20.6&lt;/D&gt;&lt;D xsi:type="xsd:double"&gt;20.5&lt;/D&gt;&lt;D xsi:type="xsd:double"&gt;20.7&lt;/D&gt;&lt;D xsi:type="xsd:double"&gt;20.65&lt;/D&gt;&lt;D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"xsd:double"&gt;19.98&lt;/D&gt;&lt;D xsi:type="xsd:double"&gt;19.7&lt;/D&gt;&lt;D xsi:type="xsd:double"&gt;19.84&lt;/D&gt;&lt;D xsi:type="xsd:double"&gt;20.5&lt;/D&gt;&lt;D xsi:type="xsd:double"&gt;20.5&lt;/D&gt;&lt;D xsi:type="xsd:double"&gt;20.5&lt;/D&gt;&lt;D xsi:type="xsd:double"&gt;20.75&lt;/D&gt;&lt;D xsi:type="xsd:double"&gt;20.7&lt;/D&gt;&lt;D xsi:type="xsd:double"&gt;21.25&lt;/D&gt;&lt;D xsi:type="xsd:double"&gt;21.3&lt;/D&gt;&lt;D xsi:type="xsd:double"&gt;21.25&lt;/D&gt;&lt;D xsi:type="xsd:double"&gt;21.55&lt;/D&gt;&lt;D xsi:type="xsd:double"&gt;21.25&lt;/D&gt;&lt;D xsi:type="xsd:double"&gt;21.4&lt;/D&gt;&lt;D xsi:type="xsd:double"&gt;21.35&lt;/D&gt;&lt;D xsi:type="xsd:double"&gt;21.4&lt;/D&gt;&lt;D xsi:type="xsd:double"&gt;21.2&lt;/D&gt;&lt;D xsi:type="xsd:double"&gt;21.5&lt;/D&gt;&lt;D xsi:type="xsd:double"&gt;21.5&lt;/D&gt;&lt;D xsi:type="xsd:double"&gt;21.5&lt;/D&gt;&lt;D xsi:type="xsd:double"&gt;21.55&lt;/D&gt;&lt;D xsi:type="xsd:double"&gt;21.65&lt;/D&gt;&lt;D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xsi:type="xsd:double"&gt;22.2&lt;/D&gt;&lt;D xsi:type="xsd:double"&gt;22.4&lt;/D&gt;&lt;D xsi:type="xsd:double"&gt;22.45&lt;/D&gt;&lt;D xsi:type="xsd:double"&gt;22.5&lt;/D&gt;&lt;D xsi:type="xsd:double"&gt;22.25&lt;/D&gt;&lt;D xsi:type="xsd:double"&gt;22.2&lt;/D&gt;&lt;D xsi:type="xsd:double"&gt;22.1&lt;/D&gt;&lt;D xsi:type="xsd:double"&gt;21.8&lt;/D&gt;&lt;D xsi:type="xsd:double"&gt;22&lt;/D&gt;&lt;D xsi:type="xsd:double"&gt;22.35&lt;/D&gt;&lt;D xsi:type="xsd:double"&gt;22.2&lt;/D&gt;&lt;D xsi:type="xsd:double"&gt;22.15&lt;/D&gt;&lt;D xsi:type="xsd:double"&gt;22.3&lt;/D&gt;&lt;D xsi:type="xsd:double"&gt;21.7&lt;/D&gt;&lt;D xsi:type="xsd:double"&gt;21.55&lt;/D&gt;&lt;D xsi:type="xsd:double"&gt;21.6&lt;/D&gt;&lt;D xsi:type="xsd:double"&gt;21.35&lt;/D&gt;&lt;D xsi:type="xsd:double"&gt;21.6&lt;/D&gt;&lt;D xsi:type="xsd:double"&gt;21.3&lt;/D&gt;&lt;D xsi:type="xsd:double"&gt;21.25&lt;/D&gt;&lt;D xsi:type="xsd:double"&gt;21.5&lt;/D&gt;&lt;D xsi:type="xsd:double"&gt;21.45&lt;/D&gt;&lt;D xsi:type="xsd:double"&gt;21.75&lt;/D&gt;&lt;D xsi:type="xsd:double"&gt;21.95&lt;/D&gt;&lt;D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xsi:type="xsd:double"&gt;22.8&lt;/D&gt;&lt;D xsi:type="xsd:double"&gt;22.7&lt;/D&gt;&lt;D xsi:type="xsd:double"&gt;22.7&lt;/D&gt;&lt;D xsi:type="xsd:double"&gt;22.85&lt;/D&gt;&lt;D xsi:type="xsd:double"&gt;22.9&lt;/D&gt;&lt;D xsi:type="xsd:double"&gt;22.85&lt;/D&gt;&lt;D xsi:type="xsd:double"&gt;23.5&lt;/D&gt;&lt;D xsi:type="xsd:double"&gt;23.55&lt;/D&gt;&lt;D xsi:type="xsd:double"&gt;23.5&lt;/D&gt;&lt;D xsi:type="xsd:double"&gt;23.5&lt;/D&gt;&lt;D xsi:type="xsd:double"&gt;23.25&lt;/D&gt;&lt;D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xsi:type="xsd:double"&gt;23.8&lt;/D&gt;&lt;D xsi:type="xsd:double"&gt;23.85&lt;/D&gt;&lt;D xsi:type="xsd:double"&gt;23.8&lt;/D&gt;&lt;D xsi:type="xsd:double"&gt;23.8&lt;/D&gt;&lt;D xsi:type="xsd:double"&gt;23.9&lt;/D&gt;&lt;D xsi:type="xsd:double"&gt;23.9&lt;/D&gt;&lt;D xsi:type="xsd:double"&gt;24&lt;/D&gt;&lt;D xsi:type="xsd:double"&gt;23.95&lt;/D&gt;&lt;D xsi:type="xsd:double"&gt;23.9&lt;/D&gt;&lt;D xsi:type="xsd:double"&gt;23.9&lt;/D&gt;&lt;D xsi:type="xsd:double"&gt;23.35&lt;/D&gt;&lt;D xsi:type="xsd:double"&gt;23.45&lt;/D&gt;&lt;D xsi:type="xsd:double"&gt;23.4&lt;/D&gt;&lt;D xsi:type="xsd:double"&gt;23.5&lt;/D&gt;&lt;D xsi:type="xsd:double"&gt;23.65&lt;/D&gt;&lt;D xsi:type="xsd:double"&gt;23.65&lt;/D&gt;&lt;D xsi:type="xsd:double"&gt;23.6&lt;/D&gt;&lt;D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xsi:type="xsd:double"&gt;23.15&lt;/D&gt;&lt;D xsi:type="xsd:double"&gt;22.8&lt;/D&gt;&lt;D xsi:type="xsd:double"&gt;22.85&lt;/D&gt;&lt;D xsi:type="xsd:double"&gt;22.75&lt;/D&gt;&lt;D xsi:type="xsd:double"&gt;22.3&lt;/D&gt;&lt;D xsi:type="xsd:double"&gt;22.2&lt;/D&gt;&lt;D xsi:type="xsd:double"&gt;22.55&lt;/D&gt;&lt;D xsi:type="xsd:double"&gt;22.5&lt;/D&gt;&lt;D xsi:type="xsd:double"&gt;22.4&lt;/D&gt;&lt;D xsi:type="xsd:double"&gt;22.55&lt;/D&gt;&lt;D xsi:type="xsd:double"&gt;22.6&lt;/D&gt;&lt;D xsi:type="xsd:double"&gt;22.7&lt;/D&gt;&lt;D xsi:type="xsd:double"&gt;22.6&lt;/D&gt;&lt;D xsi:type="xsd:double"&gt;22.7&lt;/D&gt;&lt;D xsi:type="xsd:double"&gt;22.6&lt;/D&gt;&lt;D xsi:type="xsd:double"&gt;22&lt;/D&gt;&lt;D xsi:type="xsd:double"&gt;22&lt;/D&gt;&lt;D xsi:type="xsd:double"&gt;22.15&lt;/D&gt;&lt;D xsi:type="xsd:double"&gt;22.3&lt;/D&gt;&lt;D xsi:type="xsd:double"&gt;22.3&lt;/D&gt;&lt;D xsi:type="xsd:double"&gt;22.4&lt;/D&gt;&lt;D xsi:type="xsd:double"&gt;22&lt;/D&gt;&lt;D xsi:type="xsd:double"&gt;21.95&lt;/D&gt;&lt;D xsi:type="xsd:double"&gt;21.85&lt;/D&gt;&lt;D xsi:type="xsd:double"&gt;21.8&lt;/D&gt;&lt;D xsi:type="xsd:double"&gt;22.35&lt;/D&gt;&lt;D xsi:type="xsd:double"&gt;22.3&lt;/D&gt;&lt;D xsi:type="xsd:double"&gt;22.05&lt;/D&gt;&lt;D xsi:type="xsd:double"&gt;22.5&lt;/D&gt;&lt;D xsi:type="xsd:double"&gt;22.7&lt;/D&gt;&lt;D xsi:type="xsd:double"&gt;22.9&lt;/D&gt;&lt;D xsi:type="xsd:double"&gt;22.7&lt;/D&gt;&lt;D xsi:type="xsd:double"&gt;22.85&lt;/D&gt;&lt;D xsi:type="xsd:double"&gt;22.85&lt;/D&gt;&lt;D xsi:type="xsd:double"&gt;22.85&lt;/D&gt;&lt;D xsi:type="xsd:double"&gt;23.05&lt;/D&gt;&lt;D xsi:type="xsd:double"&gt;23.15&lt;/D&gt;&lt;D xsi:type="xsd:double"&gt;23.3&lt;/D&gt;&lt;D xsi:type="xsd:double"&gt;23.4&lt;/D&gt;&lt;D xsi:type="xsd:double"&gt;23.5&lt;/D&gt;&lt;D xsi:type="xsd:double"&gt;23.1&lt;/D&gt;&lt;D xsi:type="xsd:double"&gt;23.15&lt;/D&gt;&lt;D xsi:type="xsd:double"&gt;23.25&lt;/D&gt;&lt;D xsi:type="xsd:double"&gt;23.25&lt;/D&gt;&lt;D xsi:type="xsd:double"&gt;23.7&lt;/D&gt;&lt;D xsi:type="xsd:double"&gt;23.6&lt;/D&gt;&lt;D xsi:type="xsd:double"&gt;23.5&lt;/D&gt;&lt;D xsi:type="xsd:double"&gt;22.85&lt;/D&gt;&lt;D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xsi:type="xsd:double"&gt;21.55&lt;/D&gt;&lt;D xsi:type="xsd:double"&gt;20.9&lt;/D&gt;&lt;D xsi:type="xsd:double"&gt;20.8&lt;/D&gt;&lt;D xsi:type="xsd:double"&gt;20.35&lt;/D&gt;&lt;D xsi:type="xsd:double"&gt;20.4&lt;/D&gt;&lt;D xsi:type="xsd:double"&gt;20.9&lt;/D&gt;&lt;D xsi:type="xsd:double"&gt;21&lt;/D&gt;&lt;D xsi:type="xsd:double"&gt;21.35&lt;/D&gt;&lt;D xsi:type="xsd:double"&gt;21.2&lt;/D&gt;&lt;D xsi:type="xsd:double"&gt;20.7&lt;/D&gt;&lt;D xsi:type="xsd:double"&gt;21.05&lt;/D&gt;&lt;D xsi:type="xsd:double"&gt;21.45&lt;/D&gt;&lt;D xsi:type="xsd:double"&gt;21.15&lt;/D&gt;&lt;D xsi:type="xsd:double"&gt;21.25&lt;/D&gt;&lt;D xsi:type="xsd:double"&gt;21.45&lt;/D&gt;&lt;D xsi:type="xsd:double"&gt;22.05&lt;/D&gt;&lt;D xsi:type="xsd:double"&gt;21.75&lt;/D&gt;&lt;D xsi:type="xsd:double"&gt;21.8&lt;/D&gt;&lt;D xsi:type="xsd:double"&gt;21.85&lt;/D&gt;&lt;D xsi:type="xsd:double"&gt;21.95&lt;/D&gt;&lt;D xsi:type="xsd:double"&gt;21.9&lt;/D&gt;&lt;D xsi:type="xsd:double"&gt;21.95&lt;/D&gt;&lt;D xsi:type="xsd:double"&gt;21.9&lt;/D&gt;&lt;D xsi:type="xsd:double"&gt;22.45&lt;/D&gt;&lt;D xsi:type="xsd:double"&gt;22.55&lt;/D&gt;&lt;D xsi:type="xsd:double"&gt;22.45&lt;/D&gt;&lt;D xsi:type="xsd:double"&gt;22.55&lt;/D&gt;&lt;D xsi:type="xsd:double"&gt;22.45&lt;/D&gt;&lt;D xsi:type="xsd:double"&gt;22.5&lt;/D&gt;&lt;D xsi:type="xsd:double"&gt;22.4&lt;/D&gt;&lt;D xsi:type="xsd:double"&gt;22.65&lt;/D&gt;&lt;D xsi:type="xsd:double"&gt;22.7&lt;/D&gt;&lt;D xsi:type="xsd:double"&gt;22.8&lt;/D&gt;&lt;D xsi:type="xsd:double"&gt;22.45&lt;/D&gt;&lt;D xsi:type="xsd:double"&gt;22.1&lt;/D&gt;&lt;D xsi:type="xsd:double"&gt;22.25&lt;/D&gt;&lt;D xsi:type="xsd:double"&gt;22.3&lt;/D&gt;&lt;D xsi:type="xsd:double"&gt;22.8&lt;/D&gt;&lt;D xsi:type="xsd:double"&gt;23.15&lt;/D&gt;&lt;D xsi:type="xsd:double"&gt;23.1&lt;/D&gt;&lt;D xsi:type="xsd:double"&gt;23.1&lt;/D&gt;&lt;D xsi:type="xsd:double"&gt;23&lt;/D&gt;&lt;D xsi:type="xsd:double"&gt;22.45&lt;/D&gt;&lt;D xsi:type="xsd:double"&gt;22.4&lt;/D&gt;&lt;D xsi:type="xsd:double"&gt;22.5&lt;/D&gt;&lt;D xsi:type="xsd:double"&gt;22.45&lt;/D&gt;&lt;D xsi:type="xsd:double"&gt;22.65&lt;/D&gt;&lt;D xsi:type="xsd:double"&gt;22.5&lt;/D&gt;&lt;D xsi:type="xsd:double"&gt;22.15&lt;/D&gt;&lt;D xsi:type="xsd:double"&gt;22.3&lt;/D&gt;&lt;D xsi:type="xsd:double"&gt;22.3&lt;/D&gt;&lt;D xsi:type="xsd:double"&gt;22.85&lt;/D&gt;&lt;D xsi:type="xsd:double"&gt;23&lt;/D&gt;&lt;D xsi:type="xsd:double"&gt;22.95&lt;/D&gt;&lt;D xsi:type="xsd:double"&gt;23.25&lt;/D&gt;&lt;D xsi:type="xsd:double"&gt;23.3&lt;/D&gt;&lt;D xsi:type="xsd:double"&gt;23.4&lt;/D&gt;&lt;D xsi:type="xsd:double"&gt;23.6&lt;/D&gt;&lt;D xsi:type="xsd:double"&gt;23.6&lt;/D&gt;&lt;D xsi:type="xsd:double"&gt;23.65&lt;/D&gt;&lt;D xsi:type="xsd:double"&gt;23.6&lt;/D&gt;&lt;D xsi:type="xsd:double"&gt;24&lt;/D&gt;&lt;D xsi:type="xsd:double"&gt;23.85&lt;/D&gt;&lt;D xsi:type="xsd:double"&gt;23.8&lt;/D&gt;&lt;D xsi:type="xsd:double"&gt;24.2&lt;/D&gt;&lt;D xsi:type="xsd:double"&gt;24.1&lt;/D&gt;&lt;D xsi:type="xsd:double"&gt;23.9&lt;/D&gt;&lt;D xsi:type="xsd:double"&gt;23.9&lt;/D&gt;&lt;D xsi:type="xsd:double"&gt;23.85&lt;/D&gt;&lt;D xsi:type="xsd:double"&gt;23.9&lt;/D&gt;&lt;D xsi:type="xsd:double"&gt;23.6&lt;/D&gt;&lt;D xsi:type="xsd:double"&gt;23.7&lt;/D&gt;&lt;D xsi:type="xsd:double"&gt;23.95&lt;/D&gt;&lt;D xsi:type="xsd:double"&gt;23.85&lt;/D&gt;&lt;D xsi:type="xsd:double"&gt;23.7&lt;/D&gt;&lt;D xsi:type="xsd:double"&gt;23.95&lt;/D&gt;&lt;D xsi:type="xsd:double"&gt;23.8&lt;/D&gt;&lt;D xsi:type="xsd:double"&gt;23.7&lt;/D&gt;&lt;D xsi:type="xsd:double"&gt;24&lt;/D&gt;&lt;D xsi:type="xsd:double"&gt;24.1&lt;/D&gt;&lt;D xsi:type="xsd:double"&gt;23.9&lt;/D&gt;&lt;D xsi:type="xsd:double"&gt;23.75&lt;/D&gt;&lt;D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xsi:type="xsd:double"&gt;23.35&lt;/D&gt;&lt;D xsi:type="xsd:double"&gt;23.4&lt;/D&gt;&lt;D xsi:type="xsd:double"&gt;23.35&lt;/D&gt;&lt;D xsi:type="xsd:double"&gt;23.2&lt;/D&gt;&lt;D xsi:type="xsd:double"&gt;23.15&lt;/D&gt;&lt;D xsi:type="xsd:double"&gt;23&lt;/D&gt;&lt;D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xsi:type="xsd:double"&gt;23.85&lt;/D&gt;&lt;D xsi:type="xsd:double"&gt;23.9&lt;/D&gt;&lt;D xsi:type="xsd:double"&gt;23.75&lt;/D&gt;&lt;D xsi:type="xsd:double"&gt;23.85&lt;/D&gt;&lt;D xsi:type="xsd:double"&gt;23.95&lt;/D&gt;&lt;D xsi:type="xsd:double"&gt;23.95&lt;/D&gt;&lt;D xsi:type="xsd:double"&gt;24&lt;/D&gt;&lt;D xsi:type="xsd:double"&gt;24&lt;/D&gt;&lt;D xsi:type="xsd:double"&gt;24.1&lt;/D&gt;&lt;D xsi:type="xsd:double"&gt;24.2&lt;/D&gt;&lt;D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xsi:type="xsd:double"&gt;23.45&lt;/D&gt;&lt;D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xsi:type="xsd:double"&gt;23.45&lt;/D&gt;&lt;D xsi:type="xsd:double"&gt;23.5&lt;/D&gt;&lt;D xsi:type="xsd:double"&gt;23&lt;/D&gt;&lt;D xsi:type="xsd:double"&gt;22.85&lt;/D&gt;&lt;D xsi:type="xsd:double"&gt;22.9&lt;/D&gt;&lt;D xsi:type="xsd:double"&gt;23.2&lt;/D&gt;&lt;D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xsi:type="xsd:double"&gt;23.2&lt;/D&gt;&lt;D xsi:type="xsd:double"&gt;23.25&lt;/D&gt;&lt;D xsi:type="xsd:double"&gt;22.95&lt;/D&gt;&lt;D xsi:type="xsd:double"&gt;22.6&lt;/D&gt;&lt;D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xsi:type="xsd:double"&gt;22.65&lt;/D&gt;&lt;D xsi:type="xsd:double"&gt;22.75&lt;/D&gt;&lt;D xsi:type="xsd:double"&gt;22.8&lt;/D&gt;&lt;D xsi:type="xsd:double"&gt;22.6&lt;/D&gt;&lt;D xsi:type="xsd:double"&gt;22.75&lt;/D&gt;&lt;D xsi:type="xsd:double"&gt;22.55&lt;/D&gt;&lt;D xsi:type="xsd:double"&gt;22.55&lt;/D&gt;&lt;D xsi:type="xsd:double"&gt;22.65&lt;/D&gt;&lt;D xsi:type="xsd:double"&gt;23.05&lt;/D&gt;&lt;D xsi:type="xsd:double"&gt;23&lt;/D&gt;&lt;D xsi:type="xsd:double"&gt;22.7&lt;/D&gt;&lt;D xsi:type="xsd:double"&gt;22.85&lt;/D&gt;&lt;D xsi:type="xsd:double"&gt;22.8&lt;/D&gt;&lt;D xsi:type="xsd:double"&gt;22.9&lt;/D&gt;&lt;D xsi:type="xsd:double"&gt;22.9&lt;/D&gt;&lt;D xsi:type="xsd:double"&gt;22.45&lt;/D&gt;&lt;D xsi:type="xsd:double"&gt;22.45&lt;/D&gt;&lt;D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xsi:type="xsd:double"&gt;22.05&lt;/D&gt;&lt;D xsi:type="xsd:double"&gt;22.2&lt;/D&gt;&lt;D xsi:type="xsd:double"&gt;22.1&lt;/D&gt;&lt;D xsi:type="xsd:double"&gt;22.35&lt;/D&gt;&lt;D xsi:type="xsd:double"&gt;22.4&lt;/D&gt;&lt;D xsi:type="xsd:double"&gt;22.75&lt;/D&gt;&lt;D xsi:type="xsd:double"&gt;22.75&lt;/D&gt;&lt;D xsi:type="xsd:double"&gt;22.8&lt;/D&gt;&lt;D xsi:type="xsd:double"&gt;22.75&lt;/D&gt;&lt;D xsi:type="xsd:double"&gt;22.6&lt;/D&gt;&lt;D xsi:type="xsd:double"&gt;22.9&lt;/D&gt;&lt;D xsi:type="xsd:double"&gt;23.15&lt;/D&gt;&lt;D xsi:type="xsd:double"&gt;23.5&lt;/D&gt;&lt;D xsi:type="xsd:double"&gt;23.25&lt;/D&gt;&lt;D xsi:type="xsd:double"&gt;23.3&lt;/D&gt;&lt;D xsi:type="xsd:double"&gt;22.9&lt;/D&gt;&lt;D xsi:type="xsd:double"&gt;23&lt;/D&gt;&lt;D xsi:type="xsd:double"&gt;23.05&lt;/D&gt;&lt;D xsi:type="xsd:double"&gt;23.05&lt;/D&gt;&lt;D xsi:type="xsd:double"&gt;22.8&lt;/D&gt;&lt;D xsi:type="xsd:double"&gt;22.85&lt;/D&gt;&lt;D xsi:type="xsd:double"&gt;22.45&lt;/D&gt;&lt;D xsi:type="xsd:double"&gt;22.45&lt;/D&gt;&lt;D xsi:type="xsd:double"&gt;22.65&lt;/D&gt;&lt;D xsi:type="xsd:double"&gt;22.25&lt;/D&gt;&lt;D xsi:type="xsd:double"&gt;22.45&lt;/D&gt;&lt;D xsi:type="xsd:double"&gt;22.15&lt;/D&gt;&lt;D xsi:type="xsd:double"&gt;21.95&lt;/D&gt;&lt;D xsi:type="xsd:double"&gt;22.05&lt;/D&gt;&lt;D xsi:type="xsd:double"&gt;22.1&lt;/D&gt;&lt;D xsi:type="xsd:double"&gt;22.55&lt;/D&gt;&lt;D xsi:type="xsd:double"&gt;22.6&lt;/D&gt;&lt;D xsi:type="xsd:double"&gt;22.85&lt;/D&gt;&lt;D xsi:type="xsd:double"&gt;22.95&lt;/D&gt;&lt;D xsi:type="xsd:double"&gt;22.9&lt;/D&gt;&lt;D xsi:type="xsd:double"&gt;22.9&lt;/D&gt;&lt;D xsi:type="xsd:double"&gt;23.05&lt;/D&gt;&lt;D xsi:type="xsd:double"&gt;23.15&lt;/D&gt;&lt;D xsi:type="xsd:double"&gt;23.25&lt;/D&gt;&lt;D xsi:type="xsd:double"&gt;23.3&lt;/D&gt;&lt;D xsi:type="xsd:double"&gt;23.3&lt;/D&gt;&lt;D xsi:type="xsd:double"&gt;23.3&lt;/D&gt;&lt;D xsi:type="xsd:double"&gt;23.5&lt;/D&gt;&lt;D xsi:type="xsd:double"&gt;23.4&lt;/D&gt;&lt;D xsi:type="xsd:double"&gt;23.5&lt;/D&gt;&lt;D xsi:type="xsd:double"&gt;23.65&lt;/D&gt;&lt;D xsi:type="xsd:double"&gt;23.55&lt;/D&gt;&lt;D xsi:type="xsd:double"&gt;23.55&lt;/D&gt;&lt;D xsi:type="xsd:double"&gt;23.4&lt;/D&gt;&lt;D xsi:type="xsd:double"&gt;23.5&lt;/D&gt;&lt;D xsi:type="xsd:double"&gt;23.7&lt;/D&gt;&lt;D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xsi:type="xsd:double"&gt;23.75&lt;/D&gt;&lt;D xsi:type="xsd:double"&gt;23.8&lt;/D&gt;&lt;D xsi:type="xsd:double"&gt;23.35&lt;/D&gt;&lt;D xsi:type="xsd:double"&gt;23.45&lt;/D&gt;&lt;D xsi:type="xsd:double"&gt;23.45&lt;/D&gt;&lt;D xsi:type="xsd:double"&gt;23.8&lt;/D&gt;&lt;D xsi:type="xsd:double"&gt;23.75&lt;/D&gt;&lt;D xsi:type="xsd:double"&gt;23.75&lt;/D&gt;&lt;D xsi:type="xsd:double"&gt;24.25&lt;/D&gt;&lt;D xsi:type="xsd:double"&gt;24.2&lt;/D&gt;&lt;D xsi:type="xsd:double"&gt;24.25&lt;/D&gt;&lt;D xsi:type="xsd:double"&gt;24.25&lt;/D&gt;&lt;D xsi:type="xsd:double"&gt;24.2&lt;/D&gt;&lt;D xsi:type="xsd:double"&gt;23.85&lt;/D&gt;&lt;D xsi:type="xsd:double"&gt;23.9&lt;/D&gt;&lt;D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xsi:type="xsd:double"&gt;24.05&lt;/D&gt;&lt;D xsi:type="xsd:double"&gt;24.55&lt;/D&gt;&lt;D xsi:type="xsd:double"&gt;24.7&lt;/D&gt;&lt;D xsi:type="xsd:double"&gt;24.8&lt;/D&gt;&lt;D xsi:type="xsd:double"&gt;24.95&lt;/D&gt;&lt;D xsi:type="xsd:double"&gt;25.1&lt;/D&gt;&lt;D xsi:type="xsd:double"&gt;25.35&lt;/D&gt;&lt;D xsi:type="xsd:double"&gt;25.5&lt;/D&gt;&lt;D xsi:type="xsd:double"&gt;25.55&lt;/D&gt;&lt;D xsi:type="xsd:double"&gt;25.25&lt;/D&gt;&lt;D xsi:type="xsd:double"&gt;25.35&lt;/D&gt;&lt;D xsi:type="xsd:double"&gt;25.3&lt;/D&gt;&lt;D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xsi:type="xsd:double"&gt;25.85&lt;/D&gt;&lt;D xsi:type="xsd:double"&gt;25.9&lt;/D&gt;&lt;D xsi:type="xsd:double"&gt;25.8&lt;/D&gt;&lt;D xsi:type="xsd:double"&gt;25.85&lt;/D&gt;&lt;D xsi:type="xsd:double"&gt;25.95&lt;/D&gt;&lt;D xsi:type="xsd:double"&gt;25.9&lt;/D&gt;&lt;D xsi:type="xsd:double"&gt;25.7&lt;/D&gt;&lt;D xsi:type="xsd:double"&gt;25.55&lt;/D&gt;&lt;D xsi:type="xsd:double"&gt;25.55&lt;/D&gt;&lt;D xsi:type="xsd:double"&gt;25.5&lt;/D&gt;&lt;D xsi:type="xsd:double"&gt;25.55&lt;/D&gt;&lt;D xsi:type="xsd:double"&gt;26.15&lt;/D&gt;&lt;D xsi:type="xsd:double"&gt;26.1&lt;/D&gt;&lt;D xsi:type="xsd:double"&gt;26.05&lt;/D&gt;&lt;D xsi:type="xsd:double"&gt;26&lt;/D&gt;&lt;D xsi:type="xsd:double"&gt;25.55&lt;/D&gt;&lt;D xsi:type="xsd:double"&gt;25.55&lt;/D&gt;&lt;D xsi:type="xsd:double"&gt;25.45&lt;/D&gt;&lt;D xsi:type="xsd:double"&gt;25.25&lt;/D&gt;&lt;D xsi:type="xsd:double"&gt;25.05&lt;/D&gt;&lt;D xsi:type="xsd:double"&gt;25.3&lt;/D&gt;&lt;D xsi:type="xsd:double"&gt;25.05&lt;/D&gt;&lt;D xsi:type="xsd:double"&gt;25.2&lt;/D&gt;&lt;D xsi:type="xsd:double"&gt;24.8&lt;/D&gt;&lt;D xsi:type="xsd:double"&gt;24.75&lt;/D&gt;&lt;D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xsi:type="xsd:double"&gt;23.75&lt;/D&gt;&lt;D xsi:type="xsd:double"&gt;23.95&lt;/D&gt;&lt;D xsi:type="xsd:double"&gt;23.95&lt;/D&gt;&lt;D xsi:type="xsd:double"&gt;24&lt;/D&gt;&lt;D xsi:type="xsd:double"&gt;24.3&lt;/D&gt;&lt;D xsi:type="xsd:double"&gt;24.25&lt;/D&gt;&lt;D xsi:type="xsd:double"&gt;24.2&lt;/D&gt;&lt;D xsi:type="xsd:double"&gt;24.05&lt;/D&gt;&lt;D xsi:type="xsd:double"&gt;24.45&lt;/D&gt;&lt;D xsi:type="xsd:double"&gt;24.75&lt;/D&gt;&lt;D xsi:type="xsd:double"&gt;23.9&lt;/D&gt;&lt;D xsi:type="xsd:double"&gt;24.2&lt;/D&gt;&lt;D xsi:type="xsd:double"&gt;24.1&lt;/D&gt;&lt;D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xsi:type="xsd:double"&gt;24.3&lt;/D&gt;&lt;D xsi:type="xsd:double"&gt;24&lt;/D&gt;&lt;D xsi:type="xsd:double"&gt;23.75&lt;/D&gt;&lt;D xsi:type="xsd:double"&gt;23.6&lt;/D&gt;&lt;D xsi:type="xsd:double"&gt;23.5&lt;/D&gt;&lt;D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xsi:type="xsd:double"&gt;23.85&lt;/D&gt;&lt;D xsi:type="xsd:double"&gt;23.65&lt;/D&gt;&lt;D xsi:type="xsd:double"&gt;24.1&lt;/D&gt;&lt;D xsi:type="xsd:double"&gt;24.2&lt;/D&gt;&lt;D xsi:type="xsd:double"&gt;24.25&lt;/D&gt;&lt;D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xsi:type="xsd:double"&gt;24&lt;/D&gt;&lt;D xsi:type="xsd:double"&gt;23.65&lt;/D&gt;&lt;D xsi:type="xsd:double"&gt;23.9&lt;/D&gt;&lt;D xsi:type="xsd:double"&gt;24.05&lt;/D&gt;&lt;D xsi:type="xsd:double"&gt;23.95&lt;/D&gt;&lt;D xsi:type="xsd:double"&gt;23.65&lt;/D&gt;&lt;D xsi:type="xsd:double"&gt;23.9&lt;/D&gt;&lt;D xsi:type="xsd:double"&gt;24.1&lt;/D&gt;&lt;D xsi:type="xsd:double"&gt;24.2&lt;/D&gt;&lt;D xsi:type="xsd:double"&gt;24.3&lt;/D&gt;&lt;D xsi:type="xsd:double"&gt;24.5&lt;/D&gt;&lt;D xsi:type="xsd:double"&gt;24.35&lt;/D&gt;&lt;D xsi:type="xsd:double"&gt;24.6&lt;/D&gt;&lt;D xsi:type="xsd:double"&gt;24.35&lt;/D&gt;&lt;D xsi:type="xsd:double"&gt;23.95&lt;/D&gt;&lt;D xsi:type="xsd:double"&gt;24.2&lt;/D&gt;&lt;D xsi:type="xsd:double"&gt;24.6&lt;/D&gt;&lt;D xsi:type="xsd:double"&gt;24.8&lt;/D&gt;&lt;D xsi:type="xsd:double"&gt;25.05&lt;/D&gt;&lt;D xsi:type="xsd:double"&gt;25.15&lt;/D&gt;&lt;D xsi:type="xsd:double"&gt;25.05&lt;/D&gt;&lt;D xsi:type="xsd:double"&gt;25.1&lt;/D&gt;&lt;D xsi:type="xsd:double"&gt;24.85&lt;/D&gt;&lt;D xsi:type="xsd:double"&gt;24.75&lt;/D&gt;&lt;D xsi:type="xsd:double"&gt;24.7&lt;/D&gt;&lt;D xsi:type="xsd:double"&gt;24.75&lt;/D&gt;&lt;D xsi:type="xsd:double"&gt;24.9&lt;/D&gt;&lt;D xsi:type="xsd:double"&gt;25.05&lt;/D&gt;&lt;D xsi:type="xsd:double"&gt;24.95&lt;/D&gt;&lt;D xsi:type="xsd:double"&gt;24.75&lt;/D&gt;&lt;D xsi:type="xsd:double"&gt;24.8&lt;/D&gt;&lt;D xsi:type="xsd:double"&gt;24.55&lt;/D&gt;&lt;D xsi:type="xsd:double"&gt;24.7&lt;/D&gt;&lt;D xsi:type="xsd:double"&gt;24.95&lt;/D&gt;&lt;D xsi:type="xsd:double"&gt;25&lt;/D&gt;&lt;D xsi:type="xsd:double"&gt;25.1&lt;/D&gt;&lt;D xsi:type="xsd:double"&gt;25.05&lt;/D&gt;&lt;D xsi:type="xsd:double"&gt;25.1&lt;/D&gt;&lt;D xsi:type="xsd:double"&gt;25&lt;/D&gt;&lt;D xsi:type="xsd:double"&gt;25&lt;/D&gt;&lt;D xsi:type="xsd:double"&gt;25.2&lt;/D&gt;&lt;D xsi:type="xsd:double"&gt;25.1&lt;/D&gt;&lt;D xsi:type="xsd:double"&gt;25.1&lt;/D&gt;&lt;D xsi:type="xsd:double"&gt;24.95&lt;/D&gt;&lt;D xsi:type="xsd:double"&gt;24.65&lt;/D&gt;&lt;D xsi:type="xsd:double"&gt;24.45&lt;/D&gt;&lt;D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xsi:type="xsd:double"&gt;24.8&lt;/D&gt;&lt;D xsi:type="xsd:double"&gt;24.75&lt;/D&gt;&lt;D xsi:type="xsd:double"&gt;24.85&lt;/D&gt;&lt;D xsi:type="xsd:double"&gt;24.75&lt;/D&gt;&lt;D xsi:type="xsd:double"&gt;24.95&lt;/D&gt;&lt;D xsi:type="xsd:double"&gt;24.9&lt;/D&gt;&lt;D xsi:type="xsd:double"&gt;24.85&lt;/D&gt;&lt;D xsi:type="xsd:double"&gt;25.25&lt;/D&gt;&lt;D xsi:type="xsd:double"&gt;25.3&lt;/D&gt;&lt;D xsi:type="xsd:double"&gt;25.45&lt;/D&gt;&lt;D xsi:type="xsd:double"&gt;25.65&lt;/D&gt;&lt;D xsi:type="xsd:double"&gt;26.6&lt;/D&gt;&lt;D xsi:type="xsd:double"&gt;27.3&lt;/D&gt;&lt;D xsi:type="xsd:double"&gt;27.65&lt;/D&gt;&lt;D xsi:type="xsd:double"&gt;28.4&lt;/D&gt;&lt;D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xsi:type="xsd:double"&gt;28.2&lt;/D&gt;&lt;D xsi:type="xsd:double"&gt;28.45&lt;/D&gt;&lt;D xsi:type="xsd:double"&gt;28.9&lt;/D&gt;&lt;D xsi:type="xsd:double"&gt;28.9&lt;/D&gt;&lt;D xsi:type="xsd:double"&gt;28.65&lt;/D&gt;&lt;D xsi:type="xsd:double"&gt;28.35&lt;/D&gt;&lt;D xsi:type="xsd:double"&gt;28.4&lt;/D&gt;&lt;D xsi:type="xsd:double"&gt;28&lt;/D&gt;&lt;D xsi:type="xsd:double"&gt;27.9&lt;/D&gt;&lt;D xsi:type="xsd:double"&gt;27.5&lt;/D&gt;&lt;D xsi:type="xsd:double"&gt;27.8&lt;/D&gt;&lt;D xsi:type="xsd:double"&gt;27.95&lt;/D&gt;&lt;D xsi:type="xsd:double"&gt;27.65&lt;/D&gt;&lt;D xsi:type="xsd:double"&gt;27.5&lt;/D&gt;&lt;D xsi:type="xsd:double"&gt;27.55&lt;/D&gt;&lt;D xsi:type="xsd:double"&gt;28.05&lt;/D&gt;&lt;D xsi:type="xsd:double"&gt;27.8&lt;/D&gt;&lt;D xsi:type="xsd:double"&gt;27.95&lt;/D&gt;&lt;D xsi:type="xsd:double"&gt;27.85&lt;/D&gt;&lt;D xsi:type="xsd:double"&gt;27.85&lt;/D&gt;&lt;D xsi:type="xsd:double"&gt;28.3&lt;/D&gt;&lt;D xsi:type="xsd:double"&gt;28.65&lt;/D&gt;&lt;D xsi:type="xsd:double"&gt;28.4&lt;/D&gt;&lt;D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xsi:type="xsd:double"&gt;27.6&lt;/D&gt;&lt;D xsi:type="xsd:double"&gt;27.7&lt;/D&gt;&lt;D xsi:type="xsd:double"&gt;27.4&lt;/D&gt;&lt;D xsi:type="xsd:double"&gt;27.05&lt;/D&gt;&lt;D xsi:type="xsd:double"&gt;27.35&lt;/D&gt;&lt;D xsi:type="xsd:double"&gt;27.7&lt;/D&gt;&lt;D xsi:type="xsd:double"&gt;27.2&lt;/D&gt;&lt;D xsi:type="xsd:double"&gt;26.95&lt;/D&gt;&lt;D xsi:type="xsd:double"&gt;27.1&lt;/D&gt;&lt;D xsi:type="xsd:double"&gt;27.1&lt;/D&gt;&lt;D xsi:type="xsd:double"&gt;27.2&lt;/D&gt;&lt;D xsi:type="xsd:double"&gt;27.55&lt;/D&gt;&lt;D xsi:type="xsd:double"&gt;27.8&lt;/D&gt;&lt;D xsi:type="xsd:double"&gt;27.9&lt;/D&gt;&lt;D xsi:type="xsd:double"&gt;27.75&lt;/D&gt;&lt;D xsi:type="xsd:double"&gt;27.25&lt;/D&gt;&lt;D xsi:type="xsd:double"&gt;26.6&lt;/D&gt;&lt;D xsi:type="xsd:double"&gt;26.85&lt;/D&gt;&lt;D xsi:type="xsd:double"&gt;26.9&lt;/D&gt;&lt;D xsi:type="xsd:double"&gt;26.65&lt;/D&gt;&lt;D xsi:type="xsd:double"&gt;25.85&lt;/D&gt;&lt;D xsi:type="xsd:double"&gt;25.55&lt;/D&gt;&lt;D xsi:type="xsd:double"&gt;24.1&lt;/D&gt;&lt;D xsi:type="xsd:double"&gt;25&lt;/D&gt;&lt;D xsi:type="xsd:double"&gt;25.5&lt;/D&gt;&lt;D xsi:type="xsd:double"&gt;25.85&lt;/D&gt;&lt;D xsi:type="xsd:double"&gt;25.7&lt;/D&gt;&lt;D xsi:type="xsd:double"&gt;25.65&lt;/D&gt;&lt;D xsi:type="xsd:double"&gt;25.75&lt;/D&gt;&lt;D xsi:type="xsd:double"&gt;26.05&lt;/D&gt;&lt;D xsi:type="xsd:double"&gt;26&lt;/D&gt;&lt;D xsi:type="xsd:double"&gt;26.15&lt;/D&gt;&lt;D xsi:type="xsd:double"&gt;25.9&lt;/D&gt;&lt;D xsi:type="xsd:double"&gt;26&lt;/D&gt;&lt;D xsi:type="xsd:double"&gt;25.7&lt;/D&gt;&lt;D xsi:type="xsd:double"&gt;24.95&lt;/D&gt;&lt;D xsi:type="xsd:double"&gt;25.15&lt;/D&gt;&lt;D xsi:type="xsd:double"&gt;25.25&lt;/D&gt;&lt;D xsi:type="xsd:double"&gt;25.1&lt;/D&gt;&lt;D xsi:type="xsd:double"&gt;25.2&lt;/D&gt;&lt;D xsi:type="xsd:double"&gt;25&lt;/D&gt;&lt;D xsi:type="xsd:double"&gt;25&lt;/D&gt;&lt;D xsi:type="xsd:double"&gt;25.1&lt;/D&gt;&lt;D xsi:type="xsd:double"&gt;25&lt;/D&gt;&lt;D xsi:type="xsd:double"&gt;25.1&lt;/D&gt;&lt;D xsi:type="xsd:double"&gt;25.05&lt;/D&gt;&lt;D xsi:type="xsd:double"&gt;25.1&lt;/D&gt;&lt;D xsi:type="xsd:double"&gt;24.5&lt;/D&gt;&lt;D xsi:type="xsd:double"&gt;24.65&lt;/D&gt;&lt;D xsi:type="xsd:double"&gt;24.65&lt;/D&gt;&lt;D xsi:type="xsd:double"&gt;24.5&lt;/D&gt;&lt;D xsi:type="xsd:double"&gt;24.1&lt;/D&gt;&lt;D xsi:type="xsd:double"&gt;23.8&lt;/D&gt;&lt;D xsi:type="xsd:double"&gt;23.45&lt;/D&gt;&lt;D xsi:type="xsd:double"&gt;23.1&lt;/D&gt;&lt;D xsi:type="xsd:double"&gt;21.9&lt;/D&gt;&lt;D xsi:type="xsd:double"&gt;22.1&lt;/D&gt;&lt;D xsi:type="xsd:double"&gt;21.7&lt;/D&gt;&lt;D xsi:type="xsd:double"&gt;22.55&lt;/D&gt;&lt;D xsi:type="xsd:double"&gt;22.4&lt;/D&gt;&lt;D xsi:type="xsd:double"&gt;22.35&lt;/D&gt;&lt;D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xsi:type="xsd:double"&gt;22.3&lt;/D&gt;&lt;D xsi:type="xsd:double"&gt;22.25&lt;/D&gt;&lt;D xsi:type="xsd:double"&gt;22.35&lt;/D&gt;&lt;D xsi:type="xsd:double"&gt;22.15&lt;/D&gt;&lt;D xsi:type="xsd:double"&gt;22.7&lt;/D&gt;&lt;D xsi:type="xsd:double"&gt;22.55&lt;/D&gt;&lt;D xsi:type="xsd:double"&gt;22.75&lt;/D&gt;&lt;D xsi:type="xsd:double"&gt;22.5&lt;/D&gt;&lt;D xsi:type="xsd:double"&gt;22.5&lt;/D&gt;&lt;D xsi:type="xsd:double"&gt;22.1&lt;/D&gt;&lt;D xsi:type="xsd:double"&gt;21.9&lt;/D&gt;&lt;D xsi:type="xsd:double"&gt;22&lt;/D&gt;&lt;D xsi:type="xsd:double"&gt;21.3&lt;/D&gt;&lt;D xsi:type="xsd:double"&gt;21.6&lt;/D&gt;&lt;D xsi:type="xsd:double"&gt;22.3&lt;/D&gt;&lt;D xsi:type="xsd:double"&gt;22.65&lt;/D&gt;&lt;D xsi:type="xsd:double"&gt;22.6&lt;/D&gt;&lt;D xsi:type="xsd:double"&gt;23.3&lt;/D&gt;&lt;D xsi:type="xsd:double"&gt;23.15&lt;/D&gt;&lt;D xsi:type="xsd:double"&gt;23.2&lt;/D&gt;&lt;D xsi:type="xsd:double"&gt;23.55&lt;/D&gt;&lt;D xsi:type="xsd:double"&gt;23.4&lt;/D&gt;&lt;D xsi:type="xsd:double"&gt;23.2&lt;/D&gt;&lt;D xsi:type="xsd:double"&gt;23.7&lt;/D&gt;&lt;D xsi:type="xsd:double"&gt;23.85&lt;/D&gt;&lt;D xsi:type="xsd:double"&gt;23.85&lt;/D&gt;&lt;D xsi:type="xsd:double"&gt;23.75&lt;/D&gt;&lt;D xsi:type="xsd:double"&gt;23.65&lt;/D&gt;&lt;D xsi:type="xsd:double"&gt;24&lt;/D&gt;&lt;D xsi:type="xsd:double"&gt;23.9&lt;/D&gt;&lt;D xsi:type="xsd:double"&gt;23.95&lt;/D&gt;&lt;D xsi:type="xsd:double"&gt;23.75&lt;/D&gt;&lt;D xsi:type="xsd:double"&gt;22.95&lt;/D&gt;&lt;D xsi:type="xsd:double"&gt;22.85&lt;/D&gt;&lt;D xsi:type="xsd:double"&gt;22.55&lt;/D&gt;&lt;D xsi:type="xsd:double"&gt;22.8&lt;/D&gt;&lt;D xsi:type="xsd:double"&gt;23.25&lt;/D&gt;&lt;D xsi:type="xsd:double"&gt;23.2&lt;/D&gt;&lt;D xsi:type="xsd:double"&gt;23.05&lt;/D&gt;&lt;D xsi:type="xsd:double"&gt;22.85&lt;/D&gt;&lt;D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xsi:type="xsd:double"&gt;22.4&lt;/D&gt;&lt;D xsi:type="xsd:double"&gt;22.7&lt;/D&gt;&lt;D xsi:type="xsd:double"&gt;22.95&lt;/D&gt;&lt;D xsi:type="xsd:double"&gt;22.9&lt;/D&gt;&lt;D xsi:type="xsd:double"&gt;22.8&lt;/D&gt;&lt;D xsi:type="xsd:double"&gt;22.75&lt;/D&gt;&lt;D xsi:type="xsd:double"&gt;22.75&lt;/D&gt;&lt;D xsi:type="xsd:double"&gt;22.3&lt;/D&gt;&lt;D xsi:type="xsd:double"&gt;22.2&lt;/D&gt;&lt;D xsi:type="xsd:double"&gt;22.6&lt;/D&gt;&lt;D xsi:type="xsd:double"&gt;22.7&lt;/D&gt;&lt;D xsi:type="xsd:double"&gt;22.6&lt;/D&gt;&lt;D xsi:type="xsd:double"&gt;22.45&lt;/D&gt;&lt;D xsi:type="xsd:double"&gt;22.5&lt;/D&gt;&lt;D xsi:type="xsd:double"&gt;22.1&lt;/D&gt;&lt;D xsi:type="xsd:double"&gt;22&lt;/D&gt;&lt;D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xsi:type="xsd:double"&gt;22&lt;/D&gt;&lt;D xsi:type="xsd:double"&gt;22.2&lt;/D&gt;&lt;D xsi:type="xsd:double"&gt;22.3&lt;/D&gt;&lt;D xsi:type="xsd:double"&gt;22.1&lt;/D&gt;&lt;D xsi:type="xsd:double"&gt;22.2&lt;/D&gt;&lt;D xsi:type="xsd:double"&gt;22.15&lt;/D&gt;&lt;D xsi:type="xsd:double"&gt;22.1&lt;/D&gt;&lt;D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xsi:type="xsd:double"&gt;19.9&lt;/D&gt;&lt;D xsi:type="xsd:double"&gt;20.2&lt;/D&gt;&lt;D xsi:type="xsd:double"&gt;20.05&lt;/D&gt;&lt;D xsi:type="xsd:double"&gt;19.7&lt;/D&gt;&lt;D xsi:type="xsd:double"&gt;19.46&lt;/D&gt;&lt;D xsi:type="xsd:double"&gt;19.84&lt;/D&gt;&lt;D xsi:type="xsd:double"&gt;19.06&lt;/D&gt;&lt;D xsi:type="xsd:double"&gt;18.76&lt;/D&gt;&lt;D xsi:type="xsd:double"&gt;19.32&lt;/D&gt;&lt;D xsi:type="xsd:double"&gt;19.54&lt;/D&gt;&lt;D xsi:type="xsd:double"&gt;19.02&lt;/D&gt;&lt;D xsi:type="xsd:double"&gt;19.22&lt;/D&gt;&lt;D xsi:type="xsd:double"&gt;19.4&lt;/D&gt;&lt;D xsi:type="xsd:double"&gt;19.84&lt;/D&gt;&lt;D xsi:type="xsd:double"&gt;19.74&lt;/D&gt;&lt;D xsi:type="xsd:double"&gt;19.62&lt;/D&gt;&lt;D xsi:type="xsd:double"&gt;19.2&lt;/D&gt;&lt;D xsi:type="xsd:double"&gt;19.38&lt;/D&gt;&lt;D xsi:type="xsd:double"&gt;19.48&lt;/D&gt;&lt;D xsi:type="xsd:double"&gt;18.7&lt;/D&gt;&lt;D xsi:type="xsd:double"&gt;18.52&lt;/D&gt;&lt;D xsi:type="xsd:double"&gt;19.12&lt;/D&gt;&lt;D xsi:type="xsd:double"&gt;19.3&lt;/D&gt;&lt;D xsi:type="xsd:double"&gt;19.1&lt;/D&gt;&lt;D xsi:type="xsd:double"&gt;19.56&lt;/D&gt;&lt;D xsi:type="xsd:double"&gt;19.44&lt;/D&gt;&lt;D xsi:type="xsd:double"&gt;19.66&lt;/D&gt;&lt;D xsi:type="xsd:double"&gt;19.62&lt;/D&gt;&lt;D xsi:type="xsd:double"&gt;19.36&lt;/D&gt;&lt;D xsi:type="xsd:double"&gt;19.08&lt;/D&gt;&lt;D xsi:type="xsd:double"&gt;19.58&lt;/D&gt;&lt;D xsi:type="xsd:double"&gt;19.3&lt;/D&gt;&lt;D xsi:type="xsd:double"&gt;19.56&lt;/D&gt;&lt;D xsi:type="xsd:double"&gt;20.2&lt;/D&gt;&lt;D xsi:type="xsd:double"&gt;20.15&lt;/D&gt;&lt;D xsi:type="xsd:double"&gt;20.4&lt;/D&gt;&lt;D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xsi:type="xsd:double"&gt;20.75&lt;/D&gt;&lt;D xsi:type="xsd:double"&gt;20.95&lt;/D&gt;&lt;D xsi:type="xsd:double"&gt;20.9&lt;/D&gt;&lt;D xsi:type="xsd:double"&gt;20.9&lt;/D&gt;&lt;D xsi:type="xsd:double"&gt;20.9&lt;/D&gt;&lt;D xsi:type="xsd:double"&gt;20.6&lt;/D&gt;&lt;D xsi:type="xsd:double"&gt;20.6&lt;/D&gt;&lt;D xsi:type="xsd:double"&gt;21.15&lt;/D&gt;&lt;D xsi:type="xsd:double"&gt;21.05&lt;/D&gt;&lt;D xsi:type="xsd:double"&gt;20.75&lt;/D&gt;&lt;D xsi:type="xsd:double"&gt;20.4&lt;/D&gt;&lt;D xsi:type="xsd:double"&gt;20.5&lt;/D&gt;&lt;D xsi:type="xsd:double"&gt;20.55&lt;/D&gt;&lt;D xsi:type="xsd:double"&gt;20.65&lt;/D&gt;&lt;D xsi:type="xsd:double"&gt;20.8&lt;/D&gt;&lt;D xsi:type="xsd:double"&gt;20.8&lt;/D&gt;&lt;D xsi:type="xsd:double"&gt;21.5&lt;/D&gt;&lt;D xsi:type="xsd:double"&gt;21.7&lt;/D&gt;&lt;D xsi:type="xsd:double"&gt;21.6&lt;/D&gt;&lt;D xsi:type="xsd:double"&gt;21.45&lt;/D&gt;&lt;D xsi:type="xsd:double"&gt;21.75&lt;/D&gt;&lt;D xsi:type="xsd:double"&gt;21.5&lt;/D&gt;&lt;D xsi:type="xsd:double"&gt;21.95&lt;/D&gt;&lt;D xsi:type="xsd:double"&gt;21.8&lt;/D&gt;&lt;D xsi:type="xsd:double"&gt;21.55&lt;/D&gt;&lt;D xsi:type="xsd:double"&gt;21.7&lt;/D&gt;&lt;D xsi:type="xsd:double"&gt;21.65&lt;/D&gt;&lt;D xsi:type="xsd:double"&gt;21.5&lt;/D&gt;&lt;D xsi:type="xsd:double"&gt;21.15&lt;/D&gt;&lt;D xsi:type="xsd:double"&gt;20.75&lt;/D&gt;&lt;D xsi:type="xsd:double"&gt;20.7&lt;/D&gt;&lt;D xsi:type="xsd:double"&gt;20.55&lt;/D&gt;&lt;D xsi:type="xsd:double"&gt;20.2&lt;/D&gt;&lt;D xsi:type="xsd:double"&gt;20.3&lt;/D&gt;&lt;D xsi:type="xsd:double"&gt;20.45&lt;/D&gt;&lt;D xsi:type="xsd:double"&gt;20.2&lt;/D&gt;&lt;D xsi:type="xsd:double"&gt;20.05&lt;/D&gt;&lt;D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xsi:type="xsd:double"&gt;20&lt;/D&gt;&lt;D xsi:type="xsd:double"&gt;20.1&lt;/D&gt;&lt;D xsi:type="xsd:double"&gt;20.6&lt;/D&gt;&lt;D xsi:type="xsd:double"&gt;20.65&lt;/D&gt;&lt;D xsi:type="xsd:double"&gt;20.8&lt;/D&gt;&lt;D xsi:type="xsd:double"&gt;20.85&lt;/D&gt;&lt;D xsi:type="xsd:double"&gt;21.1&lt;/D&gt;&lt;D xsi:type="xsd:double"&gt;21&lt;/D&gt;&lt;D xsi:type="xsd:double"&gt;21.15&lt;/D&gt;&lt;D xsi:type="xsd:double"&gt;21.25&lt;/D&gt;&lt;D xsi:type="xsd:double"&gt;21.35&lt;/D&gt;&lt;D xsi:type="xsd:double"&gt;21.6&lt;/D&gt;&lt;D xsi:type="xsd:double"&gt;21.65&lt;/D&gt;&lt;D xsi:type="xsd:double"&gt;21.4&lt;/D&gt;&lt;D xsi:type="xsd:double"&gt;20.9&lt;/D&gt;&lt;D xsi:type="xsd:double"&gt;20.8&lt;/D&gt;&lt;D xsi:type="xsd:double"&gt;20.8&lt;/D&gt;&lt;D xsi:type="xsd:double"&gt;20.45&lt;/D&gt;&lt;D xsi:type="xsd:double"&gt;20.6&lt;/D&gt;&lt;D xsi:type="xsd:double"&gt;20.85&lt;/D&gt;&lt;D xsi:type="xsd:double"&gt;21.05&lt;/D&gt;&lt;D xsi:type="xsd:double"&gt;21.3&lt;/D&gt;&lt;D xsi:type="xsd:double"&gt;21.35&lt;/D&gt;&lt;D xsi:type="xsd:double"&gt;20.75&lt;/D&gt;&lt;D xsi:type="xsd:double"&gt;20.7&lt;/D&gt;&lt;D xsi:type="xsd:double"&gt;20.7&lt;/D&gt;&lt;D xsi:type="xsd:double"&gt;21&lt;/D&gt;&lt;D xsi:type="xsd:double"&gt;21.35&lt;/D&gt;&lt;D xsi:type="xsd:double"&gt;21.65&lt;/D&gt;&lt;D xsi:type="xsd:double"&gt;21.3&lt;/D&gt;&lt;D xsi:type="xsd:double"&gt;21.05&lt;/D&gt;&lt;D xsi:type="xsd:double"&gt;21.25&lt;/D&gt;&lt;D xsi:type="xsd:double"&gt;21.15&lt;/D&gt;&lt;D xsi:type="xsd:double"&gt;21.4&lt;/D&gt;&lt;D xsi:type="xsd:double"&gt;21.8&lt;/D&gt;&lt;D xsi:type="xsd:double"&gt;21.9&lt;/D&gt;&lt;D xsi:type="xsd:double"&gt;22.15&lt;/D&gt;&lt;D xsi:type="xsd:double"&gt;22.3&lt;/D&gt;&lt;D xsi:type="xsd:double"&gt;22.35&lt;/D&gt;&lt;D xsi:type="xsd:double"&gt;22.2&lt;/D&gt;&lt;D xsi:type="xsd:double"&gt;22.5&lt;/D&gt;&lt;D xsi:type="xsd:double"&gt;22.55&lt;/D&gt;&lt;D xsi:type="xsd:double"&gt;22.5&lt;/D&gt;&lt;D xsi:type="xsd:double"&gt;22.55&lt;/D&gt;&lt;D xsi:type="xsd:double"&gt;22.75&lt;/D&gt;&lt;D xsi:type="xsd:double"&gt;22.65&lt;/D&gt;&lt;D xsi:type="xsd:double"&gt;22.75&lt;/D&gt;&lt;D xsi:type="xsd:double"&gt;22.45&lt;/D&gt;&lt;D xsi:type="xsd:double"&gt;22.75&lt;/D&gt;&lt;D xsi:type="xsd:double"&gt;22.3&lt;/D&gt;&lt;D xsi:type="xsd:double"&gt;22.4&lt;/D&gt;&lt;D xsi:type="xsd:double"&gt;22.75&lt;/D&gt;&lt;D xsi:type="xsd:double"&gt;23.05&lt;/D&gt;&lt;D xsi:type="xsd:double"&gt;23.05&lt;/D&gt;&lt;D xsi:type="xsd:double"&gt;23.05&lt;/D&gt;&lt;D xsi:type="xsd:double"&gt;23.15&lt;/D&gt;&lt;D xsi:type="xsd:double"&gt;23.35&lt;/D&gt;&lt;D xsi:type="xsd:double"&gt;23.6&lt;/D&gt;&lt;D xsi:type="xsd:double"&gt;23.5&lt;/D&gt;&lt;D xsi:type="xsd:double"&gt;23.4&lt;/D&gt;&lt;D xsi:type="xsd:double"&gt;23.7&lt;/D&gt;&lt;D xsi:type="xsd:double"&gt;23.55&lt;/D&gt;&lt;D xsi:type="xsd:double"&gt;23.65&lt;/D&gt;&lt;D xsi:type="xsd:double"&gt;23.65&lt;/D&gt;&lt;D xsi:type="xsd:double"&gt;23.45&lt;/D&gt;&lt;D xsi:type="xsd:double"&gt;23.45&lt;/D&gt;&lt;D xsi:type="xsd:double"&gt;23.6&lt;/D&gt;&lt;D xsi:type="xsd:double"&gt;23.5&lt;/D&gt;&lt;D xsi:type="xsd:double"&gt;23.65&lt;/D&gt;&lt;D xsi:type="xsd:double"&gt;23.65&lt;/D&gt;&lt;D xsi:type="xsd:double"&gt;23.9&lt;/D&gt;&lt;D xs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i:type="xsd:double"&gt;23.9&lt;/D&gt;&lt;D xsi:type="xsd:double"&gt;24.3&lt;/D&gt;&lt;D xsi:type="xsd:double"&gt;24.45&lt;/D&gt;&lt;D xsi:type="xsd:double"&gt;24.45&lt;/D&gt;&lt;D xsi:type="xsd:double"&gt;24.55&lt;/D&gt;&lt;D xsi:type="xsd:double"&gt;24.85&lt;/D&gt;&lt;D xsi:type="xsd:double"&gt;24.05&lt;/D&gt;&lt;D xsi:type="xsd:double"&gt;24&lt;/D&gt;&lt;D xsi:type="xsd:double"&gt;23.95&lt;/D&gt;&lt;D xsi:type="xsd:double"&gt;24.1&lt;/D&gt;&lt;D xsi:type="xsd:double"&gt;24.25&lt;/D&gt;&lt;D xsi:type="xsd:double"&gt;24.3&lt;/D&gt;&lt;D xsi:type="xsd:double"&gt;24.35&lt;/D&gt;&lt;D xsi:type="xsd:double"&gt;24.5&lt;/D&gt;&lt;D xsi:type="xsd:double"&gt;24.35&lt;/D&gt;&lt;D xsi:type="xsd:double"&gt;24.1&lt;/D&gt;&lt;D xsi:type="xsd:double"&gt;24.3&lt;/D&gt;&lt;D xsi:type="xsd:double"&gt;24.35&lt;/D&gt;&lt;D xsi:type="xsd:double"&gt;24.5&lt;/D&gt;&lt;D xsi:type="xsd:double"&gt;24&lt;/D&gt;&lt;D xsi:type="xsd:double"&gt;24.3&lt;/D&gt;&lt;D xsi:type="xsd:double"&gt;24.4&lt;/D&gt;&lt;D xsi:type="xsd:double"&gt;24.5&lt;/D&gt;&lt;D xsi:type="xsd:double"&gt;24.7&lt;/D&gt;&lt;D xsi:type="xsd:double"&gt;24.6&lt;/D&gt;&lt;D xsi:type="xsd:double"&gt;24.25&lt;/D&gt;&lt;D xsi:type="xsd:double"&gt;24.15&lt;/D&gt;&lt;D xsi:type="xsd:double"&gt;23.8&lt;/D&gt;&lt;D xsi:type="xsd:double"&gt;24&lt;/D&gt;&lt;D xsi:type="xsd:double"&gt;23.8&lt;/D&gt;&lt;D xsi:type="xsd:double"&gt;24.15&lt;/D&gt;&lt;D xsi:type="xsd:double"&gt;24.05&lt;/D&gt;&lt;D xsi:type="xsd:double"&gt;24.15&lt;/D&gt;&lt;D xsi:type="xsd:double"&gt;24.4&lt;/D&gt;&lt;D xsi:type="xsd:double"&gt;24.35&lt;/D&gt;&lt;D xsi:type="xsd:double"&gt;24.1&lt;/D&gt;&lt;D xsi:type="xsd:double"&gt;23.9&lt;/D&gt;&lt;D xsi:type="xsd:double"&gt;23.75&lt;/D&gt;&lt;D xsi:type="xsd:double"&gt;23.1&lt;/D&gt;&lt;D xsi:type="xsd:double"&gt;23.3&lt;/D&gt;&lt;D xsi:type="xsd:double"&gt;23&lt;/D&gt;&lt;D xsi:type="xsd:double"&gt;22.9&lt;/D&gt;&lt;D xsi:type="xsd:double"&gt;22.85&lt;/D&gt;&lt;D xsi:type="xsd:double"&gt;23&lt;/D&gt;&lt;D xsi:type="xsd:double"&gt;23.05&lt;/D&gt;&lt;D xsi:type="xsd:double"&gt;22.6&lt;/D&gt;&lt;D xsi:type="xsd:double"&gt;23.05&lt;/D&gt;&lt;D xsi:type="xsd:double"&gt;22.7&lt;/D&gt;&lt;D xsi:type="xsd:double"&gt;22.4&lt;/D&gt;&lt;D xsi:type="xsd:double"&gt;22.5&lt;/D&gt;&lt;D xsi:type="xsd:double"&gt;22.5&lt;/D&gt;&lt;D xsi:type="xsd:double"&gt;22.4&lt;/D&gt;&lt;D xsi:type="xsd:double"&gt;22.45&lt;/D&gt;&lt;D xsi:type="xsd:double"&gt;22.55&lt;/D&gt;&lt;D xsi:type="xsd:double"&gt;22.9&lt;/D&gt;&lt;D xsi:type="xsd:double"&gt;22.9&lt;/D&gt;&lt;D xsi:type="xsd:double"&gt;22.75&lt;/D&gt;&lt;D xsi:type="xsd:double"&gt;22.9&lt;/D&gt;&lt;D xsi:type="xsd:double"&gt;23&lt;/D&gt;&lt;D xsi:type="xsd:double"&gt;22.9&lt;/D&gt;&lt;D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xsi:type="xsd:double"&gt;23&lt;/D&gt;&lt;D xsi:type="xsd:double"&gt;22.95&lt;/D&gt;&lt;D xsi:type="xsd:double"&gt;22.55&lt;/D&gt;&lt;D xsi:type="xsd:double"&gt;22.6&lt;/D&gt;&lt;D xsi:type="xsd:double"&gt;22.65&lt;/D&gt;&lt;D xsi:type="xsd:double"&gt;22.2&lt;/D&gt;&lt;D xsi:type="xsd:double"&gt;22.2&lt;/D&gt;&lt;D xsi:type="xsd:double"&gt;22&lt;/D&gt;&lt;D xsi:type="xsd:double"&gt;21.9&lt;/D&gt;&lt;D xsi:type="xsd:double"&gt;22&lt;/D&gt;&lt;D xsi:type="xsd:double"&gt;21.85&lt;/D&gt;&lt;D xsi:type="xsd:double"&gt;21.75&lt;/D&gt;&lt;D xsi:type="xsd:double"&gt;21.85&lt;/D&gt;&lt;D xsi:type="xsd:double"&gt;21.95&lt;/D&gt;&lt;D xsi:type="xsd:double"&gt;22.1&lt;/D&gt;&lt;D xsi:type="xsd:double"&gt;22.3&lt;/D&gt;&lt;D xsi:type="xsd:double"&gt;22.3&lt;/D&gt;&lt;D xsi:type="xsd:double"&gt;22.6&lt;/D&gt;&lt;D xsi:type="xsd:double"&gt;22.65&lt;/D&gt;&lt;D xsi:type="xsd:double"&gt;22.75&lt;/D&gt;&lt;D xsi:type="xsd:double"&gt;22.85&lt;/D&gt;&lt;D xsi:type="xsd:double"&gt;23.1&lt;/D&gt;&lt;D xsi:type="xsd:double"&gt;23.05&lt;/D&gt;&lt;D xsi:type="xsd:double"&gt;23.1&lt;/D&gt;&lt;D xsi:type="xsd:double"&gt;22.9&lt;/D&gt;&lt;D xsi:type="xsd:double"&gt;23.05&lt;/D&gt;&lt;D xsi:type="xsd:double"&gt;23.25&lt;/D&gt;&lt;D xsi:type="xsd:double"&gt;23.25&lt;/D&gt;&lt;D xsi:type="xsd:double"&gt;23.1&lt;/D&gt;&lt;D xsi:type="xsd:double"&gt;23.05&lt;/D&gt;&lt;D xsi:type="xsd:double"&gt;23.1&lt;/D&gt;&lt;D xsi:type="xsd:double"&gt;23.2&lt;/D&gt;&lt;D xsi:type="xsd:double"&gt;23.55&lt;/D&gt;&lt;D xsi:type="xsd:double"&gt;23.55&lt;/D&gt;&lt;D xsi:type="xsd:double"&gt;23.5&lt;/D&gt;&lt;D xsi:type="xsd:double"&gt;23.35&lt;/D&gt;&lt;D xsi:type="xsd:double"&gt;23.25&lt;/D&gt;&lt;D xsi:type="xsd:double"&gt;23.5&lt;/D&gt;&lt;D xsi:type="xsd:double"&gt;23.5&lt;/D&gt;&lt;D xsi:type="xsd:double"&gt;23.7&lt;/D&gt;&lt;D xsi:type="xsd:double"&gt;23.7&lt;/D&gt;&lt;D xsi:type="xsd:double"&gt;23.8&lt;/D&gt;&lt;D xsi:type="xsd:double"&gt;23.85&lt;/D&gt;&lt;D xsi:type="xsd:double"&gt;23.9&lt;/D&gt;&lt;D xsi:type="xsd:double"&gt;24.15&lt;/D&gt;&lt;D xsi:type="xsd:double"&gt;24.3&lt;/D&gt;&lt;D xsi:type="xsd:double"&gt;24.25&lt;/D&gt;&lt;D xsi:type="xsd:double"&gt;24.35&lt;/D&gt;&lt;D xsi:type="xsd:double"&gt;24.2&lt;/D&gt;&lt;D xsi:type="xsd:double"&gt;24.35&lt;/D&gt;&lt;D xsi:type="xsd:double"&gt;24.35&lt;/D&gt;&lt;D xsi:type="xsd:double"&gt;24.3&lt;/D&gt;&lt;D xsi:type="xsd:double"&gt;24.25&lt;/D&gt;&lt;D xsi:type="xsd:double"&gt;24.05&lt;/D&gt;&lt;D xsi:type="xsd:double"&gt;24.05&lt;/D&gt;&lt;D xsi:type="xsd:double"&gt;23.95&lt;/D&gt;&lt;D xsi:type="xsd:double"&gt;23.85&lt;/D&gt;&lt;D xsi:type="xsd:double"&gt;23.85&lt;/D&gt;&lt;D xsi:type="xsd:double"&gt;23.95&lt;/D&gt;&lt;D xsi:type="xsd:double"&gt;24&lt;/D&gt;&lt;D xsi:type="xsd:double"&gt;23.8&lt;/D&gt;&lt;D xsi:type="xsd:double"&gt;23.85&lt;/D&gt;&lt;D xsi:type="xsd:double"&gt;24.1&lt;/D&gt;&lt;D xsi:type="xsd:double"&gt;24.1&lt;/D&gt;&lt;D xsi:type="xsd:double"&gt;24.1&lt;/D&gt;&lt;D xsi:type="xsd:double"&gt;24.55&lt;/D&gt;&lt;D xsi:type="xsd:double"&gt;24.6&lt;/D&gt;&lt;D xsi:type="xsd:double"&gt;24.75&lt;/D&gt;&lt;D xsi:type="xsd:double"&gt;24.85&lt;/D&gt;&lt;D xsi:type="xsd:double"&gt;24.6&lt;/D&gt;&lt;D xsi:type="xsd:double"&gt;24.6&lt;/D&gt;&lt;D xsi:type="xsd:double"&gt;24.7&lt;/D&gt;&lt;D xsi:type="xsd:double"&gt;24.5&lt;/D&gt;&lt;D xsi:type="xsd:double"&gt;24.65&lt;/D&gt;&lt;D xsi:type="xsd:double"&gt;24.65&lt;/D&gt;&lt;D xsi:type="xsd:double"&gt;24.6&lt;/D&gt;&lt;D xsi:type="xsd:double"&gt;24.45&lt;/D&gt;&lt;D xsi:type="xsd:double"&gt;24.5&lt;/D&gt;&lt;D xsi:type="xsd:double"&gt;24.65&lt;/D&gt;&lt;D xsi:type="xsd:double"&gt;24.55&lt;/D&gt;&lt;D xsi:type="xsd:double"&gt;24.55&lt;/D&gt;&lt;D xsi:type="xsd:double"&gt;24.55&lt;/D&gt;&lt;D xsi:type="xsd:double"&gt;24.4&lt;/D&gt;&lt;D xsi:type="xsd:double"&gt;24.6&lt;/D&gt;&lt;D xsi:type="xsd:double"&gt;24.55&lt;/D&gt;&lt;D xsi:type="xsd:double"&gt;24.15&lt;/D&gt;&lt;D xsi:type="xsd:double"&gt;24.15&lt;/D&gt;&lt;D xsi:type="xsd:double"&gt;24.35&lt;/D&gt;&lt;D xsi:type="xsd:double"&gt;24.3&lt;/D&gt;&lt;D xsi:type="xsd:double"&gt;24.45&lt;/D&gt;&lt;D xsi:type="xsd:double"&gt;24.75&lt;/D&gt;&lt;D xsi:type="xsd:double"&gt;24.85&lt;/D&gt;&lt;D xsi:type="xsd:double"&gt;24.85&lt;/D&gt;&lt;D xsi:type="xsd:double"&gt;24.8&lt;/D&gt;&lt;D xsi:type="xsd:double"&gt;24.8&lt;/D&gt;&lt;D xsi:type="xsd:double"&gt;24.9&lt;/D&gt;&lt;D xsi:type="xsd:double"&gt;24.65&lt;/D&gt;&lt;D xsi:type="xsd:double"&gt;24.75&lt;/D&gt;&lt;D xsi:type="xsd:double"&gt;25.05&lt;/D&gt;&lt;D xsi:type="xsd:double"&gt;25.15&lt;/D&gt;&lt;D xsi:type="xsd:double"&gt;25.3&lt;/D&gt;&lt;D xsi:type="xsd:double"&gt;25.35&lt;/D&gt;&lt;D xsi:type="xsd:double"&gt;25.6&lt;/D&gt;&lt;D xsi:type="xsd:double"&gt;25.6&lt;/D&gt;&lt;D xsi:type="xsd:double"&gt;25.6&lt;/D&gt;&lt;D xsi:type="xsd:double"&gt;25.4&lt;/D&gt;&lt;D xsi:type="xsd:double"&gt;25.45&lt;/D&gt;&lt;D xsi:type="xsd:double"&gt;25.65&lt;/D&gt;&lt;D xsi:type="xsd:double"&gt;25.7&lt;/D&gt;&lt;D xsi:type="xsd:double"&gt;25.65&lt;/D&gt;&lt;D xsi:type="xsd:double"&gt;25.85&lt;/D&gt;&lt;D xsi:type="xsd:double"&gt;25.9&lt;/D&gt;&lt;D xsi:type="xsd:double"&gt;26&lt;/D&gt;&lt;D xsi:type="xsd:double"&gt;26&lt;/D&gt;&lt;D xsi:type="xsd:double"&gt;26&lt;/D&gt;&lt;D xsi:type="xsd:double"&gt;26.25&lt;/D&gt;&lt;D xsi:type="xsd:double"&gt;26.2&lt;/D&gt;&lt;D xsi:type="xsd:double"&gt;26.3&lt;/D&gt;&lt;D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xsi:type="xsd:double"&gt;26.2&lt;/D&gt;&lt;D xsi:type="xsd:double"&gt;26.05&lt;/D&gt;&lt;D xsi:type="xsd:double"&gt;26.15&lt;/D&gt;&lt;D xsi:type="xsd:double"&gt;26.2&lt;/D&gt;&lt;D xsi:type="xsd:double"&gt;26.3&lt;/D&gt;&lt;D xsi:type="xsd:double"&gt;26.25&lt;/D&gt;&lt;D xsi:type="xsd:double"&gt;26.2&lt;/D&gt;&lt;D xsi:type="xsd:double"&gt;26.35&lt;/D&gt;&lt;D xsi:type="xsd:double"&gt;26.25&lt;/D&gt;&lt;D xsi:type="xsd:double"&gt;26.25&lt;/D&gt;&lt;D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xsi:type="xsd:double"&gt;26.7&lt;/D&gt;&lt;D xsi:type="xsd:double"&gt;27&lt;/D&gt;&lt;D xsi:type="xsd:double"&gt;27.05&lt;/D&gt;&lt;D xsi:type="xsd:double"&gt;27.15&lt;/D&gt;&lt;D xsi:type="xsd:double"&gt;27.15&lt;/D&gt;&lt;D xsi:type="xsd:double"&gt;27.3&lt;/D&gt;&lt;D xsi:type="xsd:double"&gt;27.35&lt;/D&gt;&lt;D xsi:type="xsd:double"&gt;27.4&lt;/D&gt;&lt;D xsi:type="xsd:double"&gt;27.55&lt;/D&gt;&lt;D xsi:type="xsd:double"&gt;27.5&lt;/D&gt;&lt;D xsi:type="xsd:double"&gt;27.6&lt;/D&gt;&lt;D xsi:type="xsd:double"&gt;27.8&lt;/D&gt;&lt;D xsi:type="xsd:double"&gt;27.65&lt;/D&gt;&lt;D xsi:type="xsd:double"&gt;27.9&lt;/D&gt;&lt;D xsi:type="xsd:double"&gt;28.2&lt;/D&gt;&lt;D xsi:type="xsd:double"&gt;28.25&lt;/D&gt;&lt;D xsi:type="xsd:double"&gt;28.25&lt;/D&gt;&lt;D xsi:type="xsd:double"&gt;28.25&lt;/D&gt;&lt;D xsi:type="xsd:double"&gt;28.35&lt;/D&gt;&lt;D xsi:type="xsd:double"&gt;28.55&lt;/D&gt;&lt;D xsi:type="xsd:double"&gt;28.45&lt;/D&gt;&lt;D xsi:type="xsd:double"&gt;28.15&lt;/D&gt;&lt;D xsi:type="xsd:double"&gt;27.65&lt;/D&gt;&lt;D xsi:type="xsd:double"&gt;27.9&lt;/D&gt;&lt;D xsi:type="xsd:double"&gt;27.85&lt;/D&gt;&lt;D xsi:type="xsd:double"&gt;28.1&lt;/D&gt;&lt;D xsi:type="xsd:double"&gt;28.05&lt;/D&gt;&lt;D xsi:type="xsd:double"&gt;27.75&lt;/D&gt;&lt;D xsi:type="xsd:double"&gt;27.9&lt;/D&gt;&lt;D xsi:type="xsd:double"&gt;28.15&lt;/D&gt;&lt;D xsi:type="xsd:double"&gt;28.2&lt;/D&gt;&lt;D xsi:type="xsd:double"&gt;28.55&lt;/D&gt;&lt;D xsi:type="xsd:double"&gt;28.65&lt;/D&gt;&lt;D xsi:type="xsd:double"&gt;28.5&lt;/D&gt;&lt;D xsi:type="xsd:double"&gt;28.85&lt;/D&gt;&lt;D xsi:type="xsd:double"&gt;28.75&lt;/D&gt;&lt;D xsi:type="xsd:double"&gt;28.75&lt;/D&gt;&lt;D xsi:type="xsd:double"&gt;28.6&lt;/D&gt;&lt;D xsi:type="xsd:double"&gt;28.6&lt;/D&gt;&lt;D xsi:type="xsd:double"&gt;28.45&lt;/D&gt;&lt;D xsi:type="xsd:double"&gt;28.4&lt;/D&gt;&lt;D xsi:type="xsd:double"&gt;28.55&lt;/D&gt;&lt;/FQL&gt;&lt;FQL&gt;&lt;Q&gt;2800-HK^P_PRICE_HIGH_PR(09/07/2007,0,D,,,,"PRICE","INTRA","1D")&lt;/Q&gt;&lt;R&gt;2466&lt;/R&gt;&lt;C&gt;1&lt;/C&gt;&lt;D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</t>
        </r>
      </text>
    </comment>
    <comment ref="A7" authorId="0" shapeId="0">
      <text>
        <r>
          <rPr>
            <b/>
            <sz val="9"/>
            <color indexed="81"/>
            <rFont val="Tahoma"/>
            <charset val="1"/>
          </rPr>
          <t>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xsi:type="xsd:double"&gt;19.42&lt;/D&gt;&lt;D xsi:type="xsd:double"&gt;19.24&lt;/D&gt;&lt;D xsi:type="xsd:double"&gt;19.84&lt;/D&gt;&lt;D xsi:type="xsd:double"&gt;19.92&lt;/D&gt;&lt;D xsi:type="xsd:double"&gt;20.15&lt;/D&gt;&lt;D xsi:type="xsd:double"&gt;20.35&lt;/D&gt;&lt;D xsi:type="xsd:double"&gt;20.65&lt;/D&gt;&lt;D xsi:type="xsd:double"&gt;20.8&lt;/D&gt;&lt;D xsi:type="xsd:double"&gt;20.7&lt;/D&gt;&lt;D xsi:type="xsd:double"&gt;20.7&lt;/D&gt;&lt;D xsi:type="xsd:double"&gt;20.75&lt;/D&gt;&lt;D xsi:type="xsd:double"&gt;20.95&lt;/D&gt;&lt;D xsi:type="xsd:double"&gt;21&lt;/D&gt;&lt;D xsi:type="xsd:double"&gt;21.15&lt;/D&gt;&lt;D xsi:type="xsd:double"&gt;21.05&lt;/D&gt;&lt;D xsi:type="xsd:double"&gt;21.25&lt;/D&gt;&lt;D xsi:type="xsd:double"&gt;21.25&lt;/D&gt;&lt;D xsi:type="xsd:double"&gt;21.15&lt;/D&gt;&lt;D xsi:type="xsd:double"&gt;21.15&lt;/D&gt;&lt;D xsi:type="xsd:double"&gt;21.1&lt;/D&gt;&lt;D xsi:type="xsd:double"&gt;21.65&lt;/D&gt;&lt;D xsi:type="xsd:double"&gt;21.5&lt;/D&gt;&lt;D xsi:type="xsd:double"&gt;21.75&lt;/D&gt;&lt;D xsi:type="xsd:double"&gt;21.95&lt;/D&gt;&lt;D xsi:type="xsd:double"&gt;21.7&lt;/D&gt;&lt;D xsi:type="xsd:double"&gt;21.75&lt;/D&gt;&lt;D xsi:type="xsd:double"&gt;21.65&lt;/D&gt;&lt;D xsi:type="xsd:double"&gt;21.7&lt;/D&gt;&lt;D xsi:type="xsd:double"&gt;21.8&lt;/D&gt;&lt;D xsi:type="xsd:double"&gt;21.8&lt;/D&gt;&lt;D xsi:type="xsd:double"&gt;21.95&lt;/D&gt;&lt;D xsi:type="xsd:double"&gt;21.85&lt;/D&gt;&lt;D xsi:type="xsd:double"&gt;21.85&lt;/D&gt;&lt;D xsi:type="xsd:double"&gt;21.75&lt;/D&gt;&lt;D xsi:type="xsd:double"&gt;21.35&lt;/D&gt;&lt;D xsi:type="xsd:double"&gt;20.95&lt;/D&gt;&lt;D xsi:type="xsd:double"&gt;21.1&lt;/D&gt;&lt;D xsi:type="xsd:double"&gt;21.45&lt;/D&gt;&lt;D xsi:type="xsd:double"&gt;21.4&lt;/D&gt;&lt;D xsi:type="xsd:double"&gt;21.65&lt;/D&gt;&lt;D xsi:type="xsd:double"&gt;21.9&lt;/D&gt;&lt;D xsi:type="xsd:double"&gt;21.65&lt;/D&gt;&lt;D xsi:type="xsd:double"&gt;21.7&lt;/D&gt;&lt;D xsi:type="xsd:double"&gt;21.7&lt;/D&gt;&lt;D xsi:type="xsd:double"&gt;21.4&lt;/D&gt;&lt;D xsi:type="xsd:double"&gt;21.25&lt;/D&gt;&lt;D xsi:type="xsd:double"&gt;21.25&lt;/D&gt;&lt;D xsi:type="xsd:double"&gt;21&lt;/D&gt;&lt;D xsi:type="xsd:double"&gt;21.05&lt;/D&gt;&lt;D xsi:type="xsd:double"&gt;21.35&lt;/D&gt;&lt;D xsi:type="xsd:double"&gt;21.4&lt;/D&gt;&lt;D xsi:type="xsd:double"&gt;21.05&lt;/D&gt;&lt;D xsi:type="xsd:double"&gt;20.8&lt;/D&gt;&lt;D xsi:type="xsd:double"&gt;20.9&lt;/D&gt;&lt;D xsi:type="xsd:double"&gt;21.1&lt;/D&gt;&lt;D xsi:type="xsd:double"&gt;20.95&lt;/D&gt;&lt;D xsi:type="xsd:double"&gt;20.75&lt;/D&gt;&lt;D xsi:type="xsd:double"&gt;20.5&lt;/D&gt;&lt;D xsi:type="xsd:double"&gt;20.6&lt;/D&gt;&lt;D xsi:type="xsd:double"&gt;21.05&lt;/D&gt;&lt;D xsi:type="xsd:double"&gt;20.9&lt;/D&gt;&lt;D xsi:type="xsd:double"&gt;20.9&lt;/D&gt;&lt;D xsi:type="xsd:double"&gt;21.15&lt;/D&gt;&lt;D xsi:type="xsd:double"&gt;21.3&lt;/D&gt;&lt;D xsi:type="xsd:double"&gt;21.4&lt;/D&gt;&lt;D xsi:type="xsd:double"&gt;21.25&lt;/D&gt;&lt;D xsi:type="xsd:double"&gt;21.05&lt;/D&gt;&lt;D xsi:type="xsd:double"&gt;21.05&lt;/D&gt;&lt;D xsi:type="xsd:double"&gt;21.15&lt;/D&gt;&lt;D xsi:type="xsd:double"&gt;21.1&lt;/D&gt;&lt;D xsi:type="xsd:double"&gt;21.3&lt;/D&gt;&lt;D xsi:type="xsd:double"&gt;21.55&lt;/D&gt;&lt;D xsi:type="xsd:double"&gt;21.4&lt;/D&gt;&lt;D xsi:type="xsd:double"&gt;21.3&lt;/D&gt;&lt;D xsi:type="xsd:double"&gt;20.8&lt;/D&gt;&lt;D xsi:type="xsd:double"&gt;20.85&lt;/D&gt;&lt;D xsi:type="xsd:double"&gt;20.5&lt;/D&gt;&lt;D xsi:type="xsd:double"&gt;20.5&lt;/D&gt;&lt;D xsi:type="xsd:double"&gt;20.2&lt;/D&gt;&lt;D xsi:type="xsd:double"&gt;20.2&lt;/D&gt;&lt;D xsi:type="xsd:double"&gt;20.05&lt;/D&gt;&lt;D xsi:type="xsd:double"&gt;19.92&lt;/D&gt;&lt;D xsi:type="xsd:double"&gt;19.62&lt;/D&gt;&lt;D xsi:type="xsd:double"&gt;19.18&lt;/D&gt;&lt;D xsi:type="xsd:double"&gt;19.2&lt;/D&gt;&lt;D xsi:type="xsd:double"&gt;19.42&lt;/D&gt;&lt;D xsi:type="xsd:double"&gt;19.08&lt;/D&gt;&lt;D xsi:type="xsd:double"&gt;19.08&lt;/D&gt;&lt;D xsi:type="xsd:double"&gt;19.04&lt;/D&gt;&lt;D xsi:type="xsd:double"&gt;19.12&lt;/D&gt;&lt;D xsi:type="xsd:double"&gt;19.32&lt;/D&gt;&lt;D xsi:type="xsd:double"&gt;19.24&lt;/D&gt;&lt;D xsi:type="xsd:double"&gt;19&lt;/D&gt;&lt;D xsi:type="xsd:double"&gt;19.06&lt;/D&gt;&lt;D xsi:type="xsd:double"&gt;18.6&lt;/D&gt;&lt;D xsi:type="xsd:double"&gt;18.72&lt;/D&gt;&lt;D xsi:type="xsd:double"&gt;18.98&lt;/D&gt;&lt;D xsi:type="xsd:double"&gt;19.3&lt;/D&gt;&lt;D xsi:type="xsd:double"&gt;19.12&lt;/D&gt;&lt;D xsi:type="xsd:double"&gt;19.42&lt;/D&gt;&lt;D xsi:type="xsd:double"&gt;19.38&lt;/D&gt;&lt;D xsi:type="xsd:double"&gt;19.48&lt;/D&gt;&lt;D xsi:type="xsd:double"&gt;19.46&lt;/D&gt;&lt;D xsi:type="xsd:double"&gt;19.8&lt;/D&gt;&lt;D xsi:type="xsd:double"&gt;20.1&lt;/D&gt;&lt;D xsi:type="xsd:double"&gt;20&lt;/D&gt;&lt;D xsi:type="xsd:double"&gt;20.1&lt;/D&gt;&lt;D xsi:type="xsd:double"&gt;20.05&lt;/D&gt;&lt;D xsi:type="xsd:double"&gt;19.6&lt;/D&gt;&lt;D xsi:type="xsd:double"&gt;19.58&lt;/D&gt;&lt;D xsi:type="xsd:double"&gt;19.52&lt;/D&gt;&lt;D xsi:type="xsd:double"&gt;19.74&lt;/D&gt;&lt;D xsi:type="xsd:double"&gt;19.82&lt;/D&gt;&lt;D xsi:type="xsd:double"&gt;20.05&lt;/D&gt;&lt;D xsi:type="xsd:double"&gt;20.3&lt;/D&gt;&lt;D xsi:type="xsd:double"&gt;20.35&lt;/D&gt;&lt;D xsi:type="xsd:double"&gt;20.4&lt;/D&gt;&lt;D xsi:type="xsd:double"&gt;20.35&lt;/D&gt;&lt;D xsi:type="xsd:double"&gt;20.25&lt;/D&gt;&lt;D xsi:type="xsd:double"&gt;20.05&lt;/D&gt;&lt;D xsi:type="xsd:double"&gt;19.98&lt;/D&gt;&lt;D xsi:type="xsd:double"&gt;19.9&lt;/D&gt;&lt;D xsi:type="xsd:double"&gt;19.66&lt;/D&gt;&lt;D xsi:type="xsd:double"&gt;19.7&lt;/D&gt;&lt;D xsi:type="xsd:double"&gt;20&lt;/D&gt;&lt;D xsi:type="xsd:double"&gt;19.9&lt;/D&gt;&lt;D xsi:type="xsd:double"&gt;20.15&lt;/D&gt;&lt;D xsi:type="xsd:double"&gt;20.15&lt;/D&gt;&lt;D xsi:type="xsd:double"&gt;19.84&lt;/D&gt;&lt;D xsi:type="xsd:double"&gt;19.62&lt;/D&gt;&lt;D xsi:type="xsd:double"&gt;19.46&lt;/D&gt;&lt;D xsi:type="xsd:double"&gt;19.46&lt;/D&gt;&lt;D xsi:type="xsd:double"&gt;19.86&lt;/D&gt;&lt;D xsi:type="xsd:double"&gt;20.15&lt;/D&gt;&lt;D xsi:type="xsd:double"&gt;20.4&lt;/D&gt;&lt;D xsi:type="xsd:double"&gt;20.45&lt;/D&gt;&lt;D xsi:type="xsd:double"&gt;20.3&lt;/D&gt;&lt;D xsi:type="xsd:double"&gt;20.2&lt;/D&gt;&lt;D xsi:type="xsd:double"&gt;20.65&lt;/D&gt;&lt;D xsi:type="xsd:double"&gt;20.65&lt;/D&gt;&lt;D xsi:type="xsd:double"&gt;20.75&lt;/D&gt;&lt;D xsi:type="xsd:double"&gt;20.85&lt;/D&gt;&lt;D xsi:type="xsd:double"&gt;20.8&lt;/D&gt;&lt;D xsi:type="xsd:double"&gt;20.7&lt;/D&gt;&lt;D xsi:type="xsd:double"&gt;20.85&lt;/D&gt;&lt;D xsi:type="xsd:double"&gt;20.7&lt;/D&gt;&lt;D xsi:type="xsd:double"&gt;20.75&lt;/D&gt;&lt;D xsi:type="xsd:double"&gt;20.75&lt;/D&gt;&lt;D xsi:type="xsd:double"&gt;20.75&lt;/D&gt;&lt;D xsi:type="xsd:double"&gt;20.7&lt;/D&gt;&lt;D xsi:type="xsd:double"&gt;20.55&lt;/D&gt;&lt;D xsi:type="xsd:double"&gt;20.75&lt;/D&gt;&lt;D xsi:type="xsd:double"&gt;20.45&lt;/D&gt;&lt;D xsi:type="xsd:double"&gt;20.55&lt;/D&gt;&lt;D xsi:type="xsd:double"&gt;20.4&lt;/D&gt;&lt;D xsi:type="xsd:double"&gt;20.4&lt;/D&gt;&lt;D xsi:type="xsd:double"&gt;20.3&lt;/D&gt;&lt;D xsi:type="xsd:double"&gt;20.1&lt;/D&gt;&lt;D xsi:type="xsd:double"&gt;20.2&lt;/D&gt;&lt;D xsi:type="xsd:double"&gt;20.15&lt;/D&gt;&lt;D xsi:type="xsd:double"&gt;19.98&lt;/D&gt;&lt;D xsi:type="xsd:double"&gt;19.84&lt;/D&gt;&lt;D xsi:type="xsd:double"&gt;20.5&lt;/D&gt;&lt;D xsi:type="xsd:double"&gt;20.6&lt;/D&gt;&lt;D xsi:type="xsd:double"&gt;20.6&lt;/D&gt;&lt;D xsi:type="xsd:double"&gt;20.8&lt;/D&gt;&lt;D xsi:type="xsd:double"&gt;20.85&lt;/D&gt;&lt;D xsi:type="xsd:double"&gt;21.35&lt;/D&gt;&lt;D xsi:type="xsd:double"&gt;21.4&lt;/D&gt;&lt;D xsi:type="xsd:double"&gt;21.4&lt;/D&gt;&lt;D xsi:type="xsd:double"&gt;21.6&lt;/D&gt;&lt;D xsi:type="xsd:double"&gt;21.55&lt;/D&gt;&lt;D xsi:type="xsd:double"&gt;21.5&lt;/D&gt;&lt;D xsi:type="xsd:double"&gt;21.45&lt;/D&gt;&lt;D xsi:type="xsd:double"&gt;21.45&lt;/D&gt;&lt;D xsi:type="xsd:double"&gt;21.25&lt;/D&gt;&lt;D xsi:type="xsd:double"&gt;21.55&lt;/D&gt;&lt;D xsi:type="xsd:double"&gt;21.55&lt;/D&gt;&lt;D xsi:type="xsd:double"&gt;21.7&lt;/D&gt;&lt;D xsi:type="xsd:double"&gt;21.6&lt;/D&gt;&lt;D xsi:type="xsd:double"&gt;21.7&lt;/D&gt;&lt;D xsi:type="xsd:double"&gt;21.7&lt;/D&gt;&lt;D xsi:type="xsd:double"&gt;21.8&lt;/D&gt;&lt;D xsi:type="xsd:double"&gt;21.6&lt;/D&gt;&lt;D xsi:type="xsd:double"&gt;21.7&lt;/D&gt;&lt;D xsi:type="xsd:double"&gt;21.9&lt;/D&gt;&lt;D xsi:type="xsd:double"&gt;21.85&lt;/D&gt;&lt;D xsi:type="xsd:double"&gt;21.9&lt;/D&gt;&lt;D xsi:type="xsd:double"&gt;22.1&lt;/D&gt;&lt;D xsi:type="xsd:double"&gt;22.3&lt;/D&gt;&lt;D xsi:type="xsd:double"&gt;22.25&lt;/D&gt;&lt;D xsi:type="xsd:double"&gt;22.4&lt;/D&gt;&lt;D xsi:type="xsd:double"&gt;22.5&lt;/D&gt;&lt;D xsi:type="xsd:double"&gt;22.55&lt;/D&gt;&lt;D xsi:type="xsd:double"&gt;22.5&lt;/D&gt;&lt;D xsi:type="xsd:double"&gt;22.3&lt;/D&gt;&lt;D xsi:type="xsd:double"&gt;22.3&lt;/D&gt;&lt;D xsi:type="xsd:double"&gt;21.85&lt;/D&gt;&lt;D xsi:type="xsd:double"&gt;22&lt;/D&gt;&lt;D xsi:type="xsd:double"&gt;22.35&lt;/D&gt;&lt;D xsi:type="xsd:double"&gt;22.35&lt;/D&gt;&lt;D xsi:type="xsd:double"&gt;22.2&lt;/D&gt;&lt;D xsi:type="xsd:double"&gt;22.3&lt;/D&gt;&lt;D xsi:type="xsd:double"&gt;22.05&lt;/D&gt;&lt;D xsi:type="xsd:double"&gt;21.7&lt;/D&gt;&lt;D xsi:type="xsd:double"&gt;21.65&lt;/D&gt;&lt;D xsi:type="xsd:double"&gt;21.6&lt;/D&gt;&lt;D xsi:type="xsd:double"&gt;21.6&lt;/D&gt;&lt;D xsi:type="xsd:double"&gt;21.5&lt;/D&gt;&lt;D xsi:type="xsd:double"&gt;21.4&lt;/D&gt;&lt;D xsi:type="xsd:double"&gt;21.55&lt;/D&gt;&lt;D xsi:type="xsd:double"&gt;21.65&lt;/D&gt;&lt;D xsi:type="xsd:double"&gt;21.75&lt;/D&gt;&lt;D xsi:type="xsd:double"&gt;22&lt;/D&gt;&lt;D xsi:type="xsd:double"&gt;22.15&lt;/D&gt;&lt;D xsi:type="xsd:double"&gt;22.2&lt;/D&gt;&lt;D xsi:type="xsd:double"&gt;22.2&lt;/D&gt;&lt;D xsi:type="xsd:double"&gt;22&lt;/D&gt;&lt;D xsi:type="xsd:double"&gt;22.2&lt;/D&gt;&lt;D xsi:type="xsd:double"&gt;22.35&lt;/D&gt;&lt;D xsi:type="xsd:double"&gt;22.4&lt;/D&gt;&lt;D xsi:type="xsd:double"&gt;22.05&lt;/D&gt;&lt;D xsi:type="xsd:double"&gt;22.5&lt;/D&gt;&lt;D xsi:type="xsd:double"&gt;22.55&lt;/D&gt;&lt;D xsi:type="xsd:double"&gt;22.6&lt;/D&gt;&lt;D xsi:type="xsd:double"&gt;22.55&lt;/D&gt;&lt;D xsi:type="xsd:double"&gt;22.6&lt;/D&gt;&lt;D xsi:type="xsd:double"&gt;22.7&lt;/D&gt;&lt;D xsi:type="xsd:double"&gt;22.8&lt;/D&gt;&lt;D xsi:type="xsd:double"&gt;22.85&lt;/D&gt;&lt;D xsi:type="xsd:double"&gt;22.8&lt;/D&gt;&lt;D xsi:type="xsd:double"&gt;22.8&lt;/D&gt;&lt;D xsi:type="xsd:double"&gt;22.9&lt;/D&gt;&lt;D xsi:type="xsd:double"&gt;22.9&lt;/D&gt;&lt;D xsi:type="xsd:double"&gt;22.8&lt;/D&gt;&lt;D xsi:type="xsd:double"&gt;22.8&lt;/D&gt;&lt;D xsi:type="xsd:double"&gt;22.95&lt;/D&gt;&lt;D xsi:type="xsd:double"&gt;22.9&lt;/D&gt;&lt;D xsi:type="xsd:double"&gt;22.9&lt;/D&gt;&lt;D xsi:type="xsd:double"&gt;23.5&lt;/D&gt;&lt;D xsi:type="xsd:double"&gt;23.6&lt;/D&gt;&lt;D xsi:type="xsd:double"&gt;23.6&lt;/D&gt;&lt;D xsi:type="xsd:double"&gt;23.6&lt;/D&gt;&lt;D xsi:type="xsd:double"&gt;23.5&lt;/D&gt;&lt;D xsi:type="xsd:double"&gt;23.45&lt;/D&gt;&lt;D xsi:type="xsd:double"&gt;23.7&lt;/D&gt;&lt;D xsi:type="xsd:double"&gt;23.7&lt;/D&gt;&lt;D xsi:type="xsd:double"&gt;23.65&lt;/D&gt;&lt;D xsi:type="xsd:double"&gt;23.75&lt;/D&gt;&lt;D xsi:type="xsd:double"&gt;23.6&lt;/D&gt;&lt;D xsi:type="xsd:double"&gt;23.75&lt;/D&gt;&lt;D xsi:type="xsd:double"&gt;23.8&lt;/D&gt;&lt;D xsi:type="xsd:double"&gt;23.85&lt;/D&gt;&lt;D xsi:type="xsd:double"&gt;23.9&lt;/D&gt;&lt;D xsi:type="xsd:double"&gt;23.9&lt;/D&gt;&lt;D xsi:type="xsd:double"&gt;23.9&lt;/D&gt;&lt;D xsi:type="xsd:double"&gt;23.85&lt;/D&gt;&lt;D xsi:type="xsd:double"&gt;23.95&lt;/D&gt;&lt;D xsi:type="xsd:double"&gt;23.95&lt;/D&gt;&lt;D xsi:type="xsd:double"&gt;24.15&lt;/D&gt;&lt;D xsi:type="xsd:double"&gt;24&lt;/D&gt;&lt;D xsi:type="xsd:double"&gt;23.95&lt;/D&gt;&lt;D xsi:type="xsd:double"&gt;24.2&lt;/D&gt;&lt;D xsi:type="xsd:double"&gt;23.65&lt;/D&gt;&lt;D xsi:type="xsd:double"&gt;23.6&lt;/D&gt;&lt;D xsi:type="xsd:double"&gt;23.5&lt;/D&gt;&lt;D xsi:type="xsd:double"&gt;23.5&lt;/D&gt;&lt;D xsi:type="xsd:double"&gt;23.65&lt;/D&gt;&lt;D xsi:type="xsd:double"&gt;23.65&lt;/D&gt;&lt;D xsi:type="xsd:double"&gt;23.65&lt;/D&gt;&lt;D xsi:type="xsd:double"&gt;23.65&lt;/D&gt;&lt;D xsi:type="xsd:double"&gt;23.5&lt;/D&gt;&lt;D xsi:type="xsd:double"&gt;23.3&lt;/D&gt;&lt;D xsi:type="xsd:double"&gt;23.05&lt;/D&gt;&lt;D xsi:type="xsd:double"&gt;23.05&lt;/D&gt;&lt;D xsi:type="xsd:double"&gt;22.95&lt;/D&gt;&lt;D xsi:type="xsd:double"&gt;22.85&lt;/D&gt;&lt;D xsi:type="xsd:double"&gt;23.25&lt;/D&gt;&lt;D xsi:type="xsd:double"&gt;23.2&lt;/D&gt;&lt;D xsi:type="xsd:double"&gt;23.1&lt;/D&gt;&lt;D xsi:type="xsd:double"&gt;22.9&lt;/D&gt;&lt;D xsi:type="xsd:double"&gt;23.05&lt;/D&gt;&lt;D xsi:type="xsd:double"&gt;23.05&lt;/D&gt;&lt;D xsi:type="xsd:double"&gt;23.45&lt;/D&gt;&lt;D xsi:type="xsd:double"&gt;23.5&lt;/D&gt;&lt;D xsi:type="xsd:double"&gt;23.5&lt;/D&gt;&lt;D xsi:type="xsd:double"&gt;23.15&lt;/D&gt;&lt;D xsi:type="xsd:double"&gt;22.9&lt;/D&gt;&lt;D xsi:type="xsd:double"&gt;23&lt;/D&gt;&lt;D xsi:type="xsd:double"&gt;22.4&lt;/D&gt;&lt;D xsi:type="xsd:double"&gt;22.45&lt;/D&gt;&lt;D xsi:type="xsd:double"&gt;22.6&lt;/D&gt;&lt;D xsi:type="xsd:double"&gt;22.65&lt;/D&gt;&lt;D xsi:type="xsd:double"&gt;22.5&lt;/D&gt;&lt;D xsi:type="xsd:double"&gt;22.65&lt;/D&gt;&lt;D xsi:type="xsd:double"&gt;22.65&lt;/D&gt;&lt;D xsi:type="xsd:double"&gt;22.85&lt;/D&gt;&lt;D xsi:type="xsd:double"&gt;22.65&lt;/D&gt;&lt;D xsi:type="xsd:double"&gt;22.75&lt;/D&gt;&lt;D xsi:type="xsd:double"&gt;22.75&lt;/D&gt;&lt;D xsi:type="xsd:double"&gt;22.55&lt;/D&gt;&lt;D xsi:type="xsd:double"&gt;22.05&lt;/D&gt;&lt;D xsi:type="xsd:double"&gt;22.25&lt;/D&gt;&lt;D xsi:type="xsd:double"&gt;22.3&lt;/D&gt;&lt;D xsi:type="xsd:double"&gt;22.55&lt;/D&gt;&lt;D xsi:type="xsd:double"&gt;22.45&lt;/D&gt;&lt;D xsi:type="xsd:double"&gt;22.3&lt;/D&gt;&lt;D xsi:type="xsd:double"&gt;22.1&lt;/D&gt;&lt;D xsi:type="xsd:double"&gt;22.1&lt;/D&gt;&lt;D xsi:type="xsd:double"&gt;21.9&lt;/D&gt;&lt;D xsi:type="xsd:double"&gt;22.35&lt;/D&gt;&lt;D xsi:type="xsd:double"&gt;22.45&lt;/D&gt;&lt;D xsi:type="xsd:double"&gt;22.35&lt;/D&gt;&lt;D xsi:type="xsd:double"&gt;22.5&lt;/D&gt;&lt;D xsi:type="xsd:double"&gt;22.8&lt;/D&gt;&lt;D xsi:type="xsd:double"&gt;23&lt;/D&gt;&lt;D xsi:type="xsd:double"&gt;22.8&lt;/D&gt;&lt;D xsi:type="xsd:double"&gt;23.05&lt;/D&gt;&lt;D xsi:type="xsd:double"&gt;22.9&lt;/D&gt;&lt;D xsi:type="xsd:double"&gt;23.05&lt;/D&gt;&lt;D xsi:type="xsd:double"&gt;23.15&lt;/D&gt;&lt;D xsi:type="xsd:double"&gt;23.2&lt;/D&gt;&lt;D xsi:type="xsd:double"&gt;23.45&lt;/D&gt;&lt;D xsi:type="xsd:double"&gt;23.5&lt;/D&gt;&lt;D xsi:type="xsd:double"&gt;23.5&lt;/D&gt;&lt;D xsi:type="xsd:double"&gt;23.5&lt;/D&gt;&lt;D xsi:type="xsd:double"&gt;23.35&lt;/D&gt;&lt;D xsi:type="xsd:double"&gt;23.35&lt;/D&gt;&lt;D xsi:type="xsd:double"&gt;23.35&lt;/D&gt;&lt;D xsi:type="xsd:double"&gt;23.75&lt;/D&gt;&lt;D xsi:type="xsd:double"&gt;23.65&lt;/D&gt;&lt;D xsi:type="xsd:double"&gt;23.65&lt;/D&gt;&lt;D xsi:type="xsd:double"&gt;23.4&lt;/D&gt;&lt;D xsi:type="xsd:double"&gt;23.05&lt;/D&gt;&lt;D xsi:type="xsd:double"&gt;23&lt;/D&gt;&lt;D xsi:type="xsd:double"&gt;23.2&lt;/D&gt;&lt;D xsi:type="xsd:double"&gt;23.15&lt;/D&gt;&lt;D xsi:type="xsd:double"&gt;22.95&lt;/D&gt;&lt;D xsi:type="xsd:double"&gt;22.9&lt;/D&gt;&lt;D xsi:type="xsd:double"&gt;22.85&lt;/D&gt;&lt;D xsi:type="xsd:double"&gt;22.65&lt;/D&gt;&lt;D xsi:type="xsd:double"&gt;22.5&lt;/D&gt;&lt;D xsi:type="xsd:double"&gt;22.4&lt;/D&gt;&lt;D xsi:type="xsd:double"&gt;22.2&lt;/D&gt;&lt;D xsi:type="xsd:double"&gt;22.1&lt;/D&gt;&lt;D xsi:type="xsd:double"&gt;22.05&lt;/D&gt;&lt;D xsi:type="xsd:double"&gt;21.45&lt;/D&gt;&lt;D xsi:type="xsd:double"&gt;21.65&lt;/D&gt;&lt;D xsi:type="xsd:double"&gt;21.85&lt;/D&gt;&lt;D xsi:type="xsd:double"&gt;21.75&lt;/D&gt;&lt;D xsi:type="xsd:double"&gt;21.75&lt;/D&gt;&lt;D xsi:type="xsd:double"&gt;21.35&lt;/D&gt;&lt;D xsi:type="xsd:double"&gt;20.9&lt;/D&gt;&lt;D xsi:type="xsd:double"&gt;20.6&lt;/D&gt;&lt;D xsi:type="xsd:double"&gt;20.55&lt;/D&gt;&lt;D xsi:type="xsd:double"&gt;20.9&lt;/D&gt;&lt;D xsi:type="xsd:double"&gt;21.25&lt;/D&gt;&lt;D xsi:type="xsd:double"&gt;21.35&lt;/D&gt;&lt;D xsi:type="xsd:double"&gt;21.45&lt;/D&gt;&lt;D xsi:type="xsd:double"&gt;21.15&lt;/D&gt;&lt;D xsi:type="xsd:double"&gt;21.1&lt;/D&gt;&lt;D xsi:type="xsd:double"&gt;21.45&lt;/D&gt;&lt;D xsi:type="xsd:double"&gt;21.3&lt;/D&gt;&lt;D xsi:type="xsd:double"&gt;21.35&lt;/D&gt;&lt;D xsi:type="xsd:double"&gt;21.6&lt;/D&gt;&lt;D xsi:type="xsd:double"&gt;22.1&lt;/D&gt;&lt;D xsi:type="xsd:double"&gt;22.05&lt;/D&gt;&lt;D xsi:type="xsd:double"&gt;21.95&lt;/D&gt;&lt;D xsi:type="xsd:double"&gt;21.95&lt;/D&gt;&lt;D xsi:type="xsd:double"&gt;22.05&lt;/D&gt;&lt;D xsi:type="xsd:double"&gt;21.95&lt;/D&gt;&lt;D xsi:type="xsd:double"&gt;22&lt;/D&gt;&lt;D xsi:type="xsd:double"&gt;22.05&lt;/D&gt;&lt;D xsi:type="xsd:double"&gt;22.55&lt;/D&gt;&lt;D xsi:type="xsd:double"&gt;22.6&lt;/D&gt;&lt;D xsi:type="xsd:double"&gt;22.55&lt;/D&gt;&lt;D xsi:type="xsd:double"&gt;22.65&lt;/D&gt;&lt;D xsi:type="xsd:double"&gt;22.5&lt;/D&gt;&lt;D xsi:type="xsd:double"&gt;22.6&lt;/D&gt;&lt;D xsi:type="xsd:double"&gt;22.65&lt;/D&gt;&lt;D xsi:type="xsd:double"&gt;22.75&lt;/D&gt;&lt;D xsi:type="xsd:double"&gt;22.85&lt;/D&gt;&lt;D xsi:type="xsd:double"&gt;23&lt;/D&gt;&lt;D xsi:type="xsd:double"&gt;22.6&lt;/D&gt;&lt;D xsi:type="xsd:double"&gt;22.45&lt;/D&gt;&lt;D xsi:type="xsd:double"&gt;22.35&lt;/D&gt;&lt;D xsi:type="xsd:double"&gt;22.4&lt;/D&gt;&lt;D xsi:type="xsd:double"&gt;22.9&lt;/D&gt;&lt;D xsi:type="xsd:double"&gt;23.15&lt;/D&gt;&lt;D xsi:type="xsd:double"&gt;23.3&lt;/D&gt;&lt;D xsi:type="xsd:double"&gt;23.25&lt;/D&gt;&lt;D xsi:type="xsd:double"&gt;23.15&lt;/D&gt;&lt;D xsi:type="xsd:double"&gt;23.05&lt;/D&gt;&lt;D xsi:type="xsd:double"&gt;22.5&lt;/D&gt;&lt;D xsi:type="xsd:double"&gt;22.55&lt;/D&gt;&lt;D xsi:type="xsd:double"&gt;22.65&lt;/D&gt;&lt;D xsi:type="xsd:double"&gt;22.75&lt;/D&gt;&lt;D xsi:type="xsd:double"&gt;22.65&lt;/D&gt;&lt;D xsi:type="xsd:double"&gt;22.4&lt;/D&gt;&lt;D xsi:type="xsd:double"&gt;22.3&lt;/D&gt;&lt;D xsi:type="xsd:double"&gt;22.35&lt;/D&gt;&lt;D xsi:type="xsd:double"&gt;22.9&lt;/D&gt;&lt;D xsi:type="xsd:double"&gt;23.15&lt;/D&gt;&lt;D xsi:type="xsd:double"&gt;23.1&lt;/D&gt;&lt;D xsi:type="xsd:double"&gt;23.4&lt;/D&gt;&lt;D xsi:type="xsd:double"&gt;23.4&lt;/D&gt;&lt;D xsi:type="xsd:double"&gt;23.6&lt;/D&gt;&lt;D xsi:type="xsd:double"&gt;23.7&lt;/D&gt;&lt;D xsi:type="xsd:double"&gt;23.8&lt;/D&gt;&lt;D xsi:type="xsd:double"&gt;23.75&lt;/D&gt;&lt;D xsi:type="xsd:double"&gt;23.7&lt;/D&gt;&lt;D xsi:type="xsd:double"&gt;24&lt;/D&gt;&lt;D xsi:type="xsd:double"&gt;24&lt;/D&gt;&lt;D xsi:type="xsd:double"&gt;23.95&lt;/D&gt;&lt;D xsi:type="xsd:double"&gt;24.35&lt;/D&gt;&lt;D xsi:type="xsd:double"&gt;24.2&lt;/D&gt;&lt;D xsi:type="xsd:double"&gt;24.05&lt;/D&gt;&lt;D xsi:type="xsd:double"&gt;24&lt;/D&gt;&lt;D xsi:type="xsd:double"&gt;23.95&lt;/D&gt;&lt;D xsi:type="xsd:double"&gt;24.1&lt;/D&gt;&lt;D xsi:type="xsd:double"&gt;23.7&lt;/D&gt;&lt;D xsi:type="xsd:double"&gt;23.85&lt;/D&gt;&lt;D xsi:type="xsd:double"&gt;24&lt;/D&gt;&lt;D xsi:type="xsd:double"&gt;23.9&lt;/D&gt;&lt;D xsi:type="xsd:double"&gt;23.85&lt;/D&gt;&lt;D xsi:type="xsd:double"&gt;23.95&lt;/D&gt;&lt;D xsi:type="xsd:double"&gt;23.8&lt;/D&gt;&lt;D xsi:type="xsd:double"&gt;23.8&lt;/D&gt;&lt;D xsi:type="xsd:double"&gt;24.1&lt;/D&gt;&lt;D xsi:type="xsd:double"&gt;24.2&lt;/D&gt;&lt;D xsi:type="xsd:double"&gt;24.05&lt;/D&gt;&lt;D xsi:type="xsd:double"&gt;24.1&lt;/D&gt;&lt;D xsi:type="xsd:double"&gt;24.1&lt;/D&gt;&lt;D xsi:type="xsd:double"&gt;24.25&lt;/D&gt;&lt;D xsi:type="xsd:double"&gt;24.1&lt;/D&gt;&lt;D xsi:type="xsd:double"&gt;24.25&lt;/D&gt;&lt;D xsi:type="xsd:double"&gt;23.7&lt;/D&gt;&lt;D xsi:type="xsd:double"&gt;23.6&lt;/D&gt;&lt;D xsi:type="xsd:double"&gt;23.6&lt;/D&gt;&lt;D xsi:type="xsd:double"&gt;23.75&lt;/D&gt;&lt;D xsi:type="xsd:double"&gt;24.1&lt;/D&gt;&lt;D xsi:type="xsd:double"&gt;23.45&lt;/D&gt;&lt;D xsi:type="xsd:double"&gt;23.5&lt;/D&gt;&lt;D xsi:type="xsd:double"&gt;23.55&lt;/D&gt;&lt;D xsi:type="xsd:double"&gt;23.4&lt;/D&gt;&lt;D xsi:type="xsd:double"&gt;23.35&lt;/D&gt;&lt;D xsi:type="xsd:double"&gt;23.15&lt;/D&gt;&lt;D xsi:type="xsd:double"&gt;22.95&lt;/D&gt;&lt;D xsi:type="xsd:double"&gt;23.3&lt;/D&gt;&lt;D xsi:type="xsd:double"&gt;23.3&lt;/D&gt;&lt;D xsi:type="xsd:double"&gt;23.05&lt;/D&gt;&lt;D xsi:type="xsd:double"&gt;22.85&lt;/D&gt;&lt;D xsi:type="xsd:double"&gt;23.2&lt;/D&gt;&lt;D xsi:type="xsd:double"&gt;23.9&lt;/D&gt;&lt;D xsi:type="xsd:double"&gt;24.05&lt;/D&gt;&lt;D xsi:type="xsd:double"&gt;24.05&lt;/D&gt;&lt;D xsi:type="xsd:double"&gt;23.85&lt;/D&gt;&lt;D xsi:type="xsd:double"&gt;23.95&lt;/D&gt;&lt;D xsi:type="xsd:double"&gt;24&lt;/D&gt;&lt;D xsi:type="xsd:double"&gt;24&lt;/D&gt;&lt;D xsi:type="xsd:double"&gt;24.1&lt;/D&gt;&lt;D xsi:type="xsd:double"&gt;24.25&lt;/D&gt;&lt;D xsi:type="xsd:double"&gt;24.1&lt;/D&gt;&lt;D xsi:type="xsd:double"&gt;24.35&lt;/D&gt;&lt;D xsi:type="xsd:double"&gt;24.2&lt;/D&gt;&lt;D xsi:type="xsd:double"&gt;24&lt;/D&gt;&lt;D xsi:type="xsd:double"&gt;23.9&lt;/D&gt;&lt;D xsi:type="xsd:double"&gt;24.05&lt;/D&gt;&lt;D xsi:type="xsd:double"&gt;24.15&lt;/D&gt;&lt;D xsi:type="xsd:double"&gt;24.05&lt;/D&gt;&lt;D xsi:type="xsd:double"&gt;23.85&lt;/D&gt;&lt;D xsi:type="xsd:double"&gt;23.55&lt;/D&gt;&lt;D xsi:type="xsd:double"&gt;23.5&lt;/D&gt;&lt;D xsi:type="xsd:double"&gt;23.45&lt;/D&gt;&lt;D xsi:type="xsd:double"&gt;23.4&lt;/D&gt;&lt;D xsi:type="xsd:double"&gt;23.4&lt;/D&gt;&lt;D xsi:type="xsd:double"&gt;23.6&lt;/D&gt;&lt;D xsi:type="xsd:double"&gt;23.15&lt;/D&gt;&lt;D xsi:type="xsd:double"&gt;23.2&lt;/D&gt;&lt;D xsi:type="xsd:double"&gt;23.45&lt;/D&gt;&lt;D xsi:type="xsd:double"&gt;23.5&lt;/D&gt;&lt;D xsi:type="xsd:double"&gt;23.6&lt;/D&gt;&lt;D xsi:type="xsd:double"&gt;23.6&lt;/D&gt;&lt;D xsi:type="xsd:double"&gt;23.65&lt;/D&gt;&lt;D xsi:type="xsd:double"&gt;23.4&lt;/D&gt;&lt;D xsi:type="xsd:double"&gt;22.95&lt;/D&gt;&lt;D xsi:type="xsd:double"&gt;22.95&lt;/D&gt;&lt;D xsi:type="xsd:double"&gt;23.2&lt;/D&gt;&lt;D xsi:type="xsd:double"&gt;23.25&lt;/D&gt;&lt;D xsi:type="xsd:double"&gt;23.15&lt;/D&gt;&lt;D xsi:type="xsd:double"&gt;23.3&lt;/D&gt;&lt;D xsi:type="xsd:double"&gt;23.05&lt;/D&gt;&lt;D xsi:type="xsd:double"&gt;23.2&lt;/D&gt;&lt;D xsi:type="xsd:double"&gt;23.25&lt;/D&gt;&lt;D xsi:type="xsd:double"&gt;23.45&lt;/D&gt;&lt;D xsi:type="xsd:double"&gt;23.35&lt;/D&gt;&lt;D xsi:type="xsd:double"&gt;23.35&lt;/D&gt;&lt;D xsi:type="xsd:double"&gt;23.3&lt;/D&gt;&lt;D xsi:type="xsd:double"&gt;23.25&lt;/D&gt;&lt;D xsi:type="xsd:double"&gt;22.8&lt;/D&gt;&lt;D xsi:type="xsd:double"&gt;22.25&lt;/D&gt;&lt;D xsi:type="xsd:double"&gt;22.2&lt;/D&gt;&lt;D xsi:type="xsd:double"&gt;22.4&lt;/D&gt;&lt;D xsi:type="xsd:double"&gt;22.2&lt;/D&gt;&lt;D xsi:type="xsd:double"&gt;21.8&lt;/D&gt;&lt;D xsi:type="xsd:double"&gt;21.75&lt;/D&gt;&lt;D xsi:type="xsd:double"&gt;21.6&lt;/D&gt;&lt;D xsi:type="xsd:double"&gt;21.85&lt;/D&gt;&lt;D xsi:type="xsd:double"&gt;21.9&lt;/D&gt;&lt;D xsi:type="xsd:double"&gt;22.2&lt;/D&gt;&lt;D xsi:type="xsd:double"&gt;22.55&lt;/D&gt;&lt;D xsi:type="xsd:double"&gt;22.5&lt;/D&gt;&lt;D xsi:type="xsd:double"&gt;22.6&lt;/D&gt;&lt;D xsi:type="xsd:double"&gt;22.8&lt;/D&gt;&lt;D xsi:type="xsd:double"&gt;22.8&lt;/D&gt;&lt;D xsi:type="xsd:double"&gt;22.9&lt;/D&gt;&lt;D xsi:type="xsd:double"&gt;22.9&lt;/D&gt;&lt;D xsi:type="xsd:double"&gt;22.85&lt;/D&gt;&lt;D xsi:type="xsd:double"&gt;22.75&lt;/D&gt;&lt;D xsi:type="xsd:double"&gt;22.75&lt;/D&gt;&lt;D xsi:type="xsd:double"&gt;22.75&lt;/D&gt;&lt;D xsi:type="xsd:double"&gt;23.1&lt;/D&gt;&lt;D xsi:type="xsd:double"&gt;23.2&lt;/D&gt;&lt;D xsi:type="xsd:double"&gt;22.95&lt;/D&gt;&lt;D xsi:type="xsd:double"&gt;23&lt;/D&gt;&lt;D xsi:type="xsd:double"&gt;23&lt;/D&gt;&lt;D xsi:type="xsd:double"&gt;22.95&lt;/D&gt;&lt;D xsi:type="xsd:double"&gt;23.05&lt;/D&gt;&lt;D xsi:type="xsd:double"&gt;22.65&lt;/D&gt;&lt;D xsi:type="xsd:double"&gt;22.55&lt;/D&gt;&lt;D xsi:type="xsd:double"&gt;22.35&lt;/D&gt;&lt;D xsi:type="xsd:double"&gt;22.3&lt;/D&gt;&lt;D xsi:type="xsd:double"&gt;21.9&lt;/D&gt;&lt;D xsi:type="xsd:double"&gt;21.8&lt;/D&gt;&lt;D xsi:type="xsd:double"&gt;21.85&lt;/D&gt;&lt;D xsi:type="xsd:double"&gt;21.9&lt;/D&gt;&lt;D xsi:type="xsd:double"&gt;21.75&lt;/D&gt;&lt;D xsi:type="xsd:double"&gt;21.75&lt;/D&gt;&lt;D xsi:type="xsd:double"&gt;22.15&lt;/D&gt;&lt;D xsi:type="xsd:double"&gt;22.15&lt;/D&gt;&lt;D xsi:type="xsd:double"&gt;22.3&lt;/D&gt;&lt;D xsi:type="xsd:double"&gt;22.25&lt;/D&gt;&lt;D xsi:type="xsd:double"&gt;22.45&lt;/D&gt;&lt;D xsi:type="xsd:double"&gt;22.5&lt;/D&gt;&lt;D xsi:type="xsd:double"&gt;22.75&lt;/D&gt;&lt;D xsi:type="xsd:double"&gt;22.85&lt;/D&gt;&lt;D xsi:type="xsd:double"&gt;23.05&lt;/D&gt;&lt;D xsi:type="xsd:double"&gt;22.9&lt;/D&gt;&lt;D xsi:type="xsd:double"&gt;22.8&lt;/D&gt;&lt;D xsi:type="xsd:double"&gt;22.95&lt;/D&gt;&lt;D xsi:type="xsd:double"&gt;23.25&lt;/D&gt;&lt;D xsi:type="xsd:double"&gt;23.6&lt;/D&gt;&lt;D xsi:type="xsd:double"&gt;23.5&lt;/D&gt;&lt;D xsi:type="xsd:double"&gt;23.4&lt;/D&gt;&lt;D xsi:type="xsd:double"&gt;23.3&lt;/D&gt;&lt;D xsi:type="xsd:double"&gt;23.15&lt;/D&gt;&lt;D xsi:type="xsd:double"&gt;23.1&lt;/D&gt;&lt;D xsi:type="xsd:double"&gt;23.15&lt;/D&gt;&lt;D xsi:type="xsd:double"&gt;23.05&lt;/D&gt;&lt;D xsi:type="xsd:double"&gt;22.9&lt;/D&gt;&lt;D xsi:type="xsd:double"&gt;22.85&lt;/D&gt;&lt;D xsi:type="xsd:double"&gt;22.5&lt;/D&gt;&lt;D xsi:type="xsd:double"&gt;22.65&lt;/D&gt;&lt;D xsi:type="xsd:double"&gt;22.65&lt;/D&gt;&lt;D xsi:type="xsd:double"&gt;22.45&lt;/D&gt;&lt;D xsi:type="xsd:double"&gt;22.55&lt;/D&gt;&lt;D xsi:type="xsd:double"&gt;22.2&lt;/D&gt;&lt;D xsi:type="xsd:double"&gt;22.2&lt;/D&gt;&lt;D xsi:type="xsd:double"&gt;22.15&lt;/D&gt;&lt;D xsi:type="xsd:double"&gt;22.7&lt;/D&gt;&lt;D xsi:type="xsd:double"&gt;22.65&lt;/D&gt;&lt;D xsi:type="xsd:double"&gt;22.9&lt;/D&gt;&lt;D xsi:type="xsd:double"&gt;23.05&lt;/D&gt;&lt;D xsi:type="xsd:double"&gt;23&lt;/D&gt;&lt;D xsi:type="xsd:double"&gt;23&lt;/D&gt;&lt;D xsi:type="xsd:double"&gt;23.2&lt;/D&gt;&lt;D xsi:type="xsd:double"&gt;23.2&lt;/D&gt;&lt;D xsi:type="xsd:double"&gt;23.4&lt;/D&gt;&lt;D xsi:type="xsd:double"&gt;23.35&lt;/D&gt;&lt;D xsi:type="xsd:double"&gt;23.45&lt;/D&gt;&lt;D xsi:type="xsd:double"&gt;23.4&lt;/D&gt;&lt;D xsi:type="xsd:double"&gt;23.6&lt;/D&gt;&lt;D xsi:type="xsd:double"&gt;23.6&lt;/D&gt;&lt;D xsi:type="xsd:double"&gt;23.6&lt;/D&gt;&lt;D xsi:type="xsd:double"&gt;23.75&lt;/D&gt;&lt;D xsi:type="xsd:double"&gt;23.7&lt;/D&gt;&lt;D xsi:type="xsd:double"&gt;23.6&lt;/D&gt;&lt;D xsi:type="xsd:double"&gt;23.65&lt;/D&gt;&lt;D xsi:type="xsd:double"&gt;23.6&lt;/D&gt;&lt;D xsi:type="xsd:double"&gt;23.85&lt;/D&gt;&lt;D xsi:type="xsd:double"&gt;23.7&lt;/D&gt;&lt;D xsi:type="xsd:double"&gt;23.75&lt;/D&gt;&lt;D xsi:type="xsd:double"&gt;23.95&lt;/D&gt;&lt;D xsi:type="xsd:double"&gt;23.9&lt;/D&gt;&lt;D xsi:type="xsd:double"&gt;23.8&lt;/D&gt;&lt;D xsi:type="xsd:double"&gt;23.85&lt;/D&gt;&lt;D xsi:type="xsd:double"&gt;23.9&lt;/D&gt;&lt;D xsi:type="xsd:double"&gt;23.9&lt;/D&gt;&lt;D xsi:type="xsd:double"&gt;24&lt;/D&gt;&lt;D xsi:type="xsd:double"&gt;23.5&lt;/D&gt;&lt;D xsi:type="xsd:double"&gt;23.5&lt;/D&gt;&lt;D xsi:type="xsd:double"&gt;23.85&lt;/D&gt;&lt;D xsi:type="xsd:double"&gt;23.85&lt;/D&gt;&lt;D xsi:type="xsd:double"&gt;23.95&lt;/D&gt;&lt;D xsi:type="xsd:double"&gt;24.25&lt;/D&gt;&lt;D xsi:type="xsd:double"&gt;24.3&lt;/D&gt;&lt;D xsi:type="xsd:double"&gt;24.35&lt;/D&gt;&lt;D xsi:type="xsd:double"&gt;24.3&lt;/D&gt;&lt;D xsi:type="xsd:double"&gt;24.25&lt;/D&gt;&lt;D xsi:type="xsd:double"&gt;24.1&lt;/D&gt;&lt;D xsi:type="xsd:double"&gt;23.95&lt;/D&gt;&lt;D xsi:type="xsd:double"&gt;24.05&lt;/D&gt;&lt;D xsi:type="xsd:double"&gt;24.2&lt;/D&gt;&lt;D xsi:type="xsd:double"&gt;24.2&lt;/D&gt;&lt;D xsi:type="xsd:double"&gt;24.3&lt;/D&gt;&lt;D xsi:type="xsd:double"&gt;24.3&lt;/D&gt;&lt;D xsi:type="xsd:double"&gt;24.2&lt;/D&gt;&lt;D xsi:type="xsd:double"&gt;24.2&lt;/D&gt;&lt;D xsi:type="xsd:double"&gt;24.55&lt;/D&gt;&lt;D xsi:type="xsd:double"&gt;24.7&lt;/D&gt;&lt;D xsi:type="xsd:double"&gt;24.9&lt;/D&gt;&lt;D xsi:type="xsd:double"&gt;24.95&lt;/D&gt;&lt;D xsi:type="xsd:double"&gt;25.25&lt;/D&gt;&lt;D xsi:type="xsd:double"&gt;25.45&lt;/D&gt;&lt;D xsi:type="xsd:double"&gt;25.65&lt;/D&gt;&lt;D xsi:type="xsd:double"&gt;25.6&lt;/D&gt;&lt;D xsi:type="xsd:double"&gt;25.5&lt;/D&gt;&lt;D xsi:type="xsd:double"&gt;25.4&lt;/D&gt;&lt;D xsi:type="xsd:double"&gt;25.4&lt;/D&gt;&lt;D xsi:type="xsd:double"&gt;25.35&lt;/D&gt;&lt;D xsi:type="xsd:double"&gt;25.25&lt;/D&gt;&lt;D xsi:type="xsd:double"&gt;25.25&lt;/D&gt;&lt;</t>
        </r>
      </text>
    </comment>
    <comment ref="A8" authorId="0" shapeId="0">
      <text>
        <r>
          <rPr>
            <b/>
            <sz val="9"/>
            <color indexed="81"/>
            <rFont val="Tahoma"/>
            <charset val="1"/>
          </rPr>
          <t>D xsi:type="xsd:double"&gt;25.4&lt;/D&gt;&lt;D xsi:type="xsd:double"&gt;25.45&lt;/D&gt;&lt;D xsi:type="xsd:double"&gt;25.65&lt;/D&gt;&lt;D xsi:type="xsd:double"&gt;25.7&lt;/D&gt;&lt;D xsi:type="xsd:double"&gt;25.75&lt;/D&gt;&lt;D xsi:type="xsd:double"&gt;25.7&lt;/D&gt;&lt;D xsi:type="xsd:double"&gt;25.95&lt;/D&gt;&lt;D xsi:type="xsd:double"&gt;26&lt;/D&gt;&lt;D xsi:type="xsd:double"&gt;25.95&lt;/D&gt;&lt;D xsi:type="xsd:double"&gt;25.95&lt;/D&gt;&lt;D xsi:type="xsd:double"&gt;26.05&lt;/D&gt;&lt;D xsi:type="xsd:double"&gt;26&lt;/D&gt;&lt;D xsi:type="xsd:double"&gt;26&lt;/D&gt;&lt;D xsi:type="xsd:double"&gt;25.85&lt;/D&gt;&lt;D xsi:type="xsd:double"&gt;25.6&lt;/D&gt;&lt;D xsi:type="xsd:double"&gt;25.7&lt;/D&gt;&lt;D xsi:type="xsd:double"&gt;25.6&lt;/D&gt;&lt;D xsi:type="xsd:double"&gt;26.15&lt;/D&gt;&lt;D xsi:type="xsd:double"&gt;26.2&lt;/D&gt;&lt;D xsi:type="xsd:double"&gt;26.1&lt;/D&gt;&lt;D xsi:type="xsd:double"&gt;26.05&lt;/D&gt;&lt;D xsi:type="xsd:double"&gt;25.85&lt;/D&gt;&lt;D xsi:type="xsd:double"&gt;25.6&lt;/D&gt;&lt;D xsi:type="xsd:double"&gt;25.55&lt;/D&gt;&lt;D xsi:type="xsd:double"&gt;25.4&lt;/D&gt;&lt;D xsi:type="xsd:double"&gt;25.3&lt;/D&gt;&lt;D xsi:type="xsd:double"&gt;25.35&lt;/D&gt;&lt;D xsi:type="xsd:double"&gt;25.3&lt;/D&gt;&lt;D xsi:type="xsd:double"&gt;25.3&lt;/D&gt;&lt;D xsi:type="xsd:double"&gt;25.1&lt;/D&gt;&lt;D xsi:type="xsd:double"&gt;24.9&lt;/D&gt;&lt;D xsi:type="xsd:double"&gt;24.85&lt;/D&gt;&lt;D xsi:type="xsd:double"&gt;24.9&lt;/D&gt;&lt;D xsi:type="xsd:double"&gt;24.6&lt;/D&gt;&lt;D xsi:type="xsd:double"&gt;24.25&lt;/D&gt;&lt;D xsi:type="xsd:double"&gt;24&lt;/D&gt;&lt;D xsi:type="xsd:double"&gt;24.05&lt;/D&gt;&lt;D xsi:type="xsd:double"&gt;24.3&lt;/D&gt;&lt;D xsi:type="xsd:double"&gt;24.4&lt;/D&gt;&lt;D xsi:type="xsd:double"&gt;24.25&lt;/D&gt;&lt;D xsi:type="xsd:double"&gt;24.45&lt;/D&gt;&lt;D xsi:type="xsd:double"&gt;24.1&lt;/D&gt;&lt;D xsi:type="xsd:double"&gt;24.15&lt;/D&gt;&lt;D xsi:type="xsd:double"&gt;24.3&lt;/D&gt;&lt;D xsi:type="xsd:double"&gt;24.15&lt;/D&gt;&lt;D xsi:type="xsd:double"&gt;23.95&lt;/D&gt;&lt;D xsi:type="xsd:double"&gt;24.05&lt;/D&gt;&lt;D xsi:type="xsd:double"&gt;24.2&lt;/D&gt;&lt;D xsi:type="xsd:double"&gt;24.15&lt;/D&gt;&lt;D xsi:type="xsd:double"&gt;24.4&lt;/D&gt;&lt;D xsi:type="xsd:double"&gt;24.35&lt;/D&gt;&lt;D xsi:type="xsd:double"&gt;24.3&lt;/D&gt;&lt;D xsi:type="xsd:double"&gt;24.15&lt;/D&gt;&lt;D xsi:type="xsd:double"&gt;24.5&lt;/D&gt;&lt;D xsi:type="xsd:double"&gt;24.8&lt;/D&gt;&lt;D xsi:type="xsd:double"&gt;24.1&lt;/D&gt;&lt;D xsi:type="xsd:double"&gt;24.3&lt;/D&gt;&lt;D xsi:type="xsd:double"&gt;24.3&lt;/D&gt;&lt;D xsi:type="xsd:double"&gt;24.25&lt;/D&gt;&lt;D xsi:type="xsd:double"&gt;24.1&lt;/D&gt;&lt;D xsi:type="xsd:double"&gt;24.05&lt;/D&gt;&lt;D xsi:type="xsd:double"&gt;24.1&lt;/D&gt;&lt;D xsi:type="xsd:double"&gt;24.4&lt;/D&gt;&lt;D xsi:type="xsd:double"&gt;24.2&lt;/D&gt;&lt;D xsi:type="xsd:double"&gt;24.25&lt;/D&gt;&lt;D xsi:type="xsd:double"&gt;24.35&lt;/D&gt;&lt;D xsi:type="xsd:double"&gt;24.35&lt;/D&gt;&lt;D xsi:type="xsd:double"&gt;24.55&lt;/D&gt;&lt;D xsi:type="xsd:double"&gt;24.1&lt;/D&gt;&lt;D xsi:type="xsd:double"&gt;23.8&lt;/D&gt;&lt;D xsi:type="xsd:double"&gt;23.7&lt;/D&gt;&lt;D xsi:type="xsd:double"&gt;23.75&lt;/D&gt;&lt;D xsi:type="xsd:double"&gt;24.25&lt;/D&gt;&lt;D xsi:type="xsd:double"&gt;24.2&lt;/D&gt;&lt;D xsi:type="xsd:double"&gt;24.45&lt;/D&gt;&lt;D xsi:type="xsd:double"&gt;24.5&lt;/D&gt;&lt;D xsi:type="xsd:double"&gt;24.35&lt;/D&gt;&lt;D xsi:type="xsd:double"&gt;24&lt;/D&gt;&lt;D xsi:type="xsd:double"&gt;24.05&lt;/D&gt;&lt;D xsi:type="xsd:double"&gt;24.2&lt;/D&gt;&lt;D xsi:type="xsd:double"&gt;24.1&lt;/D&gt;&lt;D xsi:type="xsd:double"&gt;24.45&lt;/D&gt;&lt;D xsi:type="xsd:double"&gt;24.45&lt;/D&gt;&lt;D xsi:type="xsd:double"&gt;24.15&lt;/D&gt;&lt;D xsi:type="xsd:double"&gt;23.9&lt;/D&gt;&lt;D xsi:type="xsd:double"&gt;23.65&lt;/D&gt;&lt;D xsi:type="xsd:double"&gt;23.65&lt;/D&gt;&lt;D xsi:type="xsd:double"&gt;23.35&lt;/D&gt;&lt;D xsi:type="xsd:double"&gt;23.15&lt;/D&gt;&lt;D xsi:type="xsd:double"&gt;22.95&lt;/D&gt;&lt;D xsi:type="xsd:double"&gt;23.15&lt;/D&gt;&lt;D xsi:type="xsd:double"&gt;23.5&lt;/D&gt;&lt;D xsi:type="xsd:double"&gt;23.75&lt;/D&gt;&lt;D xsi:type="xsd:double"&gt;23.75&lt;/D&gt;&lt;D xsi:type="xsd:double"&gt;23.7&lt;/D&gt;&lt;D xsi:type="xsd:double"&gt;24.15&lt;/D&gt;&lt;D xsi:type="xsd:double"&gt;24.1&lt;/D&gt;&lt;D xsi:type="xsd:double"&gt;23.9&lt;/D&gt;&lt;D xsi:type="xsd:double"&gt;24.1&lt;/D&gt;&lt;D xsi:type="xsd:double"&gt;24.25&lt;/D&gt;&lt;D xsi:type="xsd:double"&gt;23.85&lt;/D&gt;&lt;D xsi:type="xsd:double"&gt;24&lt;/D&gt;&lt;D xsi:type="xsd:double"&gt;24.15&lt;/D&gt;&lt;D xsi:type="xsd:double"&gt;24.45&lt;/D&gt;&lt;D xsi:type="xsd:double"&gt;24.35&lt;/D&gt;&lt;D xsi:type="xsd:double"&gt;24.55&lt;/D&gt;&lt;D xsi:type="xsd:double"&gt;24.6&lt;/D&gt;&lt;D xsi:type="xsd:double"&gt;24.65&lt;/D&gt;&lt;D xsi:type="xsd:double"&gt;24.55&lt;/D&gt;&lt;D xsi:type="xsd:double"&gt;24.4&lt;/D&gt;&lt;D xsi:type="xsd:double"&gt;24.25&lt;/D&gt;&lt;D xsi:type="xsd:double"&gt;24.65&lt;/D&gt;&lt;D xsi:type="xsd:double"&gt;24.85&lt;/D&gt;&lt;D xsi:type="xsd:double"&gt;25.15&lt;/D&gt;&lt;D xsi:type="xsd:double"&gt;25.2&lt;/D&gt;&lt;D xsi:type="xsd:double"&gt;25.2&lt;/D&gt;&lt;D xsi:type="xsd:double"&gt;25.25&lt;/D&gt;&lt;D xsi:type="xsd:double"&gt;25&lt;/D&gt;&lt;D xsi:type="xsd:double"&gt;25&lt;/D&gt;&lt;D xsi:type="xsd:double"&gt;24.75&lt;/D&gt;&lt;D xsi:type="xsd:double"&gt;24.85&lt;/D&gt;&lt;D xsi:type="xsd:double"&gt;25.1&lt;/D&gt;&lt;D xsi:type="xsd:double"&gt;25.35&lt;/D&gt;&lt;D xsi:type="xsd:double"&gt;25.05&lt;/D&gt;&lt;D xsi:type="xsd:double"&gt;24.9&lt;/D&gt;&lt;D xsi:type="xsd:double"&gt;24.85&lt;/D&gt;&lt;D xsi:type="xsd:double"&gt;24.8&lt;/D&gt;&lt;D xsi:type="xsd:double"&gt;24.8&lt;/D&gt;&lt;D xsi:type="xsd:double"&gt;25&lt;/D&gt;&lt;D xsi:type="xsd:double"&gt;25.05&lt;/D&gt;&lt;D xsi:type="xsd:double"&gt;25.15&lt;/D&gt;&lt;D xsi:type="xsd:double"&gt;25.15&lt;/D&gt;&lt;D xsi:type="xsd:double"&gt;25.15&lt;/D&gt;&lt;D xsi:type="xsd:double"&gt;25.1&lt;/D&gt;&lt;D xsi:type="xsd:double"&gt;25.15&lt;/D&gt;&lt;D xsi:type="xsd:double"&gt;25.3&lt;/D&gt;&lt;D xsi:type="xsd:double"&gt;25.4&lt;/D&gt;&lt;D xsi:type="xsd:double"&gt;25.3&lt;/D&gt;&lt;D xsi:type="xsd:double"&gt;25.2&lt;/D&gt;&lt;D xsi:type="xsd:double"&gt;25.1&lt;/D&gt;&lt;D xsi:type="xsd:double"&gt;24.7&lt;/D&gt;&lt;D xsi:type="xsd:double"&gt;24.6&lt;/D&gt;&lt;D xsi:type="xsd:double"&gt;24.55&lt;/D&gt;&lt;D xsi:type="xsd:double"&gt;24.5&lt;/D&gt;&lt;D xsi:type="xsd:double"&gt;24.25&lt;/D&gt;&lt;D xsi:type="xsd:double"&gt;24.2&lt;/D&gt;&lt;D xsi:type="xsd:double"&gt;24.25&lt;/D&gt;&lt;D xsi:type="xsd:double"&gt;24.3&lt;/D&gt;&lt;D xsi:type="xsd:double"&gt;24.4&lt;/D&gt;&lt;D xsi:type="xsd:double"&gt;24.6&lt;/D&gt;&lt;D xsi:type="xsd:double"&gt;24.85&lt;/D&gt;&lt;D xsi:type="xsd:double"&gt;24.85&lt;/D&gt;&lt;D xsi:type="xsd:double"&gt;24.9&lt;/D&gt;&lt;D xsi:type="xsd:double"&gt;24.8&lt;/D&gt;&lt;D xsi:type="xsd:double"&gt;25&lt;/D&gt;&lt;D xsi:type="xsd:double"&gt;25&lt;/D&gt;&lt;D xsi:type="xsd:double"&gt;24.95&lt;/D&gt;&lt;D xsi:type="xsd:double"&gt;25.35&lt;/D&gt;&lt;D xsi:type="xsd:double"&gt;25.4&lt;/D&gt;&lt;D xsi:type="xsd:double"&gt;25.5&lt;/D&gt;&lt;D xsi:type="xsd:double"&gt;25.7&lt;/D&gt;&lt;D xsi:type="xsd:double"&gt;26.7&lt;/D&gt;&lt;D xsi:type="xsd:double"&gt;28.35&lt;/D&gt;&lt;D xsi:type="xsd:double"&gt;27.9&lt;/D&gt;&lt;D xsi:type="xsd:double"&gt;28.45&lt;/D&gt;&lt;D xsi:type="xsd:double"&gt;28.3&lt;/D&gt;&lt;D xsi:type="xsd:double"&gt;28.2&lt;/D&gt;&lt;D xsi:type="xsd:double"&gt;28.2&lt;/D&gt;&lt;D xsi:type="xsd:double"&gt;28.4&lt;/D&gt;&lt;D xsi:type="xsd:double"&gt;28.15&lt;/D&gt;&lt;D xsi:type="xsd:double"&gt;28.35&lt;/D&gt;&lt;D xsi:type="xsd:double"&gt;28.5&lt;/D&gt;&lt;D xsi:type="xsd:double"&gt;28.6&lt;/D&gt;&lt;D xsi:type="xsd:double"&gt;28.45&lt;/D&gt;&lt;D xsi:type="xsd:double"&gt;29.05&lt;/D&gt;&lt;D xsi:type="xsd:double"&gt;28.95&lt;/D&gt;&lt;D xsi:type="xsd:double"&gt;28.7&lt;/D&gt;&lt;D xsi:type="xsd:double"&gt;28.6&lt;/D&gt;&lt;D xsi:type="xsd:double"&gt;28.65&lt;/D&gt;&lt;D xsi:type="xsd:double"&gt;28.55&lt;/D&gt;&lt;D xsi:type="xsd:double"&gt;28.35&lt;/D&gt;&lt;D xsi:type="xsd:double"&gt;27.9&lt;/D&gt;&lt;D xsi:type="xsd:double"&gt;27.9&lt;/D&gt;&lt;D xsi:type="xsd:double"&gt;28.05&lt;/D&gt;&lt;D xsi:type="xsd:double"&gt;27.95&lt;/D&gt;&lt;D xsi:type="xsd:double"&gt;27.8&lt;/D&gt;&lt;D xsi:type="xsd:double"&gt;27.6&lt;/D&gt;&lt;D xsi:type="xsd:double"&gt;28.2&lt;/D&gt;&lt;D xsi:type="xsd:double"&gt;28.05&lt;/D&gt;&lt;D xsi:type="xsd:double"&gt;28&lt;/D&gt;&lt;D xsi:type="xsd:double"&gt;28&lt;/D&gt;&lt;D xsi:type="xsd:double"&gt;27.95&lt;/D&gt;&lt;D xsi:type="xsd:double"&gt;28.4&lt;/D&gt;&lt;D xsi:type="xsd:double"&gt;28.9&lt;/D&gt;&lt;D xsi:type="xsd:double"&gt;28.65&lt;/D&gt;&lt;D xsi:type="xsd:double"&gt;28.6&lt;/D&gt;&lt;D xsi:type="xsd:double"&gt;28&lt;/D&gt;&lt;D xsi:type="xsd:double"&gt;28.15&lt;/D&gt;&lt;D xsi:type="xsd:double"&gt;27.95&lt;/D&gt;&lt;D xsi:type="xsd:double"&gt;28.1&lt;/D&gt;&lt;D xsi:type="xsd:double"&gt;28.25&lt;/D&gt;&lt;D xsi:type="xsd:double"&gt;28&lt;/D&gt;&lt;D xsi:type="xsd:double"&gt;27.8&lt;/D&gt;&lt;D xsi:type="xsd:double"&gt;27.7&lt;/D&gt;&lt;D xsi:type="xsd:double"&gt;27.5&lt;/D&gt;&lt;D xsi:type="xsd:double"&gt;27.35&lt;/D&gt;&lt;D xsi:type="xsd:double"&gt;27.75&lt;/D&gt;&lt;D xsi:type="xsd:double"&gt;27.55&lt;/D&gt;&lt;D xsi:type="xsd:double"&gt;27.25&lt;/D&gt;&lt;D xsi:type="xsd:double"&gt;27.25&lt;/D&gt;&lt;D xsi:type="xsd:double"&gt;27.25&lt;/D&gt;&lt;D xsi:type="xsd:double"&gt;27.4&lt;/D&gt;&lt;D xsi:type="xsd:double"&gt;27.6&lt;/D&gt;&lt;D xsi:type="xsd:double"&gt;27.95&lt;/D&gt;&lt;D xsi:type="xsd:double"&gt;27.95&lt;/D&gt;&lt;D xsi:type="xsd:double"&gt;27.9&lt;/D&gt;&lt;D xsi:type="xsd:double"&gt;27.7&lt;/D&gt;&lt;D xsi:type="xsd:double"&gt;27.35&lt;/D&gt;&lt;D xsi:type="xsd:double"&gt;27.1&lt;/D&gt;&lt;D xsi:type="xsd:double"&gt;27.05&lt;/D&gt;&lt;D xsi:type="xsd:double"&gt;27&lt;/D&gt;&lt;D xsi:type="xsd:double"&gt;26.95&lt;/D&gt;&lt;D xsi:type="xsd:double"&gt;26.05&lt;/D&gt;&lt;D xsi:type="xsd:double"&gt;25&lt;/D&gt;&lt;D xsi:type="xsd:double"&gt;25.3&lt;/D&gt;&lt;D xsi:type="xsd:double"&gt;25.6&lt;/D&gt;&lt;D xsi:type="xsd:double"&gt;25.9&lt;/D&gt;&lt;D xsi:type="xsd:double"&gt;25.95&lt;/D&gt;&lt;D xsi:type="xsd:double"&gt;25.75&lt;/D&gt;&lt;D xsi:type="xsd:double"&gt;25.75&lt;/D&gt;&lt;D xsi:type="xsd:double"&gt;26.1&lt;/D&gt;&lt;D xsi:type="xsd:double"&gt;26.1&lt;/D&gt;&lt;D xsi:type="xsd:double"&gt;26.25&lt;/D&gt;&lt;D xsi:type="xsd:double"&gt;26&lt;/D&gt;&lt;D xsi:type="xsd:double"&gt;26.1&lt;/D&gt;&lt;D xsi:type="xsd:double"&gt;25.95&lt;/D&gt;&lt;D xsi:type="xsd:double"&gt;25.5&lt;/D&gt;&lt;D xsi:type="xsd:double"&gt;25.55&lt;/D&gt;&lt;D xsi:type="xsd:double"&gt;25.35&lt;/D&gt;&lt;D xsi:type="xsd:double"&gt;25.5&lt;/D&gt;&lt;D xsi:type="xsd:double"&gt;25.25&lt;/D&gt;&lt;D xsi:type="xsd:double"&gt;25.2&lt;/D&gt;&lt;D xsi:type="xsd:double"&gt;25.15&lt;/D&gt;&lt;D xsi:type="xsd:double"&gt;25.15&lt;/D&gt;&lt;D xsi:type="xsd:double"&gt;25.15&lt;/D&gt;&lt;D xsi:type="xsd:double"&gt;25.25&lt;/D&gt;&lt;D xsi:type="xsd:double"&gt;25.2&lt;/D&gt;&lt;D xsi:type="xsd:double"&gt;25.5&lt;/D&gt;&lt;D xsi:type="xsd:double"&gt;24.95&lt;/D&gt;&lt;D xsi:type="xsd:double"&gt;24.75&lt;/D&gt;&lt;D xsi:type="xsd:double"&gt;24.8&lt;/D&gt;&lt;D xsi:type="xsd:double"&gt;24.6&lt;/D&gt;&lt;D xsi:type="xsd:double"&gt;24.65&lt;/D&gt;&lt;D xsi:type="xsd:double"&gt;24.2&lt;/D&gt;&lt;D xsi:type="xsd:double"&gt;23.65&lt;/D&gt;&lt;D xsi:type="xsd:double"&gt;23.15&lt;/D&gt;&lt;D xsi:type="xsd:double"&gt;22.35&lt;/D&gt;&lt;D xsi:type="xsd:double"&gt;22.55&lt;/D&gt;&lt;D xsi:type="xsd:double"&gt;22.4&lt;/D&gt;&lt;D xsi:type="xsd:double"&gt;22.65&lt;/D&gt;&lt;D xsi:type="xsd:double"&gt;22.9&lt;/D&gt;&lt;D xsi:type="xsd:double"&gt;22.65&lt;/D&gt;&lt;D xsi:type="xsd:double"&gt;22.3&lt;/D&gt;&lt;D xsi:type="xsd:double"&gt;22&lt;/D&gt;&lt;D xsi:type="xsd:double"&gt;21.8&lt;/D&gt;&lt;D xsi:type="xsd:double"&gt;21.75&lt;/D&gt;&lt;D xsi:type="xsd:double"&gt;22.15&lt;/D&gt;&lt;D xsi:type="xsd:double"&gt;23&lt;/D&gt;&lt;D xsi:type="xsd:double"&gt;22.5&lt;/D&gt;&lt;D xsi:type="xsd:double"&gt;22.65&lt;/D&gt;&lt;D xsi:type="xsd:double"&gt;22.5&lt;/D&gt;&lt;D xsi:type="xsd:double"&gt;22.4&lt;/D&gt;&lt;D xsi:type="xsd:double"&gt;22.85&lt;/D&gt;&lt;D xsi:type="xsd:double"&gt;22.95&lt;/D&gt;&lt;D xsi:type="xsd:double"&gt;22.85&lt;/D&gt;&lt;D xsi:type="xsd:double"&gt;22.6&lt;/D&gt;&lt;D xsi:type="xsd:double"&gt;22.95&lt;/D&gt;&lt;D xsi:type="xsd:double"&gt;22.35&lt;/D&gt;&lt;D xsi:type="xsd:double"&gt;22.2&lt;/D&gt;&lt;D xsi:type="xsd:double"&gt;22.1&lt;/D&gt;&lt;D xsi:type="xsd:double"&gt;21.75&lt;/D&gt;&lt;D xsi:type="xsd:double"&gt;21.75&lt;/D&gt;&lt;D xsi:type="xsd:double"&gt;22.35&lt;/D&gt;&lt;D xsi:type="xsd:double"&gt;22.8&lt;/D&gt;&lt;D xsi:type="xsd:double"&gt;22.9&lt;/D&gt;&lt;D xsi:type="xsd:double"&gt;23.35&lt;/D&gt;&lt;D xsi:type="xsd:double"&gt;23.35&lt;/D&gt;&lt;D xsi:type="xsd:double"&gt;23.6&lt;/D&gt;&lt;D xsi:type="xsd:double"&gt;23.6&lt;/D&gt;&lt;D xsi:type="xsd:double"&gt;23.6&lt;/D&gt;&lt;D xsi:type="xsd:double"&gt;23.4&lt;/D&gt;&lt;D xsi:type="xsd:double"&gt;23.75&lt;/D&gt;&lt;D xsi:type="xsd:double"&gt;23.95&lt;/D&gt;&lt;D xsi:type="xsd:double"&gt;23.9&lt;/D&gt;&lt;D xsi:type="xsd:double"&gt;23.85&lt;/D&gt;&lt;D xsi:type="xsd:double"&gt;23.7&lt;/D&gt;&lt;D xsi:type="xsd:double"&gt;24.05&lt;/D&gt;&lt;D xsi:type="xsd:double"&gt;24.2&lt;/D&gt;&lt;D xsi:type="xsd:double"&gt;23.95&lt;/D&gt;&lt;D xsi:type="xsd:double"&gt;23.95&lt;/D&gt;&lt;D xsi:type="xsd:double"&gt;23.35&lt;/D&gt;&lt;D xsi:type="xsd:double"&gt;23.05&lt;/D&gt;&lt;D xsi:type="xsd:double"&gt;22.8&lt;/D&gt;&lt;D xsi:type="xsd:double"&gt;22.9&lt;/D&gt;&lt;D xsi:type="xsd:double"&gt;23.55&lt;/D&gt;&lt;D xsi:type="xsd:double"&gt;23.4&lt;/D&gt;&lt;D xsi:type="xsd:double"&gt;23.15&lt;/D&gt;&lt;D xsi:type="xsd:double"&gt;23.2&lt;/D&gt;&lt;D xsi:type="xsd:double"&gt;22.75&lt;/D&gt;&lt;D xsi:type="xsd:double"&gt;22.65&lt;/D&gt;&lt;D xsi:type="xsd:double"&gt;23.2&lt;/D&gt;&lt;D xsi:type="xsd:double"&gt;22.8&lt;/D&gt;&lt;D xsi:type="xsd:double"&gt;22.3&lt;/D&gt;&lt;D xsi:type="xsd:double"&gt;22.7&lt;/D&gt;&lt;D xsi:type="xsd:double"&gt;22.6&lt;/D&gt;&lt;D xsi:type="xsd:double"&gt;22.75&lt;/D&gt;&lt;D xsi:type="xsd:double"&gt;23.05&lt;/D&gt;&lt;D xsi:type="xsd:double"&gt;23.1&lt;/D&gt;&lt;D xsi:type="xsd:double"&gt;22.9&lt;/D&gt;&lt;D xsi:type="xsd:double"&gt;22.85&lt;/D&gt;&lt;D xsi:type="xsd:double"&gt;23.05&lt;/D&gt;&lt;D xsi:type="xsd:double"&gt;22.85&lt;/D&gt;&lt;D xsi:type="xsd:double"&gt;22.4&lt;/D&gt;&lt;D xsi:type="xsd:double"&gt;22.7&lt;/D&gt;&lt;D xsi:type="xsd:double"&gt;22.8&lt;/D&gt;&lt;D xsi:type="xsd:double"&gt;22.7&lt;/D&gt;&lt;D xsi:type="xsd:double"&gt;22.45&lt;/D&gt;&lt;D xsi:type="xsd:double"&gt;22.6&lt;/D&gt;&lt;D xsi:type="xsd:double"&gt;22.35&lt;/D&gt;&lt;D xsi:type="xsd:double"&gt;22.1&lt;/D&gt;&lt;D xsi:type="xsd:double"&gt;22.1&lt;/D&gt;&lt;D xsi:type="xsd:double"&gt;22&lt;/D&gt;&lt;D xsi:type="xsd:double"&gt;21.6&lt;/D&gt;&lt;D xsi:type="xsd:double"&gt;21.65&lt;/D&gt;&lt;D xsi:type="xsd:double"&gt;22&lt;/D&gt;&lt;D xsi:type="xsd:double"&gt;22.25&lt;/D&gt;&lt;D xsi:type="xsd:double"&gt;22.15&lt;/D&gt;&lt;D xsi:type="xsd:double"&gt;22.05&lt;/D&gt;&lt;D xsi:type="xsd:double"&gt;22.05&lt;/D&gt;&lt;D xsi:type="xsd:double"&gt;22.35&lt;/D&gt;&lt;D xsi:type="xsd:double"&gt;22.45&lt;/D&gt;&lt;D xsi:type="xsd:double"&gt;22.3&lt;/D&gt;&lt;D xsi:type="xsd:double"&gt;22.25&lt;/D&gt;&lt;D xsi:type="xsd:double"&gt;22.3&lt;/D&gt;&lt;D xsi:type="xsd:double"&gt;22.2&lt;/D&gt;&lt;D xsi:type="xsd:double"&gt;22.1&lt;/D&gt;&lt;D xsi:type="xsd:double"&gt;21.65&lt;/D&gt;&lt;D xsi:type="xsd:double"&gt;21.4&lt;/D&gt;&lt;D xsi:type="xsd:double"&gt;21.05&lt;/D&gt;&lt;D xsi:type="xsd:double"&gt;20.85&lt;/D&gt;&lt;D xsi:type="xsd:double"&gt;20.3&lt;/D&gt;&lt;D xsi:type="xsd:double"&gt;20.3&lt;/D&gt;&lt;D xsi:type="xsd:double"&gt;20.45&lt;/D&gt;&lt;D xsi:type="xsd:double"&gt;20.1&lt;/D&gt;&lt;D xsi:type="xsd:double"&gt;20&lt;/D&gt;&lt;D xsi:type="xsd:double"&gt;19.64&lt;/D&gt;&lt;D xsi:type="xsd:double"&gt;19.86&lt;/D&gt;&lt;D xsi:type="xsd:double"&gt;19.6&lt;/D&gt;&lt;D xsi:type="xsd:double"&gt;19.46&lt;/D&gt;&lt;D xsi:type="xsd:double"&gt;19.36&lt;/D&gt;&lt;D xsi:type="xsd:double"&gt;19.68&lt;/D&gt;&lt;D xsi:type="xsd:double"&gt;19.28&lt;/D&gt;&lt;D xsi:type="xsd:double"&gt;19.42&lt;/D&gt;&lt;D xsi:type="xsd:double"&gt;19.42&lt;/D&gt;&lt;D xsi:type="xsd:double"&gt;19.86&lt;/D&gt;&lt;D xsi:type="xsd:double"&gt;19.9&lt;/D&gt;&lt;D xsi:type="xsd:double"&gt;19.8&lt;/D&gt;&lt;D xsi:type="xsd:double"&gt;19.22&lt;/D&gt;&lt;D xsi:type="xsd:double"&gt;19.54&lt;/D&gt;&lt;D xsi:type="xsd:double"&gt;19.6&lt;/D&gt;&lt;D xsi:type="xsd:double"&gt;18.8&lt;/D&gt;&lt;D xsi:type="xsd:double"&gt;18.68&lt;/D&gt;&lt;D xsi:type="xsd:double"&gt;19.12&lt;/D&gt;&lt;D xsi:type="xsd:double"&gt;19.46&lt;/D&gt;&lt;D xsi:type="xsd:double"&gt;19.5&lt;/D&gt;&lt;D xsi:type="xsd:double"&gt;19.64&lt;/D&gt;&lt;D xsi:type="xsd:double"&gt;19.56&lt;/D&gt;&lt;D xsi:type="xsd:double"&gt;19.72&lt;/D&gt;&lt;D xsi:type="xsd:double"&gt;19.72&lt;/D&gt;&lt;D xsi:type="xsd:double"&gt;19.58&lt;/D&gt;&lt;D xsi:type="xsd:double"&gt;19.38&lt;/D&gt;&lt;D xsi:type="xsd:double"&gt;19.66&lt;/D&gt;&lt;D xsi:type="xsd:double"&gt;19.56&lt;/D&gt;&lt;D xsi:type="xsd:double"&gt;19.58&lt;/D&gt;&lt;D xsi:type="xsd:double"&gt;20.3&lt;/D&gt;&lt;D xsi:type="xsd:double"&gt;20.35&lt;/D&gt;&lt;D xsi:type="xsd:double"&gt;20.45&lt;/D&gt;&lt;D xsi:type="xsd:double"&gt;20.6&lt;/D&gt;&lt;D xsi:type="xsd:double"&gt;20.4&lt;/D&gt;&lt;D xsi:type="xsd:double"&gt;20.3&lt;/D&gt;&lt;D xsi:type="xsd:double"&gt;20.5&lt;/D&gt;&lt;D xsi:type="xsd:double"&gt;20.55&lt;/D&gt;&lt;D xsi:type="xsd:double"&gt;20.8&lt;/D&gt;&lt;D xsi:type="xsd:double"&gt;20.65&lt;/D&gt;&lt;D xsi:type="xsd:double"&gt;20.7&lt;/D&gt;&lt;D xsi:type="xsd:double"&gt;20.9&lt;/D&gt;&lt;D xsi:type="xsd:double"&gt;20.95&lt;/D&gt;&lt;D xsi:type="xsd:double"&gt;21.05&lt;/D&gt;&lt;D xsi:type="xsd:double"&gt;21.05&lt;/D&gt;&lt;D xsi:type="xsd:double"&gt;20.95&lt;/D&gt;&lt;D xsi:type="xsd:double"&gt;20.75&lt;/D&gt;&lt;D xsi:type="xsd:double"&gt;20.7&lt;/D&gt;&lt;D xsi:type="xsd:double"&gt;21.15&lt;/D&gt;&lt;D xsi:type="xsd:double"&gt;21.2&lt;/D&gt;&lt;D xsi:type="xsd:double"&gt;21.1&lt;/D&gt;&lt;D xsi:type="xsd:double"&gt;20.65&lt;/D&gt;&lt;D xsi:type="xsd:double"&gt;20.55&lt;/D&gt;&lt;D xsi:type="xsd:double"&gt;20.65&lt;/D&gt;&lt;D xsi:type="xsd:double"&gt;20.7&lt;/D&gt;&lt;D xsi:type="xsd:double"&gt;20.9&lt;/D&gt;&lt;D xsi:type="xsd:double"&gt;20.9&lt;/D&gt;&lt;D xsi:type="xsd:double"&gt;21.55&lt;/D&gt;&lt;D xsi:type="xsd:double"&gt;21.85&lt;/D&gt;&lt;D xsi:type="xsd:double"&gt;21.7&lt;/D&gt;&lt;D xsi:type="xsd:double"&gt;21.5&lt;/D&gt;&lt;D xsi:type="xsd:double"&gt;21.8&lt;/D&gt;&lt;D xsi:type="xsd:double"&gt;21.75&lt;/D&gt;&lt;D xsi:type="xsd:double"&gt;21.95&lt;/D&gt;&lt;D xsi:type="xsd:double"&gt;21.8&lt;/D&gt;&lt;D xsi:type="xsd:double"&gt;21.75&lt;/D&gt;&lt;D xsi:type="xsd:double"&gt;21.75&lt;/D&gt;&lt;D xsi:type="xsd:double"&gt;21.75&lt;/D&gt;&lt;D xsi:type="xsd:double"&gt;21.85&lt;/D&gt;&lt;D xsi:type="xsd:double"&gt;21.35&lt;/D&gt;&lt;D xsi:type="xsd:double"&gt;21.15&lt;/D&gt;&lt;D xsi:type="xsd:double"&gt;20.75&lt;/D&gt;&lt;D xsi:type="xsd:double"&gt;20.7&lt;/D&gt;&lt;D xsi:type="xsd:double"&gt;20.55&lt;/D&gt;&lt;D xsi:type="xsd:double"&gt;20.45&lt;/D&gt;&lt;D xsi:type="xsd:double"&gt;20.5&lt;/D&gt;&lt;D xsi:type="xsd:double"&gt;20.5&lt;/D&gt;&lt;D xsi:type="xsd:double"&gt;20.25&lt;/D&gt;&lt;D xsi:type="xsd:double"&gt;20.05&lt;/D&gt;&lt;D xsi:type="xsd:double"&gt;20.15&lt;/D&gt;&lt;D xsi:type="xsd:double"&gt;20.3&lt;/D&gt;&lt;D xsi:type="xsd:double"&gt;20.1&lt;/D&gt;&lt;D xsi:type="xsd:double"&gt;20&lt;/D&gt;&lt;D xsi:type="xsd:double"&gt;20.25&lt;/D&gt;&lt;D xsi:type="xsd:double"&gt;20.2&lt;/D&gt;&lt;D xsi:type="xsd:double"&gt;20.15&lt;/D&gt;&lt;D xsi:type="xsd:double"&gt;20.7&lt;/D&gt;&lt;D xsi:type="xsd:double"&gt;20.7&lt;/D&gt;&lt;D xsi:type="xsd:double"&gt;20.9&lt;/D&gt;&lt;D xsi:type="xsd:double"&gt;21.05&lt;/D&gt;&lt;D xsi:type="xsd:double"&gt;21.25&lt;/D&gt;&lt;D xsi:type="xsd:double"&gt;21.2&lt;/D&gt;&lt;D xsi:type="xsd:double"&gt;21.2&lt;/D&gt;&lt;D xsi:type="xsd:double"&gt;21.4&lt;/D&gt;&lt;D xsi:type="xsd:double"&gt;21.35&lt;/D&gt;&lt;D xsi:type="xsd:double"&gt;21.7&lt;/D&gt;&lt;D xsi:type="xsd:double"&gt;21.7&lt;/D&gt;&lt;D xsi:type="xsd:double"&gt;21.7&lt;/D&gt;&lt;D xsi:type="xsd:double"&gt;21.1&lt;/D&gt;&lt;D xsi:type="xsd:double"&gt;20.9&lt;/D&gt;&lt;D xsi:type="xsd:double"&gt;20.95&lt;/D&gt;&lt;D xsi:type="xsd:double"&gt;20.8&lt;/D&gt;&lt;D xsi:type="xsd:double"&gt;20.7&lt;/D&gt;&lt;D xsi:type="xsd:double"&gt;21&lt;/D&gt;&lt;D xsi:type="xsd:double"&gt;21.1&lt;/D&gt;&lt;D xsi:type="xsd:double"&gt;21.35&lt;/D&gt;&lt;D xsi:type="xsd:double"&gt;21.4&lt;/D&gt;&lt;D xsi:type="xsd:double"&gt;21.55&lt;/D&gt;&lt;D xsi:type="xsd:double"&gt;20.85&lt;/D&gt;&lt;D xsi:type="xsd:double"&gt;20.75&lt;/D&gt;&lt;D xsi:type="xsd:double"&gt;21.05&lt;/D&gt;&lt;D xsi:type="xsd:double"&gt;21.4&lt;/D&gt;&lt;D xsi:type="xsd:double"&gt;21.75&lt;/D&gt;&lt;D xsi:type="xsd:double"&gt;21.55&lt;/D&gt;&lt;D xsi:type="xsd:double"&gt;21.15&lt;/D&gt;&lt;D xsi:type="xsd:double"&gt;21.3&lt;/D&gt;&lt;D xsi:type="xsd:double"&gt;21.2&lt;/D&gt;&lt;D xsi:type="xsd:double"&gt;21.6&lt;/D&gt;&lt;D xsi:type="xsd:double"&gt;21.85&lt;/D&gt;&lt;D xsi:type="xsd:double"&gt;22&lt;/D&gt;&lt;D xsi:type="xsd:double"&gt;22.15&lt;/D&gt;&lt;D xsi:type="xsd:double"&gt;22.35&lt;/D&gt;&lt;D xsi:type="xsd:double"&gt;22.45&lt;/D&gt;&lt;D xsi:type="xsd:double"&gt;22.4&lt;/D&gt;&lt;D xsi:type="xsd:double"&gt;22.5&lt;/D&gt;&lt;D xsi:type="xsd:double"&gt;22.7&lt;/D&gt;&lt;D xsi:type="xsd:double"&gt;22.55&lt;/D&gt;&lt;D xsi:type="xsd:double"&gt;22.6&lt;/D&gt;&lt;D xsi:type="xsd:double"&gt;22.9&lt;/D&gt;&lt;D xsi:type="xsd:double"&gt;22.9&lt;/D&gt;&lt;D xsi:type="xsd:double"&gt;22.8&lt;/D&gt;&lt;D xsi:type="xsd:double"&gt;22.75&lt;/D&gt;&lt;D xsi:type="xsd:double"&gt;22.9&lt;/D&gt;&lt;D xsi:type="xsd:double"&gt;22.45&lt;/D&gt;&lt;D xsi:type="xsd:double"&gt;22.5&lt;/D&gt;&lt;D xsi:type="xsd:double"&gt;22.8&lt;/D&gt;&lt;D xsi:type="xsd:double"&gt;23.1&lt;/D&gt;&lt;D xsi:type="xsd:double"&gt;23.1&lt;/D&gt;&lt;D xsi:type="xsd:double"&gt;23.25&lt;/D&gt;&lt;D xsi:type="xsd:double"&gt;23.35&lt;/D&gt;&lt;D xsi:type="xsd:double"&gt;23.45&lt;/D&gt;&lt;D xsi:type="xsd:double"&gt;23.65&lt;/D&gt;&lt;D xsi:type="xsd:double"&gt;23.7&lt;/D&gt;&lt;D xsi:type="xsd:double"&gt;23.7&lt;/D&gt;&lt;D xsi:type="xsd:double"&gt;23.85&lt;/D&gt;&lt;D xsi:type="xsd:double"&gt;23.75&lt;/D&gt;&lt;D xsi:type="xsd:double"&gt;23.65&lt;/D&gt;&lt;D xsi:type="xsd:double"&gt;23.65&lt;/D&gt;&lt;D xsi:type="xsd:double"&gt;23.7&lt;/D&gt;&lt;D xsi:type="xsd:double"&gt;23.55&lt;/D&gt;&lt;D xsi:type="xsd:double"&gt;23.65&lt;/D&gt;&lt;D xsi:type="xsd:double"&gt;23.6&lt;/D&gt;&lt;D xsi:type="xsd:double"&gt;23.75&lt;/D&gt;&lt;D xsi:type="xsd:double"&gt;23.7&lt;/D&gt;&lt;D xsi:type="xsd:double"&gt;23.9&lt;/D&gt;&lt;D xsi:type="xsd:double"&gt;24&lt;/D&gt;&lt;D xsi:type="xsd:double"&gt;24.4&lt;/D&gt;&lt;D xsi:type="xsd:double"&gt;24.5&lt;/D&gt;&lt;D xsi:type="xsd:double"&gt;24.5&lt;/D&gt;&lt;D xsi:type="xsd:double"&gt;24.6&lt;/D&gt;&lt;D xsi:type="xsd:double"&gt;25.1&lt;/D&gt;&lt;D xsi:type="xsd:double"&gt;24.4&lt;/D&gt;&lt;D xsi:type="xsd:double"&gt;24.35&lt;/D&gt;&lt;D xsi:type="xsd:double"&gt;24.1&lt;/D&gt;&lt;D xsi:type="xsd:double"&gt;24.2&lt;/D&gt;&lt;D xsi:type="xsd:double"&gt;24.4&lt;/D&gt;&lt;D xsi:type="xsd:double"&gt;24.3&lt;/D&gt;&lt;D xsi:type="xsd:double"&gt;24.5&lt;/D&gt;&lt;D xsi:type="xsd:double"&gt;24.85&lt;/D&gt;&lt;D xsi:type="xsd:double"&gt;24.6&lt;/D&gt;&lt;D xsi:type="xsd:double"&gt;24.3&lt;/D&gt;&lt;D xsi:type="xsd:double"&gt;24.4&lt;/D&gt;&lt;D xsi:type="xsd:double"&gt;24.35&lt;/D&gt;&lt;D xsi:type="xsd:double"&gt;24.6&lt;/D&gt;&lt;D xsi:type="xsd:double"&gt;24.3&lt;/D&gt;&lt;D xsi:type="xsd:double"&gt;24.45&lt;/D&gt;&lt;D xsi:type="xsd:double"&gt;24.45&lt;/D&gt;&lt;D xsi:type="xsd:double"&gt;24.6&lt;/D&gt;&lt;D xsi:type="xsd:double"&gt;24.75&lt;/D&gt;&lt;D xsi:type="xsd:double"&gt;24.7&lt;/D&gt;&lt;D xsi:type="xsd:double"&gt;24.85&lt;/D&gt;&lt;D xsi:type="xsd:double"&gt;24.2&lt;/D&gt;&lt;D xsi:type="xsd:double"&gt;24.15&lt;/D&gt;&lt;D xsi:type="xsd:double"&gt;24.1&lt;/D&gt;&lt;D xsi:type="xsd:double"&gt;24&lt;/D&gt;&lt;D xsi:type="xsd:double"&gt;24.2&lt;/D&gt;&lt;D xsi:type="xsd:double"&gt;24.25&lt;/D&gt;&lt;D xsi:type="xsd:double"&gt;24.3&lt;/D&gt;&lt;D xsi:type="xsd:double"&gt;24.45&lt;/D&gt;&lt;D xsi:type="xsd:double"&gt;24.45&lt;/D&gt;&lt;D xsi:type="xsd:double"&gt;24.25&lt;/D&gt;&lt;D xsi:type="xsd:double"&gt;24.15&lt;/D&gt;&lt;D xsi:type="xsd:double"&gt;23.95&lt;/D&gt;&lt;D xsi:type="xsd:double"&gt;23.25&lt;/D&gt;&lt;D xsi:type="xsd:double"&gt;23.45&lt;/D&gt;&lt;D xsi:type="xsd:double"&gt;23.1&lt;/D&gt;&lt;D xsi:type="xsd:double"&gt;23.05&lt;/D&gt;&lt;D xsi:type="xsd:double"&gt;22.95&lt;/D&gt;&lt;D xsi:type="xsd:double"&gt;23.05&lt;/D&gt;&lt;D xsi:type="xsd:double"&gt;23.2&lt;/D&gt;&lt;D xsi:type="xsd:double"&gt;23.2&lt;/D&gt;&lt;D xsi:type="xsd:double"&gt;23.1&lt;/D&gt;&lt;D xsi:type="xsd:double"&gt;23&lt;/D&gt;&lt;D xsi:type="xsd:double"&gt;22.55&lt;/D&gt;&lt;D xsi:type="xsd:double"&gt;22.6&lt;/D&gt;&lt;D xsi:type="xsd:double"&gt;22.65&lt;/D&gt;&lt;D xsi:type="xsd:double"&gt;22.55&lt;/D&gt;&lt;D xsi:type="xsd:double"&gt;22.55&lt;/D&gt;&lt;D xsi:type="xsd:double"&gt;22.65&lt;/D&gt;&lt;D xsi:type="xsd:double"&gt;22.9&lt;/D&gt;&lt;D xsi:type="xsd:double"&gt;23&lt;/D&gt;&lt;D xsi:type="xsd:double"&gt;22.85&lt;/D&gt;&lt;D xsi:type="xsd:double"&gt;22.95&lt;/D&gt;&lt;D xsi:type="xsd:double"&gt;23.15&lt;/D&gt;&lt;D xsi:type="xsd:double"&gt;23.05&lt;/D&gt;&lt;D xsi:type="xsd:double"&gt;23.1&lt;/D&gt;&lt;D xsi:type="xsd:double"&gt;23.2&lt;/D&gt;&lt;D xsi:type="xsd:double"&gt;23&lt;/D&gt;&lt;D xsi:type="xsd:double"&gt;22.8&lt;/D&gt;&lt;D xsi:type="xsd:double"&gt;22.95&lt;/D&gt;&lt;D xsi:type="xsd:double"&gt;23&lt;/D&gt;&lt;D xsi:type="xsd:double"&gt;23.3&lt;/D&gt;&lt;D xsi:type="xsd:double"&gt;23&lt;/D&gt;&lt;D xsi:type="xsd:double"&gt;23&lt;/D&gt;&lt;D xsi:type="xsd:double"&gt;22.6&lt;/D&gt;&lt;D xsi:type="xsd:double"&gt;22.8&lt;/D&gt;&lt;D xsi:type="xsd:double"&gt;22.45&lt;/D&gt;&lt;D xsi:type="xsd:double"&gt;22.3&lt;/D&gt;&lt;D xsi:type="xsd:double"&gt;22.1&lt;/D&gt;&lt;D xsi:type="xsd:double"&gt;22.05&lt;/D&gt;&lt;D xsi:type="xsd:double"&gt;22.1&lt;/D&gt;&lt;D xsi:type="xsd:double"&gt;22&lt;/D&gt;&lt;D xsi:type="xsd:double"&gt;21.75&lt;/D&gt;&lt;D xsi:type="xsd:double"&gt;21.95&lt;/D&gt;&lt;D xsi:type="xsd:double"&gt;21.95&lt;/D&gt;&lt;D xsi:type="xsd:double"&gt;22.2&lt;/D&gt;&lt;D xsi:type="xsd:double"&gt;22.35&lt;/D&gt;&lt;D xsi:type="xsd:double"&gt;22.4&lt;/D&gt;&lt;D xsi:type="xsd:double"&gt;22.65&lt;/D&gt;&lt;D xsi:type="xsd:double"&gt;22.8&lt;/D&gt;&lt;D xsi:type="xsd:double"&gt;22.8&lt;/D&gt;&lt;D xsi:type="xsd:double"&gt;22.9&lt;/D&gt;&lt;D xsi:type="xsd:double"&gt;23.15&lt;/D&gt;&lt;D xsi:type="xsd:double"&gt;23.15&lt;/D&gt;&lt;D xsi:type="xsd:double"&gt;23.15&lt;/D&gt;&lt;D xsi:type="xsd:double"&gt;23.1&lt;/D&gt;&lt;D xsi:type="xsd:double"&gt;23.05&lt;/D&gt;&lt;D xsi:type="xsd:double"&gt;23.35&lt;/D&gt;&lt;D xsi:type="xsd:double"&gt;23.25&lt;/D&gt;&lt;D xsi:type="xsd:double"&gt;23.15&lt;/D&gt;&lt;D xsi:type="xsd:double"&gt;23.3&lt;/D&gt;&lt;D xsi:type="xsd:double"&gt;23.15&lt;/D&gt;&lt;D xsi:type="xsd:double"&gt;23.25&lt;/D&gt;&lt;D xsi:type="xsd:double"&gt;23.6&lt;/D&gt;&lt;D xsi:type="xsd:double"&gt;23.6&lt;/D&gt;&lt;D xsi:type="xsd:double"&gt;23.5&lt;/D&gt;&lt;D xsi:type="xsd:double"&gt;23.6&lt;/D&gt;&lt;D xsi:type="xsd:double"&gt;23.45&lt;/D&gt;&lt;D xsi:type="xsd:double"&gt;23.55&lt;/D&gt;&lt;D xsi:type="xsd:double"&gt;23.6&lt;/D&gt;&lt;D xsi:type="xsd:double"&gt;23.75&lt;/D&gt;&lt;D xsi:type="xsd:double"&gt;23.8&lt;/D&gt;&lt;D xsi:type="xsd:double"&gt;23.9&lt;/D&gt;&lt;D xsi:type="xsd:double"&gt;23.95&lt;/D&gt;&lt;D xsi:type="xsd:double"&gt;23.95&lt;/D&gt;&lt;D xsi:type="xsd:double"&gt;24.25&lt;/D&gt;&lt;D xsi:type="xsd:double"&gt;24.35&lt;/D&gt;&lt;D xsi:type="xsd:double"&gt;24.35&lt;/D&gt;&lt;D xsi:type="xsd:double"&gt;24.4&lt;/D&gt;&lt;D xsi:type="xsd:double"&gt;24.4&lt;/D&gt;&lt;D xsi:type="xsd:double"&gt;24.4&lt;/D&gt;&lt;D xsi:type="xsd:double"&gt;24.45&lt;/D&gt;&lt;D xsi:type="xsd:double"&gt;24.4&lt;/D&gt;&lt;D xsi:type="xsd:double"&gt;24.35&lt;/D&gt;&lt;D xsi:type="xsd:double"&gt;24.3&lt;/D&gt;&lt;D xsi:type="xsd:double"&gt;24.1&lt;/D&gt;&lt;D xsi:type="xsd:double"&gt;24.4&lt;/D&gt;&lt;D xsi:type="xsd:double"&gt;23.9&lt;/D&gt;&lt;D xsi:type="xsd:double"&gt;23.95&lt;/D&gt;&lt;D xsi:type="xsd:double"&gt;24&lt;/D&gt;&lt;D xsi:type="xsd:double"&gt;24.1&lt;/D&gt;&lt;D xsi:type="xsd:double"&gt;23.95&lt;/D&gt;&lt;D xsi:type="xsd:double"&gt;23.85&lt;/D&gt;&lt;D xsi:type="xsd:double"&gt;24.15&lt;/D&gt;&lt;D xsi:type="xsd:double"&gt;24.2&lt;/D&gt;&lt;D xsi:type="xsd:double"&gt;24.15&lt;/D&gt;&lt;D xsi:type="xsd:double"&gt;24.6&lt;/D&gt;&lt;D xsi:type="xsd:double"&gt;24.7&lt;/D&gt;&lt;D xsi:type="xsd:double"&gt;24.8&lt;/D&gt;&lt;D xsi:type="xsd:double"&gt;24.95&lt;/D&gt;&lt;D xsi:type="xsd:double"&gt;24.7&lt;/D&gt;&lt;D xsi:type="xsd:double"&gt;24.75&lt;/D&gt;&lt;D xsi:type="xsd:double"&gt;24.75&lt;/D&gt;&lt;D xsi:type="xsd:double"&gt;24.7&lt;/D&gt;&lt;D xsi:type="xsd:double"&gt;24.65&lt;/D&gt;&lt;D xsi:type="xsd:double"&gt;24.75&lt;/D&gt;&lt;D xsi:type="xsd:double"&gt;24.7&lt;/D&gt;&lt;D xsi:type="xsd:double"&gt;24.6&lt;/D&gt;&lt;D xsi:type="xsd:double"&gt;24.55&lt;/D&gt;&lt;D xsi:type="xsd:double"&gt;24.7&lt;/D&gt;&lt;D xsi:type="xsd:double"&gt;24.7&lt;/D&gt;&lt;D xsi:type="xsd:double"&gt;24.6&lt;/D&gt;&lt;D xsi:type="xsd:double"&gt;24.65&lt;/D&gt;&lt;D xsi:type="xsd:double"&gt;24.6&lt;/D&gt;&lt;D xsi:type="xsd:double"&gt;24.6&lt;/D&gt;&lt;D xsi:type="xsd:double"&gt;24.7&lt;/D&gt;&lt;D xsi:type="xsd:double"&gt;24.6&lt;/D&gt;&lt;D xsi:type="xsd:double"&gt;24.15&lt;/D&gt;&lt;D xsi:type="xsd:double"&gt;24.4&lt;/D&gt;&lt;D xsi:type="xsd:double"&gt;24.5&lt;/D&gt;&lt;D xsi:type="xsd:double"&gt;24.5&lt;/D&gt;&lt;D xsi:type="xsd:double"&gt;24.8&lt;/D&gt;&lt;D xsi:type="xsd:double"&gt;25&lt;/D&gt;&lt;D xsi:type="xsd:double"&gt;24.9&lt;/D&gt;&lt;D xsi:type="xsd:double"&gt;24.85&lt;/D&gt;&lt;D xsi:type="xsd:double"&gt;24.95&lt;/D&gt;&lt;D xsi:type="xsd:double"&gt;24.9&lt;/D&gt;&lt;D xsi:type="xsd:double"&gt;24.8&lt;/D&gt;&lt;D xsi:type="xsd:double"&gt;24.8&lt;/D&gt;&lt;D xsi:type="xsd:double"&gt;25.1&lt;/D&gt;&lt;D xsi:type="xsd:double"&gt;25.35&lt;/D&gt;&lt;D xsi:type="xsd:double"&gt;25.4&lt;/D&gt;&lt;D xsi:type="xsd:double"&gt;25.4&lt;/D&gt;&lt;D xsi:type="xsd:double"&gt;25.6&lt;/D&gt;&lt;D xsi:type="xsd:double"&gt;25.65&lt;/D&gt;&lt;D xsi:type="xsd:double"&gt;25.6&lt;/D&gt;&lt;D xsi:type="xsd:double"&gt;25.5&lt;/D&gt;&lt;D xsi:type="xsd:double"&gt;25.5&lt;/D&gt;&lt;D xsi:type="xsd:double"&gt;25.7&lt;/D&gt;&lt;D xsi:type="xsd:double"&gt;25.75&lt;/D&gt;&lt;D xsi:type="xsd:double"&gt;25.7&lt;/D&gt;&lt;D xsi:type="xsd:double"&gt;25.95&lt;/D&gt;&lt;D xsi:type="xsd:double"&gt;26&lt;/D&gt;&lt;D xsi:type="xsd:double"&gt;26.05&lt;/D&gt;&lt;D xsi:type="xsd:double"&gt;26.1&lt;/D&gt;&lt;D xsi:type="xsd:double"&gt;26.1&lt;/D&gt;&lt;D xsi:type="xsd:double"&gt;26.25&lt;/D&gt;&lt;D xsi:type="xsd:double"&gt;26.3&lt;/D&gt;&lt;D xsi:type="xsd:double"&gt;26.35&lt;/D&gt;&lt;D xsi:type="xsd:double"&gt;26.4&lt;/D&gt;&lt;D xsi:type="xsd:double"&gt;26.45&lt;/D&gt;&lt;D xsi:type="xsd:double"&gt;26.45&lt;/D&gt;&lt;D xsi:type="xsd:double"&gt;26.35&lt;/D&gt;&lt;D xsi:type="xsd:double"&gt;26.3&lt;/D&gt;&lt;D xsi:type="xsd:double"&gt;26.25&lt;/D&gt;&lt;D xsi:type="xsd:double"&gt;26.2&lt;/D&gt;&lt;D xsi:type="xsd:double"&gt;26.1&lt;/D&gt;&lt;D xsi:type="xsd:double"&gt;26.3&lt;/D&gt;&lt;D xsi:type="xsd:double"&gt;26.4&lt;/D&gt;&lt;D xsi:type="xsd:double"&gt;26.25&lt;/D&gt;&lt;D xsi:type="xsd:double"&gt;26.3&lt;/D&gt;&lt;D xsi:type="xsd:double"&gt;26.25&lt;/D&gt;&lt;D xsi:type="xsd:double"&gt;26.35&lt;/D&gt;&lt;D xsi:type="xsd:double"&gt;26.4&lt;/D&gt;&lt;D xsi:type="xsd:double"&gt;26.25&lt;/D&gt;&lt;D xsi:type="xsd:double"&gt;26.45&lt;/D&gt;&lt;D xsi:type="xsd:double"&gt;26.3&lt;/D&gt;&lt;D xsi:type="xsd:double"&gt;26.35&lt;/D&gt;&lt;D xsi:type="xsd:double"&gt;26.35&lt;/D&gt;&lt;D xsi:type="xsd:double"&gt;26.15&lt;/D&gt;&lt;D xsi:type="xsd:double"&gt;26.2&lt;/D&gt;&lt;D xsi:type="xsd:double"&gt;26.05&lt;/D&gt;&lt;D xsi:type="xsd:double"&gt;26.25&lt;/D&gt;&lt;D xsi:type="xsd:double"&gt;26.6&lt;/D&gt;&lt;D xsi:type="xsd:double"&gt;26.8&lt;/D&gt;&lt;D xsi:type="xsd:double"&gt;27.05&lt;/D&gt;&lt;D xsi:type="xsd:double"&gt;27.1&lt;/D&gt;&lt;D xsi:type="xsd:double"&gt;27.3&lt;/D&gt;&lt;D xsi:type="xsd:double"&gt;27.2&lt;/D&gt;&lt;D xsi:type="xsd:double"&gt;27.35&lt;/D&gt;&lt;D xsi:type="xsd:double"&gt;27.45&lt;/D&gt;&lt;D xsi:type="xsd:double"&gt;27.45&lt;/D&gt;&lt;D xsi:type="xsd:double"&gt;27.55&lt;/D&gt;&lt;D xsi:type="xsd:double"&gt;27.55&lt;/D&gt;&lt;D xsi:type="xsd:double"&gt;27.65&lt;/D&gt;&lt;D xsi:type="xsd:double"&gt;27.85&lt;/D&gt;&lt;D xsi:type="xsd:double"&gt;27.7&lt;/D&gt;&lt;D xsi:type="xsd:double"&gt;28&lt;/D&gt;&lt;D xsi:type="xsd:double"&gt;28.25&lt;/D&gt;&lt;D xsi:type="xsd:double"&gt;28.4&lt;/D&gt;&lt;D xsi:type="xsd:double"&gt;28.3&lt;/D&gt;&lt;D xsi:type="xsd:double"&gt;28.3&lt;/D&gt;&lt;D xsi:type="xsd:double"&gt;28.45&lt;/D&gt;&lt;D xsi:type="xsd:double"&gt;28.55&lt;/D&gt;&lt;D xsi:type="xsd:double"&gt;28.55&lt;/D&gt;&lt;D xsi:type="xsd:double"&gt;28.45&lt;/D&gt;&lt;D xsi:type="xsd:double"&gt;27.9&lt;/D&gt;&lt;D xsi:type="xsd:double"&gt;28&lt;/D&gt;&lt;D xsi:type="xsd:double"&gt;28.1&lt;/D&gt;&lt;D xsi:type="xsd:double"&gt;28.15&lt;/D&gt;&lt;D xsi:type="xsd:double"&gt;28.3&lt;/D&gt;&lt;D xsi:type="xsd:double"&gt;27.95&lt;/D&gt;&lt;D xsi:type="xsd:double"&gt;27.95&lt;/D&gt;&lt;D xsi:type="xsd:double"&gt;28.25&lt;/D&gt;&lt;D xsi:type="xsd:double"&gt;28.35&lt;/D&gt;&lt;D xsi:type="xsd:double"&gt;28.6&lt;/D&gt;&lt;D xsi:type="xsd:double"&gt;28.8&lt;/D&gt;&lt;D xsi:type="xsd:double"&gt;28.6&lt;/D&gt;&lt;D xsi:type="xsd:double"&gt;28.9&lt;/D&gt;&lt;D xsi:type="xsd:double"&gt;28.85&lt;/D&gt;&lt;D xsi:type="xsd:double"&gt;28.95&lt;/D&gt;&lt;D xsi:type="xsd:double"&gt;28.75&lt;/D&gt;&lt;D xsi:type="xsd:double"&gt;28.7&lt;/D&gt;&lt;D xsi:type="xsd:double"&gt;28.55&lt;/D&gt;&lt;D xsi:type="xsd:double"&gt;28.7&lt;/D&gt;&lt;D xsi:type="xsd:double"&gt;28.55&lt;/D&gt;&lt;/FQL&gt;&lt;FQL&gt;&lt;Q&gt;2800-HK^P_PRICE_LOW_PR(09/07/2007,0,D,,,,"PRICE","INTRA","1D")&lt;/Q&gt;&lt;R&gt;2466&lt;/R&gt;&lt;C&gt;1&lt;/C&gt;&lt;D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xsi:type="xsd:double"&gt;19.24&lt;/D&gt;&lt;D xsi:type="xsd:double"&gt;19.14&lt;/D&gt;&lt;D xsi:type="xsd:double"&gt;19.3&lt;/D&gt;&lt;D xsi:type="xsd:double"&gt;19.78&lt;/D&gt;&lt;D xsi:type="xsd:double"&gt;19.96&lt;/D&gt;&lt;D xsi:type="xsd:double"&gt;20.1&lt;/D&gt;&lt;D xsi:type="xsd:double"&gt;20.5&lt;/D&gt;&lt;D xsi:type="xsd:double"&gt;20.5&lt;/D&gt;&lt;D xsi:type="xsd:double"&gt;20.35&lt;/D&gt;&lt;D xsi:type="xsd:double"&gt;20.35&lt;/D&gt;&lt;D xsi:type="xsd:double"&gt;20.45&lt;/D&gt;&lt;D xsi:type="xsd:double"&gt;20.75&lt;/D&gt;&lt;D xsi:type="xsd:double"&gt;20.8&lt;/D&gt;&lt;D xsi:type="xsd:double"&gt;20.8&lt;/D&gt;&lt;D xsi:type="xsd:double"&gt;20.85&lt;/D&gt;&lt;D xsi:type="xsd:double"&gt;20.9&lt;/D&gt;&lt;D xsi:type="xsd:double"&gt;20.95&lt;/D&gt;&lt;D xsi:type="xsd:double"&gt;20.85&lt;/D&gt;&lt;D xsi:type="xsd:double"&gt;20.85&lt;/D&gt;&lt;D xsi:type="xsd:double"&gt;20.95&lt;/D&gt;&lt;D xsi:type="xsd:double"&gt;21.1&lt;/D&gt;&lt;D xsi:type="xsd:double"&gt;21.35&lt;/D&gt;&lt;D xsi:type="xsd:double"&gt;21.55&lt;/D&gt;&lt;D xsi:type="xsd:double"&gt;21.55&lt;/D&gt;&lt;D xsi:type="xsd:double"&gt;21.35&lt;/D&gt;&lt;D xsi:type="xsd:double"&gt;21.35&lt;/D&gt;&lt;D xsi:type="xsd:double"&gt;21.5&lt;/D&gt;&lt;D xsi:type="xsd:double"&gt;21.5&lt;/D&gt;&lt;D xsi:type="xsd:double"&gt;21.2&lt;/D&gt;&lt;D xsi:type="xsd:double"&gt;21.45&lt;/D&gt;&lt;D xsi:type="xsd:double"&gt;21.7&lt;/D&gt;&lt;D xsi:type="xsd:double"&gt;21.5&lt;/D&gt;&lt;D xsi:type="xsd:double"&gt;21.7&lt;/D&gt;&lt;D xsi:type="xsd:double"&gt;21.35&lt;/D&gt;&lt;D xsi:type="xsd:double"&gt;20.95&lt;/D&gt;&lt;D xsi:type="xsd:double"&gt;20.7&lt;/D&gt;&lt;D xsi:type="xsd:double"&gt;20.85&lt;/D&gt;&lt;D xsi:type="xsd:double"&gt;21.1&lt;/D&gt;&lt;D xsi:type="xsd:double"&gt;21.1&lt;/D&gt;&lt;D xsi:type="xsd:double"&gt;21.5&lt;/D&gt;&lt;D xsi:type="xsd:double"&gt;21.5&lt;/D&gt;&lt;D xsi:type="xsd:double"&gt;21.4&lt;/D&gt;&lt;D xsi:type="xsd:double"&gt;21.5&lt;/D&gt;&lt;D xsi:type="xsd:double"&gt;21.3&lt;/D&gt;&lt;D xsi:type="xsd:double"&gt;21&lt;/D&gt;&lt;D xsi:type="xsd:double"&gt;21&lt;/D&gt;&lt;D xsi:type="xsd:double"&gt;21&lt;/D&gt;&lt;D xsi:type="xsd:double"&gt;20.8&lt;/D&gt;&lt;D xsi:type="xsd:double"&gt;20.8&lt;/D&gt;&lt;D xsi:type="xsd:double"&gt;21.15&lt;/D&gt;&lt;D xsi:type="xsd:double"&gt;21.05&lt;/D&gt;&lt;D xsi:type="xsd:double"&gt;20.75&lt;/D&gt;&lt;D xsi:type="xsd:double"&gt;20.6&lt;/D&gt;&lt;D xsi:type="xsd:double"&gt;20.65&lt;/D&gt;&lt;D xsi:type="xsd:double"&gt;20.8&lt;/D&gt;&lt;D xsi:type="xsd:double"&gt;20.6&lt;/D&gt;&lt;D xsi:type="xsd:double"&gt;20.55&lt;/D&gt;&lt;D xsi:type="xsd:double"&gt;20.25&lt;/D&gt;&lt;D xsi:type="xsd:double"&gt;20.35&lt;/D&gt;&lt;D xsi:type="xsd:double"&gt;20.8&lt;/D&gt;&lt;D xsi:type="xsd:double"&gt;20.75&lt;/D&gt;&lt;D xsi:type="xsd:double"&gt;20.65&lt;/D&gt;&lt;D xsi:type="xsd:double"&gt;21&lt;/D&gt;&lt;D xsi:type="xsd:double"&gt;20.95&lt;/D&gt;&lt;D xsi:type="xsd:double"&gt;21.15&lt;/D&gt;&lt;D xsi:type="xsd:double"&gt;20.85&lt;/D&gt;&lt;D xsi:type="xsd:double"&gt;20.75&lt;/D&gt;&lt;D xsi:type="xsd:double"&gt;20.8&lt;/D&gt;&lt;D xsi:type="xsd:double"&gt;20.9&lt;/D&gt;&lt;D xsi:type="xsd:double"&gt;20.7&lt;/D&gt;&lt;D xsi:type="xsd:double"&gt;21&lt;/D&gt;&lt;D xsi:type="xsd:double"&gt;21.35&lt;/D&gt;&lt;D xsi:type="xsd:double"&gt;21.3&lt;/D&gt;&lt;D xsi:type="xsd:double"&gt;21.15&lt;/D&gt;&lt;D xsi:type="xsd:double"&gt;20.6&lt;/D&gt;&lt;D xsi:type="xsd:double"&gt;20.5&lt;/D&gt;&lt;D xsi:type="xsd:double"&gt;20.35&lt;/D&gt;&lt;D xsi:type="xsd:double"&gt;20.2&lt;/D&gt;&lt;D xsi:type="xsd:double"&gt;20&lt;/D&gt;&lt;D xsi:type="xsd:double"&gt;19.84&lt;/D&gt;&lt;D xsi:type="xsd:double"&gt;19.76&lt;/D&gt;&lt;D xsi:type="xsd:double"&gt;19.32&lt;/D&gt;&lt;D xsi:type="xsd:double"&gt;19.3&lt;/D&gt;&lt;D xsi:type="xsd:double"&gt;18.78&lt;/D&gt;&lt;D xsi:type="xsd:double"&gt;19.02&lt;/D&gt;&lt;D xsi:type="xsd:double"&gt;19.2&lt;/D&gt;&lt;D xsi:type="xsd:double"&gt;18.86&lt;/D&gt;&lt;D xsi:type="xsd:double"&gt;18.86&lt;/D&gt;&lt;D xsi:type="xsd:double"&gt;18.8&lt;/D&gt;&lt;D xsi:type="xsd:double"&gt;18.92&lt;/D&gt;&lt;D xsi:type="xsd:double"&gt;19&lt;/D&gt;&lt;D xsi:type="xsd:double"&gt;18.86&lt;/D&gt;&lt;D xsi:type="xsd:double"&gt;18.68&lt;/D&gt;&lt;D xsi:type="xsd:double"&gt;18.8&lt;/D&gt;&lt;D xsi:type="xsd:double"&gt;18.38&lt;/D&gt;&lt;D xsi:type="xsd:double"&gt;18.5&lt;/D&gt;&lt;D xsi:type="xsd:double"&gt;18.7&lt;/D&gt;&lt;D xsi:type="xsd:double"&gt;19.04&lt;/D&gt;&lt;D xsi:type="xsd:double"&gt;18.86&lt;/D&gt;&lt;D xsi:type="xsd:double"&gt;19.3&lt;/D&gt;&lt;D xsi:type="xsd:double"&gt;19.12&lt;/D&gt;&lt;D xsi:type="xsd:double"&gt;19.22&lt;/D&gt;&lt;D xsi:type="xsd:double"&gt;19.3&lt;/D&gt;&lt;D xsi:type="xsd:double"&gt;19.42&lt;/D&gt;&lt;D xsi:type="xsd:double"&gt;19.92&lt;/D&gt;&lt;D xsi:type="xsd:double"&gt;19.84&lt;/D&gt;&lt;D xsi:type="xsd:double"&gt;19.96&lt;/D&gt;&lt;D xsi:type="xsd:double"&gt;19.78&lt;/D&gt;&lt;D xsi:type="xsd:double"&gt;19.44&lt;/D&gt;&lt;D xsi:type="xsd:double"&gt;19.34&lt;/D&gt;&lt;D xsi:type="xsd:double"&gt;19.38&lt;/D&gt;&lt;D xsi:type="xsd:double"&gt;19.4&lt;/D&gt;&lt;D xsi:type="xsd:double"&gt;19.48&lt;/D&gt;&lt;D xsi:type="xsd:double"&gt;19.5&lt;/D&gt;&lt;D xsi:type="xsd:double"&gt;20.1&lt;/D&gt;&lt;D xsi:type="xsd:double"&gt;20.2&lt;/D&gt;&lt;D xsi:type="xsd:double"&gt;20.1&lt;/D&gt;&lt;D xsi:type="xsd:double"&gt;20.2&lt;/D&gt;&lt;D xsi:type="xsd:double"&gt;19.9&lt;/D&gt;&lt;D xsi:type="xsd:double"&gt;19.86&lt;/D&gt;&lt;D xsi:type="xsd:double"&gt;19.74&lt;/D&gt;&lt;D xsi:type="xsd:double"&gt;19.48&lt;/D&gt;&lt;D xsi:type="xsd:double"&gt;19.52&lt;/D&gt;&lt;D xsi:type=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"xsd:double"&gt;19.54&lt;/D&gt;&lt;D xsi:type="xsd:double"&gt;19.62&lt;/D&gt;&lt;D xsi:type="xsd:double"&gt;19.62&lt;/D&gt;&lt;D xsi:type="xsd:double"&gt;19.8&lt;/D&gt;&lt;D xsi:type="xsd:double"&gt;20&lt;/D&gt;&lt;D xsi:type="xsd:double"&gt;19.46&lt;/D&gt;&lt;D xsi:type="xsd:double"&gt;19.34&lt;/D&gt;&lt;D xsi:type="xsd:double"&gt;19.18&lt;/D&gt;&lt;D xsi:type="xsd:double"&gt;19.3&lt;/D&gt;&lt;D xsi:type="xsd:double"&gt;19.62&lt;/D&gt;&lt;D xsi:type="xsd:double"&gt;19.9&lt;/D&gt;&lt;D xsi:type="xsd:double"&gt;20.1&lt;/D&gt;&lt;D xsi:type="xsd:double"&gt;20.15&lt;/D&gt;&lt;D xsi:type="xsd:double"&gt;20.15&lt;/D&gt;&lt;D xsi:type="xsd:double"&gt;19.92&lt;/D&gt;&lt;D xsi:type="xsd:double"&gt;20.5&lt;/D&gt;&lt;D xsi:type="xsd:double"&gt;20.5&lt;/D&gt;&lt;D xsi:type="xsd:double"&gt;20.5&lt;/D&gt;&lt;D xsi:type="xsd:double"&gt;20.65&lt;/D&gt;&lt;D xsi:type="xsd:double"&gt;20.55&lt;/D&gt;&lt;D xsi:type="xsd:double"&gt;20.55&lt;/D&gt;&lt;D xsi:type="xsd:double"&gt;20.6&lt;/D&gt;&lt;D xsi:type="xsd:double"&gt;20.55&lt;/D&gt;&lt;D xsi:type="xsd:double"&gt;20.45&lt;/D&gt;&lt;D xsi:type="xsd:double"&gt;20.6&lt;/D&gt;&lt;D xsi:type="xsd:double"&gt;20.4&lt;/D&gt;&lt;D xsi:type="xsd:double"&gt;20.5&lt;/D&gt;&lt;D xsi:type="xsd:double"&gt;20.4&lt;/D&gt;&lt;D xsi:type="xsd:double"&gt;20.45&lt;/D&gt;&lt;D xsi:type="xsd:double"&gt;20.35&lt;/D&gt;&lt;D xsi:type="xsd:double"&gt;20.3&lt;/D&gt;&lt;D xsi:type="xsd:double"&gt;20.2&lt;/D&gt;&lt;D xsi:type="xsd:double"&gt;20.3&lt;/D&gt;&lt;D xsi:type="xsd:double"&gt;20.05&lt;/D&gt;&lt;D xsi:type="xsd:double"&gt;19.98&lt;/D&gt;&lt;D xsi:type="xsd:double"&gt;19.92&lt;/D&gt;&lt;D xsi:type="xsd:double"&gt;19.96&lt;/D&gt;&lt;D xsi:type="xsd:double"&gt;19.66&lt;/D&gt;&lt;D xsi:type="xsd:double"&gt;19.68&lt;/D&gt;&lt;D xsi:type="xsd:double"&gt;20.05&lt;/D&gt;&lt;D xsi:type="xsd:double"&gt;20.4&lt;/D&gt;&lt;D xsi:type="xsd:double"&gt;20.3&lt;/D&gt;&lt;D xsi:type="xsd:double"&gt;20.55&lt;/D&gt;&lt;D xsi:type="xsd:double"&gt;20.65&lt;/D&gt;&lt;D xsi:type="xsd:double"&gt;21.15&lt;/D&gt;&lt;D xsi:type="xsd:double"&gt;21.25&lt;/D&gt;&lt;D xsi:type="xsd:double"&gt;21.25&lt;/D&gt;&lt;D xsi:type="xsd:double"&gt;21.3&lt;/D&gt;&lt;D xsi:type="xsd:double"&gt;21.2&lt;/D&gt;&lt;D xsi:type="xsd:double"&gt;21.35&lt;/D&gt;&lt;D xsi:type="xsd:double"&gt;21.15&lt;/D&gt;&lt;D xsi:type="xsd:double"&gt;21.3&lt;/D&gt;&lt;D xsi:type="xsd:double"&gt;21.15&lt;/D&gt;&lt;D xsi:type="xsd:double"&gt;21.15&lt;/D&gt;&lt;D xsi:type="xsd:double"&gt;21.35&lt;/D&gt;&lt;D xsi:type="xsd:double"&gt;21.4&lt;/D&gt;&lt;D xsi:type="xsd:double"&gt;21.45&lt;/D&gt;&lt;D xsi:type="xsd:double"&gt;21.55&lt;/D&gt;&lt;D xsi:type="xsd:double"&gt;21.4&lt;/D&gt;&lt;D xsi:type="xsd:double"&gt;21.55&lt;/D&gt;&lt;D xsi:type="xsd:double"&gt;21.35&lt;/D&gt;&lt;D xsi:type="xsd:double"&gt;21.4&lt;/D&gt;&lt;D xsi:type="xsd:double"&gt;21.65&lt;/D&gt;&lt;D xsi:type="xsd:double"&gt;21.7&lt;/D&gt;&lt;D xsi:type="xsd:double"&gt;21.75&lt;/D&gt;&lt;D xsi:type="xsd:double"&gt;22&lt;/D&gt;&lt;D xsi:type="xsd:double"&gt;22.1&lt;/D&gt;&lt;D xsi:type="xsd:double"&gt;22.15&lt;/D&gt;&lt;D xsi:type="xsd:double"&gt;22.05&lt;/D&gt;&lt;D xsi:type="xsd:double"&gt;22.2&lt;/D&gt;&lt;D xsi:type="xsd:double"&gt;22.4&lt;/D&gt;&lt;D xsi:type="xsd:double"&gt;22.2&lt;/D&gt;&lt;D xsi:type="xsd:double"&gt;22.1&lt;/D&gt;&lt;D xsi:type="xsd:double"&gt;22&lt;/D&gt;&lt;D xsi:type="xsd:double"&gt;21.65&lt;/D&gt;&lt;D xsi:type="xsd:double"&gt;21.65&lt;/D&gt;&lt;D xsi:type="xsd:double"&gt;22.2&lt;/D&gt;&lt;D xsi:type="xsd:double"&gt;22.15&lt;/D&gt;&lt;D xsi:type="xsd:double"&gt;22&lt;/D&gt;&lt;D xsi:type="xsd:double"&gt;22&lt;/D&gt;&lt;D xsi:type="xsd:double"&gt;21.65&lt;/D&gt;&lt;D xsi:type="xsd:double"&gt;21.45&lt;/D&gt;&lt;D xsi:type="xsd:double"&gt;21.5&lt;/D&gt;&lt;D xsi:type="xsd:double"&gt;21.3&lt;/D&gt;&lt;D xsi:type="xsd:double"&gt;21.35&lt;/D&gt;&lt;D xsi:type="xsd:double"&gt;21.25&lt;/D&gt;&lt;D xsi:type="xsd:double"&gt;21.25&lt;/D&gt;&lt;D xsi:type="xsd:double"&gt;21.3&lt;/D&gt;&lt;D xsi:type="xsd:double"&gt;21.4&lt;/D&gt;&lt;D xsi:type="xsd:double"&gt;21.4&lt;/D&gt;&lt;D xsi:type="xsd:double"&gt;21.7&lt;/D&gt;&lt;D xsi:type="xsd:double"&gt;21.9&lt;/D&gt;&lt;D xsi:type="xsd:double"&gt;22&lt;/D&gt;&lt;D xsi:type="xsd:double"&gt;22&lt;/D&gt;&lt;D xsi:type="xsd:double"&gt;21.75&lt;/D&gt;&lt;D xsi:type="xsd:double"&gt;21.95&lt;/D&gt;&lt;D xsi:type="xsd:double"&gt;22.15&lt;/D&gt;&lt;D xsi:type="xsd:double"&gt;21.85&lt;/D&gt;&lt;D xsi:type="xsd:double"&gt;21.85&lt;/D&gt;&lt;D xsi:type="xsd:double"&gt;21.95&lt;/D&gt;&lt;D xsi:type="xsd:double"&gt;22.4&lt;/D&gt;&lt;D xsi:type="xsd:double"&gt;22.4&lt;/D&gt;&lt;D xsi:type="xsd:double"&gt;22.4&lt;/D&gt;&lt;D xsi:type="xsd:double"&gt;22.4&lt;/D&gt;&lt;D xsi:type="xsd:double"&gt;22.55&lt;/D&gt;&lt;D xsi:type="xsd:double"&gt;22.55&lt;/D&gt;&lt;D xsi:type="xsd:double"&gt;22.6&lt;/D&gt;&lt;D xsi:type="xsd:double"&gt;22.6&lt;/D&gt;&lt;D xsi:type="xsd:double"&gt;22.6&lt;/D&gt;&lt;D xsi:type="xsd:double"&gt;22.7&lt;/D&gt;&lt;D xsi:type="xsd:double"&gt;22.65&lt;/D&gt;&lt;D xsi:type="xsd:double"&gt;22.6&lt;/D&gt;&lt;D xsi:type="xsd:double"&gt;22.7&lt;/D&gt;&lt;D xsi:type="xsd:double"&gt;22.8&lt;/D&gt;&lt;D xsi:type="xsd:double"&gt;22.8&lt;/D&gt;&lt;D xsi:type="xsd:double"&gt;22.75&lt;/D&gt;&lt;D xsi:type="xsd:double"&gt;23&lt;/D&gt;&lt;D xsi:type="xsd:double"&gt;23.4&lt;/D&gt;&lt;D xsi:type="xsd:double"&gt;23.35&lt;/D&gt;&lt;D xsi:type="xsd:double"&gt;23.4&lt;/D&gt;&lt;D xsi:type="xsd:double"&gt;23.25&lt;/D&gt;&lt;D xsi:type="xsd:double"&gt;23.35&lt;/D&gt;&lt;D xsi:type="xsd:double"&gt;23.35&lt;/D&gt;&lt;D xsi:type="xsd:double"&gt;23.4&lt;/D&gt;&lt;D xsi:type="xsd:double"&gt;23.45&lt;/D&gt;&lt;D xsi:type="xsd:double"&gt;23.5&lt;/D&gt;&lt;D xsi:type="xsd:double"&gt;23.35&lt;/D&gt;&lt;D xsi:type="xsd:double"&gt;23.4&lt;/D&gt;&lt;D xsi:type="xsd:double"&gt;23.65&lt;/D&gt;&lt;D xsi:type="xsd:double"&gt;23.7&lt;/D&gt;&lt;D xsi:type="xsd:double"&gt;23.65&lt;/D&gt;&lt;D xsi:type="xsd:double"&gt;23.7&lt;/D&gt;&lt;D xsi:type="xsd:double"&gt;23.7&lt;/D&gt;&lt;D xsi:type="xsd:double"&gt;23.7&lt;/D&gt;&lt;D xsi:type="xsd:double"&gt;23.8&lt;/D&gt;&lt;D xsi:type="xsd:double"&gt;23.8&lt;/D&gt;&lt;D xsi:type="xsd:double"&gt;23.9&lt;/D&gt;&lt;D xsi:type="xsd:double"&gt;23.85&lt;/D&gt;&lt;D xsi:type="xsd:double"&gt;23.75&lt;/D&gt;&lt;D xsi:type="xsd:double"&gt;23.8&lt;/D&gt;&lt;D xsi:type="xsd:double"&gt;23.25&lt;/D&gt;&lt;D xsi:type="xsd:double"&gt;23.4&lt;/D&gt;&lt;D xsi:type="xsd:double"&gt;23.35&lt;/D&gt;&lt;D xsi:type="xsd:double"&gt;23.35&lt;/D&gt;&lt;D xsi:type="xsd:double"&gt;23.5&lt;/D&gt;&lt;D xsi:type="xsd:double"&gt;23.45&lt;/D&gt;&lt;D xsi:type="xsd:double"&gt;23.5&lt;/D&gt;&lt;D xsi:type="xsd:double"&gt;23.3&lt;/D&gt;&lt;D xsi:type="xsd:double"&gt;23.3&lt;/D&gt;&lt;D xsi:type="xsd:double"&gt;23&lt;/D&gt;&lt;D xsi:type="xsd:double"&gt;22.8&lt;/D&gt;&lt;D xsi:type="xsd:double"&gt;22.95&lt;/D&gt;&lt;D xsi:type="xsd:double"&gt;22.65&lt;/D&gt;&lt;D xsi:type="xsd:double"&gt;22.6&lt;/D&gt;&lt;D xsi:type="xsd:double"&gt;22.9&lt;/D&gt;&lt;D xsi:type="xsd:double"&gt;23.05&lt;/D&gt;&lt;D xsi:type="xsd:double"&gt;22.6&lt;/D&gt;&lt;D xsi:type="xsd:double"&gt;22.7&lt;/D&gt;&lt;D xsi:type="xsd:double"&gt;22.85&lt;/D&gt;&lt;D xsi:type="xsd:double"&gt;22.85&lt;/D&gt;&lt;D xsi:type="xsd:double"&gt;23&lt;/D&gt;&lt;D xsi:type="xsd:double"&gt;23.25&lt;/D&gt;&lt;D xsi:type="xsd:double"&gt;23.1&lt;/D&gt;&lt;D xsi:type="xsd:double"&gt;22.7&lt;/D&gt;&lt;D xsi:type="xsd:double"&gt;22.5&lt;/D&gt;&lt;D xsi:type="xsd:double"&gt;22.65&lt;/D&gt;&lt;D xsi:type="xsd:double"&gt;22.15&lt;/D&gt;&lt;D xsi:type="xsd:double"&gt;22.2&lt;/D&gt;&lt;D xsi:type="xsd:double"&gt;22.2&lt;/D&gt;&lt;D xsi:type="xsd:double"&gt;22.45&lt;/D&gt;&lt;D xsi:type="xsd:double"&gt;22.3&lt;/D&gt;&lt;D xsi:type="xsd:double"&gt;22.45&lt;/D&gt;&lt;D xsi:type="xsd:double"&gt;22.35&lt;/D&gt;&lt;D xsi:type="xsd:double"&gt;22.65&lt;/D&gt;&lt;D xsi:type="xsd:double"&gt;22.4&lt;/D&gt;&lt;D xsi:type="xsd:double"&gt;22.45&lt;/D&gt;&lt;D xsi:type="xsd:double"&gt;22.55&lt;/D&gt;&lt;D xsi:type="xsd:double"&gt;21.9&lt;/D&gt;&lt;D xsi:type="xsd:double"&gt;21.85&lt;/D&gt;&lt;D xsi:type="xsd:double"&gt;22&lt;/D&gt;&lt;D xsi:type="xsd:double"&gt;22.1&lt;/D&gt;&lt;D xsi:type="xsd:double"&gt;22.3&lt;/D&gt;&lt;D xsi:type="xsd:double"&gt;22.3&lt;/D&gt;&lt;D xsi:type="xsd:double"&gt;21.95&lt;/D&gt;&lt;D xsi:type="xsd:double"&gt;21.75&lt;/D&gt;&lt;D xsi:type="xsd:double"&gt;21.75&lt;/D&gt;&lt;D xsi:type="xsd:double"&gt;21.65&lt;/D&gt;&lt;D xsi:type="xsd:double"&gt;21.75&lt;/D&gt;&lt;D xsi:type="xsd:double"&gt;22.25&lt;/D&gt;&lt;D xsi:type="xsd:double"&gt;22&lt;/D&gt;&lt;D xsi:type="xsd:double"&gt;22.2&lt;/D&gt;&lt;D xsi:type="xsd:double"&gt;22.5&lt;/D&gt;&lt;D xsi:type="xsd:double"&gt;22.8&lt;/D&gt;&lt;D xsi:type="xsd:double"&gt;22.65&lt;/D&gt;&lt;D xsi:type="xsd:double"&gt;22.8&lt;/D&gt;&lt;D xsi:type="xsd:double"&gt;22.7&lt;/D&gt;&lt;D xsi:type="xsd:double"&gt;22.8&lt;/D&gt;&lt;D xsi:type="xsd:double"&gt;22.95&lt;/D&gt;&lt;D xsi:type="xsd:double"&gt;23&lt;/D&gt;&lt;D xsi:type="xsd:double"&gt;23.3&lt;/D&gt;&lt;D xsi:type="xsd:double"&gt;23.3&lt;/D&gt;&lt;D xsi:type="xsd:double"&gt;23.25&lt;/D&gt;&lt;D xsi:type="xsd:double"&gt;23.05&lt;/D&gt;&lt;D xsi:type="xsd:double"&gt;23.05&lt;/D&gt;&lt;D xsi:type="xsd:double"&gt;23.15&lt;/D&gt;&lt;D xsi:type="xsd:double"&gt;23.1&lt;/D&gt;&lt;D xsi:type="xsd:double"&gt;23.45&lt;/D&gt;&lt;D xsi:type="xsd:double"&gt;23.5&lt;/D&gt;&lt;D xsi:type="xsd:double"&gt;23.4&lt;/D&gt;&lt;D xsi:type="xsd:double"&gt;22.8&lt;/D&gt;&lt;D xsi:type="xsd:double"&gt;22.7&lt;/D&gt;&lt;D xsi:type="xsd:double"&gt;22.7&lt;/D&gt;&lt;D xsi:type="xsd:double"&gt;22.9&lt;/D&gt;&lt;D xsi:type="xsd:double"&gt;22.75&lt;/D&gt;&lt;D xsi:type="xsd:double"&gt;22.55&lt;/D&gt;&lt;D xsi:type="xsd:double"&gt;22.6&lt;/D&gt;&lt;D xsi:type="xsd:double"&gt;22.5&lt;/D&gt;&lt;D xsi:type="xsd:double"&gt;22.45&lt;/D&gt;&lt;D xsi:type="xsd:double"&gt;22.2&lt;/D&gt;&lt;D xsi:type="xsd:double"&gt;22.05&lt;/D&gt;&lt;D xsi:type="xsd:double"&gt;21.85&lt;/D&gt;&lt;D xsi:type="xsd:double"&gt;21.9&lt;/D&gt;&lt;D xsi:type="xsd:double"&gt;21.65&lt;/D&gt;&lt;D xsi:type="xsd:double"&gt;21.1&lt;/D&gt;&lt;D xsi:type="xsd:double"&gt;21.4&lt;/D&gt;&lt;D xsi:type="xsd:double"&gt;21.4&lt;/D&gt;&lt;D xsi:type="xsd:double"&gt;21.5&lt;/D&gt;&lt;D xsi:type="xsd:double"&gt;21.4&lt;/D&gt;&lt;D xsi:type="xsd:double"&gt;20.85&lt;/D&gt;&lt;D xsi:type="xsd:double"&gt;20.45&lt;/D&gt;&lt;D xsi:type="xsd:double"&gt;20.25&lt;/D&gt;&lt;D xsi:type="xsd:double"&gt;19.92&lt;/D&gt;&lt;D xsi:type="xsd:double"&gt;20.4&lt;/D&gt;&lt;D xsi:type="xsd:double"&gt;20.9&lt;/D&gt;&lt;D xsi:type="xsd:double"&gt;21&lt;/D&gt;&lt;D xsi:type="xsd:double"&gt;21.15&lt;/D&gt;&lt;D xsi:type="xsd:double"&gt;20.65&lt;/D&gt;&lt;D xsi:type="xsd:double"&gt;20.8&lt;/D&gt;&lt;D xsi:type="xsd:double"&gt;21.15&lt;/D&gt;&lt;D xsi:type="xsd:double"&gt;20.75&lt;/D&gt;&lt;D xsi:type="xsd:double"&gt;21.1&lt;/D&gt;&lt;D xsi:type="xsd:double"&gt;21.15&lt;/D&gt;&lt;D xsi:type="xsd:double"&gt;21.45&lt;/D&gt;&lt;D xsi:type="xsd:double"&gt;21.75&lt;/D&gt;&lt;D xsi:type="xsd:double"&gt;21.75&lt;/D&gt;&lt;D xsi:type="xsd:double"&gt;21.75&lt;/D&gt;&lt;D xsi:type="xsd:double"&gt;21.8&lt;/D&gt;&lt;D xsi:type="xsd:double"&gt;21.8&lt;/D&gt;&lt;D xsi:type="xsd:double"&gt;21.7&lt;/D&gt;&lt;D xsi:type="xsd:double"&gt;21.85&lt;/D&gt;&lt;D xsi:type="xsd:double"&gt;22&lt;/D&gt;&lt;D xsi:type="xsd:double"&gt;22.35&lt;/D&gt;&lt;D xsi:type="xsd:double"&gt;22.4&lt;/D&gt;&lt;D xsi:type="xsd:double"&gt;22.4&lt;/D&gt;&lt;D xsi:type="xsd:double"&gt;22.3&lt;/D&gt;&lt;D xsi:type="xsd:double"&gt;22.35&lt;/D&gt;&lt;D xsi:type="xsd:double"&gt;22.4&lt;/D&gt;&lt;D xsi:type="xsd:double"&gt;22.4&lt;/D&gt;&lt;D xsi:type="xsd:double"&gt;22.7&lt;/D&gt;&lt;D xsi:type="xsd:double"&gt;22.75&lt;/D&gt;&lt;D xsi:type="xsd:double"&gt;22.35&lt;/D&gt;&lt;D xsi:type="xsd:double"&gt;22.1&lt;/D&gt;&lt;D xsi:type="xsd:double"&gt;22.15&lt;/D&gt;&lt;D xsi:type="xsd:double"&gt;22.25&lt;/D&gt;&lt;D xsi:type="xsd:double"&gt;22.3&lt;/D&gt;&lt;D xsi:type="xsd:double"&gt;22.85&lt;/D&gt;&lt;D xsi:type="xsd:double"&gt;23&lt;/D&gt;&lt;D xsi:type="xsd:double"&gt;22.85&lt;/D&gt;&lt;D xsi:type="xsd:double"&gt;22.95&lt;/D&gt;&lt;D xsi:type="xsd:double"&gt;22.45&lt;/D&gt;&lt;D xsi:type="xsd:double"&gt;22.15&lt;/D&gt;&lt;D xsi:type="xsd:double"&gt;22.1&lt;/D&gt;&lt;D xsi:type="xsd:double"&gt;22.35&lt;/D&gt;&lt;D xsi:type="xsd:double"&gt;22.45&lt;/D&gt;&lt;D xsi:type="xsd:double"&gt;22.35&lt;/D&gt;&lt;D xsi:type="xsd:double"&gt;22&lt;/D&gt;&lt;D xsi:type="xsd:double"&gt;22.15&lt;/D&gt;&lt;D xsi:type="xsd:double"&gt;22.15&lt;/D&gt;&lt;D xsi:type="xsd:double"&gt;22.5&lt;/D&gt;&lt;D xsi:type="xsd:double"&gt;22.9&lt;/D&gt;&lt;D xsi:type="xsd:double"&gt;22.8&lt;/D&gt;&lt;D xsi:type="xsd:double"&gt;23.2&lt;/D&gt;&lt;D xsi:type="xsd:double"&gt;23.25&lt;/D&gt;&lt;D xsi:type="xsd:double"&gt;23.35&lt;/D&gt;&lt;D xsi:type="xsd:double"&gt;23.5&lt;/D&gt;&lt;D xsi:type="xsd:double"&gt;23.55&lt;/D&gt;&lt;D xsi:type="xsd:double"&gt;23.6&lt;/D&gt;&lt;D xsi:type="xsd:double"&gt;23.5&lt;/D&gt;&lt;D xsi:type="xsd:double"&gt;23.85&lt;/D&gt;&lt;D xsi:type="xsd:double"&gt;23.8&lt;/D&gt;&lt;D xsi:type="xsd:double"&gt;23.8&lt;/D&gt;&lt;D xsi:type="xsd:double"&gt;24.1&lt;/D&gt;&lt;D xsi:type="xsd:double"&gt;23.95&lt;/D&gt;&lt;D xsi:type="xsd:double"&gt;23.75&lt;/D&gt;&lt;D xsi:type="xsd:double"&gt;23.75&lt;/D&gt;&lt;D xsi:type="xsd:double"&gt;23.75&lt;/D&gt;&lt;D xsi:type="xsd:double"&gt;23.8&lt;/D&gt;&lt;D xsi:type="xsd:double"&gt;23.55&lt;/D&gt;&lt;D xsi:type="xsd:double"&gt;23.6&lt;/D&gt;&lt;D xsi:type="xsd:double"&gt;23.7&lt;/D&gt;&lt;D xsi:type="xsd:double"&gt;23.7&lt;/D&gt;&lt;D xsi:type="xsd:double"&gt;23.6&lt;/D&gt;&lt;D xsi:type="xsd:double"&gt;23.6&lt;/D&gt;&lt;D xsi:type="xsd:double"&gt;23.7&lt;/D&gt;&lt;D xsi:type="xsd:double"&gt;23.45&lt;/D&gt;&lt;D xsi:type="xsd:double"&gt;23.95&lt;/D&gt;&lt;D xsi:type="xsd:double"&gt;24&lt;/D&gt;&lt;D xsi:type="xsd:double"&gt;23.8&lt;/D&gt;&lt;D xsi:type="xsd:double"&gt;23.75&lt;/D&gt;&lt;D xsi:type="xsd:double"&gt;23.9&lt;/D&gt;&lt;D xsi:type="xsd:double"&gt;24.05&lt;/D&gt;&lt;D xsi:type="xsd:double"&gt;24&lt;/D&gt;&lt;D xsi:type="xsd:double"&gt;23.7&lt;/D&gt;&lt;D xsi:type="xsd:double"&gt;23.5&lt;/D&gt;&lt;D xsi:type="xsd:double"&gt;23.35&lt;/D&gt;&lt;D xsi:type="xsd:double"&gt;23.4&lt;/D&gt;&lt;D xsi:type="xsd:double"&gt;23.5&lt;/D&gt;&lt;D xsi:type="xsd:double"&gt;23.7&lt;/D&gt;&lt;D xsi:type="xsd:double"&gt;23.3&lt;/D&gt;&lt;D xsi:type="xsd:double"&gt;23.3&lt;/D&gt;&lt;D xsi:type="xsd:double"&gt;23.35&lt;/D&gt;&lt;D xsi:type="xsd:double"&gt;23.1&lt;/D&gt;&lt;D xsi:type="xsd:double"&gt;23.1&lt;/D&gt;&lt;D xsi:type="xsd:double"&gt;22.95&lt;/D&gt;&lt;D xsi:type="xsd:double"&gt;22.8&lt;/D&gt;&lt;D xsi:type="xsd:double"&gt;22.85&lt;/D&gt;&lt;D xsi:type="xsd:double"&gt;23&lt;/D&gt;&lt;D xsi:type="xsd:double"&gt;22.6&lt;/D&gt;&lt;D xsi:type="xsd:double"&gt;22.65&lt;/D&gt;&lt;D xsi:type="xsd:double"&gt;22.8&lt;/D&gt;&lt;D xsi:type="xsd:double"&gt;23.5&lt;/D&gt;&lt;D xsi:type="xsd:double"&gt;23.8&lt;/D&gt;&lt;D xsi:type="xsd:double"&gt;23.85&lt;/D&gt;&lt;D xsi:type="xsd:double"&gt;23.7&lt;/D&gt;&lt;D xsi:type="xsd:double"&gt;23.85&lt;/D&gt;&lt;D xsi:type="xsd:double"&gt;23.85&lt;/D&gt;&lt;D xsi:type="xsd:double"&gt;23.85&lt;/D&gt;&lt;D xsi:type="xsd:double"&gt;23.85&lt;/D&gt;&lt;D xsi:type="xsd:double"&gt;23.9&lt;/D&gt;&lt;D xsi:type="xsd:double"&gt;23.95&lt;/D&gt;&lt;D xsi:type="xsd:double"&gt;24&lt;/D&gt;&lt;D xsi:type="xsd:double"&gt;24&lt;/D&gt;&lt;D xsi:type="xsd:double"&gt;23.75&lt;/D&gt;&lt;D xsi:type="xsd:double"&gt;23.7&lt;/D&gt;&lt;D xsi:type="xsd:double"&gt;23.8&lt;/D&gt;&lt;D xsi:type="xsd:double"&gt;23.9&lt;/D&gt;&lt;D xsi:type="xsd:double"&gt;23.9&lt;/D&gt;&lt;D xsi:type="xsd:double"&gt;23.45&lt;/D&gt;&lt;D xsi:type="xsd:double"&gt;23.3&lt;/D&gt;&lt;D xsi:type="xsd:double"&gt;23.2&lt;/D&gt;&lt;D xsi:type="xsd:double"&gt;23.15&lt;/D&gt;&lt;D xsi:type="xsd:double"&gt;23.15&lt;/D&gt;&lt;D xsi:type="xsd:double"&gt;23.15&lt;/D&gt;&lt;D xsi:type="xsd:double"&gt;22.9&lt;/D&gt;&lt;D xsi:type="xsd:double"&gt;22.9&lt;/D&gt;&lt;D xsi:type="xsd:double"&gt;23&lt;/D&gt;&lt;D xsi:type="xsd:double"&gt;23.1&lt;/D&gt;&lt;D xsi:type="xsd:double"&gt;23.3&lt;/D&gt;&lt;D xsi:type="xsd:double"&gt;23.35&lt;/D&gt;&lt;D xsi:type="xsd:double"&gt;23.45&lt;/D&gt;&lt;D xsi:type="xsd:double"&gt;23.35&lt;/D&gt;&lt;D xsi:type="xsd:double"&gt;22.95&lt;/D&gt;&lt;D xsi:type="xsd:double"&gt;22.75&lt;/D&gt;&lt;D xsi:type="xsd:double"&gt;22.8&lt;/D&gt;&lt;D xsi:type="xsd:double"&gt;22.95&lt;/D&gt;&lt;D xsi:type="xsd:double"&gt;22.85&lt;/D&gt;&lt;D xsi:type="xsd:double"&gt;22.9&lt;/D&gt;&lt;D xsi:type="xsd:double"&gt;22.9&lt;/D&gt;&lt;D xsi:type="xsd:double"&gt;22.8&lt;/D&gt;&lt;D xsi:type="xsd:double"&gt;22.95&lt;/D&gt;&lt;D xsi:type="xsd:double"&gt;23.1&lt;/D&gt;&lt;D xsi:type="xsd:double"&gt;23&lt;/D&gt;&lt;D xsi:type="xsd:double"&gt;23.05&lt;/D&gt;&lt;D xsi:type="xsd:double"&gt;23.1&lt;/D&gt;&lt;D xsi:type="xsd:double"&gt;23.1&lt;/D&gt;&lt;D xsi:type="xsd:double"&gt;22.85&lt;/D&gt;&lt;D xsi:type="xsd:double"&gt;22.6&lt;/D&gt;&lt;D xsi:type="xsd:double"&gt;22.05&lt;/D&gt;&lt;D xsi:type="xsd:double"&gt;22.05&lt;/D&gt;&lt;D xsi:type="xsd:double"&gt;22.25&lt;/D&gt;&lt;D xsi:type="xsd:double"&gt;21.9&lt;/D&gt;&lt;D xsi:type="xsd:double"&gt;21.55&lt;/D&gt;&lt;D xsi:type="xsd:double"&gt;21.35&lt;/D&gt;&lt;D xsi:type="xsd:double"&gt;21.45&lt;/D&gt;&lt;D xsi:type="xsd:double"&gt;21.6&lt;/D&gt;&lt;D xsi:type="xsd:double"&gt;21.65&lt;/D&gt;&lt;D xsi:type="xsd:double"&gt;21.75&lt;/D&gt;&lt;D xsi:type="xsd:double"&gt;22.15&lt;/D&gt;&lt;D xsi:type="xsd:double"&gt;22.25&lt;/D&gt;&lt;D xsi:type="xsd:double"&gt;22.4&lt;/D&gt;&lt;D xsi:type="xsd:double"&gt;22.65&lt;/D&gt;&lt;D xsi:type="xsd:double"&gt;22.6&lt;/D&gt;&lt;D xsi:type="xsd:double"&gt;22.7&lt;/D&gt;&lt;D xsi:type="xsd:double"&gt;22.45&lt;/D&gt;&lt;D xsi:type="xsd:double"&gt;22.65&lt;/D&gt;&lt;D xsi:type="xsd:double"&gt;22.45&lt;/D&gt;&lt;D xsi:type="xsd:double"&gt;22.4&lt;/D&gt;&lt;D xsi:type="xsd:double"&gt;22.45&lt;/D&gt;&lt;D xsi:type="xsd:double"&gt;22.6&lt;/D&gt;&lt;D xsi:type="xsd:double"&gt;22.9&lt;/D&gt;&lt;D xsi:type="xsd:double"&gt;22.65&lt;/D&gt;&lt;D xsi:type="xsd:double"&gt;22.65&lt;/D&gt;&lt;D xsi:type="xsd:double"&gt;22.7&lt;/D&gt;&lt;D xsi:type="xsd:double"&gt;22.8&lt;/D&gt;&lt;D xsi:type="xsd:double"&gt;22.8&lt;/D&gt;&lt;D xsi:type="xsd:double"&gt;22.4&lt;/D&gt;&lt;D xsi:type="xsd:double"&gt;22.4&lt;/D&gt;&lt;D xsi:type="xsd:double"&gt;22.1&lt;/D&gt;&lt;D xsi:type="xsd:double"&gt;21.95&lt;/D&gt;&lt;D xsi:type="xsd:double"&gt;21.7&lt;/D&gt;&lt;D xsi:type="xsd:double"&gt;21.65&lt;/D&gt;&lt;D xsi:type="xsd:double"&gt;21.7&lt;/D&gt;&lt;D xsi:type="xsd:double"&gt;21.75&lt;/D&gt;&lt;D xsi:type="xsd:double"&gt;21.4&lt;/D&gt;&lt;D xsi:type="xsd:double"&gt;21.45&lt;/D&gt;&lt;D xsi:type="xsd:double"&gt;21.85&lt;/D&gt;&lt;D xsi:type="xsd:double"&gt;21.95&lt;/D&gt;&lt;D xsi:type="xsd:double"&gt;22.1&lt;/D&gt;&lt;D xsi:type="xsd:double"&gt;22&lt;/D&gt;&lt;D xsi:type="xsd:double"&gt;22.2&lt;/D&gt;&lt;D xsi:type="xsd:double"&gt;22.3&lt;/D&gt;&lt;D xsi:type="xsd:double"&gt;22.5&lt;/D&gt;&lt;D xsi:type="xsd:double"&gt;22.7&lt;/D&gt;&lt;D xsi:type="xsd:double"&gt;22.8&lt;/D&gt;&lt;D xsi:type="xsd:double"&gt;22.7&lt;/D&gt;&lt;D xsi:type="xsd:double"&gt;22.6&lt;/D&gt;&lt;D xsi:type="xsd:double"&gt;22.55&lt;/D&gt;&lt;D xsi:type="xsd:double"&gt;23&lt;/D&gt;&lt;D xsi:type="xsd:double"&gt;23&lt;/D&gt;&lt;D xsi:type="xsd:double"&gt;23.2&lt;/D&gt;&lt;D xsi:type="xsd:double"&gt;23.25&lt;/D&gt;&lt;D xsi:type="xsd:double"&gt;22.9&lt;/D&gt;&lt;D xsi:type="xsd:double"&gt;22.9&lt;/D&gt;&lt;D xsi:type="xsd:double"&gt;22.9&lt;/D&gt;&lt;D xsi:type="xsd:double"&gt;22.9&lt;/D&gt;&lt;D xsi:type="xsd:double"&gt;22.75&lt;/D&gt;&lt;D xsi:type="xsd:double"&gt;22.75&lt;/D&gt;&lt;D xsi:type="xsd:double"&gt;22.45&lt;/D&gt;&lt;D xsi:type="xsd:double"&gt;22.35&lt;/D&gt;&lt;D xsi:type="xsd:double"&gt;22.2&lt;/D&gt;&lt;D xsi:type="xsd:double"&gt;22.2&lt;/D&gt;&lt;D xsi:type="xsd:double"&gt;22.2&lt;/D&gt;&lt;D xsi:type="xsd:double"&gt;22.05&lt;/D&gt;&lt;D xsi:type="xsd:double"&gt;21.85&lt;/D&gt;&lt;D xsi:type="xsd:double"&gt;21.95&lt;/D&gt;&lt;D xsi:type="xsd:double"&gt;21.95&lt;/D&gt;&lt;D xsi:type="xsd:double"&gt;22&lt;/D&gt;&lt;D xsi:type="xsd:double"&gt;22.5&lt;/D&gt;&lt;D xsi:type="xsd:double"&gt;22.6&lt;/D&gt;&lt;D xsi:type="xsd:double"&gt;22.85&lt;/D&gt;&lt;D xsi:type="xsd:double"&gt;22.75&lt;/D&gt;&lt;D xsi:type="xsd:double"&gt;22.8&lt;/D&gt;&lt;D xsi:type="xsd:double"&gt;23&lt;/D&gt;&lt;D xsi:type="xsd:double"&gt;22.95&lt;/D&gt;&lt;D xsi:type="xsd:double"&gt;23.2&lt;/D&gt;&lt;D xsi:type="xsd:double"&gt;23.2&lt;/D&gt;&lt;D xsi:type="xsd:double"&gt;23.25&lt;/D&gt;&lt;D xsi:type="xsd:double"&gt;23.25&lt;/D&gt;&lt;D xsi:type="xsd:double"&gt;23.3&lt;/D&gt;&lt;D xsi:type="xsd:double"&gt;23.35&lt;/D&gt;&lt;D xsi:type="xsd:double"&gt;23.35&lt;/D&gt;&lt;D xsi:type="xsd:double"&gt;23.55&lt;/D&gt;&lt;D xsi:type="xsd:double"&gt;23.5&lt;/D&gt;&lt;D xsi:type="xsd:double"&gt;23.45&lt;/D&gt;&lt;D xsi:type="xsd:double"&gt;23.3&lt;/D&gt;&lt;D xsi:type="xsd:double"&gt;23.4&lt;/D&gt;&lt;D xsi:type="xsd:double"&gt;23.5&lt;/D&gt;&lt;D xsi:type="xsd:double"&gt;23.6&lt;/D&gt;&lt;D xsi:type="xsd:double"&gt;23.55&lt;/D&gt;&lt;D xsi:type="xsd:double"&gt;23.55&lt;/D&gt;&lt;D xsi:type="xsd:double"&gt;23.7&lt;/D&gt;&lt;D xsi:type="xsd:double"&gt;23.6&lt;/D&gt;&lt;D xsi:type="xsd:double"&gt;23.6&lt;/D&gt;&lt;D xsi:type="xsd:double"&gt;23.65&lt;/D&gt;&lt;D xsi:type="xsd:double"&gt;23.7&lt;/D&gt;&lt;D xsi:type="xsd:double"&gt;23.3&lt;/D&gt;&lt;D xsi:type="xsd:double"&gt;23.35&lt;/D&gt;&lt;D xsi:type="xsd:double"&gt;23.35&lt;/D&gt;&lt;D xsi:type="xsd:double"&gt;23.45&lt;/D&gt;&lt;D xsi:type="xsd:double"&gt;23.7&lt;/D&gt;&lt;D xsi:type="xsd:double"&gt;23.5&lt;/D&gt;&lt;D xsi:type="xsd:double"&gt;23.9&lt;/D&gt;&lt;D xsi:type="xsd:double"&gt;24.15&lt;/D&gt;&lt;D xsi:type="xsd:double"&gt;24.2&lt;/D&gt;&lt;D xsi:type="xsd:double"&gt;24.1&lt;/D&gt;&lt;D xsi:type="xsd:double"&gt;24.15&lt;/D&gt;&lt;D xsi:type="xsd:double"&gt;23.8&lt;/D&gt;&lt;D xsi:type="xsd:double"&gt;23.85&lt;/D&gt;&lt;D xsi:type="xsd:double"&gt;23.8&lt;/D&gt;&lt;D xsi:type="xsd:double"&gt;23.9&lt;/D&gt;&lt;D xsi:type="xsd:double"&gt;24.1&lt;/D&gt;&lt;D xsi:type="xsd:double"&gt;24.1&lt;/D&gt;&lt;D xsi:type="xsd:double"&gt;24.1&lt;/D&gt;&lt;D xsi:type="xsd:double"&gt;23.95&lt;/D&gt;&lt;D xsi:type="xsd:double"&gt;24.05&lt;/D&gt;&lt;D xsi:type="xsd:double"&gt;24.05&lt;/D&gt;&lt;D xsi:type="xsd:double"&gt;24.5&lt;/D&gt;&lt;D xsi:type="xsd:double"&gt;24.7&lt;/D&gt;&lt;D xsi:type="xsd:double"&gt;24.75&lt;/D&gt;&lt;D xsi:type="xsd:double"&gt;24.9&lt;/D&gt;&lt;D xsi:type="xsd:double"&gt;25.1&lt;/D&gt;&lt;D xsi:type="xsd:double"&gt;25.35&lt;/D&gt;&lt;D xsi:type="xsd:double"&gt;25.4&lt;/D&gt;&lt;D xsi:type="xsd:double"&gt;25.2&lt;/D&gt;&lt;D xsi:type="xsd:double"&gt;25.25&lt;/D&gt;&lt;D xsi:type="xsd:double"&gt;25.2&lt;/D&gt;&lt;D xsi:type="xsd:double"&gt;25.1&lt;/D&gt;&lt;D xsi:type="xsd:double"&gt;25.05&lt;/D&gt;&lt;D xsi:type="xsd:double"&gt;24.85&lt;/D&gt;&lt;D xsi:type="xsd:double"&gt;25.2&lt;/D&gt;&lt;D xsi:type="xsd:double"&gt;25.25&lt;/D&gt;&lt;D xsi:type="xsd:double"&gt;25.3&lt;/D&gt;&lt;D xsi:type="xsd:double"&gt;25.45&lt;/D&gt;&lt;D xsi:type="xsd:double"&gt;25.6&lt;/D&gt;&lt;D xsi:type="xsd:double"&gt;25.5&lt;/D&gt;&lt;D xsi:type="xsd:double"&gt;25.6&lt;/D&gt;&lt;D xsi:type="xsd:double"&gt;25.8&lt;/D&gt;&lt;D xsi:type="xsd:double"&gt;25.65&lt;/D&gt;&lt;D xsi:type="xsd:double"&gt;25.8&lt;/D&gt;&lt;D xsi:type="xsd:double"&gt;25.75&lt;/D&gt;&lt;D xsi:type="xsd:double"&gt;25.85&lt;/D&gt;&lt;D xsi:type="xsd:double"&gt;25.6&lt;/D&gt;&lt;D xsi:type="xsd:double"&gt;25.4&lt;/D&gt;&lt;D xsi:type="xsd:double"&gt;25.4&lt;/D&gt;&lt;D xsi:type="xsd:double"&gt;25.45&lt;/D&gt;&lt;D xsi:type="xsd:double"&gt;25.35&lt;/D&gt;&lt;D xsi:type="xsd:double"&gt;25.5&lt;/D&gt;&lt;D xsi:type="xsd:double"&gt;26&lt;/D&gt;&lt;D xsi:type="xsd:double"&gt;25.95&lt;/D&gt;&lt;D xsi:type="xsd:double"&gt;25.85&lt;/D&gt;&lt;D xsi:type="xsd:double"&gt;25.45&lt;/D&gt;&lt;D xsi:type="xsd:double"&gt;25.4&lt;/D&gt;&lt;D xsi:type="xsd:double"&gt;25.3&lt;/D&gt;&lt;D xsi:type="xsd:double"&gt;25.15&lt;/D&gt;&lt;D xsi:type="xsd:double"&gt;25&lt;/D&gt;&lt;D xsi:type="xsd:double"&gt;25.1&lt;/D&gt;&lt;D xsi:type="xsd:double"&gt;24.95&lt;/D&gt;&lt;D xsi:type="xsd:double"&gt;24.95&lt;/D&gt;&lt;D xsi:type="xsd:double"&gt;24.8&lt;/D&gt;&lt;D xsi:type="xsd:double"&gt;24.7&lt;/D&gt;&lt;D xsi:type="xsd:double"&gt;24.65&lt;/D&gt;&lt;D xsi:type="xsd:double"&gt;24.6&lt;/D&gt;&lt;D xsi:type="xsd:double"&gt;24.4&lt;/D&gt;&lt;D xsi:type="xsd:double"&gt;23.9&lt;/D&gt;&lt;D xsi:type="xsd:double"&gt;23.7&lt;/D&gt;&lt;D xsi:type="xsd:double"&gt;23.4&lt;/D&gt;&lt;D xsi:type="xsd:double"&gt;23.8&lt;/D&gt;&lt;D xsi:type="xsd:double"&gt;24.05&lt;/D&gt;&lt;D xsi:type="xsd:double"&gt;24&lt;/D&gt;&lt;D xsi:type="xsd:double"&gt;24.25&lt;/D&gt;&lt;D xsi:type="xsd:double"&gt;23.9&lt;/D&gt;&lt;D xsi:type="xsd:double"&gt;23.7&lt;/D&gt;&lt;D xsi:type="xsd:double"&gt;23.9&lt;/D&gt;&lt;D xsi:type="xsd:double"&gt;23.85&lt;/D&gt;&lt;D xsi:type="xsd:double"&gt;23.7&lt;/D&gt;&lt;D xsi:type="xsd:double"&gt;23.75&lt;/D&gt;&lt;D xsi:type="xsd:double"&gt;23.9&lt;/D&gt;&lt;D xsi:type="xsd:double"&gt;23.8&lt;/D&gt;&lt;D xsi:type="xsd:double"&gt;24.05&lt;/D&gt;&lt;D xsi:type="xsd:double"&gt;24.15&lt;/D&gt;&lt;D xsi:type="xsd:double"&gt;24.05&lt;/D&gt;&lt;D xsi:type="xsd:double"&gt;23.85&lt;/D&gt;&lt;D xsi:type="xsd:double"&gt;24&lt;/D&gt;&lt;D xsi:type="xsd:double"&gt;24.6&lt;/D&gt;&lt;D xsi:type="xsd:double"&gt;23.8&lt;/D&gt;&lt;D xsi:type="xsd:double"&gt;24&lt;/D&gt;&lt;D xsi:type="xsd:double"&gt;24.05&lt;/D&gt;&lt;D xsi:type="xsd:double"&gt;24&lt;/D&gt;&lt;D xsi:type="xsd:double"&gt;23.85&lt;/D&gt;&lt;D xsi:type="xsd:double"&gt;23.85&lt;/D&gt;&lt;D xsi:type="xsd:double"&gt;23.6&lt;/D&gt;&lt;D xsi:type="xsd:double"&gt;23.95&lt;/D&gt;&lt;D xsi:type="xsd:double"&gt;23.95&lt;/D&gt;&lt;D xsi:type="xsd:double"&gt;24&lt;/D&gt;&lt;D xsi:type="xsd:double"&gt;24.05&lt;/D&gt;&lt;D xsi:type="xsd:double"&gt;24.15&lt;/D&gt;&lt;D xsi:type="xsd:double"&gt;24&lt;/D&gt;&lt;D xsi:type="xsd:double"&gt;23.65&lt;/D&gt;&lt;D xsi:type="xsd:double"&gt;23.55&lt;/D&gt;&lt;D xsi:type="xsd:double"&gt;23.45&lt;/D&gt;&lt;D xsi:type="xsd:double"&gt;23.5&lt;/D&gt;&lt;D xsi:type="xsd:double"&gt;24.05&lt;/D&gt;&lt;D xsi:type="xsd:double"&gt;24.05&lt;/D&gt;&lt;D xsi:type="xsd:double"&gt;24.05&lt;/D&gt;&lt;D xsi:type="xsd:double"&gt;24.2&lt;/D&gt;&lt;D xsi:type="xsd:double"&gt;24.1&lt;/D&gt;&lt;D xsi:type="xsd:double"&gt;23.5&lt;/D&gt;&lt;D xsi:type="xsd:double"&gt;23.5&lt;/D&gt;&lt;D xsi:type="xsd:double"&gt;23.55&lt;/D&gt;&lt;D xsi:type="xsd:double"&gt;23.65&lt;/D&gt;&lt;D xsi:type="xsd:double"&gt;23.95&lt;/D&gt;&lt;D xsi:type="xsd:double"&gt;24.2&lt;/D&gt;&lt;D xsi:type="xsd:double"&gt;23.6&lt;/D&gt;&lt;D xsi:type="xsd:double"&gt;23.55&lt;/D&gt;&lt;D xsi:type="xsd:double"&gt;23.35&lt;/D&gt;&lt;D xsi:type="xsd:double"&gt;23.45&lt;/D&gt;&lt;D xsi:type="xsd:double"&gt;23.05&lt;/D&gt;&lt;D xsi:type="xsd:double"&gt;22.85&lt;/D&gt;&lt;D xsi:type="xsd:double"&gt;22.75&lt;/D&gt;&lt;D xsi:type="xsd:double"&gt;22.9&lt;/D&gt;&lt;D xsi:type="xsd:double"&gt;23.3&lt;/D&gt;&lt;D xsi:type="xsd:double"&gt;23.45&lt;/D&gt;&lt;D xsi:type="xsd:double"&gt;23.5&lt;/D&gt;&lt;D xsi:type="xsd:double"&gt;23.55&lt;/D&gt;&lt;D xsi:type="xsd:double"&gt;23.95&lt;/D&gt;&lt;D xsi:type="xsd:double"&gt;23.65&lt;/D&gt;&lt;D xsi:type="xsd:double"&gt;23.65&lt;/D&gt;&lt;D xsi:type="xsd:double"&gt;23.85&lt;/D&gt;&lt;D xsi:type="xsd:double"&gt;23.85&lt;/D&gt;&lt;D xsi:type="xsd:double"&gt;23.5&lt;/D&gt;&lt;D xsi:type="xsd:double"&gt;23.55&lt;/D&gt;&lt;D xsi:type="xsd:double"&gt;23.9&lt;/D&gt;&lt;D xsi:type="xsd:double"&gt;24.1&lt;/D&gt;&lt;D xsi:type="xsd:double"&gt;24.15&lt;/D&gt;&lt;D xsi:type="xsd:double"&gt;24.2&lt;/D&gt;&lt;D xsi:type="xsd:double"&gt;24.3&lt;/D&gt;&lt;D xsi:type="xsd:double"&gt;24.35&lt;/D&gt;&lt;D xsi:type="xsd:double"&gt;24.35&lt;/D&gt;&lt;D xsi:type="xsd:double"&gt;23.85&lt;/D&gt;&lt;D xsi:type="xsd:double"&gt;24&lt;/D&gt;&lt;D xsi:type="xsd:double"&gt;24.2&lt;/D&gt;&lt;D xsi:type="xsd:double"&gt;24.6&lt;/D&gt;&lt;D xsi:type="xsd:double"&gt;24.95&lt;/D&gt;&lt;D xsi:type="xsd:double"&gt;25&lt;/D&gt;&lt;D xsi:type="xsd:double"&gt;24.95&lt;/D&gt;&lt;D xsi:type="xsd:double"&gt;24.95&lt;/D&gt;&lt;D xsi:type="xsd:double"&gt;24.8&lt;/D&gt;&lt;D xsi:type="xsd:double"&gt;24.65&lt;/D&gt;&lt;D xsi:type="xsd:double"&gt;24.55&lt;/D&gt;&lt;D xsi:type="xsd:double"&gt;24.5&lt;/D&gt;&lt;D xsi:type="xsd:double"&gt;24.85&lt;/D&gt;&lt;D xsi:type="xsd:double"&gt;24.85&lt;/D&gt;&lt;D xsi:type="xsd:double"&gt;24.9&lt;/D&gt;&lt;D xsi:type="xsd:double"&gt;24.65&lt;/D&gt;&lt;D xsi:type="xsd:double"&gt;24.65&lt;/D&gt;&lt;D xsi:type="xsd:double"&gt;24.5&lt;/D&gt;&lt;D xsi:type="xsd:double"&gt;24.5&lt;/D&gt;&lt;D xsi:type="xsd:double"&gt;24.75&lt;/D&gt;&lt;D xsi:type="xsd:double"&gt;24.95&lt;/D&gt;&lt;D xsi:type="xsd:double"&gt;24.9&lt;/D&gt;&lt;D xsi:type="xsd:double"&gt;25.05&lt;/D&gt;&lt;D xsi:type="xsd:double"&gt;24.9&lt;/D&gt;&lt;D xsi:type="xsd:double"&gt;24.95&lt;/D&gt;&lt;D xsi:type="xsd:double"&gt;24.95&lt;/D&gt;&lt;D xsi:type="xsd:double"&gt;25&lt;/D&gt;&lt;D xsi:type="xsd:double"&gt;25.05&lt;/D&gt;&lt;D xsi:type="xsd:double"&gt;24.95&lt;/D&gt;&lt;D xsi:type="xsd:double"&gt;24.9&lt;/D&gt;&lt;D xsi:type="xsd:double"&gt;24.65&lt;/D&gt;&lt;D xsi:type="xsd:double"&gt;24.4&lt;/D&gt;&lt;D xsi:type="xsd:double"&gt;24.4&lt;/D&gt;&lt;D xsi:type="xsd:double"&gt;24.2&lt;/D&gt;&lt;D xsi:type="xsd:double"&gt;24.2&lt;/D&gt;&lt;D xsi:type="xsd:double"&gt;24&lt;/D&gt;&lt;D xsi:type="xsd:double"&gt;24&lt;/D&gt;&lt;D xsi:type="xsd:double"&gt;24.05&lt;/D&gt;&lt;D xsi:type="xsd:double"&gt;24&lt;/D&gt;&lt;D xsi:type="xsd:double"&gt;24.1&lt;/D&gt;&lt;D xsi:type="xsd:double"&gt;24.25&lt;/D&gt;&lt;D xsi:type="xsd:double"&gt;24.6&lt;/D&gt;&lt;D xsi:type="xsd:double"&gt;24.7&lt;/D&gt;&lt;D xsi:type="xsd:double"&gt;24.75&lt;/D&gt;&lt;D xsi:type="xsd:double"&gt;24.65&lt;/D&gt;&lt;D xsi:type="xsd:double"&gt;24.75&lt;/D&gt;&lt;D xsi:type="xsd:double"&gt;24.75&lt;/D&gt;&lt;D xsi:type="xsd:double"&gt;24.8&lt;/D&gt;&lt;D xsi:type="xsd:double"&gt;24.95&lt;/D&gt;&lt;D xsi:type="xsd:double"&gt;25.25&lt;/D&gt;&lt;D xsi:type="xsd:double"&gt;25.3&lt;/D&gt;&lt;D xsi:type="xsd:double"&gt;25.5&lt;/D&gt;&lt;D xsi:type="xsd:double"&gt;25.9&lt;/D&gt;&lt;D xsi:type="xsd:double"&gt;27.1&lt;/D&gt;&lt;D xsi:type="xsd:double"&gt;27.25&lt;/D&gt;&lt;D xsi:type="xsd:double"&gt;27.65&lt;/D&gt;&lt;D xsi:type="xsd:double"&gt;27.9&lt;/D&gt;&lt;D xsi:type="xsd:double"&gt;27.8&lt;/D&gt;&lt;D xsi:type="xsd:double"&gt;27.85&lt;/D&gt;&lt;D xsi:type="xsd:double"&gt;28&lt;/D&gt;&lt;D xsi:type="xsd:double"&gt;27.35&lt;/D&gt;&lt;D xsi:type="xsd:double"&gt;27.8&lt;/D&gt;&lt;D xsi:type="xsd:double"&gt;28.15&lt;/D&gt;&lt;D xsi:type="xsd:double"&gt;28.2&lt;/D&gt;&lt;D xsi:type="xsd:double"&gt;27.95&lt;/D&gt;&lt;D xsi:type="xsd:double"&gt;28.6&lt;/D&gt;&lt;D xsi:type="xsd:double"&gt;28.65&lt;/D&gt;&lt;D xsi:type="xsd:double"&gt;28.4&lt;/D&gt;&lt;D xsi:type="xsd:double"&gt;28.2&lt;/D&gt;&lt;D xsi:type="xsd:double"&gt;28.25&lt;/D&gt;&lt;D xsi:type="xsd:double"&gt;27.8&lt;/D&gt;&lt;D xsi:type="xsd:double"&gt;27.8&lt;/D&gt;&lt;D xsi:type="xsd:double"&gt;27.4&lt;/D&gt;&lt;D xsi:type="xsd:double"&gt;27.6&lt;/D&gt;&lt;D xsi:type="xsd:double"&gt;27.8&lt;/D&gt;&lt;D xsi:type="xsd:double"&gt;27.6&lt;/D&gt;&lt;D xsi:type="xsd:double"&gt;27.4&lt;/D&gt;&lt;D xsi:type="xsd:double"&gt;27.4&lt;/D&gt;&lt;D xsi:type="xsd:double"&gt;27.55&lt;/D&gt;&lt;D xsi:type="xsd:double"&gt;27.65&lt;/D&gt;&lt;D xsi:type="xsd:double"&gt;27.75&lt;/D&gt;&lt;D xsi:type="xsd:double"&gt;27.7&lt;/D&gt;&lt;D xsi:type="xsd:double"&gt;27.7&lt;/D&gt;&lt;D xsi:type="xsd:double"&gt;27.95&lt;/D&gt;&lt;D xsi:type="xsd:double"&gt;28.6&lt;/D&gt;&lt;D xsi:type="xsd:double"&gt;28.35&lt;/D&gt;&lt;D xsi:type="xsd:double"&gt;27.55&lt;/D&gt;&lt;D xsi:type="xsd:double"&gt;27.65&lt;/D&gt;&lt;D xsi:type="xsd:double"&gt;27.6&lt;/D&gt;&lt;D xsi:type="xsd:double"&gt;27.7&lt;/D&gt;&lt;D xsi:type="xsd:double"&gt;27.75&lt;/D&gt;&lt;D xsi:type="xsd:double"&gt;27.2&lt;/D&gt;&lt;D xsi:type="xsd:double"&gt;27.55&lt;/D&gt;&lt;D xsi:type="xsd:double"&gt;27.4&lt;/D&gt;&lt;D xsi:type="xsd:double"&gt;27.3&lt;/D&gt;&lt;D xsi:type="xsd:double"&gt;26.9&lt;/D&gt;&lt;D xsi:type="xsd:double"&gt;27.2&lt;/D&gt;&lt;D xsi:type="xsd:double"&gt;27.35&lt;/D&gt;&lt;D xsi:type="xsd:double"&gt;27.15&lt;/D&gt;&lt;D xsi:type="xsd:double"&gt;26.9&lt;/D&gt;&lt;D xsi:type="xsd:double"&gt;26.9&lt;/D&gt;&lt;D xsi:type="xsd:double"&gt;26.95&lt;/D&gt;&lt;D xsi:type="xsd:double"&gt;27.05&lt;/D&gt;&lt;D xsi:type="xsd:double"&gt;27.2&lt;/D&gt;&lt;D xsi:type="xsd:double"&gt;27.5&lt;/D&gt;&lt;D xsi:type="xsd:double"&gt;27.8&lt;/D&gt;&lt;D xsi:type="xsd:double"&gt;27.65&lt;/D&gt;&lt;D xsi:type="xsd:double"&gt;27&lt;/D&gt;&lt;D xsi:type="xsd:double"&gt;26.2&lt;/D&gt;&lt;D xsi:type="xsd:double"&gt;26.5&lt;/D&gt;&lt;D xsi:type="xsd:double"&gt;26.75&lt;/D&gt;&lt;D xsi:type="xsd:double"&gt;26.5&lt;/D&gt;&lt;D xsi:type="xsd:double"&gt;25.3&lt;/D&gt;&lt;D xsi:type="xsd:double"&gt;25.45&lt;/D&gt;&lt;D xsi:type="xsd:double"&gt;23.3&lt;/D&gt;&lt;D xsi:type="xsd:double"&gt;23.85&lt;/D&gt;&lt;D xsi:type="xsd:double"&gt;24.95&lt;/D&gt;&lt;D xsi:type="xsd:double"&gt;25.15&lt;/D&gt;&lt;D xsi:type="xsd:double"&gt;25.45&lt;/D&gt;&lt;D xsi:type="xsd:double"&gt;25.4&lt;/D&gt;&lt;D xsi:type="xsd:double"&gt;25.4&lt;/D&gt;&lt;D xsi:type="xsd:double"&gt;25.75&lt;/D&gt;&lt;D xsi:type="xsd:double"&gt;25.9&lt;/D&gt;&lt;D xsi:type="xsd:double"&gt;25.9&lt;/D&gt;&lt;D xsi:type="xsd:double"&gt;25.75&lt;/D&gt;&lt;D xsi:type="xsd:double"&gt;25.85&lt;/D&gt;&lt;D xsi:type="xsd:double"&gt;25.65&lt;/D&gt;&lt;D xsi:type="xsd:double"&gt;24.8&lt;/D&gt;&lt;D xsi:type="xsd:double"&gt;24.75&lt;/D&gt;&lt;D xsi:type="xsd:double"&gt;25.05&lt;/D&gt;&lt;D xsi:type="xsd:double"&gt;25&lt;/D&gt;&lt;D xsi:type="xsd:double"&gt;25.1&lt;/D&gt;&lt;D xsi:type="xsd:double"&gt;24.8&lt;/D&gt;&lt;D xsi:type="xsd:double"&gt;24.8&lt;/D&gt;&lt;D xsi:type="xsd:double"&gt;24.95&lt;/D&gt;&lt;D xsi:type="xsd:double"&gt;24.9&lt;/D&gt;&lt;D xsi:type="xsd:double"&gt;25&lt;/D&gt;&lt;D xsi:type="xsd:double"&gt;24.65&lt;/D&gt;&lt;D xsi:type="xsd:double"&gt;25&lt;/D&gt;&lt;D xsi:type="xsd:double"&gt;24.4&lt;/D&gt;&lt;D xsi:type="xsd:double"&gt;24.4&lt;/D&gt;&lt;D xsi:type="xsd:double"&gt;24.55&lt;/D&gt;&lt;D xsi:type="xsd:double"&gt;24.3&lt;/D&gt;&lt;D xsi:type="xsd:double"&gt;24.05&lt;/D&gt;&lt;D xsi:type="xsd:double"&gt;23.75&lt;/D&gt;&lt;D xsi:type="xsd:double"&gt;23.2&lt;/D&gt;&lt;D xsi:type="xsd:double"&gt;22.75&lt;/D&gt;&lt;D xsi:type="xsd:double"&gt;21.75&lt;/D&gt;&lt;D xsi:type="xsd:double"&gt;21.5&lt;/D&gt;&lt;D xsi:type="xsd:double"&gt;21.65&lt;/D&gt;&lt;D xsi:type="xsd:double"&gt;22.05&lt;/D&gt;&lt;D xsi:type="xsd:double"&gt;22.2&lt;/D&gt;&lt;D xsi:type="xsd:double"&gt;22.05&lt;/D&gt;&lt;D xsi:type="xsd:double"&gt;21.75&lt;/D&gt;&lt;D xsi:type="xsd:double"&gt;21.4&lt;/D&gt;&lt;D xsi:type="xsd:double"&gt;21.3&lt;/D&gt;&lt;D xsi:type="xsd:double"&gt;21.25&lt;/D&gt;&lt;D xsi:type="xsd:double"&gt;21.15&lt;/D&gt;&lt;D xsi:type="xsd:double"&gt;22.15&lt;/D&gt;&lt;D xsi:type="xsd:double"&gt;22.15&lt;/D&gt;&lt;D xsi:type="xsd:double"&gt;22.15&lt;/D&gt;&lt;D xsi:type="xsd:double"&gt;22.15&lt;/D&gt;&lt;D xsi:type="xsd:double"&gt;22.1&lt;/D&gt;&lt;D xsi:type="xsd:double"&gt;22.3&lt;/D&gt;&lt;D xsi:type="xsd:double"&gt;22.35&lt;/D&gt;&lt;D xsi:type="xsd:double"&gt;22.4&lt;/D&gt;&lt;D xsi:type="xsd:double"&gt;22.3&lt;/D&gt;&lt;D xsi:type="xsd:double"&gt;22.5&lt;/D&gt;&lt;D xsi:type="xsd:double"&gt;21.75&lt;/D&gt;&lt;D xsi:type="xsd:double"&gt;21.8&lt;/D&gt;&lt;D xsi:type="xsd:double"&gt;21.7&lt;/D&gt;&lt;D xsi:type="xsd:double"&gt;21.15&lt;/D&gt;&lt;D xsi:type="xsd:double"&gt;21.5&lt;/D&gt;&lt;D xsi:type="xsd:double"&gt;21.9&lt;/D&gt;&lt;D xsi:type="xsd:double"&gt;22.45&lt;/D&gt;&lt;D xsi:type="xsd:double"&gt;22.45&lt;/D&gt;&lt;D xsi:type="xsd:double"&gt;22.55&lt;/D&gt;&lt;D xsi:type="xsd:double"&gt;22.95&lt;/D&gt;&lt;D xsi:type="xsd:double"&gt;23.15&lt;/D&gt;&lt;D xsi:type="xsd:double"&gt;23.3&lt;/D&gt;&lt;D xsi:type="xsd:double"&gt;23.3&lt;/D&gt;&lt;D xsi:type="xsd:double"&gt;23.1&lt;/D&gt;&lt;D xsi:type="xsd:double"&gt;23.35&lt;/D&gt;&lt;D xsi:type="xsd:double"&gt;23.7&lt;/D&gt;&lt;D xsi:type="xsd:double"&gt;23.65&lt;/D&gt;&lt;D xsi:type="xsd:double"&gt;23.6&lt;/D&gt;&lt;D xsi:type="xsd:double"&gt;23.55&lt;/D&gt;&lt;D xsi:type="xsd:double"&gt;23.9&lt;/D&gt;&lt;D xsi:type="xsd:double"&gt;23.85&lt;/D&gt;&lt;D xsi:type="xsd:double"&gt;23.7&lt;/D&gt;&lt;D xsi:type="xsd:double"&gt;23.75&lt;/D&gt;&lt;D xsi:type="xsd:double"&gt;22.95&lt;/D&gt;&lt;D xsi:type="xsd:double"&gt;22.8&lt;/D&gt;&lt;D xsi:type="xsd:double"&gt;22.5&lt;/D&gt;&lt;D xsi:type="xsd:double"&gt;22.7&lt;/D&gt;&lt;D xsi:type="xsd:double"&gt;22.9&lt;/D&gt;&lt;D xsi:type="xsd:double"&gt;23.15&lt;/D&gt;&lt;D xsi:type="xsd:double"&gt;22.95&lt;/D&gt;&lt;D xsi:type="xsd:double"&gt;22.85&lt;/D&gt;&lt;D xsi:type="xsd:double"&gt;22.45&lt;/D&gt;&lt;D xsi:type="xsd:double"&gt;22.45&lt;/D&gt;&lt;D xsi:type="xsd:double"&gt;22.6&lt;/D&gt;&lt;D xsi:type="xsd:double"&gt;22.45&lt;/D&gt;&lt;D xsi:type="xsd:double"&gt;22.1&lt;/D&gt;&lt;D xsi:type="xsd:double"&gt;22.45&lt;/D&gt;&lt;D xsi:type="xsd:double"&gt;22.3&lt;/D&gt;&lt;D xsi:type="xsd:double"&gt;22.6&lt;/D&gt;&lt;D xsi:type="xsd:double"&gt;22.6&lt;/D&gt;&lt;D xsi:type="xsd:double"&gt;22.8&lt;/D&gt;&lt;D xsi:type="xsd:double"&gt;22.6&lt;/D&gt;&lt;D xsi:type="xsd:double"&gt;22.65&lt;/D&gt;&lt;D xsi:type="xsd:double"&gt;22.65&lt;/D&gt;&lt;D xsi:type="xsd:double"&gt;22.2&lt;/D&gt;&lt;D xsi:type="xsd:double"&gt;22.1&lt;/D&gt;&lt;D xsi:type="xsd:double"&gt;22.35&lt;/D&gt;&lt;D xsi:type="xsd:double"&gt;22.55&lt;/D&gt;&lt;D xsi:type="xsd:double"&gt;22.5&lt;/D&gt;&lt;D xsi:type="xsd:double"&gt;22.3&lt;/D&gt;&lt;D xsi:type="xsd:double"&gt;22.4&lt;/D&gt;&lt;D xsi:type="xsd:double"&gt;21.95&lt;/D&gt;&lt;D xsi:type="xsd:double"&gt;21.95&lt;/D&gt;&lt;D xsi:type="xsd:double"&gt;21.85&lt;/D&gt;&lt;D xsi:type="xsd:double"&gt;21.6&lt;/D&gt;&lt;D xsi:type="xsd:double"&gt;21.2&lt;/D&gt;&lt;D xsi:type="xsd:double"&gt;21.4&lt;/D&gt;&lt;D xsi:type="xsd:double"&gt;21.75&lt;/D&gt;&lt;D xsi:type="xsd:double"&gt;21.95&lt;/D&gt;&lt;D xsi:type="xsd:double"&gt;21.8&lt;/D&gt;&lt;D xsi:type="xsd:double"&gt;21.8&lt;/D&gt;&lt;D xsi:type="xsd:double"&gt;21.9&lt;/D&gt;&lt;D xsi:type="xsd:double"&gt;22.05&lt;/D&gt;&lt;D xsi:type="xsd:double"&gt;22.3&lt;/D&gt;&lt;D xsi:type="xsd:double"&gt;22.05&lt;/D&gt;&lt;D xsi:type="xsd:double"&gt;22.05&lt;/D&gt;&lt;D xsi:type="xsd:double"&gt;22.05&lt;/D&gt;&lt;D xsi:type="xsd:double"&gt;22.05&lt;/D&gt;&lt;D xsi:type="xsd:double"&gt;21.35&lt;/D&gt;&lt;D xsi:type="xsd:double"&gt;21.25&lt;/D&gt;&lt;D xsi:type="xsd:double"&gt;21.1&lt;/D&gt;&lt;D xsi:type="xsd:double"&gt;20.45&lt;/D&gt;&lt;D xsi:type="xsd:double"&gt;20.5&lt;/D&gt;&lt;D xsi:type="xsd:double"&gt;20&lt;/D&gt;&lt;D xsi:type="xsd:double"&gt;19.86&lt;/D&gt;&lt;D xsi:type="xsd:double"&gt;20&lt;/D&gt;&lt;D xsi:type="xsd:double"&gt;19.68&lt;/D&gt;&lt;D xsi:type="xsd:double"&gt;19.68&lt;/D&gt;&lt;D xsi:type="xsd:double"&gt;19.34&lt;/D&gt;&lt;D xsi:type="xsd:double"&gt;19.38&lt;/D&gt;&lt;D xsi:type="xsd:double"&gt;19&lt;/D&gt;&lt;D xsi:type="xsd:double"&gt;18.74&lt;/D&gt;&lt;D xsi:type="xsd:double"&gt;18.96&lt;/D&gt;&lt;D xsi:type="xsd:double"&gt;19.46&lt;/D&gt;&lt;D xsi:type="xsd:double"&gt;18.98&lt;/D&gt;&lt;D xsi:type="xsd:double"&gt;19.1&lt;/D&gt;&lt;D xsi:type="xsd:double"&gt;19.16&lt;/D&gt;&lt;D xsi:type="xsd:double"&gt;19.28&lt;/D&gt;&lt;D xsi:type="xsd:double"&gt;19.6&lt;/D&gt;&lt;D xsi:type="xsd:double"&gt;19.56&lt;/D&gt;&lt;D xsi:type="xsd:double"&gt;18.94&lt;/D&gt;&lt;D xsi:type="xsd:double"&gt;19.34&lt;/D&gt;&lt;D xsi:type="xsd:double"&gt;19.4&lt;/D&gt;&lt;D xsi:type="xsd:double"&gt;18.5&lt;/D&gt;&lt;D xsi:type="xsd:double"&gt;18.48&lt;/D&gt;&lt;D xsi:type="xsd:double"&gt;18.82&lt;/D&gt;&lt;D xsi:type="xsd:double"&gt;19.12&lt;/D&gt;&lt;D xsi:type="xsd:double"&gt;19.06&lt;/D&gt;&lt;D xsi:type="xsd:double"&gt;19.46&lt;/D&gt;&lt;D xsi:type="xsd:double"&gt;19.4&lt;/D&gt;&lt;D xsi:type="xsd:double"&gt;19.56&lt;/D&gt;&lt;D xsi:type="xsd:double"&gt;19.5&lt;/D&gt;&lt;D xsi:type="xsd:double"&gt;19.26&lt;/D&gt;&lt;D xsi:type="xsd:double"&gt;19.02&lt;/D&gt;&lt;D xsi:type="xsd:double"&gt;19.26&lt;/D&gt;&lt;D xsi:type="xsd:double"&gt;19.24&lt;/D&gt;&lt;D xsi:type="xsd:double"&gt;19.28&lt;/D&gt;&lt;D xsi:type="xsd:double"&gt;19.9&lt;/D&gt;&lt;D xsi:type="xsd:double"&gt;20&lt;/D&gt;&lt;D xsi:type="xsd:double"&gt;20.2&lt;/D&gt;&lt;D xsi:type="xsd:double"&gt;20.35&lt;/D&gt;&lt;D xsi:type="xsd:double"&gt;20.15&lt;/D&gt;&lt;D xsi:type="xsd:double"&gt;20.1&lt;/D&gt;&lt;D xsi:type="xsd:double"&gt;20.15&lt;/D&gt;&lt;D xsi:type="xsd:double"&gt;20.1&lt;/D&gt;&lt;D xsi:type="xsd:double"&gt;20.6&lt;/D&gt;&lt;D xsi:type="xsd:double"&gt;20.5&lt;/D&gt;&lt;D xsi:type="xsd:double"&gt;20.45&lt;/D&gt;&lt;D xsi:type="xsd:double"&gt;20.7&lt;/D&gt;&lt;D xsi:type="xsd:double"&gt;20.75&lt;/D&gt;&lt;D xsi:type="xsd:double"&gt;20.85&lt;/D&gt;&lt;D xsi:type="xsd:double"&gt;20.85&lt;/D&gt;&lt;D xsi:type="xsd:double"&gt;20.75&lt;/D&gt;&lt;D xsi:type="xsd:double"&gt;20.5&lt;/D&gt;&lt;D xsi:type="xsd:double"&gt;20.5&lt;/D&gt;&lt;D xsi:type="xsd:double"&gt;20.8&lt;/D&gt;&lt;D xsi:type="xsd:double"&gt;20.95&lt;/D&gt;&lt;D xsi:type="xsd:double"&gt;20.75&lt;/D&gt;&lt;D xsi:type="xsd:double"&gt;20.35&lt;/D&gt;&lt;D xsi:type="xsd:double"&gt;20.3&lt;/D&gt;&lt;D xsi:type="xsd:double"&gt;20.4&lt;/D&gt;&lt;D xsi:type="xsd:double"&gt;20.2&lt;/D&gt;&lt;D xsi:type="xsd:double"&gt;20.5&lt;/D&gt;&lt;D xsi:type="xsd:double"&gt;20.7&lt;/D&gt;&lt;D xsi:type="xsd:double"&gt;21&lt;/D&gt;&lt;D xsi:type="xsd:double"&gt;21.6&lt;/D&gt;&lt;D xsi:type="xsd:double"&gt;21.55&lt;/D&gt;&lt;D xsi:type="xsd:double"&gt;21.3&lt;/D&gt;&lt;D xsi:type="xsd:double"&gt;21.55&lt;/D&gt;&lt;D xsi:type="xsd:double"&gt;21.4&lt;/D&gt;&lt;D xsi:type="xsd:double"&gt;21.65&lt;/D&gt;&lt;D xsi:type="xsd:double"&gt;21.6&lt;/D&gt;&lt;D xsi:type="xsd:double"&gt;21.55&lt;/D&gt;&lt;D xsi:type="xsd:double"&gt;21.35&lt;/D&gt;&lt;D xsi:type="xsd:double"&gt;21.6&lt;/D&gt;&lt;D xsi:type="xsd:double"&gt;21.4&lt;/D&gt;&lt;D xsi:type="xsd:double"&gt;21.15&lt;/D&gt;&lt;D xsi:type="xsd:double"&gt;20.75&lt;/D&gt;&lt;D xsi:type="xsd:double"&gt;20.55&lt;/D&gt;&lt;D xsi:type="xsd:double"&gt;20.5&lt;/D&gt;&lt;D xsi:type="xsd:double"&gt;20.15&lt;/D&gt;&lt;D xsi:type="xsd:double"&gt;20.2&lt;/D&gt;&lt;D xsi:type="xsd:double"&gt;20.15&lt;/D&gt;&lt;D xsi:type="xsd:double"&gt;20.15&lt;/D&gt;&lt;D xsi:type="xsd:double"&gt;20&lt;/D&gt;&lt;D xsi:type="xsd:double"&gt;19.72&lt;/D&gt;&lt;D xsi:type="xsd:double"&gt;19.84&lt;/D&gt;&lt;D xsi:type="xsd:double"&gt;20&lt;/D&gt;&lt;D xsi:type="xsd:double"&gt;19.92&lt;/D&gt;&lt;D xsi:type="xsd:double"&gt;19.84&lt;/D&gt;&lt;D xsi:type="xsd:double"&gt;19.86&lt;/D&gt;&lt;D xsi:type="xsd:double"&gt;19.98&lt;/D&gt;&lt;D xsi:type="xsd:double"&gt;19.96&lt;/D&gt;&lt;D xsi:type="xsd:double"&gt;20.3&lt;/D&gt;&lt;D xsi:type="xsd:double"&gt;20.5&lt;/D&gt;&lt;D xsi:type="xsd:double"&gt;20.55&lt;/D&gt;&lt;D xsi:type="xsd:double"&gt;20.75&lt;/D&gt;&lt;D xsi:type="xsd:double"&gt;20.85&lt;/D&gt;&lt;D xsi:type="xsd:double"&gt;20.95&lt;/D&gt;&lt;D xsi:type="xsd:double"&gt;21&lt;/D&gt;&lt;D xsi:type="xsd:double"&gt;21.2&lt;/D&gt;&lt;D xsi:type="xsd:double"&gt;21.15&lt;/D&gt;&lt;D xsi:type="xsd:double"&gt;21.45&lt;/D&gt;&lt;D xsi:type="xsd:double"&gt;21.5&lt;/D&gt;&lt;D xsi:type="xsd:double"&gt;21.35&lt;/D&gt;&lt;D xsi:type="xsd:double"&gt;20.75&lt;/D&gt;&lt;D xsi:type="xsd:double"&gt;20.7&lt;/D&gt;&lt;D xsi:type="xsd:double"&gt;20.5&lt;/D&gt;&lt;D xsi:type="xsd:double"&gt;20.35&lt;/D&gt;&lt;D xsi:type="xsd:double"&gt;20.5&lt;/D&gt;&lt;D xsi:type="xsd:double"&gt;20.65&lt;/D&gt;&lt;D xsi:type="xsd:double"&gt;20.9&lt;/D&gt;&lt;D xsi:type="xsd:double"&gt;20.95&lt;/D&gt;&lt;D xsi:type="xsd:double"&gt;21.25&lt;/D&gt;&lt;D xsi:type="xsd:double"&gt;20.1&lt;/D&gt;&lt;D xsi:type="xsd:double"&gt;20.45&lt;/D&gt;&lt;D xsi:type="xsd:double"&gt;20.4&lt;/D&gt;&lt;D xsi:type="xsd:double"&gt;20.8&lt;/D&gt;&lt;D xsi:type="xsd:double"&gt;21.15&lt;/D&gt;&lt;D xsi:type="xsd:double"&gt;21.4&lt;/D&gt;&lt;D xsi:type="xsd:double"&gt;21.25&lt;/D&gt;&lt;D xsi:type="xsd:double"&gt;20.85&lt;/D&gt;&lt;D xsi:type="xsd:double"&gt;21.1&lt;/D&gt;&lt;D xsi:type="xsd:double"&gt;21&lt;/D&gt;&lt;D xsi:type="xsd:double"&gt;21.4&lt;/D&gt;&lt;D xsi:type="xsd:double"&gt;21.55&lt;/D&gt;&lt;D xsi:ty</t>
        </r>
      </text>
    </comment>
    <comment ref="A11" authorId="0" shapeId="0">
      <text>
        <r>
          <rPr>
            <b/>
            <sz val="9"/>
            <color indexed="81"/>
            <rFont val="Tahoma"/>
            <charset val="1"/>
          </rPr>
          <t>pe="xsd:double"&gt;21.85&lt;/D&gt;&lt;D xsi:type="xsd:double"&gt;21.8&lt;/D&gt;&lt;D xsi:type="xsd:double"&gt;22.05&lt;/D&gt;&lt;D xsi:type="xsd:double"&gt;22.2&lt;/D&gt;&lt;D xsi:type="xsd:double"&gt;22.2&lt;/D&gt;&lt;D xsi:type="xsd:double"&gt;22.2&lt;/D&gt;&lt;D xsi:type="xsd:double"&gt;22.45&lt;/D&gt;&lt;D xsi:type="xsd:double"&gt;22.4&lt;/D&gt;&lt;D xsi:type="xsd:double"&gt;22.45&lt;/D&gt;&lt;D xsi:type="xsd:double"&gt;22.45&lt;/D&gt;&lt;D xsi:type="xsd:double"&gt;22.6&lt;/D&gt;&lt;D xsi:type="xsd:double"&gt;22.6&lt;/D&gt;&lt;D xsi:type="xsd:double"&gt;22.4&lt;/D&gt;&lt;D xsi:type="xsd:double"&gt;22.5&lt;/D&gt;&lt;D xsi:type="xsd:double"&gt;22.25&lt;/D&gt;&lt;D xsi:type="xsd:double"&gt;22.35&lt;/D&gt;&lt;D xsi:type="xsd:double"&gt;22.5&lt;/D&gt;&lt;D xsi:type="xsd:double"&gt;22.8&lt;/D&gt;&lt;D xsi:type="xsd:double"&gt;23&lt;/D&gt;&lt;D xsi:type="xsd:double"&gt;22.95&lt;/D&gt;&lt;D xsi:type="xsd:double"&gt;22.95&lt;/D&gt;&lt;D xsi:type="xsd:double"&gt;23.3&lt;/D&gt;&lt;D xsi:type="xsd:double"&gt;23.4&lt;/D&gt;&lt;D xsi:type="xsd:double"&gt;23.45&lt;/D&gt;&lt;D xsi:type="xsd:double"&gt;23.4&lt;/D&gt;&lt;D xsi:type="xsd:double"&gt;23.55&lt;/D&gt;&lt;D xsi:type="xsd:double"&gt;23.5&lt;/D&gt;&lt;D xsi:type="xsd:double"&gt;23.4&lt;/D&gt;&lt;D xsi:type="xsd:double"&gt;23.5&lt;/D&gt;&lt;D xsi:type="xsd:double"&gt;23.35&lt;/D&gt;&lt;D xsi:type="xsd:double"&gt;23.35&lt;/D&gt;&lt;D xsi:type="xsd:double"&gt;23.45&lt;/D&gt;&lt;D xsi:type="xsd:double"&gt;23.4&lt;/D&gt;&lt;D xsi:type="xsd:double"&gt;23.5&lt;/D&gt;&lt;D xsi:type="xsd:double"&gt;23.55&lt;/D&gt;&lt;D xsi:type="xsd:double"&gt;23.5&lt;/D&gt;&lt;D xsi:type="xsd:double"&gt;23.85&lt;/D&gt;&lt;D xsi:type="xsd:double"&gt;24.1&lt;/D&gt;&lt;D xsi:type="xsd:double"&gt;24.25&lt;/D&gt;&lt;D xsi:type="xsd:double"&gt;24.35&lt;/D&gt;&lt;D xsi:type="xsd:double"&gt;24.35&lt;/D&gt;&lt;D xsi:type="xsd:double"&gt;24.6&lt;/D&gt;&lt;D xsi:type="xsd:double"&gt;24&lt;/D&gt;&lt;D xsi:type="xsd:double"&gt;23.9&lt;/D&gt;&lt;D xsi:type="xsd:double"&gt;23.9&lt;/D&gt;&lt;D xsi:type="xsd:double"&gt;23.9&lt;/D&gt;&lt;D xsi:type="xsd:double"&gt;24.1&lt;/D&gt;&lt;D xsi:type="xsd:double"&gt;24.1&lt;/D&gt;&lt;D xsi:type="xsd:double"&gt;24.15&lt;/D&gt;&lt;D xsi:type="xsd:double"&gt;24.4&lt;/D&gt;&lt;D xsi:type="xsd:double"&gt;24.35&lt;/D&gt;&lt;D xsi:type="xsd:double"&gt;24&lt;/D&gt;&lt;D xsi:type="xsd:double"&gt;24&lt;/D&gt;&lt;D xsi:type="xsd:double"&gt;24.1&lt;/D&gt;&lt;D xsi:type="xsd:double"&gt;24.35&lt;/D&gt;&lt;D xsi:type="xsd:double"&gt;23.95&lt;/D&gt;&lt;D xsi:type="xsd:double"&gt;24.2&lt;/D&gt;&lt;D xsi:type="xsd:double"&gt;24.25&lt;/D&gt;&lt;D xsi:type="xsd:double"&gt;24.3&lt;/D&gt;&lt;D xsi:type="xsd:double"&gt;24.55&lt;/D&gt;&lt;D xsi:type="xsd:double"&gt;24.5&lt;/D&gt;&lt;D xsi:type="xsd:double"&gt;24.15&lt;/D&gt;&lt;D xsi:type="xsd:double"&gt;24&lt;/D&gt;&lt;D xsi:type="xsd:double"&gt;23.7&lt;/D&gt;&lt;D xsi:type="xsd:double"&gt;23.85&lt;/D&gt;&lt;D xsi:type="xsd:double"&gt;23.7&lt;/D&gt;&lt;D xsi:type="xsd:double"&gt;23.8&lt;/D&gt;&lt;D xsi:type="xsd:double"&gt;23.95&lt;/D&gt;&lt;D xsi:type="xsd:double"&gt;24.1&lt;/D&gt;&lt;D xsi:type="xsd:double"&gt;24&lt;/D&gt;&lt;D xsi:type="xsd:double"&gt;24.25&lt;/D&gt;&lt;D xsi:type="xsd:double"&gt;24.05&lt;/D&gt;&lt;D xsi:type="xsd:double"&gt;23.75&lt;/D&gt;&lt;D xsi:type="xsd:double"&gt;23.6&lt;/D&gt;&lt;D xsi:type="xsd:double"&gt;22.95&lt;/D&gt;&lt;D xsi:type="xsd:double"&gt;23.1&lt;/D&gt;&lt;D xsi:type="xsd:double"&gt;22.9&lt;/D&gt;&lt;D xsi:type="xsd:double"&gt;22.8&lt;/D&gt;&lt;D xsi:type="xsd:double"&gt;22.75&lt;/D&gt;&lt;D xsi:type="xsd:double"&gt;22.8&lt;/D&gt;&lt;D xsi:type="xsd:double"&gt;22.95&lt;/D&gt;&lt;D xsi:type="xsd:double"&gt;22.05&lt;/D&gt;&lt;D xsi:type="xsd:double"&gt;22.95&lt;/D&gt;&lt;D xsi:type="xsd:double"&gt;22.6&lt;/D&gt;&lt;D xsi:type="xsd:double"&gt;22.3&lt;/D&gt;&lt;D xsi:type="xsd:double"&gt;22.35&lt;/D&gt;&lt;D xsi:type="xsd:double"&gt;22.45&lt;/D&gt;&lt;D xsi:type="xsd:double"&gt;22.25&lt;/D&gt;&lt;D xsi:type="xsd:double"&gt;22.3&lt;/D&gt;&lt;D xsi:type="xsd:double"&gt;22.35&lt;/D&gt;&lt;D xsi:type="xsd:double"&gt;22.6&lt;/D&gt;&lt;D xsi:type="xsd:double"&gt;22.8&lt;/D&gt;&lt;D xsi:type="xsd:double"&gt;22.6&lt;/D&gt;&lt;D xsi:type="xsd:double"&gt;22.75&lt;/D&gt;&lt;D xsi:type="xsd:double"&gt;22.95&lt;/D&gt;&lt;D xsi:type="xsd:double"&gt;22.85&lt;/D&gt;&lt;D xsi:type="xsd:double"&gt;22.9&lt;/D&gt;&lt;D xsi:type="xsd:double"&gt;23&lt;/D&gt;&lt;D xsi:type="xsd:double"&gt;22.7&lt;/D&gt;&lt;D xsi:type="xsd:double"&gt;22.5&lt;/D&gt;&lt;D xsi:type="xsd:double"&gt;22.8&lt;/D&gt;&lt;D xsi:type="xsd:double"&gt;22.9&lt;/D&gt;&lt;D xsi:type="xsd:double"&gt;22.95&lt;/D&gt;&lt;D xsi:type="xsd:double"&gt;22.85&lt;/D&gt;&lt;D xsi:type="xsd:double"&gt;22.5&lt;/D&gt;&lt;D xsi:type="xsd:double"&gt;22.4&lt;/D&gt;&lt;D xsi:type="xsd:double"&gt;22.6&lt;/D&gt;&lt;D xsi:type="xsd:double"&gt;22.1&lt;/D&gt;&lt;D xsi:type="xsd:double"&gt;22.1&lt;/D&gt;&lt;D xsi:type="xsd:double"&gt;21.9&lt;/D&gt;&lt;D xsi:type="xsd:double"&gt;21.8&lt;/D&gt;&lt;D xsi:type="xsd:double"&gt;21.9&lt;/D&gt;&lt;D xsi:type="xsd:double"&gt;21.75&lt;/D&gt;&lt;D xsi:type="xsd:double"&gt;21.6&lt;/D&gt;&lt;D xsi:type="xsd:double"&gt;21.6&lt;/D&gt;&lt;D xsi:type="xsd:double"&gt;21.7&lt;/D&gt;&lt;D xsi:type="xsd:double"&gt;22&lt;/D&gt;&lt;D xsi:type="xsd:double"&gt;22&lt;/D&gt;&lt;D xsi:type="xsd:double"&gt;22.2&lt;/D&gt;&lt;D xsi:type="xsd:double"&gt;22.35&lt;/D&gt;&lt;D xsi:type="xsd:double"&gt;22.6&lt;/D&gt;&lt;D xsi:type="xsd:double"&gt;22.6&lt;/D&gt;&lt;D xsi:type="xsd:double"&gt;22.7&lt;/D&gt;&lt;D xsi:type="xsd:double"&gt;22.9&lt;/D&gt;&lt;D xsi:type="xsd:double"&gt;22.95&lt;/D&gt;&lt;D xsi:type="xsd:double"&gt;23.05&lt;/D&gt;&lt;D xsi:type="xsd:double"&gt;22.8&lt;/D&gt;&lt;D xsi:type="xsd:double"&gt;22.9&lt;/D&gt;&lt;D xsi:type="xsd:double"&gt;23.05&lt;/D&gt;&lt;D xsi:type="xsd:double"&gt;23.1&lt;/D&gt;&lt;D xsi:type="xsd:double"&gt;23&lt;/D&gt;&lt;D xsi:type="xsd:double"&gt;23&lt;/D&gt;&lt;D xsi:type="xsd:double"&gt;23.05&lt;/D&gt;&lt;D xsi:type="xsd:double"&gt;23.1&lt;/D&gt;&lt;D xsi:type="xsd:double"&gt;23.3&lt;/D&gt;&lt;D xsi:type="xsd:double"&gt;23.45&lt;/D&gt;&lt;D xsi:type="xsd:double"&gt;23.25&lt;/D&gt;&lt;D xsi:type="xsd:double"&gt;23.25&lt;/D&gt;&lt;D xsi:type="xsd:double"&gt;23.15&lt;/D&gt;&lt;D xsi:type="xsd:double"&gt;23.3&lt;/D&gt;&lt;D xsi:type="xsd:double"&gt;23.4&lt;/D&gt;&lt;D xsi:type="xsd:double"&gt;23.3&lt;/D&gt;&lt;D xsi:type="xsd:double"&gt;23.6&lt;/D&gt;&lt;D xsi:type="xsd:double"&gt;23.75&lt;/D&gt;&lt;D xsi:type="xsd:double"&gt;23.8&lt;/D&gt;&lt;D xsi:type="xsd:double"&gt;23.8&lt;/D&gt;&lt;D xsi:type="xsd:double"&gt;23.95&lt;/D&gt;&lt;D xsi:type="xsd:double"&gt;24.2&lt;/D&gt;&lt;D xsi:type="xsd:double"&gt;24.15&lt;/D&gt;&lt;D xsi:type="xsd:double"&gt;24.15&lt;/D&gt;&lt;D xsi:type="xsd:double"&gt;24.1&lt;/D&gt;&lt;D xsi:type="xsd:double"&gt;24.2&lt;/D&gt;&lt;D xsi:type="xsd:double"&gt;24.3&lt;/D&gt;&lt;D xsi:type="xsd:double"&gt;24.2&lt;/D&gt;&lt;D xsi:type="xsd:double"&gt;24.1&lt;/D&gt;&lt;D xsi:type="xsd:double"&gt;23.95&lt;/D&gt;&lt;D xsi:type="xsd:double"&gt;24&lt;/D&gt;&lt;D xsi:type="xsd:double"&gt;23.95&lt;/D&gt;&lt;D xsi:type="xsd:double"&gt;23.75&lt;/D&gt;&lt;D xsi:type="xsd:double"&gt;23.85&lt;/D&gt;&lt;D xsi:type="xsd:double"&gt;23.85&lt;/D&gt;&lt;D xsi:type="xsd:double"&gt;23.8&lt;/D&gt;&lt;D xsi:type="xsd:double"&gt;23.7&lt;/D&gt;&lt;D xsi:type="xsd:double"&gt;23.7&lt;/D&gt;&lt;D xsi:type="xsd:double"&gt;23.85&lt;/D&gt;&lt;D xsi:type="xsd:double"&gt;24&lt;/D&gt;&lt;D xsi:type="xsd:double"&gt;23.9&lt;/D&gt;&lt;D xsi:type="xsd:double"&gt;24.2&lt;/D&gt;&lt;D xsi:type="xsd:double"&gt;24.5&lt;/D&gt;&lt;D xsi:type="xsd:double"&gt;24.6&lt;/D&gt;&lt;D xsi:type="xsd:double"&gt;24.8&lt;/D&gt;&lt;D xsi:type="xsd:double"&gt;24.5&lt;/D&gt;&lt;D xsi:type="xsd:double"&gt;24.55&lt;/D&gt;&lt;D xsi:type="xsd:double"&gt;24.55&lt;/D&gt;&lt;D xsi:type="xsd:double"&gt;24.4&lt;/D&gt;&lt;D xsi:type="xsd:double"&gt;24.55&lt;/D&gt;&lt;D xsi:type="xsd:double"&gt;24.6&lt;/D&gt;&lt;D xsi:type="xsd:double"&gt;24.5&lt;/D&gt;&lt;D xsi:type="xsd:double"&gt;24.35&lt;/D&gt;&lt;D xsi:type="xsd:double"&gt;24.45&lt;/D&gt;&lt;D xsi:type="xsd:double"&gt;24.4&lt;/D&gt;&lt;D xsi:type="xsd:double"&gt;24.45&lt;/D&gt;&lt;D xsi:type="xsd:double"&gt;24.2&lt;/D&gt;&lt;D xsi:type="xsd:double"&gt;24.5&lt;/D&gt;&lt;D xsi:type="xsd:double"&gt;24.25&lt;/D&gt;&lt;D xsi:type="xsd:double"&gt;24.25&lt;/D&gt;&lt;D xsi:type="xsd:double"&gt;24.4&lt;/D&gt;&lt;D xsi:type="xsd:double"&gt;24.15&lt;/D&gt;&lt;D xsi:type="xsd:double"&gt;24&lt;/D&gt;&lt;D xsi:type="xsd:double"&gt;24.1&lt;/D&gt;&lt;D xsi:type="xsd:double"&gt;24.25&lt;/D&gt;&lt;D xsi:type="xsd:double"&gt;24.25&lt;/D&gt;&lt;D xsi:type="xsd:double"&gt;24.5&lt;/D&gt;&lt;D xsi:type="xsd:double"&gt;24.8&lt;/D&gt;&lt;D xsi:type="xsd:double"&gt;24.6&lt;/D&gt;&lt;D xsi:type="xsd:double"&gt;24.75&lt;/D&gt;&lt;D xsi:type="xsd:double"&gt;24.7&lt;/D&gt;&lt;D xsi:type="xsd:double"&gt;24.7&lt;/D&gt;&lt;D xsi:type="xsd:double"&gt;24.5&lt;/D&gt;&lt;D xsi:type="xsd:double"&gt;24.6&lt;/D&gt;&lt;D xsi:type="xsd:double"&gt;24.65&lt;/D&gt;&lt;D xsi:type="xsd:double"&gt;25.15&lt;/D&gt;&lt;D xsi:type="xsd:double"&gt;25.15&lt;/D&gt;&lt;D xsi:type="xsd:double"&gt;25.2&lt;/D&gt;&lt;D xsi:type="xsd:double"&gt;25.4&lt;/D&gt;&lt;D xsi:type="xsd:double"&gt;25.45&lt;/D&gt;&lt;D xsi:type="xsd:double"&gt;25.45&lt;/D&gt;&lt;D xsi:type="xsd:double"&gt;25.3&lt;/D&gt;&lt;D xsi:type="xsd:double"&gt;25.35&lt;/D&gt;&lt;D xsi:type="xsd:double"&gt;25.45&lt;/D&gt;&lt;D xsi:type="xsd:double"&gt;25.55&lt;/D&gt;&lt;D xsi:type="xsd:double"&gt;25.55&lt;/D&gt;&lt;D xsi:type="xsd:double"&gt;25.7&lt;/D&gt;&lt;D xsi:type="xsd:double"&gt;25.85&lt;/D&gt;&lt;D xsi:type="xsd:double"&gt;25.9&lt;/D&gt;&lt;D xsi:type="xsd:double"&gt;25.9&lt;/D&gt;&lt;D xsi:type="xsd:double"&gt;25.9&lt;/D&gt;&lt;D xsi:type="xsd:double"&gt;26.1&lt;/D&gt;&lt;D xsi:type="xsd:double"&gt;26.1&lt;/D&gt;&lt;D xsi:type="xsd:double"&gt;26.1&lt;/D&gt;&lt;D xsi:type="xsd:double"&gt;26.2&lt;/D&gt;&lt;D xsi:type="xsd:double"&gt;26.25&lt;/D&gt;&lt;D xsi:type="xsd:double"&gt;26.25&lt;/D&gt;&lt;D xsi:type="xsd:double"&gt;26.05&lt;/D&gt;&lt;D xsi:type="xsd:double"&gt;26.1&lt;/D&gt;&lt;D xsi:type="xsd:double"&gt;26.05&lt;/D&gt;&lt;D xsi:type="xsd:double"&gt;25.9&lt;/D&gt;&lt;D xsi:type="xsd:double"&gt;25.95&lt;/D&gt;&lt;D xsi:type="xsd:double"&gt;26&lt;/D&gt;&lt;D xsi:type="xsd:double"&gt;26.15&lt;/D&gt;&lt;D xsi:type="xsd:double"&gt;25.9&lt;/D&gt;&lt;D xsi:type="xsd:double"&gt;26.05&lt;/D&gt;&lt;D xsi:type="xsd:double"&gt;26.05&lt;/D&gt;&lt;D xsi:type="xsd:double"&gt;26.1&lt;/D&gt;&lt;D xsi:type="xsd:double"&gt;26.2&lt;/D&gt;&lt;D xsi:type="xsd:double"&gt;26.05&lt;/D&gt;&lt;D xsi:type="xsd:double"&gt;26.25&lt;/D&gt;&lt;D xsi:type="xsd:double"&gt;26.1&lt;/D&gt;&lt;D xsi:type="xsd:double"&gt;26.15&lt;/D&gt;&lt;D xsi:type="xsd:double"&gt;25.8&lt;/D&gt;&lt;D xsi:type="xsd:double"&gt;25.75&lt;/D&gt;&lt;D xsi:type="xsd:double"&gt;26.05&lt;/D&gt;&lt;D xsi:type="xsd:double"&gt;25.9&lt;/D&gt;&lt;D xsi:type="xsd:double"&gt;25.95&lt;/D&gt;&lt;D xsi:type="xsd:double"&gt;26.2&lt;/D&gt;&lt;D xsi:type="xsd:double"&gt;26.55&lt;/D&gt;&lt;D xsi:type="xsd:double"&gt;26.9&lt;/D&gt;&lt;D xsi:type="xsd:double"&gt;26.95&lt;/D&gt;&lt;D xsi:type="xsd:double"&gt;27&lt;/D&gt;&lt;D xsi:type="xsd:double"&gt;27.05&lt;/D&gt;&lt;D xsi:type="xsd:double"&gt;27.15&lt;/D&gt;&lt;D xsi:type="xsd:double"&gt;27.3&lt;/D&gt;&lt;D xsi:type="xsd:double"&gt;27.3&lt;/D&gt;&lt;D xsi:type="xsd:double"&gt;27.35&lt;/D&gt;&lt;D xsi:type="xsd:double"&gt;27.45&lt;/D&gt;&lt;D xsi:type="xsd:double"&gt;27.45&lt;/D&gt;&lt;D xsi:type="xsd:double"&gt;27.6&lt;/D&gt;&lt;D xsi:type="xsd:double"&gt;27.6&lt;/D&gt;&lt;D xsi:type="xsd:double"&gt;27.65&lt;/D&gt;&lt;D xsi:type="xsd:double"&gt;27.95&lt;/D&gt;&lt;D xsi:type="xsd:double"&gt;28.2&lt;/D&gt;&lt;D xsi:type="xsd:double"&gt;28.1&lt;/D&gt;&lt;D xsi:type="xsd:double"&gt;28.2&lt;/D&gt;&lt;D xsi:type="xsd:double"&gt;28.3&lt;/D&gt;&lt;D xsi:type="xsd:double"&gt;28.25&lt;/D&gt;&lt;D xsi:type="xsd:double"&gt;28.25&lt;/D&gt;&lt;D xsi:type="xsd:double"&gt;27.95&lt;/D&gt;&lt;D xsi:type="xsd:double"&gt;27.55&lt;/D&gt;&lt;D xsi:type="xsd:double"&gt;27.7&lt;/D&gt;&lt;D xsi:type="xsd:double"&gt;27.85&lt;/D&gt;&lt;D xsi:type="xsd:double"&gt;27.85&lt;/D&gt;&lt;D xsi:type="xsd:double"&gt;27.95&lt;/D&gt;&lt;D xsi:type="xsd:double"&gt;27.65&lt;/D&gt;&lt;D xsi:type="xsd:double"&gt;27.75&lt;/D&gt;&lt;D xsi:type="xsd:double"&gt;28&lt;/D&gt;&lt;D xsi:type="xsd:double"&gt;28.15&lt;/D&gt;&lt;D xsi:type="xsd:double"&gt;28.15&lt;/D&gt;&lt;D xsi:type="xsd:double"&gt;28.5&lt;/D&gt;&lt;D xsi:type="xsd:double"&gt;28.4&lt;/D&gt;&lt;D xsi:type="xsd:double"&gt;28.55&lt;/D&gt;&lt;D xsi:type="xsd:double"&gt;28.7&lt;/D&gt;&lt;D xsi:type="xsd:double"&gt;28.7&lt;/D&gt;&lt;D xsi:type="xsd:double"&gt;28.45&lt;/D&gt;&lt;D xsi:type="xsd:double"&gt;28.55&lt;/D&gt;&lt;D xsi:type="xsd:double"&gt;28.25&lt;/D&gt;&lt;D xsi:type="xsd:double"&gt;28.3&lt;/D&gt;&lt;D xsi:type="xsd:double"&gt;28.4&lt;/D&gt;&lt;/FQL&gt;&lt;FQL&gt;&lt;Q&gt;2800-HK^P_PRICE_ASK(09/07/2007,0,D)&lt;/Q&gt;&lt;R&gt;2466&lt;/R&gt;&lt;C&gt;1&lt;/C&gt;&lt;D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xsi:type="xsd:double"&gt;19.18&lt;/D&gt;&lt;D xsi:type="xsd:double"&gt;19.82&lt;/D&gt;&lt;D xsi:type="xsd:double"&gt;19.9&lt;/D&gt;&lt;D xsi:type="xsd:double"&gt;20.15&lt;/D&gt;&lt;D xsi:type="xsd:double"&gt;20.3&lt;/D&gt;&lt;D xsi:type="xsd:double"&gt;20.65&lt;/D&gt;&lt;D xsi:type="xsd:double"&gt;20.7&lt;/D&gt;&lt;D xsi:type="xsd:double"&gt;20.4&lt;/D&gt;&lt;D xsi:type="xsd:double"&gt;20.55&lt;/D&gt;&lt;D xsi:type="xsd:double"&gt;20.55&lt;/D&gt;&lt;D xsi:type="xsd:double"&gt;20.95&lt;/D&gt;&lt;D xsi:type="xsd:double"&gt;20.95&lt;/D&gt;&lt;D xsi:type="xsd:double"&gt;20.9&lt;/D&gt;&lt;D xsi:type="xsd:double"&gt;20.9&lt;/D&gt;&lt;D xsi:type="xsd:double"&gt;21.25&lt;/D&gt;&lt;D xsi:type="xsd:double"&gt;21.2&lt;/D&gt;&lt;D xsi:type="xsd:double"&gt;20.95&lt;/D&gt;&lt;D xsi:type="xsd:double"&gt;21.1&lt;/D&gt;&lt;D xsi:type="xsd:double"&gt;21.1&lt;/D&gt;&lt;D xsi:type="xsd:double"&gt;21.6&lt;/D&gt;&lt;D xsi:type="xsd:double"&gt;21.5&lt;/D&gt;&lt;D xsi:type="xsd:double"&gt;21.7&lt;/D&gt;&lt;D xsi:type="xsd:double"&gt;21.6&lt;/D&gt;&lt;D xsi:type="xsd:double"&gt;21.7&lt;/D&gt;&lt;D xsi:type="xsd:double"&gt;21.75&lt;/D&gt;&lt;D xsi:type="xsd:double"&gt;21.6&lt;/D&gt;&lt;D xsi:type="xsd:double"&gt;21.6&lt;/D&gt;&lt;D xsi:type="xsd:double"&gt;21.4&lt;/D&gt;&lt;D xsi:type="xsd:double"&gt;21.8&lt;/D&gt;&lt;D xsi:type="xsd:double"&gt;21.9&lt;/D&gt;&lt;D xsi:type="xsd:double"&gt;21.6&lt;/D&gt;&lt;D xsi:type="xsd:double"&gt;21.8&lt;/D&gt;&lt;D xsi:type="xsd:double"&gt;21.4&lt;/D&gt;&lt;D xsi:type="xsd:double"&gt;21&lt;/D&gt;&lt;D xsi:type="xsd:double"&gt;20.8&lt;/D&gt;&lt;D xsi:type="xsd:double"&gt;21.1&lt;/D&gt;&lt;D xsi:type="xsd:double"&gt;21.3&lt;/D&gt;&lt;D xsi:type="xsd:double"&gt;21.35&lt;/D&gt;&lt;D xsi:type="xsd:double"&gt;21.6&lt;/D&gt;&lt;D xsi:type="xsd:double"&gt;21.6&lt;/D&gt;&lt;D xsi:type="xsd:double"&gt;21.6&lt;/D&gt;&lt;D xsi:type="xsd:double"&gt;21.6&lt;/D&gt;&lt;D xsi:type="xsd:double"&gt;21.4&lt;/D&gt;&lt;D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xsi:type="xsd:double"&gt;21.3&lt;/D&gt;&lt;D xsi:type="xsd:double"&gt;20.9&lt;/D&gt;&lt;D xsi:type="xsd:double"&gt;20.95&lt;/D&gt;&lt;D xsi:type="xsd:double"&gt;20.95&lt;/D&gt;&lt;D xsi:type="xsd:double"&gt;21.1&lt;/D&gt;&lt;D xsi:type="xsd:double"&gt;20.9&lt;/D&gt;&lt;D xsi:type="xsd:double"&gt;21.3&lt;/D&gt;&lt;D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xsi:type="xsd:double"&gt;19.38&lt;/D&gt;&lt;D xsi:type="xsd:double"&gt;19.14&lt;/D&gt;&lt;D xsi:type="xsd:double"&gt;19.16&lt;/D&gt;&lt;D xsi:type="xsd:double"&gt;19.26&lt;/D&gt;&lt;D xsi:type="xsd:double"&gt;18.98&lt;/D&gt;&lt;D xsi:type="xsd:double"&gt;18.9&lt;/D&gt;&lt;D xsi:type="xsd:double"&gt;18.94&lt;/D&gt;&lt;D xsi:type="xsd:double"&gt;19.06&lt;/D&gt;&lt;D xsi:type="xsd:double"&gt;19.32&lt;/D&gt;&lt;D xsi:type="xsd:double"&gt;18.96&lt;/D&gt;&lt;D xsi:type="xsd:double"&gt;18.98&lt;/D&gt;&lt;D xsi:type="xsd:double"&gt;18.94&lt;/D&gt;&lt;D xsi:type="xsd:double"&gt;18.5&lt;/D&gt;&lt;D xsi:type="xsd:double"&gt;18.6&lt;/D&gt;&lt;D xsi:type="xsd:double"&gt;18.96&lt;/D&gt;&lt;D xsi:type="xsd:double"&gt;19.08&lt;/D&gt;&lt;D xsi:type="xsd:double"&gt;18.9&lt;/D&gt;&lt;D xsi:type="xsd:double"&gt;19.4&lt;/D&gt;&lt;D xsi:type="xsd:double"&gt;19.32&lt;/D&gt;&lt;D xsi:type="xsd:double"&gt;19.48&lt;/D&gt;&lt;D xsi:type="xsd:double"&gt;19.32&lt;/D&gt;&lt;D xsi:type="xsd:double"&gt;19.78&lt;/D&gt;&lt;D xsi:type="xsd:double"&gt;19.94&lt;/D&gt;&lt;D xsi:type="xsd:double"&gt;19.94&lt;/D&gt;&lt;D xsi:type="xsd:double"&gt;20.05&lt;/D&gt;&lt;D xsi:type="xsd:double"&gt;19.8&lt;/D&gt;&lt;D xsi:type="xsd:double"&gt;19.5&lt;/D&gt;&lt;D xsi:type="xsd:double"&gt;19.42&lt;/D&gt;&lt;D xsi:type="xsd:double"&gt;19.52&lt;/D&gt;&lt;D xsi:type="xsd:double"&gt;19.72&lt;/D&gt;&lt;D xsi:type="xsd:double"&gt;19.52&lt;/D&gt;&lt;D xsi:type="xsd:double"&gt;19.98&lt;/D&gt;&lt;D xsi:type="xsd:double"&gt;20.25&lt;/D&gt;&lt;D xsi:type="xsd:double"&gt;20.25&lt;/D&gt;&lt;D xsi:type="xsd:double"&gt;20.35&lt;/D&gt;&lt;D xsi:type="xsd:double"&gt;20.35&lt;/D&gt;&lt;D xsi:type="xsd:double"&gt;19.94&lt;/D&gt;&lt;D xsi:type="xsd:double"&gt;19.92&lt;/D&gt;&lt;D xsi:type="xsd:double"&gt;19.94&lt;/D&gt;&lt;D xsi:type="xsd:double"&gt;19.52&lt;/D&gt;&lt;D xsi:type="xsd:double"&gt;19.58&lt;/D&gt;&lt;D xsi:type="xsd:double"&gt;19.6&lt;/D&gt;&lt;D xsi:type="xsd:double"&gt;19.98&lt;/D&gt;&lt;D xsi:type="xsd:double"&gt;19.74&lt;/D&gt;&lt;D xsi:type="xsd:double"&gt;20.1&lt;/D&gt;&lt;D xsi:type="xsd:double"&gt;20.15&lt;/D&gt;&lt;D xsi:type="xsd:double"&gt;19.54&lt;/D&gt;&lt;D xsi:type="xsd:double"&gt;19.38&lt;/D&gt;&lt;D xsi:type="xsd:double"&gt;19.38&lt;/D&gt;&lt;D xsi:type="xsd:double"&gt;19.4&lt;/D&gt;&lt;D xsi:type="xsd:double"&gt;19.8&lt;/D&gt;&lt;D xsi:type="xsd:double"&gt;20.15&lt;/D&gt;&lt;D xsi:type="xsd:double"&gt;20.3&lt;/D&gt;&lt;D xsi:type="xsd:double"&gt;20.4&lt;/D&gt;&lt;D xsi:type="xsd:double"&gt;20.25&lt;/D&gt;&lt;D xsi:type="xsd:double"&gt;20.2&lt;/D&gt;&lt;D xsi:type="xsd:double"&gt;20.55&lt;/D&gt;&lt;D xsi:type="xsd:double"&gt;20.6&lt;/D&gt;&lt;D xsi:type="xsd:double"&gt;20.6&lt;/D&gt;&lt;D xsi:type="xsd:double"&gt;20.85&lt;/D&gt;&lt;D xsi:type="xsd:double"&gt;20.7&lt;/D&gt;&lt;D xsi:type="xsd:double"&gt;20.6&lt;/D&gt;&lt;D xsi:type="xsd:double"&gt;20.85&lt;/D&gt;&lt;D xsi:type="xsd:double"&gt;20.6&lt;/D&gt;&lt;D xsi:type="xsd:double"&gt;20.5&lt;/D&gt;&lt;D xsi:type="xsd:double"&gt;20.7&lt;/D&gt;&lt;D xsi:type="xsd:double"&gt;20.7&lt;/D&gt;&lt;D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xsi:type="xsd:double"&gt;20.55&lt;/D&gt;&lt;D xsi:type="xsd:double"&gt;20.75&lt;/D&gt;&lt;D xsi:type="xsd:double"&gt;20.75&lt;/D&gt;&lt;D xsi:type="xsd:double"&gt;21.3&lt;/D&gt;&lt;D xsi:type="xsd:double"&gt;21.35&lt;/D&gt;&lt;D xsi:type="xsd:double"&gt;21.3&lt;/D&gt;&lt;D xsi:type="xsd:double"&gt;21.5&lt;/D&gt;&lt;D xsi:type="xsd:double"&gt;21.25&lt;/D&gt;&lt;D xsi:type="xsd:double"&gt;21.4&lt;/D&gt;&lt;D xsi:type="xsd:double"&gt;21.35&lt;/D&gt;&lt;D xsi:type="xsd:double"&gt;21.4&lt;/D&gt;&lt;D xsi:type="xsd:double"&gt;21.2&lt;/D&gt;&lt;D xsi:type="xsd:double"&gt;21.45&lt;/D&gt;&lt;D xsi:type="xsd:double"&gt;21.5&lt;/D&gt;&lt;D xsi:type="xsd:double"&gt;21.55&lt;/D&gt;&lt;D xsi:type="xsd:double"&gt;21.6&lt;/D&gt;&lt;D xsi:type="xsd:double"&gt;21.7&lt;/D&gt;&lt;D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xsi:type="xsd:double"&gt;22.25&lt;/D&gt;&lt;D xsi:type="xsd:double"&gt;22.35&lt;/D&gt;&lt;D xsi:type="xsd:double"&gt;22.5&lt;/D&gt;&lt;D xsi:type="xsd:double"&gt;22.5&lt;/D&gt;&lt;D xsi:type="xsd:double"&gt;22.25&lt;/D&gt;&lt;D xsi:type="xsd:double"&gt;22.2&lt;/D&gt;&lt;D xsi:type="xsd:double"&gt;22.15&lt;/D&gt;&lt;D xsi:type="xsd:double"&gt;21.8&lt;/D&gt;&lt;D xsi:type="xsd:double"&gt;22&lt;/D&gt;&lt;D xsi:type="xsd:double"&gt;22.35&lt;/D&gt;&lt;D xsi:type="xsd:double"&gt;22.25&lt;/D&gt;&lt;D xsi:type="xsd:double"&gt;22.2&lt;/D&gt;&lt;D xsi:type="xsd:double"&gt;22.3&lt;/D&gt;&lt;D xsi:type="xsd:double"&gt;21.75&lt;/D&gt;&lt;D xsi:type="xsd:double"&gt;21.55&lt;/D&gt;&lt;D xsi:type="xsd:double"&gt;21.6&lt;/D&gt;&lt;D xsi:type="xsd:double"&gt;21.35&lt;/D&gt;&lt;D xsi:type="xsd:double"&gt;21.6&lt;/D&gt;&lt;D xsi:type="xsd:double"&gt;21.3&lt;/D&gt;&lt;D xsi:type="xsd:double"&gt;21.3&lt;/D&gt;&lt;D xsi:type="xsd:double"&gt;21.5&lt;/D&gt;&lt;D xsi:type="xsd:double"&gt;21.45&lt;/D&gt;&lt;D xsi:type="xsd:double"&gt;21.75&lt;/D&gt;&lt;D xsi:type="xsd:double"&gt;22&lt;/D&gt;&lt;D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xsi:type="xsd:double"&gt;22.45&lt;/D&gt;&lt;D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xsi:type="xsd:double"&gt;22.85&lt;/D&gt;&lt;D xsi:type="xsd:double"&gt;22.7&lt;/D&gt;&lt;D xsi:type="xsd:double"&gt;22.75&lt;/D&gt;&lt;D xsi:type="xsd:double"&gt;22.85&lt;/D&gt;&lt;D xsi:type="xsd:double"&gt;22.9&lt;/D&gt;&lt;D xsi:type="xsd:double"&gt;22.85&lt;/D&gt;&lt;D xsi:type="xsd:double"&gt;23.5&lt;/D&gt;&lt;D xsi:type="xsd:double"&gt;23.6&lt;/D&gt;&lt;D xsi:type="xsd:double"&gt;23.55&lt;/D&gt;&lt;D xsi:type="xsd:double"&gt;23.55&lt;/D&gt;&lt;D xsi:type="xsd:double"&gt;23.3&lt;/D&gt;&lt;D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xsi:type="xsd:double"&gt;23.85&lt;/D&gt;&lt;D xsi:type="xsd:double"&gt;23.85&lt;/D&gt;&lt;D xsi:type="xsd:double"&gt;23.8&lt;/D&gt;&lt;D xsi:type="xsd:double"&gt;23.8&lt;/D&gt;&lt;D xsi:type="xsd:double"&gt;23.9&lt;/D&gt;&lt;D xsi:type="xsd:double"&gt;23.9&lt;/D&gt;&lt;D xsi:type="xsd:double"&gt;24.05&lt;/D&gt;&lt;D xsi:type="xsd:double"&gt;23.95&lt;/D&gt;&lt;D xsi:type="xsd:double"&gt;23.95&lt;/D&gt;&lt;D xsi:type="xsd:double"&gt;23.85&lt;/D&gt;&lt;D xsi:type="xsd:double"&gt;23.35&lt;/D&gt;&lt;D xsi:type="xsd:double"&gt;23.45&lt;/D&gt;&lt;D xsi:type="xsd:double"&gt;23.4&lt;/D&gt;&lt;D xsi:type="xsd:double"&gt;23.5&lt;/D&gt;&lt;D xsi:type="xsd:double"&gt;23.6&lt;/D&gt;&lt;D xsi:type="xsd:double"&gt;23.65&lt;/D&gt;&lt;D xsi:type="xsd:double"&gt;23.55&lt;/D&gt;&lt;D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xsi:type="xsd:double"&gt;23.25&lt;/D&gt;&lt;D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xsi:type="xsd:double"&gt;23.1&lt;/D&gt;&lt;D xsi:type="xsd:double"&gt;22.8&lt;/D&gt;&lt;D xsi:type="xsd:double"&gt;22.85&lt;/D&gt;&lt;D xsi:type="xsd:double"&gt;22.7&lt;/D&gt;&lt;D xsi:type="xsd:double"&gt;22.3&lt;/D&gt;&lt;D xsi:type="xsd:double"&gt;22.25&lt;/D&gt;&lt;D xsi:type="xsd:double"&gt;22.55&lt;/D&gt;&lt;D xsi:type="xsd:double"&gt;22.5&lt;/D&gt;&lt;D xsi:type="xsd:double"&gt;22.4&lt;/D&gt;&lt;D xsi:type="xsd:double"&gt;22.55&lt;/D&gt;&lt;D xsi:type="xsd:double"&gt;22.6&lt;/D&gt;&lt;D xsi:type="xsd:double"&gt;22.75&lt;/D&gt;&lt;D xsi:type="xsd:double"&gt;22.6&lt;/D&gt;&lt;D xsi:type="xsd:double"&gt;22.7&lt;/D&gt;&lt;D xsi:type="xsd:double"&gt;22.65&lt;/D&gt;&lt;D xsi:type="xsd:double"&gt;22&lt;/D&gt;&lt;D xsi:type="xsd:double"&gt;22&lt;/D&gt;&lt;D xsi:type="xsd:double"&gt;22.15&lt;/D&gt;&lt;D xsi:type="xsd:double"&gt;22.3&lt;/D&gt;&lt;D xsi:type="xsd:double"&gt;22.4&lt;/D&gt;&lt;D xsi:type="xsd:double"&gt;22.4&lt;/D&gt;&lt;D xsi:type="xsd:double"&gt;22.05&lt;/D&gt;&lt;D xsi:type="xsd:double"&gt;21.95&lt;/D&gt;&lt;D xsi:type="xsd:double"&gt;21.85&lt;/D&gt;&lt;D xsi:type="xsd:double"&gt;21.8&lt;/D&gt;&lt;D xsi:type="xsd:double"&gt;22.35&lt;/D&gt;&lt;D xsi:type="xsd:double"&gt;22.35&lt;/D&gt;&lt;D xsi:type="xsd:double"&gt;22.1&lt;/D&gt;&lt;D xsi:type="xsd:double"&gt;22.5&lt;/D&gt;&lt;D xsi:type="xsd:double"&gt;22.7&lt;/D&gt;&lt;D xsi:type="xsd:double"&gt;22.9&lt;/D&gt;&lt;D xsi:type="xsd:double"&gt;22.75&lt;/D&gt;&lt;D xsi:type="xsd:double"&gt;22.9&lt;/D&gt;&lt;D xsi:type="xsd:double"&gt;22.85&lt;/D&gt;&lt;D xsi:type="xsd:double"&gt;22.85&lt;/D&gt;&lt;D xsi:type="xsd:double"&gt;23.1&lt;/D&gt;&lt;D xsi:type="xsd:double"&gt;23.2&lt;/D&gt;&lt;D xsi:type="xsd:double"&gt;23.4&lt;/D&gt;&lt;D xsi:type="xsd:double"&gt;23.4&lt;/D&gt;&lt;D xsi:type="xsd:double"&gt;23.5&lt;/D&gt;&lt;D xsi:type="xsd:double"&gt;23.15&lt;/D&gt;&lt;D xsi:type="xsd:double"&gt;23.15&lt;/D&gt;&lt;D xsi:type="xsd:double"&gt;23.2&lt;/D&gt;&lt;D xsi:type="xsd:double"&gt;23.25&lt;/D&gt;&lt;D xsi:type="xsd:double"&gt;23.7&lt;/D&gt;&lt;D xsi:type="xsd:double"&gt;23.6&lt;/D&gt;&lt;D xsi:type="xsd:double"&gt;23.5&lt;/D&gt;&lt;D xsi:type="xsd:double"&gt;22.9&lt;/D&gt;&lt;D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xsi:type="xsd:double"&gt;21.5&lt;/D&gt;&lt;D xsi:type="xsd:double"&gt;20.9&lt;/D&gt;&lt;D xsi:type="xsd:double"&gt;20.8&lt;/D&gt;&lt;D xsi:type="xsd:double"&gt;20.3&lt;/D&gt;&lt;D xsi:type="xsd:double"&gt;20.4&lt;/D&gt;&lt;D xsi:type="xsd:double"&gt;20.85&lt;/D&gt;&lt;D xsi:type="xsd:double"&gt;21&lt;/D&gt;&lt;D xsi:type="xsd:double"&gt;21.35&lt;/D&gt;&lt;D xsi:type="xsd:double"&gt;21.2&lt;/D&gt;&lt;D xsi:type="xsd:double"&gt;20.7&lt;/D&gt;&lt;D xsi:type="xsd:double"&gt;21&lt;/D&gt;&lt;D xsi:type="xsd:double"&gt;21.45&lt;/D&gt;&lt;D xsi:type="xsd:double"&gt;21.15&lt;/D&gt;&lt;D xsi:type="xsd:double"&gt;21.3&lt;/D&gt;&lt;D xsi:type="xsd:double"&gt;21.45&lt;/D&gt;&lt;D xsi:type="xsd:double"&gt;22&lt;/D&gt;&lt;D xsi:type="xsd:double"&gt;21.8&lt;/D&gt;&lt;D xsi:type="xsd:double"&gt;21.85&lt;/D&gt;&lt;D xsi:type="xsd:double"&gt;21.85&lt;/D&gt;&lt;D xsi:type="xsd:double"&gt;21.9&lt;/D&gt;&lt;D xsi:type="xsd:double"&gt;21.9&lt;/D&gt;&lt;D xsi:type="xsd:double"&gt;21.95&lt;/D&gt;&lt;D xsi:type="xsd:double"&gt;21.95&lt;/D&gt;&lt;D xsi:type="xsd:double"&gt;22.5&lt;/D&gt;&lt;D xsi:type="xsd:double"&gt;22.6&lt;/D&gt;&lt;D xsi:type="xsd:double"&gt;22.5&lt;/D&gt;&lt;D xsi:type="xsd:double"&gt;22.55&lt;/D&gt;&lt;D xsi:type="xsd:double"&gt;22.45&lt;/D&gt;&lt;D xsi:type="xsd:double"&gt;22.55&lt;/D&gt;&lt;D xsi:type="xsd:double"&gt;22.45&lt;/D&gt;&lt;D xsi:type="xsd:double"&gt;22.7&lt;/D&gt;&lt;D xsi:type="xsd:double"&gt;22.75&lt;/D&gt;&lt;D xsi:type="xsd:double"&gt;22.8&lt;/D&gt;&lt;D xsi:type="xsd:double"&gt;22.5&lt;/D&gt;&lt;D xsi:type="xsd:double"&gt;22.15&lt;/D&gt;&lt;D xsi:type="xsd:double"&gt;22.25&lt;/D&gt;&lt;D xsi:type="xsd:double"&gt;22.35&lt;/D&gt;&lt;D xsi:type="xsd:double"&gt;22.85&lt;/D&gt;&lt;D xsi:type="xsd:double"&gt;23.15&lt;/D&gt;&lt;D xsi:type="xsd:double"&gt;23.15&lt;/D&gt;&lt;D xsi:type="xsd:double"&gt;23.1&lt;/D&gt;&lt;D xsi:type="xsd:double"&gt;23.05&lt;/D&gt;&lt;D xsi:type="xsd:double"&gt;22.5&lt;/D&gt;&lt;D xsi:type="xsd:double"&gt;22.4&lt;/D&gt;&lt;D xsi:type="xsd:double"&gt;22.5&lt;/D&gt;&lt;D xsi:type="xsd:double"&gt;22.45&lt;/D&gt;&lt;D xsi:type="xsd:double"&gt;22.65&lt;/D&gt;&lt;D xsi:type="xsd:double"&gt;22.45&lt;/D&gt;&lt;D xsi:type="xsd:double"&gt;22.15&lt;/D&gt;&lt;D xsi:type="xsd:double"&gt;22.3&lt;/D&gt;&lt;D xsi:type="xsd:double"&gt;22.3&lt;/D&gt;&lt;D xsi:type="xsd:double"&gt;22.85&lt;/D&gt;&lt;D xsi:type="xsd:double"&gt;23.05&lt;/D&gt;&lt;D xsi:type="xsd:double"&gt;23&lt;/D&gt;&lt;D xsi:type="xsd:double"&gt;23.35&lt;/D&gt;&lt;D xsi:type="xsd:double"&gt;23.35&lt;/D&gt;&lt;D xsi:type="xsd:double"&gt;23.45&lt;/D&gt;&lt;D xsi:type="xsd:double"&gt;23.65&lt;/D&gt;&lt;D xsi:type="xsd:double"&gt;23.65&lt;/D&gt;&lt;D xsi:type="xsd:double"&gt;23.7&lt;/D&gt;&lt;D xsi:type="xsd:double"&gt;23.65&lt;/D&gt;&lt;D xsi:type="xsd:double"&gt;24&lt;/D&gt;&lt;D xsi:type="xsd:double"&gt;23.9&lt;/D&gt;&lt;D xsi:type="xsd:double"&gt;23.85&lt;/D&gt;&lt;D xsi:type="xsd:double"&gt;24.3&lt;/D&gt;&lt;D xsi:type="xsd:double"&gt;24.1&lt;/D&gt;&lt;D xsi:type="xsd:double"&gt;23.9&lt;/D&gt;&lt;D xsi:type="xsd:double"&gt;23.95&lt;/D&gt;&lt;D xsi:type="xsd:double"&gt;23.9&lt;/D&gt;&lt;D xsi:type="xsd:double"&gt;23.95&lt;/D&gt;&lt;D xsi:type="xsd:double"&gt;23.6&lt;/D&gt;&lt;D xsi:type="xsd:double"&gt;23.75&lt;/D&gt;&lt;D xsi:type="xsd:double"&gt;23.95&lt;/D&gt;&lt;D xsi:type="xsd:double"&gt;23.85&lt;/D&gt;&lt;D xsi:type="xsd:double"&gt;23.7&lt;/D&gt;&lt;D xsi:type="xsd:double"&gt;23.9&lt;/D&gt;&lt;D xsi:type="xsd:double"&gt;23.8&lt;/D&gt;&lt;D xsi:type="xsd:double"&gt;23.7&lt;/D&gt;&lt;D xsi:type="xsd:double"&gt;24&lt;/D&gt;&lt;D xsi:type="xsd:double"&gt;24.1&lt;/D&gt;&lt;D xsi:type="xsd:double"&gt;23.95&lt;/D&gt;&lt;D xsi:type="xsd:double"&gt;23.8&lt;/D&gt;&lt;D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xsi:type="xsd:double"&gt;23.4&lt;/D&gt;&lt;D xsi:type="xsd:double"&gt;23.45&lt;/D&gt;&lt;D xsi:type="xsd:double"&gt;23.4&lt;/D&gt;&lt;D xsi:type="xsd:double"&gt;23.2&lt;/D&gt;&lt;D xsi:type="xsd:double"&gt;23.2&lt;/D&gt;&lt;D xsi:type="xsd:double"&gt;23.05&lt;/D&gt;&lt;D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xsi:type="xsd:double"&gt;23.9&lt;/D&gt;&lt;D xsi:type="xsd:double"&gt;23.95&lt;/D&gt;&lt;D xsi:type="xsd:double"&gt;23.8&lt;/D&gt;&lt;D xsi:type="xsd:double"&gt;23.9&lt;/D&gt;&lt;D xsi:type="xsd:double"&gt;23.95&lt;/D&gt;&lt;D xsi:type="xsd:double"&gt;23.95&lt;/D&gt;&lt;D xsi:type="xsd:double"&gt;24.05&lt;/D&gt;&lt;D xsi:type="xsd:double"&gt;24&lt;/D&gt;&lt;D xsi:type="xsd:double"&gt;24.1&lt;/D&gt;&lt;D xsi:type="xsd:double"&gt;24.25&lt;/D&gt;&lt;D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xsi:type="xsd:double"&gt;23.55&lt;/D&gt;&lt;D xsi:type="xsd:double"&gt;23.55&lt;/D&gt;&lt;D xsi:type="xsd:double"&gt;23&lt;/D&gt;&lt;D xsi:type="xsd:double"&gt;22.85&lt;/D&gt;&lt;D xsi:type="xsd:double"&gt;22.85&lt;/D&gt;&lt;D xsi:type="xsd:double"&gt;23.15&lt;/D&gt;&lt;D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xsi:type="xsd:double"&gt;23.25&lt;/D&gt;&lt;D xsi:type="xsd:double"&gt;23.25&lt;/D&gt;&lt;D xsi:type="xsd:double"&gt;22.95&lt;/D&gt;&lt;D xsi:type="xsd:double"&gt;22.65&lt;/D&gt;&lt;D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xsi:type="xsd:double"&gt;22.75&lt;/D&gt;&lt;D xsi:type="xsd:double"&gt;22.8&lt;/D&gt;&lt;D xsi:type="xsd:double"&gt;22.85&lt;/D&gt;&lt;D xsi:type="xsd:double"&gt;22.6&lt;/D&gt;&lt;D xsi:type="xsd:double"&gt;22.8&lt;/D&gt;&lt;D xsi:type="xsd:double"&gt;22.6&lt;/D&gt;&lt;D xsi:type="xsd:double"&gt;22.55&lt;/D&gt;&lt;D xsi:type="xsd:double"&gt;22.65&lt;/D&gt;&lt;D xsi:type="xsd:double"&gt;23.1&lt;/D&gt;&lt;D xsi:type="xsd:double"&gt;23.05&lt;/D&gt;&lt;D xsi:type="xsd:double"&gt;22.7&lt;/D&gt;&lt;D xsi:type="xsd:double"&gt;22.9&lt;/D&gt;&lt;D xsi:type="xsd:double"&gt;22.8&lt;/D&gt;&lt;D xsi:type="xsd:double"&gt;22.9&lt;/D&gt;&lt;D xsi:type="xsd:double"&gt;22.9&lt;/D&gt;&lt;D xsi:type="xsd:double"&gt;22.45&lt;/D&gt;&lt;D xsi:type="xsd:double"&gt;22.5&lt;/D&gt;&lt;D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xsi:type="xsd:double"&gt;22&lt;/D&gt;&lt;D xsi:type="xsd:double"&gt;22.2&lt;/D&gt;&lt;D xsi:type="xsd:double"&gt;22.15&lt;/D&gt;&lt;D xsi:type="xsd:double"&gt;22.4&lt;/D&gt;&lt;D xsi:type="xsd:double"&gt;22.45&lt;/D&gt;&lt;D xsi:type="xsd:double"&gt;22.75&lt;/D&gt;&lt;D xsi:type="xsd:double"&gt;22.8&lt;/D&gt;&lt;D xsi:type="xsd:double"&gt;22.85&lt;/D&gt;&lt;D xsi:type="xsd:double"&gt;22.8&lt;/D&gt;&lt;D xsi:type="xsd:double"&gt;22.65&lt;/D&gt;&lt;D xsi:type="xsd:double"&gt;22.95&lt;/D&gt;&lt;D xsi:type="xsd:double"&gt;23.15&lt;/D&gt;&lt;D xsi:type="xsd:double"&gt;23.55&lt;/D&gt;&lt;D xsi:type="xsd:double"&gt;23.3&lt;/D&gt;&lt;D xsi:type="xsd:double"&gt;23.35&lt;/D&gt;&lt;D xsi:type="xsd:double"&gt;22.95&lt;/D&gt;&lt;D xsi:type="xsd:double"&gt;23&lt;/D&gt;&lt;D xsi:type="xsd:double"&gt;23.05&lt;/D&gt;&lt;D xsi:type="xsd:double"&gt;23.05&lt;/D&gt;&lt;D xsi:type="xsd:double"&gt;22.8&lt;/D&gt;&lt;D xsi:type="xsd:double"&gt;22.85&lt;/D&gt;&lt;D xsi:type="xsd:double"&gt;22.5&lt;/D&gt;&lt;D xsi:type="xsd:double"&gt;22.45&lt;/D&gt;&lt;D xsi:type="xsd:double"&gt;22.65&lt;/D&gt;&lt;D xsi:type="xsd:double"&gt;22.25&lt;/D&gt;&lt;D xsi:type="xsd:double"&gt;22.45&lt;/D&gt;&lt;D xsi:type="xsd:double"&gt;22.2&lt;/D&gt;&lt;D xsi:type="xsd:double"&gt;21.95&lt;/D&gt;&lt;D xsi:type="xsd:double"&gt;22.1&lt;/D&gt;&lt;D xsi:type="xsd:double"&gt;22.1&lt;/D&gt;&lt;D xsi:type="xsd:double"&gt;22.55&lt;/D&gt;&lt;D xsi:type="xsd:double"&gt;22.6&lt;/D&gt;&lt;D xsi:type="xsd:double"&gt;22.85&lt;/D&gt;&lt;D xsi:type="xsd:double"&gt;22.95&lt;/D&gt;&lt;D xsi:type="xsd:double"&gt;22.95&lt;/D&gt;&lt;D xsi:type="xsd:double"&gt;22.95&lt;/D&gt;&lt;D xsi:type="xsd:double"&gt;23.1&lt;/D&gt;&lt;D xsi:type="xsd:double"&gt;23.2&lt;/D&gt;&lt;D xsi:type="xsd:double"&gt;23.3&lt;/D&gt;&lt;D xsi:type="xsd:double"&gt;23.35&lt;/D&gt;&lt;D xsi:type="xsd:double"&gt;23.35&lt;/D&gt;&lt;D xsi:type="xsd:double"&gt;23.35&lt;/D&gt;&lt;D xsi:type="xsd:double"&gt;23.5&lt;/D&gt;&lt;D xsi:type="xsd:double"&gt;23.45&lt;/D&gt;&lt;D xsi:type="xsd:double"&gt;23.45&lt;/D&gt;&lt;D xsi:type="xsd:double"&gt;23.7&lt;/D&gt;&lt;D xsi:type="xsd:double"&gt;23.55&lt;/D&gt;&lt;D xsi:type="xsd:double"&gt;23.55&lt;/D&gt;&lt;D xsi:type="xsd:double"&gt;23.4&lt;/D&gt;&lt;D xsi:type="xsd:double"&gt;23.55&lt;/D&gt;&lt;D xsi:type="xsd:double"&gt;23.75&lt;/D&gt;&lt;D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xsi:type="xsd:double"&gt;23.8&lt;/D&gt;&lt;D xsi:t</t>
        </r>
      </text>
    </comment>
    <comment ref="A13" authorId="0" shapeId="0">
      <text>
        <r>
          <rPr>
            <b/>
            <sz val="9"/>
            <color indexed="81"/>
            <rFont val="Tahoma"/>
            <charset val="1"/>
          </rPr>
          <t>ype="xsd:double"&gt;23.8&lt;/D&gt;&lt;D xsi:type="xsd:double"&gt;23.35&lt;/D&gt;&lt;D xsi:type="xsd:double"&gt;23.45&lt;/D&gt;&lt;D xsi:type="xsd:double"&gt;23.5&lt;/D&gt;&lt;D xsi:type="xsd:double"&gt;23.8&lt;/D&gt;&lt;D xsi:type="xsd:double"&gt;23.85&lt;/D&gt;&lt;D xsi:type="xsd:double"&gt;23.8&lt;/D&gt;&lt;D xsi:type="xsd:double"&gt;24.25&lt;/D&gt;&lt;D xsi:type="xsd:double"&gt;24.25&lt;/D&gt;&lt;D xsi:type="xsd:double"&gt;24.25&lt;/D&gt;&lt;D xsi:type="xsd:double"&gt;24.25&lt;/D&gt;&lt;D xsi:type="xsd:double"&gt;24.25&lt;/D&gt;&lt;D xsi:type="xsd:double"&gt;23.85&lt;/D&gt;&lt;D xsi:type="xsd:double"&gt;23.95&lt;/D&gt;&lt;D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xsi:type="xsd:double"&gt;24.1&lt;/D&gt;&lt;D xsi:type="xsd:double"&gt;24.55&lt;/D&gt;&lt;D xsi:type="xsd:double"&gt;24.7&lt;/D&gt;&lt;D xsi:type="xsd:double"&gt;24.85&lt;/D&gt;&lt;D xsi:type="xsd:double"&gt;24.95&lt;/D&gt;&lt;D xsi:type="xsd:double"&gt;25.15&lt;/D&gt;&lt;D xsi:type="xsd:double"&gt;25.4&lt;/D&gt;&lt;D xsi:type="xsd:double"&gt;25.5&lt;/D&gt;&lt;D xsi:type="xsd:double"&gt;25.5&lt;/D&gt;&lt;D xsi:type="xsd:double"&gt;25.3&lt;/D&gt;&lt;D xsi:type="xsd:double"&gt;25.35&lt;/D&gt;&lt;D xsi:type="xsd:double"&gt;25.35&lt;/D&gt;&lt;D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xsi:type="xsd:double"&gt;25.9&lt;/D&gt;&lt;D xsi:type="xsd:double"&gt;25.9&lt;/D&gt;&lt;D xsi:type="xsd:double"&gt;25.8&lt;/D&gt;&lt;D xsi:type="xsd:double"&gt;25.9&lt;/D&gt;&lt;D xsi:type="xsd:double"&gt;26&lt;/D&gt;&lt;D xsi:type="xsd:double"&gt;25.9&lt;/D&gt;&lt;D xsi:type="xsd:double"&gt;25.7&lt;/D&gt;&lt;D xsi:type="xsd:double"&gt;25.5&lt;/D&gt;&lt;D xsi:type="xsd:double"&gt;25.55&lt;/D&gt;&lt;D xsi:type="xsd:double"&gt;25.55&lt;/D&gt;&lt;D xsi:type="xsd:double"&gt;25.55&lt;/D&gt;&lt;D xsi:type="xsd:double"&gt;26.15&lt;/D&gt;&lt;D xsi:type="xsd:double"&gt;26.15&lt;/D&gt;&lt;D xsi:type="xsd:double"&gt;26.05&lt;/D&gt;&lt;D xsi:type="xsd:double"&gt;26&lt;/D&gt;&lt;D xsi:type="xsd:double"&gt;25.55&lt;/D&gt;&lt;D xsi:type="xsd:double"&gt;25.5&lt;/D&gt;&lt;D xsi:type="xsd:double"&gt;25.5&lt;/D&gt;&lt;D xsi:type="xsd:double"&gt;25.25&lt;/D&gt;&lt;D xsi:type="xsd:double"&gt;25.05&lt;/D&gt;&lt;D xsi:type="xsd:double"&gt;25.3&lt;/D&gt;&lt;D xsi:type="xsd:double"&gt;25.05&lt;/D&gt;&lt;D xsi:type="xsd:double"&gt;25.2&lt;/D&gt;&lt;D xsi:type="xsd:double"&gt;24.85&lt;/D&gt;&lt;D xsi:type="xsd:double"&gt;24.7&lt;/D&gt;&lt;D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xsi:type="xsd:double"&gt;23.8&lt;/D&gt;&lt;D xsi:type="xsd:double"&gt;23.95&lt;/D&gt;&lt;D xsi:type="xsd:double"&gt;24&lt;/D&gt;&lt;D xsi:type="xsd:double"&gt;24&lt;/D&gt;&lt;D xsi:type="xsd:double"&gt;24.3&lt;/D&gt;&lt;D xsi:type="xsd:double"&gt;24.3&lt;/D&gt;&lt;D xsi:type="xsd:double"&gt;24.2&lt;/D&gt;&lt;D xsi:type="xsd:double"&gt;24.1&lt;/D&gt;&lt;D xsi:type="xsd:double"&gt;24.5&lt;/D&gt;&lt;D xsi:type="xsd:double"&gt;24.8&lt;/D&gt;&lt;D xsi:type="xsd:double"&gt;23.95&lt;/D&gt;&lt;D xsi:type="xsd:double"&gt;24.3&lt;/D&gt;&lt;D xsi:type="xsd:double"&gt;24.15&lt;/D&gt;&lt;D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xsi:type="xsd:double"&gt;24.35&lt;/D&gt;&lt;D xsi:type="xsd:double"&gt;24.05&lt;/D&gt;&lt;D xsi:type="xsd:double"&gt;23.75&lt;/D&gt;&lt;D xsi:type="xsd:double"&gt;23.6&lt;/D&gt;&lt;D xsi:type="xsd:double"&gt;23.55&lt;/D&gt;&lt;D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xsi:type="xsd:double"&gt;23.9&lt;/D&gt;&lt;D xsi:type="xsd:double"&gt;23.65&lt;/D&gt;&lt;D xsi:type="xsd:double"&gt;24.1&lt;/D&gt;&lt;D xsi:type="xsd:double"&gt;24.25&lt;/D&gt;&lt;D xsi:type="xsd:double"&gt;24.3&lt;/D&gt;&lt;D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xsi:type="xsd:double"&gt;24.05&lt;/D&gt;&lt;D xsi:type="xsd:double"&gt;23.75&lt;/D&gt;&lt;D xsi:type="xsd:double"&gt;23.9&lt;/D&gt;&lt;D xsi:type="xsd:double"&gt;24.1&lt;/D&gt;&lt;D xsi:type="xsd:double"&gt;24&lt;/D&gt;&lt;D xsi:type="xsd:double"&gt;23.7&lt;/D&gt;&lt;D xsi:type="xsd:double"&gt;23.95&lt;/D&gt;&lt;D xsi:type="xsd:double"&gt;24.1&lt;/D&gt;&lt;D xsi:type="xsd:double"&gt;24.2&lt;/D&gt;&lt;D xsi:type="xsd:double"&gt;24.3&lt;/D&gt;&lt;D xsi:type="xsd:double"&gt;24.5&lt;/D&gt;&lt;D xsi:type="xsd:double"&gt;24.4&lt;/D&gt;&lt;D xsi:type="xsd:double"&gt;24.65&lt;/D&gt;&lt;D xsi:type="xsd:double"&gt;24.45&lt;/D&gt;&lt;D xsi:type="xsd:double"&gt;24&lt;/D&gt;&lt;D xsi:type="xsd:double"&gt;24.2&lt;/D&gt;&lt;D xsi:type="xsd:double"&gt;24.6&lt;/D&gt;&lt;D xsi:type="xsd:double"&gt;24.8&lt;/D&gt;&lt;D xsi:type="xsd:double"&gt;25.1&lt;/D&gt;&lt;D xsi:type="xsd:double"&gt;25.2&lt;/D&gt;&lt;D xsi:type="xsd:double"&gt;25.1&lt;/D&gt;&lt;D xsi:type="xsd:double"&gt;25.15&lt;/D&gt;&lt;D xsi:type="xsd:double"&gt;24.85&lt;/D&gt;&lt;D xsi:type="xsd:double"&gt;24.8&lt;/D&gt;&lt;D xsi:type="xsd:double"&gt;24.75&lt;/D&gt;&lt;D xsi:type="xsd:double"&gt;24.8&lt;/D&gt;&lt;D xsi:type="xsd:double"&gt;24.95&lt;/D&gt;&lt;D xsi:type="xsd:double"&gt;25&lt;/D&gt;&lt;D xsi:type="xsd:double"&gt;24.95&lt;/D&gt;&lt;D xsi:type="xsd:double"&gt;24.8&lt;/D&gt;&lt;D xsi:type="xsd:double"&gt;24.8&lt;/D&gt;&lt;D xsi:type="xsd:double"&gt;24.55&lt;/D&gt;&lt;D xsi:type="xsd:double"&gt;24.7&lt;/D&gt;&lt;D xsi:type="xsd:double"&gt;25&lt;/D&gt;&lt;D xsi:type="xsd:double"&gt;25&lt;/D&gt;&lt;D xsi:type="xsd:double"&gt;25.1&lt;/D&gt;&lt;D xsi:type="xsd:double"&gt;25.1&lt;/D&gt;&lt;D xsi:type="xsd:double"&gt;25.1&lt;/D&gt;&lt;D xsi:type="xsd:double"&gt;25.05&lt;/D&gt;&lt;D xsi:type="xsd:double"&gt;25.05&lt;/D&gt;&lt;D xsi:type="xsd:double"&gt;25.2&lt;/D&gt;&lt;D xsi:type="xsd:double"&gt;25.15&lt;/D&gt;&lt;D xsi:type="xsd:double"&gt;25.15&lt;/D&gt;&lt;D xsi:type="xsd:double"&gt;24.95&lt;/D&gt;&lt;D xsi:type="xsd:double"&gt;24.75&lt;/D&gt;&lt;D xsi:type="xsd:double"&gt;24.5&lt;/D&gt;&lt;D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xsi:type="xsd:double"&gt;24.85&lt;/D&gt;&lt;D xsi:type="xsd:double"&gt;24.8&lt;/D&gt;&lt;D xsi:type="xsd:double"&gt;24.85&lt;/D&gt;&lt;D xsi:type="xsd:double"&gt;24.8&lt;/D&gt;&lt;D xsi:type="xsd:double"&gt;24.95&lt;/D&gt;&lt;D xsi:type="xsd:double"&gt;24.9&lt;/D&gt;&lt;D xsi:type="xsd:double"&gt;24.9&lt;/D&gt;&lt;D xsi:type="xsd:double"&gt;25.3&lt;/D&gt;&lt;D xsi:type="xsd:double"&gt;25.35&lt;/D&gt;&lt;D xsi:type="xsd:double"&gt;25.5&lt;/D&gt;&lt;D xsi:type="xsd:double"&gt;25.7&lt;/D&gt;&lt;D xsi:type="xsd:double"&gt;26.65&lt;/D&gt;&lt;D xsi:type="xsd:double"&gt;27.35&lt;/D&gt;&lt;D xsi:type="xsd:double"&gt;27.7&lt;/D&gt;&lt;D xsi:type="xsd:double"&gt;28.45&lt;/D&gt;&lt;D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xsi:type="xsd:double"&gt;28.25&lt;/D&gt;&lt;D xsi:type="xsd:double"&gt;28.45&lt;/D&gt;&lt;D xsi:type="xsd:double"&gt;28.9&lt;/D&gt;&lt;D xsi:type="xsd:double"&gt;28.9&lt;/D&gt;&lt;D xsi:type="xsd:double"&gt;28.65&lt;/D&gt;&lt;D xsi:type="xsd:double"&gt;28.4&lt;/D&gt;&lt;D xsi:type="xsd:double"&gt;28.4&lt;/D&gt;&lt;D xsi:type="xsd:double"&gt;28&lt;/D&gt;&lt;D xsi:type="xsd:double"&gt;27.9&lt;/D&gt;&lt;D xsi:type="xsd:double"&gt;27.5&lt;/D&gt;&lt;D xsi:type="xsd:double"&gt;27.85&lt;/D&gt;&lt;D xsi:type="xsd:double"&gt;27.95&lt;/D&gt;&lt;D xsi:type="xsd:double"&gt;27.65&lt;/D&gt;&lt;D xsi:type="xsd:double"&gt;27.55&lt;/D&gt;&lt;D xsi:type="xsd:double"&gt;27.55&lt;/D&gt;&lt;D xsi:type="xsd:double"&gt;28.1&lt;/D&gt;&lt;D xsi:type="xsd:double"&gt;27.8&lt;/D&gt;&lt;D xsi:type="xsd:double"&gt;28&lt;/D&gt;&lt;D xsi:type="xsd:double"&gt;27.85&lt;/D&gt;&lt;D xsi:type="xsd:double"&gt;27.85&lt;/D&gt;&lt;D xsi:type="xsd:double"&gt;28.35&lt;/D&gt;&lt;D xsi:type="xsd:double"&gt;28.65&lt;/D&gt;&lt;D xsi:type="xsd:double"&gt;28.45&lt;/D&gt;&lt;D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xsi:type="xsd:double"&gt;27.65&lt;/D&gt;&lt;D xsi:type="xsd:double"&gt;27.7&lt;/D&gt;&lt;D xsi:type="xsd:double"&gt;27.4&lt;/D&gt;&lt;D xsi:type="xsd:double"&gt;27.05&lt;/D&gt;&lt;D xsi:type="xsd:double"&gt;27.35&lt;/D&gt;&lt;D xsi:type="xsd:double"&gt;27.75&lt;/D&gt;&lt;D xsi:type="xsd:double"&gt;27.2&lt;/D&gt;&lt;D xsi:type="xsd:double"&gt;27&lt;/D&gt;&lt;D xsi:type="xsd:double"&gt;27.15&lt;/D&gt;&lt;D xsi:type="xsd:double"&gt;27.15&lt;/D&gt;&lt;D xsi:type="xsd:double"&gt;27.2&lt;/D&gt;&lt;D xsi:type="xsd:double"&gt;27.55&lt;/D&gt;&lt;D xsi:type="xsd:double"&gt;27.85&lt;/D&gt;&lt;D xsi:type="xsd:double"&gt;27.95&lt;/D&gt;&lt;D xsi:type="xsd:double"&gt;27.75&lt;/D&gt;&lt;D xsi:type="xsd:double"&gt;27.25&lt;/D&gt;&lt;D xsi:type="xsd:double"&gt;26.65&lt;/D&gt;&lt;D xsi:type="xsd:double"&gt;26.85&lt;/D&gt;&lt;D xsi:type="xsd:double"&gt;26.9&lt;/D&gt;&lt;D xsi:type="xsd:double"&gt;26.65&lt;/D&gt;&lt;D xsi:type="xsd:double"&gt;25.85&lt;/D&gt;&lt;D xsi:type="xsd:double"&gt;25.6&lt;/D&gt;&lt;D xsi:type="xsd:double"&gt;24.1&lt;/D&gt;&lt;D xsi:type="xsd:double"&gt;25&lt;/D&gt;&lt;D xsi:type="xsd:double"&gt;25.55&lt;/D&gt;&lt;D xsi:type="xsd:double"&gt;25.85&lt;/D&gt;&lt;D xsi:type="xsd:double"&gt;25.7&lt;/D&gt;&lt;D xsi:type="xsd:double"&gt;25.7&lt;/D&gt;&lt;D xsi:type="xsd:double"&gt;25.75&lt;/D&gt;&lt;D xsi:type="xsd:double"&gt;26.05&lt;/D&gt;&lt;D xsi:type="xsd:double"&gt;26.05&lt;/D&gt;&lt;D xsi:type="xsd:double"&gt;26.15&lt;/D&gt;&lt;D xsi:type="xsd:double"&gt;25.9&lt;/D&gt;&lt;D xsi:type="xsd:double"&gt;26.05&lt;/D&gt;&lt;D xsi:type="xsd:double"&gt;25.75&lt;/D&gt;&lt;D xsi:type="xsd:double"&gt;24.95&lt;/D&gt;&lt;D xsi:type="xsd:double"&gt;25.15&lt;/D&gt;&lt;D xsi:type="xsd:double"&gt;25.25&lt;/D&gt;&lt;D xsi:type="xsd:double"&gt;25.1&lt;/D&gt;&lt;D xsi:type="xsd:double"&gt;25.25&lt;/D&gt;&lt;D xsi:type="xsd:double"&gt;25&lt;/D&gt;&lt;D xsi:type="xsd:double"&gt;25&lt;/D&gt;&lt;D xsi:type="xsd:double"&gt;25.15&lt;/D&gt;&lt;D xsi:type="xsd:double"&gt;25&lt;/D&gt;&lt;D xsi:type="xsd:double"&gt;25.15&lt;/D&gt;&lt;D xsi:type="xsd:double"&gt;25.1&lt;/D&gt;&lt;D xsi:type="xsd:double"&gt;25.1&lt;/D&gt;&lt;D xsi:type="xsd:double"&gt;24.5&lt;/D&gt;&lt;D xsi:type="xsd:double"&gt;24.7&lt;/D&gt;&lt;D xsi:type="xsd:double"&gt;24.65&lt;/D&gt;&lt;D xsi:type="xsd:double"&gt;24.5&lt;/D&gt;&lt;D xsi:type="xsd:double"&gt;24.15&lt;/D&gt;&lt;D xsi:type="xsd:double"&gt;23.8&lt;/D&gt;&lt;D xsi:type="xsd:double"&gt;23.45&lt;/D&gt;&lt;D xsi:type="xsd:double"&gt;23.1&lt;/D&gt;&lt;D xsi:type="xsd:double"&gt;21.85&lt;/D&gt;&lt;D xsi:type="xsd:double"&gt;22.1&lt;/D&gt;&lt;D xsi:type="xsd:double"&gt;21.7&lt;/D&gt;&lt;D xsi:type="xsd:double"&gt;22.6&lt;/D&gt;&lt;D xsi:type="xsd:double"&gt;22.45&lt;/D&gt;&lt;D xsi:type="xsd:double"&gt;22.4&lt;/D&gt;&lt;D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xsi:type="xsd:double"&gt;22.25&lt;/D&gt;&lt;D xsi:type="xsd:double"&gt;22.25&lt;/D&gt;&lt;D xsi:type="xsd:double"&gt;22.35&lt;/D&gt;&lt;D xsi:type="xsd:double"&gt;22.15&lt;/D&gt;&lt;D xsi:type="xsd:double"&gt;22.7&lt;/D&gt;&lt;D xsi:type="xsd:double"&gt;22.55&lt;/D&gt;&lt;D xsi:type="xsd:double"&gt;22.8&lt;/D&gt;&lt;D xsi:type="xsd:double"&gt;22.55&lt;/D&gt;&lt;D xsi:type="xsd:double"&gt;22.55&lt;/D&gt;&lt;D xsi:type="xsd:double"&gt;22.1&lt;/D&gt;&lt;D xsi:type="xsd:double"&gt;21.9&lt;/D&gt;&lt;D xsi:type="xsd:double"&gt;22&lt;/D&gt;&lt;D xsi:type="xsd:double"&gt;21.3&lt;/D&gt;&lt;D xsi:type="xsd:double"&gt;21.65&lt;/D&gt;&lt;D xsi:type="xsd:double"&gt;22.35&lt;/D&gt;&lt;D xsi:type="xsd:double"&gt;22.7&lt;/D&gt;&lt;D xsi:type="xsd:double"&gt;22.6&lt;/D&gt;&lt;D xsi:type="xsd:double"&gt;23.3&lt;/D&gt;&lt;D xsi:type="xsd:double"&gt;23.15&lt;/D&gt;&lt;D xsi:type="xsd:double"&gt;23.25&lt;/D&gt;&lt;D xsi:type="xsd:double"&gt;23.55&lt;/D&gt;&lt;D xsi:type="xsd:double"&gt;23.4&lt;/D&gt;&lt;D xsi:type="xsd:double"&gt;23.25&lt;/D&gt;&lt;D xsi:type="xsd:double"&gt;23.7&lt;/D&gt;&lt;D xsi:type="xsd:double"&gt;23.85&lt;/D&gt;&lt;D xsi:type="xsd:double"&gt;23.85&lt;/D&gt;&lt;D xsi:type="xsd:double"&gt;23.8&lt;/D&gt;&lt;D xsi:type="xsd:double"&gt;23.7&lt;/D&gt;&lt;D xsi:type="xsd:double"&gt;24&lt;/D&gt;&lt;D xsi:type="xsd:double"&gt;23.95&lt;/D&gt;&lt;D xsi:type="xsd:double"&gt;23.95&lt;/D&gt;&lt;D xsi:type="xsd:double"&gt;23.8&lt;/D&gt;&lt;D xsi:type="xsd:double"&gt;23&lt;/D&gt;&lt;D xsi:type="xsd:double"&gt;22.85&lt;/D&gt;&lt;D xsi:type="xsd:double"&gt;22.6&lt;/D&gt;&lt;D xsi:type="xsd:double"&gt;22.8&lt;/D&gt;&lt;D xsi:type="xsd:double"&gt;23.25&lt;/D&gt;&lt;D xsi:type="xsd:double"&gt;23.25&lt;/D&gt;&lt;D xsi:type="xsd:double"&gt;23.1&lt;/D&gt;&lt;D xsi:type="xsd:double"&gt;22.9&lt;/D&gt;&lt;D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xsi:type="xsd:double"&gt;22.35&lt;/D&gt;&lt;D xsi:type="xsd:double"&gt;22.7&lt;/D&gt;&lt;D xsi:type="xsd:double"&gt;23.05&lt;/D&gt;&lt;D xsi:type="xsd:double"&gt;22.95&lt;/D&gt;&lt;D xsi:type="xsd:double"&gt;22.85&lt;/D&gt;&lt;D xsi:type="xsd:double"&gt;22.75&lt;/D&gt;&lt;D xsi:type="xsd:double"&gt;22.75&lt;/D&gt;&lt;D xsi:type="xsd:double"&gt;22.3&lt;/D&gt;&lt;D xsi:type="xsd:double"&gt;22.25&lt;/D&gt;&lt;D xsi:type="xsd:double"&gt;22.6&lt;/D&gt;&lt;D xsi:type="xsd:double"&gt;22.7&lt;/D&gt;&lt;D xsi:type="xsd:double"&gt;22.65&lt;/D&gt;&lt;D xsi:type="xsd:double"&gt;22.45&lt;/D&gt;&lt;D xsi:type="xsd:double"&gt;22.5&lt;/D&gt;&lt;D xsi:type="xsd:double"&gt;22.15&lt;/D&gt;&lt;D xsi:type="xsd:double"&gt;22.05&lt;/D&gt;&lt;D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xsi:type="xsd:double"&gt;22.05&lt;/D&gt;&lt;D xsi:type="xsd:double"&gt;22.25&lt;/D&gt;&lt;D xsi:type="xsd:double"&gt;22.4&lt;/D&gt;&lt;D xsi:type="xsd:double"&gt;22.15&lt;/D&gt;&lt;D xsi:type="xsd:double"&gt;22.25&lt;/D&gt;&lt;D xsi:type="xsd:double"&gt;22.15&lt;/D&gt;&lt;D xsi:type="xsd:double"&gt;22.15&lt;/D&gt;&lt;D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xsi:type="xsd:double"&gt;19.88&lt;/D&gt;&lt;D xsi:type="xsd:double"&gt;20.2&lt;/D&gt;&lt;D xsi:type="xsd:double"&gt;20.1&lt;/D&gt;&lt;D xsi:type="xsd:double"&gt;19.72&lt;/D&gt;&lt;D xsi:type="xsd:double"&gt;19.46&lt;/D&gt;&lt;D xsi:type="xsd:double"&gt;19.82&lt;/D&gt;&lt;D xsi:type="xsd:double"&gt;19.06&lt;/D&gt;&lt;D xsi:type="xsd:double"&gt;18.76&lt;/D&gt;&lt;D xsi:type="xsd:double"&gt;19.32&lt;/D&gt;&lt;D xsi:type="xsd:double"&gt;19.54&lt;/D&gt;&lt;D xsi:type="xsd:double"&gt;19.04&lt;/D&gt;&lt;D xsi:type="xsd:double"&gt;19.24&lt;/D&gt;&lt;D xsi:type="xsd:double"&gt;19.42&lt;/D&gt;&lt;D xsi:type="xsd:double"&gt;19.88&lt;/D&gt;&lt;D xsi:type="xsd:double"&gt;19.72&lt;/D&gt;&lt;D xsi:type="xsd:double"&gt;19.62&lt;/D&gt;&lt;D xsi:type="xsd:double"&gt;19.2&lt;/D&gt;&lt;D xsi:type="xsd:double"&gt;19.38&lt;/D&gt;&lt;D xsi:type="xsd:double"&gt;19.5&lt;/D&gt;&lt;D xsi:type="xsd:double"&gt;18.7&lt;/D&gt;&lt;D xsi:type="xsd:double"&gt;18.52&lt;/D&gt;&lt;D xsi:type="xsd:double"&gt;19.12&lt;/D&gt;&lt;D xsi:type="xsd:double"&gt;19.32&lt;/D&gt;&lt;D xsi:type="xsd:double"&gt;19.1&lt;/D&gt;&lt;D xsi:type="xsd:double"&gt;19.56&lt;/D&gt;&lt;D xsi:type="xsd:double"&gt;19.46&lt;/D&gt;&lt;D xsi:type="xsd:double"&gt;19.66&lt;/D&gt;&lt;D xsi:type="xsd:double"&gt;19.6&lt;/D&gt;&lt;D xsi:type="xsd:double"&gt;19.36&lt;/D&gt;&lt;D xsi:type="xsd:double"&gt;19.08&lt;/D&gt;&lt;D xsi:type="xsd:double"&gt;19.58&lt;/D&gt;&lt;D xsi:type="xsd:double"&gt;19.3&lt;/D&gt;&lt;D xsi:type="xsd:double"&gt;19.58&lt;/D&gt;&lt;D xsi:type="xsd:double"&gt;20.25&lt;/D&gt;&lt;D xsi:type="xsd:double"&gt;20.2&lt;/D&gt;&lt;D xsi:type="xsd:double"&gt;20.45&lt;/D&gt;&lt;D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xsi:type="xsd:double"&gt;20.8&lt;/D&gt;&lt;D xsi:type="xsd:double"&gt;20.95&lt;/D&gt;&lt;D xsi:type="xsd:double"&gt;21&lt;/D&gt;&lt;D xsi:type="xsd:double"&gt;20.95&lt;/D&gt;&lt;D xsi:type="xsd:double"&gt;20.9&lt;/D&gt;&lt;D xsi:type="xsd:double"&gt;20.6&lt;/D&gt;&lt;D xsi:type="xsd:double"&gt;20.65&lt;/D&gt;&lt;D xsi:type="xsd:double"&gt;21.15&lt;/D&gt;&lt;D xsi:type="xsd:double"&gt;21.05&lt;/D&gt;&lt;D xsi:type="xsd:double"&gt;20.8&lt;/D&gt;&lt;D xsi:type="xsd:double"&gt;20.45&lt;/D&gt;&lt;D xsi:type="xsd:double"&gt;20.5&lt;/D&gt;&lt;D xsi:type="xsd:double"&gt;20.55&lt;/D&gt;&lt;D xsi:type="xsd:double"&gt;20.7&lt;/D&gt;&lt;D xsi:type="xsd:double"&gt;20.8&lt;/D&gt;&lt;D xsi:type="xsd:double"&gt;20.8&lt;/D&gt;&lt;D xsi:type="xsd:double"&gt;21.55&lt;/D&gt;&lt;D xsi:type="xsd:double"&gt;21.7&lt;/D&gt;&lt;D xsi:type="xsd:double"&gt;21.65&lt;/D&gt;&lt;D xsi:type="xsd:double"&gt;21.5&lt;/D&gt;&lt;D xsi:type="xsd:double"&gt;21.75&lt;/D&gt;&lt;D xsi:type="xsd:double"&gt;21.55&lt;/D&gt;&lt;D xsi:type="xsd:double"&gt;21.95&lt;/D&gt;&lt;D xsi:type="xsd:double"&gt;21.8&lt;/D&gt;&lt;D xsi:type="xsd:double"&gt;21.6&lt;/D&gt;&lt;D xsi:type="xsd:double"&gt;21.7&lt;/D&gt;&lt;D xsi:type="xsd:double"&gt;21.7&lt;/D&gt;&lt;D xsi:type="xsd:double"&gt;21.55&lt;/D&gt;&lt;D xsi:type="xsd:double"&gt;21.2&lt;/D&gt;&lt;D xsi:type="xsd:double"&gt;20.8&lt;/D&gt;&lt;D xsi:type="xsd:double"&gt;20.7&lt;/D&gt;&lt;D xsi:type="xsd:double"&gt;20.6&lt;/D&gt;&lt;D xsi:type="xsd:double"&gt;20.25&lt;/D&gt;&lt;D xsi:type="xsd:double"&gt;20.3&lt;/D&gt;&lt;D xsi:type="xsd:double"&gt;20.45&lt;/D&gt;&lt;D xsi:type="xsd:double"&gt;20.2&lt;/D&gt;&lt;D xsi:type="xsd:double"&gt;20.1&lt;/D&gt;&lt;D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xsi:type="xsd:double"&gt;20.05&lt;/D&gt;&lt;D xsi:type="xsd:double"&gt;20.1&lt;/D&gt;&lt;D xsi:type="xsd:double"&gt;20.65&lt;/D&gt;&lt;D xsi:type="xsd:double"&gt;20.65&lt;/D&gt;&lt;D xsi:type="xsd:double"&gt;20.85&lt;/D&gt;&lt;D xsi:type="xsd:double"&gt;20.9&lt;/D&gt;&lt;D xsi:type="xsd:double"&gt;21.15&lt;/D&gt;&lt;D xsi:type="xsd:double"&gt;21.05&lt;/D&gt;&lt;D xsi:type="xsd:double"&gt;21.2&lt;/D&gt;&lt;D xsi:type="xsd:double"&gt;21.3&lt;/D&gt;&lt;D xsi:type="xsd:double"&gt;21.35&lt;/D&gt;&lt;D xsi:type="xsd:double"&gt;21.65&lt;/D&gt;&lt;D xsi:type="xsd:double"&gt;21.7&lt;/D&gt;&lt;D xsi:type="xsd:double"&gt;21.4&lt;/D&gt;&lt;D xsi:type="xsd:double"&gt;20.9&lt;/D&gt;&lt;D xsi:type="xsd:double"&gt;20.75&lt;/D&gt;&lt;D xsi:type="xsd:double"&gt;20.85&lt;/D&gt;&lt;D xsi:type="xsd:double"&gt;20.5&lt;/D&gt;&lt;D xsi:type="xsd:double"&gt;20.6&lt;/D&gt;&lt;D xsi:type="xsd:double"&gt;20.95&lt;/D&gt;&lt;D xsi:type="xsd:double"&gt;21.1&lt;/D&gt;&lt;D xsi:type="xsd:double"&gt;21.3&lt;/D&gt;&lt;D xsi:type="xsd:double"&gt;21.4&lt;/D&gt;&lt;D xsi:type="xsd:double"&gt;20.8&lt;/D&gt;&lt;D xsi:type="xsd:double"&gt;20.7&lt;/D&gt;&lt;D xsi:type="xsd:double"&gt;20.7&lt;/D&gt;&lt;D xsi:type="xsd:double"&gt;21.05&lt;/D&gt;&lt;D xsi:type="xsd:double"&gt;21.4&lt;/D&gt;&lt;D xsi:type="xsd:double"&gt;21.65&lt;/D&gt;&lt;D xsi:type="xsd:double"&gt;21.3&lt;/D&gt;&lt;D xsi:type="xsd:double"&gt;21.05&lt;/D&gt;&lt;D xsi:type="xsd:double"&gt;21.3&lt;/D&gt;&lt;D xsi:type="xsd:double"&gt;21.1&lt;/D&gt;&lt;D xsi:type="xsd:double"&gt;21.45&lt;/D&gt;&lt;D xsi:type="xsd:double"&gt;21.8&lt;/D&gt;&lt;D xsi:type="xsd:double"&gt;21.9&lt;/D&gt;&lt;D xsi:type="xsd:double"&gt;22.15&lt;/D&gt;&lt;D xsi:type="xsd:double"&gt;22.3&lt;/D&gt;&lt;D xsi:type="xsd:double"&gt;22.4&lt;/D&gt;&lt;D xsi:type="xsd:double"&gt;22.25&lt;/D&gt;&lt;D xsi:type="xsd:double"&gt;22.5&lt;/D&gt;&lt;D xsi:type="xsd:double"&gt;22.6&lt;/D&gt;&lt;D xsi:type="xsd:double"&gt;22.55&lt;/D&gt;&lt;D xsi:type="xsd:double"&gt;22.6&lt;/D&gt;&lt;D xsi:type="xsd:double"&gt;22.75&lt;/D&gt;&lt;D xsi:type="xsd:double"&gt;22.75&lt;/D&gt;&lt;D xsi:type="xsd:double"&gt;22.75&lt;/D&gt;&lt;D xsi:type="xsd:double"&gt;22.45&lt;/D&gt;&lt;D xsi:type="xsd:double"&gt;22.75&lt;/D&gt;&lt;D xsi:type="xsd:double"&gt;22.35&lt;/D&gt;&lt;D xsi:type="xsd:double"&gt;22.45&lt;/D&gt;&lt;D xsi:type="xsd:double"&gt;22.75&lt;/D&gt;&lt;D xsi:type="xsd:double"&gt;23.1&lt;/D&gt;&lt;D xsi:type="xsd:double"&gt;23.1&lt;/D&gt;&lt;D xsi:type="xsd:double"&gt;23.1&lt;/D&gt;&lt;D xsi:type="xsd:double"&gt;23.2&lt;/D&gt;&lt;D xsi:type="xsd:double"&gt;23.4&lt;/D&gt;&lt;D xsi:type="xsd:double"&gt;23.6&lt;/D&gt;&lt;D xsi:type="xsd:double"&gt;23.55&lt;/D&gt;&lt;D xsi:type="xsd:double"&gt;23.45&lt;/D&gt;&lt;D xsi:type="xsd:double"&gt;23.7&lt;/D&gt;&lt;D xsi:type="xsd:double"&gt;23.6&lt;/D&gt;&lt;D xsi:type="xsd:double"&gt;23.65&lt;/D&gt;&lt;D xsi:type="xsd:double"&gt;23.65&lt;/D&gt;&lt;D xsi:type="xsd:double"&gt;23.5&lt;/D&gt;&lt;D xsi:type="xsd:double"&gt;23.5&lt;/D&gt;&lt;D xsi:type="xsd:double"&gt;23.6&lt;/D&gt;&lt;D xsi:type="xsd:double"&gt;23.5&lt;/D&gt;&lt;D xsi:type="xsd:double"&gt;23.7&lt;/D&gt;&lt;D xsi:type="xsd:double"&gt;23.65&lt;/D&gt;&lt;D xsi:type="xsd:double"&gt;23.9&lt;/D&gt;&lt;D xsi:type="xsd:double"&gt;23.95&lt;/D&gt;&lt;D xsi:type="xsd:double"&gt;24.35&lt;/D&gt;&lt;D xsi:type="xsd:double"&gt;24.45&lt;/D&gt;&lt;D xsi:type="xsd:double"&gt;24.45&lt;/D&gt;&lt;D xsi:type="xsd:double"&gt;24.6&lt;/D&gt;&lt;D xsi:type="xsd:double"&gt;24.85&lt;/D&gt;&lt;D xsi:type="xsd:double"&gt;24.05&lt;/D&gt;&lt;D xsi:type="xsd:double"&gt;24&lt;/D&gt;&lt;D xsi:type="xsd:double"&gt;23.95&lt;/D&gt;&lt;D xsi:type="xsd:double"&gt;24.1&lt;/D&gt;&lt;D xsi:type="xsd:double"&gt;24.3&lt;/D&gt;&lt;D xsi:type="xsd:double"&gt;24.3&lt;/D&gt;&lt;D xsi:type="xsd:double"&gt;24.4&lt;/D&gt;&lt;D xsi:type="xsd:double"&gt;24.55&lt;/D&gt;&lt;D xsi:type="xsd:double"&gt;24.4&lt;/D&gt;&lt;D xsi:type="xsd:double"&gt;24.1&lt;/D&gt;&lt;D xsi:type="xsd:double"&gt;24.35&lt;/D&gt;&lt;D xsi:type="xsd:double"&gt;24.35&lt;/D&gt;&lt;D xsi:type="xsd:double"&gt;24.5&lt;/D&gt;&lt;D xsi:type="xsd:double"&gt;24.05&lt;/D&gt;&lt;D xsi:type="xsd:double"&gt;24.35&lt;/D&gt;&lt;D xsi:type="xsd:double"&gt;24.45&lt;/D&gt;&lt;D xsi:type="xsd:double"&gt;24.55&lt;/D&gt;&lt;D xsi:type="xsd:double"&gt;24.7&lt;/D&gt;&lt;D xsi:type="xsd:double"&gt;24.6&lt;/D&gt;&lt;D xsi:type="xsd:double"&gt;24.25&lt;/D&gt;&lt;D xsi:type="xsd:double"&gt;24.15&lt;/D&gt;&lt;D xsi:type="xsd:double"&gt;23.8&lt;/D&gt;&lt;D xsi:type="xsd:double"&gt;24.05&lt;/D&gt;&lt;D xsi:type="xsd:double"&gt;23.8&lt;/D&gt;&lt;D xsi:type="xsd:double"&gt;24.15&lt;/D&gt;&lt;D xsi:type="xsd:double"&gt;24.05&lt;/D&gt;&lt;D xsi:type="xsd:double"&gt;24.2&lt;/D&gt;&lt;D xsi:type="xsd:double"&gt;24.4&lt;/D&gt;&lt;D xsi:type="xsd:double"&gt;24.4&lt;/D&gt;&lt;D xsi:type="xsd:double"&gt;24.1&lt;/D&gt;&lt;D xsi:type="xsd:double"&gt;23.95&lt;/D&gt;&lt;D xsi:type="xsd:double"&gt;23.75&lt;/D&gt;&lt;D xsi:type="xsd:double"&gt;23.1&lt;/D&gt;&lt;D xsi:type="xsd:double"&gt;23.35&lt;/D&gt;&lt;D xsi:type="xsd:double"&gt;23&lt;/D&gt;&lt;D xsi:type="xsd:double"&gt;22.9&lt;/D&gt;&lt;D xsi:type="xsd:double"&gt;22.85&lt;/D&gt;&lt;D xsi:type="xsd:double"&gt;23&lt;/D&gt;&lt;D xsi:type="xsd:double"&gt;23.1&lt;/D&gt;&lt;D xsi:type="xsd:double"&gt;22.6&lt;/D&gt;&lt;D xsi:type="xsd:double"&gt;23.05&lt;/D&gt;&lt;D xsi:type="xsd:double"&gt;22.7&lt;/D&gt;&lt;D xsi:type="xsd:double"&gt;22.4&lt;/D&gt;&lt;D xsi:type="xsd:double"&gt;22.55&lt;/D&gt;&lt;D xsi:type="xsd:double"&gt;22.5&lt;/D&gt;&lt;D xsi:type="xsd:double"&gt;22.4&lt;/D&gt;&lt;D xsi:type="xsd:double"&gt;22.5&lt;/D&gt;&lt;D xsi:type="xsd:double"&gt;22.55&lt;/D&gt;&lt;D xsi:type="xsd:double"&gt;22.9&lt;/D&gt;&lt;D xsi:type="xsd:double"&gt;22.9&lt;/D&gt;&lt;D xsi:type="xsd:double"&gt;22.8&lt;/D&gt;&lt;D xsi:type="xsd:double"&gt;22.9&lt;/D&gt;&lt;D xsi:type="xsd:double"&gt;23&lt;/D&gt;&lt;D xsi:type="xsd:double"&gt;22.95&lt;/D&gt;&lt;D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xsi:type="xsd:double"&gt;23.05&lt;/D&gt;&lt;D xsi:type="xsd:double"&gt;22.95&lt;/D&gt;&lt;D xsi:type="xsd:double"&gt;22.6&lt;/D&gt;&lt;D xsi:type="xsd:double"&gt;22.6&lt;/D&gt;&lt;D xsi:type="xsd:double"&gt;22.65&lt;/D&gt;&lt;D xsi:type="xsd:double"&gt;22.25&lt;/D&gt;&lt;D xsi:type="xsd:double"&gt;22.2&lt;/D&gt;&lt;D xsi:type="xsd:double"&gt;22&lt;/D&gt;&lt;D xsi:type="xsd:double"&gt;21.9&lt;/D&gt;&lt;D xsi:type="xsd:double"&gt;22.05&lt;/D&gt;&lt;D xsi:type="xsd:double"&gt;21.85&lt;/D&gt;&lt;D xsi:type="xsd:double"&gt;21.75&lt;/D&gt;&lt;D xsi:type="xsd:double"&gt;21.9&lt;/D&gt;&lt;D xsi:type="xsd:double"&gt;21.95&lt;/D&gt;&lt;D xsi:type="xsd:double"&gt;22.15&lt;/D&gt;&lt;D xsi:type="xsd:double"&gt;22.3&lt;/D&gt;&lt;D xsi:type="xsd:double"&gt;22.3&lt;/D&gt;&lt;D xsi:type="xsd:double"&gt;22.65&lt;/D&gt;&lt;D xsi:type="xsd:double"&gt;22.7&lt;/D&gt;&lt;D xsi:type="xsd:double"&gt;22.75&lt;/D&gt;&lt;D xsi:type="xsd:double"&gt;22.9&lt;/D&gt;&lt;D xsi:type="xsd:double"&gt;23.15&lt;/D&gt;&lt;D xsi:type="xsd:double"&gt;23.05&lt;/D&gt;&lt;D xsi:type="xsd:double"&gt;23.15&lt;/D&gt;&lt;D xsi:type="xsd:double"&gt;22.95&lt;/D&gt;&lt;D xsi:type="xsd:double"&gt;23.05&lt;/D&gt;&lt;D xsi:type="xsd:double"&gt;23.3&lt;/D&gt;&lt;D xsi:type="xsd:double"&gt;23.25&lt;/D&gt;&lt;D xsi:type="xsd:double"&gt;23.1&lt;/D&gt;&lt;D xsi:type="xsd:double"&gt;23.1&lt;/D&gt;&lt;D xsi:type="xsd:double"&gt;23.15&lt;/D&gt;&lt;D xsi:type="xsd:double"&gt;23.25&lt;/D&gt;&lt;D xsi:type="xsd:double"&gt;23.6&lt;/D&gt;&lt;D xsi:type="xsd:double"&gt;23.55&lt;/D&gt;&lt;D xsi:type="xsd:double"&gt;23.5&lt;/D&gt;&lt;D xsi:type="xsd:double"&gt;23.35&lt;/D&gt;&lt;D xsi:type="xsd:double"&gt;23.3&lt;/D&gt;&lt;D xsi:type="xsd:double"&gt;23.5&lt;/D&gt;&lt;D xsi:type="xsd:double"&gt;23.55&lt;/D&gt;&lt;D xsi:type="xsd:double"&gt;23.7&lt;/D&gt;&lt;D xsi:type="xsd:double"&gt;23.7&lt;/D&gt;&lt;D xsi:type="xsd:double"&gt;23.8&lt;/D&gt;&lt;D xsi:type="xsd:double"&gt;23.9&lt;/D&gt;&lt;D xsi:type="xsd:double"&gt;23.9&lt;/D&gt;&lt;D xsi:type="xsd:double"&gt;24.2&lt;/D&gt;&lt;D xsi:type="xsd:double"&gt;24.35&lt;/D&gt;&lt;D xsi:type="xsd:double"&gt;24.3&lt;/D&gt;&lt;D xsi:type="xsd:double"&gt;24.4&lt;/D&gt;&lt;D xsi:type="xsd:double"&gt;24.2&lt;/D&gt;&lt;D xsi:type="xsd:double"&gt;24.35&lt;/D&gt;&lt;D xsi:type="xsd:double"&gt;24.4&lt;/D&gt;&lt;D xsi:type="xsd:double"&gt;24.3&lt;/D&gt;&lt;D xsi:type="xsd:double"&gt;24.25&lt;/D&gt;&lt;D xsi:type="xsd:double"&gt;24.05&lt;/D&gt;&lt;D xsi:type="xsd:double"&gt;24.1&lt;/D&gt;&lt;D xsi:type="xsd:double"&gt;24&lt;/D&gt;&lt;D xsi:type="xsd:double"&gt;23.85&lt;/D&gt;&lt;D xsi:type="xsd:double"&gt;23.9&lt;/D&gt;&lt;D xsi:type="xsd:double"&gt;23.95&lt;/D&gt;&lt;D xsi:type="xsd:double"&gt;24.05&lt;/D&gt;&lt;D xsi:type="xsd:double"&gt;23.8&lt;/D&gt;&lt;D xsi:type="xsd:double"&gt;23.85&lt;/D&gt;&lt;D xsi:type="xsd:double"&gt;24.1&lt;/D&gt;&lt;D xsi:type="xsd:double"&gt;24.1&lt;/D&gt;&lt;D xsi:type="xsd:double"&gt;24.1&lt;/D&gt;&lt;D xsi:type="xsd:double"&gt;24.6&lt;/D&gt;&lt;D xsi:type="xsd:double"&gt;24.6&lt;/D&gt;&lt;D xsi:type="xsd:double"&gt;24.8&lt;/D&gt;&lt;D xsi:type="xsd:double"&gt;24.9&lt;/D&gt;&lt;D xsi:type="xsd:double"&gt;24.6&lt;/D&gt;&lt;D xsi:type="xsd:double"&gt;24.65&lt;/D&gt;&lt;D xsi:type="xsd:double"&gt;24.7&lt;/D&gt;&lt;D xsi:type="xsd:double"&gt;24.5&lt;/D&gt;&lt;D xsi:type="xsd:double"&gt;24.65&lt;/D&gt;&lt;D xsi:type="xsd:double"&gt;24.7&lt;/D&gt;&lt;D xsi:type="xsd:double"&gt;24.6&lt;/D&gt;&lt;D xsi:type="xsd:double"&gt;24.45&lt;/D&gt;&lt;D xsi:type="xsd:double"&gt;24.55&lt;/D&gt;&lt;D xsi:type="xsd:double"&gt;24.65&lt;/D&gt;&lt;D xsi:type="xsd:double"&gt;24.6&lt;/D&gt;&lt;D xsi:type="xsd:double"&gt;24.55&lt;/D&gt;&lt;D xsi:type="xsd:double"&gt;24.55&lt;/D&gt;&lt;D xsi:type="xsd:double"&gt;24.4&lt;/D&gt;&lt;D xsi:type="xsd:double"&gt;24.6&lt;/D&gt;&lt;D xsi:type="xsd:double"&gt;24.55&lt;/D&gt;&lt;D xsi:type="xsd:double"&gt;24.2&lt;/D&gt;&lt;D xsi:type="xsd:double"&gt;24.15&lt;/D&gt;&lt;D xsi:type="xsd:double"&gt;24.35&lt;/D&gt;&lt;D xsi:type="xsd:double"&gt;24.35&lt;/D&gt;&lt;D xsi:type="xsd:double"&gt;24.45&lt;/D&gt;&lt;D xsi:type="xsd:double"&gt;24.8&lt;/D&gt;&lt;D xsi:type="xsd:double"&gt;24.9&lt;/D&gt;&lt;D xsi:type="xsd:double"&gt;24.85&lt;/D&gt;&lt;D xsi:type="xsd:double"&gt;24.85&lt;/D&gt;&lt;D xsi:type="xsd:double"&gt;24.85&lt;/D&gt;&lt;D xsi:type="xsd:double"&gt;24.9&lt;/D&gt;&lt;D xsi:type="xsd:double"&gt;24.65&lt;/D&gt;&lt;D xsi:type="xsd:double"&gt;24.75&lt;/D&gt;&lt;D xsi:type="xsd:double"&gt;25.05&lt;/D&gt;&lt;D xsi:type="xsd:double"&gt;25.2&lt;/D&gt;&lt;D xsi:type="xsd:double"&gt;25.35&lt;/D&gt;&lt;D xsi:type="xsd:double"&gt;25.35&lt;/D&gt;&lt;D xsi:type="xsd:double"&gt;25.6&lt;/D&gt;&lt;D xsi:type="xsd:double"&gt;25.6&lt;/D&gt;&lt;D xsi:type="xsd:double"&gt;25.6&lt;/D&gt;&lt;D xsi:type="xsd:double"&gt;25.45&lt;/D&gt;&lt;D xsi:type="xsd:double"&gt;25.5&lt;/D&gt;&lt;D xsi:type="xsd:double"&gt;25.65&lt;/D&gt;&lt;D xsi:type="xsd:double"&gt;25.7&lt;/D&gt;&lt;D xsi:type="xsd:double"&gt;25.7&lt;/D&gt;&lt;D xsi:type="xsd:double"&gt;25.9&lt;/D&gt;&lt;D xsi:type="xsd:double"&gt;25.95&lt;/D&gt;&lt;D xsi:type="xsd:double"&gt;26.05&lt;/D&gt;&lt;D xsi:type="xsd:double"&gt;26&lt;/D&gt;&lt;D xsi:type="xsd:double"&gt;26.05&lt;/D&gt;&lt;D xsi:type="xsd:double"&gt;26.25&lt;/D&gt;&lt;D xsi:type="xsd:double"&gt;26.2&lt;/D&gt;&lt;D xsi:type="xsd:double"&gt;26.35&lt;/D&gt;&lt;D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xsi:type="xsd:double"&gt;26.25&lt;/D&gt;&lt;D xsi:type="xsd:double"&gt;26.05&lt;/D&gt;&lt;D xsi:type="xsd:double"&gt;26.15&lt;/D&gt;&lt;D xsi:type="xsd:double"&gt;26.2&lt;/D&gt;&lt;D xsi:type="xsd:double"&gt;26.35&lt;/D&gt;&lt;D xsi:type="xsd:double"&gt;26.3&lt;/D&gt;&lt;D xsi:type="xsd:double"&gt;26.2&lt;/D&gt;&lt;D xsi:type="xsd:double"&gt;26.4&lt;/D&gt;&lt;D xsi:type="xsd:double"&gt;26.25&lt;/D&gt;&lt;D xsi:type="xsd:double"&gt;26.3&lt;/D&gt;&lt;D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xsi:type="xsd:double"&gt;26.75&lt;/D&gt;&lt;D xsi:type="xsd:double"&gt;27.05&lt;/D&gt;&lt;D xsi:type="xsd:double"&gt;27.05&lt;/D&gt;&lt;D xsi:type="xsd:double"&gt;27.15&lt;/D&gt;&lt;D xsi:type="xsd:double"&gt;27.15&lt;/D&gt;&lt;D xsi:type="xsd:double"&gt;27.35&lt;/D&gt;&lt;D xsi:type="xsd:double"&gt;27.4&lt;/D&gt;&lt;D xsi:type="xsd:double"&gt;27.4&lt;/D&gt;&lt;D xsi:type="xsd:double"&gt;27.55&lt;/D&gt;&lt;D xsi:type="xsd:double"&gt;27.55&lt;/D&gt;&lt;D xsi:type="xsd:double"&gt;27.6&lt;/D&gt;&lt;D xsi:type="xsd:double"&gt;27.8&lt;/D&gt;&lt;D xsi:type="xsd:double"&gt;27.7&lt;/D&gt;&lt;D xsi:type="xsd:double"&gt;27.95&lt;/D&gt;&lt;D xsi:type="xsd:double"&gt;28.25&lt;/D&gt;&lt;D xsi:type="xsd:double"&gt;28.3&lt;/D&gt;&lt;D xsi:type="xsd:double"&gt;28.25&lt;/D&gt;&lt;D xsi:type="xsd:double"&gt;28.3&lt;/D&gt;&lt;D xsi:type="xsd:double"&gt;28.4&lt;/D&gt;&lt;D xsi:type="xsd:double"&gt;28.55&lt;/D&gt;&lt;D xsi:type="xsd:double"&gt;28.45&lt;/D&gt;&lt;D xsi:type="xsd:double"&gt;28.15&lt;/D&gt;&lt;D xsi:type="xsd:double"&gt;27.65&lt;/D&gt;&lt;D xsi:type="xsd:double"&gt;27.95&lt;/D&gt;&lt;D xsi:type="xsd:double"&gt;27.9&lt;/D&gt;&lt;D xsi:type="xsd:double"&gt;28.1&lt;/D&gt;&lt;D xsi:type="xsd:double"&gt;28.05&lt;/D&gt;&lt;D xsi:type="xsd:double"&gt;27.8&lt;/D&gt;&lt;D xsi:type="xsd:double"&gt;27.9&lt;/D&gt;&lt;D xsi:type="xsd:double"&gt;28.15&lt;/D&gt;&lt;D xsi:type="xsd:double"&gt;28.25&lt;/D&gt;&lt;D xsi:type="xsd:double"&gt;28.6&lt;/D&gt;&lt;D xsi:type="xsd:double"&gt;28.65&lt;/D&gt;&lt;D xsi:type="xsd:double"&gt;28.5&lt;/D&gt;&lt;D xsi:type="xsd:double"&gt;28.9&lt;/D&gt;&lt;D xsi:type="xsd:double"&gt;28.8&lt;/D&gt;&lt;D xsi:type="xsd:double"&gt;28.8&lt;/D&gt;&lt;D xsi:type="xsd:double"&gt;28.65&lt;/D&gt;&lt;D xsi:type="xsd:double"&gt;28.6&lt;/D&gt;&lt;D xsi:type="xsd:double"&gt;28.5&lt;/D&gt;&lt;D xsi:type="xsd:double"&gt;28.4&lt;/D&gt;&lt;D xsi:type="xsd:double"&gt;28.55&lt;/D&gt;&lt;/FQL&gt;&lt;FQL&gt;&lt;Q&gt;2800-HK^MOVING_STD(LN(P_PRICE(09/07/2007-19D,0,D)/P_PRICE(09/07/2007-20D,-1D,D)), 20)*100&lt;/Q&gt;&lt;R&gt;2466&lt;/R&gt;&lt;C&gt;1&lt;/C&gt;&lt;D xsi:type="xsd:double"&gt;2.02886165251433&lt;/D&gt;&lt;D xsi:type="xsd:double"&gt;2.0238278806793888&lt;/D&gt;&lt;D xsi:type="xsd:double"&gt;2.0289382255380959&lt;/D&gt;&lt;D xsi:type="xsd:double"&gt;1.865266562687405&lt;/D&gt;&lt;D xsi:type="xsd:double"&gt;1.5856804800779729&lt;/D&gt;&lt;D xsi:type="xsd:double"&gt;1.5401917589182079&lt;/D&gt;&lt;D xsi:type="xsd:double"&gt;1.2882634645752331&lt;/D&gt;&lt;D xsi:type="xsd:double"&gt;1.2955026196950981&lt;/D&gt;&lt;D xsi:type="xsd:double"&gt;1.30022923348468&lt;/D&gt;&lt;D xsi:type="xsd:double"&gt;1.215268762867542&lt;/D&gt;&lt;D xsi:type="xsd:double"&gt;1.2048998796628649&lt;/D&gt;&lt;D xsi:type="xsd:double"&gt;1.287843501558283&lt;/D&gt;&lt;D xsi:type="xsd:double"&gt;1.250576380910011&lt;/D&gt;&lt;D xsi:type="xsd:double"&gt;1.152877052049778&lt;/D&gt;&lt;D xsi:type="xsd:double"&gt;1.124961179332715&lt;/D&gt;&lt;D xsi:type="xsd:double"&gt;1.287398629295478&lt;/D&gt;&lt;D xsi:type="xsd:double"&gt;1.5570337868694371&lt;/D&gt;&lt;D xsi:type="xsd:double"&gt;1.6352198793713819&lt;/D&gt;&lt;D xsi:type="xsd:double"&gt;1.761938993028582&lt;/D&gt;&lt;D xsi:type="xsd:double"&gt;1.779595821828917&lt;/D&gt;&lt;D xsi:type="xsd:double"&gt;1.7606765902421391&lt;/D&gt;&lt;D xsi:type="xsd:double"&gt;1.7650178739591811&lt;/D&gt;&lt;D xsi:type="xsd:double"&gt;1.762063845327202&lt;/D&gt;&lt;D xsi:type="xsd:double"&gt;1.7984622357201441&lt;/D&gt;&lt;D xsi:type="xsd:double"&gt;1.823125151907727&lt;/D&gt;&lt;D xsi:type="xsd:double"&gt;1.950175996567898&lt;/D&gt;&lt;D xsi:type="xsd:double"&gt;1.919704630613096&lt;/D&gt;&lt;D xsi:type="xsd:double"&gt;1.912952429748735&lt;/D&gt;&lt;D xsi:type="xsd:double"&gt;2.1303428803776949&lt;/D&gt;&lt;D xsi:type="xsd:double"&gt;2.2144072926732878&lt;/D&gt;&lt;D xsi:type="xsd:double"&gt;2.223410425421616&lt;/D&gt;&lt;D xsi:type="xsd:double"&gt;2.15414659414969&lt;/D&gt;&lt;D xsi:type="xsd:double"&gt;2.1714665199203882&lt;/D&gt;&lt;D xsi:type="xsd:double"&gt;2.2772670933384531&lt;/D&gt;&lt;D xsi:type="xsd:double"&gt;2.283488651173621&lt;/D&gt;&lt;D xsi:type="xsd:double"&gt;2.258385633740621&lt;/D&gt;&lt;D xsi:type="xsd:double"&gt;2.0913551939557711&lt;/D&gt;&lt;D xsi:type="xsd:double"&gt;2.2388410879265641&lt;/D&gt;&lt;D xsi:type="xsd:double"&gt;2.4424384424499181&lt;/D&gt;&lt;D xsi:type="xsd:double"&gt;2.4775186590910332&lt;/D&gt;&lt;D xsi:type="xsd:double"&gt;2.4700528619315949&lt;/D&gt;&lt;D xsi:type="xsd:double"&gt;2.55621205790679&lt;/D&gt;&lt;D xsi:type="xsd:double"&gt;2.5185320008588969&lt;/D&gt;&lt;D xsi:type="xsd:double"&gt;2.6677439233239642&lt;/D&gt;&lt;D xsi:type="xsd:double"&gt;2.6199399194722122&lt;/D&gt;&lt;D xsi:type="xsd:double"&gt;2.811370316044858&lt;/D&gt;&lt;D xsi:type="xsd:double"&gt;2.8007402496170948&lt;/D&gt;&lt;D xsi:type="xsd:double"&gt;2.953230273834393&lt;/D&gt;&lt;D xsi:type="xsd:double"&gt;2.8365821988706919&lt;/D&gt;&lt;D xsi:type="xsd:double"&gt;2.72510690633077&lt;/D&gt;&lt;D xsi:type="xsd:double"&gt;2.8591758069202862&lt;/D&gt;&lt;D xsi:type="xsd:double"&gt;2.8137397666787081&lt;/D&gt;&lt;D xsi:type="xsd:double"&gt;2.8105569184317738&lt;/D&gt;&lt;D xsi:type="xsd:double"&gt;2.881540451157&lt;/D&gt;&lt;D xsi:type="xsd:double"&gt;2.883424143461875&lt;/D&gt;&lt;D xsi:type="xsd:double"&gt;2.87332176001736&lt;/D&gt;&lt;D xsi:type="xsd:double"&gt;3.012884721644578&lt;/D&gt;&lt;D xsi:type="xsd:double"&gt;2.94270734320252&lt;/D&gt;&lt;D xsi:type="xsd:double"&gt;2.719971572930362&lt;/D&gt;&lt;D xsi:type="xsd:double"&gt;2.6851025937597259&lt;/D&gt;&lt;D xsi:type="xsd:double"&gt;2.7195349315875812&lt;/D&gt;&lt;D xsi:type="xsd:double"&gt;2.622179997800496&lt;/D&gt;&lt;D xsi:type="xsd:double"&gt;2.66716095872507&lt;/D&gt;&lt;D xsi:type="xsd:double"&gt;2.5255962808208481&lt;/D&gt;&lt;D xsi:type="xsd:double"&gt;2.5791322479606449&lt;/D&gt;&lt;D xsi:type="xsd:double"&gt;2.4166099144004258&lt;/D&gt;&lt;D xsi:type="xsd:double"&gt;2.4675799177821989&lt;/D&gt;&lt;D xsi:type="xsd:double"&gt;2.25839672691106&lt;/D&gt;&lt;D xsi:type="xsd:double"&gt;2.4053040508332311&lt;/D&gt;&lt;D xsi:type="xsd:double"&gt;2.4014297315003552&lt;/D&gt;&lt;D xsi:type="xsd:double"&gt;2.208128556604509&lt;/D&gt;&lt;D xsi:type="xsd:double"&gt;2.14937474000782&lt;/D&gt;&lt;D xsi:type="xsd:double"&gt;2.161513696443111&lt;/D&gt;&lt;D xsi:type="xsd:double"&gt;1.936999857124365&lt;/D&gt;&lt;D xsi:type="xsd:double"&gt;1.92786185696643&lt;/D&gt;&lt;D xsi:type="xsd:double"&gt;1.9702558616700021&lt;/D&gt;&lt;D xsi:type="xsd:double"&gt;1.847168362230216&lt;/D&gt;&lt;D xsi:type="xsd:double"&gt;1.8439881951954029&lt;/D&gt;&lt;D xsi:type="xsd:double"&gt;1.906196921856115&lt;/D&gt;&lt;D xsi:type="xsd:double"&gt;1.9969460662209531&lt;/D&gt;&lt;D xsi:type="xsd:double"&gt;1.9412431681814211&lt;/D&gt;&lt;D xsi:type="xsd:double"&gt;1.933986837713241&lt;/D&gt;&lt;D xsi:type="xsd:double"&gt;1.9571393009907461&lt;/D&gt;&lt;D xsi:type="xsd:double"&gt;1.9412180635797751&lt;/D&gt;&lt;D xsi:type="xsd:double"&gt;1.842775736472865&lt;/D&gt;&lt;D xsi:type="xsd:double"&gt;1.7957703997946031&lt;/D&gt;&lt;D xsi:type="xsd:double"&gt;1.7838240713475271&lt;/D&gt;&lt;D xsi:type="xsd:double"&gt;2.1034906564646381&lt;/D&gt;&lt;D xsi:type="xsd:double"&gt;2.118311527255639&lt;/D&gt;&lt;D xsi:type="xsd:double"&gt;2.0999223788278738&lt;/D&gt;&lt;D xsi:type="xsd:double"&gt;2.354909807598057&lt;/D&gt;&lt;D xsi:type="xsd:double"&gt;3.0081501115279732&lt;/D&gt;&lt;D xsi:type="xsd:double"&gt;3.9039454749892442&lt;/D&gt;&lt;D xsi:type="xsd:double"&gt;3.8898376282872289&lt;/D&gt;&lt;D xsi:type="xsd:double"&gt;4.243843706000189&lt;/D&gt;&lt;D xsi:type="xsd:double"&gt;4.3265465362892561&lt;/D&gt;&lt;D xsi:type="xsd:double"&gt;4.3014404654827132&lt;/D&gt;&lt;D xsi:type="xsd:double"&gt;4.3286878558615021&lt;/D&gt;&lt;D xsi:type="xsd:double"&gt;4.3127949689588121&lt;/D&gt;&lt;D xsi:type="xsd:double"&gt;4.337668005263513&lt;/D&gt;&lt;D xsi:type="xsd:double"&gt;4.44079204697327&lt;/D&gt;&lt;D xsi:type="xsd:double"&gt;4.4414956127868983&lt;/D&gt;&lt;D xsi:type="xsd:double"&gt;4.5857754275672216&lt;/D&gt;&lt;D xsi:type="xsd:double"&gt;4.6166516694476263&lt;/D&gt;&lt;D xsi:type="xsd:double"&gt;4.64705794834318&lt;/D&gt;&lt;D xsi:type="xsd:double"&gt;4.659665961003034&lt;/D&gt;&lt;D xsi:type="xsd:double"&gt;4.7381197711152492&lt;/D&gt;&lt;D xsi:type="xsd:double"&gt;4.59265621366746&lt;/D&gt;&lt;D xsi:type="xsd:double"&gt;4.546708032217853&lt;/D&gt;&lt;D xsi:type="xsd:double"&gt;4.5725837701849477&lt;/D&gt;&lt;D xsi:type="xsd:double"&gt;4.4515170323318154&lt;/D&gt;&lt;D xsi:type="xsd:double"&gt;3.9056828229861491&lt;/D&gt;&lt;D xsi:type="xsd:double"&gt;3.13429225204304&lt;/D&gt;&lt;D xsi:type="xsd:double"&gt;3.077067425808159&lt;/D&gt;&lt;D xsi:type="xsd:double"&gt;2.6908380608525548&lt;/D&gt;&lt;D xsi:type="xsd:double"&gt;2.5903186349797069&lt;/D&gt;&lt;D xsi:type="xsd:double"&gt;2.5812248487384948&lt;/D&gt;&lt;D xsi:type="xsd:double"&gt;2.5064618197859621&lt;/D&gt;&lt;D xsi:type="xsd:double"&gt;2.58553200468369&lt;/D&gt;&lt;D xsi:type="xsd:double"&gt;2.513103172808131&lt;/D&gt;&lt;D xsi:type="xsd:double"&gt;2.348505525599482&lt;/D&gt;&lt;D xsi:type="xsd:double"&gt;2.3530524611024579&lt;/D&gt;&lt;D xsi:type="xsd:double"&gt;2.0212176001480131&lt;/D&gt;&lt;D xsi:type="xsd:double"&gt;1.9023721326975041&lt;/D&gt;&lt;D xsi:type="xsd:double"&gt;1.8810749360322181&lt;/D&gt;&lt;D xsi:type="xsd:double"&gt;1.9103176478838351&lt;/D&gt;&lt;D xsi:type="xsd:double"&gt;1.989253460757614&lt;/D&gt;&lt;D xsi:type="xsd:double"&gt;1.9829078814745611&lt;/D&gt;&lt;D xsi:type="xsd:double"&gt;2.223486644332286&lt;/D&gt;&lt;D xsi:type="xsd:double"&gt;2.2102010136506731&lt;/D&gt;&lt;D xsi:type="xsd:double"&gt;2.222542109724257&lt;/D&gt;&lt;D xsi:type="xsd:double"</t>
        </r>
      </text>
    </comment>
    <comment ref="A14" authorId="0" shapeId="0">
      <text>
        <r>
          <rPr>
            <b/>
            <sz val="9"/>
            <color indexed="81"/>
            <rFont val="Tahoma"/>
            <charset val="1"/>
          </rPr>
          <t>&gt;2.28957481527637&lt;/D&gt;&lt;D xsi:type="xsd:double"&gt;2.7413291796834929&lt;/D&gt;&lt;D xsi:type="xsd:double"&gt;2.741444908198635&lt;/D&gt;&lt;D xsi:type="xsd:double"&gt;2.698026032261319&lt;/D&gt;&lt;D xsi:type="xsd:double"&gt;2.64928961903995&lt;/D&gt;&lt;D xsi:type="xsd:double"&gt;2.661358693385306&lt;/D&gt;&lt;D xsi:type="xsd:double"&gt;2.676462787772016&lt;/D&gt;&lt;D xsi:type="xsd:double"&gt;2.67452192600686&lt;/D&gt;&lt;D xsi:type="xsd:double"&gt;2.6484792500507859&lt;/D&gt;&lt;D xsi:type="xsd:double"&gt;2.6663998911469622&lt;/D&gt;&lt;D xsi:type="xsd:double"&gt;2.6878301253823071&lt;/D&gt;&lt;D xsi:type="xsd:double"&gt;2.5903677758548489&lt;/D&gt;&lt;D xsi:type="xsd:double"&gt;2.5844121593040561&lt;/D&gt;&lt;D xsi:type="xsd:double"&gt;2.610480319893683&lt;/D&gt;&lt;D xsi:type="xsd:double"&gt;2.7241062078265061&lt;/D&gt;&lt;D xsi:type="xsd:double"&gt;2.4703508318658272&lt;/D&gt;&lt;D xsi:type="xsd:double"&gt;2.4752940784333251&lt;/D&gt;&lt;D xsi:type="xsd:double"&gt;2.1477473301385328&lt;/D&gt;&lt;D xsi:type="xsd:double"&gt;2.1446904817229528&lt;/D&gt;&lt;D xsi:type="xsd:double"&gt;2.1584654589881391&lt;/D&gt;&lt;D xsi:type="xsd:double"&gt;1.985827169668037&lt;/D&gt;&lt;D xsi:type="xsd:double"&gt;1.5172465323502331&lt;/D&gt;&lt;D xsi:type="xsd:double"&gt;1.526852472130366&lt;/D&gt;&lt;D xsi:type="xsd:double"&gt;1.5437613458621109&lt;/D&gt;&lt;D xsi:type="xsd:double"&gt;1.510940637010838&lt;/D&gt;&lt;D xsi:type="xsd:double"&gt;1.4464706133678289&lt;/D&gt;&lt;D xsi:type="xsd:double"&gt;1.445744278720025&lt;/D&gt;&lt;D xsi:type="xsd:double"&gt;1.3893789670654719&lt;/D&gt;&lt;D xsi:type="xsd:double"&gt;1.3870491003065459&lt;/D&gt;&lt;D xsi:type="xsd:double"&gt;1.3560407656041249&lt;/D&gt;&lt;D xsi:type="xsd:double"&gt;1.47732037287227&lt;/D&gt;&lt;D xsi:type="xsd:double"&gt;1.464397661110934&lt;/D&gt;&lt;D xsi:type="xsd:double"&gt;1.5192359493971921&lt;/D&gt;&lt;D xsi:type="xsd:double"&gt;1.5282489652213169&lt;/D&gt;&lt;D xsi:type="xsd:double"&gt;1.2685135092184421&lt;/D&gt;&lt;D xsi:type="xsd:double"&gt;1.28497221391992&lt;/D&gt;&lt;D xsi:type="xsd:double"&gt;1.2781541914632579&lt;/D&gt;&lt;D xsi:type="xsd:double"&gt;1.228582317944527&lt;/D&gt;&lt;D xsi:type="xsd:double"&gt;1.339591755314836&lt;/D&gt;&lt;D xsi:type="xsd:double"&gt;1.283512207616007&lt;/D&gt;&lt;D xsi:type="xsd:double"&gt;1.326950417092325&lt;/D&gt;&lt;D xsi:type="xsd:double"&gt;1.3119629582082379&lt;/D&gt;&lt;D xsi:type="xsd:double"&gt;1.3025061318705651&lt;/D&gt;&lt;D xsi:type="xsd:double"&gt;1.303822984463695&lt;/D&gt;&lt;D xsi:type="xsd:double"&gt;1.3043888605106571&lt;/D&gt;&lt;D xsi:type="xsd:double"&gt;1.3085561684938409&lt;/D&gt;&lt;D xsi:type="xsd:double"&gt;1.3296351662752459&lt;/D&gt;&lt;D xsi:type="xsd:double"&gt;1.2501125458047491&lt;/D&gt;&lt;D xsi:type="xsd:double"&gt;1.2847149555519839&lt;/D&gt;&lt;D xsi:type="xsd:double"&gt;1.2823641213826&lt;/D&gt;&lt;D xsi:type="xsd:double"&gt;1.2122059219482391&lt;/D&gt;&lt;D xsi:type="xsd:double"&gt;1.232207904716577&lt;/D&gt;&lt;D xsi:type="xsd:double"&gt;1.54839234140445&lt;/D&gt;&lt;D xsi:type="xsd:double"&gt;1.43729612237168&lt;/D&gt;&lt;D xsi:type="xsd:double"&gt;1.442043683461679&lt;/D&gt;&lt;D xsi:type="xsd:double"&gt;1.453122479222686&lt;/D&gt;&lt;D xsi:type="xsd:double"&gt;1.4572623157336679&lt;/D&gt;&lt;D xsi:type="xsd:double"&gt;1.4529237877116981&lt;/D&gt;&lt;D xsi:type="xsd:double"&gt;1.4541350824482591&lt;/D&gt;&lt;D xsi:type="xsd:double"&gt;1.4242154735938111&lt;/D&gt;&lt;D xsi:type="xsd:double"&gt;1.403347001316146&lt;/D&gt;&lt;D xsi:type="xsd:double"&gt;1.3951719578062669&lt;/D&gt;&lt;D xsi:type="xsd:double"&gt;1.3808095523244439&lt;/D&gt;&lt;D xsi:type="xsd:double"&gt;1.397733099518391&lt;/D&gt;&lt;D xsi:type="xsd:double"&gt;1.3871848539443781&lt;/D&gt;&lt;D xsi:type="xsd:double"&gt;1.4387205251830559&lt;/D&gt;&lt;D xsi:type="xsd:double"&gt;1.4168240929738789&lt;/D&gt;&lt;D xsi:type="xsd:double"&gt;1.418672162995843&lt;/D&gt;&lt;D xsi:type="xsd:double"&gt;1.438444203597214&lt;/D&gt;&lt;D xsi:type="xsd:double"&gt;1.473766881542282&lt;/D&gt;&lt;D xsi:type="xsd:double"&gt;1.55614628988448&lt;/D&gt;&lt;D xsi:type="xsd:double"&gt;1.6532193048393871&lt;/D&gt;&lt;D xsi:type="xsd:double"&gt;1.567615537762634&lt;/D&gt;&lt;D xsi:type="xsd:double"&gt;1.572662937094641&lt;/D&gt;&lt;D xsi:type="xsd:double"&gt;1.59834336592695&lt;/D&gt;&lt;D xsi:type="xsd:double"&gt;1.586448438819188&lt;/D&gt;&lt;D xsi:type="xsd:double"&gt;1.7221975278748789&lt;/D&gt;&lt;D xsi:type="xsd:double"&gt;1.7221975278748789&lt;/D&gt;&lt;D xsi:type="xsd:double"&gt;1.805835241581784&lt;/D&gt;&lt;D xsi:type="xsd:double"&gt;1.79506250922234&lt;/D&gt;&lt;D xsi:type="xsd:double"&gt;1.9218438102627029&lt;/D&gt;&lt;D xsi:type="xsd:double"&gt;1.9218438102627029&lt;/D&gt;&lt;D xsi:type="xsd:double"&gt;1.973904488231633&lt;/D&gt;&lt;D xsi:type="xsd:double"&gt;1.9720170555667591&lt;/D&gt;&lt;D xsi:type="xsd:double"&gt;2.0041245241987871&lt;/D&gt;&lt;D xsi:type="xsd:double"&gt;1.934078604873501&lt;/D&gt;&lt;D xsi:type="xsd:double"&gt;1.991126485473198&lt;/D&gt;&lt;D xsi:type="xsd:double"&gt;1.985770842578483&lt;/D&gt;&lt;D xsi:type="xsd:double"&gt;1.911163499702073&lt;/D&gt;&lt;D xsi:type="xsd:double"&gt;1.9077870979325231&lt;/D&gt;&lt;D xsi:type="xsd:double"&gt;1.8932447750725969&lt;/D&gt;&lt;D xsi:type="xsd:double"&gt;1.823325243580264&lt;/D&gt;&lt;D xsi:type="xsd:double"&gt;1.722871484786946&lt;/D&gt;&lt;D xsi:type="xsd:double"&gt;1.7301722630508849&lt;/D&gt;&lt;D xsi:type="xsd:double"&gt;1.7025174228476789&lt;/D&gt;&lt;D xsi:type="xsd:double"&gt;1.7027797168435641&lt;/D&gt;&lt;D xsi:type="xsd:double"&gt;1.555727284694796&lt;/D&gt;&lt;D xsi:type="xsd:double"&gt;1.5563082897884639&lt;/D&gt;&lt;D xsi:type="xsd:double"&gt;1.463033761138326&lt;/D&gt;&lt;D xsi:type="xsd:double"&gt;1.451986770308858&lt;/D&gt;&lt;D xsi:type="xsd:double"&gt;1.299211291737127&lt;/D&gt;&lt;D xsi:type="xsd:double"&gt;1.4003612424357159&lt;/D&gt;&lt;D xsi:type="xsd:double"&gt;1.2838121804731451&lt;/D&gt;&lt;D xsi:type="xsd:double"&gt;1.5266571740293251&lt;/D&gt;&lt;D xsi:type="xsd:double"&gt;1.5134033793765269&lt;/D&gt;&lt;D xsi:type="xsd:double"&gt;1.577214370602823&lt;/D&gt;&lt;D xsi:type="xsd:double"&gt;1.570683577483146&lt;/D&gt;&lt;D xsi:type="xsd:double"&gt;1.5195854575630821&lt;/D&gt;&lt;D xsi:type="xsd:double"&gt;1.552153891398093&lt;/D&gt;&lt;D xsi:type="xsd:double"&gt;1.5638533499965639&lt;/D&gt;&lt;D xsi:type="xsd:double"&gt;1.605958355208154&lt;/D&gt;&lt;D xsi:type="xsd:double"&gt;1.526262470494947&lt;/D&gt;&lt;D xsi:type="xsd:double"&gt;1.56617108311333&lt;/D&gt;&lt;D xsi:type="xsd:double"&gt;1.870030895054795&lt;/D&gt;&lt;D xsi:type="xsd:double"&gt;1.888255068889781&lt;/D&gt;&lt;D xsi:type="xsd:double"&gt;1.9302122554599019&lt;/D&gt;&lt;D xsi:type="xsd:double"&gt;2.002908129411638&lt;/D&gt;&lt;D xsi:type="xsd:double"&gt;2.0024062182696669&lt;/D&gt;&lt;D xsi:type="xsd:double"&gt;2.3432167151122951&lt;/D&gt;&lt;D xsi:type="xsd:double"&gt;2.4011913019957678&lt;/D&gt;&lt;D xsi:type="xsd:double"&gt;2.398904595887918&lt;/D&gt;&lt;D xsi:type="xsd:double"&gt;3.031215788629356&lt;/D&gt;&lt;D xsi:type="xsd:double"&gt;3.03061067532087&lt;/D&gt;&lt;D xsi:type="xsd:double"&gt;3.0133646790331818&lt;/D&gt;&lt;D xsi:type="xsd:double"&gt;3.014376385982807&lt;/D&gt;&lt;D xsi:type="xsd:double"&gt;2.9745922264028191&lt;/D&gt;&lt;D xsi:type="xsd:double"&gt;2.9641224966506008&lt;/D&gt;&lt;D xsi:type="xsd:double"&gt;3.0521454285735148&lt;/D&gt;&lt;D xsi:type="xsd:double"&gt;3.0591779822937131&lt;/D&gt;&lt;D xsi:type="xsd:double"&gt;3.0666518059285561&lt;/D&gt;&lt;D xsi:type="xsd:double"&gt;3.074098922789652&lt;/D&gt;&lt;D xsi:type="xsd:double"&gt;3.2578550331971941&lt;/D&gt;&lt;D xsi:type="xsd:double"&gt;3.5632735216678451&lt;/D&gt;&lt;D xsi:type="xsd:double"&gt;3.47483122512409&lt;/D&gt;&lt;D xsi:type="xsd:double"&gt;3.728541356054444&lt;/D&gt;&lt;D xsi:type="xsd:double"&gt;4.4184678874627084&lt;/D&gt;&lt;D xsi:type="xsd:double"&gt;4.4745117209729122&lt;/D&gt;&lt;D xsi:type="xsd:double"&gt;4.5637167721682106&lt;/D&gt;&lt;D xsi:type="xsd:double"&gt;4.5035113119442647&lt;/D&gt;&lt;D xsi:type="xsd:double"&gt;4.5545235814535792&lt;/D&gt;&lt;D xsi:type="xsd:double"&gt;4.7696614596127516&lt;/D&gt;&lt;D xsi:type="xsd:double"&gt;4.32239344304087&lt;/D&gt;&lt;D xsi:type="xsd:double"&gt;4.3307656125608549&lt;/D&gt;&lt;D xsi:type="xsd:double"&gt;4.3340072348695866&lt;/D&gt;&lt;D xsi:type="xsd:double"&gt;4.6479251636866952&lt;/D&gt;&lt;D xsi:type="xsd:double"&gt;5.0717996239366139&lt;/D&gt;&lt;D xsi:type="xsd:double"&gt;5.88566218399875&lt;/D&gt;&lt;D xsi:type="xsd:double"&gt;5.9121911613658522&lt;/D&gt;&lt;D xsi:type="xsd:double"&gt;6.3180198411979358&lt;/D&gt;&lt;D xsi:type="xsd:double"&gt;6.29318195986092&lt;/D&gt;&lt;D xsi:type="xsd:double"&gt;6.3669566775762023&lt;/D&gt;&lt;D xsi:type="xsd:double"&gt;6.2927628978478074&lt;/D&gt;&lt;D xsi:type="xsd:double"&gt;6.1486226717677148&lt;/D&gt;&lt;D xsi:type="xsd:double"&gt;6.3160179737226274&lt;/D&gt;&lt;D xsi:type="xsd:double"&gt;6.2045259600485787&lt;/D&gt;&lt;D xsi:type="xsd:double"&gt;5.8763194449911946&lt;/D&gt;&lt;D xsi:type="xsd:double"&gt;5.8964867067382531&lt;/D&gt;&lt;D xsi:type="xsd:double"&gt;5.8272522328672149&lt;/D&gt;&lt;D xsi:type="xsd:double"&gt;5.8790262013736267&lt;/D&gt;&lt;D xsi:type="xsd:double"&gt;5.8604028473718852&lt;/D&gt;&lt;D xsi:type="xsd:double"&gt;5.693903878079162&lt;/D&gt;&lt;D xsi:type="xsd:double"&gt;5.7716616964130294&lt;/D&gt;&lt;D xsi:type="xsd:double"&gt;5.7017435988095881&lt;/D&gt;&lt;D xsi:type="xsd:double"&gt;5.7171700661427067&lt;/D&gt;&lt;D xsi:type="xsd:double"&gt;5.39378739010154&lt;/D&gt;&lt;D xsi:type="xsd:double"&gt;4.7100536815621918&lt;/D&gt;&lt;D xsi:type="xsd:double"&gt;4.1012695036702391&lt;/D&gt;&lt;D xsi:type="xsd:double"&gt;4.1456355812908292&lt;/D&gt;&lt;D xsi:type="xsd:double"&gt;3.6639862415588289&lt;/D&gt;&lt;D xsi:type="xsd:double"&gt;3.7009106491064179&lt;/D&gt;&lt;D xsi:type="xsd:double"&gt;3.6457171127231192&lt;/D&gt;&lt;D xsi:type="xsd:double"&gt;3.761753695487879&lt;/D&gt;&lt;D xsi:type="xsd:double"&gt;3.702409559033554&lt;/D&gt;&lt;D xsi:type="xsd:double"&gt;3.278367020810764&lt;/D&gt;&lt;D xsi:type="xsd:double"&gt;3.2151808986454551&lt;/D&gt;&lt;D xsi:type="xsd:double"&gt;3.62452167771041&lt;/D&gt;&lt;D xsi:type="xsd:double"&gt;3.4269973905401621&lt;/D&gt;&lt;D xsi:type="xsd:double"&gt;3.5380651936731691&lt;/D&gt;&lt;D xsi:type="xsd:double"&gt;3.188751924229785&lt;/D&gt;&lt;D xsi:type="xsd:double"&gt;3.4187715969821189&lt;/D&gt;&lt;D xsi:type="xsd:double"&gt;3.4243638890607229&lt;/D&gt;&lt;D xsi:type="xsd:double"&gt;3.1537646863516011&lt;/D&gt;&lt;D xsi:type="xsd:double"&gt;3.151877802814619&lt;/D&gt;&lt;D xsi:type="xsd:double"&gt;2.9254328196173751&lt;/D&gt;&lt;D xsi:type="xsd:double"&gt;2.963247249962631&lt;/D&gt;&lt;D xsi:type="xsd:double"&gt;3.0895524644020811&lt;/D&gt;&lt;D xsi:type="xsd:double"&gt;3.135890357268531&lt;/D&gt;&lt;D xsi:type="xsd:double"&gt;3.0749347392592852&lt;/D&gt;&lt;D xsi:type="xsd:double"&gt;3.0716951382604729&lt;/D&gt;&lt;D xsi:type="xsd:double"&gt;3.010379241759904&lt;/D&gt;&lt;D xsi:type="xsd:double"&gt;3.0042116777263872&lt;/D&gt;&lt;D xsi:type="xsd:double"&gt;2.9232696430539291&lt;/D&gt;&lt;D xsi:type="xsd:double"&gt;2.9931483573013491&lt;/D&gt;&lt;D xsi:type="xsd:double"&gt;2.98615476338804&lt;/D&gt;&lt;D xsi:type="xsd:double"&gt;3.04729838144143&lt;/D&gt;&lt;D xsi:type="xsd:double"&gt;2.6019295687388522&lt;/D&gt;&lt;D xsi:type="xsd:double"&gt;2.593974459839071&lt;/D&gt;&lt;D xsi:type="xsd:double"&gt;2.43265503269191&lt;/D&gt;&lt;D xsi:type="xsd:double"&gt;2.4434224120904959&lt;/D&gt;&lt;D xsi:type="xsd:double"&gt;2.21486104443104&lt;/D&gt;&lt;D xsi:type="xsd:double"&gt;2.270045317686098&lt;/D&gt;&lt;D xsi:type="xsd:double"&gt;2.2554479716860918&lt;/D&gt;&lt;D xsi:type="xsd:double"&gt;2.2056023317907751&lt;/D&gt;&lt;D xsi:type="xsd:double"&gt;2.2461714773775632&lt;/D&gt;&lt;D xsi:type="xsd:double"&gt;2.281992270513197&lt;/D&gt;&lt;D xsi:type="xsd:double"&gt;2.230235028829807&lt;/D&gt;&lt;D xsi:type="xsd:double"&gt;2.1718372273894961&lt;/D&gt;&lt;D xsi:type="xsd:double"&gt;2.435260950852419&lt;/D&gt;&lt;D xsi:type="xsd:double"&gt;2.4404567872328942&lt;/D&gt;&lt;D xsi:type="xsd:double"&gt;2.5012902772196068&lt;/D&gt;&lt;D xsi:type="xsd:double"&gt;2.4723585786526838&lt;/D&gt;&lt;D xsi:type="xsd:double"&gt;2.331297596332472&lt;/D&gt;&lt;D xsi:type="xsd:double"&gt;2.150989963838787&lt;/D&gt;&lt;D xsi:type="xsd:double"&gt;2.3365545329402222&lt;/D&gt;&lt;D xsi:type="xsd:double"&gt;2.3090468517110918&lt;/D&gt;&lt;D xsi:type="xsd:double"&gt;2.1690808562040438&lt;/D&gt;&lt;D xsi:type="xsd:double"&gt;2.2064443598080268&lt;/D&gt;&lt;D xsi:type="xsd:double"&gt;2.1761069749360469&lt;/D&gt;&lt;D xsi:type="xsd:double"&gt;2.189697210066988&lt;/D&gt;&lt;D xsi:type="xsd:double"&gt;2.1982883705947871&lt;/D&gt;&lt;D xsi:type="xsd:double"&gt;2.2060834405685381&lt;/D&gt;&lt;D xsi:type="xsd:double"&gt;2.2147146895505729&lt;/D&gt;&lt;D xsi:type="xsd:double"&gt;2.207011037870557&lt;/D&gt;&lt;D xsi:type="xsd:double"&gt;2.155061562118159&lt;/D&gt;&lt;D xsi:type="xsd:double"&gt;2.1726280700579612&lt;/D&gt;&lt;D xsi:type="xsd:double"&gt;2.2966092147118911&lt;/D&gt;&lt;D xsi:type="xsd:double"&gt;2.3114265774970639&lt;/D&gt;&lt;D xsi:type="xsd:double"&gt;2.0980738320321879&lt;/D&gt;&lt;D xsi:type="xsd:double"&gt;2.086284710924132&lt;/D&gt;&lt;D xsi:type="xsd:double"&gt;2.2484926414595852&lt;/D&gt;&lt;D xsi:type="xsd:double"&gt;2.262226174458994&lt;/D&gt;&lt;D xsi:type="xsd:double"&gt;2.2694627150256741&lt;/D&gt;&lt;D xsi:type="xsd:double"&gt;2.256554099482365&lt;/D&gt;&lt;D xsi:type="xsd:double"&gt;2.098847148932272&lt;/D&gt;&lt;D xsi:type="xsd:double"&gt;2.1810448225268781&lt;/D&gt;&lt;D xsi:type="xsd:double"&gt;2.24337958822767&lt;/D&gt;&lt;D xsi:type="xsd:double"&gt;2.2714389154552932&lt;/D&gt;&lt;D xsi:type="xsd:double"&gt;2.25211891223296&lt;/D&gt;&lt;D xsi:type="xsd:double"&gt;2.422045865262489&lt;/D&gt;&lt;D xsi:type="xsd:double"&gt;2.548019858922256&lt;/D&gt;&lt;D xsi:type="xsd:double"&gt;2.4219408989611741&lt;/D&gt;&lt;D xsi:type="xsd:double"&gt;2.4711815950650711&lt;/D&gt;&lt;D xsi:type="xsd:double"&gt;2.473598313836177&lt;/D&gt;&lt;D xsi:type="xsd:double"&gt;2.4662852681445959&lt;/D&gt;&lt;D xsi:type="xsd:double"&gt;2.6025291104262029&lt;/D&gt;&lt;D xsi:type="xsd:double"&gt;2.565837724562114&lt;/D&gt;&lt;D xsi:type="xsd:double"&gt;2.6010777067930082&lt;/D&gt;&lt;D xsi:type="xsd:double"&gt;2.6765910880962438&lt;/D&gt;&lt;D xsi:type="xsd:double"&gt;2.6683696501516332&lt;/D&gt;&lt;D xsi:type="xsd:double"&gt;2.6669068611666358&lt;/D&gt;&lt;D xsi:type="xsd:double"&gt;2.6285592261035529&lt;/D&gt;&lt;D xsi:type="xsd:double"&gt;2.6147428720197179&lt;/D&gt;&lt;D xsi:type="xsd:double"&gt;2.987853034328567&lt;/D&gt;&lt;D xsi:type="xsd:double"&gt;2.9450655293728918&lt;/D&gt;&lt;D xsi:type="xsd:double"&gt;2.756894324792575&lt;/D&gt;&lt;D xsi:type="xsd:double"&gt;2.7788295570341068&lt;/D&gt;&lt;D xsi:type="xsd:double"&gt;2.95810526320591&lt;/D&gt;&lt;D xsi:type="xsd:double"&gt;2.9892529848315319&lt;/D&gt;&lt;D xsi:type="xsd:double"&gt;2.9945943381955828&lt;/D&gt;&lt;D xsi:type="xsd:double"&gt;2.9507609869500921&lt;/D&gt;&lt;D xsi:type="xsd:double"&gt;2.9468005147965868&lt;/D&gt;&lt;D xsi:type="xsd:double"&gt;2.93265094588539&lt;/D&gt;&lt;D xsi:type="xsd:double"&gt;2.9164356953443669&lt;/D&gt;&lt;D xsi:type="xsd:double"&gt;2.9562977196175111&lt;/D&gt;&lt;D xsi:type="xsd:double"&gt;2.9078943720795212&lt;/D&gt;&lt;D xsi:type="xsd:double"&gt;2.8695911290606229&lt;/D&gt;&lt;D xsi:type="xsd:double"&gt;2.8172581639248819&lt;/D&gt;&lt;D xsi:type="xsd:double"&gt;2.83513901345809&lt;/D&gt;&lt;D xsi:type="xsd:double"&gt;2.8806767533888449&lt;/D&gt;&lt;D xsi:type="xsd:double"&gt;2.655615598306444&lt;/D&gt;&lt;D xsi:type="xsd:double"&gt;2.7481875118817172&lt;/D&gt;&lt;D xsi:type="xsd:double"&gt;2.945117763055578&lt;/D&gt;&lt;D xsi:type="xsd:double"&gt;2.5509114155711088&lt;/D&gt;&lt;D xsi:type="xsd:double"&gt;2.577992357650071&lt;/D&gt;&lt;D xsi:type="xsd:double"&gt;2.5328656632428852&lt;/D&gt;&lt;D xsi:type="xsd:double"&gt;2.5229355359793808&lt;/D&gt;&lt;D xsi:type="xsd:double"&gt;2.4078615646873982&lt;/D&gt;&lt;D xsi:type="xsd:double"&gt;2.354360930183224&lt;/D&gt;&lt;D xsi:type="xsd:double"&gt;2.2123570134687389&lt;/D&gt;&lt;D xsi:type="xsd:double"&gt;2.3539170127963449&lt;/D&gt;&lt;D xsi:type="xsd:double"&gt;2.365602055494759&lt;/D&gt;&lt;D xsi:type="xsd:double"&gt;2.3774928196469478&lt;/D&gt;&lt;D xsi:type="xsd:double"&gt;2.45262811410768&lt;/D&gt;&lt;D xsi:type="xsd:double"&gt;2.3488599245764208&lt;/D&gt;&lt;D xsi:type="xsd:double"&gt;2.2529064082686521&lt;/D&gt;&lt;D xsi:type="xsd:double"&gt;2.243526827092194&lt;/D&gt;&lt;D xsi:type="xsd:double"&gt;2.243611558996323&lt;/D&gt;&lt;D xsi:type="xsd:double"&gt;2.1214853322526759&lt;/D&gt;&lt;D xsi:type="xsd:double"&gt;2.2508103366289038&lt;/D&gt;&lt;D xsi:type="xsd:double"&gt;2.24978606954789&lt;/D&gt;&lt;D xsi:type="xsd:double"&gt;2.2473817046027049&lt;/D&gt;&lt;D xsi:type="xsd:double"&gt;2.1059507454762381&lt;/D&gt;&lt;D xsi:type="xsd:double"&gt;2.1057171374916059&lt;/D&gt;&lt;D xsi:type="xsd:double"&gt;2.0741735833981521&lt;/D&gt;&lt;D xsi:type="xsd:double"&gt;2.0410685327056668&lt;/D&gt;&lt;D xsi:type="xsd:double"&gt;2.1056460234289309&lt;/D&gt;&lt;D xsi:type="xsd:double"&gt;2.0744231283997872&lt;/D&gt;&lt;D xsi:type="xsd:double"&gt;2.22062309783878&lt;/D&gt;&lt;D xsi:type="xsd:double"&gt;2.2053484623985979&lt;/D&gt;&lt;D xsi:type="xsd:double"&gt;2.02430844406661&lt;/D&gt;&lt;D xsi:type="xsd:double"&gt;2.1120316341840328&lt;/D&gt;&lt;D xsi:type="xsd:double"&gt;2.1579411413477212&lt;/D&gt;&lt;D xsi:type="xsd:double"&gt;2.0643209249022849&lt;/D&gt;&lt;D xsi:type="xsd:double"&gt;2.0914561105996641&lt;/D&gt;&lt;D xsi:type="xsd:double"&gt;2.0665266553073569&lt;/D&gt;&lt;D xsi:type="xsd:double"&gt;2.058667215632537&lt;/D&gt;&lt;D xsi:type="xsd:double"&gt;2.1781472476820709&lt;/D&gt;&lt;D xsi:type="xsd:double"&gt;2.2059030870740739&lt;/D&gt;&lt;D xsi:type="xsd:double"&gt;1.937944547261945&lt;/D&gt;&lt;D xsi:type="xsd:double"&gt;1.9406064603690789&lt;/D&gt;&lt;D xsi:type="xsd:double"&gt;1.7588406080132431&lt;/D&gt;&lt;D xsi:type="xsd:double"&gt;1.664936529653247&lt;/D&gt;&lt;D xsi:type="xsd:double"&gt;1.691940053131082&lt;/D&gt;&lt;D xsi:type="xsd:double"&gt;1.692377750280307&lt;/D&gt;&lt;D xsi:type="xsd:double"&gt;1.702868071059755&lt;/D&gt;&lt;D xsi:type="xsd:double"&gt;1.647316829161555&lt;/D&gt;&lt;D xsi:type="xsd:double"&gt;1.639834501043868&lt;/D&gt;&lt;D xsi:type="xsd:double"&gt;1.3614580447725471&lt;/D&gt;&lt;D xsi:type="xsd:double"&gt;1.361840844877046&lt;/D&gt;&lt;D xsi:type="xsd:double"&gt;1.415049163430318&lt;/D&gt;&lt;D xsi:type="xsd:double"&gt;1.5819494506576579&lt;/D&gt;&lt;D xsi:type="xsd:double"&gt;1.6247515320140979&lt;/D&gt;&lt;D xsi:type="xsd:double"&gt;1.6209458183492871&lt;/D&gt;&lt;D xsi:type="xsd:double"&gt;1.6755492894710711&lt;/D&gt;&lt;D xsi:type="xsd:double"&gt;1.819145907722646&lt;/D&gt;&lt;D xsi:type="xsd:double"&gt;1.8172234611271241&lt;/D&gt;&lt;D xsi:type="xsd:double"&gt;1.695295757771937&lt;/D&gt;&lt;D xsi:type="xsd:double"&gt;1.7382138617325611&lt;/D&gt;&lt;D xsi:type="xsd:double"&gt;1.6981075670570069&lt;/D&gt;&lt;D xsi:type="xsd:double"&gt;1.686668597766511&lt;/D&gt;&lt;D xsi:type="xsd:double"&gt;1.69186880467934&lt;/D&gt;&lt;D xsi:type="xsd:double"&gt;1.782889845754698&lt;/D&gt;&lt;D xsi:type="xsd:double"&gt;1.7168308326560851&lt;/D&gt;&lt;D xsi:type="xsd:double"&gt;1.733878551672305&lt;/D&gt;&lt;D xsi:type="xsd:double"&gt;1.6750944941541159&lt;/D&gt;&lt;D xsi:type="xsd:double"&gt;1.66189046857173&lt;/D&gt;&lt;D xsi:type="xsd:double"&gt;1.7045562965325429&lt;/D&gt;&lt;D xsi:type="xsd:double"&gt;1.731406305526658&lt;/D&gt;&lt;D xsi:type="xsd:double"&gt;1.868303639637569&lt;/D&gt;&lt;D xsi:type="xsd:double"&gt;1.77934605495415&lt;/D&gt;&lt;D xsi:type="xsd:double"&gt;1.688278414295241&lt;/D&gt;&lt;D xsi:type="xsd:double"&gt;1.8118556282291189&lt;/D&gt;&lt;D xsi:type="xsd:double"&gt;1.834489524776554&lt;/D&gt;&lt;D xsi:type="xsd:double"&gt;1.7809877288713141&lt;/D&gt;&lt;D xsi:type="xsd:double"&gt;1.80924628772669&lt;/D&gt;&lt;D xsi:type="xsd:double"&gt;1.81354672927104&lt;/D&gt;&lt;D xsi:type="xsd:double"&gt;1.83696607647307&lt;/D&gt;&lt;D xsi:type="xsd:double"&gt;1.792308460190011&lt;/D&gt;&lt;D xsi:type="xsd:double"&gt;1.7856460469686&lt;/D&gt;&lt;D xsi:type="xsd:double"&gt;1.7940194835308341&lt;/D&gt;&lt;D xsi:type="xsd:double"&gt;1.7679053864644321&lt;/D&gt;&lt;D xsi:type="xsd:double"&gt;1.693860865091066&lt;/D&gt;&lt;D xsi:type="xsd:double"&gt;1.706808886377361&lt;/D&gt;&lt;D xsi:type="xsd:double"&gt;1.666997851681681&lt;/D&gt;&lt;D xsi:type="xsd:double"&gt;1.684761837916968&lt;/D&gt;&lt;D xsi:type="xsd:double"&gt;1.6921642192240121&lt;/D&gt;&lt;D xsi:type="xsd:double"&gt;1.698777005402317&lt;/D&gt;&lt;D xsi:type="xsd:double"&gt;1.637335407740685&lt;/D&gt;&lt;D xsi:type="xsd:double"&gt;1.68989927006332&lt;/D&gt;&lt;D xsi:type="xsd:double"&gt;1.612177987091854&lt;/D&gt;&lt;D xsi:type="xsd:double"&gt;1.6814354776156919&lt;/D&gt;&lt;D xsi:type="xsd:double"&gt;1.5749193967820889&lt;/D&gt;&lt;D xsi:type="xsd:double"&gt;1.525305492142508&lt;/D&gt;&lt;D xsi:type="xsd:double"&gt;1.526232858424222&lt;/D&gt;&lt;D xsi:type="xsd:double"&gt;1.342717632425164&lt;/D&gt;&lt;D xsi:type="xsd:double"&gt;1.340571637874971&lt;/D&gt;&lt;D xsi:type="xsd:double"&gt;1.329593369909567&lt;/D&gt;&lt;D xsi:type="xsd:double"&gt;1.321502055780504&lt;/D&gt;&lt;D xsi:type="xsd:double"&gt;1.320432447951061&lt;/D&gt;&lt;D xsi:type="xsd:double"&gt;1.31328183257653&lt;/D&gt;&lt;D xsi:type="xsd:double"&gt;1.315931539869295&lt;/D&gt;&lt;D xsi:type="xsd:double"&gt;1.3333799836772791&lt;/D&gt;&lt;D xsi:type="xsd:double"&gt;1.428915874492513&lt;/D&gt;&lt;D xsi:type="xsd:double"&gt;1.415643573675166&lt;/D&gt;&lt;D xsi:type="xsd:double"&gt;1.4465599658719941&lt;/D&gt;&lt;D xsi:type="xsd:double"&gt;1.492422285851982&lt;/D&gt;&lt;D xsi:type="xsd:double"&gt;1.4310853840724349&lt;/D&gt;&lt;D xsi:type="xsd:double"&gt;1.5880508852624029&lt;/D&gt;&lt;D xsi:type="xsd:double"&gt;1.44881074231265&lt;/D&gt;&lt;D xsi:type="xsd:double"&gt;1.492025095727693&lt;/D&gt;&lt;D xsi:type="xsd:double"&gt;1.4899012713247051&lt;/D&gt;&lt;D xsi:type="xsd:double"&gt;1.4967274413668421&lt;/D&gt;&lt;D xsi:type="xsd:double"&gt;1.4916167620595719&lt;/D&gt;&lt;D xsi:type="xsd:double"&gt;1.5155532326146091&lt;/D&gt;&lt;D xsi:type="xsd:double"&gt;1.52384175072104&lt;/D&gt;&lt;D xsi:type="xsd:double"&gt;1.56510610429841&lt;/D&gt;&lt;D xsi:type="xsd:double"&gt;1.5051198029181461&lt;/D&gt;&lt;D xsi:type="xsd:double"&gt;1.4580805499207461&lt;/D&gt;&lt;D xsi:type="xsd:double"&gt;1.4718424942760631&lt;/D&gt;&lt;D xsi:type="xsd:double"&gt;1.46833080691883&lt;/D&gt;&lt;D xsi:type="xsd:double"&gt;1.457857291742394&lt;/D&gt;&lt;D xsi:type="xsd:double"&gt;1.448189471759195&lt;/D&gt;&lt;D xsi:type="xsd:double"&gt;1.3589086318058721&lt;/D&gt;&lt;D xsi:type="xsd:double"&gt;1.41722998177388&lt;/D&gt;&lt;D xsi:type="xsd:double"&gt;1.4074095696638531&lt;/D&gt;&lt;D xsi:type="xsd:double"&gt;1.635105408594137&lt;/D&gt;&lt;D xsi:type="xsd:double"&gt;1.69922738256943&lt;/D&gt;&lt;D xsi:type="xsd:double"&gt;1.55939584545943&lt;/D&gt;&lt;D xsi:type="xsd:double"&gt;1.6429299513228339&lt;/D&gt;&lt;D xsi:type="xsd:double"&gt;1.6261362485045561&lt;/D&gt;&lt;D xsi:type="xsd:double"&gt;1.5700283845478611&lt;/D&gt;&lt;D xsi:type="xsd:double"&gt;1.6203261575953381&lt;/D&gt;&lt;D xsi:type="xsd:double"&gt;1.670534627975437&lt;/D&gt;&lt;D xsi:type="xsd:double"&gt;1.64590713629474&lt;/D&gt;&lt;D xsi:type="xsd:double"&gt;1.6616291320381791&lt;/D&gt;&lt;D xsi:type="xsd:double"&gt;1.629923169427419&lt;/D&gt;&lt;D xsi:type="xsd:double"&gt;1.633647476510008&lt;/D&gt;&lt;D xsi:type="xsd:double"&gt;1.673105808637688&lt;/D&gt;&lt;D xsi:type="xsd:double"&gt;1.658998221030044&lt;/D&gt;&lt;D xsi:type="xsd:double"&gt;1.649174375151133&lt;/D&gt;&lt;D xsi:type="xsd:double"&gt;1.6652827018507541&lt;/D&gt;&lt;D xsi:type="xsd:double"&gt;1.671144535372509&lt;/D&gt;&lt;D xsi:type="xsd:double"&gt;1.6716434207696469&lt;/D&gt;&lt;D xsi:type="xsd:double"&gt;1.66231964695596&lt;/D&gt;&lt;D xsi:type="xsd:double"&gt;1.6056071520606019&lt;/D&gt;&lt;D xsi:type="xsd:double"&gt;1.3980835101183919&lt;/D&gt;&lt;D xsi:type="xsd:double"&gt;1.725666338803223&lt;/D&gt;&lt;D xsi:type="xsd:double"&gt;1.8790479348285321&lt;/D&gt;&lt;D xsi:type="xsd:double"&gt;1.822444829048449&lt;/D&gt;&lt;D xsi:type="xsd:double"&gt;1.78506519585077&lt;/D&gt;&lt;D xsi:type="xsd:double"&gt;1.777988574985311&lt;/D&gt;&lt;D xsi:type="xsd:double"&gt;1.7261852666797679&lt;/D&gt;&lt;D xsi:type="xsd:double"&gt;1.6964119523567041&lt;/D&gt;&lt;D xsi:type="xsd:double"&gt;1.724130854287361&lt;/D&gt;&lt;D xsi:type="xsd:double"&gt;1.7059593107875921&lt;/D&gt;&lt;D xsi:type="xsd:double"&gt;1.697966131835833&lt;/D&gt;&lt;D xsi:type="xsd:double"&gt;1.7130918256825569&lt;/D&gt;&lt;D xsi:type="xsd:double"&gt;1.662188287137955&lt;/D&gt;&lt;D xsi:type="xsd:double"&gt;1.6755853826370319&lt;/D&gt;&lt;D xsi:type="xsd:double"&gt;1.682483524111597&lt;/D&gt;&lt;D xsi:type="xsd:double"&gt;1.6841098871548961&lt;/D&gt;&lt;D xsi:type="xsd:double"&gt;1.6885216367034659&lt;/D&gt;&lt;D xsi:type="xsd:double"&gt;1.6377794015024121&lt;/D&gt;&lt;D xsi:type="xsd:double"&gt;1.63441340245071&lt;/D&gt;&lt;D xsi:type="xsd:double"&gt;1.6367024049754311&lt;/D&gt;&lt;D xsi:type="xsd:double"&gt;1.618543244456663&lt;/D&gt;&lt;D xsi:type="xsd:double"&gt;1.193871411232543&lt;/D&gt;&lt;D xsi:type="xsd:double"&gt;0.93344035910202883&lt;/D&gt;&lt;D xsi:type="xsd:double"&gt;0.89872892667348592&lt;/D&gt;&lt;D xsi:type="xsd:double"&gt;0.9439892296624196&lt;/D&gt;&lt;D xsi:type="xsd:double"&gt;0.90089710688791114&lt;/D&gt;&lt;D xsi:type="xsd:double"&gt;1.048220446868751&lt;/D&gt;&lt;D xsi:type="xsd:double"&gt;1.040959344000479&lt;/D&gt;&lt;D xsi:type="xsd:double"&gt;1.00465126530474&lt;/D&gt;&lt;D xsi:type="xsd:double"&gt;0.94793204964110434&lt;/D&gt;&lt;D xsi:type="xsd:double"&gt;0.94627029576255761&lt;/D&gt;&lt;D xsi:type="xsd:double"&gt;0.94555965650702056&lt;/D&gt;&lt;D xsi:type="xsd:double"&gt;1.073069154970171&lt;/D&gt;&lt;D xsi:type="xsd:double"&gt;1.0445308766774759&lt;/D&gt;&lt;D xsi:type="xsd:double"&gt;1.0247536283243239&lt;/D&gt;&lt;D xsi:type="xsd:double"&gt;1.011956880603847&lt;/D&gt;&lt;D xsi:type="xsd:double"&gt;1.004585551449289&lt;/D&gt;&lt;D xsi:type="xsd:double"&gt;1.07320792442286&lt;/D&gt;&lt;D xsi:type="xsd:double"&gt;1.153372657749226&lt;/D&gt;&lt;D xsi:type="xsd:double"&gt;1.13019225205086&lt;/D&gt;&lt;D xsi:type="xsd:double"&gt;1.104177525152227&lt;/D&gt;&lt;D xsi:type="xsd:double"&gt;1.18972842438735&lt;/D&gt;&lt;D xsi:type="xsd:double"&gt;1.1880713581816029&lt;/D&gt;&lt;D xsi:type="xsd:double"&gt;1.24405750213997&lt;/D&gt;&lt;D xsi:type="xsd:double"&gt;1.1966883794243981&lt;/D&gt;&lt;D xsi:type="xsd:double"&gt;1.2237945066868521&lt;/D&gt;&lt;D xsi:type="xsd:double"&gt;1.070440028868747&lt;/D&gt;&lt;D xsi:type="xsd:double"&gt;1.1739553144026329&lt;/D&gt;&lt;D xsi:type="xsd:double"&gt;1.20802782675524&lt;/D&gt;&lt;D xsi:type="xsd:double"&gt;1.3392345344448&lt;/D&gt;&lt;D xsi:type="xsd:double"&gt;1.3154666462770519&lt;/D&gt;&lt;D xsi:type="xsd:double"&gt;1.3671691654591369&lt;/D&gt;&lt;D xsi:type="xsd:double"&gt;1.3462048441518171&lt;/D&gt;&lt;D xsi:type="xsd:double"&gt;1.429878835246543&lt;/D&gt;&lt;D xsi:type="xsd:double"&gt;1.4316554813412079&lt;/D&gt;&lt;D xsi:type="xsd:double"&gt;1.463732288716628&lt;/D&gt;&lt;D xsi:type="xsd:double"&gt;1.44275834225145&lt;/D&gt;&lt;D xsi:type="xsd:double"&gt;1.4833735249478841&lt;/D&gt;&lt;D xsi:type="xsd:double"&gt;1.539079219648519&lt;/D&gt;&lt;D xsi:type="xsd:double"&gt;1.567151550835824&lt;/D&gt;&lt;D xsi:type="xsd:double"&gt;1.5561572401580539&lt;/D&gt;&lt;D xsi:type="xsd:double"&gt;1.4756988437000109&lt;/D&gt;&lt;D xsi:type="xsd:double"&gt;1.491041636726149&lt;/D&gt;&lt;D xsi:type="xsd:double"&gt;1.5141540559121931&lt;/D&gt;&lt;D xsi:type="xsd:double"&gt;1.486729496110212&lt;/D&gt;&lt;D xsi:type="xsd:double"&gt;1.48433946152978&lt;/D&gt;&lt;D xsi:type="xsd:double"&gt;1.526061193563216&lt;/D&gt;&lt;D xsi:type="xsd:double"&gt;1.4780986974385519&lt;/D&gt;&lt;D xsi:type="xsd:double"&gt;1.476268563357277&lt;/D&gt;&lt;D xsi:type="xsd:double"&gt;1.2447658464344791&lt;/D&gt;&lt;D xsi:type="xsd:double"&gt;1.2222837706021781&lt;/D&gt;&lt;D xsi:type="xsd:double"&gt;1.217015355877378&lt;/D&gt;&lt;D xsi:type="xsd:double"&gt;1.216876744858167&lt;/D&gt;&lt;D xsi:type="xsd:double"&gt;1.1742989304479441&lt;/D&gt;&lt;D xsi:type="xsd:double"&gt;1.183273662595957&lt;/D&gt;&lt;D xsi:type="xsd:double"&gt;1.22180043800236&lt;/D&gt;&lt;D xsi:type="xsd:double"&gt;1.2125231088770849&lt;/D&gt;&lt;D xsi:type="xsd:double"&gt;1.037463278945286&lt;/D&gt;&lt;D xsi:type="xsd:double"&gt;1.0302816639289889&lt;/D&gt;&lt;D xsi:type="xsd:double"&gt;1.000306379350119&lt;/D&gt;&lt;D xsi:type="xsd:double"&gt;0.99084609984610528&lt;/D&gt;&lt;D xsi:type="xsd:double"&gt;1.0428709022072089&lt;/D&gt;&lt;D xsi:type="xsd:double"&gt;1.0415941986765991&lt;/D&gt;&lt;D xsi:type="xsd:double"&gt;0.98601224492887385&lt;/D&gt;&lt;D xsi:type="xsd:double"&gt;0.9817013263875608&lt;/D&gt;&lt;D xsi:type="xsd:double"&gt;0.98719537097510524&lt;/D&gt;&lt;D xsi:type="xsd:double"&gt;0.974260514349982&lt;/D&gt;&lt;D xsi:type="xsd:double"&gt;0.99400658418604859&lt;/D&gt;&lt;D xsi:type="xsd:double"&gt;0.922088288279236&lt;/D&gt;&lt;D xsi:type="xsd:double"&gt;0.97488488639534154&lt;/D&gt;&lt;D xsi:type="xsd:double"&gt;0.97488488639534154&lt;/D&gt;&lt;D xsi:type="xsd:double"&gt;0.978911965290362&lt;/D&gt;&lt;D xsi:type="xsd:double"&gt;0.97462673669708477&lt;/D&gt;&lt;D xsi:type="xsd:double"&gt;0.97015982076794871&lt;/D&gt;&lt;D xsi:type="xsd:double"&gt;1.0057811519179569&lt;/D&gt;&lt;D xsi:type="xsd:double"&gt;1.0468028756329639&lt;/D&gt;&lt;D xsi:type="xsd:double"&gt;1.051019019874889&lt;/D&gt;&lt;D xsi:type="xsd:double"&gt;1.0576215379982&lt;/D&gt;&lt;D xsi:type="xsd:double"&gt;0.983600459452236&lt;/D&gt;&lt;D xsi:type="xsd:double"&gt;0.99957330742749262&lt;/D&gt;&lt;D xsi:type="xsd:double"&gt;1.028363768449581&lt;/D&gt;&lt;D xsi:type="xsd:double"&gt;1.025795881591737&lt;/D&gt;&lt;D xsi:type="xsd:double"&gt;1.03207076734096&lt;/D&gt;&lt;D xsi:type="xsd:double"&gt;1.040184678258429&lt;/D&gt;&lt;D xsi:type="xsd:double"&gt;1.1083093082523949&lt;/D&gt;&lt;D xsi:type="xsd:double"&gt;1.146252489584094&lt;/D&gt;&lt;D xsi:type="xsd:double"&gt;1.070928610526168&lt;/D&gt;&lt;D xsi:type="xsd:double"&gt;1.0692322201885289&lt;/D&gt;&lt;D xsi:type="xsd:double"&gt;1.071529543430759&lt;/D&gt;&lt;D xsi:type="xsd:double"&gt;0.97906560109668961&lt;/D&gt;&lt;D xsi:type="xsd:double"&gt;1.2152701278784479&lt;/D&gt;&lt;D xsi:type="xsd:double"&gt;1.2368660846450259&lt;/D&gt;&lt;D xsi:type="xsd:double"&gt;1.2429628430197519&lt;/D&gt;&lt;D xsi:type="xsd:double"&gt;1.28040064729279&lt;/D&gt;&lt;D xsi:type="xsd:double"&gt;1.283411894500841&lt;/D&gt;&lt;D xsi:type="xsd:double"&gt;1.2888120500997971&lt;/D&gt;&lt;D xsi:type="xsd:double"&gt;1.3296990539762461&lt;/D&gt;&lt;D xsi:type="xsd:double"&gt;1.357261486567078&lt;/D&gt;&lt;D xsi:type="xsd:double"&gt;1.360093182603211&lt;/D&gt;&lt;D xsi:type="xsd:double"&gt;1.3707564587262291&lt;/D&gt;&lt;D xsi:type="xsd:double"&gt;1.464108839564193&lt;/D&gt;&lt;D xsi:type="xsd:double"&gt;1.494434393379976&lt;/D&gt;&lt;D xsi:type="xsd:double"&gt;1.5485934717115071&lt;/D&gt;&lt;D xsi:type="xsd:double"&gt;1.572879420108207&lt;/D&gt;&lt;D xsi:type="xsd:double"&gt;1.51241842580633&lt;/D&gt;&lt;D xsi:type="xsd:double"&gt;1.504422112058428&lt;/D&gt;&lt;D xsi:type="xsd:double"&gt;1.5048757423626&lt;/D&gt;&lt;D xsi:type="xsd:double"&gt;1.502702388388754&lt;/D&gt;&lt;D xsi:type="xsd:double"&gt;1.49643735702353&lt;/D&gt;&lt;D xsi:type="xsd:double"&gt;1.5591773545835621&lt;/D&gt;&lt;D xsi:type="xsd:double"&gt;1.426661571722412&lt;/D&gt;&lt;D xsi:type="xsd:double"&gt;1.4158378741158659&lt;/D&gt;&lt;D xsi:type="xsd:double"&gt;1.413983977605066&lt;/D&gt;&lt;D xsi:type="xsd:double"&gt;1.4146587234470249&lt;/D&gt;&lt;D xsi:type="xsd:double"&gt;1.4073825942472229&lt;/D&gt;&lt;D xsi:type="xsd:double"&gt;1.3125405240068351&lt;/D&gt;&lt;D xsi:type="xsd:double"&gt;1.2795516978550041&lt;/D&gt;&lt;D xsi:type="xsd:double"&gt;1.2186927594904191&lt;/D&gt;&lt;D xsi:type="xsd:double"&gt;1.405061730292158&lt;/D&gt;&lt;D xsi:type="xsd:double"&gt;1.4170461690859559&lt;/D&gt;&lt;D xsi:type="xsd:double"&gt;1.1461531247467429&lt;/D&gt;&lt;D xsi:type="xsd:double"&gt;1.180524655959843&lt;/D&gt;&lt;D xsi:type="xsd:double"&gt;1.1513731312738289&lt;/D&gt;&lt;D xsi:type="xsd:double"&gt;1.1229747858997119&lt;/D&gt;&lt;D xsi:type="xsd:double"&gt;1.2956917847630041&lt;/D&gt;&lt;D xsi:type="xsd:double"&gt;1.261417585563434&lt;/D&gt;&lt;D xsi:type="xsd:double"&gt;1.3130695715399809&lt;/D&gt;&lt;D xsi:type="xsd:double"&gt;1.2695281175009929&lt;/D&gt;&lt;D xsi:type="xsd:double"&gt;1.297797437977366&lt;/D&gt;&lt;D xsi:type="xsd:double"&gt;1.201121111641688&lt;/D&gt;&lt;D xsi:type="xsd:double"&gt;1.204245979882796&lt;/D&gt;&lt;D xsi:type="xsd:double"&gt;1.2587277704033111&lt;/D&gt;&lt;D xsi:type="xsd:double"&gt;1.25961384054999&lt;/D&gt;&lt;D xsi:type="xsd:double"&gt;1.2543323542652229&lt;/D&gt;&lt;D xsi:type="xsd:double"&gt;1.2534240388183131&lt;/D&gt;&lt;D xsi:type="xsd:double"&gt;1.3167170793156371&lt;/D&gt;&lt;D xsi:type="xsd:double"&gt;1.315826407824946&lt;/D&gt;&lt;D xsi:type="xsd:double"&gt;1.32927649805302&lt;/D&gt;&lt;D xsi:type="xsd:double"&gt;1.097801762535894&lt;/D&gt;&lt;D xsi:type="xsd:double"&gt;1.151948233932619&lt;/D&gt;&lt;D xsi:type="xsd:double"&gt;1.153953949816777&lt;/D&gt;&lt;D xsi:type="xsd:double"&gt;1.1660144010058351&lt;/D&gt;&lt;D xsi:type="xsd:double"&gt;1.1660144010058351&lt;/D&gt;&lt;D xsi:type="xsd:double"&gt;1.171549600554987&lt;/D&gt;&lt;D xsi:type="xsd:double"&gt;0.99143883932458032&lt;/D&gt;&lt;D xsi:type="xsd:double"&gt;0.98687429518631231&lt;/D&gt;&lt;D xsi:type="xsd:double"&gt;0.92999705850051217&lt;/D&gt;&lt;D xsi:type="xsd:double"&gt;0.98466177620093587&lt;/D&gt;&lt;D xsi:type="xsd:double"&gt;0.964557119108027&lt;/D&gt;&lt;D xsi:type="xsd:double"&gt;0.91364861063734859&lt;/D&gt;&lt;D xsi:type="xsd:double"&gt;0.91092532198932208&lt;/D&gt;&lt;D xsi:type="xsd:double"&gt;0.83395096193858775&lt;/D&gt;&lt;D xsi:type="xsd:double"&gt;0.83366121868341736&lt;/D&gt;&lt;D xsi:type="xsd:double"&gt;0.9207586820325051&lt;/D&gt;&lt;D xsi:type="xsd:double"&gt;0.917657136185559&lt;/D&gt;&lt;D xsi:type="xsd:double"&gt;0.86795795485211436&lt;/D&gt;&lt;D xsi:type="xsd:double"&gt;0.8723556118517809&lt;/D&gt;&lt;D xsi:type="xsd:double"&gt;0.828281386991373&lt;/D&gt;&lt;D xsi:type="xsd:double"&gt;0.81062875827900649&lt;/D&gt;&lt;D xsi:type="xsd:double"&gt;0.76958845353913419&lt;/D&gt;&lt;D xsi:type="xsd:double"&gt;0.76954376115319378&lt;/D&gt;&lt;D xsi:type="xsd:double"&gt;0.73701672512416316&lt;/D&gt;&lt;D xsi:type="xsd:double"&gt;0.73945624822357581&lt;/D&gt;&lt;D xsi:type="xsd:double"&gt;0.7675347001294045&lt;/D&gt;&lt;D xsi:type="xsd:double"&gt;0.75030967643085655&lt;/D&gt;&lt;D xsi:type="xsd:double"&gt;0.76204516334240691&lt;/D&gt;&lt;D xsi:type="xsd:double"&gt;0.754495272443276&lt;/D&gt;&lt;D xsi:type="xsd:double"&gt;0.63299324528474155&lt;/D&gt;&lt;D xsi:type="xsd:double"&gt;0.65627737985821621&lt;/D&gt;&lt;D xsi:type="xsd:double"&gt;0.68281516196252612&lt;/D&gt;&lt;D xsi:type="xsd:double"&gt;0.79538651996326659&lt;/D&gt;&lt;D xsi:type="xsd:double"&gt;0.79588800807291038&lt;/D&gt;&lt;D xsi:type="xsd:double"&gt;0.90366866345930863&lt;/D&gt;&lt;D xsi:type="xsd:double"&gt;0.831121757249589&lt;/D&gt;&lt;D xsi:type="xsd:double"&gt;0.902751882647844&lt;/D&gt;&lt;D xsi:type="xsd:double"&gt;0.86882091302661613&lt;/D&gt;&lt;D xsi:type="xsd:double"&gt;0.87091045591023619&lt;/D&gt;&lt;D xsi:type="xsd:double"&gt;0.97534985255212625&lt;/D&gt;&lt;D xsi:type="xsd:double"&gt;0.97597007498801558&lt;/D&gt;&lt;D xsi:type="xsd:double"&gt;0.96484754666637984&lt;/D&gt;&lt;D xsi:type="xsd:double"&gt;0.96929489289601634&lt;/D&gt;&lt;D xsi:type="xsd:double"&gt;0.97909325045491391&lt;/D&gt;&lt;D xsi:type="xsd:double"&gt;0.97438632055704377&lt;/D&gt;&lt;D xsi:type="xsd:double"&gt;0.91382289636013081&lt;/D&gt;&lt;D xsi:type="xsd:double"&gt;0.89745691666083716&lt;/D&gt;&lt;D xsi:type="xsd:double"&gt;0.89727588608572217&lt;/D&gt;&lt;D xsi:type="xsd:double"&gt;0.88141455695641824&lt;/D&gt;&lt;D xsi:type="xsd:double"&gt;0.94208207225252982&lt;/D&gt;&lt;D xsi:type="xsd:double"&gt;0.892962497725598&lt;/D&gt;&lt;D xsi:type="xsd:double"&gt;0.89684866117440076&lt;/D&gt;&lt;D xsi:type="xsd:double"&gt;0.85718829437090682&lt;/D&gt;&lt;D xsi:type="xsd:double"&gt;0.861421895518714&lt;/D&gt;&lt;D xsi:type="xsd:double"&gt;0.8335151965392763&lt;/D&gt;&lt;D xsi:type="xsd:double"&gt;0.84276597146887289&lt;/D&gt;&lt;D xsi:type="xsd:double"&gt;0.71035473336574617&lt;/D&gt;&lt;D xsi:type="xsd:double"&gt;0.73522917906695184&lt;/D&gt;&lt;D xsi:type="xsd:double"&gt;0.76128063345665042&lt;/D&gt;&lt;D xsi:type="xsd:double"&gt;0.70530039639245923&lt;/D&gt;&lt;D xsi:type="xsd:double"&gt;0.73665983980294425&lt;/D&gt;&lt;D xsi:type="xsd:double"&gt;0.75006709625965262&lt;/D&gt;&lt;D xsi:type="xsd:double"&gt;0.82771643157154906&lt;/D&gt;&lt;D xsi:type="xsd:double"&gt;0.833813184318285&lt;/D&gt;&lt;D xsi:type="xsd:double"&gt;0.87381622522583624&lt;/D&gt;&lt;D xsi:type="xsd:double"&gt;0.87367918019923774&lt;/D&gt;&lt;D xsi:type="xsd:double"&gt;0.91012247286577141&lt;/D&gt;&lt;D xsi:type="xsd:double"&gt;0.91237341049605192&lt;/D&gt;&lt;D xsi:type="xsd:double"&gt;0.90972173202242912&lt;/D&gt;&lt;D xsi:type="xsd:double"&gt;0.96236281755766107&lt;/D&gt;&lt;D xsi:type="xsd:double"&gt;0.92828982964347151&lt;/D&gt;&lt;D xsi:type="xsd:double"&gt;1.139348180443676&lt;/D&gt;&lt;D xsi:type="xsd:double"&gt;1.2821306588167589&lt;/D&gt;&lt;D xsi:type="xsd:double"&gt;1.2841866348000921&lt;/D&gt;&lt;D xsi:type="xsd:double"&gt;1.32300162391416&lt;/D&gt;&lt;D xsi:type="xsd:double"&gt;1.349694753561471&lt;/D&gt;&lt;D xsi:type="xsd:double"&gt;1.3841166505419249&lt;/D&gt;&lt;D xsi:type="xsd:double"&gt;1.3659419222669691&lt;/D&gt;&lt;D xsi:type="xsd:double"&gt;1.3785433160953351&lt;/D&gt;&lt;D xsi:type="xsd:double"&gt;1.374439491849655&lt;/D&gt;&lt;D xsi:type="xsd:double"&gt;1.3493608592711019&lt;/D&gt;&lt;D xsi:type="xsd:double"&gt;1.429962355553267&lt;/D&gt;&lt;D xsi:type="xsd:double"&gt;1.413949742992155&lt;/D&gt;&lt;D xsi:type="xsd:double"&gt;1.4203013303756751&lt;/D&gt;&lt;D xsi:type="xsd:double"&gt;1.4687073658053029&lt;/D&gt;&lt;D xsi:type="xsd:double"&gt;1.52262983302744&lt;/D&gt;&lt;D xsi:type="xsd:double"&gt;1.5131358822956491&lt;/D&gt;&lt;D xsi:type="xsd:double"&gt;1.504741516113951&lt;/D&gt;&lt;D xsi:type="xsd:double"&gt;1.6196621839902829&lt;/D&gt;&lt;D xsi:type="xsd:double"&gt;1.5941705382106861&lt;/D&gt;&lt;D xsi:type="xsd:double"&gt;1.5925898091372921&lt;/D&gt;&lt;D xsi:type="xsd:double"&gt;1.4792813021472131&lt;/D&gt;&lt;D xsi:type="xsd:double"&gt;1.3770543333919629&lt;/D&gt;&lt;D xsi:type="xsd:double"&gt;1.3823721766457331&lt;/D&gt;&lt;D xsi:type="xsd:double"&gt;1.304692918638874&lt;/D&gt;&lt;D xsi:type="xsd:double"&gt;1.2729696201151359&lt;/D&gt;&lt;D xsi:type="xsd:double"&gt;1.1988612293090091&lt;/D&gt;&lt;D xsi:type="xsd:double"&gt;1.1931738842782309&lt;/D&gt;&lt;D xsi:type="xsd:double"&gt;1.229413928755668&lt;/D&gt;&lt;D xsi:type="xsd:double"&gt;1.261193468034425&lt;/D&gt;&lt;D xsi:type="xsd:double"&gt;1.2464109008493791&lt;/D&gt;&lt;D xsi:type="xsd:double"&gt;1.18380491217363&lt;/D&gt;&lt;D xsi:type="xsd:double"&gt;1.1890591962980439&lt;/D&gt;&lt;D xsi:type="xsd:double"&gt;1.152777656191655&lt;/D&gt;&lt;D xsi:type="xsd:double"&gt;1.194679523522389&lt;/D&gt;&lt;D xsi:type="xsd:double"&gt;1.1395399065617959&lt;/D&gt;&lt;D xsi:type="xsd:double"&gt;1.1426535372512561&lt;/D&gt;&lt;D xsi:type="xsd:double"&gt;1.142661785262368&lt;/D&gt;&lt;D xsi:type="xsd:double"&gt;1.046984220098911&lt;/D&gt;&lt;D xsi:type="xsd:double"&gt;1.036888892513832&lt;/D&gt;&lt;D xsi:type="xsd:double"&gt;1.04698436468071&lt;/D&gt;&lt;D xsi:type="xsd:double"&gt;1.0297141272148591&lt;/D&gt;&lt;D xsi:type="xsd:double"&gt;0.98257619424159581&lt;/D&gt;&lt;D xsi:type="xsd:double"&gt;1.0395067350070171&lt;/D&gt;&lt;D xsi:type="xsd:double"&gt;1.019255723208321&lt;/D&gt;&lt;D xsi:type="xsd:double"&gt;0.9992774344355545&lt;/D&gt;&lt;D xsi:type="xsd:double"&gt;1.075899358263102&lt;/D&gt;&lt;D xsi:type="xsd:double"&gt;1.0711141112170619&lt;/D&gt;&lt;D xsi:type="xsd:double"&gt;1.04987355217069&lt;/D&gt;&lt;D xsi:type="xsd:double"&gt;0.96348062792895894&lt;/D&gt;&lt;D xsi:type="xsd:double"&gt;0.96958065999546239&lt;/D&gt;&lt;D xsi:type="xsd:double"&gt;0.98342138974631954&lt;/D&gt;&lt;D xsi:type="xsd:double"&gt;0.9999227503386412&lt;/D&gt;&lt;D xsi:type="xsd:double"&gt;1.0431296232221949&lt;/D&gt;&lt;D xsi:type="xsd:double"&gt;0.86114069465091647&lt;/D&gt;&lt;D xsi:type="xsd:double"&gt;0.79872537571184854&lt;/D&gt;&lt;D xsi:type="xsd:double"&gt;0.81631057093537673&lt;/D&gt;&lt;D xsi:type="xsd:double"&gt;0.81017314435414423&lt;/D&gt;&lt;D xsi:type="xsd:double"&gt;0.74970343311553755&lt;/D&gt;&lt;D xsi:type="xsd:double"&gt;0.8636481118639352&lt;/D&gt;&lt;D xsi:type="xsd:double"&gt;0.85306785830570553&lt;/D&gt;&lt;D</t>
        </r>
      </text>
    </comment>
    <comment ref="A15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xsi:type="xsd:double"&gt;0.85949681180705717&lt;/D&gt;&lt;D xsi:type="xsd:double"&gt;0.82339355757434873&lt;/D&gt;&lt;D xsi:type="xsd:double"&gt;0.76656446769228315&lt;/D&gt;&lt;D xsi:type="xsd:double"&gt;0.77055405945261313&lt;/D&gt;&lt;D xsi:type="xsd:double"&gt;0.80264723182095488&lt;/D&gt;&lt;D xsi:type="xsd:double"&gt;0.71703643578861986&lt;/D&gt;&lt;D xsi:type="xsd:double"&gt;0.68972925048696887&lt;/D&gt;&lt;D xsi:type="xsd:double"&gt;0.78392970160826825&lt;/D&gt;&lt;D xsi:type="xsd:double"&gt;0.8505827019255483&lt;/D&gt;&lt;D xsi:type="xsd:double"&gt;0.850683412969017&lt;/D&gt;&lt;D xsi:type="xsd:double"&gt;0.88552374211719287&lt;/D&gt;&lt;D xsi:type="xsd:double"&gt;0.93585691492111511&lt;/D&gt;&lt;D xsi:type="xsd:double"&gt;0.8753295473074949&lt;/D&gt;&lt;D xsi:type="xsd:double"&gt;0.914908282922262&lt;/D&gt;&lt;D xsi:type="xsd:double"&gt;0.91868177245392513&lt;/D&gt;&lt;D xsi:type="xsd:double"&gt;0.96785862031009262&lt;/D&gt;&lt;D xsi:type="xsd:double"&gt;0.98601608076538572&lt;/D&gt;&lt;D xsi:type="xsd:double"&gt;1.015137809591943&lt;/D&gt;&lt;D xsi:type="xsd:double"&gt;0.95666437780884817&lt;/D&gt;&lt;D xsi:type="xsd:double"&gt;1.0581592936566011&lt;/D&gt;&lt;D xsi:type="xsd:double"&gt;1.056854919546828&lt;/D&gt;&lt;D xsi:type="xsd:double"&gt;1.0974761048258039&lt;/D&gt;&lt;D xsi:type="xsd:double"&gt;1.2014073994584631&lt;/D&gt;&lt;D xsi:type="xsd:double"&gt;1.257725861970475&lt;/D&gt;&lt;D xsi:type="xsd:double"&gt;1.246450426532759&lt;/D&gt;&lt;D xsi:type="xsd:double"&gt;1.314679056698939&lt;/D&gt;&lt;D xsi:type="xsd:double"&gt;1.3253306739757731&lt;/D&gt;&lt;D xsi:type="xsd:double"&gt;1.300405926440809&lt;/D&gt;&lt;D xsi:type="xsd:double"&gt;1.267190213740659&lt;/D&gt;&lt;D xsi:type="xsd:double"&gt;1.3361435242507269&lt;/D&gt;&lt;D xsi:type="xsd:double"&gt;1.2997897343270819&lt;/D&gt;&lt;D xsi:type="xsd:double"&gt;1.237242907734015&lt;/D&gt;&lt;D xsi:type="xsd:double"&gt;1.2867391180904151&lt;/D&gt;&lt;D xsi:type="xsd:double"&gt;1.2682931833938531&lt;/D&gt;&lt;D xsi:type="xsd:double"&gt;1.408680405802246&lt;/D&gt;&lt;D xsi:type="xsd:double"&gt;1.385551902037327&lt;/D&gt;&lt;D xsi:type="xsd:double"&gt;1.422813121594648&lt;/D&gt;&lt;D xsi:type="xsd:double"&gt;1.384270651285151&lt;/D&gt;&lt;D xsi:type="xsd:double"&gt;1.4405193666558069&lt;/D&gt;&lt;D xsi:type="xsd:double"&gt;1.367840612876958&lt;/D&gt;&lt;D xsi:type="xsd:double"&gt;1.368209718969289&lt;/D&gt;&lt;D xsi:type="xsd:double"&gt;1.323369713140657&lt;/D&gt;&lt;D xsi:type="xsd:double"&gt;1.2630239508438961&lt;/D&gt;&lt;D xsi:type="xsd:double"&gt;1.2156233555848439&lt;/D&gt;&lt;D xsi:type="xsd:double"&gt;1.214109887536091&lt;/D&gt;&lt;D xsi:type="xsd:double"&gt;1.178253571448028&lt;/D&gt;&lt;D xsi:type="xsd:double"&gt;1.1739181551429381&lt;/D&gt;&lt;D xsi:type="xsd:double"&gt;1.1626892724819571&lt;/D&gt;&lt;D xsi:type="xsd:double"&gt;1.187804099242127&lt;/D&gt;&lt;D xsi:type="xsd:double"&gt;1.1232620224001571&lt;/D&gt;&lt;D xsi:type="xsd:double"&gt;1.121337388033036&lt;/D&gt;&lt;D xsi:type="xsd:double"&gt;1.088801835564384&lt;/D&gt;&lt;D xsi:type="xsd:double"&gt;1.0266510188176181&lt;/D&gt;&lt;D xsi:type="xsd:double"&gt;1.091264146849859&lt;/D&gt;&lt;D xsi:type="xsd:double"&gt;0.84955350670902174&lt;/D&gt;&lt;D xsi:type="xsd:double"&gt;0.88769635712851913&lt;/D&gt;&lt;D xsi:type="xsd:double"&gt;0.75179191414901059&lt;/D&gt;&lt;D xsi:type="xsd:double"&gt;0.783209272538399&lt;/D&gt;&lt;D xsi:type="xsd:double"&gt;0.803542755837911&lt;/D&gt;&lt;D xsi:type="xsd:double"&gt;0.8519676512939599&lt;/D&gt;&lt;D xsi:type="xsd:double"&gt;0.88096629078582045&lt;/D&gt;&lt;D xsi:type="xsd:double"&gt;0.90265915716652567&lt;/D&gt;&lt;D xsi:type="xsd:double"&gt;0.90093315138040575&lt;/D&gt;&lt;D xsi:type="xsd:double"&gt;0.92498687003353464&lt;/D&gt;&lt;D xsi:type="xsd:double"&gt;0.94044470922867374&lt;/D&gt;&lt;D xsi:type="xsd:double"&gt;0.88383211452630372&lt;/D&gt;&lt;D xsi:type="xsd:double"&gt;0.93939679687394217&lt;/D&gt;&lt;D xsi:type="xsd:double"&gt;0.90204726826900539&lt;/D&gt;&lt;D xsi:type="xsd:double"&gt;0.82386855008806692&lt;/D&gt;&lt;D xsi:type="xsd:double"&gt;0.83832418432785594&lt;/D&gt;&lt;D xsi:type="xsd:double"&gt;0.83427778051423152&lt;/D&gt;&lt;D xsi:type="xsd:double"&gt;0.84132969513417755&lt;/D&gt;&lt;D xsi:type="xsd:double"&gt;0.91110394201777267&lt;/D&gt;&lt;D xsi:type="xsd:double"&gt;0.91555459180611565&lt;/D&gt;&lt;D xsi:type="xsd:double"&gt;0.88339620031459265&lt;/D&gt;&lt;D xsi:type="xsd:double"&gt;0.89636134285811975&lt;/D&gt;&lt;D xsi:type="xsd:double"&gt;0.92639065393821263&lt;/D&gt;&lt;D xsi:type="xsd:double"&gt;0.923167412754167&lt;/D&gt;&lt;D xsi:type="xsd:double"&gt;0.99986383167038306&lt;/D&gt;&lt;D xsi:type="xsd:double"&gt;0.92975512622927492&lt;/D&gt;&lt;D xsi:type="xsd:double"&gt;0.86652207019717664&lt;/D&gt;&lt;D xsi:type="xsd:double"&gt;0.8770704465127207&lt;/D&gt;&lt;D xsi:type="xsd:double"&gt;0.93886274219002219&lt;/D&gt;&lt;D xsi:type="xsd:double"&gt;0.92776782480451847&lt;/D&gt;&lt;D xsi:type="xsd:double"&gt;1.062195602483677&lt;/D&gt;&lt;D xsi:type="xsd:double"&gt;1.0658761145417579&lt;/D&gt;&lt;D xsi:type="xsd:double"&gt;1.0649381404407321&lt;/D&gt;&lt;D xsi:type="xsd:double"&gt;1.0934221805509159&lt;/D&gt;&lt;D xsi:type="xsd:double"&gt;1.0934406093020781&lt;/D&gt;&lt;D xsi:type="xsd:double"&gt;1.0893719746369&lt;/D&gt;&lt;D xsi:type="xsd:double"&gt;1.089439901104551&lt;/D&gt;&lt;D xsi:type="xsd:double"&gt;1.081175049830776&lt;/D&gt;&lt;D xsi:type="xsd:double"&gt;1.040166782449776&lt;/D&gt;&lt;D xsi:type="xsd:double"&gt;0.99000081180419675&lt;/D&gt;&lt;D xsi:type="xsd:double"&gt;0.99565805799092089&lt;/D&gt;&lt;D xsi:type="xsd:double"&gt;1.032197988923534&lt;/D&gt;&lt;D xsi:type="xsd:double"&gt;1.021774089506627&lt;/D&gt;&lt;D xsi:type="xsd:double"&gt;1.01551430684007&lt;/D&gt;&lt;D xsi:type="xsd:double"&gt;0.967645961912821&lt;/D&gt;&lt;D xsi:type="xsd:double"&gt;0.96446889563772975&lt;/D&gt;&lt;D xsi:type="xsd:double"&gt;0.96564749529105365&lt;/D&gt;&lt;D xsi:type="xsd:double"&gt;1.054697894536401&lt;/D&gt;&lt;D xsi:type="xsd:double"&gt;1.002841352022291&lt;/D&gt;&lt;D xsi:type="xsd:double"&gt;1.00304118646071&lt;/D&gt;&lt;D xsi:type="xsd:double"&gt;0.80932982433790346&lt;/D&gt;&lt;D xsi:type="xsd:double"&gt;0.91098873095345789&lt;/D&gt;&lt;D xsi:type="xsd:double"&gt;0.962620289077764&lt;/D&gt;&lt;D xsi:type="xsd:double"&gt;0.93398868870775287&lt;/D&gt;&lt;D xsi:type="xsd:double"&gt;0.95998072512345145&lt;/D&gt;&lt;D xsi:type="xsd:double"&gt;0.94199256762012018&lt;/D&gt;&lt;D xsi:type="xsd:double"&gt;0.961186007247308&lt;/D&gt;&lt;D xsi:type="xsd:double"&gt;1.0034905802491521&lt;/D&gt;&lt;D xsi:type="xsd:double"&gt;1.2146654452696171&lt;/D&gt;&lt;D xsi:type="xsd:double"&gt;1.2488919326048651&lt;/D&gt;&lt;D xsi:type="xsd:double"&gt;1.2445302807176291&lt;/D&gt;&lt;D xsi:type="xsd:double"&gt;1.1994480405236381&lt;/D&gt;&lt;D xsi:type="xsd:double"&gt;1.1761808976844881&lt;/D&gt;&lt;D xsi:type="xsd:double"&gt;1.1797543628922209&lt;/D&gt;&lt;D xsi:type="xsd:double"&gt;1.157166988493622&lt;/D&gt;&lt;D xsi:type="xsd:double"&gt;1.158580187815172&lt;/D&gt;&lt;D xsi:type="xsd:double"&gt;1.250336664698938&lt;/D&gt;&lt;D xsi:type="xsd:double"&gt;1.2010179690044911&lt;/D&gt;&lt;D xsi:type="xsd:double"&gt;1.209647609795343&lt;/D&gt;&lt;D xsi:type="xsd:double"&gt;1.209624777733219&lt;/D&gt;&lt;D xsi:type="xsd:double"&gt;1.207543318219275&lt;/D&gt;&lt;D xsi:type="xsd:double"&gt;1.1696165988940519&lt;/D&gt;&lt;D xsi:type="xsd:double"&gt;1.1395415661835759&lt;/D&gt;&lt;D xsi:type="xsd:double"&gt;1.1750167239926039&lt;/D&gt;&lt;D xsi:type="xsd:double"&gt;1.2148309227292109&lt;/D&gt;&lt;D xsi:type="xsd:double"&gt;1.2209294466061&lt;/D&gt;&lt;D xsi:type="xsd:double"&gt;1.5158735469365789&lt;/D&gt;&lt;D xsi:type="xsd:double"&gt;1.532305780414144&lt;/D&gt;&lt;D xsi:type="xsd:double"&gt;1.869464274816308&lt;/D&gt;&lt;D xsi:type="xsd:double"&gt;1.934936044735347&lt;/D&gt;&lt;D xsi:type="xsd:double"&gt;1.9278344567091421&lt;/D&gt;&lt;D xsi:type="xsd:double"&gt;1.9317303251085769&lt;/D&gt;&lt;D xsi:type="xsd:double"&gt;2.103706264417204&lt;/D&gt;&lt;D xsi:type="xsd:double"&gt;2.0901882540675829&lt;/D&gt;&lt;D xsi:type="xsd:double"&gt;2.090981407219147&lt;/D&gt;&lt;D xsi:type="xsd:double"&gt;2.110659476601203&lt;/D&gt;&lt;D xsi:type="xsd:double"&gt;2.0724197222357388&lt;/D&gt;&lt;D xsi:type="xsd:double"&gt;2.0903405059731308&lt;/D&gt;&lt;D xsi:type="xsd:double"&gt;2.13516555478672&lt;/D&gt;&lt;D xsi:type="xsd:double"&gt;2.141201249092048&lt;/D&gt;&lt;D xsi:type="xsd:double"&gt;2.18311689288474&lt;/D&gt;&lt;D xsi:type="xsd:double"&gt;2.1844890798461778&lt;/D&gt;&lt;D xsi:type="xsd:double"&gt;2.2069325985385091&lt;/D&gt;&lt;D xsi:type="xsd:double"&gt;2.2615089884105921&lt;/D&gt;&lt;D xsi:type="xsd:double"&gt;2.280107655379525&lt;/D&gt;&lt;D xsi:type="xsd:double"&gt;2.282095157955653&lt;/D&gt;&lt;D xsi:type="xsd:double"&gt;2.1025730697683569&lt;/D&gt;&lt;D xsi:type="xsd:double"&gt;2.144643137982357&lt;/D&gt;&lt;D xsi:type="xsd:double"&gt;1.682250769791525&lt;/D&gt;&lt;D xsi:type="xsd:double"&gt;1.653786729898048&lt;/D&gt;&lt;D xsi:type="xsd:double"&gt;1.6479657692365171&lt;/D&gt;&lt;D xsi:type="xsd:double"&gt;1.6496462604398341&lt;/D&gt;&lt;D xsi:type="xsd:double"&gt;1.7196905065443731&lt;/D&gt;&lt;D xsi:type="xsd:double"&gt;1.7245636483756059&lt;/D&gt;&lt;D xsi:type="xsd:double"&gt;1.730334947095296&lt;/D&gt;&lt;D xsi:type="xsd:double"&gt;1.7246812572246879&lt;/D&gt;&lt;D xsi:type="xsd:double"&gt;1.7419286633280651&lt;/D&gt;&lt;D xsi:type="xsd:double"&gt;1.7490729297001959&lt;/D&gt;&lt;D xsi:type="xsd:double"&gt;1.709023450035799&lt;/D&gt;&lt;D xsi:type="xsd:double"&gt;1.9487442634190011&lt;/D&gt;&lt;D xsi:type="xsd:double"&gt;1.9205274135455661&lt;/D&gt;&lt;D xsi:type="xsd:double"&gt;1.9288903354533531&lt;/D&gt;&lt;D xsi:type="xsd:double"&gt;2.1174885688852929&lt;/D&gt;&lt;D xsi:type="xsd:double"&gt;2.057536674149437&lt;/D&gt;&lt;D xsi:type="xsd:double"&gt;2.0420503440691662&lt;/D&gt;&lt;D xsi:type="xsd:double"&gt;2.1746881576758481&lt;/D&gt;&lt;D xsi:type="xsd:double"&gt;2.231135106086652&lt;/D&gt;&lt;D xsi:type="xsd:double"&gt;2.6204934324009019&lt;/D&gt;&lt;D xsi:type="xsd:double"&gt;2.7311305433029451&lt;/D&gt;&lt;D xsi:type="xsd:double"&gt;2.68570859543429&lt;/D&gt;&lt;D xsi:type="xsd:double"&gt;2.7603921241460192&lt;/D&gt;&lt;D xsi:type="xsd:double"&gt;2.780715521752636&lt;/D&gt;&lt;D xsi:type="xsd:double"&gt;2.7043480024829352&lt;/D&gt;&lt;D xsi:type="xsd:double"&gt;2.723171624521016&lt;/D&gt;&lt;D xsi:type="xsd:double"&gt;2.7587476818451551&lt;/D&gt;&lt;D xsi:type="xsd:double"&gt;2.893120225035656&lt;/D&gt;&lt;D xsi:type="xsd:double"&gt;2.849877859650225&lt;/D&gt;&lt;D xsi:type="xsd:double"&gt;2.8578970036531182&lt;/D&gt;&lt;D xsi:type="xsd:double"&gt;2.851577046752908&lt;/D&gt;&lt;D xsi:type="xsd:double"&gt;2.7884905908405888&lt;/D&gt;&lt;D xsi:type="xsd:double"&gt;2.7636789722889512&lt;/D&gt;&lt;D xsi:type="xsd:double"&gt;2.7320175978623258&lt;/D&gt;&lt;D xsi:type="xsd:double"&gt;2.6750341272702052&lt;/D&gt;&lt;D xsi:type="xsd:double"&gt;2.6848874662949869&lt;/D&gt;&lt;D xsi:type="xsd:double"&gt;2.7508649020447771&lt;/D&gt;&lt;D xsi:type="xsd:double"&gt;2.6230312601345052&lt;/D&gt;&lt;D xsi:type="xsd:double"&gt;2.48193671412974&lt;/D&gt;&lt;D xsi:type="xsd:double"&gt;2.3619007155384519&lt;/D&gt;&lt;D xsi:type="xsd:double"&gt;2.3840137039669&lt;/D&gt;&lt;D xsi:type="xsd:double"&gt;2.4020699636967509&lt;/D&gt;&lt;D xsi:type="xsd:double"&gt;2.3607948070999889&lt;/D&gt;&lt;D xsi:type="xsd:double"&gt;2.370527427007072&lt;/D&gt;&lt;D xsi:type="xsd:double"&gt;2.6410422384020968&lt;/D&gt;&lt;D xsi:type="xsd:double"&gt;2.6285335739362821&lt;/D&gt;&lt;D xsi:type="xsd:double"&gt;2.6360029121785549&lt;/D&gt;&lt;D xsi:type="xsd:double"&gt;2.45094720875034&lt;/D&gt;&lt;D xsi:type="xsd:double"&gt;2.485769315452369&lt;/D&gt;&lt;D xsi:type="xsd:double"&gt;2.461476385382388&lt;/D&gt;&lt;D xsi:type="xsd:double"&gt;2.489114093162089&lt;/D&gt;&lt;D xsi:type="xsd:double"&gt;2.3285870234569379&lt;/D&gt;&lt;D xsi:type="xsd:double"&gt;2.3163155222265521&lt;/D&gt;&lt;D xsi:type="xsd:double"&gt;2.338361166749007&lt;/D&gt;&lt;D xsi:type="xsd:double"&gt;2.212653661728063&lt;/D&gt;&lt;D xsi:type="xsd:double"&gt;2.1380551590325769&lt;/D&gt;&lt;D xsi:type="xsd:double"&gt;2.1250964670839969&lt;/D&gt;&lt;D xsi:type="xsd:double"&gt;2.0878608805138108&lt;/D&gt;&lt;D xsi:type="xsd:double"&gt;2.0245625944128518&lt;/D&gt;&lt;D xsi:type="xsd:double"&gt;2.3660627468069571&lt;/D&gt;&lt;D xsi:type="xsd:double"&gt;2.238095671468638&lt;/D&gt;&lt;D xsi:type="xsd:double"&gt;2.2382199873763309&lt;/D&gt;&lt;D xsi:type="xsd:double"&gt;2.25387062962752&lt;/D&gt;&lt;D xsi:type="xsd:double"&gt;2.25612482281424&lt;/D&gt;&lt;D xsi:type="xsd:double"&gt;1.8965996594651251&lt;/D&gt;&lt;D xsi:type="xsd:double"&gt;1.9949959250263529&lt;/D&gt;&lt;D xsi:type="xsd:double"&gt;1.92033799340836&lt;/D&gt;&lt;D xsi:type="xsd:double"&gt;1.907305867588748&lt;/D&gt;&lt;D xsi:type="xsd:double"&gt;1.85984889293792&lt;/D&gt;&lt;D xsi:type="xsd:double"&gt;1.887080964021673&lt;/D&gt;&lt;D xsi:type="xsd:double"&gt;1.894064015587476&lt;/D&gt;&lt;D xsi:type="xsd:double"&gt;1.8904185020667179&lt;/D&gt;&lt;D xsi:type="xsd:double"&gt;1.890145249370754&lt;/D&gt;&lt;D xsi:type="xsd:double"&gt;1.86514426724264&lt;/D&gt;&lt;D xsi:type="xsd:double"&gt;1.863525231096359&lt;/D&gt;&lt;D xsi:type="xsd:double"&gt;1.845902157180191&lt;/D&gt;&lt;D xsi:type="xsd:double"&gt;1.8091498439626239&lt;/D&gt;&lt;D xsi:type="xsd:double"&gt;1.8045021258675431&lt;/D&gt;&lt;D xsi:type="xsd:double"&gt;1.7666894339609081&lt;/D&gt;&lt;D xsi:type="xsd:double"&gt;1.3120035849037781&lt;/D&gt;&lt;D xsi:type="xsd:double"&gt;1.315784582320467&lt;/D&gt;&lt;D xsi:type="xsd:double"&gt;1.3132765212919171&lt;/D&gt;&lt;D xsi:type="xsd:double"&gt;1.3145233354595221&lt;/D&gt;&lt;D xsi:type="xsd:double"&gt;1.33121398559437&lt;/D&gt;&lt;D xsi:type="xsd:double"&gt;1.3291846634062821&lt;/D&gt;&lt;D xsi:type="xsd:double"&gt;1.1512702020874&lt;/D&gt;&lt;D xsi:type="xsd:double"&gt;1.1547296037143919&lt;/D&gt;&lt;D xsi:type="xsd:double"&gt;1.1487752332986589&lt;/D&gt;&lt;D xsi:type="xsd:double"&gt;1.173151174093434&lt;/D&gt;&lt;D xsi:type="xsd:double"&gt;1.294994674685084&lt;/D&gt;&lt;D xsi:type="xsd:double"&gt;1.26911451828306&lt;/D&gt;&lt;D xsi:type="xsd:double"&gt;1.2223145635275681&lt;/D&gt;&lt;D xsi:type="xsd:double"&gt;1.21658252917594&lt;/D&gt;&lt;D xsi:type="xsd:double"&gt;1.2151567259870171&lt;/D&gt;&lt;D xsi:type="xsd:double"&gt;1.206056885214182&lt;/D&gt;&lt;D xsi:type="xsd:double"&gt;1.289023447781001&lt;/D&gt;&lt;D xsi:type="xsd:double"&gt;1.266980859578053&lt;/D&gt;&lt;D xsi:type="xsd:double"&gt;1.235542916555505&lt;/D&gt;&lt;D xsi:type="xsd:double"&gt;1.261556009911011&lt;/D&gt;&lt;D xsi:type="xsd:double"&gt;1.1973851138905061&lt;/D&gt;&lt;D xsi:type="xsd:double"&gt;1.174816882080485&lt;/D&gt;&lt;D xsi:type="xsd:double"&gt;1.1864340633191211&lt;/D&gt;&lt;D xsi:type="xsd:double"&gt;1.1315519177177109&lt;/D&gt;&lt;D xsi:type="xsd:double"&gt;1.103842892298702&lt;/D&gt;&lt;D xsi:type="xsd:double"&gt;1.1685572208469861&lt;/D&gt;&lt;D xsi:type="xsd:double"&gt;1.1647252688048191&lt;/D&gt;&lt;D xsi:type="xsd:double"&gt;1.156289741748906&lt;/D&gt;&lt;D xsi:type="xsd:double"&gt;1.231348090644629&lt;/D&gt;&lt;D xsi:type="xsd:double"&gt;1.203022837700233&lt;/D&gt;&lt;D xsi:type="xsd:double"&gt;1.0095159690584881&lt;/D&gt;&lt;D xsi:type="xsd:double"&gt;1.0203798328657&lt;/D&gt;&lt;D xsi:type="xsd:double"&gt;0.99686409131057441&lt;/D&gt;&lt;D xsi:type="xsd:double"&gt;0.996647658766088&lt;/D&gt;&lt;D xsi:type="xsd:double"&gt;0.96912744277508345&lt;/D&gt;&lt;D xsi:type="xsd:double"&gt;0.97273152973733135&lt;/D&gt;&lt;D xsi:type="xsd:double"&gt;0.89153908030956&lt;/D&gt;&lt;D xsi:type="xsd:double"&gt;0.95607536657269021&lt;/D&gt;&lt;D xsi:type="xsd:double"&gt;0.95613183114538358&lt;/D&gt;&lt;D xsi:type="xsd:double"&gt;0.950908804716919&lt;/D&gt;&lt;D xsi:type="xsd:double"&gt;0.96473815473727553&lt;/D&gt;&lt;D xsi:type="xsd:double"&gt;1.092948177261128&lt;/D&gt;&lt;D xsi:type="xsd:double"&gt;1.16013190006657&lt;/D&gt;&lt;D xsi:type="xsd:double"&gt;1.113574803637156&lt;/D&gt;&lt;D xsi:type="xsd:double"&gt;1.1648766950034331&lt;/D&gt;&lt;D xsi:type="xsd:double"&gt;1.150252374183067&lt;/D&gt;&lt;D xsi:type="xsd:double"&gt;1.141384469641612&lt;/D&gt;&lt;D xsi:type="xsd:double"&gt;1.1577766381610579&lt;/D&gt;&lt;D xsi:type="xsd:double"&gt;1.031181304985122&lt;/D&gt;&lt;D xsi:type="xsd:double"&gt;1.01954230882217&lt;/D&gt;&lt;D xsi:type="xsd:double"&gt;0.99763243164218873&lt;/D&gt;&lt;D xsi:type="xsd:double"&gt;1.029738283643447&lt;/D&gt;&lt;D xsi:type="xsd:double"&gt;1.0456429755464389&lt;/D&gt;&lt;D xsi:type="xsd:double"&gt;1.037287683811535&lt;/D&gt;&lt;D xsi:type="xsd:double"&gt;1.0294114121910629&lt;/D&gt;&lt;D xsi:type="xsd:double"&gt;1.0574765808472031&lt;/D&gt;&lt;D xsi:type="xsd:double"&gt;1.052797391262297&lt;/D&gt;&lt;D xsi:type="xsd:double"&gt;1.0566845940715059&lt;/D&gt;&lt;D xsi:type="xsd:double"&gt;1.069575151923766&lt;/D&gt;&lt;D xsi:type="xsd:double"&gt;1.0847781462922&lt;/D&gt;&lt;D xsi:type="xsd:double"&gt;1.053522329311932&lt;/D&gt;&lt;D xsi:type="xsd:double"&gt;0.95948883503918958&lt;/D&gt;&lt;D xsi:type="xsd:double"&gt;0.9521021184900601&lt;/D&gt;&lt;D xsi:type="xsd:double"&gt;0.951979452747253&lt;/D&gt;&lt;D xsi:type="xsd:double"&gt;0.9273286368480137&lt;/D&gt;&lt;D xsi:type="xsd:double"&gt;0.9106481002793132&lt;/D&gt;&lt;D xsi:type="xsd:double"&gt;0.94439316065271106&lt;/D&gt;&lt;D xsi:type="xsd:double"&gt;1.02802721061688&lt;/D&gt;&lt;D xsi:type="xsd:double"&gt;1.030406292452517&lt;/D&gt;&lt;D xsi:type="xsd:double"&gt;1.0265224595139859&lt;/D&gt;&lt;D xsi:type="xsd:double"&gt;1.0709574025102111&lt;/D&gt;&lt;D xsi:type="xsd:double"&gt;1.066185498755444&lt;/D&gt;&lt;D xsi:type="xsd:double"&gt;1.045272707505188&lt;/D&gt;&lt;D xsi:type="xsd:double"&gt;1.1111375892141511&lt;/D&gt;&lt;D xsi:type="xsd:double"&gt;1.113093504363925&lt;/D&gt;&lt;D xsi:type="xsd:double"&gt;1.080179245034399&lt;/D&gt;&lt;D xsi:type="xsd:double"&gt;1.09058759931952&lt;/D&gt;&lt;D xsi:type="xsd:double"&gt;1.0189472736369749&lt;/D&gt;&lt;D xsi:type="xsd:double"&gt;1.071519610549998&lt;/D&gt;&lt;D xsi:type="xsd:double"&gt;1.0433237378887821&lt;/D&gt;&lt;D xsi:type="xsd:double"&gt;1.049022553067424&lt;/D&gt;&lt;D xsi:type="xsd:double"&gt;1.062921728919829&lt;/D&gt;&lt;D xsi:type="xsd:double"&gt;1.2076212431482569&lt;/D&gt;&lt;D xsi:type="xsd:double"&gt;1.19063991583928&lt;/D&gt;&lt;D xsi:type="xsd:double"&gt;1.179800486768529&lt;/D&gt;&lt;D xsi:type="xsd:double"&gt;1.1643567727582931&lt;/D&gt;&lt;D xsi:type="xsd:double"&gt;1.170606306193356&lt;/D&gt;&lt;D xsi:type="xsd:double"&gt;1.0888137006984751&lt;/D&gt;&lt;D xsi:type="xsd:double"&gt;1.121540496590109&lt;/D&gt;&lt;D xsi:type="xsd:double"&gt;1.305296439297061&lt;/D&gt;&lt;D xsi:type="xsd:double"&gt;1.255686745947209&lt;/D&gt;&lt;D xsi:type="xsd:double"&gt;1.2290369843145039&lt;/D&gt;&lt;D xsi:type="xsd:double"&gt;1.235718318535959&lt;/D&gt;&lt;D xsi:type="xsd:double"&gt;1.225738848417969&lt;/D&gt;&lt;D xsi:type="xsd:double"&gt;1.237500514280389&lt;/D&gt;&lt;D xsi:type="xsd:double"&gt;1.232223376538784&lt;/D&gt;&lt;D xsi:type="xsd:double"&gt;1.2144837637301109&lt;/D&gt;&lt;D xsi:type="xsd:double"&gt;1.2325816057466159&lt;/D&gt;&lt;D xsi:type="xsd:double"&gt;1.19841559875776&lt;/D&gt;&lt;D xsi:type="xsd:double"&gt;1.165469548440524&lt;/D&gt;&lt;D xsi:type="xsd:double"&gt;1.17661803170588&lt;/D&gt;&lt;D xsi:type="xsd:double"&gt;1.1794897654215979&lt;/D&gt;&lt;D xsi:type="xsd:double"&gt;1.1316554301356769&lt;/D&gt;&lt;D xsi:type="xsd:double"&gt;1.1467006414981029&lt;/D&gt;&lt;D xsi:type="xsd:double"&gt;1.284926417991755&lt;/D&gt;&lt;D xsi:type="xsd:double"&gt;1.300032703884823&lt;/D&gt;&lt;D xsi:type="xsd:double"&gt;1.290934118790275&lt;/D&gt;&lt;D xsi:type="xsd:double"&gt;1.4161860554534429&lt;/D&gt;&lt;D xsi:type="xsd:double"&gt;1.393729754273795&lt;/D&gt;&lt;D xsi:type="xsd:double"&gt;1.215642054988761&lt;/D&gt;&lt;D xsi:type="xsd:double"&gt;1.2299706561589241&lt;/D&gt;&lt;D xsi:type="xsd:double"&gt;1.2963047246587529&lt;/D&gt;&lt;D xsi:type="xsd:double"&gt;1.30405546776542&lt;/D&gt;&lt;D xsi:type="xsd:double"&gt;1.303400901277131&lt;/D&gt;&lt;D xsi:type="xsd:double"&gt;1.2458724726578521&lt;/D&gt;&lt;D xsi:type="xsd:double"&gt;1.2746790859448509&lt;/D&gt;&lt;D xsi:type="xsd:double"&gt;1.326742958336268&lt;/D&gt;&lt;D xsi:type="xsd:double"&gt;1.3312108586647631&lt;/D&gt;&lt;D xsi:type="xsd:double"&gt;1.3073080933680681&lt;/D&gt;&lt;D xsi:type="xsd:double"&gt;1.249725571673918&lt;/D&gt;&lt;D xsi:type="xsd:double"&gt;1.274142779985874&lt;/D&gt;&lt;D xsi:type="xsd:double"&gt;1.3531125080097319&lt;/D&gt;&lt;D xsi:type="xsd:double"&gt;1.227622736619427&lt;/D&gt;&lt;D xsi:type="xsd:double"&gt;1.2375577492992329&lt;/D&gt;&lt;D xsi:type="xsd:double"&gt;1.173733972140844&lt;/D&gt;&lt;D xsi:type="xsd:double"&gt;1.1802698027354091&lt;/D&gt;&lt;D xsi:type="xsd:double"&gt;1.2409028953584851&lt;/D&gt;&lt;D xsi:type="xsd:double"&gt;1.126043216830523&lt;/D&gt;&lt;D xsi:type="xsd:double"&gt;1.12126228125074&lt;/D&gt;&lt;D xsi:type="xsd:double"&gt;1.2190543044161279&lt;/D&gt;&lt;D xsi:type="xsd:double"&gt;1.2044330417256051&lt;/D&gt;&lt;D xsi:type="xsd:double"&gt;1.0780983198590151&lt;/D&gt;&lt;D xsi:type="xsd:double"&gt;1.142215855520816&lt;/D&gt;&lt;D xsi:type="xsd:double"&gt;1.169032293068339&lt;/D&gt;&lt;D xsi:type="xsd:double"&gt;1.237580004407447&lt;/D&gt;&lt;D xsi:type="xsd:double"&gt;1.2091638110907259&lt;/D&gt;&lt;D xsi:type="xsd:double"&gt;1.3643263524880951&lt;/D&gt;&lt;D xsi:type="xsd:double"&gt;1.375699736255581&lt;/D&gt;&lt;D xsi:type="xsd:double"&gt;1.370513663562102&lt;/D&gt;&lt;D xsi:type="xsd:double"&gt;1.348655149443551&lt;/D&gt;&lt;D xsi:type="xsd:double"&gt;1.412305866978143&lt;/D&gt;&lt;D xsi:type="xsd:double"&gt;1.377559210433567&lt;/D&gt;&lt;D xsi:type="xsd:double"&gt;1.348818674392263&lt;/D&gt;&lt;D xsi:type="xsd:double"&gt;1.3474470428764791&lt;/D&gt;&lt;D xsi:type="xsd:double"&gt;1.337912508258335&lt;/D&gt;&lt;D xsi:type="xsd:double"&gt;1.337923011645302&lt;/D&gt;&lt;D xsi:type="xsd:double"&gt;1.310104211292807&lt;/D&gt;&lt;D xsi:type="xsd:double"&gt;1.3097515857123829&lt;/D&gt;&lt;D xsi:type="xsd:double"&gt;1.31300887741385&lt;/D&gt;&lt;D xsi:type="xsd:double"&gt;1.21662129060974&lt;/D&gt;&lt;D xsi:type="xsd:double"&gt;1.2387242848017961&lt;/D&gt;&lt;D xsi:type="xsd:double"&gt;1.243510185000261&lt;/D&gt;&lt;D xsi:type="xsd:double"&gt;1.2098087673488589&lt;/D&gt;&lt;D xsi:type="xsd:double"&gt;1.215646077535453&lt;/D&gt;&lt;D xsi:type="xsd:double"&gt;1.16446882417936&lt;/D&gt;&lt;D xsi:type="xsd:double"&gt;1.1804593349544981&lt;/D&gt;&lt;D xsi:type="xsd:double"&gt;0.91539707168968243&lt;/D&gt;&lt;D xsi:type="xsd:double"&gt;0.87087417746946116&lt;/D&gt;&lt;D xsi:type="xsd:double"&gt;0.9367122392785554&lt;/D&gt;&lt;D xsi:type="xsd:double"&gt;0.95909924869663954&lt;/D&gt;&lt;D xsi:type="xsd:double"&gt;0.92822749081221223&lt;/D&gt;&lt;D xsi:type="xsd:double"&gt;0.85241952868968884&lt;/D&gt;&lt;D xsi:type="xsd:double"&gt;0.83727815896563373&lt;/D&gt;&lt;D xsi:type="xsd:double"&gt;0.83945238405264233&lt;/D&gt;&lt;D xsi:type="xsd:double"&gt;0.88351750035934562&lt;/D&gt;&lt;D xsi:type="xsd:double"&gt;0.88354080245059052&lt;/D&gt;&lt;D xsi:type="xsd:double"&gt;0.82033106912295806&lt;/D&gt;&lt;D xsi:type="xsd:double"&gt;0.82552381001080244&lt;/D&gt;&lt;D xsi:type="xsd:double"&gt;0.87225556700649287&lt;/D&gt;&lt;D xsi:type="xsd:double"&gt;0.83574253677024513&lt;/D&gt;&lt;D xsi:type="xsd:double"&gt;1.136614375803072&lt;/D&gt;&lt;D xsi:type="xsd:double"&gt;1.1355944548787971&lt;/D&gt;&lt;D xsi:type="xsd:double"&gt;1.09821240222538&lt;/D&gt;&lt;D xsi:type="xsd:double"&gt;1.101349918395973&lt;/D&gt;&lt;D xsi:type="xsd:double"&gt;1.0965748099273189&lt;/D&gt;&lt;D xsi:type="xsd:double"&gt;1.2244070235415669&lt;/D&gt;&lt;D xsi:type="xsd:double"&gt;1.2214013722667469&lt;/D&gt;&lt;D xsi:type="xsd:double"&gt;1.2242670370705311&lt;/D&gt;&lt;D xsi:type="xsd:double"&gt;1.212608126029282&lt;/D&gt;&lt;D xsi:type="xsd:double"&gt;1.245106467141913&lt;/D&gt;&lt;D xsi:type="xsd:double"&gt;1.20932240945257&lt;/D&gt;&lt;D xsi:type="xsd:double"&gt;1.2091012904883629&lt;/D&gt;&lt;D xsi:type="xsd:double"&gt;1.207914734843702&lt;/D&gt;&lt;D xsi:type="xsd:double"&gt;1.2322725580260761&lt;/D&gt;&lt;D xsi:type="xsd:double"&gt;1.211096083691338&lt;/D&gt;&lt;D xsi:type="xsd:double"&gt;1.206026022112425&lt;/D&gt;&lt;D xsi:type="xsd:double"&gt;1.2079334575858129&lt;/D&gt;&lt;D xsi:type="xsd:double"&gt;1.176541447002611&lt;/D&gt;&lt;D xsi:type="xsd:double"&gt;1.098560678755949&lt;/D&gt;&lt;D xsi:type="xsd:double"&gt;1.140181010567656&lt;/D&gt;&lt;D xsi:type="xsd:double"&gt;0.92208794436928843&lt;/D&gt;&lt;D xsi:type="xsd:double"&gt;0.92208794436928843&lt;/D&gt;&lt;D xsi:type="xsd:double"&gt;0.92008617353192756&lt;/D&gt;&lt;D xsi:type="xsd:double"&gt;0.899215910427156&lt;/D&gt;&lt;D xsi:type="xsd:double"&gt;0.89190031699560424&lt;/D&gt;&lt;D xsi:type="xsd:double"&gt;0.70006333434577783&lt;/D&gt;&lt;D xsi:type="xsd:double"&gt;0.73479891453775825&lt;/D&gt;&lt;D xsi:type="xsd:double"&gt;0.73019765188012931&lt;/D&gt;&lt;D xsi:type="xsd:double"&gt;0.67590680798155423&lt;/D&gt;&lt;D xsi:type="xsd:double"&gt;0.58812365076047457&lt;/D&gt;&lt;D xsi:type="xsd:double"&gt;0.57895090003633909&lt;/D&gt;&lt;D xsi:type="xsd:double"&gt;0.56820363068252033&lt;/D&gt;&lt;D xsi:type="xsd:double"&gt;0.64667517822905851&lt;/D&gt;&lt;D xsi:type="xsd:double"&gt;0.59872356392781612&lt;/D&gt;&lt;D xsi:type="xsd:double"&gt;0.54885690377118013&lt;/D&gt;&lt;D xsi:type="xsd:double"&gt;0.64377520855435233&lt;/D&gt;&lt;D xsi:type="xsd:double"&gt;0.67043798894570239&lt;/D&gt;&lt;D xsi:type="xsd:double"&gt;0.7461319733652928&lt;/D&gt;&lt;D xsi:type="xsd:double"&gt;0.76661676280182212&lt;/D&gt;&lt;D xsi:type="xsd:double"&gt;0.731073723256044&lt;/D&gt;&lt;D xsi:type="xsd:double"&gt;0.7302426711100698&lt;/D&gt;&lt;D xsi:type="xsd:double"&gt;0.97518375575775829&lt;/D&gt;&lt;D xsi:type="xsd:double"&gt;0.9866564171133636&lt;/D&gt;&lt;D xsi:type="xsd:double"&gt;0.97445160329438474&lt;/D&gt;&lt;D xsi:type="xsd:double"&gt;1.0031235105374929&lt;/D&gt;&lt;D xsi:type="xsd:double"&gt;1.0431699877280161&lt;/D&gt;&lt;D xsi:type="xsd:double"&gt;1.044389948268905&lt;/D&gt;&lt;D xsi:type="xsd:double"&gt;1.033618543380016&lt;/D&gt;&lt;D xsi:type="xsd:double"&gt;1.0787446029249279&lt;/D&gt;&lt;D xsi:type="xsd:double"&gt;1.049666434134978&lt;/D&gt;&lt;D xsi:type="xsd:double"&gt;1.106222805796496&lt;/D&gt;&lt;D xsi:type="xsd:double"&gt;1.129384385001587&lt;/D&gt;&lt;D xsi:type="xsd:double"&gt;1.126359309887591&lt;/D&gt;&lt;D xsi:type="xsd:double"&gt;1.1263689560833221&lt;/D&gt;&lt;D xsi:type="xsd:double"&gt;1.1229786871857921&lt;/D&gt;&lt;D xsi:type="xsd:double"&gt;1.08943525881125&lt;/D&gt;&lt;D xsi:type="xsd:double"&gt;1.10005491011268&lt;/D&gt;&lt;D xsi:type="xsd:double"&gt;1.0442052686545731&lt;/D&gt;&lt;D xsi:type="xsd:double"&gt;1.0773296941912831&lt;/D&gt;&lt;D xsi:type="xsd:double"&gt;1.078354420528431&lt;/D&gt;&lt;D xsi:type="xsd:double"&gt;1.1848191716651191&lt;/D&gt;&lt;D xsi:type="xsd:double"&gt;0.99327466094917582&lt;/D&gt;&lt;D xsi:type="xsd:double"&gt;0.97718332028920318&lt;/D&gt;&lt;D xsi:type="xsd:double"&gt;0.97716714768797375&lt;/D&gt;&lt;D xsi:type="xsd:double"&gt;0.92352704907670891&lt;/D&gt;&lt;D xsi:type="xsd:double"&gt;0.911205950220425&lt;/D&gt;&lt;D xsi:type="xsd:double"&gt;0.83393471217347082&lt;/D&gt;&lt;D xsi:type="xsd:double"&gt;0.83301591185248625&lt;/D&gt;&lt;D xsi:type="xsd:double"&gt;0.84012074252600766&lt;/D&gt;&lt;D xsi:type="xsd:double"&gt;0.83435715930056542&lt;/D&gt;&lt;D xsi:type="xsd:double"&gt;0.79863584300154666&lt;/D&gt;&lt;D xsi:type="xsd:double"&gt;0.78887155906666173&lt;/D&gt;&lt;D xsi:type="xsd:double"&gt;0.78188409768538658&lt;/D&gt;&lt;D xsi:type="xsd:double"&gt;0.77820510260967557&lt;/D&gt;&lt;D xsi:type="xsd:double"&gt;0.78178797398440014&lt;/D&gt;&lt;D xsi:type="xsd:double"&gt;0.7550784330664142&lt;/D&gt;&lt;D xsi:type="xsd:double"&gt;0.72927088327832812&lt;/D&gt;&lt;D xsi:type="xsd:double"&gt;0.93919952149205776&lt;/D&gt;&lt;D xsi:type="xsd:double"&gt;0.8578073630614339&lt;/D&gt;&lt;D xsi:type="xsd:double"&gt;0.86675982798221507&lt;/D&gt;&lt;D xsi:type="xsd:double"&gt;0.741748548363796&lt;/D&gt;&lt;D xsi:type="xsd:double"&gt;0.79075243125867944&lt;/D&gt;&lt;D xsi:type="xsd:double"&gt;0.79895251092846042&lt;/D&gt;&lt;D xsi:type="xsd:double"&gt;0.80414940884993991&lt;/D&gt;&lt;D xsi:type="xsd:double"&gt;0.81820135522626924&lt;/D&gt;&lt;D xsi:type="xsd:double"&gt;0.804799183279976&lt;/D&gt;&lt;D xsi:type="xsd:double"&gt;0.80031364573297048&lt;/D&gt;&lt;D xsi:type="xsd:double"&gt;0.78908522711733475&lt;/D&gt;&lt;D xsi:type="xsd:double"&gt;0.76695743289715523&lt;/D&gt;&lt;D xsi:type="xsd:double"&gt;0.78965004767363334&lt;/D&gt;&lt;D xsi:type="xsd:double"&gt;0.78484299100006083&lt;/D&gt;&lt;D xsi:type="xsd:double"&gt;0.78014752965834133&lt;/D&gt;&lt;D xsi:type="xsd:double"&gt;0.76485148340868836&lt;/D&gt;&lt;D xsi:type="xsd:double"&gt;0.76984335809302629&lt;/D&gt;&lt;D xsi:type="xsd:double"&gt;0.7649118543588056&lt;/D&gt;&lt;D xsi:type="xsd:double"&gt;0.76643287256421877&lt;/D&gt;&lt;D xsi:type="xsd:double"&gt;0.76148672760873481&lt;/D&gt;&lt;D xsi:type="xsd:double"&gt;0.4651956589503416&lt;/D&gt;&lt;D xsi:type="xsd:double"&gt;0.4695933406251131&lt;/D&gt;&lt;D xsi:type="xsd:double"&gt;0.46947600984459581&lt;/D&gt;&lt;D xsi:type="xsd:double"&gt;0.46947600984459581&lt;/D&gt;&lt;D xsi:type="xsd:double"&gt;0.672674256573373&lt;/D&gt;&lt;D xsi:type="xsd:double"&gt;0.65113339050295449&lt;/D&gt;&lt;D xsi:type="xsd:double"&gt;0.63487733309194327&lt;/D&gt;&lt;D xsi:type="xsd:double"&gt;0.63644035783632313&lt;/D&gt;&lt;D xsi:type="xsd:double"&gt;0.64556639994207032&lt;/D&gt;&lt;D xsi:type="xsd:double"&gt;0.64556639994207032&lt;/D&gt;&lt;D xsi:type="xsd:double"&gt;0.64555803938509448&lt;/D&gt;&lt;D xsi:type="xsd:double"&gt;0.68894315915836324&lt;/D&gt;&lt;D xsi:type="xsd:double"&gt;0.65970828122140768&lt;/D&gt;&lt;D xsi:type="xsd:double"&gt;0.75572446606816823&lt;/D&gt;&lt;D xsi:type="xsd:double"&gt;0.75743901113565415&lt;/D&gt;&lt;D xsi:type="xsd:double"&gt;0.75763323503452429&lt;/D&gt;&lt;D xsi:type="xsd:double"&gt;0.81646455989566191&lt;/D&gt;&lt;D xsi:type="xsd:double"&gt;0.82898893469424162&lt;/D&gt;&lt;D xsi:type="xsd:double"&gt;0.92865555264883048&lt;/D&gt;&lt;D xsi:type="xsd:double"&gt;0.93003910610891161&lt;/D&gt;&lt;D xsi:type="xsd:double"&gt;0.966277668548845&lt;/D&gt;&lt;D xsi:type="xsd:double"&gt;0.96807025444371775&lt;/D&gt;&lt;D xsi:type="xsd:double"&gt;1.0007113299879149&lt;/D&gt;&lt;D xsi:type="xsd:double"&gt;1.0042097906877889&lt;/D&gt;&lt;D xsi:type="xsd:double"&gt;0.9391392457452894&lt;/D&gt;&lt;D xsi:type="xsd:double"&gt;0.93375034220368258&lt;/D&gt;&lt;D xsi:type="xsd:double"&gt;0.95177886505902887&lt;/D&gt;&lt;D xsi:type="xsd:double"&gt;0.99871537501861285&lt;/D&gt;&lt;D xsi:type="xsd:double"&gt;0.98567354294433751&lt;/D&gt;&lt;D xsi:type="xsd:double"&gt;0.98652274738284185&lt;/D&gt;&lt;D xsi:type="xsd:double"&gt;1.065867706593673&lt;/D&gt;&lt;D xsi:type="xsd:double"&gt;1.050890497288782&lt;/D&gt;&lt;D xsi:type="xsd:double"&gt;1.1108055861441011&lt;/D&gt;&lt;D xsi:type="xsd:double"&gt;1.052589696367487&lt;/D&gt;&lt;D xsi:type="xsd:double"&gt;1.0527682048250511&lt;/D&gt;&lt;D xsi:type="xsd:double"&gt;1.0653704703108211&lt;/D&gt;&lt;D xsi:type="xsd:double"&gt;1.013174065840533&lt;/D&gt;&lt;D xsi:type="xsd:double"&gt;1.0132207147854451&lt;/D&gt;&lt;D xsi:type="xsd:double"&gt;0.92742622104627725&lt;/D&gt;&lt;D xsi:type="xsd:double"&gt;0.933057254674932&lt;/D&gt;&lt;D xsi:type="xsd:double"&gt;0.874671525101282&lt;/D&gt;&lt;D xsi:type="xsd:double"&gt;1.0572077061833269&lt;/D&gt;&lt;D xsi:type="xsd:double"&gt;1.0295180205892589&lt;/D&gt;&lt;D xsi:type="xsd:double"&gt;1.04471595463911&lt;/D&gt;&lt;D xsi:type="xsd:double"&gt;0.98841474819545794&lt;/D&gt;&lt;D xsi:type="xsd:double"&gt;0.98841474819545794&lt;/D&gt;&lt;D xsi:type="xsd:double"&gt;0.98778517079042738&lt;/D&gt;&lt;D xsi:type="xsd:double"&gt;1.009662145728647&lt;/D&gt;&lt;D xsi:type="xsd:double"&gt;1.005333991438266&lt;/D&gt;&lt;D xsi:type="xsd:double"&gt;1.005566271347268&lt;/D&gt;&lt;D xsi:type="xsd:double"&gt;0.91279467896803679&lt;/D&gt;&lt;D xsi:type="xsd:double"&gt;1.077801211162075&lt;/D&gt;&lt;D xsi:type="xsd:double"&gt;1.016578500075078&lt;/D&gt;&lt;D xsi:type="xsd:double"&gt;1.0441578545497661&lt;/D&gt;&lt;D xsi:type="xsd:double"&gt;1.1423035057535571&lt;/D&gt;&lt;D xsi:type="xsd:double"&gt;1.1497816943971011&lt;/D&gt;&lt;D xsi:type="xsd:double"&gt;1.164686509999699&lt;/D&gt;&lt;D xsi:type="xsd:double"&gt;1.1795381970047709&lt;/D&gt;&lt;D xsi:type="xsd:double"&gt;1.18351021531768&lt;/D&gt;&lt;D xsi:type="xsd:double"&gt;1.1800341573117239&lt;/D&gt;&lt;D xsi:type="xsd:double"&gt;1.174809759584887&lt;/D&gt;&lt;D xsi:type="xsd:double"&gt;0.99250727220064794&lt;/D&gt;&lt;D xsi:type="xsd:double"&gt;0.99187602496169747&lt;/D&gt;&lt;D xsi:type="xsd:double"&gt;0.99114596873901539&lt;/D&gt;&lt;D xsi:type="xsd:double"&gt;0.98714740585190164&lt;/D&gt;&lt;D xsi:type="xsd:double"&gt;0.9862787420803909&lt;/D&gt;&lt;D xsi:type="xsd:double"&gt;1.0792164788403591&lt;/D&gt;&lt;D xsi:type="xsd:double"&gt;0.9761610639964422&lt;/D&gt;&lt;D xsi:type="xsd:double"&gt;0.9701248969157068&lt;/D&gt;&lt;D xsi:type="xsd:double"&gt;0.95697012691008609&lt;/D&gt;&lt;D xsi:type="xsd:double"&gt;1.012014589605071&lt;/D&gt;&lt;D xsi:type="xsd:double"&gt;0.90147702675926533&lt;/D&gt;&lt;D xsi:type="xsd:double"&gt;0.90837885062621315&lt;/D&gt;&lt;D xsi:type="xsd:double"&gt;1.100550410893665&lt;/D&gt;&lt;D xsi:type="xsd:double"&gt;1.0120088752600771&lt;/D&gt;&lt;D xsi:type="xsd:double"&gt;0.9952187786425688&lt;/D&gt;&lt;D xsi:type="xsd:double"&gt;1.005207149835412&lt;/D&gt;&lt;D xsi:type="xsd:double"&gt;1.06446646645199&lt;/D&gt;&lt;D xsi:type="xsd:double"&gt;1.053869422389798&lt;/D&gt;&lt;D xsi:type="xsd:double"&gt;1.0582033864788969&lt;/D&gt;&lt;D xsi:type="xsd:double"&gt;1.062078271475509&lt;/D&gt;&lt;D xsi:type="xsd:double"&gt;1.039709135489669&lt;/D&gt;&lt;D xsi:type="xsd:double"&gt;1.046137858097288&lt;/D&gt;&lt;D xsi:type="xsd:double"&gt;1.048747350245514&lt;/D&gt;&lt;D xsi:type="xsd:double"&gt;1.045587433806473&lt;/D&gt;&lt;D xsi:type="xsd:double"&gt;1.0390408195616609&lt;/D&gt;&lt;D xsi:type="xsd:double"&gt;1.0061234051013259&lt;/D&gt;&lt;D xsi:type="xsd:double"&gt;1.0397956983639931&lt;/D&gt;&lt;D xsi:type="xsd:double"&gt;1.0324644294274139&lt;/D&gt;&lt;D xsi:type="xsd:double"&gt;1.1051429776062669&lt;/D&gt;&lt;D xsi:type="xsd:double"&gt;0.9751769300843306&lt;/D&gt;&lt;D xsi:type="xsd:double"&gt;0.981415841532107&lt;/D&gt;&lt;D xsi:type="xsd:double"&gt;1.141439578849266&lt;/D&gt;&lt;D xsi:type="xsd:double"&gt;1.014975225320695&lt;/D&gt;&lt;D xsi:type="xsd:double"&gt;1.0701359370145069&lt;/D&gt;&lt;D xsi:type="xsd:double"&gt;1.0712380357487881&lt;/D&gt;&lt;D xsi:type="xsd:double"&gt;1.2135066338582921&lt;/D&gt;&lt;D xsi:type="xsd:double"&gt;1.1976057463447329&lt;/D&gt;&lt;D xsi:type="xsd:double"&gt;1.2815666709616329&lt;/D&gt;&lt;D xsi:type="xsd:double"&gt;1.284149497492499&lt;/D&gt;&lt;D xsi:type="xsd:double"&gt;1.3633233382207191&lt;/D&gt;&lt;D xsi:type="xsd:double"&gt;1.4410790202736561&lt;/D&gt;&lt;D xsi:type="xsd:double"&gt;1.51823617773952&lt;/D&gt;&lt;D xsi:type="xsd:double"&gt;1.528532739727055&lt;/D&gt;&lt;D xsi:type="xsd:double"&gt;1.5275286934550869&lt;/D&gt;&lt;D xsi:type="xsd:double"&gt;1.545179834917443&lt;/D&gt;&lt;D xsi:type="xsd:double"&gt;1.652677057842795&lt;/D&gt;&lt;D xsi:type="xsd:double"&gt;1.6400015743645959&lt;/D&gt;&lt;D xsi:type="xsd:double"&gt;1.6399834105635369&lt;/D&gt;&lt;D xsi:type="xsd:double"&gt;1.611557657527579&lt;/D&gt;&lt;D xsi:type="xsd:double"&gt;1.6144475770751081&lt;/D&gt;&lt;D xsi:type="xsd:double"&gt;1.599886474964318&lt;/D&gt;&lt;D xsi:type="xsd:double"&gt;1.4185534800899851&lt;/D&gt;&lt;D xsi:type="xsd:double"&gt;1.412893440161618&lt;/D&gt;&lt;D xsi:type="xsd:double"&gt;1.3727209142482479&lt;/D&gt;&lt;D xsi:type="xsd:double"&gt;1.3715672685811891&lt;/D&gt;&lt;D xsi:type="xsd:double"&gt;1.3086333632520419&lt;/D&gt;&lt;D xsi:type="xsd:double"&gt;1.3084957950591549&lt;/D&gt;&lt;D xsi:type="xsd:double"&gt;1.282884198210255&lt;/D&gt;&lt;D xsi:type="xsd:double"&gt;1.2631091745630141&lt;/D&gt;&lt;D xsi:type="xsd:double"&gt;1.1114598113248091&lt;/D&gt;&lt;D xsi:type="xsd:double"&gt;1.083935074782133&lt;/D&gt;&lt;D xsi:type="xsd:double"&gt;1.023614515694554&lt;/D&gt;&lt;D xsi:type="xsd:double"&gt;0.94311503589421075&lt;/D&gt;&lt;D xsi:type="xsd:double"&gt;1.035760786058219&lt;/D&gt;&lt;D xsi:type="xsd:double"&gt;1.1011453579917321&lt;/D&gt;&lt;D xsi:type="xsd:double"&gt;0.9259239053840993&lt;/D&gt;&lt;D xsi:type="xsd:double"&gt;0.86426486662733393&lt;/D&gt;&lt;D xsi:type="xsd:double"&gt;0.98307307439979374&lt;/D&gt;&lt;D xsi:type="xsd:double"&gt;1.0251131961190469&lt;/D&gt;&lt;D xsi:type="xsd:double"&gt;1.03034869654546&lt;/D&gt;&lt;D xsi:type="xsd:double"&gt;1.02597010224498&lt;/D&gt;&lt;D xsi:type="xsd:double"&gt;1.0378894698454879&lt;/D&gt;&lt;D xsi:type="xsd:double"&gt;1.193342868177341&lt;/D&gt;&lt;D xsi:type="xsd:double"&gt;1.057796579717925&lt;/D&gt;&lt;D xsi:type="xsd:double"&gt;1.0578191704685069&lt;/D&gt;&lt;D xsi:type="xsd:double"&gt;1.0541915840262091&lt;/D&gt;&lt;D xsi:type="xsd:double"&gt;1.068554836616201&lt;/D&gt;&lt;D xsi:type="xsd:double"&gt;1.0747256231664979&lt;/D&gt;&lt;D xsi:type="xsd:double"&gt;1.129361503866382&lt;/D&gt;&lt;D xsi:type="xsd:double"&gt;1.137950021298703&lt;/D&gt;&lt;D xsi:type="xsd:double"&gt;1.10645407067229&lt;/D&gt;&lt;D xsi:type="xsd:double"&gt;1.240708423340505&lt;/D&gt;&lt;D xsi:type="xsd:double"&gt;1.24533320013279&lt;/D&gt;&lt;D xsi:type="xsd:double"&gt;1.190222899359648&lt;/D&gt;&lt;D xsi:type="xsd:double"&gt;1.149133121396386&lt;/D&gt;&lt;D xsi:type="xsd:double"&gt;1.144821850351899&lt;/D&gt;&lt;D xsi:type="xsd:double"&gt;1.145671528715366&lt;/D&gt;&lt;D xsi:type="xsd:double"&gt;1.0590654685260741&lt;/D&gt;&lt;D xsi:type="xsd:double"&gt;1.010452634125623&lt;/D&gt;&lt;D xsi:type="xsd:double"&gt;1.0080151205505921&lt;/D&gt;&lt;D xsi:type="xsd:double"&gt;1.01042312742484&lt;/D&gt;&lt;D xsi:type="xsd:double"&gt;1.0602470595020359&lt;/D&gt;&lt;D xsi:type="xsd:double"&gt;0.88761144473388731&lt;/D&gt;&lt;D xsi:type="xsd:double"&gt;0.88720793561259848&lt;/D&gt;&lt;D xsi:type="xsd:double"&gt;0.93808784909717047&lt;/D&gt;&lt;D xsi:type="xsd:double"&gt;0.94534531615611661&lt;/D&gt;&lt;D xsi:type="xsd:double"&gt;0.97224059427292242&lt;/D&gt;&lt;D xsi:type="xsd:double"&gt;0.94977216599961&lt;/D&gt;&lt;D xsi:type="xsd:double"&gt;0.8526424536280971&lt;/D&gt;&lt;D xsi:type="xsd:double"&gt;0.85022329608241232&lt;/D&gt;&lt;D xsi:type="xsd:double"&gt;0.92126366238020041&lt;/D&gt;&lt;D xsi:type="xsd:double"&gt;0.7714140145993571&lt;/D&gt;&lt;D xsi:type="xsd:double"&gt;0.7889833970640211&lt;/D&gt;&lt;D xsi:type="xsd:double"&gt;0.79585627054162988&lt;/D&gt;&lt;D xsi:type="xsd:double"&gt;0.77125414087893907&lt;/D&gt;&lt;D xsi:type="xsd:double"&gt;0.80006469273810077&lt;/D&gt;&lt;D xsi:type="xsd:double"&gt;0.81460961643709162&lt;/D&gt;&lt;D xsi:type="xsd:double"&gt;0.80117800804092243&lt;/D&gt;&lt;D xsi:type="xsd:double"&gt;0.84746645319477687&lt;/D&gt;&lt;D xsi:type="xsd:double"&gt;0.85030931881757277&lt;/D&gt;&lt;D xsi:type="xsd:double"&gt;0.87313779492278476&lt;/D&gt;&lt;D xsi:type="xsd:double"&gt;0.79741538520226929&lt;/D&gt;&lt;D xsi:type="xsd:double"&gt;0.83615857335140742&lt;/D&gt;&lt;D xsi:type="xsd:double"&gt;0.8379327816396378&lt;/D&gt;&lt;D xsi:type="xsd:double"&gt;0.75470345588522691&lt;/D&gt;&lt;D xsi:type="xsd:double"&gt;0.79929123116309253&lt;/D&gt;&lt;D xsi:type="xsd:double"&gt;0.79049136396675646&lt;/D&gt;&lt;D xsi:type="xsd:double"&gt;0.8006032736075761&lt;/D&gt;&lt;D xsi:type="xsd:double"&gt;0.81648061305064945&lt;/D&gt;&lt;D xsi:type="xsd:double"&gt;0.81651819258221314&lt;/D&gt;&lt;D xsi:type="xsd:double"&gt;0.87238369869296994&lt;/D&gt;&lt;D xsi:type="xsd:double"&gt;1.13288904759937&lt;/D&gt;&lt;D xsi:type="xsd:double"&gt;1.1043165039567031&lt;/D&gt;&lt;D xsi:type="xsd:double"&gt;1.1023155468427259&lt;/D&gt;&lt;D xsi:type="xsd:double"&gt;1.102659328268025&lt;/D&gt;&lt;D xsi:type="xsd:double"&gt;1.0686190209101949&lt;/D&gt;&lt;D xsi:type="xsd:double"&gt;1.0691214779979361&lt;/D&gt;&lt;D xsi:type="xsd:double"&gt;1.069307348111157&lt;/D&gt;&lt;D xsi:type="xsd:double"&gt;1.0889153502683011&lt;/D&gt;&lt;D xsi:type="xsd:double"&gt;1.0853333646020069&lt;/D&gt;&lt;D xsi:type="xsd:double"&gt;1.147351300889975&lt;/D&gt;&lt;D xsi:type="xsd:double"&gt;1.162140382221885&lt;/D&gt;&lt;D xsi:type="xsd:double"&gt;1.198591203737968&lt;/D&gt;&lt;D xsi:type="xsd:double"&gt;1.3635894903570831&lt;/D&gt;&lt;D xsi:type="xsd:double"&gt;1.3610992922852929&lt;/D&gt;&lt;D xsi:type="xsd:double"&gt;1.3314515221061709&lt;/D&gt;&lt;D xsi:type="xsd:double"&gt;1.3313469452093569&lt;/D&gt;&lt;D xsi:type="xsd:double"&gt;1.324351450006&lt;/D&gt;&lt;D xsi:type="xsd:double"&gt;1.320434807251532&lt;/D&gt;&lt;D xsi:type="xsd:double"&gt;1.3201184255895551&lt;/D&gt;&lt;D xsi:type="xsd:double"&gt;1.2496964139821229&lt;/D&gt;&lt;D xsi:type="xsd:dou</t>
        </r>
      </text>
    </comment>
    <comment ref="A16" authorId="0" shapeId="0">
      <text>
        <r>
          <rPr>
            <b/>
            <sz val="9"/>
            <color indexed="81"/>
            <rFont val="Tahoma"/>
            <charset val="1"/>
          </rPr>
          <t>ble"&gt;1.0081190925379331&lt;/D&gt;&lt;D xsi:type="xsd:double"&gt;1.009936017653948&lt;/D&gt;&lt;D xsi:type="xsd:double"&gt;1.0078725445675589&lt;/D&gt;&lt;D xsi:type="xsd:double"&gt;0.99924801517546713&lt;/D&gt;&lt;D xsi:type="xsd:double"&gt;1.01208115964756&lt;/D&gt;&lt;D xsi:type="xsd:double"&gt;0.99798198883404876&lt;/D&gt;&lt;D xsi:type="xsd:double"&gt;0.98792554058028359&lt;/D&gt;&lt;D xsi:type="xsd:double"&gt;0.941438217675079&lt;/D&gt;&lt;D xsi:type="xsd:double"&gt;0.92666537751947609&lt;/D&gt;&lt;D xsi:type="xsd:double"&gt;0.9181622101165049&lt;/D&gt;&lt;D xsi:type="xsd:double"&gt;0.91509593010009027&lt;/D&gt;&lt;D xsi:type="xsd:double"&gt;0.83425083479034368&lt;/D&gt;&lt;D xsi:type="xsd:double"&gt;0.55180649592844033&lt;/D&gt;&lt;D xsi:type="xsd:double"&gt;0.55150694966945768&lt;/D&gt;&lt;D xsi:type="xsd:double"&gt;0.56068396146460742&lt;/D&gt;&lt;D xsi:type="xsd:double"&gt;0.61010163592107081&lt;/D&gt;&lt;D xsi:type="xsd:double"&gt;0.59523923874948315&lt;/D&gt;&lt;D xsi:type="xsd:double"&gt;0.60960621785857&lt;/D&gt;&lt;D xsi:type="xsd:double"&gt;0.66971187286656675&lt;/D&gt;&lt;D xsi:type="xsd:double"&gt;0.66983804476464692&lt;/D&gt;&lt;D xsi:type="xsd:double"&gt;0.66983804476464692&lt;/D&gt;&lt;D xsi:type="xsd:double"&gt;0.65882838212561567&lt;/D&gt;&lt;D xsi:type="xsd:double"&gt;0.65147372400951542&lt;/D&gt;&lt;D xsi:type="xsd:double"&gt;0.7899751996302502&lt;/D&gt;&lt;D xsi:type="xsd:double"&gt;0.79078309067300034&lt;/D&gt;&lt;D xsi:type="xsd:double"&gt;0.79727865336897841&lt;/D&gt;&lt;D xsi:type="xsd:double"&gt;0.85642626045612458&lt;/D&gt;&lt;D xsi:type="xsd:double"&gt;0.87910513831770609&lt;/D&gt;&lt;D xsi:type="xsd:double"&gt;0.89137175372032673&lt;/D&gt;&lt;D xsi:type="xsd:double"&gt;0.79906620482518875&lt;/D&gt;&lt;D xsi:type="xsd:double"&gt;0.80243470096236591&lt;/D&gt;&lt;D xsi:type="xsd:double"&gt;0.81100953162945888&lt;/D&gt;&lt;D xsi:type="xsd:double"&gt;0.80706098316589547&lt;/D&gt;&lt;D xsi:type="xsd:double"&gt;0.81901237166920826&lt;/D&gt;&lt;D xsi:type="xsd:double"&gt;0.8482377995974304&lt;/D&gt;&lt;D xsi:type="xsd:double"&gt;0.8020354711506521&lt;/D&gt;&lt;D xsi:type="xsd:double"&gt;0.800780790027161&lt;/D&gt;&lt;D xsi:type="xsd:double"&gt;0.84194776011843553&lt;/D&gt;&lt;D xsi:type="xsd:double"&gt;0.86173842054165006&lt;/D&gt;&lt;D xsi:type="xsd:double"&gt;0.9483352183603605&lt;/D&gt;&lt;D xsi:type="xsd:double"&gt;0.9483352183603605&lt;/D&gt;&lt;D xsi:type="xsd:double"&gt;0.97075976711221235&lt;/D&gt;&lt;D xsi:type="xsd:double"&gt;0.965366239470933&lt;/D&gt;&lt;D xsi:type="xsd:double"&gt;1.0320114290566851&lt;/D&gt;&lt;D xsi:type="xsd:double"&gt;1.0327935770905481&lt;/D&gt;&lt;D xsi:type="xsd:double"&gt;1.051199274215419&lt;/D&gt;&lt;D xsi:type="xsd:double"&gt;1.023965142485296&lt;/D&gt;&lt;D xsi:type="xsd:double"&gt;1.0077454879914169&lt;/D&gt;&lt;D xsi:type="xsd:double"&gt;1.102065349234957&lt;/D&gt;&lt;D xsi:type="xsd:double"&gt;1.1683152603967619&lt;/D&gt;&lt;D xsi:type="xsd:double"&gt;1.172689995295789&lt;/D&gt;&lt;D xsi:type="xsd:double"&gt;1.1888700127723071&lt;/D&gt;&lt;D xsi:type="xsd:double"&gt;1.1891294510149491&lt;/D&gt;&lt;D xsi:type="xsd:double"&gt;1.183088016908344&lt;/D&gt;&lt;D xsi:type="xsd:double"&gt;1.163866279177568&lt;/D&gt;&lt;D xsi:type="xsd:double"&gt;1.171345096695916&lt;/D&gt;&lt;D xsi:type="xsd:double"&gt;1.182485356868646&lt;/D&gt;&lt;D xsi:type="xsd:double"&gt;1.1639755714944371&lt;/D&gt;&lt;D xsi:type="xsd:double"&gt;1.112898227362852&lt;/D&gt;&lt;D xsi:type="xsd:double"&gt;1.011417040461591&lt;/D&gt;&lt;D xsi:type="xsd:double"&gt;1.0750002797638409&lt;/D&gt;&lt;D xsi:type="xsd:double"&gt;1.0727248542194121&lt;/D&gt;&lt;D xsi:type="xsd:double"&gt;1.1148618675963009&lt;/D&gt;&lt;D xsi:type="xsd:double"&gt;0.89465360479574141&lt;/D&gt;&lt;D xsi:type="xsd:double"&gt;0.87328334047896627&lt;/D&gt;&lt;D xsi:type="xsd:double"&gt;0.8690777495076909&lt;/D&gt;&lt;D xsi:type="xsd:double"&gt;0.85831369063585161&lt;/D&gt;&lt;D xsi:type="xsd:double"&gt;0.98923910647562008&lt;/D&gt;&lt;D xsi:type="xsd:double"&gt;0.90854002732131989&lt;/D&gt;&lt;D xsi:type="xsd:double"&gt;0.87298438762301955&lt;/D&gt;&lt;D xsi:type="xsd:double"&gt;0.87331607746597739&lt;/D&gt;&lt;D xsi:type="xsd:double"&gt;0.86211567586120774&lt;/D&gt;&lt;D xsi:type="xsd:double"&gt;0.85259560208365193&lt;/D&gt;&lt;D xsi:type="xsd:double"&gt;0.8533272184399926&lt;/D&gt;&lt;D xsi:type="xsd:double"&gt;0.84902313109291683&lt;/D&gt;&lt;D xsi:type="xsd:double"&gt;0.91408087916792247&lt;/D&gt;&lt;D xsi:type="xsd:double"&gt;0.96573472311171815&lt;/D&gt;&lt;D xsi:type="xsd:double"&gt;1.054107605196299&lt;/D&gt;&lt;D xsi:type="xsd:double"&gt;1.056937993758198&lt;/D&gt;&lt;D xsi:type="xsd:double"&gt;1.0647247211908379&lt;/D&gt;&lt;D xsi:type="xsd:double"&gt;0.97316769307376227&lt;/D&gt;&lt;D xsi:type="xsd:double"&gt;1.017918621325387&lt;/D&gt;&lt;D xsi:type="xsd:double"&gt;0.98235992214017187&lt;/D&gt;&lt;D xsi:type="xsd:double"&gt;1.035793400114994&lt;/D&gt;&lt;D xsi:type="xsd:double"&gt;1.0347568415234121&lt;/D&gt;&lt;D xsi:type="xsd:double"&gt;1.030922148344273&lt;/D&gt;&lt;D xsi:type="xsd:double"&gt;1.03184528518535&lt;/D&gt;&lt;D xsi:type="xsd:double"&gt;0.93829892213704824&lt;/D&gt;&lt;D xsi:type="xsd:double"&gt;0.98118864800103411&lt;/D&gt;&lt;D xsi:type="xsd:double"&gt;0.96069695054196658&lt;/D&gt;&lt;D xsi:type="xsd:double"&gt;0.97812152524063867&lt;/D&gt;&lt;D xsi:type="xsd:double"&gt;0.98917839910579&lt;/D&gt;&lt;D xsi:type="xsd:double"&gt;0.97294312945410222&lt;/D&gt;&lt;D xsi:type="xsd:double"&gt;1.0770788764668511&lt;/D&gt;&lt;D xsi:type="xsd:double"&gt;1.0764888448765759&lt;/D&gt;&lt;D xsi:type="xsd:double"&gt;0.95638905546630881&lt;/D&gt;&lt;D xsi:type="xsd:double"&gt;0.92771912690561542&lt;/D&gt;&lt;D xsi:type="xsd:double"&gt;0.902847174994232&lt;/D&gt;&lt;D xsi:type="xsd:double"&gt;0.89189281948418708&lt;/D&gt;&lt;D xsi:type="xsd:double"&gt;0.98262849972856026&lt;/D&gt;&lt;D xsi:type="xsd:double"&gt;0.975517296692039&lt;/D&gt;&lt;D xsi:type="xsd:double"&gt;0.96346118356289479&lt;/D&gt;&lt;D xsi:type="xsd:double"&gt;1.0470010769695091&lt;/D&gt;&lt;D xsi:type="xsd:double"&gt;1.0041881350756821&lt;/D&gt;&lt;D xsi:type="xsd:double"&gt;1.043785567696067&lt;/D&gt;&lt;D xsi:type="xsd:double"&gt;1.0540704771778811&lt;/D&gt;&lt;D xsi:type="xsd:double"&gt;1.063806845353716&lt;/D&gt;&lt;D xsi:type="xsd:double"&gt;1.0601341990332931&lt;/D&gt;&lt;D xsi:type="xsd:double"&gt;1.1194380396772461&lt;/D&gt;&lt;D xsi:type="xsd:double"&gt;1.0884398751351141&lt;/D&gt;&lt;D xsi:type="xsd:double"&gt;1.060376836734227&lt;/D&gt;&lt;D xsi:type="xsd:double"&gt;1.0442683604083149&lt;/D&gt;&lt;D xsi:type="xsd:double"&gt;1.04264994502228&lt;/D&gt;&lt;D xsi:type="xsd:double"&gt;0.96808514320859262&lt;/D&gt;&lt;D xsi:type="xsd:double"&gt;0.9744261274549405&lt;/D&gt;&lt;D xsi:type="xsd:double"&gt;0.9780177309809015&lt;/D&gt;&lt;D xsi:type="xsd:double"&gt;0.98225575277629473&lt;/D&gt;&lt;D xsi:type="xsd:double"&gt;0.94564499019198711&lt;/D&gt;&lt;D xsi:type="xsd:double"&gt;0.945565216920287&lt;/D&gt;&lt;D xsi:type="xsd:double"&gt;0.83881119102442692&lt;/D&gt;&lt;D xsi:type="xsd:double"&gt;0.85053686133442274&lt;/D&gt;&lt;D xsi:type="xsd:double"&gt;0.847726616341511&lt;/D&gt;&lt;D xsi:type="xsd:double"&gt;0.71444181275022944&lt;/D&gt;&lt;D xsi:type="xsd:double"&gt;0.7048762831281904&lt;/D&gt;&lt;D xsi:type="xsd:double"&gt;0.61931547617227967&lt;/D&gt;&lt;D xsi:type="xsd:double"&gt;0.5557236123844489&lt;/D&gt;&lt;D xsi:type="xsd:double"&gt;0.59731966647494916&lt;/D&gt;&lt;D xsi:type="xsd:double"&gt;0.59774859986894935&lt;/D&gt;&lt;D xsi:type="xsd:double"&gt;0.464141059915099&lt;/D&gt;&lt;D xsi:type="xsd:double"&gt;0.46745502068185257&lt;/D&gt;&lt;D xsi:type="xsd:double"&gt;0.42326005810404382&lt;/D&gt;&lt;D xsi:type="xsd:double"&gt;0.43154296784843882&lt;/D&gt;&lt;D xsi:type="xsd:double"&gt;0.42330219069504782&lt;/D&gt;&lt;D xsi:type="xsd:double"&gt;0.44384771938437312&lt;/D&gt;&lt;D xsi:type="xsd:double"&gt;0.43124005701584323&lt;/D&gt;&lt;D xsi:type="xsd:double"&gt;0.42711563712785527&lt;/D&gt;&lt;D xsi:type="xsd:double"&gt;0.42168859010174331&lt;/D&gt;&lt;D xsi:type="xsd:double"&gt;0.6176014089619124&lt;/D&gt;&lt;D xsi:type="xsd:double"&gt;0.62456465159091745&lt;/D&gt;&lt;D xsi:type="xsd:double"&gt;0.62456465159091745&lt;/D&gt;&lt;D xsi:type="xsd:double"&gt;0.68117637390136521&lt;/D&gt;&lt;D xsi:type="xsd:double"&gt;0.674678984092585&lt;/D&gt;&lt;D xsi:type="xsd:double"&gt;0.66968222439923841&lt;/D&gt;&lt;D xsi:type="xsd:double"&gt;0.80127861114627041&lt;/D&gt;&lt;D xsi:type="xsd:double"&gt;0.79488961422740423&lt;/D&gt;&lt;D xsi:type="xsd:double"&gt;0.79436882551777688&lt;/D&gt;&lt;D xsi:type="xsd:double"&gt;0.773697438402847&lt;/D&gt;&lt;D xsi:type="xsd:double"&gt;0.77595684581250868&lt;/D&gt;&lt;D xsi:type="xsd:double"&gt;0.83524741577562234&lt;/D&gt;&lt;D xsi:type="xsd:double"&gt;0.83614334460312478&lt;/D&gt;&lt;D xsi:type="xsd:double"&gt;0.83689619099206924&lt;/D&gt;&lt;D xsi:type="xsd:double"&gt;0.83665885313074251&lt;/D&gt;&lt;D xsi:type="xsd:double"&gt;0.83726229513080808&lt;/D&gt;&lt;D xsi:type="xsd:double"&gt;0.83270228558302517&lt;/D&gt;&lt;D xsi:type="xsd:double"&gt;0.83270228558302517&lt;/D&gt;&lt;D xsi:type="xsd:double"&gt;0.8405130212907197&lt;/D&gt;&lt;D xsi:type="xsd:double"&gt;0.847150350945063&lt;/D&gt;&lt;D xsi:type="xsd:double"&gt;0.82795872256864966&lt;/D&gt;&lt;D xsi:type="xsd:double"&gt;0.83099402477082651&lt;/D&gt;&lt;D xsi:type="xsd:double"&gt;0.82925854409621746&lt;/D&gt;&lt;D xsi:type="xsd:double"&gt;0.78430704544995844&lt;/D&gt;&lt;D xsi:type="xsd:double"&gt;0.78095092815718015&lt;/D&gt;&lt;D xsi:type="xsd:double"&gt;0.79382570326788027&lt;/D&gt;&lt;D xsi:type="xsd:double"&gt;0.68220467144376862&lt;/D&gt;&lt;D xsi:type="xsd:double"&gt;0.6738790265021759&lt;/D&gt;&lt;D xsi:type="xsd:double"&gt;0.74824417380250585&lt;/D&gt;&lt;D xsi:type="xsd:double"&gt;0.74784647130262338&lt;/D&gt;&lt;D xsi:type="xsd:double"&gt;0.74757914381221346&lt;/D&gt;&lt;D xsi:type="xsd:double"&gt;0.63835814537179336&lt;/D&gt;&lt;D xsi:type="xsd:double"&gt;0.668639676123744&lt;/D&gt;&lt;D xsi:type="xsd:double"&gt;0.684442057892047&lt;/D&gt;&lt;D xsi:type="xsd:double"&gt;0.72780680643012685&lt;/D&gt;&lt;D xsi:type="xsd:double"&gt;0.730109410513539&lt;/D&gt;&lt;D xsi:type="xsd:double"&gt;0.74744855287023293&lt;/D&gt;&lt;D xsi:type="xsd:double"&gt;0.76016299650513774&lt;/D&gt;&lt;D xsi:type="xsd:double"&gt;0.74620710506361965&lt;/D&gt;&lt;D xsi:type="xsd:double"&gt;0.73056473066550109&lt;/D&gt;&lt;D xsi:type="xsd:double"&gt;0.61197412066438117&lt;/D&gt;&lt;D xsi:type="xsd:double"&gt;0.60645510660024649&lt;/D&gt;&lt;D xsi:type="xsd:double"&gt;0.62062335023133952&lt;/D&gt;&lt;D xsi:type="xsd:double"&gt;0.61325746762640976&lt;/D&gt;&lt;D xsi:type="xsd:double"&gt;0.60735475734706934&lt;/D&gt;&lt;D xsi:type="xsd:double"&gt;0.57983067107807318&lt;/D&gt;&lt;D xsi:type="xsd:double"&gt;0.60002457896742&lt;/D&gt;&lt;D xsi:type="xsd:double"&gt;0.614532976434768&lt;/D&gt;&lt;D xsi:type="xsd:double"&gt;0.54823103621926228&lt;/D&gt;&lt;D xsi:type="xsd:double"&gt;0.54507744273874392&lt;/D&gt;&lt;D xsi:type="xsd:double"&gt;0.5435520845069125&lt;/D&gt;&lt;D xsi:type="xsd:double"&gt;0.74352701540479926&lt;/D&gt;&lt;D xsi:type="xsd:double"&gt;0.727123136392259&lt;/D&gt;&lt;D xsi:type="xsd:double"&gt;0.7198222745473426&lt;/D&gt;&lt;D xsi:type="xsd:double"&gt;0.66688518734927671&lt;/D&gt;&lt;D xsi:type="xsd:double"&gt;0.7865128423307961&lt;/D&gt;&lt;D xsi:type="xsd:double"&gt;0.754071615481153&lt;/D&gt;&lt;D xsi:type="xsd:double"&gt;0.7541112154278099&lt;/D&gt;&lt;D xsi:type="xsd:double"&gt;0.75868520131287431&lt;/D&gt;&lt;D xsi:type="xsd:double"&gt;0.774486684390501&lt;/D&gt;&lt;D xsi:type="xsd:double"&gt;0.79937858808365514&lt;/D&gt;&lt;D xsi:type="xsd:double"&gt;0.81964223125625768&lt;/D&gt;&lt;D xsi:type="xsd:double"&gt;0.83512207078146106&lt;/D&gt;&lt;D xsi:type="xsd:double"&gt;0.89415908277199729&lt;/D&gt;&lt;D xsi:type="xsd:double"&gt;0.883219857722912&lt;/D&gt;&lt;D xsi:type="xsd:double"&gt;0.88864386840442189&lt;/D&gt;&lt;D xsi:type="xsd:double"&gt;0.88385869957945673&lt;/D&gt;&lt;D xsi:type="xsd:double"&gt;0.88074484881077142&lt;/D&gt;&lt;D xsi:type="xsd:double"&gt;0.952870076191412&lt;/D&gt;&lt;D xsi:type="xsd:double"&gt;0.97626410201154556&lt;/D&gt;&lt;D xsi:type="xsd:double"&gt;0.9935073247139391&lt;/D&gt;&lt;D xsi:type="xsd:double"&gt;0.843946503589436&lt;/D&gt;&lt;D xsi:type="xsd:double"&gt;0.86193628590070481&lt;/D&gt;&lt;D xsi:type="xsd:double"&gt;0.86291441759482679&lt;/D&gt;&lt;D xsi:type="xsd:double"&gt;0.91830332465917786&lt;/D&gt;&lt;D xsi:type="xsd:double"&gt;0.9280747863884844&lt;/D&gt;&lt;D xsi:type="xsd:double"&gt;0.94031096271128634&lt;/D&gt;&lt;D xsi:type="xsd:double"&gt;0.94044992613819944&lt;/D&gt;&lt;D xsi:type="xsd:double"&gt;0.946331625879212&lt;/D&gt;&lt;D xsi:type="xsd:double"&gt;0.96583767146435218&lt;/D&gt;&lt;D xsi:type="xsd:double"&gt;0.955800525657064&lt;/D&gt;&lt;D xsi:type="xsd:double"&gt;0.94218726023472343&lt;/D&gt;&lt;D xsi:type="xsd:double"&gt;0.928260282903128&lt;/D&gt;&lt;D xsi:type="xsd:double"&gt;0.92729196673601666&lt;/D&gt;&lt;D xsi:type="xsd:double"&gt;0.92731600017903515&lt;/D&gt;&lt;D xsi:type="xsd:double"&gt;0.92476501325243432&lt;/D&gt;&lt;D xsi:type="xsd:double"&gt;0.92518700211162763&lt;/D&gt;&lt;D xsi:type="xsd:double"&gt;1.003006974213126&lt;/D&gt;&lt;D xsi:type="xsd:double"&gt;0.94125822653143709&lt;/D&gt;&lt;D xsi:type="xsd:double"&gt;1.210101328316515&lt;/D&gt;&lt;D xsi:type="xsd:double"&gt;1.2341365701020881&lt;/D&gt;&lt;D xsi:type="xsd:double"&gt;1.2156272674083519&lt;/D&gt;&lt;D xsi:type="xsd:double"&gt;1.2113849758185971&lt;/D&gt;&lt;D xsi:type="xsd:double"&gt;1.211514867087206&lt;/D&gt;&lt;D xsi:type="xsd:double"&gt;1.1852350259464031&lt;/D&gt;&lt;D xsi:type="xsd:double"&gt;1.119241355970267&lt;/D&gt;&lt;D xsi:type="xsd:double"&gt;1.1414946413595171&lt;/D&gt;&lt;D xsi:type="xsd:double"&gt;1.1374850702734&lt;/D&gt;&lt;D xsi:type="xsd:double"&gt;1.142290646819218&lt;/D&gt;&lt;D xsi:type="xsd:double"&gt;1.104498680919471&lt;/D&gt;&lt;D xsi:type="xsd:double"&gt;1.091339577001329&lt;/D&gt;&lt;D xsi:type="xsd:double"&gt;1.13033953390476&lt;/D&gt;&lt;D xsi:type="xsd:double"&gt;1.1533938767275069&lt;/D&gt;&lt;D xsi:type="xsd:double"&gt;1.118314800132532&lt;/D&gt;&lt;D xsi:type="xsd:double"&gt;1.119998015242861&lt;/D&gt;&lt;D xsi:type="xsd:double"&gt;1.1421280030026311&lt;/D&gt;&lt;D xsi:type="xsd:double"&gt;1.217099512670075&lt;/D&gt;&lt;D xsi:type="xsd:double"&gt;1.155580572118601&lt;/D&gt;&lt;D xsi:type="xsd:double"&gt;1.1566223112174081&lt;/D&gt;&lt;D xsi:type="xsd:double"&gt;0.84544595367048081&lt;/D&gt;&lt;D xsi:type="xsd:double"&gt;0.80042764930104549&lt;/D&gt;&lt;D xsi:type="xsd:double"&gt;1.0038898375491421&lt;/D&gt;&lt;D xsi:type="xsd:double"&gt;1.050378481444604&lt;/D&gt;&lt;D xsi:type="xsd:double"&gt;1.057725286416608&lt;/D&gt;&lt;D xsi:type="xsd:double"&gt;1.142726857948716&lt;/D&gt;&lt;D xsi:type="xsd:double"&gt;1.1342586497578271&lt;/D&gt;&lt;D xsi:type="xsd:double"&gt;1.112439192681332&lt;/D&gt;&lt;D xsi:type="xsd:double"&gt;1.2301183383904191&lt;/D&gt;&lt;D xsi:type="xsd:double"&gt;1.2214417707707541&lt;/D&gt;&lt;D xsi:type="xsd:double"&gt;1.2214639997837331&lt;/D&gt;&lt;D xsi:type="xsd:double"&gt;1.220314535406511&lt;/D&gt;&lt;D xsi:type="xsd:double"&gt;1.205333288328335&lt;/D&gt;&lt;D xsi:type="xsd:double"&gt;1.2413872430244&lt;/D&gt;&lt;D xsi:type="xsd:double"&gt;1.236906055199797&lt;/D&gt;&lt;D xsi:type="xsd:double"&gt;1.256195556760219&lt;/D&gt;&lt;D xsi:type="xsd:double"&gt;1.290475603000188&lt;/D&gt;&lt;D xsi:type="xsd:double"&gt;1.248797768186894&lt;/D&gt;&lt;D xsi:type="xsd:double"&gt;1.2507551954564251&lt;/D&gt;&lt;D xsi:type="xsd:double"&gt;1.2133059458668951&lt;/D&gt;&lt;D xsi:type="xsd:double"&gt;1.260360573104671&lt;/D&gt;&lt;D xsi:type="xsd:double"&gt;1.299527766674524&lt;/D&gt;&lt;D xsi:type="xsd:double"&gt;1.1683278761901721&lt;/D&gt;&lt;D xsi:type="xsd:double"&gt;1.1424307972474159&lt;/D&gt;&lt;D xsi:type="xsd:double"&gt;1.128988478140144&lt;/D&gt;&lt;D xsi:type="xsd:double"&gt;1.0798554092518311&lt;/D&gt;&lt;D xsi:type="xsd:double"&gt;1.104769072403893&lt;/D&gt;&lt;D xsi:type="xsd:double"&gt;1.121563819191763&lt;/D&gt;&lt;D xsi:type="xsd:double"&gt;0.98967903877294949&lt;/D&gt;&lt;D xsi:type="xsd:double"&gt;0.99184401195942384&lt;/D&gt;&lt;D xsi:type="xsd:double"&gt;0.98738012376274764&lt;/D&gt;&lt;D xsi:type="xsd:double"&gt;0.994443248377766&lt;/D&gt;&lt;D xsi:type="xsd:double"&gt;0.98032346516721758&lt;/D&gt;&lt;D xsi:type="xsd:double"&gt;0.91460731307507936&lt;/D&gt;&lt;D xsi:type="xsd:double"&gt;1.009656319841004&lt;/D&gt;&lt;D xsi:type="xsd:double"&gt;1.0158663556274361&lt;/D&gt;&lt;D xsi:type="xsd:double"&gt;1.024922314731284&lt;/D&gt;&lt;D xsi:type="xsd:double"&gt;1.00559017856233&lt;/D&gt;&lt;D xsi:type="xsd:double"&gt;1.0076481821344&lt;/D&gt;&lt;D xsi:type="xsd:double"&gt;1.00766983722726&lt;/D&gt;&lt;D xsi:type="xsd:double"&gt;0.98052559747791168&lt;/D&gt;&lt;D xsi:type="xsd:double"&gt;0.897221644527352&lt;/D&gt;&lt;D xsi:type="xsd:double"&gt;0.92344149100259454&lt;/D&gt;&lt;D xsi:type="xsd:double"&gt;0.92683435346145848&lt;/D&gt;&lt;D xsi:type="xsd:double"&gt;0.92123715511687376&lt;/D&gt;&lt;D xsi:type="xsd:double"&gt;0.85897199570287019&lt;/D&gt;&lt;D xsi:type="xsd:double"&gt;0.84203808470909358&lt;/D&gt;&lt;D xsi:type="xsd:double"&gt;0.83447058756453507&lt;/D&gt;&lt;D xsi:type="xsd:double"&gt;0.8429465053490719&lt;/D&gt;&lt;D xsi:type="xsd:double"&gt;0.86680771071648977&lt;/D&gt;&lt;D xsi:type="xsd:double"&gt;0.85035308177757551&lt;/D&gt;&lt;D xsi:type="xsd:double"&gt;0.87144463073606393&lt;/D&gt;&lt;D xsi:type="xsd:double"&gt;0.85168007176100124&lt;/D&gt;&lt;D xsi:type="xsd:double"&gt;0.84182048451681357&lt;/D&gt;&lt;D xsi:type="xsd:double"&gt;0.730424725086068&lt;/D&gt;&lt;D xsi:type="xsd:double"&gt;0.70605514092349&lt;/D&gt;&lt;D xsi:type="xsd:double"&gt;0.620963665455208&lt;/D&gt;&lt;D xsi:type="xsd:double"&gt;0.5983505079148056&lt;/D&gt;&lt;D xsi:type="xsd:double"&gt;0.56317009890991632&lt;/D&gt;&lt;D xsi:type="xsd:double"&gt;0.55494993625298583&lt;/D&gt;&lt;D xsi:type="xsd:double"&gt;0.57709240090500435&lt;/D&gt;&lt;D xsi:type="xsd:double"&gt;0.58326843406101125&lt;/D&gt;&lt;D xsi:type="xsd:double"&gt;0.53369170705857027&lt;/D&gt;&lt;D xsi:type="xsd:double"&gt;0.54416111201090467&lt;/D&gt;&lt;D xsi:type="xsd:double"&gt;0.61038914535666311&lt;/D&gt;&lt;D xsi:type="xsd:double"&gt;0.63367759900867737&lt;/D&gt;&lt;D xsi:type="xsd:double"&gt;0.6176893138568601&lt;/D&gt;&lt;D xsi:type="xsd:double"&gt;0.596812986200795&lt;/D&gt;&lt;D xsi:type="xsd:double"&gt;0.614351755161749&lt;/D&gt;&lt;D xsi:type="xsd:double"&gt;0.615696580853463&lt;/D&gt;&lt;D xsi:type="xsd:double"&gt;0.6237783255155871&lt;/D&gt;&lt;D xsi:type="xsd:double"&gt;0.5886703496707103&lt;/D&gt;&lt;D xsi:type="xsd:double"&gt;0.58929534251136517&lt;/D&gt;&lt;D xsi:type="xsd:double"&gt;0.531571903215237&lt;/D&gt;&lt;D xsi:type="xsd:double"&gt;0.56869774313354871&lt;/D&gt;&lt;D xsi:type="xsd:double"&gt;0.63239454439450837&lt;/D&gt;&lt;D xsi:type="xsd:double"&gt;0.63242264946672289&lt;/D&gt;&lt;D xsi:type="xsd:double"&gt;0.63844057743210236&lt;/D&gt;&lt;D xsi:type="xsd:double"&gt;0.63855694108415972&lt;/D&gt;&lt;D xsi:type="xsd:double"&gt;0.66663343475708825&lt;/D&gt;&lt;D xsi:type="xsd:double"&gt;0.63986893317542&lt;/D&gt;&lt;D xsi:type="xsd:double"&gt;0.63590500034617847&lt;/D&gt;&lt;D xsi:type="xsd:double"&gt;0.7350398125281089&lt;/D&gt;&lt;D xsi:type="xsd:double"&gt;0.720597678657875&lt;/D&gt;&lt;D xsi:type="xsd:double"&gt;0.662492212070163&lt;/D&gt;&lt;D xsi:type="xsd:double"&gt;0.6345445797490219&lt;/D&gt;&lt;D xsi:type="xsd:double"&gt;0.9894411354874405&lt;/D&gt;&lt;D xsi:type="xsd:double"&gt;1.0908635266154061&lt;/D&gt;&lt;D xsi:type="xsd:double"&gt;1.052020877400903&lt;/D&gt;&lt;D xsi:type="xsd:double"&gt;1.083193828712713&lt;/D&gt;&lt;D xsi:type="xsd:double"&gt;1.1923608927600551&lt;/D&gt;&lt;D xsi:type="xsd:double"&gt;1.187192854358532&lt;/D&gt;&lt;D xsi:type="xsd:double"&gt;1.190158967155476&lt;/D&gt;&lt;D xsi:type="xsd:double"&gt;1.1965865004554741&lt;/D&gt;&lt;D xsi:type="xsd:double"&gt;1.358688715178751&lt;/D&gt;&lt;D xsi:type="xsd:double"&gt;1.4468420915001341&lt;/D&gt;&lt;D xsi:type="xsd:double"&gt;1.4374225823269551&lt;/D&gt;&lt;D xsi:type="xsd:double"&gt;1.4618078346016941&lt;/D&gt;&lt;D xsi:type="xsd:double"&gt;1.442008460571615&lt;/D&gt;&lt;D xsi:type="xsd:double"&gt;1.455101725541976&lt;/D&gt;&lt;D xsi:type="xsd:double"&gt;1.448992902507422&lt;/D&gt;&lt;D xsi:type="xsd:double"&gt;1.4793142054924351&lt;/D&gt;&lt;D xsi:type="xsd:double"&gt;1.5140792485291741&lt;/D&gt;&lt;D xsi:type="xsd:double"&gt;1.514373403589677&lt;/D&gt;&lt;D xsi:type="xsd:double"&gt;1.5787513878018069&lt;/D&gt;&lt;D xsi:type="xsd:double"&gt;1.5877158687582911&lt;/D&gt;&lt;D xsi:type="xsd:double"&gt;1.446168314537847&lt;/D&gt;&lt;D xsi:type="xsd:double"&gt;1.34859715035896&lt;/D&gt;&lt;D xsi:type="xsd:double"&gt;1.3244422541056551&lt;/D&gt;&lt;D xsi:type="xsd:double"&gt;1.1927551794956091&lt;/D&gt;&lt;D xsi:type="xsd:double"&gt;1.1587267377861&lt;/D&gt;&lt;D xsi:type="xsd:double"&gt;1.158766651356689&lt;/D&gt;&lt;D xsi:type="xsd:double"&gt;1.2306570953016021&lt;/D&gt;&lt;D xsi:type="xsd:double"&gt;1.245929047026118&lt;/D&gt;&lt;D xsi:type="xsd:double"&gt;1.1482568937943241&lt;/D&gt;&lt;D xsi:type="xsd:double"&gt;0.94479480998316545&lt;/D&gt;&lt;D xsi:type="xsd:double"&gt;0.94309384681953989&lt;/D&gt;&lt;D xsi:type="xsd:double"&gt;1.0088801965716641&lt;/D&gt;&lt;D xsi:type="xsd:double"&gt;1.027324387680542&lt;/D&gt;&lt;D xsi:type="xsd:double"&gt;0.97952880418932464&lt;/D&gt;&lt;D xsi:type="xsd:double"&gt;0.984318334582505&lt;/D&gt;&lt;D xsi:type="xsd:double"&gt;1.111701683558044&lt;/D&gt;&lt;D xsi:type="xsd:double"&gt;1.1065340121247209&lt;/D&gt;&lt;D xsi:type="xsd:double"&gt;1.1099397925760111&lt;/D&gt;&lt;D xsi:type="xsd:double"&gt;1.0729957040102811&lt;/D&gt;&lt;D xsi:type="xsd:double"&gt;1.070597644550209&lt;/D&gt;&lt;D xsi:type="xsd:double"&gt;1.0581777542798581&lt;/D&gt;&lt;D xsi:type="xsd:double"&gt;1.031828492590718&lt;/D&gt;&lt;D xsi:type="xsd:double"&gt;1.0496601899746429&lt;/D&gt;&lt;D xsi:type="xsd:double"&gt;1.060759160881966&lt;/D&gt;&lt;D xsi:type="xsd:double"&gt;1.0888258673002249&lt;/D&gt;&lt;D xsi:type="xsd:double"&gt;1.126462864505043&lt;/D&gt;&lt;D xsi:type="xsd:double"&gt;1.117652336247301&lt;/D&gt;&lt;D xsi:type="xsd:double"&gt;1.1186506430070271&lt;/D&gt;&lt;D xsi:type="xsd:double"&gt;1.119208800958841&lt;/D&gt;&lt;D xsi:type="xsd:double"&gt;1.118639723203567&lt;/D&gt;&lt;D xsi:type="xsd:double"&gt;1.124023962042741&lt;/D&gt;&lt;D xsi:type="xsd:double"&gt;1.099970518947492&lt;/D&gt;&lt;D xsi:type="xsd:double"&gt;1.0809629850468809&lt;/D&gt;&lt;D xsi:type="xsd:double"&gt;1.072569818004143&lt;/D&gt;&lt;D xsi:type="xsd:double"&gt;1.071814377729144&lt;/D&gt;&lt;D xsi:type="xsd:double"&gt;1.002749854438534&lt;/D&gt;&lt;D xsi:type="xsd:double"&gt;1.1074724254884909&lt;/D&gt;&lt;D xsi:type="xsd:double"&gt;1.1364043894974&lt;/D&gt;&lt;D xsi:type="xsd:double"&gt;1.1273725369222971&lt;/D&gt;&lt;D xsi:type="xsd:double"&gt;1.1391872219379151&lt;/D&gt;&lt;D xsi:type="xsd:double"&gt;1.284469989991776&lt;/D&gt;&lt;D xsi:type="xsd:double"&gt;1.286791120398004&lt;/D&gt;&lt;D xsi:type="xsd:double"&gt;1.768731362768694&lt;/D&gt;&lt;D xsi:type="xsd:double"&gt;2.00470856265148&lt;/D&gt;&lt;D xsi:type="xsd:double"&gt;2.0483129950122558&lt;/D&gt;&lt;D xsi:type="xsd:double"&gt;2.0522298921205651&lt;/D&gt;&lt;D xsi:type="xsd:double"&gt;2.023831062824323&lt;/D&gt;&lt;D xsi:type="xsd:double"&gt;2.018259356587599&lt;/D&gt;&lt;D xsi:type="xsd:double"&gt;2.0151263445113359&lt;/D&gt;&lt;D xsi:type="xsd:double"&gt;2.0393552151914109&lt;/D&gt;&lt;D xsi:type="xsd:double"&gt;2.0350158983801081&lt;/D&gt;&lt;D xsi:type="xsd:double"&gt;2.0136206485513779&lt;/D&gt;&lt;D xsi:type="xsd:double"&gt;1.9999948161874519&lt;/D&gt;&lt;D xsi:type="xsd:double"&gt;2.0004969296156738&lt;/D&gt;&lt;D xsi:type="xsd:double"&gt;2.0083563584749609&lt;/D&gt;&lt;D xsi:type="xsd:double"&gt;2.0667703935889068&lt;/D&gt;&lt;D xsi:type="xsd:double"&gt;2.0298436455961011&lt;/D&gt;&lt;D xsi:type="xsd:double"&gt;2.0163931868990419&lt;/D&gt;&lt;D xsi:type="xsd:double"&gt;2.013904796612366&lt;/D&gt;&lt;D xsi:type="xsd:double"&gt;2.015468492026264&lt;/D&gt;&lt;D xsi:type="xsd:double"&gt;1.9129977244563261&lt;/D&gt;&lt;D xsi:type="xsd:double"&gt;1.898630320728834&lt;/D&gt;&lt;D xsi:type="xsd:double"&gt;1.33624605280445&lt;/D&gt;&lt;D xsi:type="xsd:double"&gt;1.062988232136489&lt;/D&gt;&lt;D xsi:type="xsd:double"&gt;0.96195750960509585&lt;/D&gt;&lt;D xsi:type="xsd:double"&gt;0.90012115624128808&lt;/D&gt;&lt;D xsi:type="xsd:double"&gt;0.8976675534177756&lt;/D&gt;&lt;D xsi:type="xsd:double"&gt;1.034999321765159&lt;/D&gt;&lt;D xsi:type="xsd:double"&gt;1.0431094651192541&lt;/D&gt;&lt;D xsi:type="xsd:double"&gt;0.99363839520295727&lt;/D&gt;&lt;D xsi:type="xsd:double"&gt;0.99617377117106942&lt;/D&gt;&lt;D xsi:type="xsd:double"&gt;1.017399092176055&lt;/D&gt;&lt;D xsi:type="xsd:double"&gt;1.0277866396161339&lt;/D&gt;&lt;D xsi:type="xsd:double"&gt;1.03527459551145&lt;/D&gt;&lt;D xsi:type="xsd:double"&gt;1.0492696667706321&lt;/D&gt;&lt;D xsi:type="xsd:double"&gt;1.4103414988171079&lt;/D&gt;&lt;D xsi:type="xsd:double"&gt;1.416536720086979&lt;/D&gt;&lt;D xsi:type="xsd:double"&gt;1.417599692743305&lt;/D&gt;&lt;D xsi:type="xsd:double"&gt;1.752137159679718&lt;/D&gt;&lt;D xsi:type="xsd:double"&gt;1.738410285772805&lt;/D&gt;&lt;D xsi:type="xsd:double"&gt;1.7395285214114009&lt;/D&gt;&lt;D xsi:type="xsd:double"&gt;1.7858982553734319&lt;/D&gt;&lt;D xsi:type="xsd:double"&gt;1.76803383186667&lt;/D&gt;&lt;D xsi:type="xsd:double"&gt;1.7674143950764329&lt;/D&gt;&lt;D xsi:type="xsd:double"&gt;1.7466475701250279&lt;/D&gt;&lt;D xsi:type="xsd:double"&gt;1.9658548938990279&lt;/D&gt;&lt;D xsi:type="xsd:double"&gt;2.197796760976074&lt;/D&gt;&lt;D xsi:type="xsd:double"&gt;2.1985926450215731&lt;/D&gt;&lt;D xsi:type="xsd:double"&gt;2.1848746638744441&lt;/D&gt;&lt;D xsi:type="xsd:double"&gt;2.1926943226848481&lt;/D&gt;&lt;D xsi:type="xsd:double"&gt;2.1944779411185311&lt;/D&gt;&lt;D xsi:type="xsd:double"&gt;2.2722380884015041&lt;/D&gt;&lt;D xsi:type="xsd:double"&gt;2.2630233975389791&lt;/D&gt;&lt;D xsi:type="xsd:double"&gt;2.258145542932632&lt;/D&gt;&lt;D xsi:type="xsd:double"&gt;2.247310973196369&lt;/D&gt;&lt;D xsi:type="xsd:double"&gt;1.8845742243506931&lt;/D&gt;&lt;D xsi:type="xsd:double"&gt;1.9226786515658869&lt;/D&gt;&lt;D xsi:type="xsd:double"&gt;1.8874283231486819&lt;/D&gt;&lt;D xsi:type="xsd:double"&gt;1.668075640559116&lt;/D&gt;&lt;D xsi:type="xsd:double"&gt;1.80517514354695&lt;/D&gt;&lt;D xsi:type="xsd:double"&gt;1.8425663255068869&lt;/D&gt;&lt;D xsi:type="xsd:double"&gt;1.9028369760413639&lt;/D&gt;&lt;D xsi:type="xsd:double"&gt;1.91258092204538&lt;/D&gt;&lt;D xsi:type="xsd:double"&gt;1.908657913456582&lt;/D&gt;&lt;D xsi:type="xsd:double"&gt;1.9850135076104121&lt;/D&gt;&lt;D xsi:type="xsd:double"&gt;1.885620946667534&lt;/D&gt;&lt;D xsi:type="xsd:double"&gt;1.69230786915616&lt;/D&gt;&lt;D xsi:type="xsd:double"&gt;1.6116069309697449&lt;/D&gt;&lt;D xsi:type="xsd:double"&gt;1.620975126616885&lt;/D&gt;&lt;D xsi:type="xsd:double"&gt;1.638878213778177&lt;/D&gt;&lt;D xsi:type="xsd:double"&gt;1.6730103797523031&lt;/D&gt;&lt;D xsi:type="xsd:double"&gt;1.599814090663499&lt;/D&gt;&lt;D xsi:type="xsd:double"&gt;1.5867794910554061&lt;/D&gt;&lt;D xsi:type="xsd:double"&gt;1.587481606640142&lt;/D&gt;&lt;D xsi:type="xsd:double"&gt;1.5647726397528941&lt;/D&gt;&lt;D xsi:type="xsd:double"&gt;1.586782685299287&lt;/D&gt;&lt;D xsi:type="xsd:double"&gt;1.518544127827671&lt;/D&gt;&lt;D xsi:type="xsd:double"&gt;1.488425100720056&lt;/D&gt;&lt;D xsi:type="xsd:double"&gt;1.5159285475244151&lt;/D&gt;&lt;D xsi:type="xsd:double"&gt;1.5405635093107961&lt;/D&gt;&lt;D xsi:type="xsd:double"&gt;1.530889459059922&lt;/D&gt;&lt;D xsi:type="xsd:double"&gt;1.4071986009806&lt;/D&gt;&lt;D xsi:type="xsd:double"&gt;1.3851596071376811&lt;/D&gt;&lt;D xsi:type="xsd:double"&gt;1.4481486439203271&lt;/D&gt;&lt;D xsi:type="xsd:double"&gt;1.276922175815731&lt;/D&gt;&lt;D xsi:type="xsd:double"&gt;1.2769942030805681&lt;/D&gt;&lt;D xsi:type="xsd:double"&gt;1.289436878891252&lt;/D&gt;&lt;D xsi:type="xsd:double"&gt;1.2529187535199711&lt;/D&gt;&lt;D xsi:type="xsd:double"&gt;1.248794340697073&lt;/D&gt;&lt;D xsi:type="xsd:double"&gt;1.385477025029324&lt;/D&gt;&lt;D xsi:type="xsd:double"&gt;1.38752565294187&lt;/D&gt;&lt;D xsi:type="xsd:double"&gt;1.412904340223899&lt;/D&gt;&lt;D xsi:type="xsd:double"&gt;1.4618598175027959&lt;/D&gt;&lt;D xsi:type="xsd:double"&gt;1.461987933237543&lt;/D&gt;&lt;D xsi:type="xsd:double"&gt;1.5056851061545149&lt;/D&gt;&lt;D xsi:type="xsd:double"&gt;1.48600477382774&lt;/D&gt;&lt;D xsi:type="xsd:double"&gt;1.485304428971681&lt;/D&gt;&lt;D xsi:type="xsd:double"&gt;1.482654405555865&lt;/D&gt;&lt;D xsi:type="xsd:double"&gt;1.476080295494508&lt;/D&gt;&lt;D xsi:type="xsd:double"&gt;1.26789876100497&lt;/D&gt;&lt;D xsi:type="xsd:double"&gt;1.3394027890332121&lt;/D&gt;&lt;D xsi:type="xsd:double"&gt;1.3122056384483991&lt;/D&gt;&lt;D xsi:type="xsd:double"&gt;1.352826413848258&lt;/D&gt;&lt;D xsi:type="xsd:double"&gt;1.27526845124293&lt;/D&gt;&lt;D xsi:type="xsd:double"&gt;1.2771626603803321&lt;/D&gt;&lt;D xsi:type="xsd:double"&gt;1.2775369372111081&lt;/D&gt;&lt;D xsi:type="xsd:double"&gt;1.2675847619578839&lt;/D&gt;&lt;D xsi:type="xsd:double"&gt;1.3059551531481191&lt;/D&gt;&lt;D xsi:type="xsd:double"&gt;1.308009256517793&lt;/D&gt;&lt;D xsi:type="xsd:double"&gt;1.1374720557925691&lt;/D&gt;&lt;D xsi:type="xsd:double"&gt;1.0351208939723671&lt;/D&gt;&lt;D xsi:type="xsd:double"&gt;0.97425852919335887&lt;/D&gt;&lt;D xsi:type="xsd:double"&gt;0.90886717438902731&lt;/D&gt;&lt;D xsi:type="xsd:double"&gt;1.0416242518135881&lt;/D&gt;&lt;D xsi:type="xsd:double"&gt;1.0040873346755981&lt;/D&gt;&lt;D xsi:type="xsd:double"&gt;0.96318494659744169&lt;/D&gt;&lt;D xsi:type="xsd:double"&gt;0.96433877580009986&lt;/D&gt;&lt;D xsi:type="xsd:double"&gt;0.963638997853477&lt;/D&gt;&lt;D xsi:type="xsd:double"&gt;0.99346888631098029&lt;/D&gt;&lt;D xsi:type="xsd:double"&gt;1.0014332565943891&lt;/D&gt;&lt;D xsi:type="xsd:double"&gt;0.91862849330621144&lt;/D&gt;&lt;D xsi:type="xsd:double"&gt;0.91984303251047317&lt;/D&gt;&lt;D xsi:type="xsd:double"&gt;0.818720588446668&lt;/D&gt;&lt;D xsi:type="xsd:double"&gt;0.80900795664637859&lt;/D&gt;&lt;D xsi:type="xsd:double"&gt;1.0297541313365379&lt;/D&gt;&lt;D xsi:type="xsd:double"&gt;1.025337617317186&lt;/D&gt;&lt;D xsi:type="xsd:double"&gt;1.039719439320888&lt;/D&gt;&lt;D xsi:type="xsd:double"&gt;1.144194630722196&lt;/D&gt;&lt;D xsi:type="xsd:double"&gt;1.1694943904535089&lt;/D&gt;&lt;D xsi:type="xsd:double"&gt;1.310038089607106&lt;/D&gt;&lt;D xsi:type="xsd:double"&gt;1.311788044721905&lt;/D&gt;&lt;D xsi:type="xsd:double"&gt;1.3785812074777659&lt;/D&gt;&lt;D xsi:type="xsd:double"&gt;1.381565696780066&lt;/D&gt;&lt;D xsi:type="xsd:double"&gt;1.290977777992663&lt;/D&gt;&lt;D xsi:type="xsd:double"&gt;1.26616992313591&lt;/D&gt;&lt;D xsi:type="xsd:double"&gt;1.39070373117801&lt;/D&gt;&lt;D xsi:type="xsd:double"&gt;1.5875267349975879&lt;/D&gt;&lt;D xsi:type="xsd:double"&gt;1.5894364544425921&lt;/D&gt;&lt;D xsi:type="xsd:double"&gt;1.76022670779297&lt;/D&gt;&lt;D xsi:type="xsd:double"&gt;1.789959917770624&lt;/D&gt;&lt;D xsi:type="xsd:double"&gt;1.846818281007347&lt;/D&gt;&lt;D xsi:type="xsd:double"&gt;1.8717994405288161&lt;/D&gt;&lt;D xsi:type="xsd:double"&gt;1.90551528646724&lt;/D&gt;&lt;D xsi:type="xsd:double"&gt;2.0122691106008812&lt;/D&gt;&lt;D xsi:type="xsd:double"&gt;1.92827319140392&lt;/D&gt;&lt;D xsi:type="xsd:double"&gt;1.9282399860420381&lt;/D&gt;&lt;D xsi:type="xsd:double"&gt;1.960640943038412&lt;/D&gt;&lt;D xsi:type="xsd:double"&gt;1.899955000832626&lt;/D&gt;&lt;D xsi:type="xsd:double"&gt;1.894532530970485&lt;/D&gt;&lt;D xsi:type="xsd:double"&gt;1.993174504393987&lt;/D&gt;&lt;D xsi:type="xsd:double"&gt;1.992634758495156&lt;/D&gt;&lt;D xsi:type="xsd:double"&gt;2.10814198209902&lt;/D&gt;&lt;D xsi:type="xsd:double"&gt;2.121895159365927&lt;/D&gt;&lt;D xsi:type="xsd:double"&gt;2.0998560170791&lt;/D&gt;&lt;D xsi:type="xsd:double"&gt;2.1570543817201449&lt;/D&gt;&lt;D xsi:type="xsd:double"&gt;2.11323150738542&lt;/D&gt;&lt;D xsi:type="xsd:double"&gt;1.916080711570769&lt;/D&gt;&lt;D xsi:type="xsd:double"&gt;1.8744297284568361&lt;/D&gt;&lt;D xsi:type="xsd:double"&gt;1.790127389955279&lt;/D&gt;&lt;D xsi:type="xsd:double"&gt;1.79832166420149&lt;/D&gt;&lt;D xsi:type="xsd:double"&gt;1.787740130307063&lt;/D&gt;&lt;D xsi:type="xsd:double"&gt;1.808126702587509&lt;/D&gt;&lt;D xsi:type="xsd:double"&gt;1.8211294233602771&lt;/D&gt;&lt;D xsi:type="xsd:double"&gt;1.894894673493311&lt;/D&gt;&lt;D xsi:type="xsd:double"&gt;1.8915095754695319&lt;/D&gt;&lt;D xsi:type="xsd:double"&gt;1.899839098562601&lt;/D&gt;&lt;D xsi:type="xsd:double"&gt;1.8169760346284249&lt;/D&gt;&lt;D xsi:type="xsd:double"&gt;1.825426919790677&lt;/D&gt;&lt;D xsi:type="xsd:double"&gt;1.824858394851838&lt;/D&gt;&lt;D xsi:type="xsd:double"&gt;1.5226861550775419&lt;/D&gt;&lt;D xsi:type="xsd:double"&gt;1.491906625393383&lt;/D&gt;&lt;D xsi:type="xsd:double"&gt;1.3586636649658379&lt;/D&gt;&lt;D xsi:type="xsd:double"&gt;1.366081005939958&lt;/D&gt;&lt;D xsi:type="xsd:double"&gt;1.33532676017678&lt;/D&gt;&lt;D xsi:type="xsd:double"&gt;1.2583705602211319&lt;/D&gt;&lt;D xsi:type="xsd:double"&gt;1.2476069293577761&lt;/D&gt;&lt;D xsi:type="xsd:double"&gt;1.241649267353071&lt;/D&gt;&lt;D xsi:type="xsd:double"&gt;1.238081028096155&lt;/D&gt;&lt;D xsi:type="xsd:double"&gt;1.1790339003187349&lt;/D&gt;&lt;D xsi:type="xsd:double"&gt;1.1781300653704889&lt;/D&gt;&lt;D xsi:type="xsd:double"&gt;1.059506723446326&lt;/D&gt;&lt;D xsi:type="xsd:double"&gt;1.1073109282215889&lt;/D&gt;&lt;D xsi:type="xsd:double"&gt;1.1056095015454981&lt;/D&gt;&lt;D xsi:type="xsd:double"&gt;0.95293683336107171&lt;/D&gt;&lt;D xsi:type="xsd:double"&gt;1.0354485438008569&lt;/D&gt;&lt;D xsi:type="xsd:double"&gt;1.004035459795795&lt;/D&gt;&lt;D xsi:type="xsd:double"&gt;1.00402155300937&lt;/D&gt;&lt;D xsi:type="xsd:double"&gt;0.99240695852375327&lt;/D&gt;&lt;D xsi:type="xsd:double"&gt;1.00227320092277&lt;/D&gt;&lt;D xsi:type="xsd:double"&gt;1.00227320092277&lt;/D&gt;&lt;D xsi:type="xsd:double"&gt;1.219214418563636&lt;/D&gt;&lt;D xsi:type="xsd:double"&gt;1.2178334853851971&lt;/D&gt;&lt;D xsi:type="xsd:double"&gt;1.217147377245448&lt;/D&gt;&lt;D xsi:type="xsd:double"&gt;1.2307230010782231&lt;/D&gt;&lt;D xsi:type="xsd:double"&gt;1.247753558471453&lt;/D&gt;&lt;D xsi:type="xsd:double"&gt;1.27256881498768&lt;/D&gt;&lt;D xsi:type="xsd:double"&gt;1.3404102623107941&lt;/D&gt;&lt;D xsi:type="xsd:double"&gt;1.35569233658842&lt;/D&gt;&lt;D xsi:type="xsd:double"&gt;1.3892495850531761&lt;/D&gt;&lt;D xsi:type="xsd:double"&gt;1.3411887355195189&lt;/D&gt;&lt;D xsi:type="xsd:double"&gt;1.34453118717367&lt;/D&gt;&lt;D xsi:type="xsd:double"&gt;1.235214994390623&lt;/D&gt;&lt;D xsi:type="xsd:double"&gt;1.2892694860672489&lt;/D&gt;&lt;D xsi:type="xsd:double"&gt;1.3214533069115519&lt;/D&gt;&lt;D xsi:type="xsd:double"&gt;1.261501209287915&lt;/D&gt;&lt;D xsi:type="xsd:double"&gt;1.269681518634352&lt;/D&gt;&lt;D xsi:type="xsd:double"&gt;1.325394386591521&lt;/D&gt;&lt;D xsi:type="xsd:double"&gt;1.325585793772071&lt;/D&gt;&lt;D xsi:type="xsd:double"&gt;1.325988314623239&lt;/D&gt;&lt;D xsi:type="xsd:double"&gt;1.350150678546002&lt;/D&gt;&lt;D xsi:type="xsd:double"&gt;1.081552836896112&lt;/D&gt;&lt;D xsi:type="xsd:double"&gt;1.043627682882893&lt;/D&gt;&lt;D xsi:type="xsd:double"&gt;1.082637896586762&lt;/D&gt;&lt;D xsi:type="xsd:double"&gt;1.137267207111609&lt;/D&gt;&lt;D xsi:type="xsd:double"&gt;1.108062507446544&lt;/D&gt;&lt;D xsi:type="xsd:double"&gt;1.0947845580381781&lt;/D&gt;&lt;D xsi:type="xsd:double"&gt;1.018499972995099&lt;/D&gt;&lt;D xsi:type="xsd:double"&gt;1.019411613725864&lt;/D&gt;&lt;D xsi:type="xsd:double"&gt;1.0247080668044131&lt;/D&gt;&lt;D xsi:type="xsd:double"&gt;1.1827641311330279&lt;/D&gt;&lt;D xsi:type="xsd:double"&gt;1.1881024310984329&lt;/D&gt;&lt;D xsi:type="xsd:double"&gt;1.201555922626274&lt;/D&gt;&lt;D xsi:type="xsd:double"&gt;1.152583394873375&lt;/D&gt;&lt;D xsi:type="xsd:double"&gt;1.099704567484511&lt;/D&gt;&lt;D xsi:type="xsd:double"&gt;1.104572045902612&lt;/D&gt;&lt;D xsi:type="xsd:double"&gt;1.096610826130807&lt;/D&gt;&lt;D xsi:type="xsd:double"&gt;1.00656549305585&lt;/D&gt;&lt;D xsi:type="xsd:double"&gt;1.006274233137646&lt;/D&gt;&lt;D xsi:type="xsd:double"&gt;1.021543145633075&lt;/D&gt;&lt;D xsi:type="xsd:double"&gt;0.95866544130575149&lt;/D&gt;&lt;D xsi:type="xsd:double"&gt;0.9876860147732538&lt;/D&gt;&lt;D xsi:type="xsd:double"&gt;1.130219440162165&lt;/D&gt;&lt;D xsi:type="xsd:double"&gt;1.1321365592631141&lt;/D&gt;&lt;D xsi:type="xsd:double"&gt;1.1049096207277469&lt;/D&gt;&lt;D xsi:type="xsd:double"&gt;1.105595705770692&lt;/D&gt;&lt;D xsi:type="xsd:double"&gt;1.106405917128676&lt;/D&gt;&lt;D xsi:type="xsd:double"&gt;1.0988894333942041&lt;/D&gt;&lt;D xsi:type="xsd:double"&gt;1.0899221121135361&lt;/D&gt;&lt;D xsi:type="xsd:double"&gt;1.1084292879780651&lt;/D&gt;&lt;D xsi:type="xsd:double"&gt;0.98416567743475536&lt;/D&gt;&lt;D xsi:type="xsd:double"&gt;1.1942334054446031&lt;/D&gt;&lt;D xsi:type="xsd:double"&gt;1.1839296797990331&lt;/D&gt;&lt;D xsi:type="xsd:double"&gt;1.1823259519877669&lt;/D&gt;&lt;D xsi:type="xsd:double"&gt;1.197024933869131&lt;/D&gt;&lt;D xsi:type="xsd:double"&gt;1.2482763062585871&lt;/D&gt;&lt;D xsi:type="xsd:double"&gt;1.27547241101443&lt;/D&gt;&lt;D xsi:type="xsd:double"&gt;1.3300941269128179&lt;/D&gt;&lt;D xsi:type="xsd:double"&gt;1.3512180770143729&lt;/D&gt;&lt;D xsi:type="xsd:double"&gt;1.341555802636683&lt;/D&gt;&lt;D xsi:type="xsd:double"&gt;1.342134503162369&lt;/D&gt;&lt;D xsi:type="xsd:double"&gt;1.348098869131394&lt;/D&gt;&lt;D xsi:type="xsd:double"&gt;1.287213590063055&lt;/D&gt;&lt;D xsi:type="xsd:double"&gt;1.2777816447382351&lt;/D&gt;&lt;D xsi:type="xsd:double"&gt;1.290875596211611&lt;/D&gt;&lt;D xsi:type="xsd:double"&gt;1.2022709034270409&lt;/D&gt;&lt;D xsi:type="xsd:double"&gt;1.201004414578368&lt;/D&gt;&lt;D xsi:type="xsd:double"&gt;1.2087423858839439&lt;/D&gt;&lt;D xsi:type="xsd:double"&gt;1.222589347920823&lt;/D&gt;&lt;D xsi:type="xsd:double"&gt;1.206294208639962&lt;/D&gt;&lt;D xsi:type="xsd:double"&gt;1.2116092781967549&lt;/D&gt;&lt;D xsi:type="xsd:double"&gt;0.96604483679449615&lt;/D&gt;&lt;D xsi:type="xsd:double"&gt;0.958470788628237&lt;/D&gt;&lt;D xsi:type="xsd:double"&gt;0.97481491747936566&lt;/D&gt;&lt;D xsi:type="xsd:double"&gt;0.94667429330608477&lt;/D&gt;&lt;D xsi:type="xsd:double"&gt;0.97330190228235525&lt;/D&gt;&lt;D xsi:type="xsd:double"&gt;0.969210140839544&lt;/D&gt;&lt;D xsi:type="xsd:double"&gt;1.0093942474988431&lt;/D&gt;&lt;D xsi:type="xsd:double"&gt;0.95381293649492&lt;/D&gt;&lt;D xsi:type="xsd:double"&gt;0.984104529508444&lt;/D&gt;&lt;D xsi:type="xsd:double"&gt;0.98730072496082455&lt;/D&gt;&lt;D xsi:type="xsd:double"&gt;0.97552898187406745&lt;/D&gt;&lt;D xsi:type="xsd:double"&gt;0.91352339406468652&lt;/D&gt;&lt;D xsi:type="xsd:double"&gt;0.913284862439782&lt;/D&gt;&lt;D xsi:type="xsd:double"&gt;0.90169585231726668&lt;/D&gt;&lt;D xsi:type="xsd:double"&gt;0.91517377783484122&lt;/D&gt;&lt;D xsi:type="xsd:double"&gt;0.92877761181901963&lt;/D&gt;&lt;D xsi:type="xsd:double"&gt;0.91741515581557764&lt;/D&gt;&lt;D xsi:type="xsd:double"&gt;0.91330024881597949&lt;/D&gt;&lt;D xsi:type="xsd:double"&gt;0.93500990990994426&lt;/D&gt;&lt;D xsi:type="xsd:double"&gt;0.93019204494271535&lt;/D&gt;&lt;D xsi:type="xsd:double"&gt;0.93185725034358058&lt;/D&gt;&lt;D xsi:type="xsd:double"&gt;0.94910868091935863&lt;/D&gt;&lt;D xsi:type="xsd:double"&gt;0.93971062531725691&lt;/D&gt;&lt;D xsi:type="xsd:double"&gt;0.94368255499157438&lt;/D&gt;&lt;D xsi:type="xsd:double"&gt;0.88752978271526317&lt;/D&gt;&lt;D xsi:type="xsd:double"&gt;0.85536204116040715&lt;/D&gt;&lt;D xsi:type="xsd:double"&gt;0.685761871713583&lt;/D&gt;&lt;D xsi:type="xsd:double"&gt;0.70589030399758945&lt;/D&gt;&lt;D xsi:type="xsd:double"&gt;0.64678552070707429&lt;/D&gt;&lt;D xsi:type="xsd:double"&gt;0.68088021798857412&lt;/D&gt;&lt;D xsi:type="xsd:double"&gt;0.682223093879966&lt;/D&gt;&lt;D xsi:type="xsd:double"&gt;0.682223093879966&lt;/D&gt;&lt;D xsi:type="xsd:double"&gt;0.68198197902673185&lt;/D&gt;&lt;D xsi:type="xsd:double"&gt;0.70179436976895282&lt;/D&gt;&lt;D xsi:type="xsd:double"&gt;1.043558184101778&lt;/D&gt;&lt;D xsi:type="xsd:double"&gt;1.039003021732279&lt;/D&gt;&lt;D xsi:type="xsd:double"&gt;1.034265762800892&lt;/D&gt;&lt;D xsi:type="xsd:double"&gt;1.005803717276349&lt;/D&gt;&lt;D xsi:type="xsd:double"&gt;0.99773715826869369&lt;/D&gt;&lt;D xsi:type="xsd:double"&gt;0.99573808513312645&lt;/D&gt;&lt;D xsi:type="xsd:double"&gt;0.99532592600463532&lt;/D&gt;&lt;D xsi:type="xsd:double"&gt;0.97183452490520161&lt;/D&gt;&lt;D xsi:type="xsd:double"&gt;0.98867467066947778&lt;/D&gt;&lt;D xsi:type="xsd:double"&gt;1.018770525477144&lt;/D&gt;&lt;D xsi:type="xsd:double"&gt;1.0229507853326669&lt;/D&gt;&lt;D xsi:type="xsd:double"&gt;1.0170768500953431&lt;/D&gt;&lt;D xsi:type="xsd:double"&gt;1.021701755186132&lt;/D&gt;&lt;D xsi:type="xsd:double"&gt;1.1143585971939021&lt;/D&gt;&lt;</t>
        </r>
      </text>
    </comment>
    <comment ref="A17" authorId="0" shapeId="0">
      <text>
        <r>
          <rPr>
            <b/>
            <sz val="9"/>
            <color indexed="81"/>
            <rFont val="Tahoma"/>
            <charset val="1"/>
          </rPr>
          <t>D xsi:type="xsd:double"&gt;1.147267784307461&lt;/D&gt;&lt;D xsi:type="xsd:double"&gt;1.089454513479666&lt;/D&gt;&lt;D xsi:type="xsd:double"&gt;1.0844895170616189&lt;/D&gt;&lt;D xsi:type="xsd:double"&gt;1.099223867619185&lt;/D&gt;&lt;D xsi:type="xsd:double"&gt;1.100364129167031&lt;/D&gt;&lt;D xsi:type="xsd:double"&gt;1.1070776213594249&lt;/D&gt;&lt;D xsi:type="xsd:double"&gt;0.828435888584365&lt;/D&gt;&lt;D xsi:type="xsd:double"&gt;0.89151989444916591&lt;/D&gt;&lt;D xsi:type="xsd:double"&gt;0.91164908326019423&lt;/D&gt;&lt;D xsi:type="xsd:double"&gt;0.91838459952187623&lt;/D&gt;&lt;D xsi:type="xsd:double"&gt;0.96902996067299074&lt;/D&gt;&lt;D xsi:type="xsd:double"&gt;0.971330634373186&lt;/D&gt;&lt;D xsi:type="xsd:double"&gt;0.9753693109541911&lt;/D&gt;&lt;D xsi:type="xsd:double"&gt;0.99431842200800813&lt;/D&gt;&lt;D xsi:type="xsd:double"&gt;0.98563385485458122&lt;/D&gt;&lt;D xsi:type="xsd:double"&gt;0.98563385485458122&lt;/D&gt;&lt;D xsi:type="xsd:double"&gt;0.982255549958366&lt;/D&gt;&lt;D xsi:type="xsd:double"&gt;0.98708321475257044&lt;/D&gt;&lt;D xsi:type="xsd:double"&gt;1.1335989717524859&lt;/D&gt;&lt;D xsi:type="xsd:double"&gt;1.0809474591775521&lt;/D&gt;&lt;D xsi:type="xsd:double"&gt;1.057885175446303&lt;/D&gt;&lt;D xsi:type="xsd:double"&gt;1.045876988808069&lt;/D&gt;&lt;D xsi:type="xsd:double"&gt;1.0322672765843131&lt;/D&gt;&lt;D xsi:type="xsd:double"&gt;1.023439562671602&lt;/D&gt;&lt;D xsi:type="xsd:double"&gt;1.031311461320306&lt;/D&gt;&lt;D xsi:type="xsd:double"&gt;1.0681299059327161&lt;/D&gt;&lt;D xsi:type="xsd:double"&gt;1.187425664573794&lt;/D&gt;&lt;D xsi:type="xsd:double"&gt;1.1913402132373929&lt;/D&gt;&lt;D xsi:type="xsd:double"&gt;1.187120086410562&lt;/D&gt;&lt;D xsi:type="xsd:double"&gt;1.1937649423871271&lt;/D&gt;&lt;D xsi:type="xsd:double"&gt;1.1243379653194929&lt;/D&gt;&lt;D xsi:type="xsd:double"&gt;1.124445874262143&lt;/D&gt;&lt;D xsi:type="xsd:double"&gt;1.118327068680619&lt;/D&gt;&lt;D xsi:type="xsd:double"&gt;1.087122242507377&lt;/D&gt;&lt;D xsi:type="xsd:double"&gt;1.169992584196367&lt;/D&gt;&lt;D xsi:type="xsd:double"&gt;1.159039745099578&lt;/D&gt;&lt;D xsi:type="xsd:double"&gt;1.1550788179196621&lt;/D&gt;&lt;D xsi:type="xsd:double"&gt;1.1683811328026641&lt;/D&gt;&lt;D xsi:type="xsd:double"&gt;1.002135116098408&lt;/D&gt;&lt;D xsi:type="xsd:double"&gt;0.98374714308832012&lt;/D&gt;&lt;D xsi:type="xsd:double"&gt;0.947234968506087&lt;/D&gt;&lt;D xsi:type="xsd:double"&gt;0.94613819469640359&lt;/D&gt;&lt;D xsi:type="xsd:double"&gt;1.00837946221444&lt;/D&gt;&lt;D xsi:type="xsd:double"&gt;0.9964007576759556&lt;/D&gt;&lt;D xsi:type="xsd:double"&gt;1.0078197243162419&lt;/D&gt;&lt;D xsi:type="xsd:double"&gt;0.90969573539834914&lt;/D&gt;&lt;D xsi:type="xsd:double"&gt;0.79431557280167875&lt;/D&gt;&lt;D xsi:type="xsd:double"&gt;0.71216492353463434&lt;/D&gt;&lt;D xsi:type="xsd:double"&gt;0.76073823578033217&lt;/D&gt;&lt;D xsi:type="xsd:double"&gt;0.75598701949796676&lt;/D&gt;&lt;D xsi:type="xsd:double"&gt;0.75725989072007993&lt;/D&gt;&lt;D xsi:type="xsd:double"&gt;0.87976960400167159&lt;/D&gt;&lt;D xsi:type="xsd:double"&gt;0.87760730149525479&lt;/D&gt;&lt;D xsi:type="xsd:double"&gt;0.88890858259767991&lt;/D&gt;&lt;D xsi:type="xsd:double"&gt;0.79988342595231043&lt;/D&gt;&lt;D xsi:type="xsd:double"&gt;0.81295596585249064&lt;/D&gt;&lt;D xsi:type="xsd:double"&gt;0.81377567539313178&lt;/D&gt;&lt;D xsi:type="xsd:double"&gt;0.7896789354408893&lt;/D&gt;&lt;D xsi:type="xsd:double"&gt;0.79075671963461969&lt;/D&gt;&lt;D xsi:type="xsd:double"&gt;0.80515370097476024&lt;/D&gt;&lt;D xsi:type="xsd:double"&gt;0.81731455743420978&lt;/D&gt;&lt;D xsi:type="xsd:double"&gt;0.84264663977827425&lt;/D&gt;&lt;D xsi:type="xsd:double"&gt;0.78074234624541083&lt;/D&gt;&lt;D xsi:type="xsd:double"&gt;0.84320228454906032&lt;/D&gt;&lt;D xsi:type="xsd:double"&gt;0.83018636527925194&lt;/D&gt;&lt;D xsi:type="xsd:double"&gt;0.82205936592471618&lt;/D&gt;&lt;D xsi:type="xsd:double"&gt;0.82941112444807064&lt;/D&gt;&lt;D xsi:type="xsd:double"&gt;0.86473066835690249&lt;/D&gt;&lt;D xsi:type="xsd:double"&gt;0.75893045863949771&lt;/D&gt;&lt;D xsi:type="xsd:double"&gt;0.75889406878725463&lt;/D&gt;&lt;D xsi:type="xsd:double"&gt;0.78903624949609552&lt;/D&gt;&lt;D xsi:type="xsd:double"&gt;0.63172938651544341&lt;/D&gt;&lt;D xsi:type="xsd:double"&gt;0.64754659562985672&lt;/D&gt;&lt;D xsi:type="xsd:double"&gt;0.59333310931628458&lt;/D&gt;&lt;D xsi:type="xsd:double"&gt;0.60716349120618185&lt;/D&gt;&lt;D xsi:type="xsd:double"&gt;0.61472007424577157&lt;/D&gt;&lt;D xsi:type="xsd:double"&gt;0.57573934987174136&lt;/D&gt;&lt;D xsi:type="xsd:double"&gt;0.54959500032342123&lt;/D&gt;&lt;D xsi:type="xsd:double"&gt;0.60898638582645637&lt;/D&gt;&lt;D xsi:type="xsd:double"&gt;0.61428686781027819&lt;/D&gt;&lt;D xsi:type="xsd:double"&gt;0.621532744148882&lt;/D&gt;&lt;D xsi:type="xsd:double"&gt;0.63932787655201817&lt;/D&gt;&lt;D xsi:type="xsd:double"&gt;0.65447939124777421&lt;/D&gt;&lt;D xsi:type="xsd:double"&gt;0.63263785733838029&lt;/D&gt;&lt;D xsi:type="xsd:double"&gt;0.63409287741479381&lt;/D&gt;&lt;D xsi:type="xsd:double"&gt;0.6491022213240667&lt;/D&gt;&lt;D xsi:type="xsd:double"&gt;0.64818715501072754&lt;/D&gt;&lt;D xsi:type="xsd:double"&gt;0.61547579825173782&lt;/D&gt;&lt;D xsi:type="xsd:double"&gt;0.60948867144629915&lt;/D&gt;&lt;D xsi:type="xsd:double"&gt;0.60946188169924775&lt;/D&gt;&lt;D xsi:type="xsd:double"&gt;0.58720291346393583&lt;/D&gt;&lt;D xsi:type="xsd:double"&gt;0.58608127191925219&lt;/D&gt;&lt;D xsi:type="xsd:double"&gt;0.57720560714806324&lt;/D&gt;&lt;D xsi:type="xsd:double"&gt;0.57663923128141092&lt;/D&gt;&lt;D xsi:type="xsd:double"&gt;0.57432032002879041&lt;/D&gt;&lt;D xsi:type="xsd:double"&gt;0.570263564305316&lt;/D&gt;&lt;D xsi:type="xsd:double"&gt;0.57346584383676&lt;/D&gt;&lt;D xsi:type="xsd:double"&gt;0.58127380779585613&lt;/D&gt;&lt;D xsi:type="xsd:double"&gt;0.5059668406172666&lt;/D&gt;&lt;D xsi:type="xsd:double"&gt;0.55051110817450633&lt;/D&gt;&lt;D xsi:type="xsd:double"&gt;0.546091594743205&lt;/D&gt;&lt;D xsi:type="xsd:double"&gt;0.53189970520575347&lt;/D&gt;&lt;D xsi:type="xsd:double"&gt;0.53131201482569113&lt;/D&gt;&lt;D xsi:type="xsd:double"&gt;0.48313538951136109&lt;/D&gt;&lt;D xsi:type="xsd:double"&gt;0.48879162786536912&lt;/D&gt;&lt;D xsi:type="xsd:double"&gt;0.45684817879150769&lt;/D&gt;&lt;D xsi:type="xsd:double"&gt;0.49926425196724022&lt;/D&gt;&lt;D xsi:type="xsd:double"&gt;0.49254790270777649&lt;/D&gt;&lt;D xsi:type="xsd:double"&gt;0.5429261561415617&lt;/D&gt;&lt;D xsi:type="xsd:double"&gt;0.54175131735560011&lt;/D&gt;&lt;D xsi:type="xsd:double"&gt;0.48807511890426619&lt;/D&gt;&lt;D xsi:type="xsd:double"&gt;0.62890700076648409&lt;/D&gt;&lt;D xsi:type="xsd:double"&gt;0.626756163176007&lt;/D&gt;&lt;D xsi:type="xsd:double"&gt;0.63385930458920381&lt;/D&gt;&lt;D xsi:type="xsd:double"&gt;0.61541700065083138&lt;/D&gt;&lt;D xsi:type="xsd:double"&gt;0.65436509474921556&lt;/D&gt;&lt;D xsi:type="xsd:double"&gt;0.65436509474921556&lt;/D&gt;&lt;D xsi:type="xsd:double"&gt;0.65602010655752685&lt;/D&gt;&lt;D xsi:type="xsd:double"&gt;0.683495066946668&lt;/D&gt;&lt;D xsi:type="xsd:double"&gt;0.66141170056020726&lt;/D&gt;&lt;D xsi:type="xsd:double"&gt;0.66141170056020726&lt;/D&gt;&lt;D xsi:type="xsd:double"&gt;0.65391690026615312&lt;/D&gt;&lt;D xsi:type="xsd:double"&gt;0.66385739402657129&lt;/D&gt;&lt;D xsi:type="xsd:double"&gt;0.66341678637443879&lt;/D&gt;&lt;D xsi:type="xsd:double"&gt;0.66910613481572567&lt;/D&gt;&lt;D xsi:type="xsd:double"&gt;0.68003041782243179&lt;/D&gt;&lt;D xsi:type="xsd:double"&gt;0.64324319419086229&lt;/D&gt;&lt;D xsi:type="xsd:double"&gt;0.64401456758355724&lt;/D&gt;&lt;D xsi:type="xsd:double"&gt;0.62871928677844879&lt;/D&gt;&lt;D xsi:type="xsd:double"&gt;0.650609185066452&lt;/D&gt;&lt;D xsi:type="xsd:double"&gt;0.6538816797331729&lt;/D&gt;&lt;D xsi:type="xsd:double"&gt;0.62559496353155175&lt;/D&gt;&lt;D xsi:type="xsd:double"&gt;0.62235212614185575&lt;/D&gt;&lt;D xsi:type="xsd:double"&gt;0.63691124951323153&lt;/D&gt;&lt;D xsi:type="xsd:double"&gt;0.626997888468446&lt;/D&gt;&lt;D xsi:type="xsd:double"&gt;0.6094641102863475&lt;/D&gt;&lt;D xsi:type="xsd:double"&gt;0.67062221574857217&lt;/D&gt;&lt;D xsi:type="xsd:double"&gt;0.67055027441595083&lt;/D&gt;&lt;D xsi:type="xsd:double"&gt;0.6407170088729951&lt;/D&gt;&lt;D xsi:type="xsd:double"&gt;0.63037362953682041&lt;/D&gt;&lt;D xsi:type="xsd:double"&gt;0.63037362953682041&lt;/D&gt;&lt;D xsi:type="xsd:double"&gt;0.63310857845783386&lt;/D&gt;&lt;D xsi:type="xsd:double"&gt;0.66094679642943877&lt;/D&gt;&lt;D xsi:type="xsd:double"&gt;0.66506791231143292&lt;/D&gt;&lt;D xsi:type="xsd:double"&gt;0.703563347381333&lt;/D&gt;&lt;D xsi:type="xsd:double"&gt;0.69723338051961681&lt;/D&gt;&lt;D xsi:type="xsd:double"&gt;0.70445559281209658&lt;/D&gt;&lt;D xsi:type="xsd:double"&gt;0.70361903372596613&lt;/D&gt;&lt;D xsi:type="xsd:double"&gt;0.70171549674901079&lt;/D&gt;&lt;D xsi:type="xsd:double"&gt;0.69007587236915768&lt;/D&gt;&lt;D xsi:type="xsd:double"&gt;0.68531004605727541&lt;/D&gt;&lt;D xsi:type="xsd:double"&gt;0.58235064067290987&lt;/D&gt;&lt;D xsi:type="xsd:double"&gt;0.57951933184329552&lt;/D&gt;&lt;D xsi:type="xsd:double"&gt;0.57744713025283367&lt;/D&gt;&lt;D xsi:type="xsd:double"&gt;0.567307422469121&lt;/D&gt;&lt;D xsi:type="xsd:double"&gt;0.57101550903842291&lt;/D&gt;&lt;D xsi:type="xsd:double"&gt;0.538687664799376&lt;/D&gt;&lt;D xsi:type="xsd:double"&gt;0.53691920151236006&lt;/D&gt;&lt;D xsi:type="xsd:double"&gt;0.53601647117493167&lt;/D&gt;&lt;D xsi:type="xsd:double"&gt;0.52941102019996156&lt;/D&gt;&lt;D xsi:type="xsd:double"&gt;0.52941102019996156&lt;/D&gt;&lt;D xsi:type="xsd:double"&gt;0.55258454784993816&lt;/D&gt;&lt;D xsi:type="xsd:double"&gt;0.47871070747708222&lt;/D&gt;&lt;D xsi:type="xsd:double"&gt;0.47847772220366919&lt;/D&gt;&lt;D xsi:type="xsd:double"&gt;0.43271074061460563&lt;/D&gt;&lt;D xsi:type="xsd:double"&gt;0.43237496130874759&lt;/D&gt;&lt;D xsi:type="xsd:double"&gt;0.42730293099755973&lt;/D&gt;&lt;D xsi:type="xsd:double"&gt;0.50044612875940531&lt;/D&gt;&lt;D xsi:type="xsd:double"&gt;0.46506479198467221&lt;/D&gt;&lt;D xsi:type="xsd:double"&gt;0.46506479198467221&lt;/D&gt;&lt;D xsi:type="xsd:double"&gt;0.5454482294126789&lt;/D&gt;&lt;D xsi:type="xsd:double"&gt;0.50753844168396833&lt;/D&gt;&lt;D xsi:type="xsd:double"&gt;0.5574692829940191&lt;/D&gt;&lt;D xsi:type="xsd:double"&gt;0.55019878614915141&lt;/D&gt;&lt;D xsi:type="xsd:double"&gt;0.57017882029688161&lt;/D&gt;&lt;D xsi:type="xsd:double"&gt;0.57082492151314312&lt;/D&gt;&lt;D xsi:type="xsd:double"&gt;0.5486889741688814&lt;/D&gt;&lt;D xsi:type="xsd:double"&gt;0.55254932188386663&lt;/D&gt;&lt;D xsi:type="xsd:double"&gt;0.55061037809977187&lt;/D&gt;&lt;D xsi:type="xsd:double"&gt;0.55312694599661061&lt;/D&gt;&lt;D xsi:type="xsd:double"&gt;0.56563419869723008&lt;/D&gt;&lt;D xsi:type="xsd:double"&gt;0.53297229074618235&lt;/D&gt;&lt;D xsi:type="xsd:double"&gt;0.53108451502432674&lt;/D&gt;&lt;D xsi:type="xsd:double"&gt;0.56501502425029759&lt;/D&gt;&lt;D xsi:type="xsd:double"&gt;0.57352260912609976&lt;/D&gt;&lt;D xsi:type="xsd:double"&gt;0.56782629429236553&lt;/D&gt;&lt;D xsi:type="xsd:double"&gt;0.57973458640871289&lt;/D&gt;&lt;D xsi:type="xsd:double"&gt;0.55856576501336941&lt;/D&gt;&lt;D xsi:type="xsd:double"&gt;0.64978311052785576&lt;/D&gt;&lt;D xsi:type="xsd:double"&gt;0.65933216419359086&lt;/D&gt;&lt;D xsi:type="xsd:double"&gt;0.63014983906922384&lt;/D&gt;&lt;D xsi:type="xsd:double"&gt;0.63015570876214921&lt;/D&gt;&lt;D xsi:type="xsd:double"&gt;0.59128188557890038&lt;/D&gt;&lt;D xsi:type="xsd:double"&gt;0.57897913707218807&lt;/D&gt;&lt;D xsi:type="xsd:double"&gt;0.55625476740478941&lt;/D&gt;&lt;D xsi:type="xsd:double"&gt;0.55523639553409443&lt;/D&gt;&lt;D xsi:type="xsd:double"&gt;0.555266033525126&lt;/D&gt;&lt;D xsi:type="xsd:double"&gt;0.55893560637487349&lt;/D&gt;&lt;D xsi:type="xsd:double"&gt;0.55859505823507594&lt;/D&gt;&lt;D xsi:type="xsd:double"&gt;0.55017084985153242&lt;/D&gt;&lt;D xsi:type="xsd:double"&gt;0.55567256396802434&lt;/D&gt;&lt;D xsi:type="xsd:double"&gt;0.5665984346149181&lt;/D&gt;&lt;D xsi:type="xsd:double"&gt;0.580453791324538&lt;/D&gt;&lt;D xsi:type="xsd:double"&gt;0.52259834615128675&lt;/D&gt;&lt;D xsi:type="xsd:double"&gt;0.5251001827620374&lt;/D&gt;&lt;D xsi:type="xsd:double"&gt;0.53073493541201022&lt;/D&gt;&lt;D xsi:type="xsd:double"&gt;0.48990239542633118&lt;/D&gt;&lt;D xsi:type="xsd:double"&gt;0.48859232095939947&lt;/D&gt;&lt;D xsi:type="xsd:double"&gt;0.419938684421982&lt;/D&gt;&lt;D xsi:type="xsd:double"&gt;0.4459484871455352&lt;/D&gt;&lt;D xsi:type="xsd:double"&gt;0.50257962226904374&lt;/D&gt;&lt;D xsi:type="xsd:double"&gt;0.67301322945136222&lt;/D&gt;&lt;D xsi:type="xsd:double"&gt;0.693934799695308&lt;/D&gt;&lt;D xsi:type="xsd:double"&gt;0.69694096624583424&lt;/D&gt;&lt;D xsi:type="xsd:double"&gt;0.71195687348291192&lt;/D&gt;&lt;D xsi:type="xsd:double"&gt;0.71549677066608242&lt;/D&gt;&lt;D xsi:type="xsd:double"&gt;0.76393788789833761&lt;/D&gt;&lt;D xsi:type="xsd:double"&gt;0.763711275477094&lt;/D&gt;&lt;D xsi:type="xsd:double"&gt;0.78309249244710977&lt;/D&gt;&lt;D xsi:type="xsd:double"&gt;0.7811193025975417&lt;/D&gt;&lt;D xsi:type="xsd:double"&gt;0.810129275511181&lt;/D&gt;&lt;D xsi:type="xsd:double"&gt;0.79546926094676507&lt;/D&gt;&lt;D xsi:type="xsd:double"&gt;0.79116155270578&lt;/D&gt;&lt;D xsi:type="xsd:double"&gt;0.80149397956887491&lt;/D&gt;&lt;D xsi:type="xsd:double"&gt;0.80786874683720455&lt;/D&gt;&lt;D xsi:type="xsd:double"&gt;0.80786874683720455&lt;/D&gt;&lt;D xsi:type="xsd:double"&gt;0.81924607686153783&lt;/D&gt;&lt;D xsi:type="xsd:double"&gt;0.81642754500595249&lt;/D&gt;&lt;D xsi:type="xsd:double"&gt;0.81043298832426724&lt;/D&gt;&lt;D xsi:type="xsd:double"&gt;0.80758484897198635&lt;/D&gt;&lt;D xsi:type="xsd:double"&gt;0.77620547746274993&lt;/D&gt;&lt;/FQL&gt;&lt;FQL&gt;&lt;Q&gt;2800-HK^FG_PRICE_MAVG(09/07/2007,0,D,,5)&lt;/Q&gt;&lt;R&gt;2466&lt;/R&gt;&lt;C&gt;1&lt;/C&gt;&lt;D xsi:type="xsd:double"&gt;24.37&lt;/D&gt;&lt;D xsi:type="xsd:double"&gt;24.42&lt;/D&gt;&lt;D xsi:type="xsd:double"&gt;24.46&lt;/D&gt;&lt;D xsi:type="xsd:double"&gt;24.54&lt;/D&gt;&lt;D xsi:type="xsd:double"&gt;24.64&lt;/D&gt;&lt;D xsi:type="xsd:double"&gt;24.81&lt;/D&gt;&lt;D xsi:type="xsd:double"&gt;24.9&lt;/D&gt;&lt;D xsi:type="xsd:double"&gt;25&lt;/D&gt;&lt;D xsi:type="xsd:double"&gt;25.2&lt;/D&gt;&lt;D xsi:type="xsd:double"&gt;25.43&lt;/D&gt;&lt;D xsi:type="xsd:double"&gt;25.62&lt;/D&gt;&lt;D xsi:type="xsd:double"&gt;26.04&lt;/D&gt;&lt;D xsi:type="xsd:double"&gt;26.46&lt;/D&gt;&lt;D xsi:type="xsd:double"&gt;26.81&lt;/D&gt;&lt;D xsi:type="xsd:double"&gt;27.11&lt;/D&gt;&lt;D xsi:type="xsd:double"&gt;27.62&lt;/D&gt;&lt;D xsi:type="xsd:double"&gt;27.77&lt;/D&gt;&lt;D xsi:type="xsd:double"&gt;27.83&lt;/D&gt;&lt;D xsi:type="xsd:double"&gt;28.01&lt;/D&gt;&lt;D xsi:type="xsd:double"&gt;28.14&lt;/D&gt;&lt;D xsi:type="xsd:double"&gt;28.11&lt;/D&gt;&lt;D xsi:type="xsd:double"&gt;28.34&lt;/D&gt;&lt;D xsi:type="xsd:double"&gt;28.77&lt;/D&gt;&lt;D xsi:type="xsd:double"&gt;28.96&lt;/D&gt;&lt;D xsi:type="xsd:double"&gt;29.3&lt;/D&gt;&lt;D xsi:type="xsd:double"&gt;29.45&lt;/D&gt;&lt;D xsi:type="xsd:double"&gt;29.63&lt;/D&gt;&lt;D xsi:type="xsd:double"&gt;29.72&lt;/D&gt;&lt;D xsi:type="xsd:double"&gt;29.62&lt;/D&gt;&lt;D xsi:type="xsd:double"&gt;29.59&lt;/D&gt;&lt;D xsi:type="xsd:double"&gt;29.67&lt;/D&gt;&lt;D xsi:type="xsd:double"&gt;29.76&lt;/D&gt;&lt;D xsi:type="xsd:double"&gt;29.95&lt;/D&gt;&lt;D xsi:type="xsd:double"&gt;30.61&lt;/D&gt;&lt;D xsi:type="xsd:double"&gt;31.07&lt;/D&gt;&lt;D xsi:type="xsd:double"&gt;31.4&lt;/D&gt;&lt;D xsi:type="xsd:double"&gt;31.65&lt;/D&gt;&lt;D xsi:type="xsd:double"&gt;31.56&lt;/D&gt;&lt;D xsi:type="xsd:double"&gt;30.93&lt;/D&gt;&lt;D xsi:type="xsd:double"&gt;30.42&lt;/D&gt;&lt;D xsi:type="xsd:double"&gt;30.08&lt;/D&gt;&lt;D xsi:type="xsd:double"&gt;29.52&lt;/D&gt;&lt;D xsi:type="xsd:double"&gt;29.2&lt;/D&gt;&lt;D xsi:type="xsd:double"&gt;28.95&lt;/D&gt;&lt;D xsi:type="xsd:double"&gt;28.63&lt;/D&gt;&lt;D xsi:type="xsd:double"&gt;28.56&lt;/D&gt;&lt;D xsi:type="xsd:double"&gt;28.57&lt;/D&gt;&lt;D xsi:type="xsd:double"&gt;28.31&lt;/D&gt;&lt;D xsi:type="xsd:double"&gt;28.27&lt;/D&gt;&lt;D xsi:type="xsd:double"&gt;28.24&lt;/D&gt;&lt;D xsi:type="xsd:double"&gt;27.71&lt;/D&gt;&lt;D xsi:type="xsd:double"&gt;27.17&lt;/D&gt;&lt;D xsi:type="xsd:double"&gt;26.98&lt;/D&gt;&lt;D xsi:type="xsd:double"&gt;27.05&lt;/D&gt;&lt;D xsi:type="xsd:double"&gt;26.97&lt;/D&gt;&lt;D xsi:type="xsd:double"&gt;27.15&lt;/D&gt;&lt;D xsi:type="xsd:double"&gt;27.64&lt;/D&gt;&lt;D xsi:type="xsd:double"&gt;28.09&lt;/D&gt;&lt;D xsi:type="xsd:double"&gt;28.28&lt;/D&gt;&lt;D xsi:type="xsd:double"&gt;28.61&lt;/D&gt;&lt;D xsi:type="xsd:double"&gt;29.02&lt;/D&gt;&lt;D xsi:type="xsd:double"&gt;29.25&lt;/D&gt;&lt;D xsi:type="xsd:double"&gt;29.3&lt;/D&gt;&lt;D xsi:type="xsd:double"&gt;29.26&lt;/D&gt;&lt;D xsi:type="xsd:double"&gt;29.32&lt;/D&gt;&lt;D xsi:type="xsd:double"&gt;29.13&lt;/D&gt;&lt;D xsi:type="xsd:double"&gt;28.76&lt;/D&gt;&lt;D xsi:type="xsd:double"&gt;28.48&lt;/D&gt;&lt;D xsi:type="xsd:double"&gt;28.1&lt;/D&gt;&lt;D xsi:type="xsd:double"&gt;27.62&lt;/D&gt;&lt;D xsi:type="xsd:double"&gt;27.32&lt;/D&gt;&lt;D xsi:type="xsd:double"&gt;27.21&lt;/D&gt;&lt;D xsi:type="xsd:double"&gt;27.25&lt;/D&gt;&lt;D xsi:type="xsd:double"&gt;27.58&lt;/D&gt;&lt;D xsi:type="xsd:double"&gt;27.78&lt;/D&gt;&lt;D xsi:type="xsd:double"&gt;27.84&lt;/D&gt;&lt;D xsi:type="xsd:double"&gt;27.98&lt;/D&gt;&lt;D xsi:type="xsd:double"&gt;27.93&lt;/D&gt;&lt;D xsi:type="xsd:double"&gt;27.66&lt;/D&gt;&lt;D xsi:type="xsd:double"&gt;27.61&lt;/D&gt;&lt;D xsi:type="xsd:double"&gt;27.6&lt;/D&gt;&lt;D xsi:type="xsd:double"&gt;27.45&lt;/D&gt;&lt;D xsi:type="xsd:double"&gt;27.47&lt;/D&gt;&lt;D xsi:type="xsd:double"&gt;27.55&lt;/D&gt;&lt;D xsi:type="xsd:double"&gt;27.41&lt;/D&gt;&lt;D xsi:type="xsd:double"&gt;27.26&lt;/D&gt;&lt;D xsi:type="xsd:double"&gt;27&lt;/D&gt;&lt;D xsi:type="xsd:double"&gt;26.37&lt;/D&gt;&lt;D xsi:type="xsd:double"&gt;25.96&lt;/D&gt;&lt;D xsi:type="xsd:double"&gt;25.62&lt;/D&gt;&lt;D xsi:type="xsd:double"&gt;25.09&lt;/D&gt;&lt;D xsi:type="xsd:double"&gt;24.28&lt;/D&gt;&lt;D xsi:type="xsd:double"&gt;24.22&lt;/D&gt;&lt;D xsi:type="xsd:double"&gt;23.88&lt;/D&gt;&lt;D xsi:type="xsd:double"&gt;23.88&lt;/D&gt;&lt;D xsi:type="xsd:double"&gt;23.92&lt;/D&gt;&lt;D xsi:type="xsd:double"&gt;24.43&lt;/D&gt;&lt;D xsi:type="xsd:double"&gt;24.32&lt;/D&gt;&lt;D xsi:type="xsd:double"&gt;24.29&lt;/D&gt;&lt;D xsi:type="xsd:double"&gt;24.08&lt;/D&gt;&lt;D xsi:type="xsd:double"&gt;24.27&lt;/D&gt;&lt;D xsi:type="xsd:double"&gt;24.37&lt;/D&gt;&lt;D xsi:type="xsd:double"&gt;24.31&lt;/D&gt;&lt;D xsi:type="xsd:double"&gt;24.15&lt;/D&gt;&lt;D xsi:type="xsd:double"&gt;23.91&lt;/D&gt;&lt;D xsi:type="xsd:double"&gt;23.53&lt;/D&gt;&lt;D xsi:type="xsd:double"&gt;23.37&lt;/D&gt;&lt;D xsi:type="xsd:double"&gt;23.53&lt;/D&gt;&lt;D xsi:type="xsd:double"&gt;23.76&lt;/D&gt;&lt;D xsi:type="xsd:double"&gt;24.01&lt;/D&gt;&lt;D xsi:type="xsd:double"&gt;24.1&lt;/D&gt;&lt;D xsi:type="xsd:double"&gt;24.03&lt;/D&gt;&lt;D xsi:type="xsd:double"&gt;23.88&lt;/D&gt;&lt;D xsi:type="xsd:double"&gt;23.8&lt;/D&gt;&lt;D xsi:type="xsd:double"&gt;23.73&lt;/D&gt;&lt;D xsi:type="xsd:double"&gt;23.92&lt;/D&gt;&lt;D xsi:type="xsd:double"&gt;24.1&lt;/D&gt;&lt;D xsi:type="xsd:double"&gt;24.28&lt;/D&gt;&lt;D xsi:type="xsd:double"&gt;24.33&lt;/D&gt;&lt;D xsi:type="xsd:double"&gt;24.19&lt;/D&gt;&lt;D xsi:type="xsd:double"&gt;23.92&lt;/D&gt;&lt;D xsi:type="xsd:double"&gt;23.66&lt;/D&gt;&lt;D xsi:type="xsd:double"&gt;23.32&lt;/D&gt;&lt;D xsi:type="xsd:double"&gt;23.17&lt;/D&gt;&lt;D xsi:type="xsd:double"&gt;23.15&lt;/D&gt;&lt;D xsi:type="xsd:double"&gt;23.2&lt;/D&gt;&lt;D xsi:type="xsd:double"&gt;23.01&lt;/D&gt;&lt;D xsi:type="xsd:double"&gt;22.96&lt;/D&gt;&lt;D xsi:type="xsd:double"&gt;22.64&lt;/D&gt;&lt;D xsi:type="xsd:double"&gt;22.35&lt;/D&gt;&lt;D xsi:type="xsd:double"&gt;22.06&lt;/D&gt;&lt;D xsi:type="xsd:double"&gt;21.86&lt;/D&gt;&lt;D xsi:type="xsd:double"&gt;21.94&lt;/D&gt;&lt;D xsi:type="xsd:double"&gt;22.24&lt;/D&gt;&lt;D xsi:type="xsd:double"&gt;22.5&lt;/D&gt;&lt;D xsi:type="xsd:double"&gt;22.77&lt;/D&gt;&lt;D xsi:type="xsd:double"&gt;23.1&lt;/D&gt;&lt;D xsi:type="xsd:double"&gt;23.21&lt;/D&gt;&lt;D xsi:type="xsd:double"&gt;23.45&lt;/D&gt;&lt;D xsi:type="xsd:double"&gt;23.73&lt;/D&gt;&lt;D xsi:type="xsd:double"&gt;24&lt;/D&gt;&lt;D xsi:type="xsd:double"&gt;24.28&lt;/D&gt;&lt;D xsi:type="xsd:double"&gt;24.46&lt;/D&gt;&lt;D xsi:type="xsd:double"&gt;24.53&lt;/D&gt;&lt;D xsi:type="xsd:double"&gt;24.63&lt;/D&gt;&lt;D xsi:type="xsd:double"&gt;24.48&lt;/D&gt;&lt;D xsi:type="xsd:double"&gt;24.41&lt;/D&gt;&lt;D xsi:type="xsd:double"&gt;24.36&lt;/D&gt;&lt;D xsi:type="xsd:double"&gt;24.38&lt;/D&gt;&lt;D xsi:type="xsd:double"&gt;24.29&lt;/D&gt;&lt;D xsi:type="xsd:double"&gt;24.48&lt;/D&gt;&lt;D xsi:type="xsd:double"&gt;24.69&lt;/D&gt;&lt;D xsi:type="xsd:double"&gt;24.99&lt;/D&gt;&lt;D xsi:type="xsd:double"&gt;25.28&lt;/D&gt;&lt;D xsi:type="xsd:double"&gt;25.56&lt;/D&gt;&lt;D xsi:type="xsd:double"&gt;25.75&lt;/D&gt;&lt;D xsi:type="xsd:double"&gt;25.89&lt;/D&gt;&lt;D xsi:type="xsd:double"&gt;25.95&lt;/D&gt;&lt;D xsi:type="xsd:double"&gt;26.03&lt;/D&gt;&lt;D xsi:type="xsd:double"&gt;26.1&lt;/D&gt;&lt;D xsi:type="xsd:double"&gt;26.18&lt;/D&gt;&lt;D xsi:type="xsd:double"&gt;26.13&lt;/D&gt;&lt;D xsi:type="xsd:double"&gt;26.07&lt;/D&gt;&lt;D xsi:type="xsd:double"&gt;25.83&lt;/D&gt;&lt;D xsi:type="xsd:double"&gt;25.73&lt;/D&gt;&lt;D xsi:type="xsd:double"&gt;25.61&lt;/D&gt;&lt;D xsi:type="xsd:double"&gt;25.6&lt;/D&gt;&lt;D xsi:type="xsd:double"&gt;25.65&lt;/D&gt;&lt;D xsi:type="xsd:double"&gt;25.79&lt;/D&gt;&lt;D xsi:type="xsd:double"&gt;25.71&lt;/D&gt;&lt;D xsi:type="xsd:double"&gt;25.69&lt;/D&gt;&lt;D xsi:type="xsd:double"&gt;25.62&lt;/D&gt;&lt;D xsi:type="xsd:double"&gt;25.45&lt;/D&gt;&lt;D xsi:type="xsd:double"&gt;25.18&lt;/D&gt;&lt;D xsi:type="xsd:double"&gt;25.02&lt;/D&gt;&lt;D xsi:type="xsd:double"&gt;24.81&lt;/D&gt;&lt;D xsi:type="xsd:double"&gt;24.69&lt;/D&gt;&lt;D xsi:type="xsd:double"&gt;24.67&lt;/D&gt;&lt;D xsi:type="xsd:double"&gt;24.77&lt;/D&gt;&lt;D xsi:type="xsd:double"&gt;24.79&lt;/D&gt;&lt;D xsi:type="xsd:double"&gt;24.73&lt;/D&gt;&lt;D xsi:type="xsd:double"&gt;24.72&lt;/D&gt;&lt;D xsi:type="xsd:double"&gt;24.71&lt;/D&gt;&lt;D xsi:type="xsd:double"&gt;24.45&lt;/D&gt;&lt;D xsi:type="xsd:double"&gt;24.26&lt;/D&gt;&lt;D xsi:type="xsd:double"&gt;24.07&lt;/D&gt;&lt;D xsi:type="xsd:double"&gt;23.76&lt;/D&gt;&lt;D xsi:type="xsd:double"&gt;23.45&lt;/D&gt;&lt;D xsi:type="xsd:double"&gt;23.36&lt;/D&gt;&lt;D xsi:type="xsd:double"&gt;23.34&lt;/D&gt;&lt;D xsi:type="xsd:double"&gt;23.3&lt;/D&gt;&lt;D xsi:type="xsd:double"&gt;23.31&lt;/D&gt;&lt;D xsi:type="xsd:double"&gt;23.28&lt;/D&gt;&lt;D xsi:type="xsd:double"&gt;23.18&lt;/D&gt;&lt;D xsi:type="xsd:double"&gt;23.05&lt;/D&gt;&lt;D xsi:type="xsd:double"&gt;22.99&lt;/D&gt;&lt;D xsi:type="xsd:double"&gt;22.84&lt;/D&gt;&lt;D xsi:type="xsd:double"&gt;22.7&lt;/D&gt;&lt;D xsi:type="xsd:double"&gt;22.55&lt;/D&gt;&lt;D xsi:type="xsd:double"&gt;22.28&lt;/D&gt;&lt;D xsi:type="xsd:double"&gt;22.06&lt;/D&gt;&lt;D xsi:type="xsd:double"&gt;22.04&lt;/D&gt;&lt;D xsi:type="xsd:double"&gt;21.86&lt;/D&gt;&lt;D xsi:type="xsd:double"&gt;21.88&lt;/D&gt;&lt;D xsi:type="xsd:double"&gt;22&lt;/D&gt;&lt;D xsi:type="xsd:double"&gt;22.14&lt;/D&gt;&lt;D xsi:type="xsd:double"&gt;22.14&lt;/D&gt;&lt;D xsi:type="xsd:double"&gt;22.14&lt;/D&gt;&lt;D xsi:type="xsd:double"&gt;22.02&lt;/D&gt;&lt;D xsi:type="xsd:double"&gt;22&lt;/D&gt;&lt;D xsi:type="xsd:double"&gt;21.96&lt;/D&gt;&lt;D xsi:type="xsd:double"&gt;22.09&lt;/D&gt;&lt;D xsi:type="xsd:double"&gt;22.37&lt;/D&gt;&lt;D xsi:type="xsd:double"&gt;22.77&lt;/D&gt;&lt;D xsi:type="xsd:double"&gt;23.05&lt;/D&gt;&lt;D xsi:type="xsd:double"&gt;23.22&lt;/D&gt;&lt;D xsi:type="xsd:double"&gt;23.25&lt;/D&gt;&lt;D xsi:type="xsd:double"&gt;23.19&lt;/D&gt;&lt;D xsi:type="xsd:double"&gt;23.1&lt;/D&gt;&lt;D xsi:type="xsd:double"&gt;23.03&lt;/D&gt;&lt;D xsi:type="xsd:double"&gt;23.06&lt;/D&gt;&lt;D xsi:type="xsd:double"&gt;23.03&lt;/D&gt;&lt;D xsi:type="xsd:double"&gt;22.97&lt;/D&gt;&lt;D xsi:type="xsd:double"&gt;22.84&lt;/D&gt;&lt;D xsi:type="xsd:double"&gt;22.67&lt;/D&gt;&lt;D xsi:type="xsd:double"&gt;22.46&lt;/D&gt;&lt;D xsi:type="xsd:double"&gt;22.28&lt;/D&gt;&lt;D xsi:type="xsd:double"&gt;22.15&lt;/D&gt;&lt;D xsi:type="xsd:double"&gt;22.01&lt;/D&gt;&lt;D xsi:type="xsd:double"&gt;21.85&lt;/D&gt;&lt;D xsi:type="xsd:double"&gt;21.66&lt;/D&gt;&lt;D xsi:type="xsd:double"&gt;21.43&lt;/D&gt;&lt;D xsi:type="xsd:double"&gt;21.35&lt;/D&gt;&lt;D xsi:type="xsd:double"&gt;21.16&lt;/D&gt;&lt;D xsi:type="xsd:double"&gt;21.15&lt;/D&gt;&lt;D xsi:type="xsd:double"&gt;21.19&lt;/D&gt;&lt;D xsi:type="xsd:double"&gt;21.38&lt;/D&gt;&lt;D xsi:type="xsd:double"&gt;21.41&lt;/D&gt;&lt;D xsi:type="xsd:double"&gt;21.59&lt;/D&gt;&lt;D xsi:type="xsd:double"&gt;21.56&lt;/D&gt;&lt;D xsi:type="xsd:double"&gt;21.56&lt;/D&gt;&lt;D xsi:type="xsd:double"&gt;21.39&lt;/D&gt;&lt;D xsi:type="xsd:double"&gt;21.26&lt;/D&gt;&lt;D xsi:type="xsd:double"&gt;20.99&lt;/D&gt;&lt;D xsi:type="xsd:double"&gt;20.97&lt;/D&gt;&lt;D xsi:type="xsd:double"&gt;20.85&lt;/D&gt;&lt;D xsi:type="xsd:double"&gt;20.74&lt;/D&gt;&lt;D xsi:type="xsd:double"&gt;20.548&lt;/D&gt;&lt;D xsi:type="xsd:double"&gt;20.454&lt;/D&gt;&lt;D xsi:type="xsd:double"&gt;19.962&lt;/D&gt;&lt;D xsi:type="xsd:double"&gt;19.418&lt;/D&gt;&lt;D xsi:type="xsd:double"&gt;18.976&lt;/D&gt;&lt;D xsi:type="xsd:double"&gt;18.956&lt;/D&gt;&lt;D xsi:type="xsd:double"&gt;19&lt;/D&gt;&lt;D xsi:type="xsd:double"&gt;19.136&lt;/D&gt;&lt;D xsi:type="xsd:double"&gt;19.396&lt;/D&gt;&lt;D xsi:type="xsd:double"&gt;19.636&lt;/D&gt;&lt;D xsi:type="xsd:double"&gt;19.528&lt;/D&gt;&lt;D xsi:type="xsd:double"&gt;19.184&lt;/D&gt;&lt;D xsi:type="xsd:double"&gt;19&lt;/D&gt;&lt;D xsi:type="xsd:double"&gt;18.848&lt;/D&gt;&lt;D xsi:type="xsd:double"&gt;18.608&lt;/D&gt;&lt;D xsi:type="xsd:double"&gt;18.22&lt;/D&gt;&lt;D xsi:type="xsd:double"&gt;17.748&lt;/D&gt;&lt;D xsi:type="xsd:double"&gt;17.344&lt;/D&gt;&lt;D xsi:type="xsd:double"&gt;16.664&lt;/D&gt;&lt;D xsi:type="xsd:double"&gt;16.372&lt;/D&gt;&lt;D xsi:type="xsd:double"&gt;16.376&lt;/D&gt;&lt;D xsi:type="xsd:double"&gt;16.464&lt;/D&gt;&lt;D xsi:type="xsd:double"&gt;16.308&lt;/D&gt;&lt;D xsi:type="xsd:double"&gt;16.244&lt;/D&gt;&lt;D xsi:type="xsd:double"&gt;16.056&lt;/D&gt;&lt;D xsi:type="xsd:double"&gt;15.704&lt;/D&gt;&lt;D xsi:type="xsd:double"&gt;15.372&lt;/D&gt;&lt;D xsi:type="xsd:double"&gt;15.088&lt;/D&gt;&lt;D xsi:type="xsd:double"&gt;14.688&lt;/D&gt;&lt;D xsi:type="xsd:double"&gt;13.84&lt;/D&gt;&lt;D xsi:type="xsd:double"&gt;13.32&lt;/D&gt;&lt;D xsi:type="xsd:double"&gt;12.988&lt;/D&gt;&lt;D xsi:type="xsd:double"&gt;12.992&lt;/D&gt;&lt;D xsi:type="xsd:double"&gt;13.192&lt;/D&gt;&lt;D xsi:type="xsd:double"&gt;13.76&lt;/D&gt;&lt;D xsi:type="xsd:double"&gt;14.08&lt;/D&gt;&lt;D xsi:type="xsd:double"&gt;14.444&lt;/D&gt;&lt;D xsi:type="xsd:double"&gt;14.352&lt;/D&gt;&lt;D xsi:type="xsd:double"&gt;14.424&lt;/D&gt;&lt;D xsi:type="xsd:double"&gt;14.512&lt;/D&gt;&lt;D xsi:type="xsd:double"&gt;14.436&lt;/D&gt;&lt;D xsi:type="xsd:double"&gt;14.264&lt;/D&gt;&lt;D xsi:type="xsd:double"&gt;14.152&lt;/D&gt;&lt;D xsi:type="xsd:double"&gt;14.008&lt;/D&gt;&lt;D xsi:type="xsd:double"&gt;13.756&lt;/D&gt;&lt;D xsi:type="xsd:double"&gt;13.516&lt;/D&gt;&lt;D xsi:type="xsd:double"&gt;13.28&lt;/D&gt;&lt;D xsi:type="xsd:double"&gt;13.104&lt;/D&gt;&lt;D xsi:type="xsd:double"&gt;12.936&lt;/D&gt;&lt;D xsi:type="xsd:double"&gt;12.736&lt;/D&gt;&lt;D xsi:type="xsd:double"&gt;12.756&lt;/D&gt;&lt;D xsi:type="xsd:double"&gt;12.864&lt;/D&gt;&lt;D xsi:type="xsd:double"&gt;13.104&lt;/D&gt;&lt;D xsi:type="xsd:double"&gt;13.344&lt;/D&gt;&lt;D xsi:type="xsd:double"&gt;13.66&lt;/D&gt;&lt;D xsi:type="xsd:double"&gt;13.772&lt;/D&gt;&lt;D xsi:type="xsd:double"&gt;13.836&lt;/D&gt;&lt;D xsi:type="xsd:double"&gt;13.844&lt;/D&gt;&lt;D xsi:type="xsd:double"&gt;13.84&lt;/D&gt;&lt;D xsi:type="xsd:double"&gt;14.032&lt;/D&gt;&lt;D xsi:type="xsd:double"&gt;14.312&lt;/D&gt;&lt;D xsi:type="xsd:double"&gt;14.688&lt;/D&gt;&lt;D xsi:type="xsd:double"&gt;15.112&lt;/D&gt;&lt;D xsi:type="xsd:double"&gt;15.312&lt;/D&gt;&lt;D xsi:type="xsd:double"&gt;15.324&lt;/D&gt;&lt;D xsi:type="xsd:double"&gt;15.384&lt;/D&gt;&lt;D xsi:type="xsd:double"&gt;15.368&lt;/D&gt;&lt;D xsi:type="xsd:double"&gt;15.344&lt;/D&gt;&lt;D xsi:type="xsd:double"&gt;15.416&lt;/D&gt;&lt;D xsi:type="xsd:double"&gt;15.332&lt;/D&gt;&lt;D xsi:type="xsd:double"&gt;15.148&lt;/D&gt;&lt;D xsi:type="xsd:double"&gt;14.9&lt;/D&gt;&lt;D xsi:type="xsd:double"&gt;14.66&lt;/D&gt;&lt;D xsi:type="xsd:double"&gt;14.48&lt;/D&gt;&lt;D xsi:type="xsd:double"&gt;14.44&lt;/D&gt;&lt;D xsi:type="xsd:double"&gt;14.6&lt;/D&gt;&lt;D xsi:type="xsd:double"&gt;14.876&lt;/D&gt;&lt;D xsi:type="xsd:double"&gt;15.108&lt;/D&gt;&lt;D xsi:type="xsd:double"&gt;15.256&lt;/D&gt;&lt;D xsi:type="xsd:double"&gt;15.256&lt;/D&gt;&lt;D xsi:type="xsd:double"&gt;15.132&lt;/D&gt;&lt;D xsi:type="xsd:double"&gt;14.82&lt;/D&gt;&lt;D xsi:type="xsd:double"&gt;14.472&lt;/D&gt;&lt;D xsi:type="xsd:double"&gt;14.216&lt;/D&gt;&lt;D xsi:type="xsd:double"&gt;13.98&lt;/D&gt;&lt;D xsi:type="xsd:double"&gt;13.744&lt;/D&gt;&lt;D xsi:type="xsd:double"&gt;13.608&lt;/D&gt;&lt;D xsi:type="xsd:double"&gt;13.452&lt;/D&gt;&lt;D xsi:type="xsd:double"&gt;13.212&lt;/D&gt;&lt;D xsi:type="xsd:double"&gt;13.092&lt;/D&gt;&lt;D xsi:type="xsd:double"&gt;12.96&lt;/D&gt;&lt;D xsi:type="xsd:double"&gt;12.92&lt;/D&gt;&lt;D xsi:type="xsd:double"&gt;12.984&lt;/D&gt;&lt;D xsi:type="xsd:double"&gt;13.048&lt;/D&gt;&lt;D xsi:type="xsd:double"&gt;13.068&lt;/D&gt;&lt;D xsi:type="xsd:double"&gt;13.164&lt;/D&gt;&lt;D xsi:type="xsd:double"&gt;13.172&lt;/D&gt;&lt;D xsi:type="xsd:double"&gt;13.244&lt;/D&gt;&lt;D xsi:type="xsd:double"&gt;13.42&lt;/D&gt;&lt;D xsi:type="xsd:double"&gt;13.632&lt;/D&gt;&lt;D xsi:type="xsd:double"&gt;13.732&lt;/D&gt;&lt;D xsi:type="xsd:double"&gt;13.748&lt;/D&gt;&lt;D xsi:type="xsd:double"&gt;13.732&lt;/D&gt;&lt;D xsi:type="xsd:double"&gt;13.66&lt;/D&gt;&lt;D xsi:type="xsd:double"&gt;13.476&lt;/D&gt;&lt;D xsi:type="xsd:double"&gt;13.368&lt;/D&gt;&lt;D xsi:type="xsd:double"&gt;13.324&lt;/D&gt;&lt;D xsi:type="xsd:double"&gt;13.168&lt;/D&gt;&lt;D xsi:type="xsd:double"&gt;13.128&lt;/D&gt;&lt;D xsi:type="xsd:double"&gt;13.1&lt;/D&gt;&lt;D xsi:type="xsd:double"&gt;13.092&lt;/D&gt;&lt;D xsi:type="xsd:double"&gt;13.064&lt;/D&gt;&lt;D xsi:type="xsd:double"&gt;13.08&lt;/D&gt;&lt;D xsi:type="xsd:double"&gt;12.888&lt;/D&gt;&lt;D xsi:type="xsd:double"&gt;12.744&lt;/D&gt;&lt;D xsi:type="xsd:double"&gt;12.616&lt;/D&gt;&lt;D xsi:type="xsd:double"&gt;12.48&lt;/D&gt;&lt;D xsi:type="xsd:double"&gt;12.32&lt;/D&gt;&lt;D xsi:type="xsd:double"&gt;12.188&lt;/D&gt;&lt;D xsi:type="xsd:double"&gt;12.136&lt;/D&gt;&lt;D xsi:type="xsd:double"&gt;12.06&lt;/D&gt;&lt;D xsi:type="xsd:double"&gt;12.02&lt;/D&gt;&lt;D xsi:type="xsd:double"&gt;12.12&lt;/D&gt;&lt;D xsi:type="xsd:double"&gt;12.396&lt;/D&gt;&lt;D xsi:type="xsd:double"&gt;12.608&lt;/D&gt;&lt;D xsi:type="xsd:double"&gt;12.848&lt;/D&gt;&lt;D xsi:type="xsd:double"&gt;13.064&lt;/D&gt;&lt;D xsi:type="xsd:double"&gt;13.124&lt;/D&gt;&lt;D xsi:type="xsd:double"&gt;13.232&lt;/D&gt;&lt;D xsi:type="xsd:double"&gt;13.448&lt;/D&gt;&lt;D xsi:type="xsd:double"&gt;13.552&lt;/D&gt;&lt;D xsi:type="xsd:double"&gt;13.76&lt;/D&gt;&lt;D xsi:type="xsd:double"&gt;14.028&lt;/D&gt;&lt;D xsi:type="xsd:double"&gt;14.032&lt;/D&gt;&lt;D xsi:type="xsd:double"&gt;13.976&lt;/D&gt;&lt;D xsi:type="xsd:double"&gt;13.952&lt;/D&gt;&lt;D xsi:type="xsd:double"&gt;14.04&lt;/D&gt;&lt;D xsi:type="xsd:double"&gt;14.12&lt;/D&gt;&lt;D xsi:type="xsd:double"&gt;14.428&lt;/D&gt;&lt;D xsi:type="xsd:double"&gt;14.696&lt;/D&gt;&lt;D xsi:type="xsd:double"&gt;14.884&lt;/D&gt;&lt;D xsi:type="xsd:double"&gt;14.956&lt;/D&gt;&lt;D xsi:type="xsd:double"&gt;15.16&lt;/D&gt;&lt;D xsi:type="xsd:double"&gt;15.292&lt;/D&gt;&lt;D xsi:type="xsd:double"&gt;15.416&lt;/D&gt;&lt;D xsi:type="xsd:double"&gt;15.652&lt;/D&gt;&lt;D xsi:type="xsd:double"&gt;15.824&lt;/D&gt;&lt;D xsi:type="xsd:double"&gt;15.78&lt;/D&gt;&lt;D xsi:type="xsd:double"&gt;15.624&lt;/D&gt;&lt;D xsi:type="xsd:double"&gt;15.556&lt;/D&gt;&lt;D xsi:type="xsd:double"&gt;15.492&lt;/D&gt;&lt;D xsi:type="xsd:double"&gt;15.32&lt;/D&gt;&lt;D xsi:type="xsd:double"&gt;15.172&lt;/D&gt;&lt;D xsi:type="xsd:double"&gt;15.16&lt;/D&gt;&lt;D xsi:type="xsd:double"&gt;15.192&lt;/D&gt;&lt;D xsi:type="xsd:double"&gt;15.388&lt;/D&gt;&lt;D xsi:type="xsd:double"&gt;15.68&lt;/D&gt;&lt;D xsi:type="xsd:double"&gt;16.112&lt;/D&gt;&lt;D xsi:type="xsd:double"&gt;16.568&lt;/D&gt;&lt;D xsi:type="xsd:double"&gt;16.952&lt;/D&gt;&lt;D xsi:type="xsd:double"&gt;17.096&lt;/D&gt;&lt;D xsi:type="xsd:double"&gt;17.244&lt;/D&gt;&lt;D xsi:type="xsd:double"&gt;17.288&lt;/D&gt;&lt;D xsi:type="xsd:double"&gt;17.152&lt;/D&gt;&lt;D xsi:type="xsd:double"&gt;17.032&lt;/D&gt;&lt;D xsi:type="xsd:double"&gt;17.02&lt;/D&gt;&lt;D xsi:type="xsd:double"&gt;17.1&lt;/D&gt;&lt;D xsi:type="xsd:double"&gt;17.188&lt;/D&gt;&lt;D xsi:type="xsd:double"&gt;17.336&lt;/D&gt;&lt;D xsi:type="xsd:double"&gt;17.404&lt;/D&gt;&lt;D xsi:type="xsd:double"&gt;17.44&lt;/D&gt;&lt;D xsi:type="xsd:double"&gt;17.352&lt;/D&gt;&lt;D xsi:type="xsd:double"&gt;17.464&lt;/D&gt;&lt;D xsi:type="xsd:double"&gt;17.68&lt;/D&gt;&lt;D xsi:type="xsd:double"&gt;18.056&lt;/D&gt;&lt;D xsi:type="xsd:double"&gt;18.32&lt;/D&gt;&lt;D xsi:type="xsd:double"&gt;18.632&lt;/D&gt;&lt;D xsi:type="xsd:double"&gt;18.748&lt;/D&gt;&lt;D xsi:type="xsd:double"&gt;18.836&lt;/D&gt;&lt;D xsi:type="xsd:double"&gt;18.712&lt;/D&gt;&lt;D xsi:type="xsd:double"&gt;18.648&lt;/D&gt;&lt;D xsi:type="xsd:double"&gt;18.696&lt;/D&gt;&lt;D xsi:type="xsd:double"&gt;18.76&lt;/D&gt;&lt;D xsi:type="xsd:double"&gt;18.816&lt;/D&gt;&lt;D xsi:type="xsd:double"&gt;18.864&lt;/D&gt;&lt;D xsi:type="xsd:double"&gt;18.884&lt;/D&gt;&lt;D xsi:type="xsd:double"&gt;18.744&lt;/D&gt;&lt;D xsi:type="xsd:double"&gt;18.548&lt;/D&gt;&lt;D xsi:type="xsd:double"&gt;18.364&lt;/D&gt;&lt;D xsi:type="xsd:double"&gt;18.296&lt;/D&gt;&lt;D xsi:type="xsd:double"&gt;18.188&lt;/D&gt;&lt;D xsi:type="xsd:double"&gt;18.164&lt;/D&gt;&lt;D xsi:type="xsd:double"&gt;18.272&lt;/D&gt;&lt;D xsi:type="xsd:double"&gt;18.408&lt;/D&gt;&lt;D xsi:type="xsd:double"&gt;18.5&lt;/D&gt;&lt;D xsi:type="xsd:double"&gt;18.676&lt;/D&gt;&lt;D xsi:type="xsd:double"&gt;18.724&lt;/D&gt;&lt;D xsi:type="xsd:double"&gt;18.7&lt;/D&gt;&lt;D xsi:type="xsd:double"&gt;18.568&lt;/D&gt;&lt;D xsi:type="xsd:double"&gt;18.432&lt;/D&gt;&lt;D xsi:type="xsd:double"&gt;18.292&lt;/D&gt;&lt;D xsi:type="xsd:double"&gt;18.224&lt;/D&gt;&lt;D xsi:type="xsd:double"&gt;18.124&lt;/D&gt;&lt;D xsi:type="xsd:double"&gt;17.992&lt;/D&gt;&lt;D xsi:type="xsd:double"&gt;17.996&lt;/D&gt;&lt;D xsi:type="xsd:double"&gt;18.108&lt;/D&gt;&lt;D xsi:type="xsd:double"&gt;18.216&lt;/D&gt;&lt;D xsi:type="xsd:double"&gt;18.448&lt;/D&gt;&lt;D xsi:type="xsd:double"&gt;18.896&lt;/D&gt;&lt;D xsi:type="xsd:double"&gt;19.228&lt;/D&gt;&lt;D xsi:type="xsd:double"&gt;19.428&lt;/D&gt;&lt;D xsi:type="xsd:double"&gt;19.726&lt;/D&gt;&lt;D xsi:type="xsd:double"&gt;19.964&lt;/D&gt;&lt;D xsi:type="xsd:double"&gt;20.116&lt;/D&gt;&lt;D xsi:type="xsd:double"&gt;20.324&lt;/D&gt;&lt;D xsi:type="xsd:double"&gt;20.49&lt;/D&gt;&lt;D xsi:type="xsd:double"&gt;20.57&lt;/D&gt;&lt;D xsi:type="xsd:double"&gt;20.68&lt;/D&gt;&lt;D xsi:type="xsd:double"&gt;20.78&lt;/D&gt;&lt;D xsi:type="xsd:double"&gt;20.82&lt;/D&gt;&lt;D xsi:type="xsd:double"&gt;20.89&lt;/D&gt;&lt;D xsi:type="xsd:double"&gt;21.03&lt;/D&gt;&lt;D xsi:type="xsd:double"&gt;20.99&lt;/D&gt;&lt;D xsi:type="xsd:double"&gt;21.02&lt;/D&gt;&lt;D xsi:type="xsd:double"&gt;21.07&lt;/D&gt;&lt;D xsi:type="xsd:double"&gt;21.07&lt;/D&gt;&lt;D xsi:type="xsd:double"&gt;21.06&lt;/D&gt;&lt;D xsi:type="xsd:double"&gt;21.15&lt;/D&gt;&lt;D xsi:type="xsd:double"&gt;21&lt;/D&gt;&lt;D xsi:type="xsd:double"&gt;20.86&lt;/D&gt;&lt;D xsi:type="xsd:double"&gt;20.76&lt;/D&gt;&lt;D xsi:type="xsd:double"&gt;20.66&lt;/D&gt;&lt;D xsi:type="xsd:double"&gt;20.55&lt;/D&gt;&lt;D xsi:type="xsd:double"&gt;20.63&lt;/D&gt;&lt;D xsi:type="xsd:double"&gt;20.66&lt;/D&gt;&lt;D xsi:type="xsd:double"&gt;20.76&lt;/D&gt;&lt;D xsi:type="xsd:double"&gt;20.74&lt;/D&gt;&lt;D xsi:type="xsd:double"&gt;20.71&lt;/D&gt;&lt;D xsi:type="xsd:double"&gt;20.55&lt;/D&gt;&lt;D xsi:type="xsd:double"&gt;20.43&lt;/D&gt;&lt;D xsi:type="xsd:double"&gt;20.246&lt;/D&gt;&lt;D xsi:type="xsd:double"&gt;20.146&lt;/D&gt;&lt;D xsi:type="xsd:double"&gt;20.196&lt;/D&gt;&lt;D xsi:type="xsd:double"&gt;20.376&lt;/D&gt;&lt;D xsi:type="xsd:double"&gt;20.626&lt;/D&gt;&lt;D xsi:type="xsd:double"&gt;20.91&lt;/D&gt;&lt;D xsi:type="xsd:double"&gt;21.18&lt;/D&gt;&lt;D xsi:type="xsd:double"&gt;21.35&lt;/D&gt;&lt;D xsi:type="xsd:double"&gt;21.43&lt;/D&gt;&lt;D xsi:type="xsd:double"&gt;21.41&lt;/D&gt;&lt;D xsi:type="xsd:double"&gt;21.51&lt;/D&gt;&lt;D xsi:type="xsd:double"&gt;21.66&lt;/D&gt;&lt;D xsi:type="xsd:double"&gt;21.77&lt;/D&gt;&lt;D xsi:type="xsd:double"&gt;21.88&lt;/D&gt;&lt;D xsi:type="xsd:double"&gt;22.05&lt;/D&gt;&lt;D xsi:type="xsd:double"&gt;22.1&lt;/D&gt;&lt;D xsi:type="xsd:double"&gt;21.97&lt;/D&gt;&lt;D xsi:type="xsd:double"&gt;21.85&lt;/D&gt;&lt;D xsi:type="xsd:double"&gt;21.67&lt;/D&gt;&lt;D xsi:type="xsd:double"&gt;21.52&lt;/D&gt;&lt;D xsi:type="xsd:double"&gt;21.39&lt;/D&gt;&lt;D xsi:type="xsd:double"&gt;21.24&lt;/D&gt;&lt;D xsi:type="xsd:double"&gt;21.11&lt;/D&gt;&lt;D xsi:type="xsd:double"&gt;21.16&lt;/D&gt;&lt;D xsi:type="xsd:double"&gt;21.22&lt;/D&gt;&lt;D xsi:type="xsd:double"&gt;21.34&lt;/D&gt;&lt;D xsi:type="xsd:double"&gt;21.58&lt;/D&gt;&lt;D xsi:type="xsd:double"&gt;21.76&lt;/D&gt;&lt;D xsi:type="xsd:double"&gt;21.9&lt;/D&gt;&lt;D xsi:type="xsd:double"&gt;22.03&lt;/D&gt;&lt;D xsi:type="xsd:double"&gt;22.13&lt;/D&gt;&lt;D xsi:type="xsd:double"&gt;22.21&lt;/D&gt;&lt;D xsi:type="xsd:double"&gt;22.39&lt;/D&gt;&lt;D xsi:type="xsd:double"&gt;22.56&lt;/D&gt;&lt;D xsi:type="xsd:double"&gt;22.63&lt;/D&gt;&lt;D xsi:type="xsd:double"&gt;22.67&lt;/D&gt;&lt;D xsi:type="xsd:double"&gt;22.8&lt;/D&gt;&lt;D xsi:type="xsd:double"&gt;22.81&lt;/D&gt;&lt;D xsi:type="xsd:double"&gt;22.69&lt;/D&gt;&lt;D xsi:type="xsd:double"&gt;22.42&lt;/D&gt;&lt;D xsi:type="xsd:double"&gt;22.25&lt;/D&gt;&lt;D xsi:type="xsd:double"&gt;21.99&lt;/D&gt;&lt;D xsi:type="xsd:double"&gt;21.71&lt;/D&gt;&lt;D xsi:type="xsd:double"&gt;21.6&lt;/D&gt;&lt;D xsi:type="xsd:double"&gt;21.62&lt;/D&gt;&lt;D xsi:type="xsd:double"&gt;21.64&lt;/D&gt;&lt;D xsi:type="xsd:double"&gt;21.76&lt;/D&gt;&lt;D xsi:type="xsd:double"&gt;21.97&lt;/D&gt;&lt;D xsi:type="xsd:double"&gt;22.17&lt;/D&gt;&lt;D xsi:type="xsd:double"&gt;22.37&lt;/D&gt;&lt;D xsi:type="xsd:double"&gt;22.51&lt;/D&gt;&lt;D xsi:type="xsd:double"&gt;22.65&lt;/D&gt;&lt;D xsi:type="xsd:double"&gt;22.78&lt;/D&gt;&lt;D xsi:type="xsd:double"&gt;22.83&lt;/D&gt;&lt;D xsi:type="xsd:double"&gt;22.87&lt;/D&gt;&lt;D xsi:type="xsd:double"&gt;22.85&lt;/D&gt;&lt;D xsi:type="xsd:double"&gt;22.82&lt;/D&gt;&lt;D xsi:type="xsd:double"&gt;22.74&lt;/D&gt;&lt;D xsi:type="xsd:double"&gt;22.71&lt;/D&gt;&lt;D xsi:type="xsd:double"&gt;22.64&lt;/D&gt;&lt;D xsi:type="xsd:double"&gt;22.39&lt;/D&gt;&lt;D xsi:type="xsd:double"&gt;22.21&lt;/D&gt;&lt;D xsi:type="xsd:double"&gt;22.14&lt;/D&gt;&lt;D xsi:type="xsd:double"&gt;22.06&lt;/D&gt;&lt;D xsi:type="xsd:double"&gt;22.12&lt;/D&gt;&lt;D xsi:type="xsd:double"&gt;22.4&lt;/D&gt;&lt;D xsi:type="xsd:double"&gt;22.5&lt;/D&gt;&lt;D xsi:type="xsd:double"&gt;22.49&lt;/D&gt;&lt;D xsi:type="xsd:double"&gt;22.39&lt;/D&gt;&lt;D xsi:type="xsd:double"&gt;22.23&lt;/D&gt;&lt;D xsi:type="xsd:double"&gt;22.11&lt;/D&gt;&lt;D xsi:type="xsd:double"&gt;22.05&lt;/D&gt;&lt;D xsi:type="xsd:double"&gt;22&lt;/D&gt;&lt;D xsi:type="xsd:double"&gt;21.97&lt;/D&gt;&lt;D xsi:type="xsd:double"&gt;21.9&lt;/D&gt;&lt;D xsi:type="xsd:double"&gt;21.74&lt;/D&gt;&lt;D xsi:type="xsd:double"&gt;21.52&lt;/D&gt;&lt;D xsi:type="xsd:double"&gt;21.37&lt;/D&gt;&lt;D xsi:type="xsd:double"&gt;21.3&lt;/D&gt;&lt;D xsi:type="xsd:double"&gt;21.33&lt;/D&gt;&lt;D xsi:type="xsd:double"&gt;21.39&lt;/D&gt;&lt;D xsi:type="xsd:double"&gt;21.49&lt;/D&gt;&lt;D xsi:type="xsd:double"&gt;21.59&lt;/D&gt;&lt;D xsi:type="xsd:double"&gt;21.71&lt;/D&gt;&lt;D xsi:type="xsd:double"&gt;21.77&lt;/D&gt;&lt;D xsi:type="xsd:double"&gt;21.94&lt;/D&gt;&lt;D xsi:type="xsd:double"&gt;22.14&lt;/D&gt;&lt;D xsi:type="xsd:double"&gt;22.29&lt;/D&gt;&lt;D xsi:type="xsd:double"&gt;22.39&lt;/D&gt;&lt;D xsi:type="xsd:double"&gt;22.52&lt;/D&gt;&lt;D xsi:type="xsd:double"&gt;22.51&lt;/D&gt;&lt;D xsi:type="xsd:double"&gt;22.37&lt;/D&gt;&lt;D xsi:type="xsd:double"&gt;22.25&lt;/D&gt;&lt;D xsi:type="xsd:double"&gt;22.11&lt;/D&gt;&lt;D xsi:type="xsd:double"&gt;21.91&lt;/D&gt;&lt;D xsi:type="xsd:double"&gt;21.79&lt;/D&gt;&lt;D xsi:type="xsd:double"&gt;21.69&lt;/D&gt;&lt;D xsi:type="xsd:double"&gt;21.52&lt;/D&gt;&lt;D xsi:type="xsd:double"&gt;21.35&lt;/D&gt;&lt;D xsi:type="xsd:double"&gt;21.18&lt;/D&gt;&lt;D xsi:type="xsd:double"&gt;20.88&lt;/D&gt;&lt;D xsi:type="xsd:double"&gt;20.64&lt;/D&gt;&lt;D xsi:type="xsd:double"&gt;20.54&lt;/D&gt;&lt;D xsi:type="xsd:double"&gt;20.4&lt;/D&gt;&lt;D xsi:type="xsd:double"&gt;20.33&lt;/D&gt;&lt;D xsi:type="xsd:double"&gt;20.36&lt;/D&gt;&lt;D xsi:type="xsd:double"&gt;20.49&lt;/D&gt;&lt;D xsi:type="xsd:double"&gt;20.49&lt;/D&gt;&lt;D xsi:type="xsd:double"&gt;20.412&lt;/D&gt;&lt;D xsi:type="xsd:double"&gt;20.276&lt;/D&gt;&lt;D xsi:type="xsd:double"&gt;20.17&lt;/D&gt;&lt;D xsi:type="xsd:double"&gt;20.02&lt;/D&gt;&lt;D xsi:type="xsd:double"&gt;20.01&lt;/D&gt;&lt;D xsi:type="xsd:double"&gt;20.128&lt;/D&gt;&lt;D xsi:type="xsd:double"&gt;20.324&lt;/D&gt;&lt;D xsi:type="xsd:double"&gt;20.45&lt;/D&gt;&lt;D xsi:type="xsd:double"&gt;20.44&lt;/D&gt;&lt;D xsi:type="xsd:double"&gt;20.45&lt;/D&gt;&lt;D xsi:type="xsd:double"&gt;20.51&lt;/D&gt;&lt;D xsi:type="xsd:double"&gt;20.5&lt;/D&gt;&lt;D xsi:type="xsd:double"&gt;20.5&lt;/D&gt;&lt;D xsi:type="xsd:double"&gt;20.65&lt;/D&gt;&lt;D xsi:type="xsd:double"&gt;20.79&lt;/D&gt;&lt;D xsi:type="xsd:double"&gt;20.86&lt;/D&gt;&lt;D xsi:type="xsd:double"&gt;20.94&lt;/D&gt;&lt;D xsi:type="xsd:double"&gt;20.98&lt;/D&gt;&lt;D xsi:type="xsd:double"&gt;21.01&lt;/D&gt;&lt;D xsi:type="xsd:double"&gt;21.04&lt;/D&gt;&lt;D xsi:type="xsd:double"&gt;21.1&lt;/D&gt;&lt;D xsi:type="xsd:double"&gt;21.17&lt;/D&gt;&lt;D xsi:type="xsd:double"&gt;21.3&lt;/D&gt;&lt;D xsi:type="xsd:double"&gt;21.38&lt;/D&gt;&lt;D xsi:type="xsd:double"&gt;21.37&lt;/D&gt;&lt;D xsi:type="xsd:double"&gt;21.33&lt;/D&gt;&lt;D xsi:type="xsd:double"&gt;21.37&lt;/D&gt;&lt;D xsi:type="xsd:double"&gt;21.39&lt;/D&gt;&lt;D xsi:type="xsd:double"&gt;21.42&lt;/D&gt;&lt;D xsi:type="xsd:double"&gt;21.39&lt;/D&gt;&lt;D xsi:type="xsd:double"&gt;21.39&lt;/D&gt;&lt;D xsi:type="xsd:double"&gt;21.32&lt;/D&gt;&lt;D xsi:type="xsd:double"&gt;21.21&lt;/D&gt;&lt;D xsi:type="xsd:double"&gt;21.15&lt;/D&gt;&lt;D xsi:type="xsd:double"&gt;21.21&lt;/D&gt;&lt;D xsi:type="xsd:double"&gt;21.28&lt;/D&gt;&lt;D xsi:type="xsd:double"&gt;21.32&lt;/D&gt;&lt;D xsi:type="xsd:double"&gt;21.49&lt;/D&gt;&lt;D xsi:type="xsd:double"&gt;21.67&lt;/D&gt;&lt;D xsi:type="xsd:double"&gt;21.79&lt;/D&gt;&lt;D xsi</t>
        </r>
      </text>
    </comment>
    <comment ref="A18" authorId="0" shapeId="0">
      <text>
        <r>
          <rPr>
            <b/>
            <sz val="9"/>
            <color indexed="81"/>
            <rFont val="Tahoma"/>
            <charset val="1"/>
          </rPr>
          <t>:type="xsd:double"&gt;21.96&lt;/D&gt;&lt;D xsi:type="xsd:double"&gt;22.15&lt;/D&gt;&lt;D xsi:type="xsd:double"&gt;22.26&lt;/D&gt;&lt;D xsi:type="xsd:double"&gt;22.31&lt;/D&gt;&lt;D xsi:type="xsd:double"&gt;22.37&lt;/D&gt;&lt;D xsi:type="xsd:double"&gt;22.31&lt;/D&gt;&lt;D xsi:type="xsd:double"&gt;22.16&lt;/D&gt;&lt;D xsi:type="xsd:double"&gt;22.05&lt;/D&gt;&lt;D xsi:type="xsd:double"&gt;21.92&lt;/D&gt;&lt;D xsi:type="xsd:double"&gt;21.78&lt;/D&gt;&lt;D xsi:type="xsd:double"&gt;21.66&lt;/D&gt;&lt;D xsi:type="xsd:double"&gt;21.68&lt;/D&gt;&lt;D xsi:type="xsd:double"&gt;21.61&lt;/D&gt;&lt;D xsi:type="xsd:double"&gt;21.51&lt;/D&gt;&lt;D xsi:type="xsd:double"&gt;21.36&lt;/D&gt;&lt;D xsi:type="xsd:double"&gt;21.31&lt;/D&gt;&lt;D xsi:type="xsd:double"&gt;21.15&lt;/D&gt;&lt;D xsi:type="xsd:double"&gt;21.04&lt;/D&gt;&lt;D xsi:type="xsd:double"&gt;20.9&lt;/D&gt;&lt;D xsi:type="xsd:double"&gt;20.79&lt;/D&gt;&lt;D xsi:type="xsd:double"&gt;20.56&lt;/D&gt;&lt;D xsi:type="xsd:double"&gt;20.5&lt;/D&gt;&lt;D xsi:type="xsd:double"&gt;20.39&lt;/D&gt;&lt;D xsi:type="xsd:double"&gt;20.37&lt;/D&gt;&lt;D xsi:type="xsd:double"&gt;20.42&lt;/D&gt;&lt;D xsi:type="xsd:double"&gt;20.47&lt;/D&gt;&lt;D xsi:type="xsd:double"&gt;20.324&lt;/D&gt;&lt;D xsi:type="xsd:double"&gt;20.294&lt;/D&gt;&lt;D xsi:type="xsd:double"&gt;20.19&lt;/D&gt;&lt;D xsi:type="xsd:double"&gt;20.046&lt;/D&gt;&lt;D xsi:type="xsd:double"&gt;19.968&lt;/D&gt;&lt;D xsi:type="xsd:double"&gt;19.848&lt;/D&gt;&lt;D xsi:type="xsd:double"&gt;19.712&lt;/D&gt;&lt;D xsi:type="xsd:double"&gt;19.7&lt;/D&gt;&lt;D xsi:type="xsd:double"&gt;19.744&lt;/D&gt;&lt;D xsi:type="xsd:double"&gt;19.772&lt;/D&gt;&lt;D xsi:type="xsd:double"&gt;19.88&lt;/D&gt;&lt;D xsi:type="xsd:double"&gt;19.944&lt;/D&gt;&lt;D xsi:type="xsd:double"&gt;20.01&lt;/D&gt;&lt;D xsi:type="xsd:double"&gt;20.03&lt;/D&gt;&lt;D xsi:type="xsd:double"&gt;19.958&lt;/D&gt;&lt;D xsi:type="xsd:double"&gt;19.958&lt;/D&gt;&lt;D xsi:type="xsd:double"&gt;20&lt;/D&gt;&lt;D xsi:type="xsd:double"&gt;19.98&lt;/D&gt;&lt;D xsi:type="xsd:double"&gt;19.99&lt;/D&gt;&lt;D xsi:type="xsd:double"&gt;20.132&lt;/D&gt;&lt;D xsi:type="xsd:double"&gt;20.26&lt;/D&gt;&lt;D xsi:type="xsd:double"&gt;20.36&lt;/D&gt;&lt;D xsi:type="xsd:double"&gt;20.48&lt;/D&gt;&lt;D xsi:type="xsd:double"&gt;20.7&lt;/D&gt;&lt;D xsi:type="xsd:double"&gt;20.86&lt;/D&gt;&lt;D xsi:type="xsd:double"&gt;21.01&lt;/D&gt;&lt;D xsi:type="xsd:double"&gt;21.11&lt;/D&gt;&lt;D xsi:type="xsd:double"&gt;21.19&lt;/D&gt;&lt;D xsi:type="xsd:double"&gt;21.15&lt;/D&gt;&lt;D xsi:type="xsd:double"&gt;21.02&lt;/D&gt;&lt;D xsi:type="xsd:double"&gt;20.88&lt;/D&gt;&lt;D xsi:type="xsd:double"&gt;20.72&lt;/D&gt;&lt;D xsi:type="xsd:double"&gt;20.55&lt;/D&gt;&lt;D xsi:type="xsd:double"&gt;20.41&lt;/D&gt;&lt;D xsi:type="xsd:double"&gt;20.34&lt;/D&gt;&lt;D xsi:type="xsd:double"&gt;20.31&lt;/D&gt;&lt;D xsi:type="xsd:double"&gt;20.42&lt;/D&gt;&lt;D xsi:type="xsd:double"&gt;20.56&lt;/D&gt;&lt;D xsi:type="xsd:double"&gt;20.63&lt;/D&gt;&lt;D xsi:type="xsd:double"&gt;20.78&lt;/D&gt;&lt;D xsi:type="xsd:double"&gt;20.83&lt;/D&gt;&lt;D xsi:type="xsd:double"&gt;20.8&lt;/D&gt;&lt;D xsi:type="xsd:double"&gt;20.71&lt;/D&gt;&lt;D xsi:type="xsd:double"&gt;20.68&lt;/D&gt;&lt;D xsi:type="xsd:double"&gt;20.67&lt;/D&gt;&lt;D xsi:type="xsd:double"&gt;20.74&lt;/D&gt;&lt;D xsi:type="xsd:double"&gt;20.86&lt;/D&gt;&lt;D xsi:type="xsd:double"&gt;21.02&lt;/D&gt;&lt;D xsi:type="xsd:double"&gt;21.17&lt;/D&gt;&lt;D xsi:type="xsd:double"&gt;21.29&lt;/D&gt;&lt;D xsi:type="xsd:double"&gt;21.4&lt;/D&gt;&lt;D xsi:type="xsd:double"&gt;21.43&lt;/D&gt;&lt;D xsi:type="xsd:double"&gt;21.54&lt;/D&gt;&lt;D xsi:type="xsd:double"&gt;21.64&lt;/D&gt;&lt;D xsi:type="xsd:double"&gt;21.72&lt;/D&gt;&lt;D xsi:type="xsd:double"&gt;21.81&lt;/D&gt;&lt;D xsi:type="xsd:double"&gt;21.95&lt;/D&gt;&lt;D xsi:type="xsd:double"&gt;22.03&lt;/D&gt;&lt;D xsi:type="xsd:double"&gt;22.02&lt;/D&gt;&lt;D xsi:type="xsd:double"&gt;21.98&lt;/D&gt;&lt;D xsi:type="xsd:double"&gt;21.88&lt;/D&gt;&lt;D xsi:type="xsd:double"&gt;21.75&lt;/D&gt;&lt;D xsi:type="xsd:double"&gt;21.61&lt;/D&gt;&lt;D xsi:type="xsd:double"&gt;21.55&lt;/D&gt;&lt;D xsi:type="xsd:double"&gt;21.49&lt;/D&gt;&lt;D xsi:type="xsd:double"&gt;21.49&lt;/D&gt;&lt;D xsi:type="xsd:double"&gt;21.48&lt;/D&gt;&lt;D xsi:type="xsd:double"&gt;21.45&lt;/D&gt;&lt;D xsi:type="xsd:double"&gt;21.36&lt;/D&gt;&lt;D xsi:type="xsd:double"&gt;21.27&lt;/D&gt;&lt;D xsi:type="xsd:double"&gt;21.19&lt;/D&gt;&lt;D xsi:type="xsd:double"&gt;21.11&lt;/D&gt;&lt;D xsi:type="xsd:double"&gt;21.07&lt;/D&gt;&lt;D xsi:type="xsd:double"&gt;21.03&lt;/D&gt;&lt;D xsi:type="xsd:double"&gt;21.04&lt;/D&gt;&lt;D xsi:type="xsd:double"&gt;21.1&lt;/D&gt;&lt;D xsi:type="xsd:double"&gt;21.2&lt;/D&gt;&lt;D xsi:type="xsd:double"&gt;21.35&lt;/D&gt;&lt;D xsi:type="xsd:double"&gt;21.56&lt;/D&gt;&lt;D xsi:type="xsd:double"&gt;21.67&lt;/D&gt;&lt;D xsi:type="xsd:double"&gt;21.73&lt;/D&gt;&lt;D xsi:type="xsd:double"&gt;21.79&lt;/D&gt;&lt;D xsi:type="xsd:double"&gt;21.86&lt;/D&gt;&lt;D xsi:type="xsd:double"&gt;21.92&lt;/D&gt;&lt;D xsi:type="xsd:double"&gt;22.06&lt;/D&gt;&lt;D xsi:type="xsd:double"&gt;22.17&lt;/D&gt;&lt;D xsi:type="xsd:double"&gt;22.31&lt;/D&gt;&lt;D xsi:type="xsd:double"&gt;22.36&lt;/D&gt;&lt;D xsi:type="xsd:double"&gt;22.43&lt;/D&gt;&lt;D xsi:type="xsd:double"&gt;22.49&lt;/D&gt;&lt;D xsi:type="xsd:double"&gt;22.58&lt;/D&gt;&lt;D xsi:type="xsd:double"&gt;22.66&lt;/D&gt;&lt;D xsi:type="xsd:double"&gt;22.69&lt;/D&gt;&lt;D xsi:type="xsd:double"&gt;22.76&lt;/D&gt;&lt;D xsi:type="xsd:double"&gt;22.83&lt;/D&gt;&lt;D xsi:type="xsd:double"&gt;22.92&lt;/D&gt;&lt;D xsi:type="xsd:double"&gt;22.97&lt;/D&gt;&lt;D xsi:type="xsd:double"&gt;23.14&lt;/D&gt;&lt;D xsi:type="xsd:double"&gt;23.24&lt;/D&gt;&lt;D xsi:type="xsd:double"&gt;23.35&lt;/D&gt;&lt;D xsi:type="xsd:double"&gt;23.48&lt;/D&gt;&lt;D xsi:type="xsd:double"&gt;23.59&lt;/D&gt;&lt;D xsi:type="xsd:double"&gt;23.7&lt;/D&gt;&lt;D xsi:type="xsd:double"&gt;23.89&lt;/D&gt;&lt;D xsi:type="xsd:double"&gt;24.06&lt;/D&gt;&lt;D xsi:type="xsd:double"&gt;24.11&lt;/D&gt;&lt;D xsi:type="xsd:double"&gt;24.24&lt;/D&gt;&lt;D xsi:type="xsd:double"&gt;24.26&lt;/D&gt;&lt;D xsi:type="xsd:double"&gt;24.23&lt;/D&gt;&lt;D xsi:type="xsd:double"&gt;24.17&lt;/D&gt;&lt;D xsi:type="xsd:double"&gt;24.2&lt;/D&gt;&lt;D xsi:type="xsd:double"&gt;24.16&lt;/D&gt;&lt;D xsi:type="xsd:double"&gt;24.08&lt;/D&gt;&lt;D xsi:type="xsd:double"&gt;23.99&lt;/D&gt;&lt;D xsi:type="xsd:double"&gt;23.81&lt;/D&gt;&lt;D xsi:type="xsd:double"&gt;23.73&lt;/D&gt;&lt;D xsi:type="xsd:double"&gt;23.65&lt;/D&gt;&lt;D xsi:type="xsd:double"&gt;23.75&lt;/D&gt;&lt;D xsi:type="xsd:double"&gt;23.91&lt;/D&gt;&lt;D xsi:type="xsd:double"&gt;24.28&lt;/D&gt;&lt;D xsi:type="xsd:double"&gt;24.54&lt;/D&gt;&lt;D xsi:type="xsd:double"&gt;24.77&lt;/D&gt;&lt;D xsi:type="xsd:double"&gt;24.85&lt;/D&gt;&lt;D xsi:type="xsd:double"&gt;24.9&lt;/D&gt;&lt;D xsi:type="xsd:double"&gt;24.77&lt;/D&gt;&lt;D xsi:type="xsd:double"&gt;24.58&lt;/D&gt;&lt;D xsi:type="xsd:double"&gt;24.36&lt;/D&gt;&lt;D xsi:type="xsd:double"&gt;24.1&lt;/D&gt;&lt;D xsi:type="xsd:double"&gt;23.88&lt;/D&gt;&lt;D xsi:type="xsd:double"&gt;23.76&lt;/D&gt;&lt;D xsi:type="xsd:double"&gt;23.67&lt;/D&gt;&lt;D xsi:type="xsd:double"&gt;23.52&lt;/D&gt;&lt;D xsi:type="xsd:double"&gt;23.49&lt;/D&gt;&lt;D xsi:type="xsd:double"&gt;23.38&lt;/D&gt;&lt;D xsi:type="xsd:double"&gt;23.23&lt;/D&gt;&lt;D xsi:type="xsd:double"&gt;23.16&lt;/D&gt;&lt;D xsi:type="xsd:double"&gt;23.19&lt;/D&gt;&lt;D xsi:type="xsd:double"&gt;23.23&lt;/D&gt;&lt;D xsi:type="xsd:double"&gt;23.31&lt;/D&gt;&lt;D xsi:type="xsd:double"&gt;23.42&lt;/D&gt;&lt;D xsi:type="xsd:double"&gt;23.42&lt;/D&gt;&lt;D xsi:type="xsd:double"&gt;23.5&lt;/D&gt;&lt;D xsi:type="xsd:double"&gt;23.46&lt;/D&gt;&lt;D xsi:type="xsd:double"&gt;23.4&lt;/D&gt;&lt;D xsi:type="xsd:double"&gt;23.36&lt;/D&gt;&lt;D xsi:type="xsd:double"&gt;23.39&lt;/D&gt;&lt;D xsi:type="xsd:double"&gt;23.39&lt;/D&gt;&lt;D xsi:type="xsd:double"&gt;23.36&lt;/D&gt;&lt;D xsi:type="xsd:double"&gt;23.26&lt;/D&gt;&lt;D xsi:type="xsd:double"&gt;23.16&lt;/D&gt;&lt;D xsi:type="xsd:double"&gt;23.02&lt;/D&gt;&lt;D xsi:type="xsd:double"&gt;22.94&lt;/D&gt;&lt;D xsi:type="xsd:double"&gt;22.97&lt;/D&gt;&lt;D xsi:type="xsd:double"&gt;23.02&lt;/D&gt;&lt;D xsi:type="xsd:double"&gt;23.05&lt;/D&gt;&lt;D xsi:type="xsd:double"&gt;23.05&lt;/D&gt;&lt;D xsi:type="xsd:double"&gt;23.04&lt;/D&gt;&lt;D xsi:type="xsd:double"&gt;23.03&lt;/D&gt;&lt;D xsi:type="xsd:double"&gt;23.06&lt;/D&gt;&lt;D xsi:type="xsd:double"&gt;23.18&lt;/D&gt;&lt;D xsi:type="xsd:double"&gt;23.38&lt;/D&gt;&lt;D xsi:type="xsd:double"&gt;23.53&lt;/D&gt;&lt;D xsi:type="xsd:double"&gt;23.69&lt;/D&gt;&lt;D xsi:type="xsd:double"&gt;23.82&lt;/D&gt;&lt;D xsi:type="xsd:double"&gt;23.84&lt;/D&gt;&lt;D xsi:type="xsd:double"&gt;23.87&lt;/D&gt;&lt;D xsi:type="xsd:double"&gt;23.95&lt;/D&gt;&lt;D xsi:type="xsd:double"&gt;24.04&lt;/D&gt;&lt;D xsi:type="xsd:double"&gt;24.16&lt;/D&gt;&lt;D xsi:type="xsd:double"&gt;24.29&lt;/D&gt;&lt;D xsi:type="xsd:double"&gt;24.37&lt;/D&gt;&lt;D xsi:type="xsd:double"&gt;24.42&lt;/D&gt;&lt;D xsi:type="xsd:double"&gt;24.37&lt;/D&gt;&lt;D xsi:type="xsd:double"&gt;24.29&lt;/D&gt;&lt;D xsi:type="xsd:double"&gt;24.21&lt;/D&gt;&lt;D xsi:type="xsd:double"&gt;24.13&lt;/D&gt;&lt;D xsi:type="xsd:double"&gt;24.02&lt;/D&gt;&lt;D xsi:type="xsd:double"&gt;23.98&lt;/D&gt;&lt;D xsi:type="xsd:double"&gt;23.92&lt;/D&gt;&lt;D xsi:type="xsd:double"&gt;23.86&lt;/D&gt;&lt;D xsi:type="xsd:double"&gt;23.8&lt;/D&gt;&lt;D xsi:type="xsd:double"&gt;23.81&lt;/D&gt;&lt;D xsi:type="xsd:double"&gt;23.76&lt;/D&gt;&lt;D xsi:type="xsd:double"&gt;23.73&lt;/D&gt;&lt;D xsi:type="xsd:double"&gt;23.66&lt;/D&gt;&lt;D xsi:type="xsd:double"&gt;23.5&lt;/D&gt;&lt;D xsi:type="xsd:double"&gt;23.29&lt;/D&gt;&lt;D xsi:type="xsd:double"&gt;23.2&lt;/D&gt;&lt;D xsi:type="xsd:double"&gt;23.09&lt;/D&gt;&lt;D xsi:type="xsd:double"&gt;23.09&lt;/D&gt;&lt;D xsi:type="xsd:double"&gt;23.21&lt;/D&gt;&lt;D xsi:type="xsd:double"&gt;23.36&lt;/D&gt;&lt;D xsi:type="xsd:double"&gt;23.44&lt;/D&gt;&lt;D xsi:type="xsd:double"&gt;23.46&lt;/D&gt;&lt;D xsi:type="xsd:double"&gt;23.42&lt;/D&gt;&lt;D xsi:type="xsd:double"&gt;23.28&lt;/D&gt;&lt;D xsi:type="xsd:double"&gt;23.17&lt;/D&gt;&lt;D xsi:type="xsd:double"&gt;23.15&lt;/D&gt;&lt;D xsi:type="xsd:double"&gt;23.24&lt;/D&gt;&lt;D xsi:type="xsd:double"&gt;23.25&lt;/D&gt;&lt;D xsi:type="xsd:double"&gt;23.36&lt;/D&gt;&lt;D xsi:type="xsd:double"&gt;23.44&lt;/D&gt;&lt;D xsi:type="xsd:double"&gt;23.42&lt;/D&gt;&lt;D xsi:type="xsd:double"&gt;23.48&lt;/D&gt;&lt;D xsi:type="xsd:double"&gt;23.65&lt;/D&gt;&lt;D xsi:type="xsd:double"&gt;23.74&lt;/D&gt;&lt;D xsi:type="xsd:double"&gt;23.7&lt;/D&gt;&lt;D xsi:type="xsd:double"&gt;23.71&lt;/D&gt;&lt;D xsi:type="xsd:double"&gt;23.5&lt;/D&gt;&lt;D xsi:type="xsd:double"&gt;23.28&lt;/D&gt;&lt;D xsi:type="xsd:double"&gt;23.03&lt;/D&gt;&lt;D xsi:type="xsd:double"&gt;22.86&lt;/D&gt;&lt;D xsi:type="xsd:double"&gt;22.74&lt;/D&gt;&lt;D xsi:type="xsd:double"&gt;22.77&lt;/D&gt;&lt;D xsi:type="xsd:double"&gt;22.8&lt;/D&gt;&lt;D xsi:type="xsd:double"&gt;22.93&lt;/D&gt;&lt;D xsi:type="xsd:double"&gt;23.09&lt;/D&gt;&lt;D xsi:type="xsd:double"&gt;23.17&lt;/D&gt;&lt;D xsi:type="xsd:double"&gt;23.23&lt;/D&gt;&lt;D xsi:type="xsd:double"&gt;23.35&lt;/D&gt;&lt;D xsi:type="xsd:double"&gt;23.47&lt;/D&gt;&lt;D xsi:type="xsd:double"&gt;23.6&lt;/D&gt;&lt;D xsi:type="xsd:double"&gt;23.81&lt;/D&gt;&lt;D xsi:type="xsd:double"&gt;24.05&lt;/D&gt;&lt;D xsi:type="xsd:double"&gt;24.23&lt;/D&gt;&lt;D xsi:type="xsd:double"&gt;24.41&lt;/D&gt;&lt;D xsi:type="xsd:double"&gt;24.52&lt;/D&gt;&lt;D xsi:type="xsd:double"&gt;24.49&lt;/D&gt;&lt;D xsi:type="xsd:double"&gt;24.47&lt;/D&gt;&lt;D xsi:type="xsd:double"&gt;24.4&lt;/D&gt;&lt;D xsi:type="xsd:double"&gt;24.31&lt;/D&gt;&lt;D xsi:type="xsd:double"&gt;24.21&lt;/D&gt;&lt;D xsi:type="xsd:double"&gt;24.12&lt;/D&gt;&lt;D xsi:type="xsd:double"&gt;24.06&lt;/D&gt;&lt;D xsi:type="xsd:double"&gt;24.1&lt;/D&gt;&lt;D xsi:type="xsd:double"&gt;24.11&lt;/D&gt;&lt;D xsi:type="xsd:double"&gt;24.13&lt;/D&gt;&lt;D xsi:type="xsd:double"&gt;24.17&lt;/D&gt;&lt;D xsi:type="xsd:double"&gt;24.11&lt;/D&gt;&lt;D xsi:type="xsd:double"&gt;23.98&lt;/D&gt;&lt;D xsi:type="xsd:double"&gt;23.81&lt;/D&gt;&lt;D xsi:type="xsd:double"&gt;23.66&lt;/D&gt;&lt;D xsi:type="xsd:double"&gt;23.53&lt;/D&gt;&lt;D xsi:type="xsd:double"&gt;23.47&lt;/D&gt;&lt;D xsi:type="xsd:double"&gt;23.42&lt;/D&gt;&lt;D xsi:type="xsd:double"&gt;23.39&lt;/D&gt;&lt;D xsi:type="xsd:double"&gt;23.42&lt;/D&gt;&lt;D xsi:type="xsd:double"&gt;23.4&lt;/D&gt;&lt;D xsi:type="xsd:double"&gt;23.32&lt;/D&gt;&lt;D xsi:type="xsd:double"&gt;23.27&lt;/D&gt;&lt;D xsi:type="xsd:double"&gt;23.31&lt;/D&gt;&lt;D xsi:type="xsd:double"&gt;23.3&lt;/D&gt;&lt;D xsi:type="xsd:double"&gt;23.26&lt;/D&gt;&lt;D xsi:type="xsd:double"&gt;23.25&lt;/D&gt;&lt;D xsi:type="xsd:double"&gt;23.21&lt;/D&gt;&lt;D xsi:type="xsd:double"&gt;23.15&lt;/D&gt;&lt;D xsi:type="xsd:double"&gt;23.14&lt;/D&gt;&lt;D xsi:type="xsd:double"&gt;23.24&lt;/D&gt;&lt;D xsi:type="xsd:double"&gt;23.44&lt;/D&gt;&lt;D xsi:type="xsd:double"&gt;23.62&lt;/D&gt;&lt;D xsi:type="xsd:double"&gt;23.71&lt;/D&gt;&lt;D xsi:type="xsd:double"&gt;23.69&lt;/D&gt;&lt;D xsi:type="xsd:double"&gt;23.64&lt;/D&gt;&lt;D xsi:type="xsd:double"&gt;23.44&lt;/D&gt;&lt;D xsi:type="xsd:double"&gt;23.25&lt;/D&gt;&lt;D xsi:type="xsd:double"&gt;23.09&lt;/D&gt;&lt;D xsi:type="xsd:double"&gt;23&lt;/D&gt;&lt;D xsi:type="xsd:double"&gt;22.93&lt;/D&gt;&lt;D xsi:type="xsd:double"&gt;22.87&lt;/D&gt;&lt;D xsi:type="xsd:double"&gt;22.75&lt;/D&gt;&lt;D xsi:type="xsd:double"&gt;22.62&lt;/D&gt;&lt;D xsi:type="xsd:double"&gt;22.45&lt;/D&gt;&lt;D xsi:type="xsd:double"&gt;22.33&lt;/D&gt;&lt;D xsi:type="xsd:double"&gt;22.24&lt;/D&gt;&lt;D xsi:type="xsd:double"&gt;22.2&lt;/D&gt;&lt;D xsi:type="xsd:double"&gt;22.29&lt;/D&gt;&lt;D xsi:type="xsd:double"&gt;22.38&lt;/D&gt;&lt;D xsi:type="xsd:double"&gt;22.43&lt;/D&gt;&lt;D xsi:type="xsd:double"&gt;22.47&lt;/D&gt;&lt;D xsi:type="xsd:double"&gt;22.6&lt;/D&gt;&lt;D xsi:type="xsd:double"&gt;22.73&lt;/D&gt;&lt;D xsi:type="xsd:double"&gt;22.88&lt;/D&gt;&lt;D xsi:type="xsd:double"&gt;22.97&lt;/D&gt;&lt;D xsi:type="xsd:double"&gt;23.06&lt;/D&gt;&lt;D xsi:type="xsd:double"&gt;23.12&lt;/D&gt;&lt;D xsi:type="xsd:double"&gt;23.03&lt;/D&gt;&lt;D xsi:type="xsd:double"&gt;22.8&lt;/D&gt;&lt;D xsi:type="xsd:double"&gt;22.67&lt;/D&gt;&lt;D xsi:type="xsd:double"&gt;22.56&lt;/D&gt;&lt;D xsi:type="xsd:double"&gt;22.39&lt;/D&gt;&lt;D xsi:type="xsd:double"&gt;22.27&lt;/D&gt;&lt;D xsi:type="xsd:double"&gt;22.32&lt;/D&gt;&lt;D xsi:type="xsd:double"&gt;22.34&lt;/D&gt;&lt;D xsi:type="xsd:double"&gt;22.34&lt;/D&gt;&lt;D xsi:type="xsd:double"&gt;22.46&lt;/D&gt;&lt;D xsi:type="xsd:double"&gt;22.57&lt;/D&gt;&lt;D xsi:type="xsd:double"&gt;22.69&lt;/D&gt;&lt;D xsi:type="xsd:double"&gt;22.8&lt;/D&gt;&lt;D xsi:type="xsd:double"&gt;22.92&lt;/D&gt;&lt;D xsi:type="xsd:double"&gt;22.91&lt;/D&gt;&lt;D xsi:type="xsd:double"&gt;22.99&lt;/D&gt;&lt;D xsi:type="xsd:double"&gt;22.97&lt;/D&gt;&lt;D xsi:type="xsd:double"&gt;22.86&lt;/D&gt;&lt;D xsi:type="xsd:double"&gt;22.72&lt;/D&gt;&lt;D xsi:type="xsd:double"&gt;22.42&lt;/D&gt;&lt;D xsi:type="xsd:double"&gt;21.98&lt;/D&gt;&lt;D xsi:type="xsd:double"&gt;21.362&lt;/D&gt;&lt;D xsi:type="xsd:double"&gt;20.912&lt;/D&gt;&lt;D xsi:type="xsd:double"&gt;20.462&lt;/D&gt;&lt;D xsi:type="xsd:double"&gt;20.202&lt;/D&gt;&lt;D xsi:type="xsd:double"&gt;20.152&lt;/D&gt;&lt;D xsi:type="xsd:double"&gt;20.33&lt;/D&gt;&lt;D xsi:type="xsd:double"&gt;20.44&lt;/D&gt;&lt;D xsi:type="xsd:double"&gt;20.51&lt;/D&gt;&lt;D xsi:type="xsd:double"&gt;20.468&lt;/D&gt;&lt;D xsi:type="xsd:double"&gt;20.316&lt;/D&gt;&lt;D xsi:type="xsd:double"&gt;20.246&lt;/D&gt;&lt;D xsi:type="xsd:double"&gt;20.084&lt;/D&gt;&lt;D xsi:type="xsd:double"&gt;20.044&lt;/D&gt;&lt;D xsi:type="xsd:double"&gt;20.076&lt;/D&gt;&lt;D xsi:type="xsd:double"&gt;20.158&lt;/D&gt;&lt;D xsi:type="xsd:double"&gt;20.238&lt;/D&gt;&lt;D xsi:type="xsd:double"&gt;20.45&lt;/D&gt;&lt;D xsi:type="xsd:double"&gt;20.62&lt;/D&gt;&lt;D xsi:type="xsd:double"&gt;20.76&lt;/D&gt;&lt;D xsi:type="xsd:double"&gt;20.72&lt;/D&gt;&lt;D xsi:type="xsd:double"&gt;20.62&lt;/D&gt;&lt;D xsi:type="xsd:double"&gt;20.53&lt;/D&gt;&lt;D xsi:type="xsd:double"&gt;20.41&lt;/D&gt;&lt;D xsi:type="xsd:double"&gt;20.35&lt;/D&gt;&lt;D xsi:type="xsd:double"&gt;20.24&lt;/D&gt;&lt;D xsi:type="xsd:double"&gt;20.132&lt;/D&gt;&lt;D xsi:type="xsd:double"&gt;19.982&lt;/D&gt;&lt;D xsi:type="xsd:double"&gt;19.902&lt;/D&gt;&lt;D xsi:type="xsd:double"&gt;19.714&lt;/D&gt;&lt;D xsi:type="xsd:double"&gt;19.718&lt;/D&gt;&lt;D xsi:type="xsd:double"&gt;19.662&lt;/D&gt;&lt;D xsi:type="xsd:double"&gt;19.402&lt;/D&gt;&lt;D xsi:type="xsd:double"&gt;19.04&lt;/D&gt;&lt;D xsi:type="xsd:double"&gt;18.744&lt;/D&gt;&lt;D xsi:type="xsd:double"&gt;18.56&lt;/D&gt;&lt;D xsi:type="xsd:double"&gt;18.4&lt;/D&gt;&lt;D xsi:type="xsd:double"&gt;18.328&lt;/D&gt;&lt;D xsi:type="xsd:double"&gt;18.156&lt;/D&gt;&lt;D xsi:type="xsd:double"&gt;17.924&lt;/D&gt;&lt;D xsi:type="xsd:double"&gt;17.736&lt;/D&gt;&lt;D xsi:type="xsd:double"&gt;17.676&lt;/D&gt;&lt;D xsi:type="xsd:double"&gt;17.708&lt;/D&gt;&lt;D xsi:type="xsd:double"&gt;17.976&lt;/D&gt;&lt;D xsi:type="xsd:double"&gt;18.396&lt;/D&gt;&lt;D xsi:type="xsd:double"&gt;18.716&lt;/D&gt;&lt;D xsi:type="xsd:double"&gt;18.872&lt;/D&gt;&lt;D xsi:type="xsd:double"&gt;19.1&lt;/D&gt;&lt;D xsi:type="xsd:double"&gt;19.08&lt;/D&gt;&lt;D xsi:type="xsd:double"&gt;19.072&lt;/D&gt;&lt;D xsi:type="xsd:double"&gt;18.916&lt;/D&gt;&lt;D xsi:type="xsd:double"&gt;18.832&lt;/D&gt;&lt;D xsi:type="xsd:double"&gt;18.82&lt;/D&gt;&lt;D xsi:type="xsd:double"&gt;19.004&lt;/D&gt;&lt;D xsi:type="xsd:double"&gt;19.16&lt;/D&gt;&lt;D xsi:type="xsd:double"&gt;19.494&lt;/D&gt;&lt;D xsi:type="xsd:double"&gt;19.896&lt;/D&gt;&lt;D xsi:type="xsd:double"&gt;20.012&lt;/D&gt;&lt;D xsi:type="xsd:double"&gt;19.992&lt;/D&gt;&lt;D xsi:type="xsd:double"&gt;20.032&lt;/D&gt;&lt;D xsi:type="xsd:double"&gt;19.842&lt;/D&gt;&lt;D xsi:type="xsd:double"&gt;19.7&lt;/D&gt;&lt;D xsi:type="xsd:double"&gt;19.66&lt;/D&gt;&lt;D xsi:type="xsd:double"&gt;19.732&lt;/D&gt;&lt;D xsi:type="xsd:double"&gt;19.78&lt;/D&gt;&lt;D xsi:type="xsd:double"&gt;19.728&lt;/D&gt;&lt;D xsi:type="xsd:double"&gt;19.588&lt;/D&gt;&lt;D xsi:type="xsd:double"&gt;19.568&lt;/D&gt;&lt;D xsi:type="xsd:double"&gt;19.492&lt;/D&gt;&lt;D xsi:type="xsd:double"&gt;19.276&lt;/D&gt;&lt;D xsi:type="xsd:double"&gt;19.248&lt;/D&gt;&lt;D xsi:type="xsd:double"&gt;19.12&lt;/D&gt;&lt;D xsi:type="xsd:double"&gt;18.856&lt;/D&gt;&lt;D xsi:type="xsd:double"&gt;18.644&lt;/D&gt;&lt;D xsi:type="xsd:double"&gt;18.436&lt;/D&gt;&lt;D xsi:type="xsd:double"&gt;18.272&lt;/D&gt;&lt;D xsi:type="xsd:double"&gt;18.116&lt;/D&gt;&lt;D xsi:type="xsd:double"&gt;18.084&lt;/D&gt;&lt;D xsi:type="xsd:double"&gt;18.088&lt;/D&gt;&lt;D xsi:type="xsd:double"&gt;18.112&lt;/D&gt;&lt;D xsi:type="xsd:double"&gt;18.328&lt;/D&gt;&lt;D xsi:type="xsd:double"&gt;18.608&lt;/D&gt;&lt;D xsi:type="xsd:double"&gt;18.84&lt;/D&gt;&lt;D xsi:type="xsd:double"&gt;18.98&lt;/D&gt;&lt;D xsi:type="xsd:double"&gt;19.236&lt;/D&gt;&lt;D xsi:type="xsd:double"&gt;19.256&lt;/D&gt;&lt;D xsi:type="xsd:double"&gt;19.152&lt;/D&gt;&lt;D xsi:type="xsd:double"&gt;19.02&lt;/D&gt;&lt;D xsi:type="xsd:double"&gt;18.924&lt;/D&gt;&lt;D xsi:type="xsd:double"&gt;18.744&lt;/D&gt;&lt;D xsi:type="xsd:double"&gt;18.528&lt;/D&gt;&lt;D xsi:type="xsd:double"&gt;18.48&lt;/D&gt;&lt;D xsi:type="xsd:double"&gt;18.388&lt;/D&gt;&lt;D xsi:type="xsd:double"&gt;18.312&lt;/D&gt;&lt;D xsi:type="xsd:double"&gt;18.324&lt;/D&gt;&lt;D xsi:type="xsd:double"&gt;18.392&lt;/D&gt;&lt;D xsi:type="xsd:double"&gt;18.456&lt;/D&gt;&lt;D xsi:type="xsd:double"&gt;18.544&lt;/D&gt;&lt;D xsi:type="xsd:double"&gt;18.604&lt;/D&gt;&lt;D xsi:type="xsd:double"&gt;18.612&lt;/D&gt;&lt;D xsi:type="xsd:double"&gt;18.712&lt;/D&gt;&lt;D xsi:type="xsd:double"&gt;18.736&lt;/D&gt;&lt;D xsi:type="xsd:double"&gt;18.804&lt;/D&gt;&lt;D xsi:type="xsd:double"&gt;18.848&lt;/D&gt;&lt;D xsi:type="xsd:double"&gt;18.948&lt;/D&gt;&lt;D xsi:type="xsd:double"&gt;18.976&lt;/D&gt;&lt;D xsi:type="xsd:double"&gt;19.064&lt;/D&gt;&lt;D xsi:type="xsd:double"&gt;19.12&lt;/D&gt;&lt;D xsi:type="xsd:double"&gt;19.248&lt;/D&gt;&lt;D xsi:type="xsd:double"&gt;19.264&lt;/D&gt;&lt;D xsi:type="xsd:double"&gt;19.396&lt;/D&gt;&lt;D xsi:type="xsd:double"&gt;19.504&lt;/D&gt;&lt;D xsi:type="xsd:double"&gt;19.678&lt;/D&gt;&lt;D xsi:type="xsd:double"&gt;19.852&lt;/D&gt;&lt;D xsi:type="xsd:double"&gt;20.14&lt;/D&gt;&lt;D xsi:type="xsd:double"&gt;20.316&lt;/D&gt;&lt;D xsi:type="xsd:double"&gt;20.41&lt;/D&gt;&lt;D xsi:type="xsd:double"&gt;20.48&lt;/D&gt;&lt;D xsi:type="xsd:double"&gt;20.54&lt;/D&gt;&lt;D xsi:type="xsd:double"&gt;20.6&lt;/D&gt;&lt;D xsi:type="xsd:double"&gt;20.64&lt;/D&gt;&lt;D xsi:type="xsd:double"&gt;20.75&lt;/D&gt;&lt;D xsi:type="xsd:double"&gt;20.82&lt;/D&gt;&lt;D xsi:type="xsd:double"&gt;20.95&lt;/D&gt;&lt;D xsi:type="xsd:double"&gt;21.01&lt;/D&gt;&lt;D xsi:type="xsd:double"&gt;21.02&lt;/D&gt;&lt;D xsi:type="xsd:double"&gt;21.06&lt;/D&gt;&lt;D xsi:type="xsd:double"&gt;21.11&lt;/D&gt;&lt;D xsi:type="xsd:double"&gt;21.19&lt;/D&gt;&lt;D xsi:type="xsd:double"&gt;21.24&lt;/D&gt;&lt;D xsi:type="xsd:double"&gt;21.38&lt;/D&gt;&lt;D xsi:type="xsd:double"&gt;21.48&lt;/D&gt;&lt;D xsi:type="xsd:double"&gt;21.59&lt;/D&gt;&lt;D xsi:type="xsd:double"&gt;21.62&lt;/D&gt;&lt;D xsi:type="xsd:double"&gt;21.65&lt;/D&gt;&lt;D xsi:type="xsd:double"&gt;21.63&lt;/D&gt;&lt;D xsi:type="xsd:double"&gt;21.59&lt;/D&gt;&lt;D xsi:type="xsd:double"&gt;21.62&lt;/D&gt;&lt;D xsi:type="xsd:double"&gt;21.64&lt;/D&gt;&lt;D xsi:type="xsd:double"&gt;21.64&lt;/D&gt;&lt;D xsi:type="xsd:double"&gt;21.69&lt;/D&gt;&lt;D xsi:type="xsd:double"&gt;21.68&lt;/D&gt;&lt;D xsi:type="xsd:double"&gt;21.52&lt;/D&gt;&lt;D xsi:type="xsd:double"&gt;21.31&lt;/D&gt;&lt;D xsi:type="xsd:double"&gt;21.21&lt;/D&gt;&lt;D xsi:type="xsd:double"&gt;21.11&lt;/D&gt;&lt;D xsi:type="xsd:double"&gt;21.11&lt;/D&gt;&lt;D xsi:type="xsd:double"&gt;21.22&lt;/D&gt;&lt;D xsi:type="xsd:double"&gt;21.37&lt;/D&gt;&lt;D xsi:type="xsd:double"&gt;21.47&lt;/D&gt;&lt;D xsi:type="xsd:double"&gt;21.53&lt;/D&gt;&lt;D xsi:type="xsd:double"&gt;21.53&lt;/D&gt;&lt;D xsi:type="xsd:double"&gt;21.45&lt;/D&gt;&lt;D xsi:type="xsd:double"&gt;21.37&lt;/D&gt;&lt;D xsi:type="xsd:double"&gt;21.28&lt;/D&gt;&lt;D xsi:type="xsd:double"&gt;21.14&lt;/D&gt;&lt;D xsi:type="xsd:double"&gt;21.06&lt;/D&gt;&lt;D xsi:type="xsd:double"&gt;21.1&lt;/D&gt;&lt;D xsi:type="xsd:double"&gt;21.1&lt;/D&gt;&lt;D xsi:type="xsd:double"&gt;21.04&lt;/D&gt;&lt;D xsi:type="xsd:double"&gt;21.02&lt;/D&gt;&lt;D xsi:type="xsd:double"&gt;20.98&lt;/D&gt;&lt;D xsi:type="xsd:double"&gt;20.92&lt;/D&gt;&lt;D xsi:type="xsd:double"&gt;20.86&lt;/D&gt;&lt;D xsi:type="xsd:double"&gt;20.81&lt;/D&gt;&lt;D xsi:type="xsd:double"&gt;20.73&lt;/D&gt;&lt;D xsi:type="xsd:double"&gt;20.7&lt;/D&gt;&lt;D xsi:type="xsd:double"&gt;20.69&lt;/D&gt;&lt;D xsi:type="xsd:double"&gt;20.7&lt;/D&gt;&lt;D xsi:type="xsd:double"&gt;20.75&lt;/D&gt;&lt;D xsi:type="xsd:double"&gt;20.89&lt;/D&gt;&lt;D xsi:type="xsd:double"&gt;21.03&lt;/D&gt;&lt;D xsi:type="xsd:double"&gt;21.08&lt;/D&gt;&lt;D xsi:type="xsd:double"&gt;21.08&lt;/D&gt;&lt;D xsi:type="xsd:double"&gt;21.1&lt;/D&gt;&lt;D xsi:type="xsd:double"&gt;21.07&lt;/D&gt;&lt;D xsi:type="xsd:double"&gt;21.03&lt;/D&gt;&lt;D xsi:type="xsd:double"&gt;20.96&lt;/D&gt;&lt;D xsi:type="xsd:double"&gt;21.03&lt;/D&gt;&lt;D xsi:type="xsd:double"&gt;21.14&lt;/D&gt;&lt;D xsi:type="xsd:double"&gt;21.23&lt;/D&gt;&lt;D xsi:type="xsd:double"&gt;21.26&lt;/D&gt;&lt;D xsi:type="xsd:double"&gt;21.21&lt;/D&gt;&lt;D xsi:type="xsd:double"&gt;21.09&lt;/D&gt;&lt;D xsi:type="xsd:double"&gt;20.88&lt;/D&gt;&lt;D xsi:type="xsd:double"&gt;20.67&lt;/D&gt;&lt;D xsi:type="xsd:double"&gt;20.44&lt;/D&gt;&lt;D xsi:type="xsd:double"&gt;20.282&lt;/D&gt;&lt;D xsi:type="xsd:double"&gt;20.162&lt;/D&gt;&lt;D xsi:type="xsd:double"&gt;19.956&lt;/D&gt;&lt;D xsi:type="xsd:double"&gt;19.766&lt;/D&gt;&lt;D xsi:type="xsd:double"&gt;19.574&lt;/D&gt;&lt;D xsi:type="xsd:double"&gt;19.434&lt;/D&gt;&lt;D xsi:type="xsd:double"&gt;19.276&lt;/D&gt;&lt;D xsi:type="xsd:double"&gt;19.188&lt;/D&gt;&lt;D xsi:type="xsd:double"&gt;19.088&lt;/D&gt;&lt;D xsi:type="xsd:double"&gt;19.052&lt;/D&gt;&lt;D xsi:type="xsd:double"&gt;19.032&lt;/D&gt;&lt;D xsi:type="xsd:double"&gt;19.04&lt;/D&gt;&lt;D xsi:type="xsd:double"&gt;19.036&lt;/D&gt;&lt;D xsi:type="xsd:double"&gt;19.052&lt;/D&gt;&lt;D xsi:type="xsd:double"&gt;19.048&lt;/D&gt;&lt;D xsi:type="xsd:double"&gt;18.936&lt;/D&gt;&lt;D xsi:type="xsd:double"&gt;18.792&lt;/D&gt;&lt;D xsi:type="xsd:double"&gt;18.796&lt;/D&gt;&lt;D xsi:type="xsd:double"&gt;18.816&lt;/D&gt;&lt;D xsi:type="xsd:double"&gt;18.808&lt;/D&gt;&lt;D xsi:type="xsd:double"&gt;18.984&lt;/D&gt;&lt;D xsi:type="xsd:double"&gt;19.132&lt;/D&gt;&lt;D xsi:type="xsd:double"&gt;19.232&lt;/D&gt;&lt;D xsi:type="xsd:double"&gt;19.28&lt;/D&gt;&lt;D xsi:type="xsd:double"&gt;19.456&lt;/D&gt;&lt;D xsi:type="xsd:double"&gt;19.568&lt;/D&gt;&lt;D xsi:type="xsd:double"&gt;19.688&lt;/D&gt;&lt;D xsi:type="xsd:double"&gt;19.792&lt;/D&gt;&lt;D xsi:type="xsd:double"&gt;19.884&lt;/D&gt;&lt;D xsi:type="xsd:double"&gt;19.828&lt;/D&gt;&lt;D xsi:type="xsd:double"&gt;19.72&lt;/D&gt;&lt;D xsi:type="xsd:double"&gt;19.636&lt;/D&gt;&lt;D xsi:type="xsd:double"&gt;19.576&lt;/D&gt;&lt;D xsi:type="xsd:double"&gt;19.524&lt;/D&gt;&lt;D xsi:type="xsd:double"&gt;19.616&lt;/D&gt;&lt;D xsi:type="xsd:double"&gt;19.786&lt;/D&gt;&lt;D xsi:type="xsd:double"&gt;19.926&lt;/D&gt;&lt;D xsi:type="xsd:double"&gt;20.056&lt;/D&gt;&lt;D xsi:type="xsd:double"&gt;20.212&lt;/D&gt;&lt;D xsi:type="xsd:double"&gt;20.208&lt;/D&gt;&lt;D xsi:type="xsd:double"&gt;20.138&lt;/D&gt;&lt;D xsi:type="xsd:double"&gt;20.086&lt;/D&gt;&lt;D xsi:type="xsd:double"&gt;19.92&lt;/D&gt;&lt;D xsi:type="xsd:double"&gt;19.776&lt;/D&gt;&lt;D xsi:type="xsd:double"&gt;19.708&lt;/D&gt;&lt;D xsi:type="xsd:double"&gt;19.72&lt;/D&gt;&lt;D xsi:type="xsd:double"&gt;19.68&lt;/D&gt;&lt;D xsi:type="xsd:double"&gt;19.796&lt;/D&gt;&lt;D xsi:type="xsd:double"&gt;19.91&lt;/D&gt;&lt;D xsi:type="xsd:double"&gt;19.898&lt;/D&gt;&lt;D xsi:type="xsd:double"&gt;19.778&lt;/D&gt;&lt;D xsi:type="xsd:double"&gt;19.706&lt;/D&gt;&lt;D xsi:type="xsd:double"&gt;19.566&lt;/D&gt;&lt;D xsi:type="xsd:double"&gt;19.496&lt;/D&gt;&lt;D xsi:type="xsd:double"&gt;19.618&lt;/D&gt;&lt;D xsi:type="xsd:double"&gt;19.806&lt;/D&gt;&lt;D xsi:type="xsd:double"&gt;19.99&lt;/D&gt;&lt;D xsi:type="xsd:double"&gt;20.16&lt;/D&gt;&lt;D xsi:type="xsd:double"&gt;20.24&lt;/D&gt;&lt;D xsi:type="xsd:double"&gt;20.31&lt;/D&gt;&lt;D xsi:type="xsd:double"&gt;20.37&lt;/D&gt;&lt;D xsi:type="xsd:double"&gt;20.42&lt;/D&gt;&lt;D xsi:type="xsd:double"&gt;20.53&lt;/D&gt;&lt;D xsi:type="xsd:double"&gt;20.62&lt;/D&gt;&lt;D xsi:type="xsd:double"&gt;20.64&lt;/D&gt;&lt;D xsi:type="xsd:double"&gt;20.69&lt;/D&gt;&lt;D xsi:type="xsd:double"&gt;20.7&lt;/D&gt;&lt;D xsi:type="xsd:double"&gt;20.64&lt;/D&gt;&lt;D xsi:type="xsd:double"&gt;20.65&lt;/D&gt;&lt;D xsi:type="xsd:double"&gt;20.66&lt;/D&gt;&lt;D xsi:type="xsd:double"&gt;20.63&lt;/D&gt;&lt;D xsi:type="xsd:double"&gt;20.6&lt;/D&gt;&lt;D xsi:type="xsd:double"&gt;20.64&lt;/D&gt;&lt;D xsi:type="xsd:double"&gt;20.59&lt;/D&gt;&lt;D xsi:type="xsd:double"&gt;20.54&lt;/D&gt;&lt;D xsi:type="xsd:double"&gt;20.48&lt;/D&gt;&lt;D xsi:type="xsd:double"&gt;20.46&lt;/D&gt;&lt;D xsi:type="xsd:double"&gt;20.34&lt;/D&gt;&lt;D xsi:type="xsd:double"&gt;20.26&lt;/D&gt;&lt;D xsi:type="xsd:double"&gt;20.21&lt;/D&gt;&lt;D xsi:type="xsd:double"&gt;20.126&lt;/D&gt;&lt;D xsi:type="xsd:double"&gt;19.996&lt;/D&gt;&lt;D xsi:type="xsd:double"&gt;19.944&lt;/D&gt;&lt;D xsi:type="xsd:double"&gt;20.034&lt;/D&gt;&lt;D xsi:type="xsd:double"&gt;20.104&lt;/D&gt;&lt;D xsi:type="xsd:double"&gt;20.208&lt;/D&gt;&lt;D xsi:type="xsd:double"&gt;20.418&lt;/D&gt;&lt;D xsi:type="xsd:double"&gt;20.59&lt;/D&gt;&lt;D xsi:type="xsd:double"&gt;20.74&lt;/D&gt;&lt;D xsi:type="xsd:double"&gt;20.9&lt;/D&gt;&lt;D xsi:type="xsd:double"&gt;21.05&lt;/D&gt;&lt;D xsi:type="xsd:double"&gt;21.21&lt;/D&gt;&lt;D xsi:type="xsd:double"&gt;21.32&lt;/D&gt;&lt;D xsi:type="xsd:double"&gt;21.35&lt;/D&gt;&lt;D xsi:type="xsd:double"&gt;21.36&lt;/D&gt;&lt;D xsi:type="xsd:double"&gt;21.39&lt;/D&gt;&lt;D xsi:type="xsd:double"&gt;21.32&lt;/D&gt;&lt;D xsi:type="xsd:double"&gt;21.37&lt;/D&gt;&lt;D xsi:type="xsd:double"&gt;21.39&lt;/D&gt;&lt;D xsi:type="xsd:double"&gt;21.42&lt;/D&gt;&lt;D xsi:type="xsd:double"&gt;21.45&lt;/D&gt;&lt;D xsi:type="xsd:double"&gt;21.54&lt;/D&gt;&lt;D xsi:type="xsd:double"&gt;21.53&lt;/D&gt;&lt;D xsi:type="xsd:double"&gt;21.55&lt;/D&gt;&lt;D xsi:type="xsd:double"&gt;21.57&lt;/D&gt;&lt;D xsi:type="xsd:double"&gt;21.59&lt;/D&gt;&lt;D xsi:type="xsd:double"&gt;21.62&lt;/D&gt;&lt;D xsi:type="xsd:double"&gt;21.7&lt;/D&gt;&lt;D xsi:type="xsd:double"&gt;21.75&lt;/D&gt;&lt;D xsi:type="xsd:double"&gt;21.85&lt;/D&gt;&lt;D xsi:type="xsd:double"&gt;21.96&lt;/D&gt;&lt;D xsi:type="xsd:double"&gt;22.04&lt;/D&gt;&lt;D xsi:type="xsd:double"&gt;22.15&lt;/D&gt;&lt;D xsi:type="xsd:double"&gt;22.27&lt;/D&gt;&lt;D xsi:type="xsd:double"&gt;22.35&lt;/D&gt;&lt;D xsi:type="xsd:double"&gt;22.36&lt;/D&gt;&lt;D xsi:type="xsd:double"&gt;22.36&lt;/D&gt;&lt;D xsi:type="xsd:double"&gt;22.3&lt;/D&gt;&lt;D xsi:type="xsd:double"&gt;22.17&lt;/D&gt;&lt;D xsi:type="xsd:double"&gt;22.07&lt;/D&gt;&lt;D xsi:type="xsd:double"&gt;22.09&lt;/D&gt;&lt;D xsi:type="xsd:double"&gt;22.09&lt;/D&gt;&lt;D xsi:type="xsd:double"&gt;22.1&lt;/D&gt;&lt;D xsi:type="xsd:double"&gt;22.2&lt;/D&gt;&lt;D xsi:type="xsd:double"&gt;22.14&lt;/D&gt;&lt;D xsi:type="xsd:double"&gt;21.98&lt;/D&gt;&lt;D xsi:type="xsd:double"&gt;21.86&lt;/D&gt;&lt;D xsi:type="xsd:double"&gt;21.7&lt;/D&gt;&lt;D xsi:type="xsd:double"&gt;21.56&lt;/D&gt;&lt;D xsi:type="xsd:double"&gt;21.48&lt;/D&gt;&lt;D xsi:type="xsd:double"&gt;21.42&lt;/D&gt;&lt;D xsi:type="xsd:double"&gt;21.4&lt;/D&gt;&lt;D xsi:type="xsd:double"&gt;21.42&lt;/D&gt;&lt;D xsi:type="xsd:double"&gt;21.45&lt;/D&gt;&lt;D xsi:type="xsd:double"&gt;21.58&lt;/D&gt;&lt;D xsi:type="xsd:double"&gt;21.76&lt;/D&gt;&lt;D xsi:type="xsd:double"&gt;21.88&lt;/D&gt;&lt;D xsi:type="xsd:double"&gt;22&lt;/D&gt;&lt;D xsi:type="xsd:double"&gt;22.03&lt;/D&gt;&lt;D xsi:type="xsd:double"&gt;22.07&lt;/D&gt;&lt;D xsi:type="xsd:double"&gt;22.09&lt;/D&gt;&lt;D xsi:type="xsd:double"&gt;22.06&lt;/D&gt;&lt;D xsi:type="xsd:double"&gt;22.05&lt;/D&gt;&lt;D xsi:type="xsd:double"&gt;22.17&lt;/D&gt;&lt;D xsi:type="xsd:double"&gt;22.23&lt;/D&gt;&lt;D xsi:type="xsd:double"&gt;22.26&lt;/D&gt;&lt;D xsi:type="xsd:double"&gt;22.36&lt;/D&gt;&lt;D xsi:type="xsd:double"&gt;22.46&lt;/D&gt;&lt;D xsi:type="xsd:double"&gt;22.5&lt;/D&gt;&lt;D xsi:type="xsd:double"&gt;22.54&lt;/D&gt;&lt;D xsi:type="xsd:double"&gt;22.63&lt;/D&gt;&lt;D xsi:type="xsd:double"&gt;22.68&lt;/D&gt;&lt;D xsi:type="xsd:double"&gt;22.72&lt;/D&gt;&lt;D xsi:type="xsd:double"&gt;22.75&lt;/D&gt;&lt;D xsi:type="xsd:double"&gt;22.78&lt;/D&gt;&lt;D xsi:type="xsd:double"&gt;22.75&lt;/D&gt;&lt;D xsi:type="xsd:double"&gt;22.75&lt;/D&gt;&lt;D xsi:type="xsd:double"&gt;22.78&lt;/D&gt;&lt;D xsi:type="xsd:double"&gt;22.79&lt;/D&gt;&lt;D xsi:type="xsd:double"&gt;22.8&lt;/D&gt;&lt;D xsi:type="xsd:double"&gt;22.96&lt;/D&gt;&lt;D xsi:type="xsd:double"&gt;23.13&lt;/D&gt;&lt;D xsi:type="xsd:double"&gt;23.26&lt;/D&gt;&lt;D xsi:type="xsd:double"&gt;23.38&lt;/D&gt;&lt;D xsi:type="xsd:double"&gt;23.46&lt;/D&gt;&lt;D xsi:type="xsd:double"&gt;23.45&lt;/D&gt;&lt;D xsi:type="xsd:double"&gt;23.46&lt;/D&gt;&lt;D xsi:type="xsd:double"&gt;23.46&lt;/D&gt;&lt;D xsi:type="xsd:double"&gt;23.48&lt;/D&gt;&lt;D xsi:type="xsd:double"&gt;23.55&lt;/D&gt;&lt;D xsi:type="xsd:double"&gt;23.57&lt;/D&gt;&lt;D xsi:type="xsd:double"&gt;23.56&lt;/D&gt;&lt;D xsi:type="xsd:double"&gt;23.62&lt;/D&gt;&lt;D xsi:type="xsd:double"&gt;23.66&lt;/D&gt;&lt;D xsi:type="xsd:double"&gt;23.7&lt;/D&gt;&lt;D xsi:type="xsd:double"&gt;23.76&lt;/D&gt;&lt;D xsi:type="xsd:double"&gt;23.81&lt;/D&gt;&lt;D xsi:type="xsd:double"&gt;23.81&lt;/D&gt;&lt;D xsi:type="xsd:double"&gt;23.83&lt;/D&gt;&lt;D xsi:type="xsd:double"&gt;23.85&lt;/D&gt;&lt;D xsi:type="xsd:double"&gt;23.88&lt;/D&gt;&lt;D xsi:type="xsd:double"&gt;23.91&lt;/D&gt;&lt;D xsi:type="xsd:double"&gt;23.93&lt;/D&gt;&lt;D xsi:type="xsd:double"&gt;23.93&lt;/D&gt;&lt;D xsi:type="xsd:double"&gt;23.82&lt;/D&gt;&lt;D xsi:type="xsd:double"&gt;23.71&lt;/D&gt;&lt;D xsi:type="xsd:double"&gt;23.6&lt;/D&gt;&lt;D xsi:type="xsd:double"&gt;23.52&lt;/D&gt;&lt;D xsi:type="xsd:double"&gt;23.47&lt;/D&gt;&lt;D xsi:type="xsd:double"&gt;23.53&lt;/D&gt;&lt;D xsi:type="xsd:double"&gt;23.56&lt;/D&gt;&lt;D xsi:type="xsd:double"&gt;23.55&lt;/D&gt;&lt;D xsi:type="xsd:double"&gt;23.55&lt;/D&gt;&lt;D xsi:type="xsd:double"&gt;23.44&lt;/D&gt;&lt;D xsi:type="xsd:double"&gt;23.31&lt;/D&gt;&lt;D xsi:type="xsd:double"&gt;23.2&lt;/D&gt;&lt;D xsi:type="xsd:double"&gt;23.07&lt;/D&gt;&lt;D xsi:type="xsd:double"&gt;22.93&lt;/D&gt;&lt;D xsi:type="xsd:double"&gt;22.95&lt;/D&gt;&lt;D xsi:type="xsd:double"&gt;22.97&lt;/D&gt;&lt;D xsi:type="xsd:double"&gt;22.91&lt;/D&gt;&lt;D xsi:type="xsd:double"&gt;22.92&lt;/D&gt;&lt;D xsi:type="xsd:double"&gt;22.95&lt;/D&gt;&lt;D xsi:type="xsd:double"&gt;22.91&lt;/D&gt;&lt;D xsi:type="xsd:double"&gt;22.96&lt;/D&gt;&lt;D xsi:type="xsd:double"&gt;23.08&lt;/D&gt;&lt;D xsi:type="xsd:double"&gt;23.16&lt;/D&gt;&lt;D xsi:type="xsd:double"&gt;23.13&lt;/D&gt;&lt;D xsi:type="xsd:double"&gt;23.1&lt;/D&gt;&lt;D xsi:type="xsd:double"&gt;22.98&lt;/D&gt;&lt;D xsi:type="xsd:double"&gt;22.77&lt;/D&gt;&lt;D xsi:type="xsd:double"&gt;22.58&lt;/D&gt;&lt;D xsi:type="xsd:double"&gt;22.53&lt;/D&gt;&lt;D xsi:type="xsd:double"&gt;22.46&lt;/D&gt;&lt;D xsi:type="xsd:double"&gt;22.39&lt;/D&gt;&lt;D xsi:type="xsd:double"&gt;22.44&lt;/D&gt;&lt;D xsi:type="xsd:double"&gt;22.52&lt;/D&gt;&lt;D xsi:type="xsd:double"&gt;22.55&lt;/D&gt;&lt;D xsi:type="xsd:double"&gt;22.57&lt;/D&gt;&lt;D xsi:type="xsd:double"&gt;22.63&lt;/D&gt;&lt;D xsi:type="xsd:double"&gt;22.64&lt;/D&gt;&lt;D xsi:type="xsd:double"&gt;22.52&lt;/D&gt;&lt;D xsi:type="xsd:double"&gt;22.38&lt;/D&gt;&lt;D xsi:type="xsd:double"&gt;22.29&lt;/D&gt;&lt;D xsi:type="xsd:double"&gt;22.21&lt;/D&gt;&lt;D xsi:type="xsd:double"&gt;22.15&lt;/D&gt;&lt;D xsi:type="xsd:double"&gt;22.23&lt;/D&gt;&lt;D xsi:type="xsd:double"&gt;22.23&lt;/D&gt;&lt;D xsi:type="xsd:double"&gt;22.19&lt;/D&gt;&lt;D xsi:type="xsd:double"&gt;22.1&lt;/D&gt;&lt;D xsi:type="xsd:double"&gt;22&lt;/D&gt;&lt;D xsi:type="xsd:double"&gt;21.99&lt;/D&gt;&lt;D xsi:type="xsd:double"&gt;22.05&lt;/D&gt;&lt;D xsi:type="xsd:double"&gt;22.07&lt;/D&gt;&lt;D xsi:type="xsd:double"&gt;22.2&lt;/D&gt;&lt;D xsi:type="xsd:double"&gt;22.38&lt;/D&gt;&lt;D xsi:type="xsd:double"&gt;22.49&lt;/D&gt;&lt;D xsi:type="xsd:double"&gt;22.57&lt;/D&gt;&lt;D xsi:type="xsd:double"&gt;22.73&lt;/D&gt;&lt;D xsi:type="xsd:double"&gt;22.8&lt;/D&gt;&lt;D xsi:type="xsd:double"&gt;22.83&lt;/D&gt;&lt;D xsi:type="xsd:double"&gt;22.86&lt;/D&gt;&lt;D xsi:type="xsd:double"&gt;22.95&lt;/D&gt;&lt;D xsi:type="xsd:double"&gt;23.04&lt;/D&gt;&lt;D xsi:type="xsd:double"&gt;23.15&lt;/D&gt;&lt;D xsi:type="xsd:double"&gt;23.28&lt;/D&gt;&lt;D xsi:type="xsd:double"&gt;23.29&lt;/D&gt;&lt;D xsi:type="xsd:double"&gt;23.29&lt;/D&gt;&lt;D xsi:type="xsd:double"&gt;23.28&lt;/D&gt;&lt;D xsi:type="xsd:double"&gt;23.25&lt;/D&gt;&lt;D xsi:type="xsd:double"&gt;23.29&lt;/D&gt;&lt;D xsi:type="xsd:double"&gt;23.39&lt;/D&gt;&lt;D xsi:type="xsd:double"&gt;23.46&lt;/D&gt;&lt;D xsi:type="xsd:double"&gt;23.38&lt;/D&gt;&lt;D xsi:type="xsd:double"&gt;23.31&lt;/D&gt;&lt;D xsi:type="xsd:double"&gt;23.16&lt;/D&gt;&lt;D xsi:type="xsd:double"&gt;23.08&lt;/D&gt;&lt;D xsi:type="xsd:double"&gt;22.94&lt;/D&gt;&lt;D xsi:type="xsd:double"&gt;22.93&lt;/D&gt;&lt;D xsi:type="xsd:double"&gt;22.89&lt;/D&gt;&lt;D xsi:type="xsd:double"&gt;22.82&lt;/D&gt;&lt;D xsi:type="xsd:double"&gt;22.7&lt;/D&gt;&lt;D xsi:type="xsd:double"&gt;22.62&lt;/D&gt;&lt;D xsi:type="xsd:double"&gt;22.49&lt;/D&gt;&lt;D xsi:type="xsd:double"&gt;22.34&lt;/D&gt;&lt;D xsi:type="xsd:double"&gt;22.22&lt;/D&gt;&lt;D xsi:type="xsd:double"&gt;22.05&lt;/D&gt;&lt;D xsi:type="xsd:double"&gt;21.85&lt;/D&gt;&lt;D xsi:type="xsd:double"&gt;21.71&lt;/D&gt;&lt;D xsi:type="xsd:double"&gt;21.67&lt;/D&gt;&lt;D xsi:type="xsd:double"&gt;21.62&lt;/D&gt;&lt;D xsi:type="xsd:double"&gt;21.58&lt;/D&gt;&lt;D xsi:type="xsd:double"&gt;21.48&lt;/D&gt;&lt;D xsi:type="xsd:double"&gt;21.35&lt;/D&gt;&lt;D xsi:type="xsd:double"&gt;21.07&lt;/D&gt;&lt;D xsi:type="xsd:double"&gt;20.8&lt;/D&gt;&lt;D xsi:type="xsd:double"&gt;20.67&lt;/D&gt;&lt;D xsi:type="xsd:double"&gt;20.69&lt;/D&gt;&lt;D xsi:type="xsd:double"&gt;20.8&lt;/D&gt;&lt;D xsi:type="xsd:double"&gt;20.97&lt;/D&gt;&lt;D xsi:type="xsd:double"&gt;21.03&lt;/D&gt;&lt;D xsi:type="xsd:double"&gt;21.06&lt;/D&gt;&lt;D xsi:type="xsd:double"&gt;21.15&lt;/D&gt;&lt;D xsi:type="xsd:double"&gt;21.11&lt;/D&gt;&lt;D xsi:type="xsd:double"&gt;21.12&lt;/D&gt;&lt;D xsi:type="xsd:double"&gt;21.27&lt;/D&gt;&lt;D xsi:type="xsd:double"&gt;21.47&lt;/D&gt;&lt;D xsi:type="xsd:double"&gt;21.53&lt;/D&gt;&lt;D xsi:type="xsd:double"&gt;21.66&lt;/D&gt;&lt;D xsi:type="xsd:double"&gt;21.78&lt;/D&gt;&lt;D xsi:type="xsd:double"&gt;21.88&lt;/D&gt;&lt;D xsi:type="xsd:double"&gt;21.85&lt;/D&gt;&lt;D xsi:type="xsd:double"&gt;21.89&lt;/D&gt;&lt;D xsi:type="xsd:double"&gt;21.91&lt;/D&gt;&lt;D xsi:type="xsd:double"&gt;22.03&lt;/D&gt;&lt;D xsi:type="xsd:double"&gt;22.15&lt;/D&gt;&lt;D xsi:type="xsd:double"&gt;22.26&lt;/D&gt;&lt;D xsi:type="xsd:double"&gt;22.38&lt;/D&gt;&lt;D xsi:type="xsd:double"&gt;22.49&lt;/D&gt;&lt;D xsi:type="xsd:double"&gt;22.5&lt;/D&gt;&lt;D xsi:type="xsd:double"&gt;22.47&lt;/D&gt;&lt;D xsi:type="xsd:double"&gt;22.51&lt;/D&gt;&lt;D xsi:type="xsd:double"&gt;22.54&lt;/D&gt;&lt;D xsi:type="xsd:double"&gt;22.61&lt;/D&gt;&lt;D xsi:type="xsd:double"&gt;22.6&lt;/D&gt;&lt;D xsi:type="xsd:double"&gt;22.54&lt;/D&gt;&lt;D xsi:type="xsd:double"&gt;22.46&lt;/D&gt;&lt;D xsi:type="xsd:double"&gt;22.38&lt;/D&gt;&lt;D xsi:type="xsd:double"&gt;22.38&lt;/D&gt;&lt;D xsi:type="xsd:double"&gt;22.52&lt;/D&gt;&lt;D xsi:type="xsd:double"&gt;22.72&lt;/D&gt;&lt;D xsi:type="xsd:double"&gt;22.89&lt;/D&gt;&lt;D xsi:type="xsd:double"&gt;23.03&lt;/D&gt;&lt;D xsi:type="xsd:double"&gt;22.96&lt;/D&gt;&lt;D xsi:type="xsd:double"&gt;22.81&lt;/D&gt;&lt;D xsi:type="xsd:double"&gt;22.69&lt;/D&gt;&lt;D xsi:type="xsd:double"&gt;22.56&lt;/D&gt;&lt;D xsi:type="xsd:double"&gt;22.49&lt;/D&gt;&lt;D xsi:type="xsd:double"&gt;22.5&lt;/D&gt;&lt;D xsi:type="xsd:double"&gt;22.45&lt;/D&gt;&lt;D xsi:type="xsd:double"&gt;22.41&lt;/D&gt;&lt;D xsi:type="xsd:double"&gt;22.38&lt;/D&gt;&lt;D xsi:type="xsd:double"&gt;22.42&lt;/D&gt;&lt;D xsi:type="xsd:double"&gt;22.52&lt;/D&gt;&lt;D xsi:type="xsd:double"&gt;22.68&lt;/D&gt;&lt;D xsi:type="xsd:double"&gt;22.87&lt;/D&gt;&lt;D xsi:type="xsd:double"&gt;23.07&lt;/D&gt;&lt;D xsi:type="xsd:double"&gt;23.18&lt;/D&gt;&lt;D xsi:type="xsd:double"&gt;23.3&lt;/D&gt;&lt;D xsi:type="xsd:double"&gt;23.43&lt;/D&gt;&lt;D xsi:type="xsd:double"&gt;23.51&lt;/D&gt;&lt;D xsi:type="xsd:double"&gt;23.57&lt;/D&gt;&lt;D xsi:type="xsd:double"&gt;23.69&lt;/D&gt;&lt;D xsi:type="xsd:double"&gt;23.74&lt;/D&gt;&lt;D xsi:type="xsd:double"&gt;23.78&lt;/D&gt;&lt;D xsi:type="xsd:double"&gt;23.89&lt;/D&gt;&lt;D xsi:type="xsd:double"&gt;23.99&lt;/D&gt;&lt;D xsi:type="xsd:double"&gt;23.97&lt;/D&gt;&lt;D xsi:type="xsd:double"&gt;23.98&lt;/D&gt;&lt;D xsi:type="xsd:double"&gt;23.99&lt;/D&gt;&lt;D xsi:type="xsd:double"&gt;23.93&lt;/D&gt;&lt;D xsi:type="xsd:double"&gt;23.83&lt;/D&gt;&lt;D xsi:type="xsd:double"&gt;23.79&lt;/D&gt;&lt;D xsi:type="xsd:double"&gt;23.8&lt;/D&gt;&lt;D xsi:type="xsd:double"&gt;23.8&lt;/D&gt;&lt;D xsi:type="xsd:double"&gt;23.76&lt;/D&gt;&lt;D xsi:type="xsd:double"&gt;23.83&lt;/D&gt;&lt;D xsi:type="xsd:double"&gt;23.85&lt;/D&gt;&lt;D xsi:type="xsd:double"&gt;23.8&lt;/D&gt;&lt;D xsi:type="xsd:double"&gt;23.83&lt;/D&gt;&lt;D xsi:type="xsd:double"&gt;23.91&lt;/D&gt;&lt;D xsi:type="xsd:double"&gt;23.9&lt;/D&gt;&lt;D xsi:type="xsd:double"&gt;23.89&lt;/D&gt;&lt;D xsi:type="xsd:double"&gt;23.96&lt;/D&gt;&lt;D xsi:type="xsd:double"&gt;23.99&lt;/D&gt;&lt;D xsi:type="xsd:double"&gt;23.98&lt;/D&gt;&lt;D xsi:type="xsd:double"&gt;23.95&lt;/D&gt;&lt;D xsi:type="xsd:double"&gt;23.92&lt;/D&gt;&lt;D xsi:type="xsd:double"&gt;23.8&lt;/D&gt;&lt;D xsi:type="xsd:double"&gt;23.69&lt;/D&gt;&lt;D xsi:type="xsd:double"&gt;23.61&lt;/D&gt;&lt;D xsi:type="xsd:double"&gt;23.68&lt;/D&gt;&lt;D xsi:type="xsd:double"&gt;23.63&lt;/D&gt;&lt;D xsi:type="xsd:double"&gt;23.62&lt;/D&gt;&lt;D xsi:type="xsd:double"&gt;23.57&lt;/D&gt;&lt;D xsi:type="xsd:double"&gt;23.48&lt;/D&gt;&lt;D xsi:type="xsd:double"&gt;23.29&lt;/D&gt;&lt;D xsi:type="xsd:double"&gt;23.22&lt;/D&gt;&lt;D xsi:type="xsd:double"&gt;23.12&lt;/D&gt;&lt;D xsi:type="xsd:double"&gt;23.1&lt;/D&gt;&lt;D xsi:type="xsd:double"&gt;23.08&lt;/D&gt;&lt;D xsi:type="xsd:double"&gt;22.98&lt;/D&gt;&lt;D xsi:type="xsd:double"&gt;22.94&lt;/D&gt;&lt;D xsi:type="xsd:double"&gt;23&lt;/D&gt;&lt;D xsi:type="xsd:double"&gt;23.12&lt;/D&gt;&lt;D xsi:type="xsd:double"&gt;23.27&lt;/D&gt;&lt;D xsi:type="xsd:double"&gt;23.52&lt;/D&gt;&lt;D xsi:type="xsd:double"&gt;23.71&lt;/D&gt;&lt;D xsi:type="xsd:double"&gt;23.84&lt;/D&gt;&lt;D xsi:type="xsd:double"&gt;23.86&lt;/D&gt;&lt;D xsi:type="xsd:double"&gt;23.88&lt;/D&gt;&lt;D xsi:type="xsd:double"&gt;23.9&lt;/D&gt;&lt;D xsi:type="xsd:double"&gt;23.95&lt;/D&gt;&lt;D xsi:type="xsd:double"&gt;24&lt;/D&gt;&lt;D xsi:type="xsd:double"&gt;24.05&lt;/D&gt;&lt;D xsi:type="xsd:double"&gt;24.08&lt;/D&gt;&lt;D xsi:type="xsd:double"&gt;24.07&lt;/D&gt;&lt;D xsi:type="xsd:double"&gt;24.05&lt;/D&gt;&lt;D xsi:type="xsd:double"&gt;24.03&lt;/D&gt;&lt;D xsi:type="xsd:double"&gt;23.99&lt;/D&gt;&lt;D xsi:type="xsd:double"&gt;23.96&lt;/D&gt;&lt;D xsi:type="xsd:double"&gt;23.87&lt;/D&gt;&lt;D xsi:type="xsd:double"&gt;23.78&lt;/D&gt;&lt;D xsi:type="xsd:double"&gt;23.67&lt;/D&gt;&lt;D xsi:type="xsd:double"&gt;23.53&lt;/D&gt;&lt;D xsi:type="xsd:double"&gt;23.39&lt;/D&gt;&lt;D xsi:type="xsd:double"&gt;23.36&lt;/D&gt;&lt;D xsi:type="xsd:double"&gt;23.28&lt;/D&gt;&lt;D xsi:type="xsd:double"&gt;23.19&lt;/D&gt;&lt;D xsi:type="xsd:double"&gt;23.16&lt;/D&gt;&lt;D xsi:type="xsd:double"&gt;23.19&lt;/D&gt;&lt;D xsi:type="xsd:double"&gt;23.21&lt;/D&gt;&lt;D xsi:type="xsd:double"&gt;23.29&lt;/D&gt;&lt;D xsi:type="xsd:double"&gt;23.38&lt;/D&gt;&lt;D xsi:type="xsd:double"&gt;23.45&lt;/D&gt;&lt;D xsi:type="xsd:double"&gt;23.37&lt;/D&gt;&lt;D xsi:type="xsd:double"&gt;23.25&lt;/D&gt;&lt;D xsi:type="xsd:double"&gt;23.14&lt;/D&gt;&lt;D xsi:type="xsd:double"&gt;23.09&lt;/D&gt;&lt;D xsi:type="xsd:double"&gt;22.98&lt;/D&gt;&lt;D xsi:type="xsd:double"&gt;22.99&lt;/D&gt;&lt;D xsi:type="xsd:double"&gt;23.04&lt;/D&gt;&lt;D xsi:type="xsd:double"&gt;23.06&lt;/D&gt;&lt;D xsi:type="xsd:double"&gt;23.04&lt;/D&gt;&lt;D xsi:type="xsd:double"&gt;23.09&lt;/D&gt;&lt;D xsi:type="xsd:double"&gt;23.15&lt;/D&gt;&lt;D xsi:type="xsd:double"&gt;23.15&lt;/D&gt;&lt;D xsi:type="xsd:double"&gt;23.19&lt;/D&gt;&lt;D xsi:type="xsd:double"&gt;23.22&lt;/D&gt;&lt;D xsi:type="xsd:double"&gt;23.17&lt;/D&gt;&lt;D xsi:type="xsd:double"&gt;23.02&lt;/D&gt;&lt;D xsi:type="xsd:double"&gt;22.83&lt;/D&gt;&lt;D xsi:type="xsd:double"&gt;22.62&lt;/D&gt;&lt;D xsi:type="xsd:double"&gt;22.43&lt;/D&gt;&lt;D xsi:type="xsd:double"&gt;22.28&lt;/D&gt;&lt;D xsi:type="xsd:double"&gt;22.08&lt;/D&gt;&lt;D xsi:type="xsd:double"&gt;21.94&lt;/D&gt;&lt;D xsi:type="xsd:double"&gt;21.83&lt;/D&gt;&lt;D xsi:type="xsd:double"&gt;21.73&lt;/D&gt;&lt;D xsi:type="xsd:double"&gt;21.64&lt;/D&gt;&lt;D xsi:type="xsd:double"&gt;21.75&lt;/D&gt;&lt;D xsi:type="xsd:double"&gt;21.96&lt;/D&gt;&lt;D xsi:type="xsd:double"&gt;22.11&lt;/D&gt;&lt;D xsi:type="xsd:double"&gt;22.26&lt;/D&gt;&lt;D xsi:type="xsd:double"&gt;22.44&lt;/D&gt;&lt;D xsi:type="xsd:double"&gt;22.56&lt;/D&gt;&lt;D xsi:type="xsd:double"&gt;22.62&lt;/D&gt;&lt;D xsi:type="xsd:double"&gt;22.67&lt;/D&gt;&lt;D xsi:type="xsd:double"&gt;22.71&lt;/D&gt;&lt;D xsi:type="xsd:double"&gt;22.69&lt;/D&gt;&lt;D xsi:type="xsd:double"&gt;22.65&lt;/D&gt;&lt;D xsi:type="xsd:double"&gt;22.62&lt;/D&gt;&lt;D xsi:type="xsd:double"&gt;22.71&lt;/D&gt;&lt;D xsi:type="xsd:double"&gt;22.76&lt;/</t>
        </r>
      </text>
    </comment>
    <comment ref="A19" authorId="0" shapeId="0">
      <text>
        <r>
          <rPr>
            <b/>
            <sz val="9"/>
            <color indexed="81"/>
            <rFont val="Tahoma"/>
            <charset val="1"/>
          </rPr>
          <t>D&gt;&lt;D xsi:type="xsd:double"&gt;22.79&lt;/D&gt;&lt;D xsi:type="xsd:double"&gt;22.85&lt;/D&gt;&lt;D xsi:type="xsd:double"&gt;22.88&lt;/D&gt;&lt;D xsi:type="xsd:double"&gt;22.85&lt;/D&gt;&lt;D xsi:type="xsd:double"&gt;22.83&lt;/D&gt;&lt;D xsi:type="xsd:double"&gt;22.78&lt;/D&gt;&lt;D xsi:type="xsd:double"&gt;22.7&lt;/D&gt;&lt;D xsi:type="xsd:double"&gt;22.58&lt;/D&gt;&lt;D xsi:type="xsd:double"&gt;22.41&lt;/D&gt;&lt;D xsi:type="xsd:double"&gt;22.2&lt;/D&gt;&lt;D xsi:type="xsd:double"&gt;22.06&lt;/D&gt;&lt;D xsi:type="xsd:double"&gt;21.94&lt;/D&gt;&lt;D xsi:type="xsd:double"&gt;21.87&lt;/D&gt;&lt;D xsi:type="xsd:double"&gt;21.75&lt;/D&gt;&lt;D xsi:type="xsd:double"&gt;21.73&lt;/D&gt;&lt;D xsi:type="xsd:double"&gt;21.81&lt;/D&gt;&lt;D xsi:type="xsd:double"&gt;21.85&lt;/D&gt;&lt;D xsi:type="xsd:double"&gt;21.92&lt;/D&gt;&lt;D xsi:type="xsd:double"&gt;22.05&lt;/D&gt;&lt;D xsi:type="xsd:double"&gt;22.17&lt;/D&gt;&lt;D xsi:type="xsd:double"&gt;22.22&lt;/D&gt;&lt;D xsi:type="xsd:double"&gt;22.36&lt;/D&gt;&lt;D xsi:type="xsd:double"&gt;22.47&lt;/D&gt;&lt;D xsi:type="xsd:double"&gt;22.61&lt;/D&gt;&lt;D xsi:type="xsd:double"&gt;22.69&lt;/D&gt;&lt;D xsi:type="xsd:double"&gt;22.73&lt;/D&gt;&lt;D xsi:type="xsd:double"&gt;22.76&lt;/D&gt;&lt;D xsi:type="xsd:double"&gt;22.84&lt;/D&gt;&lt;D xsi:type="xsd:double"&gt;22.98&lt;/D&gt;&lt;D xsi:type="xsd:double"&gt;23.08&lt;/D&gt;&lt;D xsi:type="xsd:double"&gt;23.22&lt;/D&gt;&lt;D xsi:type="xsd:double"&gt;23.22&lt;/D&gt;&lt;D xsi:type="xsd:double"&gt;23.19&lt;/D&gt;&lt;D xsi:type="xsd:double"&gt;23.1&lt;/D&gt;&lt;D xsi:type="xsd:double"&gt;23.06&lt;/D&gt;&lt;D xsi:type="xsd:double"&gt;22.96&lt;/D&gt;&lt;D xsi:type="xsd:double"&gt;22.95&lt;/D&gt;&lt;D xsi:type="xsd:double"&gt;22.84&lt;/D&gt;&lt;D xsi:type="xsd:double"&gt;22.72&lt;/D&gt;&lt;D xsi:type="xsd:double"&gt;22.64&lt;/D&gt;&lt;D xsi:type="xsd:double"&gt;22.53&lt;/D&gt;&lt;D xsi:type="xsd:double"&gt;22.45&lt;/D&gt;&lt;D xsi:type="xsd:double"&gt;22.39&lt;/D&gt;&lt;D xsi:type="xsd:double"&gt;22.29&lt;/D&gt;&lt;D xsi:type="xsd:double"&gt;22.17&lt;/D&gt;&lt;D xsi:type="xsd:double"&gt;22.14&lt;/D&gt;&lt;D xsi:type="xsd:double"&gt;22.16&lt;/D&gt;&lt;D xsi:type="xsd:double"&gt;22.25&lt;/D&gt;&lt;D xsi:type="xsd:double"&gt;22.43&lt;/D&gt;&lt;D xsi:type="xsd:double"&gt;22.61&lt;/D&gt;&lt;D xsi:type="xsd:double"&gt;22.77&lt;/D&gt;&lt;D xsi:type="xsd:double"&gt;22.84&lt;/D&gt;&lt;D xsi:type="xsd:double"&gt;22.93&lt;/D&gt;&lt;D xsi:type="xsd:double"&gt;22.99&lt;/D&gt;&lt;D xsi:type="xsd:double"&gt;23.05&lt;/D&gt;&lt;D xsi:type="xsd:double"&gt;23.13&lt;/D&gt;&lt;D xsi:type="xsd:double"&gt;23.21&lt;/D&gt;&lt;D xsi:type="xsd:double"&gt;23.26&lt;/D&gt;&lt;D xsi:type="xsd:double"&gt;23.33&lt;/D&gt;&lt;D xsi:type="xsd:double"&gt;23.36&lt;/D&gt;&lt;D xsi:type="xsd:double"&gt;23.4&lt;/D&gt;&lt;D xsi:type="xsd:double"&gt;23.47&lt;/D&gt;&lt;D xsi:type="xsd:double"&gt;23.52&lt;/D&gt;&lt;D xsi:type="xsd:double"&gt;23.53&lt;/D&gt;&lt;D xsi:type="xsd:double"&gt;23.53&lt;/D&gt;&lt;D xsi:type="xsd:double"&gt;23.53&lt;/D&gt;&lt;D xsi:type="xsd:double"&gt;23.54&lt;/D&gt;&lt;D xsi:type="xsd:double"&gt;23.57&lt;/D&gt;&lt;D xsi:type="xsd:double"&gt;23.6&lt;/D&gt;&lt;D xsi:type="xsd:double"&gt;23.69&lt;/D&gt;&lt;D xsi:type="xsd:double"&gt;23.76&lt;/D&gt;&lt;D xsi:type="xsd:double"&gt;23.77&lt;/D&gt;&lt;D xsi:type="xsd:double"&gt;23.78&lt;/D&gt;&lt;D xsi:type="xsd:double"&gt;23.79&lt;/D&gt;&lt;D xsi:type="xsd:double"&gt;23.78&lt;/D&gt;&lt;D xsi:type="xsd:double"&gt;23.68&lt;/D&gt;&lt;D xsi:type="xsd:double"&gt;23.62&lt;/D&gt;&lt;D xsi:type="xsd:double"&gt;23.56&lt;/D&gt;&lt;D xsi:type="xsd:double"&gt;23.57&lt;/D&gt;&lt;D xsi:type="xsd:double"&gt;23.56&lt;/D&gt;&lt;D xsi:type="xsd:double"&gt;23.64&lt;/D&gt;&lt;D xsi:type="xsd:double"&gt;23.8&lt;/D&gt;&lt;D xsi:type="xsd:double"&gt;23.95&lt;/D&gt;&lt;D xsi:type="xsd:double"&gt;24.04&lt;/D&gt;&lt;D xsi:type="xsd:double"&gt;24.14&lt;/D&gt;&lt;D xsi:type="xsd:double"&gt;24.23&lt;/D&gt;&lt;D xsi:type="xsd:double"&gt;24.15&lt;/D&gt;&lt;D xsi:type="xsd:double"&gt;24.09&lt;/D&gt;&lt;D xsi:type="xsd:double"&gt;24.03&lt;/D&gt;&lt;D xsi:type="xsd:double"&gt;24&lt;/D&gt;&lt;D xsi:type="xsd:double"&gt;23.99&lt;/D&gt;&lt;D xsi:type="xsd:double"&gt;24.07&lt;/D&gt;&lt;D xsi:type="xsd:double"&gt;24.14&lt;/D&gt;&lt;D xsi:type="xsd:double"&gt;24.18&lt;/D&gt;&lt;D xsi:type="xsd:double"&gt;24.17&lt;/D&gt;&lt;D xsi:type="xsd:double"&gt;24.25&lt;/D&gt;&lt;D xsi:type="xsd:double"&gt;24.34&lt;/D&gt;&lt;D xsi:type="xsd:double"&gt;24.45&lt;/D&gt;&lt;D xsi:type="xsd:double"&gt;24.61&lt;/D&gt;&lt;D xsi:type="xsd:double"&gt;24.82&lt;/D&gt;&lt;D xsi:type="xsd:double"&gt;24.98&lt;/D&gt;&lt;D xsi:type="xsd:double"&gt;25.14&lt;/D&gt;&lt;D xsi:type="xsd:double"&gt;25.29&lt;/D&gt;&lt;D xsi:type="xsd:double"&gt;25.35&lt;/D&gt;&lt;D xsi:type="xsd:double"&gt;25.4&lt;/D&gt;&lt;D xsi:type="xsd:double"&gt;25.39&lt;/D&gt;&lt;D xsi:type="xsd:double"&gt;25.35&lt;/D&gt;&lt;D xsi:type="xsd:double"&gt;25.27&lt;/D&gt;&lt;D xsi:type="xsd:double"&gt;25.23&lt;/D&gt;&lt;D xsi:type="xsd:double"&gt;25.24&lt;/D&gt;&lt;D xsi:type="xsd:double"&gt;25.26&lt;/D&gt;&lt;D xsi:type="xsd:double"&gt;25.33&lt;/D&gt;&lt;D xsi:type="xsd:double"&gt;25.41&lt;/D&gt;&lt;D xsi:type="xsd:double"&gt;25.54&lt;/D&gt;&lt;D xsi:type="xsd:double"&gt;25.6&lt;/D&gt;&lt;D xsi:type="xsd:double"&gt;25.69&lt;/D&gt;&lt;D xsi:type="xsd:double"&gt;25.74&lt;/D&gt;&lt;D xsi:type="xsd:double"&gt;25.79&lt;/D&gt;&lt;D xsi:type="xsd:double"&gt;25.82&lt;/D&gt;&lt;D xsi:type="xsd:double"&gt;25.87&lt;/D&gt;&lt;D xsi:type="xsd:double"&gt;25.88&lt;/D&gt;&lt;D xsi:type="xsd:double"&gt;25.84&lt;/D&gt;&lt;D xsi:type="xsd:double"&gt;25.79&lt;/D&gt;&lt;D xsi:type="xsd:double"&gt;25.73&lt;/D&gt;&lt;D xsi:type="xsd:double"&gt;25.64&lt;/D&gt;&lt;D xsi:type="xsd:double"&gt;25.57&lt;/D&gt;&lt;D xsi:type="xsd:double"&gt;25.66&lt;/D&gt;&lt;D xsi:type="xsd:double"&gt;25.77&lt;/D&gt;&lt;D xsi:type="xsd:double"&gt;25.87&lt;/D&gt;&lt;D xsi:type="xsd:double"&gt;25.97&lt;/D&gt;&lt;D xsi:type="xsd:double"&gt;25.97&lt;/D&gt;&lt;D xsi:type="xsd:double"&gt;25.85&lt;/D&gt;&lt;D xsi:type="xsd:double"&gt;25.72&lt;/D&gt;&lt;D xsi:type="xsd:double"&gt;25.56&lt;/D&gt;&lt;D xsi:type="xsd:double"&gt;25.37&lt;/D&gt;&lt;D xsi:type="xsd:double"&gt;25.32&lt;/D&gt;&lt;D xsi:type="xsd:double"&gt;25.22&lt;/D&gt;&lt;D xsi:type="xsd:double"&gt;25.17&lt;/D&gt;&lt;D xsi:type="xsd:double"&gt;25.08&lt;/D&gt;&lt;D xsi:type="xsd:double"&gt;25.02&lt;/D&gt;&lt;D xsi:type="xsd:double"&gt;24.92&lt;/D&gt;&lt;D xsi:type="xsd:double"&gt;24.84&lt;/D&gt;&lt;D xsi:type="xsd:double"&gt;24.71&lt;/D&gt;&lt;D xsi:type="xsd:double"&gt;24.57&lt;/D&gt;&lt;D xsi:type="xsd:double"&gt;24.38&lt;/D&gt;&lt;D xsi:type="xsd:double"&gt;24.21&lt;/D&gt;&lt;D xsi:type="xsd:double"&gt;24.12&lt;/D&gt;&lt;D xsi:type="xsd:double"&gt;24.07&lt;/D&gt;&lt;D xsi:type="xsd:double"&gt;24.08&lt;/D&gt;&lt;D xsi:type="xsd:double"&gt;24.2&lt;/D&gt;&lt;D xsi:type="xsd:double"&gt;24.2&lt;/D&gt;&lt;D xsi:type="xsd:double"&gt;24.17&lt;/D&gt;&lt;D xsi:type="xsd:double"&gt;24.1&lt;/D&gt;&lt;D xsi:type="xsd:double"&gt;24.08&lt;/D&gt;&lt;D xsi:type="xsd:double"&gt;23.95&lt;/D&gt;&lt;D xsi:type="xsd:double"&gt;23.95&lt;/D&gt;&lt;D xsi:type="xsd:double"&gt;23.93&lt;/D&gt;&lt;D xsi:type="xsd:double"&gt;23.94&lt;/D&gt;&lt;D xsi:type="xsd:double"&gt;23.99&lt;/D&gt;&lt;D xsi:type="xsd:double"&gt;24.09&lt;/D&gt;&lt;D xsi:type="xsd:double"&gt;24.14&lt;/D&gt;&lt;D xsi:type="xsd:double"&gt;24.16&lt;/D&gt;&lt;D xsi:type="xsd:double"&gt;24.25&lt;/D&gt;&lt;D xsi:type="xsd:double"&gt;24.34&lt;/D&gt;&lt;D xsi:type="xsd:double"&gt;24.27&lt;/D&gt;&lt;D xsi:type="xsd:double"&gt;24.27&lt;/D&gt;&lt;D xsi:type="xsd:double"&gt;24.28&lt;/D&gt;&lt;D xsi:type="xsd:double"&gt;24.21&lt;/D&gt;&lt;D xsi:type="xsd:double"&gt;24.05&lt;/D&gt;&lt;D xsi:type="xsd:double"&gt;24.05&lt;/D&gt;&lt;D xsi:type="xsd:double"&gt;23.96&lt;/D&gt;&lt;D xsi:type="xsd:double"&gt;23.94&lt;/D&gt;&lt;D xsi:type="xsd:double"&gt;23.92&lt;/D&gt;&lt;D xsi:type="xsd:double"&gt;23.96&lt;/D&gt;&lt;D xsi:type="xsd:double"&gt;24.03&lt;/D&gt;&lt;D xsi:type="xsd:double"&gt;24.14&lt;/D&gt;&lt;D xsi:type="xsd:double"&gt;24.14&lt;/D&gt;&lt;D xsi:type="xsd:double"&gt;24.09&lt;/D&gt;&lt;D xsi:type="xsd:double"&gt;23.98&lt;/D&gt;&lt;D xsi:type="xsd:double"&gt;23.83&lt;/D&gt;&lt;D xsi:type="xsd:double"&gt;23.71&lt;/D&gt;&lt;D xsi:type="xsd:double"&gt;23.74&lt;/D&gt;&lt;D xsi:type="xsd:double"&gt;23.81&lt;/D&gt;&lt;D xsi:type="xsd:double"&gt;23.97&lt;/D&gt;&lt;D xsi:type="xsd:double"&gt;24.12&lt;/D&gt;&lt;D xsi:type="xsd:double"&gt;24.22&lt;/D&gt;&lt;D xsi:type="xsd:double"&gt;24.1&lt;/D&gt;&lt;D xsi:type="xsd:double"&gt;24.05&lt;/D&gt;&lt;D xsi:type="xsd:double"&gt;23.9&lt;/D&gt;&lt;D xsi:type="xsd:double"&gt;23.87&lt;/D&gt;&lt;D xsi:type="xsd:double"&gt;23.87&lt;/D&gt;&lt;D xsi:type="xsd:double"&gt;24.01&lt;/D&gt;&lt;D xsi:type="xsd:double"&gt;23.98&lt;/D&gt;&lt;D xsi:type="xsd:double"&gt;24&lt;/D&gt;&lt;D xsi:type="xsd:double"&gt;23.9&lt;/D&gt;&lt;D xsi:type="xsd:double"&gt;23.76&lt;/D&gt;&lt;D xsi:type="xsd:double"&gt;23.57&lt;/D&gt;&lt;D xsi:type="xsd:double"&gt;23.41&lt;/D&gt;&lt;D xsi:type="xsd:double"&gt;23.23&lt;/D&gt;&lt;D xsi:type="xsd:double"&gt;23.12&lt;/D&gt;&lt;D xsi:type="xsd:double"&gt;23.1&lt;/D&gt;&lt;D xsi:type="xsd:double"&gt;23.18&lt;/D&gt;&lt;D xsi:type="xsd:double"&gt;23.32&lt;/D&gt;&lt;D xsi:type="xsd:double"&gt;23.48&lt;/D&gt;&lt;D xsi:type="xsd:double"&gt;23.67&lt;/D&gt;&lt;D xsi:type="xsd:double"&gt;23.72&lt;/D&gt;&lt;D xsi:type="xsd:double"&gt;23.76&lt;/D&gt;&lt;D xsi:type="xsd:double"&gt;23.85&lt;/D&gt;&lt;D xsi:type="xsd:double"&gt;23.91&lt;/D&gt;&lt;D xsi:type="xsd:double"&gt;23.84&lt;/D&gt;&lt;D xsi:type="xsd:double"&gt;23.89&lt;/D&gt;&lt;D xsi:type="xsd:double"&gt;23.93&lt;/D&gt;&lt;D xsi:type="xsd:double"&gt;23.96&lt;/D&gt;&lt;D xsi:type="xsd:double"&gt;24.03&lt;/D&gt;&lt;D xsi:type="xsd:double"&gt;24.2&lt;/D&gt;&lt;D xsi:type="xsd:double"&gt;24.29&lt;/D&gt;&lt;D xsi:type="xsd:double"&gt;24.39&lt;/D&gt;&lt;D xsi:type="xsd:double"&gt;24.42&lt;/D&gt;&lt;D xsi:type="xsd:double"&gt;24.35&lt;/D&gt;&lt;D xsi:type="xsd:double"&gt;24.29&lt;/D&gt;&lt;D xsi:type="xsd:double"&gt;24.34&lt;/D&gt;&lt;D xsi:type="xsd:double"&gt;24.38&lt;/D&gt;&lt;D xsi:type="xsd:double"&gt;24.52&lt;/D&gt;&lt;D xsi:type="xsd:double"&gt;24.76&lt;/D&gt;&lt;D xsi:type="xsd:double"&gt;24.93&lt;/D&gt;&lt;D xsi:type="xsd:double"&gt;25.03&lt;/D&gt;&lt;D xsi:type="xsd:double"&gt;25.04&lt;/D&gt;&lt;D xsi:type="xsd:double"&gt;24.98&lt;/D&gt;&lt;D xsi:type="xsd:double"&gt;24.89&lt;/D&gt;&lt;D xsi:type="xsd:double"&gt;24.83&lt;/D&gt;&lt;D xsi:type="xsd:double"&gt;24.79&lt;/D&gt;&lt;D xsi:type="xsd:double"&gt;24.83&lt;/D&gt;&lt;D xsi:type="xsd:double"&gt;24.87&lt;/D&gt;&lt;D xsi:type="xsd:double"&gt;24.88&lt;/D&gt;&lt;D xsi:type="xsd:double"&gt;24.89&lt;/D&gt;&lt;D xsi:type="xsd:double"&gt;24.82&lt;/D&gt;&lt;D xsi:type="xsd:double"&gt;24.75&lt;/D&gt;&lt;D xsi:type="xsd:double"&gt;24.75&lt;/D&gt;&lt;D xsi:type="xsd:double"&gt;24.8&lt;/D&gt;&lt;D xsi:type="xsd:double"&gt;24.86&lt;/D&gt;&lt;D xsi:type="xsd:double"&gt;24.96&lt;/D&gt;&lt;D xsi:type="xsd:double"&gt;25.04&lt;/D&gt;&lt;D xsi:type="xsd:double"&gt;25.05&lt;/D&gt;&lt;D xsi:type="xsd:double"&gt;25.05&lt;/D&gt;&lt;D xsi:type="xsd:double"&gt;25.07&lt;/D&gt;&lt;D xsi:type="xsd:double"&gt;25.08&lt;/D&gt;&lt;D xsi:type="xsd:double"&gt;25.08&lt;/D&gt;&lt;D xsi:type="xsd:double"&gt;25.07&lt;/D&gt;&lt;D xsi:type="xsd:double"&gt;25&lt;/D&gt;&lt;D xsi:type="xsd:double"&gt;24.85&lt;/D&gt;&lt;D xsi:type="xsd:double"&gt;24.73&lt;/D&gt;&lt;D xsi:type="xsd:double"&gt;24.6&lt;/D&gt;&lt;D xsi:type="xsd:double"&gt;24.46&lt;/D&gt;&lt;D xsi:type="xsd:double"&gt;24.34&lt;/D&gt;&lt;D xsi:type="xsd:double"&gt;24.28&lt;/D&gt;&lt;D xsi:type="xsd:double"&gt;24.21&lt;/D&gt;&lt;D xsi:type="xsd:double"&gt;24.18&lt;/D&gt;&lt;D xsi:type="xsd:double"&gt;24.19&lt;/D&gt;&lt;D xsi:type="xsd:double"&gt;24.28&lt;/D&gt;&lt;D xsi:type="xsd:double"&gt;24.41&lt;/D&gt;&lt;D xsi:type="xsd:double"&gt;24.53&lt;/D&gt;&lt;D xsi:type="xsd:double"&gt;24.64&lt;/D&gt;&lt;D xsi:type="xsd:double"&gt;24.73&lt;/D&gt;&lt;D xsi:type="xsd:double"&gt;24.82&lt;/D&gt;&lt;D xsi:type="xsd:double"&gt;24.84&lt;/D&gt;&lt;D xsi:type="xsd:double"&gt;24.86&lt;/D&gt;&lt;D xsi:type="xsd:double"&gt;24.94&lt;/D&gt;&lt;D xsi:type="xsd:double"&gt;25.05&lt;/D&gt;&lt;D xsi:type="xsd:double"&gt;25.15&lt;/D&gt;&lt;D xsi:type="xsd:double"&gt;25.3&lt;/D&gt;&lt;D xsi:type="xsd:double"&gt;25.65&lt;/D&gt;&lt;D xsi:type="xsd:double"&gt;26.06&lt;/D&gt;&lt;D xsi:type="xsd:double"&gt;26.53&lt;/D&gt;&lt;D xsi:type="xsd:double"&gt;27.12&lt;/D&gt;&lt;D xsi:type="xsd:double"&gt;27.59&lt;/D&gt;&lt;D xsi:type="xsd:double"&gt;27.88&lt;/D&gt;&lt;D xsi:type="xsd:double"&gt;28.05&lt;/D&gt;&lt;D xsi:type="xsd:double"&gt;28.14&lt;/D&gt;&lt;D xsi:type="xsd:double"&gt;27.96&lt;/D&gt;&lt;D xsi:type="xsd:double"&gt;28.02&lt;/D&gt;&lt;D xsi:type="xsd:double"&gt;28.08&lt;/D&gt;&lt;D xsi:type="xsd:double"&gt;28.09&lt;/D&gt;&lt;D xsi:type="xsd:double"&gt;28.16&lt;/D&gt;&lt;D xsi:type="xsd:double"&gt;28.44&lt;/D&gt;&lt;D xsi:type="xsd:double"&gt;28.56&lt;/D&gt;&lt;D xsi:type="xsd:double"&gt;28.62&lt;/D&gt;&lt;D xsi:type="xsd:double"&gt;28.65&lt;/D&gt;&lt;D xsi:type="xsd:double"&gt;28.64&lt;/D&gt;&lt;D xsi:type="xsd:double"&gt;28.46&lt;/D&gt;&lt;D xsi:type="xsd:double"&gt;28.26&lt;/D&gt;&lt;D xsi:type="xsd:double"&gt;28.03&lt;/D&gt;&lt;D xsi:type="xsd:double"&gt;27.92&lt;/D&gt;&lt;D xsi:type="xsd:double"&gt;27.83&lt;/D&gt;&lt;D xsi:type="xsd:double"&gt;27.76&lt;/D&gt;&lt;D xsi:type="xsd:double"&gt;27.68&lt;/D&gt;&lt;D xsi:type="xsd:double"&gt;27.69&lt;/D&gt;&lt;D xsi:type="xsd:double"&gt;27.74&lt;/D&gt;&lt;D xsi:type="xsd:double"&gt;27.71&lt;/D&gt;&lt;D xsi:type="xsd:double"&gt;27.77&lt;/D&gt;&lt;D xsi:type="xsd:double"&gt;27.84&lt;/D&gt;&lt;D xsi:type="xsd:double"&gt;27.9&lt;/D&gt;&lt;D xsi:type="xsd:double"&gt;27.95&lt;/D&gt;&lt;D xsi:type="xsd:double"&gt;28.12&lt;/D&gt;&lt;D xsi:type="xsd:double"&gt;28.21&lt;/D&gt;&lt;D xsi:type="xsd:double"&gt;28.34&lt;/D&gt;&lt;D xsi:type="xsd:double"&gt;28.33&lt;/D&gt;&lt;D xsi:type="xsd:double"&gt;28.27&lt;/D&gt;&lt;D xsi:type="xsd:double"&gt;28.11&lt;/D&gt;&lt;D xsi:type="xsd:double"&gt;28.03&lt;/D&gt;&lt;D xsi:type="xsd:double"&gt;27.92&lt;/D&gt;&lt;D xsi:type="xsd:double"&gt;27.88&lt;/D&gt;&lt;D xsi:type="xsd:double"&gt;27.82&lt;/D&gt;&lt;D xsi:type="xsd:double"&gt;27.73&lt;/D&gt;&lt;D xsi:type="xsd:double"&gt;27.54&lt;/D&gt;&lt;D xsi:type="xsd:double"&gt;27.42&lt;/D&gt;&lt;D xsi:type="xsd:double"&gt;27.44&lt;/D&gt;&lt;D xsi:type="xsd:double"&gt;27.34&lt;/D&gt;&lt;D xsi:type="xsd:double"&gt;27.25&lt;/D&gt;&lt;D xsi:type="xsd:double"&gt;27.26&lt;/D&gt;&lt;D xsi:type="xsd:double"&gt;27.21&lt;/D&gt;&lt;D xsi:type="xsd:double"&gt;27.11&lt;/D&gt;&lt;D xsi:type="xsd:double"&gt;27.18&lt;/D&gt;&lt;D xsi:type="xsd:double"&gt;27.35&lt;/D&gt;&lt;D xsi:type="xsd:double"&gt;27.51&lt;/D&gt;&lt;D xsi:type="xsd:double"&gt;27.64&lt;/D&gt;&lt;D xsi:type="xsd:double"&gt;27.65&lt;/D&gt;&lt;D xsi:type="xsd:double"&gt;27.46&lt;/D&gt;&lt;D xsi:type="xsd:double"&gt;27.27&lt;/D&gt;&lt;D xsi:type="xsd:double"&gt;27.07&lt;/D&gt;&lt;D xsi:type="xsd:double"&gt;26.85&lt;/D&gt;&lt;D xsi:type="xsd:double"&gt;26.57&lt;/D&gt;&lt;D xsi:type="xsd:double"&gt;26.36&lt;/D&gt;&lt;D xsi:type="xsd:double"&gt;25.81&lt;/D&gt;&lt;D xsi:type="xsd:double"&gt;25.43&lt;/D&gt;&lt;D xsi:type="xsd:double"&gt;25.2&lt;/D&gt;&lt;D xsi:type="xsd:double"&gt;25.2&lt;/D&gt;&lt;D xsi:type="xsd:double"&gt;25.23&lt;/D&gt;&lt;D xsi:type="xsd:double"&gt;25.54&lt;/D&gt;&lt;D xsi:type="xsd:double"&gt;25.69&lt;/D&gt;&lt;D xsi:type="xsd:double"&gt;25.8&lt;/D&gt;&lt;D xsi:type="xsd:double"&gt;25.83&lt;/D&gt;&lt;D xsi:type="xsd:double"&gt;25.92&lt;/D&gt;&lt;D xsi:type="xsd:double"&gt;25.97&lt;/D&gt;&lt;D xsi:type="xsd:double"&gt;26.02&lt;/D&gt;&lt;D xsi:type="xsd:double"&gt;25.95&lt;/D&gt;&lt;D xsi:type="xsd:double"&gt;25.74&lt;/D&gt;&lt;D xsi:type="xsd:double"&gt;25.54&lt;/D&gt;&lt;D xsi:type="xsd:double"&gt;25.41&lt;/D&gt;&lt;D xsi:type="xsd:double"&gt;25.23&lt;/D&gt;&lt;D xsi:type="xsd:double"&gt;25.13&lt;/D&gt;&lt;D xsi:type="xsd:double"&gt;25.14&lt;/D&gt;&lt;D xsi:type="xsd:double"&gt;25.11&lt;/D&gt;&lt;D xsi:type="xsd:double"&gt;25.08&lt;/D&gt;&lt;D xsi:type="xsd:double"&gt;25.06&lt;/D&gt;&lt;D xsi:type="xsd:double"&gt;25.04&lt;/D&gt;&lt;D xsi:type="xsd:double"&gt;25.05&lt;/D&gt;&lt;D xsi:type="xsd:double"&gt;25.07&lt;/D&gt;&lt;D xsi:type="xsd:double"&gt;24.95&lt;/D&gt;&lt;D xsi:type="xsd:double"&gt;24.88&lt;/D&gt;&lt;D xsi:type="xsd:double"&gt;24.79&lt;/D&gt;&lt;D xsi:type="xsd:double"&gt;24.68&lt;/D&gt;&lt;D xsi:type="xsd:double"&gt;24.48&lt;/D&gt;&lt;D xsi:type="xsd:double"&gt;24.34&lt;/D&gt;&lt;D xsi:type="xsd:double"&gt;24.1&lt;/D&gt;&lt;D xsi:type="xsd:double"&gt;23.79&lt;/D&gt;&lt;D xsi:type="xsd:double"&gt;23.27&lt;/D&gt;&lt;D xsi:type="xsd:double"&gt;22.87&lt;/D&gt;&lt;D xsi:type="xsd:double"&gt;22.45&lt;/D&gt;&lt;D xsi:type="xsd:double"&gt;22.27&lt;/D&gt;&lt;D xsi:type="xsd:double"&gt;22.13&lt;/D&gt;&lt;D xsi:type="xsd:double"&gt;22.22&lt;/D&gt;&lt;D xsi:type="xsd:double"&gt;22.16&lt;/D&gt;&lt;D xsi:type="xsd:double"&gt;22.14&lt;/D&gt;&lt;D xsi:type="xsd:double"&gt;21.93&lt;/D&gt;&lt;D xsi:type="xsd:double"&gt;21.71&lt;/D&gt;&lt;D xsi:type="xsd:double"&gt;21.64&lt;/D&gt;&lt;D xsi:type="xsd:double"&gt;21.85&lt;/D&gt;&lt;D xsi:type="xsd:double"&gt;21.99&lt;/D&gt;&lt;D xsi:type="xsd:double"&gt;22.14&lt;/D&gt;&lt;D xsi:type="xsd:double"&gt;22.35&lt;/D&gt;&lt;D xsi:type="xsd:double"&gt;22.38&lt;/D&gt;&lt;D xsi:type="xsd:double"&gt;22.35&lt;/D&gt;&lt;D xsi:type="xsd:double"&gt;22.4&lt;/D&gt;&lt;D xsi:type="xsd:double"&gt;22.5&lt;/D&gt;&lt;D xsi:type="xsd:double"&gt;22.53&lt;/D&gt;&lt;D xsi:type="xsd:double"&gt;22.6&lt;/D&gt;&lt;D xsi:type="xsd:double"&gt;22.48&lt;/D&gt;&lt;D xsi:type="xsd:double"&gt;22.35&lt;/D&gt;&lt;D xsi:type="xsd:double"&gt;22.2&lt;/D&gt;&lt;D xsi:type="xsd:double"&gt;21.96&lt;/D&gt;&lt;D xsi:type="xsd:double"&gt;21.78&lt;/D&gt;&lt;D xsi:type="xsd:double"&gt;21.82&lt;/D&gt;&lt;D xsi:type="xsd:double"&gt;21.97&lt;/D&gt;&lt;D xsi:type="xsd:double"&gt;22.09&lt;/D&gt;&lt;D xsi:type="xsd:double"&gt;22.49&lt;/D&gt;&lt;D xsi:type="xsd:double"&gt;22.8&lt;/D&gt;&lt;D xsi:type="xsd:double"&gt;22.98&lt;/D&gt;&lt;D xsi:type="xsd:double"&gt;23.16&lt;/D&gt;&lt;D xsi:type="xsd:double"&gt;23.32&lt;/D&gt;&lt;D xsi:type="xsd:double"&gt;23.3&lt;/D&gt;&lt;D xsi:type="xsd:double"&gt;23.41&lt;/D&gt;&lt;D xsi:type="xsd:double"&gt;23.54&lt;/D&gt;&lt;D xsi:type="xsd:double"&gt;23.6&lt;/D&gt;&lt;D xsi:type="xsd:double"&gt;23.67&lt;/D&gt;&lt;D xsi:type="xsd:double"&gt;23.76&lt;/D&gt;&lt;D xsi:type="xsd:double"&gt;23.82&lt;/D&gt;&lt;D xsi:type="xsd:double"&gt;23.83&lt;/D&gt;&lt;D xsi:type="xsd:double"&gt;23.85&lt;/D&gt;&lt;D xsi:type="xsd:double"&gt;23.85&lt;/D&gt;&lt;D xsi:type="xsd:double"&gt;23.71&lt;/D&gt;&lt;D xsi:type="xsd:double"&gt;23.48&lt;/D&gt;&lt;D xsi:type="xsd:double"&gt;23.21&lt;/D&gt;&lt;D xsi:type="xsd:double"&gt;22.98&lt;/D&gt;&lt;D xsi:type="xsd:double"&gt;22.88&lt;/D&gt;&lt;D xsi:type="xsd:double"&gt;22.93&lt;/D&gt;&lt;D xsi:type="xsd:double"&gt;22.97&lt;/D&gt;&lt;D xsi:type="xsd:double"&gt;23.03&lt;/D&gt;&lt;D xsi:type="xsd:double"&gt;22.99&lt;/D&gt;&lt;D xsi:type="xsd:double"&gt;22.85&lt;/D&gt;&lt;D xsi:type="xsd:double"&gt;22.84&lt;/D&gt;&lt;D xsi:type="xsd:double"&gt;22.75&lt;/D&gt;&lt;D xsi:type="xsd:double"&gt;22.62&lt;/D&gt;&lt;D xsi:type="xsd:double"&gt;22.6&lt;/D&gt;&lt;D xsi:type="xsd:double"&gt;22.57&lt;/D&gt;&lt;D xsi:type="xsd:double"&gt;22.48&lt;/D&gt;&lt;D xsi:type="xsd:double"&gt;22.55&lt;/D&gt;&lt;D xsi:type="xsd:double"&gt;22.69&lt;/D&gt;&lt;D xsi:type="xsd:double"&gt;22.75&lt;/D&gt;&lt;D xsi:type="xsd:double"&gt;22.82&lt;/D&gt;&lt;D xsi:type="xsd:double"&gt;22.83&lt;/D&gt;&lt;D xsi:type="xsd:double"&gt;22.7&lt;/D&gt;&lt;D xsi:type="xsd:double"&gt;22.56&lt;/D&gt;&lt;D xsi:type="xsd:double"&gt;22.52&lt;/D&gt;&lt;D xsi:type="xsd:double"&gt;22.51&lt;/D&gt;&lt;D xsi:type="xsd:double"&gt;22.48&lt;/D&gt;&lt;D xsi:type="xsd:double"&gt;22.51&lt;/D&gt;&lt;D xsi:type="xsd:double"&gt;22.57&lt;/D&gt;&lt;D xsi:type="xsd:double"&gt;22.47&lt;/D&gt;&lt;D xsi:type="xsd:double"&gt;22.33&lt;/D&gt;&lt;D xsi:type="xsd:double"&gt;22.19&lt;/D&gt;&lt;D xsi:type="xsd:double"&gt;22.04&lt;/D&gt;&lt;D xsi:type="xsd:double"&gt;21.85&lt;/D&gt;&lt;D xsi:type="xsd:double"&gt;21.73&lt;/D&gt;&lt;D xsi:type="xsd:double"&gt;21.72&lt;/D&gt;&lt;D xsi:type="xsd:double"&gt;21.76&lt;/D&gt;&lt;D xsi:type="xsd:double"&gt;21.82&lt;/D&gt;&lt;D xsi:type="xsd:double"&gt;21.91&lt;/D&gt;&lt;D xsi:type="xsd:double"&gt;22.01&lt;/D&gt;&lt;D xsi:type="xsd:double"&gt;22.06&lt;/D&gt;&lt;D xsi:type="xsd:double"&gt;22.1&lt;/D&gt;&lt;D xsi:type="xsd:double"&gt;22.12&lt;/D&gt;&lt;D xsi:type="xsd:double"&gt;22.16&lt;/D&gt;&lt;D xsi:type="xsd:double"&gt;22.19&lt;/D&gt;&lt;D xsi:type="xsd:double"&gt;22.17&lt;/D&gt;&lt;D xsi:type="xsd:double"&gt;22&lt;/D&gt;&lt;D xsi:type="xsd:double"&gt;21.86&lt;/D&gt;&lt;D xsi:type="xsd:double"&gt;21.65&lt;/D&gt;&lt;D xsi:type="xsd:double"&gt;21.33&lt;/D&gt;&lt;D xsi:type="xsd:double"&gt;21.05&lt;/D&gt;&lt;D xsi:type="xsd:double"&gt;20.78&lt;/D&gt;&lt;D xsi:type="xsd:double"&gt;20.48&lt;/D&gt;&lt;D xsi:type="xsd:double"&gt;20.29&lt;/D&gt;&lt;D xsi:type="xsd:double"&gt;20.19&lt;/D&gt;&lt;D xsi:type="xsd:double"&gt;19.99&lt;/D&gt;&lt;D xsi:type="xsd:double"&gt;19.862&lt;/D&gt;&lt;D xsi:type="xsd:double"&gt;19.85&lt;/D&gt;&lt;D xsi:type="xsd:double"&gt;19.622&lt;/D&gt;&lt;D xsi:type="xsd:double"&gt;19.364&lt;/D&gt;&lt;D xsi:type="xsd:double"&gt;19.288&lt;/D&gt;&lt;D xsi:type="xsd:double"&gt;19.304&lt;/D&gt;&lt;D xsi:type="xsd:double"&gt;19.14&lt;/D&gt;&lt;D xsi:type="xsd:double"&gt;19.172&lt;/D&gt;&lt;D xsi:type="xsd:double"&gt;19.3&lt;/D&gt;&lt;D xsi:type="xsd:double"&gt;19.404&lt;/D&gt;&lt;D xsi:type="xsd:double"&gt;19.444&lt;/D&gt;&lt;D xsi:type="xsd:double"&gt;19.564&lt;/D&gt;&lt;D xsi:type="xsd:double"&gt;19.56&lt;/D&gt;&lt;D xsi:type="xsd:double"&gt;19.556&lt;/D&gt;&lt;D xsi:type="xsd:double"&gt;19.484&lt;/D&gt;&lt;D xsi:type="xsd:double"&gt;19.276&lt;/D&gt;&lt;D xsi:type="xsd:double"&gt;19.056&lt;/D&gt;&lt;D xsi:type="xsd:double"&gt;19.04&lt;/D&gt;&lt;D xsi:type="xsd:double"&gt;19.024&lt;/D&gt;&lt;D xsi:type="xsd:double"&gt;18.948&lt;/D&gt;&lt;D xsi:type="xsd:double"&gt;19.12&lt;/D&gt;&lt;D xsi:type="xsd:double"&gt;19.304&lt;/D&gt;&lt;D xsi:type="xsd:double"&gt;19.412&lt;/D&gt;&lt;D xsi:type="xsd:double"&gt;19.476&lt;/D&gt;&lt;D xsi:type="xsd:double"&gt;19.528&lt;/D&gt;&lt;D xsi:type="xsd:double"&gt;19.432&lt;/D&gt;&lt;D xsi:type="xsd:double"&gt;19.46&lt;/D&gt;&lt;D xsi:type="xsd:double"&gt;19.388&lt;/D&gt;&lt;D xsi:type="xsd:double"&gt;19.376&lt;/D&gt;&lt;D xsi:type="xsd:double"&gt;19.544&lt;/D&gt;&lt;D xsi:type="xsd:double"&gt;19.758&lt;/D&gt;&lt;D xsi:type="xsd:double"&gt;19.922&lt;/D&gt;&lt;D xsi:type="xsd:double"&gt;20.152&lt;/D&gt;&lt;D xsi:type="xsd:double"&gt;20.3&lt;/D&gt;&lt;D xsi:type="xsd:double"&gt;20.32&lt;/D&gt;&lt;D xsi:type="xsd:double"&gt;20.35&lt;/D&gt;&lt;D xsi:type="xsd:double"&gt;20.37&lt;/D&gt;&lt;D xsi:type="xsd:double"&gt;20.42&lt;/D&gt;&lt;D xsi:type="xsd:double"&gt;20.48&lt;/D&gt;&lt;D xsi:type="xsd:double"&gt;20.53&lt;/D&gt;&lt;D xsi:type="xsd:double"&gt;20.62&lt;/D&gt;&lt;D xsi:type="xsd:double"&gt;20.71&lt;/D&gt;&lt;D xsi:type="xsd:double"&gt;20.75&lt;/D&gt;&lt;D xsi:type="xsd:double"&gt;20.81&lt;/D&gt;&lt;D xsi:type="xsd:double"&gt;20.88&lt;/D&gt;&lt;D xsi:type="xsd:double"&gt;20.85&lt;/D&gt;&lt;D xsi:type="xsd:double"&gt;20.78&lt;/D&gt;&lt;D xsi:type="xsd:double"&gt;20.83&lt;/D&gt;&lt;D xsi:type="xsd:double"&gt;20.86&lt;/D&gt;&lt;D xsi:type="xsd:double"&gt;20.83&lt;/D&gt;&lt;D xsi:type="xsd:double"&gt;20.79&lt;/D&gt;&lt;D xsi:type="xsd:double"&gt;20.77&lt;/D&gt;&lt;D xsi:type="xsd:double"&gt;20.65&lt;/D&gt;&lt;D xsi:type="xsd:double"&gt;20.57&lt;/D&gt;&lt;D xsi:type="xsd:double"&gt;20.58&lt;/D&gt;&lt;D xsi:type="xsd:double"&gt;20.66&lt;/D&gt;&lt;D xsi:type="xsd:double"&gt;20.86&lt;/D&gt;&lt;D xsi:type="xsd:double"&gt;21.09&lt;/D&gt;&lt;D xsi:type="xsd:double"&gt;21.28&lt;/D&gt;&lt;D xsi:type="xsd:double"&gt;21.41&lt;/D&gt;&lt;D xsi:type="xsd:double"&gt;21.6&lt;/D&gt;&lt;D xsi:type="xsd:double"&gt;21.6&lt;/D&gt;&lt;D xsi:type="xsd:double"&gt;21.65&lt;/D&gt;&lt;D xsi:type="xsd:double"&gt;21.69&lt;/D&gt;&lt;D xsi:type="xsd:double"&gt;21.71&lt;/D&gt;&lt;D xsi:type="xsd:double"&gt;21.7&lt;/D&gt;&lt;D xsi:type="xsd:double"&gt;21.73&lt;/D&gt;&lt;D xsi:type="xsd:double"&gt;21.64&lt;/D&gt;&lt;D xsi:type="xsd:double"&gt;21.51&lt;/D&gt;&lt;D xsi:type="xsd:double"&gt;21.35&lt;/D&gt;&lt;D xsi:type="xsd:double"&gt;21.15&lt;/D&gt;&lt;D xsi:type="xsd:double"&gt;20.93&lt;/D&gt;&lt;D xsi:type="xsd:double"&gt;20.67&lt;/D&gt;&lt;D xsi:type="xsd:double"&gt;20.5&lt;/D&gt;&lt;D xsi:type="xsd:double"&gt;20.44&lt;/D&gt;&lt;D xsi:type="xsd:double"&gt;20.34&lt;/D&gt;&lt;D xsi:type="xsd:double"&gt;20.24&lt;/D&gt;&lt;D xsi:type="xsd:double"&gt;20.176&lt;/D&gt;&lt;D xsi:type="xsd:double"&gt;20.126&lt;/D&gt;&lt;D xsi:type="xsd:double"&gt;20.096&lt;/D&gt;&lt;D xsi:type="xsd:double"&gt;20.048&lt;/D&gt;&lt;D xsi:type="xsd:double"&gt;20.014&lt;/D&gt;&lt;D xsi:type="xsd:double"&gt;20.068&lt;/D&gt;&lt;D xsi:type="xsd:double"&gt;20.058&lt;/D&gt;&lt;D xsi:type="xsd:double"&gt;20.018&lt;/D&gt;&lt;D xsi:type="xsd:double"&gt;20.146&lt;/D&gt;&lt;D xsi:type="xsd:double"&gt;20.3&lt;/D&gt;&lt;D xsi:type="xsd:double"&gt;20.43&lt;/D&gt;&lt;D xsi:type="xsd:double"&gt;20.6&lt;/D&gt;&lt;D xsi:type="xsd:double"&gt;20.8&lt;/D&gt;&lt;D xsi:type="xsd:double"&gt;20.88&lt;/D&gt;&lt;D xsi:type="xsd:double"&gt;20.98&lt;/D&gt;&lt;D xsi:type="xsd:double"&gt;21.07&lt;/D&gt;&lt;D xsi:type="xsd:double"&gt;21.17&lt;/D&gt;&lt;D xsi:type="xsd:double"&gt;21.27&lt;/D&gt;&lt;D xsi:type="xsd:double"&gt;21.4&lt;/D&gt;&lt;D xsi:type="xsd:double"&gt;21.45&lt;/D&gt;&lt;D xsi:type="xsd:double"&gt;21.38&lt;/D&gt;&lt;D xsi:type="xsd:double"&gt;21.27&lt;/D&gt;&lt;D xsi:type="xsd:double"&gt;21.11&lt;/D&gt;&lt;D xsi:type="xsd:double"&gt;20.87&lt;/D&gt;&lt;D xsi:type="xsd:double"&gt;20.71&lt;/D&gt;&lt;D xsi:type="xsd:double"&gt;20.7&lt;/D&gt;&lt;D xsi:type="xsd:double"&gt;20.75&lt;/D&gt;&lt;D xsi:type="xsd:double"&gt;20.85&lt;/D&gt;&lt;D xsi:type="xsd:double"&gt;21.03&lt;/D&gt;&lt;D xsi:type="xsd:double"&gt;21.06&lt;/D&gt;&lt;D xsi:type="xsd:double"&gt;21.03&lt;/D&gt;&lt;D xsi:type="xsd:double"&gt;20.96&lt;/D&gt;&lt;D xsi:type="xsd:double"&gt;20.9&lt;/D&gt;&lt;D xsi:type="xsd:double"&gt;20.9&lt;/D&gt;&lt;D xsi:type="xsd:double"&gt;21.08&lt;/D&gt;&lt;D xsi:type="xsd:double"&gt;21.2&lt;/D&gt;&lt;D xsi:type="xsd:double"&gt;21.27&lt;/D&gt;&lt;D xsi:type="xsd:double"&gt;21.32&lt;/D&gt;&lt;D xsi:type="xsd:double"&gt;21.28&lt;/D&gt;&lt;D xsi:type="xsd:double"&gt;21.23&lt;/D&gt;&lt;D xsi:type="xsd:double"&gt;21.33&lt;/D&gt;&lt;D xsi:type="xsd:double"&gt;21.5&lt;/D&gt;&lt;D xsi:type="xsd:double"&gt;21.68&lt;/D&gt;&lt;D xsi:type="xsd:double"&gt;21.91&lt;/D&gt;&lt;D xsi:type="xsd:double"&gt;22.1&lt;/D&gt;&lt;D xsi:type="xsd:double"&gt;22.18&lt;/D&gt;&lt;D xsi:type="xsd:double"&gt;22.3&lt;/D&gt;&lt;D xsi:type="xsd:double"&gt;22.38&lt;/D&gt;&lt;D xsi:type="xsd:double"&gt;22.42&lt;/D&gt;&lt;D xsi:type="xsd:double"&gt;22.46&lt;/D&gt;&lt;D xsi:type="xsd:double"&gt;22.57&lt;/D&gt;&lt;D xsi:type="xsd:double"&gt;22.6&lt;/D&gt;&lt;D xsi:type="xsd:double"&gt;22.64&lt;/D&gt;&lt;D xsi:type="xsd:double"&gt;22.63&lt;/D&gt;&lt;D xsi:type="xsd:double"&gt;22.67&lt;/D&gt;&lt;D xsi:type="xsd:double"&gt;22.58&lt;/D&gt;&lt;D xsi:type="xsd:double"&gt;22.53&lt;/D&gt;&lt;D xsi:type="xsd:double"&gt;22.53&lt;/D&gt;&lt;D xsi:type="xsd:double"&gt;22.65&lt;/D&gt;&lt;D xsi:type="xsd:double"&gt;22.71&lt;/D&gt;&lt;D xsi:type="xsd:double"&gt;22.86&lt;/D&gt;&lt;D xsi:type="xsd:double"&gt;23.01&lt;/D&gt;&lt;D xsi:type="xsd:double"&gt;23.13&lt;/D&gt;&lt;D xsi:type="xsd:double"&gt;23.24&lt;/D&gt;&lt;D xsi:type="xsd:double"&gt;23.33&lt;/D&gt;&lt;D xsi:type="xsd:double"&gt;23.4&lt;/D&gt;&lt;D xsi:type="xsd:double"&gt;23.51&lt;/D&gt;&lt;D xsi:type="xsd:double"&gt;23.55&lt;/D&gt;&lt;D xsi:type="xsd:double"&gt;23.56&lt;/D&gt;&lt;D xsi:type="xsd:double"&gt;23.59&lt;/D&gt;&lt;D xsi:type="xsd:double"&gt;23.6&lt;/D&gt;&lt;D xsi:type="xsd:double"&gt;23.55&lt;/D&gt;&lt;D xsi:type="xsd:double"&gt;23.56&lt;/D&gt;&lt;D xsi:type="xsd:double"&gt;23.53&lt;/D&gt;&lt;D xsi:type="xsd:double"&gt;23.53&lt;/D&gt;&lt;D xsi:type="xsd:double"&gt;23.57&lt;/D&gt;&lt;D xsi:type="xsd:double"&gt;23.66&lt;/D&gt;&lt;D xsi:type="xsd:double"&gt;23.72&lt;/D&gt;&lt;D xsi:type="xsd:double"&gt;23.88&lt;/D&gt;&lt;D xsi:type="xsd:double"&gt;24.04&lt;/D&gt;&lt;D xsi:type="xsd:double"&gt;24.2&lt;/D&gt;&lt;D xsi:type="xsd:double"&gt;24.33&lt;/D&gt;&lt;D xsi:type="xsd:double"&gt;24.52&lt;/D&gt;&lt;D xsi:type="xsd:double"&gt;24.47&lt;/D&gt;&lt;D xsi:type="xsd:double"&gt;24.38&lt;/D&gt;&lt;D xsi:type="xsd:double"&gt;24.28&lt;/D&gt;&lt;D xsi:type="xsd:double"&gt;24.19&lt;/D&gt;&lt;D xsi:type="xsd:double"&gt;24.07&lt;/D&gt;&lt;D xsi:type="xsd:double"&gt;24.12&lt;/D&gt;&lt;D xsi:type="xsd:double"&gt;24.19&lt;/D&gt;&lt;D xsi:type="xsd:double"&gt;24.3&lt;/D&gt;&lt;D xsi:type="xsd:double"&gt;24.35&lt;/D&gt;&lt;D xsi:type="xsd:double"&gt;24.32&lt;/D&gt;&lt;D xsi:type="xsd:double"&gt;24.32&lt;/D&gt;&lt;D xsi:type="xsd:double"&gt;24.32&lt;/D&gt;&lt;D xsi:type="xsd:double"&gt;24.32&lt;/D&gt;&lt;D xsi:type="xsd:double"&gt;24.25&lt;/D&gt;&lt;D xsi:type="xsd:double"&gt;24.29&lt;/D&gt;&lt;D xsi:type="xsd:double"&gt;24.31&lt;/D&gt;&lt;D xsi:type="xsd:double"&gt;24.34&lt;/D&gt;&lt;D xsi:type="xsd:double"&gt;24.38&lt;/D&gt;&lt;D xsi:type="xsd:double"&gt;24.5&lt;/D&gt;&lt;D xsi:type="xsd:double"&gt;24.49&lt;/D&gt;&lt;D xsi:type="xsd:double"&gt;24.44&lt;/D&gt;&lt;D xsi:type="xsd:double"&gt;24.3&lt;/D&gt;&lt;D xsi:type="xsd:double"&gt;24.16&lt;/D&gt;&lt;D xsi:type="xsd:double"&gt;24&lt;/D&gt;&lt;D xsi:type="xsd:double"&gt;23.98&lt;/D&gt;&lt;D xsi:type="xsd:double"&gt;23.96&lt;/D&gt;&lt;D xsi:type="xsd:double"&gt;24.03&lt;/D&gt;&lt;D xsi:type="xsd:double"&gt;24.11&lt;/D&gt;&lt;D xsi:type="xsd:double"&gt;24.22&lt;/D&gt;&lt;D xsi:type="xsd:double"&gt;24.21&lt;/D&gt;&lt;D xsi:type="xsd:double"&gt;24.18&lt;/D&gt;&lt;D xsi:type="xsd:double"&gt;24.1&lt;/D&gt;&lt;D xsi:type="xsd:double"&gt;23.84&lt;/D&gt;&lt;D xsi:type="xsd:double"&gt;23.63&lt;/D&gt;&lt;D xsi:type="xsd:double"&gt;23.41&lt;/D&gt;&lt;D xsi:type="xsd:double"&gt;23.21&lt;/D&gt;&lt;D xsi:type="xsd:double"&gt;23.03&lt;/D&gt;&lt;D xsi:type="xsd:double"&gt;23.01&lt;/D&gt;&lt;D xsi:type="xsd:double"&gt;22.96&lt;/D&gt;&lt;D xsi:type="xsd:double"&gt;22.88&lt;/D&gt;&lt;D xsi:type="xsd:double"&gt;22.91&lt;/D&gt;&lt;D xsi:type="xsd:double"&gt;22.88&lt;/D&gt;&lt;D xsi:type="xsd:double"&gt;22.76&lt;/D&gt;&lt;D xsi:type="xsd:double"&gt;22.65&lt;/D&gt;&lt;D xsi:type="xsd:double"&gt;22.63&lt;/D&gt;&lt;D xsi:type="xsd:double"&gt;22.5&lt;/D&gt;&lt;D xsi:type="xsd:double"&gt;22.45&lt;/D&gt;&lt;D xsi:type="xsd:double"&gt;22.48&lt;/D&gt;&lt;D xsi:type="xsd:double"&gt;22.56&lt;/D&gt;&lt;D xsi:type="xsd:double"&gt;22.64&lt;/D&gt;&lt;D xsi:type="xsd:double"&gt;22.71&lt;/D&gt;&lt;D xsi:type="xsd:double"&gt;22.8&lt;/D&gt;&lt;D xsi:type="xsd:double"&gt;22.89&lt;/D&gt;&lt;D xsi:type="xsd:double"&gt;22.89&lt;/D&gt;&lt;D xsi:type="xsd:double"&gt;22.91&lt;/D&gt;&lt;D xsi:type="xsd:double"&gt;22.98&lt;/D&gt;&lt;D xsi:type="xsd:double"&gt;22.95&lt;/D&gt;&lt;D xsi:type="xsd:double"&gt;22.89&lt;/D&gt;&lt;D xsi:type="xsd:double"&gt;22.88&lt;/D&gt;&lt;D xsi:type="xsd:double"&gt;22.88&lt;/D&gt;&lt;D xsi:type="xsd:double"&gt;22.86&lt;/D&gt;&lt;D xsi:type="xsd:double"&gt;22.9&lt;/D&gt;&lt;D xsi:type="xsd:double"&gt;22.87&lt;/D&gt;&lt;D xsi:type="xsd:double"&gt;22.82&lt;/D&gt;&lt;D xsi:type="xsd:double"&gt;22.75&lt;/D&gt;&lt;D xsi:type="xsd:double"&gt;22.59&lt;/D&gt;&lt;D xsi:type="xsd:double"&gt;22.44&lt;/D&gt;&lt;D xsi:type="xsd:double"&gt;22.33&lt;/D&gt;&lt;D xsi:type="xsd:double"&gt;22.19&lt;/D&gt;&lt;D xsi:type="xsd:double"&gt;22.06&lt;/D&gt;&lt;D xsi:type="xsd:double"&gt;21.99&lt;/D&gt;&lt;D xsi:type="xsd:double"&gt;21.9&lt;/D&gt;&lt;D xsi:type="xsd:double"&gt;21.87&lt;/D&gt;&lt;D xsi:type="xsd:double"&gt;21.88&lt;/D&gt;&lt;D xsi:type="xsd:double"&gt;21.9&lt;/D&gt;&lt;D xsi:type="xsd:double"&gt;21.99&lt;/D&gt;&lt;D xsi:type="xsd:double"&gt;22.1&lt;/D&gt;&lt;D xsi:type="xsd:double"&gt;22.25&lt;/D&gt;&lt;D xsi:type="xsd:double"&gt;22.39&lt;/D&gt;&lt;D xsi:type="xsd:double"&gt;22.52&lt;/D&gt;&lt;D xsi:type="xsd:double"&gt;22.63&lt;/D&gt;&lt;D xsi:type="xsd:double"&gt;22.79&lt;/D&gt;&lt;D xsi:type="xsd:double"&gt;22.88&lt;/D&gt;&lt;D xsi:type="xsd:double"&gt;22.97&lt;/D&gt;&lt;D xsi:type="xsd:double"&gt;23&lt;/D&gt;&lt;D xsi:type="xsd:double"&gt;23.04&lt;/D&gt;&lt;D xsi:type="xsd:double"&gt;23.07&lt;/D&gt;&lt;D xsi:type="xsd:double"&gt;23.11&lt;/D&gt;&lt;D xsi:type="xsd:double"&gt;23.11&lt;/D&gt;&lt;D xsi:type="xsd:double"&gt;23.14&lt;/D&gt;&lt;D xsi:type="xsd:double"&gt;23.15&lt;/D&gt;&lt;D xsi:type="xsd:double"&gt;23.14&lt;/D&gt;&lt;D xsi:type="xsd:double"&gt;23.2&lt;/D&gt;&lt;D xsi:type="xsd:double"&gt;23.29&lt;/D&gt;&lt;D xsi:type="xsd:double"&gt;23.38&lt;/D&gt;&lt;D xsi:type="xsd:double"&gt;23.43&lt;/D&gt;&lt;D xsi:type="xsd:double"&gt;23.44&lt;/D&gt;&lt;D xsi:type="xsd:double"&gt;23.43&lt;/D&gt;&lt;D xsi:type="xsd:double"&gt;23.42&lt;/D&gt;&lt;D xsi:type="xsd:double"&gt;23.46&lt;/D&gt;&lt;D xsi:type="xsd:double"&gt;23.53&lt;/D&gt;&lt;D xsi:type="xsd:double"&gt;23.64&lt;/D&gt;&lt;D xsi:type="xsd:double"&gt;23.71&lt;/D&gt;&lt;D xsi:type="xsd:double"&gt;23.79&lt;/D&gt;&lt;D xsi:type="xsd:double"&gt;23.88&lt;/D&gt;&lt;D xsi:type="xsd:double"&gt;24&lt;/D&gt;&lt;D xsi:type="xsd:double"&gt;24.09&lt;/D&gt;&lt;D xsi:type="xsd:double"&gt;24.19&lt;/D&gt;&lt;D xsi:type="xsd:double"&gt;24.25&lt;/D&gt;&lt;D xsi:type="xsd:double"&gt;24.29&lt;/D&gt;&lt;D xsi:type="xsd:double"&gt;24.3&lt;/D&gt;&lt;D xsi:type="xsd:double"&gt;24.31&lt;/D&gt;&lt;D xsi:type="xsd:double"&gt;24.29&lt;/D&gt;&lt;D xsi:type="xsd:double"&gt;24.26&lt;/D&gt;&lt;D xsi:type="xsd:double"&gt;24.2&lt;/D&gt;&lt;D xsi:type="xsd:double"&gt;24.12&lt;/D&gt;&lt;D xsi:type="xsd:double"&gt;24.03&lt;/D&gt;&lt;D xsi:type="xsd:double"&gt;23.95&lt;/D&gt;&lt;D xsi:type="xsd:double"&gt;23.93&lt;/D&gt;&lt;D xsi:type="xsd:double"&gt;23.92&lt;/D&gt;&lt;D xsi:type="xsd:double"&gt;23.89&lt;/D&gt;&lt;D xsi:type="xsd:double"&gt;23.89&lt;/D&gt;&lt;D xsi:type="xsd:double"&gt;23.94&lt;/D&gt;&lt;D xsi:type="xsd:double"&gt;23.97&lt;/D&gt;&lt;D xsi:type="xsd:double"&gt;23.99&lt;/D&gt;&lt;D xsi:type="xsd:double"&gt;24.14&lt;/D&gt;&lt;D xsi:type="xsd:double"&gt;24.29&lt;/D&gt;&lt;D xsi:type="xsd:double"&gt;24.42&lt;/D&gt;&lt;D xsi:type="xsd:double"&gt;24.57&lt;/D&gt;&lt;D xsi:type="xsd:double"&gt;24.67&lt;/D&gt;&lt;D xsi:type="xsd:double"&gt;24.68&lt;/D&gt;&lt;D xsi:type="xsd:double"&gt;24.7&lt;/D&gt;&lt;D xsi:type="xsd:double"&gt;24.65&lt;/D&gt;&lt;D xsi:type="xsd:double"&gt;24.61&lt;/D&gt;&lt;D xsi:type="xsd:double"&gt;24.62&lt;/D&gt;&lt;D xsi:type="xsd:double"&gt;24.62&lt;/D&gt;&lt;D xsi:type="xsd:double"&gt;24.57&lt;/D&gt;&lt;D xsi:type="xsd:double"&gt;24.57&lt;/D&gt;&lt;D xsi:type="xsd:double"&gt;24.57&lt;/D&gt;&lt;D xsi:type="xsd:double"&gt;24.55&lt;/D&gt;&lt;D xsi:type="xsd:double"&gt;24.54&lt;/D&gt;&lt;D xsi:type="xsd:double"&gt;24.56&lt;/D&gt;&lt;D xsi:type="xsd:double"&gt;24.54&lt;/D&gt;&lt;D xsi:type="xsd:double"&gt;24.53&lt;/D&gt;&lt;D xsi:type="xsd:double"&gt;24.53&lt;/D&gt;&lt;D xsi:type="xsd:double"&gt;24.45&lt;/D&gt;&lt;D xsi:type="xsd:double"&gt;24.37&lt;/D&gt;&lt;D xsi:type="xsd:double"&gt;24.36&lt;/D&gt;&lt;D xsi:type="xsd:double"&gt;24.3&lt;/D&gt;&lt;D xsi:type="xsd:double"&gt;24.28&lt;/D&gt;&lt;D xsi:type="xsd:double"&gt;24.4&lt;/D&gt;&lt;D xsi:type="xsd:double"&gt;24.54&lt;/D&gt;&lt;D xsi:type="xsd:double"&gt;24.64&lt;/D&gt;&lt;D xsi:type="xsd:double"&gt;24.74&lt;/D&gt;&lt;D xsi:type="xsd:double"&gt;24.81&lt;/D&gt;&lt;D xsi:type="xsd:double"&gt;24.84&lt;/D&gt;&lt;D xsi:type="xsd:double"&gt;24.8&lt;/D&gt;&lt;D xsi:type="xsd:double"&gt;24.78&lt;/D&gt;&lt;D xsi:type="xsd:double"&gt;24.83&lt;/D&gt;&lt;D xsi:type="xsd:double"&gt;24.9&lt;/D&gt;&lt;D xsi:type="xsd:double"&gt;24.98&lt;/D&gt;&lt;D xsi:type="xsd:double"&gt;25.12&lt;/D&gt;&lt;D xsi:type="xsd:double"&gt;25.29&lt;/D&gt;&lt;D xsi:type="xsd:double"&gt;25.4&lt;/D&gt;&lt;D xsi:type="xsd:double"&gt;25.49&lt;/D&gt;&lt;D xsi:type="xsd:double"&gt;25.51&lt;/D&gt;&lt;D xsi:type="xsd:double"&gt;25.53&lt;/D&gt;&lt;D xsi:type="xsd:double"&gt;25.54&lt;/D&gt;&lt;D xsi:type="xsd:double"&gt;25.56&lt;/D&gt;&lt;D xsi:type="xsd:double"&gt;25.57&lt;/D&gt;&lt;D xsi:type="xsd:double"&gt;25.66&lt;/D&gt;&lt;D xsi:type="xsd:double"&gt;25.75&lt;/D&gt;&lt;D xsi:type="xsd:double"&gt;25.82&lt;/D&gt;&lt;D xsi:type="xsd:double"&gt;25.88&lt;/D&gt;&lt;D xsi:type="xsd:double"&gt;25.95&lt;/D&gt;&lt;D xsi:type="xsd:double"&gt;26.03&lt;/D&gt;&lt;D xsi:type="xsd:double"&gt;26.09&lt;/D&gt;&lt;D xsi:type="xsd:double"&gt;26.15&lt;/D&gt;&lt;D xsi:type="xsd:double"&gt;26.21&lt;/D&gt;&lt;D xsi:type="xsd:double"&gt;26.29&lt;/D&gt;&lt;D xsi:type="xsd:double"&gt;26.32&lt;/D&gt;&lt;D xsi:type="xsd:double"&gt;26.31&lt;/D&gt;&lt;D xsi:type="xsd:double"&gt;26.3&lt;/D&gt;&lt;D xsi:type="xsd:double"&gt;26.29&lt;/D&gt;&lt;D xsi:type="xsd:double"&gt;26.2&lt;/D&gt;&lt;D xsi:type="xsd:double"&gt;26.12&lt;/D&gt;&lt;D xsi:type="xsd:double"&gt;26.15&lt;/D&gt;&lt;D xsi:type="xsd:double"&gt;26.14&lt;/D&gt;&lt;D xsi:type="xsd:double"&gt;26.1&lt;/D&gt;&lt;D xsi:type="xsd:double"&gt;26.14&lt;/D&gt;&lt;D xsi:type="xsd:double"&gt;26.18&lt;/D&gt;&lt;D xsi:type="xsd:double"&gt;26.18&lt;/D&gt;&lt;D xsi:type="xsd:double"&gt;26.19&lt;/D&gt;&lt;D xsi:type="xsd:double"&gt;26.22&lt;/D&gt;&lt;D xsi:type="xsd:double"&gt;26.26&lt;/D&gt;&lt;D xsi:type="xsd:double"&gt;26.27&lt;/D&gt;&lt;D xsi:type="xsd:double"&gt;26.26&lt;/D&gt;&lt;D xsi:type="xsd:double"&gt;26.21&lt;/D&gt;&lt;D xsi:type="xsd:double"&gt;26.19&lt;/D&gt;&lt;D xsi:type="xsd:double"&gt;26.15&lt;/D&gt;&lt;D xsi:type="xsd:double"&gt;26.1&lt;/D&gt;&lt;D xsi:type="xsd:double"&gt;26.08&lt;/D&gt;&lt;D xsi:type="xsd:double"&gt;26.19&lt;/D&gt;&lt;D xsi:type="xsd:double"&gt;26.31&lt;/D&gt;&lt;D xsi:type="xsd:double"&gt;26.48&lt;/D&gt;&lt;D xsi:type="xsd:double"&gt;26.69&lt;/D&gt;&lt;D xsi:type="xsd:double"&gt;26.89&lt;/D&gt;&lt;D xsi:type="xsd:double"&gt;27.01&lt;/D&gt;&lt;D xsi:type="xsd:double"&gt;27.13&lt;/D&gt;&lt;D xsi:type="xsd:double"&gt;27.2&lt;/D&gt;&lt;D xsi:type="xsd:double"&gt;27.27&lt;/D&gt;&lt;D xsi:type="xsd:double"&gt;27.35&lt;/D&gt;&lt;D xsi:type="xsd:double"&gt;27.42&lt;/D&gt;&lt;D xsi:type="xsd:double"&gt;27.48&lt;/D&gt;&lt;D xsi:type="xsd:double"&gt;27.57&lt;/D&gt;&lt;D xsi:type="xsd:double"&gt;27.62&lt;/D&gt;&lt;D xsi:type="xsd:double"&gt;27.69&lt;/D&gt;&lt;D xsi:type="xsd:double"&gt;27.83&lt;/D&gt;&lt;D xsi:type="xsd:double"&gt;27.96&lt;/D&gt;&lt;D xsi:type="xsd:double"&gt;28.05&lt;/D&gt;&lt;D xsi:type="xsd:double"&gt;28.17&lt;/D&gt;&lt;D xsi:type="xsd:double"&gt;28.26&lt;/D&gt;&lt;D xsi:type="xsd:double"&gt;28.33&lt;/D&gt;&lt;D xsi:type="xsd:double"&gt;28.37&lt;/D&gt;&lt;D xsi:type="xsd:double"&gt;28.35&lt;/D&gt;&lt;D xsi:type="xsd:double"&gt;28.23&lt;/D&gt;&lt;D xsi:type="xsd:double"&gt;28.14&lt;/D&gt;&lt;D xsi:type="xsd:double"&gt;28&lt;/D&gt;&lt;D xsi:type="xsd:double"&gt;27.93&lt;/D&gt;&lt;D xsi:type="xsd:double"&gt;27.91&lt;/D&gt;&lt;D xsi:type="xsd:double"&gt;27.93&lt;/D&gt;&lt;D xsi:type="xsd:double"&gt;27.93&lt;/D&gt;&lt;D xsi:type="xsd:double"&gt;27.99&lt;/D&gt;&lt;D xsi:type="xsd:double"&gt;28.01&lt;/D&gt;&lt;D xsi:type="xsd:double"&gt;28.11&lt;/D&gt;&lt;D xsi:type="xsd:double"&gt;28.29&lt;/D&gt;&lt;D xsi:type="xsd:double"&gt;28.41&lt;/D&gt;&lt;D xsi:type="xsd:double"&gt;28.55&lt;/D&gt;&lt;D xsi:type="xsd:double"&gt;28.66&lt;/D&gt;&lt;D xsi:type="xsd:double"&gt;28.7&lt;/D&gt;&lt;D xsi:type="xsd:double"&gt;28.69&lt;/D&gt;&lt;D xsi:type="xsd:double"&gt;28.71&lt;/D&gt;&lt;D xsi:type="xsd:double"&gt;28.63&lt;/D&gt;&lt;D xsi:type="xsd:double"&gt;28.56&lt;/D&gt;&lt;D xsi:type="xsd:double"&gt;28.52&lt;/D&gt;&lt;/FQL&gt;&lt;FQL&gt;&lt;Q&gt;2800-HK^FG_PRICE_MAVG(09/07/2007,0,D,,12)&lt;/Q&gt;&lt;R&gt;2466&lt;/R&gt;&lt;C&gt;1&lt;/C&gt;&lt;D xsi:type="xsd:double"&gt;23.966667&lt;/D&gt;&lt;D xsi:type="xsd:double"&gt;24.066668&lt;/D&gt;&lt;D xsi:type="xsd:double"&gt;24.166666&lt;/D&gt;&lt;D xsi:type="xsd:double"&gt;24.2375&lt;/D&gt;&lt;D xsi:type="xsd:double"&gt;24.345833&lt;/D&gt;&lt;D xsi:type="xsd:double"&gt;24.504168&lt;/D&gt;&lt;D xsi:type="xsd:double"&gt;24.604166&lt;/D&gt;&lt;D xsi:type="xsd:double"&gt;24.658333&lt;/D&gt;&lt;D xsi:type="xsd:double"&gt;24.779167&lt;/D&gt;&lt;D xsi:type="xsd:double"&gt;24.933332&lt;/D&gt;&lt;D xsi:type="xsd:double"&gt;25.0875&lt;/D&gt;&lt;D xsi:type="xsd:double"&gt;25.304167&lt;/D&gt;&lt;D xsi:type="xsd:double"&gt;25.529167&lt;/D&gt;&lt;D xsi:type="xsd:double"&gt;25.775&lt;/D&gt;&lt;D xsi:type="xsd:double"&gt;26.0375&lt;/D&gt;&lt;D xsi:type="xsd:double"&gt;26.370832&lt;/D&gt;&lt;D xsi:type="xsd:double"&gt;26.608334&lt;/D&gt;&lt;D xsi:type="xsd:double"&gt;26.7875&lt;/D&gt;&lt;D xsi:type="xsd:double"&gt;27.070833&lt;/D&gt;&lt;D xsi:type="xsd:double"&gt;27.345833&lt;/D&gt;&lt;D xsi:type="xsd:double"&gt;27.583334&lt;/D&gt;&lt;D xsi:type="xsd:double"&gt;27.820833&lt;/D&gt;&lt;D xsi:type="xsd:double"&gt;28.1&lt;/D&gt;&lt;D xsi:type="xsd:double"&gt;28.2875&lt;/D&gt;&lt;D xsi:type="xsd:double"&gt;28.529167&lt;/D&gt;&lt;D xsi:type="xsd:double"&gt;28.683332&lt;/D&gt;&lt;D xsi:type="xsd:double"&gt;28.870832&lt;/D&gt;&lt;D xsi:type="xsd:double"&gt;28.975&lt;/D&gt;&lt;D xsi:type="xsd:double"&gt;29.058332&lt;/D&gt;&lt;D xsi:type="xsd:double"&gt;29.2625&lt;/D&gt;&lt;D xsi:type="xsd:double"&gt;29.375&lt;/D&gt;&lt;D xsi:type="xsd:double"&gt;29.545834&lt;/D&gt;&lt;D xsi:type="xsd:double"&gt;29.741667&lt;/D&gt;&lt;D xsi:type="xsd:double"&gt;30.004168&lt;/D&gt;&lt;D xsi:type="xsd:double"&gt;30.220833&lt;/D&gt;&lt;D xsi:type="xsd:double"&gt;30.391666&lt;/D&gt;&lt;D xsi:type="xsd:double"&gt;30.525&lt;/D&gt;&lt;D xsi:type="xsd:double"&gt;30.620832&lt;/D&gt;&lt;D xsi:type="xsd:double"&gt;30.545834&lt;/D&gt;&lt;D xsi:type="xsd:double"&gt;30.5125&lt;/D&gt;&lt;D xsi:type="xsd:double"&gt;30.583334&lt;/D&gt;&lt;D xsi:type="xsd:double"&gt;30.495832&lt;/D&gt;&lt;D xsi:type="xsd:double"&gt;30.425&lt;/D&gt;&lt;D xsi:type="xsd:double"&gt;30.208334&lt;/D&gt;&lt;D xsi:type="xsd:double"&gt;29.9625&lt;/D&gt;&lt;D xsi:type="xsd:double"&gt;29.729166&lt;/D&gt;&lt;D xsi:type="xsd:double"&gt;29.454166&lt;/D&gt;&lt;D xsi:type="xsd:double"&gt;29.1375&lt;/D&gt;&lt;D xsi:type="xsd:double"&gt;28.8&lt;/D&gt;&lt;D xsi:type="xsd:double"&gt;28.579166&lt;/D&gt;&lt;D xsi:type="xsd:double"&gt;28.3875&lt;/D&gt;&lt;D xsi:type="xsd:double"&gt;28.1&lt;/D&gt;&lt;D xsi:type="xsd:double"&gt;27.845833&lt;/D&gt;&lt;D xsi:type="xsd:double"&gt;27.770834&lt;/D&gt;&lt;D xsi:type="xsd:double"&gt;27.65&lt;/D&gt;&lt;D xsi:type="xsd:double"&gt;27.6375&lt;/D&gt;&lt;D xsi:type="xsd:double"&gt;27.6875&lt;/D&gt;&lt;D xsi:type="xsd:double"&gt;27.65&lt;/D&gt;&lt;D xsi:type="xsd:double"&gt;27.65&lt;/D&gt;&lt;D xsi:type="xsd:double"&gt;27.775&lt;/D&gt;&lt;D xsi:type="xsd:double"&gt;27.95&lt;/D&gt;&lt;D xsi:type="xsd:double"&gt;28.108334&lt;/D&gt;&lt;D xsi:type="xsd:double"&gt;28.3125&lt;/D&gt;&lt;D xsi:type="xsd:double"&gt;28.520834&lt;/D&gt;&lt;D xsi:type="xsd:double"&gt;28.75&lt;/D&gt;&lt;D xsi:type="xsd:double"&gt;28.816668&lt;/D&gt;&lt;D xsi:type="xsd:double"&gt;28.854166&lt;/D&gt;&lt;D xsi:type="xsd:double"&gt;28.866667&lt;/D&gt;&lt;D xsi:type="xsd:double"&gt;28.7125&lt;/D&gt;&lt;D xsi:type="xsd:double"&gt;28.554167&lt;/D&gt;&lt;D xsi:type="xsd:double"&gt;28.416666&lt;/D&gt;&lt;D xsi:type="xsd:double"&gt;28.270834&lt;/D&gt;&lt;D xsi:type="xsd:double"&gt;28.129168&lt;/D&gt;&lt;D xsi:type="xsd:double"&gt;28.016666&lt;/D&gt;&lt;D xsi:type="xsd:double"&gt;27.920834&lt;/D&gt;&lt;D xsi:type="xsd:double"&gt;27.825&lt;/D&gt;&lt;D xsi:type="xsd:double"&gt;27.7125&lt;/D&gt;&lt;D xsi:type="xsd:double"&gt;27.629168&lt;/D&gt;&lt;D xsi:type="xsd:double"&gt;27.558332&lt;/D&gt;&lt;D xsi:type="xsd:double"&gt;27.558332&lt;/D&gt;&lt;D xsi:type="xsd:double"&gt;27.616667&lt;/D&gt;&lt;D xsi:type="xsd:double"&gt;27.641666&lt;/D&gt;&lt;D xsi:type="xsd:double"&gt;27.691668&lt;/D&gt;&lt;D xsi:type="xsd:double"&gt;27.7&lt;/D&gt;&lt;D xsi:type="xsd:double"&gt;27.625&lt;/D&gt;&lt;D xsi:type="xsd:double"&gt;27.483334&lt;/D&gt;&lt;D xsi:type="xsd:double"&gt;27.316668&lt;</t>
        </r>
      </text>
    </comment>
    <comment ref="A20" authorId="0" shapeId="0">
      <text>
        <r>
          <rPr>
            <b/>
            <sz val="9"/>
            <color indexed="81"/>
            <rFont val="Tahoma"/>
            <charset val="1"/>
          </rPr>
          <t>/D&gt;&lt;D xsi:type="xsd:double"&gt;27.079166&lt;/D&gt;&lt;D xsi:type="xsd:double"&gt;26.858334&lt;/D&gt;&lt;D xsi:type="xsd:double"&gt;26.6625&lt;/D&gt;&lt;D xsi:type="xsd:double"&gt;26.4125&lt;/D&gt;&lt;D xsi:type="xsd:double"&gt;25.929167&lt;/D&gt;&lt;D xsi:type="xsd:double"&gt;25.670834&lt;/D&gt;&lt;D xsi:type="xsd:double"&gt;25.370832&lt;/D&gt;&lt;D xsi:type="xsd:double"&gt;25.166666&lt;/D&gt;&lt;D xsi:type="xsd:double"&gt;24.9&lt;/D&gt;&lt;D xsi:type="xsd:double"&gt;24.6875&lt;/D&gt;&lt;D xsi:type="xsd:double"&gt;24.445833&lt;/D&gt;&lt;D xsi:type="xsd:double"&gt;24.241667&lt;/D&gt;&lt;D xsi:type="xsd:double"&gt;24.2125&lt;/D&gt;&lt;D xsi:type="xsd:double"&gt;24.195833&lt;/D&gt;&lt;D xsi:type="xsd:double"&gt;24.166666&lt;/D&gt;&lt;D xsi:type="xsd:double"&gt;24.120832&lt;/D&gt;&lt;D xsi:type="xsd:double"&gt;24.1875&lt;/D&gt;&lt;D xsi:type="xsd:double"&gt;24.083334&lt;/D&gt;&lt;D xsi:type="xsd:double"&gt;24.05&lt;/D&gt;&lt;D xsi:type="xsd:double"&gt;23.954166&lt;/D&gt;&lt;D xsi:type="xsd:double"&gt;23.958334&lt;/D&gt;&lt;D xsi:type="xsd:double"&gt;23.908333&lt;/D&gt;&lt;D xsi:type="xsd:double"&gt;23.954166&lt;/D&gt;&lt;D xsi:type="xsd:double"&gt;23.970833&lt;/D&gt;&lt;D xsi:type="xsd:double"&gt;23.933332&lt;/D&gt;&lt;D xsi:type="xsd:double"&gt;23.795834&lt;/D&gt;&lt;D xsi:type="xsd:double"&gt;23.670834&lt;/D&gt;&lt;D xsi:type="xsd:double"&gt;23.7125&lt;/D&gt;&lt;D xsi:type="xsd:double"&gt;23.875&lt;/D&gt;&lt;D xsi:type="xsd:double"&gt;24.0125&lt;/D&gt;&lt;D xsi:type="xsd:double"&gt;24.108334&lt;/D&gt;&lt;D xsi:type="xsd:double"&gt;24.070833&lt;/D&gt;&lt;D xsi:type="xsd:double"&gt;23.9875&lt;/D&gt;&lt;D xsi:type="xsd:double"&gt;23.941668&lt;/D&gt;&lt;D xsi:type="xsd:double"&gt;23.866667&lt;/D&gt;&lt;D xsi:type="xsd:double"&gt;23.783333&lt;/D&gt;&lt;D xsi:type="xsd:double"&gt;23.7125&lt;/D&gt;&lt;D xsi:type="xsd:double"&gt;23.683332&lt;/D&gt;&lt;D xsi:type="xsd:double"&gt;23.691668&lt;/D&gt;&lt;D xsi:type="xsd:double"&gt;23.566668&lt;/D&gt;&lt;D xsi:type="xsd:double"&gt;23.383333&lt;/D&gt;&lt;D xsi:type="xsd:double"&gt;23.104166&lt;/D&gt;&lt;D xsi:type="xsd:double"&gt;22.879168&lt;/D&gt;&lt;D xsi:type="xsd:double"&gt;22.745832&lt;/D&gt;&lt;D xsi:type="xsd:double"&gt;22.595833&lt;/D&gt;&lt;D xsi:type="xsd:double"&gt;22.558332&lt;/D&gt;&lt;D xsi:type="xsd:double"&gt;22.5125&lt;/D&gt;&lt;D xsi:type="xsd:double"&gt;22.5375&lt;/D&gt;&lt;D xsi:type="xsd:double"&gt;22.579166&lt;/D&gt;&lt;D xsi:type="xsd:double"&gt;22.575&lt;/D&gt;&lt;D xsi:type="xsd:double"&gt;22.5625&lt;/D&gt;&lt;D xsi:type="xsd:double"&gt;22.695833&lt;/D&gt;&lt;D xsi:type="xsd:double"&gt;22.858334&lt;/D&gt;&lt;D xsi:type="xsd:double"&gt;23.145834&lt;/D&gt;&lt;D xsi:type="xsd:double"&gt;23.379168&lt;/D&gt;&lt;D xsi:type="xsd:double"&gt;23.5625&lt;/D&gt;&lt;D xsi:type="xsd:double"&gt;23.808332&lt;/D&gt;&lt;D xsi:type="xsd:double"&gt;23.979166&lt;/D&gt;&lt;D xsi:type="xsd:double"&gt;24.079166&lt;/D&gt;&lt;D xsi:type="xsd:double"&gt;24.175&lt;/D&gt;&lt;D xsi:type="xsd:double"&gt;24.225&lt;/D&gt;&lt;D xsi:type="xsd:double"&gt;24.341667&lt;/D&gt;&lt;D xsi:type="xsd:double"&gt;24.429167&lt;/D&gt;&lt;D xsi:type="xsd:double"&gt;24.508333&lt;/D&gt;&lt;D xsi:type="xsd:double"&gt;24.575&lt;/D&gt;&lt;D xsi:type="xsd:double"&gt;24.6375&lt;/D&gt;&lt;D xsi:type="xsd:double"&gt;24.758333&lt;/D&gt;&lt;D xsi:type="xsd:double"&gt;24.8875&lt;/D&gt;&lt;D xsi:type="xsd:double"&gt;25.016666&lt;/D&gt;&lt;D xsi:type="xsd:double"&gt;25.1&lt;/D&gt;&lt;D xsi:type="xsd:double"&gt;25.25&lt;/D&gt;&lt;D xsi:type="xsd:double"&gt;25.433332&lt;/D&gt;&lt;D xsi:type="xsd:double"&gt;25.6125&lt;/D&gt;&lt;D xsi:type="xsd:double"&gt;25.766666&lt;/D&gt;&lt;D xsi:type="xsd:double"&gt;25.866667&lt;/D&gt;&lt;D xsi:type="xsd:double"&gt;25.9125&lt;/D&gt;&lt;D xsi:type="xsd:double"&gt;25.908333&lt;/D&gt;&lt;D xsi:type="xsd:double"&gt;25.920834&lt;/D&gt;&lt;D xsi:type="xsd:double"&gt;25.904167&lt;/D&gt;&lt;D xsi:type="xsd:double"&gt;25.883333&lt;/D&gt;&lt;D xsi:type="xsd:double"&gt;25.870832&lt;/D&gt;&lt;D xsi:type="xsd:double"&gt;25.866667&lt;/D&gt;&lt;D xsi:type="xsd:double"&gt;25.820833&lt;/D&gt;&lt;D xsi:type="xsd:double"&gt;25.7625&lt;/D&gt;&lt;D xsi:type="xsd:double"&gt;25.683332&lt;/D&gt;&lt;D xsi:type="xsd:double"&gt;25.566668&lt;/D&gt;&lt;D xsi:type="xsd:double"&gt;25.470833&lt;/D&gt;&lt;D xsi:type="xsd:double"&gt;25.383333&lt;/D&gt;&lt;D xsi:type="xsd:double"&gt;25.3375&lt;/D&gt;&lt;D xsi:type="xsd:double"&gt;25.25&lt;/D&gt;&lt;D xsi:type="xsd:double"&gt;25.175&lt;/D&gt;&lt;D xsi:type="xsd:double"&gt;25.125&lt;/D&gt;&lt;D xsi:type="xsd:double"&gt;25.025&lt;/D&gt;&lt;D xsi:type="xsd:double"&gt;24.895834&lt;/D&gt;&lt;D xsi:type="xsd:double"&gt;24.8375&lt;/D&gt;&lt;D xsi:type="xsd:double"&gt;24.766666&lt;/D&gt;&lt;D xsi:type="xsd:double"&gt;24.6375&lt;/D&gt;&lt;D xsi:type="xsd:double"&gt;24.529167&lt;/D&gt;&lt;D xsi:type="xsd:double"&gt;24.433332&lt;/D&gt;&lt;D xsi:type="xsd:double"&gt;24.3125&lt;/D&gt;&lt;D xsi:type="xsd:double"&gt;24.2&lt;/D&gt;&lt;D xsi:type="xsd:double"&gt;24.083334&lt;/D&gt;&lt;D xsi:type="xsd:double"&gt;23.975&lt;/D&gt;&lt;D xsi:type="xsd:double"&gt;23.820833&lt;/D&gt;&lt;D xsi:type="xsd:double"&gt;23.695833&lt;/D&gt;&lt;D xsi:type="xsd:double"&gt;23.595833&lt;/D&gt;&lt;D xsi:type="xsd:double"&gt;23.441668&lt;/D&gt;&lt;D xsi:type="xsd:double"&gt;23.283333&lt;/D&gt;&lt;D xsi:type="xsd:double"&gt;23.2125&lt;/D&gt;&lt;D xsi:type="xsd:double"&gt;23.104166&lt;/D&gt;&lt;D xsi:type="xsd:double"&gt;23.025&lt;/D&gt;&lt;D xsi:type="xsd:double"&gt;22.9375&lt;/D&gt;&lt;D xsi:type="xsd:double"&gt;22.795834&lt;/D&gt;&lt;D xsi:type="xsd:double"&gt;22.670834&lt;/D&gt;&lt;D xsi:type="xsd:double"&gt;22.5625&lt;/D&gt;&lt;D xsi:type="xsd:double"&gt;22.425&lt;/D&gt;&lt;D xsi:type="xsd:double"&gt;22.341667&lt;/D&gt;&lt;D xsi:type="xsd:double"&gt;22.2625&lt;/D&gt;&lt;D xsi:type="xsd:double"&gt;22.2375&lt;/D&gt;&lt;D xsi:type="xsd:double"&gt;22.183332&lt;/D&gt;&lt;D xsi:type="xsd:double"&gt;22.070833&lt;/D&gt;&lt;D xsi:type="xsd:double"&gt;22&lt;/D&gt;&lt;D xsi:type="xsd:double"&gt;21.970833&lt;/D&gt;&lt;D xsi:type="xsd:double"&gt;21.991667&lt;/D&gt;&lt;D xsi:type="xsd:double"&gt;22.104166&lt;/D&gt;&lt;D xsi:type="xsd:double"&gt;22.2&lt;/D&gt;&lt;D xsi:type="xsd:double"&gt;22.304167&lt;/D&gt;&lt;D xsi:type="xsd:double"&gt;22.466667&lt;/D&gt;&lt;D xsi:type="xsd:double"&gt;22.55&lt;/D&gt;&lt;D xsi:type="xsd:double"&gt;22.625&lt;/D&gt;&lt;D xsi:type="xsd:double"&gt;22.6375&lt;/D&gt;&lt;D xsi:type="xsd:double"&gt;22.704166&lt;/D&gt;&lt;D xsi:type="xsd:double"&gt;22.8375&lt;/D&gt;&lt;D xsi:type="xsd:double"&gt;22.983334&lt;/D&gt;&lt;D xsi:type="xsd:double"&gt;23.054167&lt;/D&gt;&lt;D xsi:type="xsd:double"&gt;23.058332&lt;/D&gt;&lt;D xsi:type="xsd:double"&gt;23.016666&lt;/D&gt;&lt;D xsi:type="xsd:double"&gt;22.9625&lt;/D&gt;&lt;D xsi:type="xsd:double"&gt;22.854166&lt;/D&gt;&lt;D xsi:type="xsd:double"&gt;22.733334&lt;/D&gt;&lt;D xsi:type="xsd:double"&gt;22.6125&lt;/D&gt;&lt;D xsi:type="xsd:double"&gt;22.5&lt;/D&gt;&lt;D xsi:type="xsd:double"&gt;22.404167&lt;/D&gt;&lt;D xsi:type="xsd:double"&gt;22.254168&lt;/D&gt;&lt;D xsi:type="xsd:double"&gt;22.066668&lt;/D&gt;&lt;D xsi:type="xsd:double"&gt;21.9&lt;/D&gt;&lt;D xsi:type="xsd:double"&gt;21.720833&lt;/D&gt;&lt;D xsi:type="xsd:double"&gt;21.645834&lt;/D&gt;&lt;D xsi:type="xsd:double"&gt;21.566668&lt;/D&gt;&lt;D xsi:type="xsd:double"&gt;21.529167&lt;/D&gt;&lt;D xsi:type="xsd:double"&gt;21.4625&lt;/D&gt;&lt;D xsi:type="xsd:double"&gt;21.433332&lt;/D&gt;&lt;D xsi:type="xsd:double"&gt;21.4&lt;/D&gt;&lt;D xsi:type="xsd:double"&gt;21.379168&lt;/D&gt;&lt;D xsi:type="xsd:double"&gt;21.3375&lt;/D&gt;&lt;D xsi:type="xsd:double"&gt;21.295834&lt;/D&gt;&lt;D xsi:type="xsd:double"&gt;21.25&lt;/D&gt;&lt;D xsi:type="xsd:double"&gt;21.241667&lt;/D&gt;&lt;D xsi:type="xsd:double"&gt;21.25&lt;/D&gt;&lt;D xsi:type="xsd:double"&gt;21.166666&lt;/D&gt;&lt;D xsi:type="xsd:double"&gt;21.028334&lt;/D&gt;&lt;D xsi:type="xsd:double"&gt;20.864166&lt;/D&gt;&lt;D xsi:type="xsd:double"&gt;20.638334&lt;/D&gt;&lt;D xsi:type="xsd:double"&gt;20.345&lt;/D&gt;&lt;D xsi:type="xsd:double"&gt;20.09&lt;/D&gt;&lt;D xsi:type="xsd:double"&gt;19.943333&lt;/D&gt;&lt;D xsi:type="xsd:double"&gt;19.868334&lt;/D&gt;&lt;D xsi:type="xsd:double"&gt;19.753334&lt;/D&gt;&lt;D xsi:type="xsd:double"&gt;19.680834&lt;/D&gt;&lt;D xsi:type="xsd:double"&gt;19.534166&lt;/D&gt;&lt;D xsi:type="xsd:double"&gt;19.3925&lt;/D&gt;&lt;D xsi:type="xsd:double"&gt;19.22&lt;/D&gt;&lt;D xsi:type="xsd:double"&gt;19.108334&lt;/D&gt;&lt;D xsi:type="xsd:double"&gt;19.011667&lt;/D&gt;&lt;D xsi:type="xsd:double"&gt;18.97&lt;/D&gt;&lt;D xsi:type="xsd:double"&gt;18.893333&lt;/D&gt;&lt;D xsi:type="xsd:double"&gt;18.708334&lt;/D&gt;&lt;D xsi:type="xsd:double"&gt;18.436666&lt;/D&gt;&lt;D xsi:type="xsd:double"&gt;18.038334&lt;/D&gt;&lt;D xsi:type="xsd:double"&gt;17.818333&lt;/D&gt;&lt;D xsi:type="xsd:double"&gt;17.635&lt;/D&gt;&lt;D xsi:type="xsd:double"&gt;17.386667&lt;/D&gt;&lt;D xsi:type="xsd:double"&gt;17.095&lt;/D&gt;&lt;D xsi:type="xsd:double"&gt;16.813334&lt;/D&gt;&lt;D xsi:type="xsd:double"&gt;16.591667&lt;/D&gt;&lt;D xsi:type="xsd:double"&gt;16.325&lt;/D&gt;&lt;D xsi:type="xsd:double"&gt;16.038334&lt;/D&gt;&lt;D xsi:type="xsd:double"&gt;15.79&lt;/D&gt;&lt;D xsi:type="xsd:double"&gt;15.538333&lt;/D&gt;&lt;D xsi:type="xsd:double"&gt;15.131667&lt;/D&gt;&lt;D xsi:type="xsd:double"&gt;14.931666&lt;/D&gt;&lt;D xsi:type="xsd:double"&gt;14.628333&lt;/D&gt;&lt;D xsi:type="xsd:double"&gt;14.38&lt;/D&gt;&lt;D xsi:type="xsd:double"&gt;14.175&lt;/D&gt;&lt;D xsi:type="xsd:double"&gt;14.07&lt;/D&gt;&lt;D xsi:type="xsd:double"&gt;14.03&lt;/D&gt;&lt;D xsi:type="xsd:double"&gt;13.956667&lt;/D&gt;&lt;D xsi:type="xsd:double"&gt;13.816667&lt;/D&gt;&lt;D xsi:type="xsd:double"&gt;13.78&lt;/D&gt;&lt;D xsi:type="xsd:double"&gt;13.83&lt;/D&gt;&lt;D xsi:type="xsd:double"&gt;13.925&lt;/D&gt;&lt;D xsi:type="xsd:double"&gt;14.133333&lt;/D&gt;&lt;D xsi:type="xsd:double"&gt;14.163333&lt;/D&gt;&lt;D xsi:type="xsd:double"&gt;14.205&lt;/D&gt;&lt;D xsi:type="xsd:double"&gt;14.148334&lt;/D&gt;&lt;D xsi:type="xsd:double"&gt;14.06&lt;/D&gt;&lt;D xsi:type="xsd:double"&gt;13.933333&lt;/D&gt;&lt;D xsi:type="xsd:double"&gt;13.756667&lt;/D&gt;&lt;D xsi:type="xsd:double"&gt;13.576667&lt;/D&gt;&lt;D xsi:type="xsd:double"&gt;13.475&lt;/D&gt;&lt;D xsi:type="xsd:double"&gt;13.365&lt;/D&gt;&lt;D xsi:type="xsd:double"&gt;13.246667&lt;/D&gt;&lt;D xsi:type="xsd:double"&gt;13.201667&lt;/D&gt;&lt;D xsi:type="xsd:double"&gt;13.193334&lt;/D&gt;&lt;D xsi:type="xsd:double"&gt;13.27&lt;/D&gt;&lt;D xsi:type="xsd:double"&gt;13.266666&lt;/D&gt;&lt;D xsi:type="xsd:double"&gt;13.28&lt;/D&gt;&lt;D xsi:type="xsd:double"&gt;13.338333&lt;/D&gt;&lt;D xsi:type="xsd:double"&gt;13.426666&lt;/D&gt;&lt;D xsi:type="xsd:double"&gt;13.656667&lt;/D&gt;&lt;D xsi:type="xsd:double"&gt;13.84&lt;/D&gt;&lt;D xsi:type="xsd:double"&gt;14.093333&lt;/D&gt;&lt;D xsi:type="xsd:double"&gt;14.32&lt;/D&gt;&lt;D xsi:type="xsd:double"&gt;14.446667&lt;/D&gt;&lt;D xsi:type="xsd:double"&gt;14.581667&lt;/D&gt;&lt;D xsi:type="xsd:double"&gt;14.69&lt;/D&gt;&lt;D xsi:type="xsd:double"&gt;14.805&lt;/D&gt;&lt;D xsi:type="xsd:double"&gt;14.975&lt;/D&gt;&lt;D xsi:type="xsd:double"&gt;15.105&lt;/D&gt;&lt;D xsi:type="xsd:double"&gt;15.201667&lt;/D&gt;&lt;D xsi:type="xsd:double"&gt;15.235&lt;/D&gt;&lt;D xsi:type="xsd:double"&gt;15.166667&lt;/D&gt;&lt;D xsi:type="xsd:double"&gt;15.12&lt;/D&gt;&lt;D xsi:type="xsd:double"&gt;15.018333&lt;/D&gt;&lt;D xsi:type="xsd:double"&gt;14.921667&lt;/D&gt;&lt;D xsi:type="xsd:double"&gt;14.9383335&lt;/D&gt;&lt;D xsi:type="xsd:double"&gt;14.98&lt;/D&gt;&lt;D xsi:type="xsd:double"&gt;15.005&lt;/D&gt;&lt;D xsi:type="xsd:double"&gt;14.971666&lt;/D&gt;&lt;D xsi:type="xsd:double"&gt;14.885&lt;/D&gt;&lt;D xsi:type="xsd:double"&gt;14.82&lt;/D&gt;&lt;D xsi:type="xsd:double"&gt;14.766666&lt;/D&gt;&lt;D xsi:type="xsd:double"&gt;14.723333&lt;/D&gt;&lt;D xsi:type="xsd:double"&gt;14.6866665&lt;/D&gt;&lt;D xsi:type="xsd:double"&gt;14.601666&lt;/D&gt;&lt;D xsi:type="xsd:double"&gt;14.513333&lt;/D&gt;&lt;D xsi:type="xsd:double"&gt;14.42&lt;/D&gt;&lt;D xsi:type="xsd:double"&gt;14.245&lt;/D&gt;&lt;D xsi:type="xsd:double"&gt;13.993333&lt;/D&gt;&lt;D xsi:type="xsd:double"&gt;13.761666&lt;/D&gt;&lt;D xsi:type="xsd:double"&gt;13.556666&lt;/D&gt;&lt;D xsi:type="xsd:double"&gt;13.446667&lt;/D&gt;&lt;D xsi:type="xsd:double"&gt;13.35&lt;/D&gt;&lt;D xsi:type="xsd:double"&gt;13.255&lt;/D&gt;&lt;D xsi:type="xsd:double"&gt;13.176666&lt;/D&gt;&lt;D xsi:type="xsd:double"&gt;13.118333&lt;/D&gt;&lt;D xsi:type="xsd:double"&gt;13.11&lt;/D&gt;&lt;D xsi:type="xsd:double"&gt;13.141666&lt;/D&gt;&lt;D xsi:type="xsd:double"&gt;13.176666&lt;/D&gt;&lt;D xsi:type="xsd:double"&gt;13.251667&lt;/D&gt;&lt;D xsi:type="xsd:double"&gt;13.335&lt;/D&gt;&lt;D xsi:type="xsd:double"&gt;13.383333&lt;/D&gt;&lt;D xsi:type="xsd:double"&gt;13.463333&lt;/D&gt;&lt;D xsi:type="xsd:double"&gt;13.485&lt;/D&gt;&lt;D xsi:type="xsd:double"&gt;13.456667&lt;/D&gt;&lt;D xsi:type="xsd:double"&gt;13.468333&lt;/D&gt;&lt;D xsi:type="xsd:double"&gt;13.49&lt;/D&gt;&lt;D xsi:type="xsd:double"&gt;13.465&lt;/D&gt;&lt;D xsi:type="xsd:double"&gt;13.466666&lt;/D&gt;&lt;D xsi:type="xsd:double"&gt;13.396667&lt;/D&gt;&lt;D xsi:type="xsd:double"&gt;13.331667&lt;/D&gt;&lt;D xsi:type="xsd:double"&gt;13.253333&lt;/D&gt;&lt;D xsi:type="xsd:double"&gt;13.193334&lt;/D&gt;&lt;D xsi:type="xsd:double"&gt;13.108334&lt;/D&gt;&lt;D xsi:type="xsd:double"&gt;12.985&lt;/D&gt;&lt;D xsi:type="xsd:double"&gt;12.896667&lt;/D&gt;&lt;D xsi:type="xsd:double"&gt;12.838333&lt;/D&gt;&lt;D xsi:type="xsd:double"&gt;12.756667&lt;/D&gt;&lt;D xsi:type="xsd:double"&gt;12.635&lt;/D&gt;&lt;D xsi:type="xsd:double"&gt;12.555&lt;/D&gt;&lt;D xsi:type="xsd:double"&gt;12.451667&lt;/D&gt;&lt;D xsi:type="xsd:double"&gt;12.388333&lt;/D&gt;&lt;D xsi:type="xsd:double"&gt;12.351666&lt;/D&gt;&lt;D xsi:type="xsd:double"&gt;12.356667&lt;/D&gt;&lt;D xsi:type="xsd:double"&gt;12.358334&lt;/D&gt;&lt;D xsi:type="xsd:double"&gt;12.435&lt;/D&gt;&lt;D xsi:type="xsd:double"&gt;12.521667&lt;/D&gt;&lt;D xsi:type="xsd:double"&gt;12.5633335&lt;/D&gt;&lt;D xsi:type="xsd:double"&gt;12.67&lt;/D&gt;&lt;D xsi:type="xsd:double"&gt;12.828333&lt;/D&gt;&lt;D xsi:type="xsd:double"&gt;13.003333&lt;/D&gt;&lt;D xsi:type="xsd:double"&gt;13.198334&lt;/D&gt;&lt;D xsi:type="xsd:double"&gt;13.383333&lt;/D&gt;&lt;D xsi:type="xsd:double"&gt;13.508333&lt;/D&gt;&lt;D xsi:type="xsd:double"&gt;13.601666&lt;/D&gt;&lt;D xsi:type="xsd:double"&gt;13.651667&lt;/D&gt;&lt;D xsi:type="xsd:double"&gt;13.795&lt;/D&gt;&lt;D xsi:type="xsd:double"&gt;13.913333&lt;/D&gt;&lt;D xsi:type="xsd:double"&gt;14.076667&lt;/D&gt;&lt;D xsi:type="xsd:double"&gt;14.256667&lt;/D&gt;&lt;D xsi:type="xsd:double"&gt;14.34&lt;/D&gt;&lt;D xsi:type="xsd:double"&gt;14.423333&lt;/D&gt;&lt;D xsi:type="xsd:double"&gt;14.583333&lt;/D&gt;&lt;D xsi:type="xsd:double"&gt;14.715&lt;/D&gt;&lt;D xsi:type="xsd:double"&gt;14.835&lt;/D&gt;&lt;D xsi:type="xsd:double"&gt;15.015&lt;/D&gt;&lt;D xsi:type="xsd:double"&gt;15.193334&lt;/D&gt;&lt;D xsi:type="xsd:double"&gt;15.345&lt;/D&gt;&lt;D xsi:type="xsd:double"&gt;15.375&lt;/D&gt;&lt;D xsi:type="xsd:double"&gt;15.433333&lt;/D&gt;&lt;D xsi:type="xsd:double"&gt;15.458333&lt;/D&gt;&lt;D xsi:type="xsd:double"&gt;15.453333&lt;/D&gt;&lt;D xsi:type="xsd:double"&gt;15.465&lt;/D&gt;&lt;D xsi:type="xsd:double"&gt;15.46&lt;/D&gt;&lt;D xsi:type="xsd:double"&gt;15.446667&lt;/D&gt;&lt;D xsi:type="xsd:double"&gt;15.498333&lt;/D&gt;&lt;D xsi:type="xsd:double"&gt;15.5633335&lt;/D&gt;&lt;D xsi:type="xsd:double"&gt;15.656667&lt;/D&gt;&lt;D xsi:type="xsd:double"&gt;15.77&lt;/D&gt;&lt;D xsi:type="xsd:double"&gt;15.935&lt;/D&gt;&lt;D xsi:type="xsd:double"&gt;16.111666&lt;/D&gt;&lt;D xsi:type="xsd:double"&gt;16.266666&lt;/D&gt;&lt;D xsi:type="xsd:double"&gt;16.405&lt;/D&gt;&lt;D xsi:type="xsd:double"&gt;16.533333&lt;/D&gt;&lt;D xsi:type="xsd:double"&gt;16.71&lt;/D&gt;&lt;D xsi:type="xsd:double"&gt;16.886667&lt;/D&gt;&lt;D xsi:type="xsd:double"&gt;17.061666&lt;/D&gt;&lt;D xsi:type="xsd:double"&gt;17.155&lt;/D&gt;&lt;D xsi:type="xsd:double"&gt;17.223333&lt;/D&gt;&lt;D xsi:type="xsd:double"&gt;17.248333&lt;/D&gt;&lt;D xsi:type="xsd:double"&gt;17.25&lt;/D&gt;&lt;D xsi:type="xsd:double"&gt;17.228333&lt;/D&gt;&lt;D xsi:type="xsd:double"&gt;17.308332&lt;/D&gt;&lt;D xsi:type="xsd:double"&gt;17.405&lt;/D&gt;&lt;D xsi:type="xsd:double"&gt;17.568333&lt;/D&gt;&lt;D xsi:type="xsd:double"&gt;17.736666&lt;/D&gt;&lt;D xsi:type="xsd:double"&gt;17.895&lt;/D&gt;&lt;D xsi:type="xsd:double"&gt;18.028334&lt;/D&gt;&lt;D xsi:type="xsd:double"&gt;18.128334&lt;/D&gt;&lt;D xsi:type="xsd:double"&gt;18.203333&lt;/D&gt;&lt;D xsi:type="xsd:double"&gt;18.283333&lt;/D&gt;&lt;D xsi:type="xsd:double"&gt;18.433332&lt;/D&gt;&lt;D xsi:type="xsd:double"&gt;18.578333&lt;/D&gt;&lt;D xsi:type="xsd:double"&gt;18.738333&lt;/D&gt;&lt;D xsi:type="xsd:double"&gt;18.786667&lt;/D&gt;&lt;D xsi:type="xsd:double"&gt;18.785&lt;/D&gt;&lt;D xsi:type="xsd:double"&gt;18.72&lt;/D&gt;&lt;D xsi:type="xsd:double"&gt;18.673334&lt;/D&gt;&lt;D xsi:type="xsd:double"&gt;18.626667&lt;/D&gt;&lt;D xsi:type="xsd:double"&gt;18.598333&lt;/D&gt;&lt;D xsi:type="xsd:double"&gt;18.515&lt;/D&gt;&lt;D xsi:type="xsd:double"&gt;18.491667&lt;/D&gt;&lt;D xsi:type="xsd:double"&gt;18.516666&lt;/D&gt;&lt;D xsi:type="xsd:double"&gt;18.506666&lt;/D&gt;&lt;D xsi:type="xsd:double"&gt;18.49&lt;/D&gt;&lt;D xsi:type="xsd:double"&gt;18.456667&lt;/D&gt;&lt;D xsi:type="xsd:double"&gt;18.433332&lt;/D&gt;&lt;D xsi:type="xsd:double"&gt;18.44&lt;/D&gt;&lt;D xsi:type="xsd:double"&gt;18.433332&lt;/D&gt;&lt;D xsi:type="xsd:double"&gt;18.441668&lt;/D&gt;&lt;D xsi:type="xsd:double"&gt;18.426666&lt;/D&gt;&lt;D xsi:type="xsd:double"&gt;18.403334&lt;/D&gt;&lt;D xsi:type="xsd:double"&gt;18.413334&lt;/D&gt;&lt;D xsi:type="xsd:double"&gt;18.361666&lt;/D&gt;&lt;D xsi:type="xsd:double"&gt;18.326666&lt;/D&gt;&lt;D xsi:type="xsd:double"&gt;18.301666&lt;/D&gt;&lt;D xsi:type="xsd:double"&gt;18.285&lt;/D&gt;&lt;D xsi:type="xsd:double"&gt;18.318333&lt;/D&gt;&lt;D xsi:type="xsd:double"&gt;18.433332&lt;/D&gt;&lt;D xsi:type="xsd:double"&gt;18.546667&lt;/D&gt;&lt;D xsi:type="xsd:double"&gt;18.66&lt;/D&gt;&lt;D xsi:type="xsd:double"&gt;18.824167&lt;/D&gt;&lt;D xsi:type="xsd:double"&gt;19.015&lt;/D&gt;&lt;D xsi:type="xsd:double"&gt;19.221666&lt;/D&gt;&lt;D xsi:type="xsd:double"&gt;19.463333&lt;/D&gt;&lt;D xsi:type="xsd:double"&gt;19.700834&lt;/D&gt;&lt;D xsi:type="xsd:double"&gt;19.896667&lt;/D&gt;&lt;D xsi:type="xsd:double"&gt;20.086666&lt;/D&gt;&lt;D xsi:type="xsd:double"&gt;20.29&lt;/D&gt;&lt;D xsi:type="xsd:double"&gt;20.451666&lt;/D&gt;&lt;D xsi:type="xsd:double"&gt;20.531666&lt;/D&gt;&lt;D xsi:type="xsd:double"&gt;20.6475&lt;/D&gt;&lt;D xsi:type="xsd:double"&gt;20.7375&lt;/D&gt;&lt;D xsi:type="xsd:double"&gt;20.829166&lt;/D&gt;&lt;D xsi:type="xsd:double"&gt;20.9125&lt;/D&gt;&lt;D xsi:type="xsd:double"&gt;20.929167&lt;/D&gt;&lt;D xsi:type="xsd:double"&gt;20.954166&lt;/D&gt;&lt;D xsi:type="xsd:double"&gt;21.0125&lt;/D&gt;&lt;D xsi:type="xsd:double"&gt;21.008333&lt;/D&gt;&lt;D xsi:type="xsd:double"&gt;20.9875&lt;/D&gt;&lt;D xsi:type="xsd:double"&gt;20.920834&lt;/D&gt;&lt;D xsi:type="xsd:double"&gt;20.8875&lt;/D&gt;&lt;D xsi:type="xsd:double"&gt;20.870832&lt;/D&gt;&lt;D xsi:type="xsd:double"&gt;20.841667&lt;/D&gt;&lt;D xsi:type="xsd:double"&gt;20.85&lt;/D&gt;&lt;D xsi:type="xsd:double"&gt;20.8125&lt;/D&gt;&lt;D xsi:type="xsd:double"&gt;20.75&lt;/D&gt;&lt;D xsi:type="xsd:double"&gt;20.720833&lt;/D&gt;&lt;D xsi:type="xsd:double"&gt;20.629168&lt;/D&gt;&lt;D xsi:type="xsd:double"&gt;20.55&lt;/D&gt;&lt;D xsi:type="xsd:double"&gt;20.498333&lt;/D&gt;&lt;D xsi:type="xsd:double"&gt;20.4525&lt;/D&gt;&lt;D xsi:type="xsd:double"&gt;20.485834&lt;/D&gt;&lt;D xsi:type="xsd:double"&gt;20.510834&lt;/D&gt;&lt;D xsi:type="xsd:double"&gt;20.581667&lt;/D&gt;&lt;D xsi:type="xsd:double"&gt;20.615&lt;/D&gt;&lt;D xsi:type="xsd:double"&gt;20.669167&lt;/D&gt;&lt;D xsi:type="xsd:double"&gt;20.731667&lt;/D&gt;&lt;D xsi:type="xsd:double"&gt;20.798334&lt;/D&gt;&lt;D xsi:type="xsd:double"&gt;20.873333&lt;/D&gt;&lt;D xsi:type="xsd:double"&gt;21.015&lt;/D&gt;&lt;D xsi:type="xsd:double"&gt;21.181667&lt;/D&gt;&lt;D xsi:type="xsd:double"&gt;21.366667&lt;/D&gt;&lt;D xsi:type="xsd:double"&gt;21.520834&lt;/D&gt;&lt;D xsi:type="xsd:double"&gt;21.645834&lt;/D&gt;&lt;D xsi:type="xsd:double"&gt;21.733334&lt;/D&gt;&lt;D xsi:type="xsd:double"&gt;21.741667&lt;/D&gt;&lt;D xsi:type="xsd:double"&gt;21.758333&lt;/D&gt;&lt;D xsi:type="xsd:double"&gt;21.725&lt;/D&gt;&lt;D xsi:type="xsd:double"&gt;21.716667&lt;/D&gt;&lt;D xsi:type="xsd:double"&gt;21.716667&lt;/D&gt;&lt;D xsi:type="xsd:double"&gt;21.670834&lt;/D&gt;&lt;D xsi:type="xsd:double"&gt;21.591667&lt;/D&gt;&lt;D xsi:type="xsd:double"&gt;21.516666&lt;/D&gt;&lt;D xsi:type="xsd:double"&gt;21.4875&lt;/D&gt;&lt;D xsi:type="xsd:double"&gt;21.491667&lt;/D&gt;&lt;D xsi:type="xsd:double"&gt;21.475&lt;/D&gt;&lt;D xsi:type="xsd:double"&gt;21.45&lt;/D&gt;&lt;D xsi:type="xsd:double"&gt;21.4875&lt;/D&gt;&lt;D xsi:type="xsd:double"&gt;21.5625&lt;/D&gt;&lt;D xsi:type="xsd:double"&gt;21.683332&lt;/D&gt;&lt;D xsi:type="xsd:double"&gt;21.7625&lt;/D&gt;&lt;D xsi:type="xsd:double"&gt;21.866667&lt;/D&gt;&lt;D xsi:type="xsd:double"&gt;22.0375&lt;/D&gt;&lt;D xsi:type="xsd:double"&gt;22.195833&lt;/D&gt;&lt;D xsi:type="xsd:double"&gt;22.3125&lt;/D&gt;&lt;D xsi:type="xsd:double"&gt;22.420834&lt;/D&gt;&lt;D xsi:type="xsd:double"&gt;22.479166&lt;/D&gt;&lt;D xsi:type="xsd:double"&gt;22.5&lt;/D&gt;&lt;D xsi:type="xsd:double"&gt;22.470833&lt;/D&gt;&lt;D xsi:type="xsd:double"&gt;22.458334&lt;/D&gt;&lt;D xsi:type="xsd:double"&gt;22.404167&lt;/D&gt;&lt;D xsi:type="xsd:double"&gt;22.304167&lt;/D&gt;&lt;D xsi:type="xsd:double"&gt;22.245832&lt;/D&gt;&lt;D xsi:type="xsd:double"&gt;22.15&lt;/D&gt;&lt;D xsi:type="xsd:double"&gt;22.075&lt;/D&gt;&lt;D xsi:type="xsd:double"&gt;22.041666&lt;/D&gt;&lt;D xsi:type="xsd:double"&gt;22.0125&lt;/D&gt;&lt;D xsi:type="xsd:double"&gt;21.983334&lt;/D&gt;&lt;D xsi:type="xsd:double"&gt;21.966667&lt;/D&gt;&lt;D xsi:type="xsd:double"&gt;22&lt;/D&gt;&lt;D xsi:type="xsd:double"&gt;22.1375&lt;/D&gt;&lt;D xsi:type="xsd:double"&gt;22.233334&lt;/D&gt;&lt;D xsi:type="xsd:double"&gt;22.333334&lt;/D&gt;&lt;D xsi:type="xsd:double"&gt;22.45&lt;/D&gt;&lt;D xsi:type="xsd:double"&gt;22.520834&lt;/D&gt;&lt;D xsi:type="xsd:double"&gt;22.6375&lt;/D&gt;&lt;D xsi:type="xsd:double"&gt;22.691668&lt;/D&gt;&lt;D xsi:type="xsd:double"&gt;22.729166&lt;/D&gt;&lt;D xsi:type="xsd:double"&gt;22.729166&lt;/D&gt;&lt;D xsi:type="xsd:double"&gt;22.6125&lt;/D&gt;&lt;D xsi:type="xsd:double"&gt;22.570833&lt;/D&gt;&lt;D xsi:type="xsd:double"&gt;22.5375&lt;/D&gt;&lt;D xsi:type="xsd:double"&gt;22.483334&lt;/D&gt;&lt;D xsi:type="xsd:double"&gt;22.454166&lt;/D&gt;&lt;D xsi:type="xsd:double"&gt;22.433332&lt;/D&gt;&lt;D xsi:type="xsd:double"&gt;22.416666&lt;/D&gt;&lt;D xsi:type="xsd:double"&gt;22.3875&lt;/D&gt;&lt;D xsi:type="xsd:double"&gt;22.304167&lt;/D&gt;&lt;D xsi:type="xsd:double"&gt;22.241667&lt;/D&gt;&lt;D xsi:type="xsd:double"&gt;22.183332&lt;/D&gt;&lt;D xsi:type="xsd:double"&gt;22.170834&lt;/D&gt;&lt;D xsi:type="xsd:double"&gt;22.225&lt;/D&gt;&lt;D xsi:type="xsd:double"&gt;22.204166&lt;/D&gt;&lt;D xsi:type="xsd:double"&gt;22.141666&lt;/D&gt;&lt;D xsi:type="xsd:double"&gt;22.05&lt;/D&gt;&lt;D xsi:type="xsd:double"&gt;21.920834&lt;/D&gt;&lt;D xsi:type="xsd:double"&gt;21.795834&lt;/D&gt;&lt;D xsi:type="xsd:double"&gt;21.704166&lt;/D&gt;&lt;D xsi:type="xsd:double"&gt;21.658333&lt;/D&gt;&lt;D xsi:type="xsd:double"&gt;21.633333&lt;/D&gt;&lt;D xsi:type="xsd:double"&gt;21.6125&lt;/D&gt;&lt;D xsi:type="xsd:double"&gt;21.579166&lt;/D&gt;&lt;D xsi:type="xsd:double"&gt;21.5625&lt;/D&gt;&lt;D xsi:type="xsd:double"&gt;21.5625&lt;/D&gt;&lt;D xsi:type="xsd:double"&gt;21.620832&lt;/D&gt;&lt;D xsi:type="xsd:double"&gt;21.7125&lt;/D&gt;&lt;D xsi:type="xsd:double"&gt;21.808332&lt;/D&gt;&lt;D xsi:type="xsd:double"&gt;21.925&lt;/D&gt;&lt;D xsi:type="xsd:double"&gt;22.041666&lt;/D&gt;&lt;D xsi:type="xsd:double"&gt;22.125&lt;/D&gt;&lt;D xsi:type="xsd:double"&gt;22.145834&lt;/D&gt;&lt;D xsi:type="xsd:double"&gt;22.166666&lt;/D&gt;&lt;D xsi:type="xsd:double"&gt;22.183332&lt;/D&gt;&lt;D xsi:type="xsd:double"&gt;22.175&lt;/D&gt;&lt;D xsi:type="xsd:double"&gt;22.158333&lt;/D&gt;&lt;D xsi:type="xsd:double"&gt;22.1125&lt;/D&gt;&lt;D xsi:type="xsd:double"&gt;21.991667&lt;/D&gt;&lt;D xsi:type="xsd:double"&gt;21.854166&lt;/D&gt;&lt;D xsi:type="xsd:double"&gt;21.7125&lt;/D&gt;&lt;D xsi:type="xsd:double"&gt;21.529167&lt;/D&gt;&lt;D xsi:type="xsd:double"&gt;21.329166&lt;/D&gt;&lt;D xsi:type="xsd:double"&gt;21.170834&lt;/D&gt;&lt;D xsi:type="xsd:double"&gt;21.033333&lt;/D&gt;&lt;D xsi:type="xsd:double"&gt;20.9125&lt;/D&gt;&lt;D xsi:type="xsd:double"&gt;20.8&lt;/D&gt;&lt;D xsi:type="xsd:double"&gt;20.7375&lt;/D&gt;&lt;D xsi:type="xsd:double"&gt;20.629168&lt;/D&gt;&lt;D xsi:type="xsd:double"&gt;20.500834&lt;/D&gt;&lt;D xsi:type="xsd:double"&gt;20.394167&lt;/D&gt;&lt;D xsi:type="xsd:double"&gt;20.308332&lt;/D&gt;&lt;D xsi:type="xsd:double"&gt;20.254168&lt;/D&gt;&lt;D xsi:type="xsd:double"&gt;20.266666&lt;/D&gt;&lt;D xsi:type="xsd:double"&gt;20.2875&lt;/D&gt;&lt;D xsi:type="xsd:double"&gt;20.304167&lt;/D&gt;&lt;D xsi:type="xsd:double"&gt;20.329166&lt;/D&gt;&lt;D xsi:type="xsd:double"&gt;20.3&lt;/D&gt;&lt;D xsi:type="xsd:double"&gt;20.304167&lt;/D&gt;&lt;D xsi:type="xsd:double"&gt;20.295834&lt;/D&gt;&lt;D xsi:type="xsd:double"&gt;20.308332&lt;/D&gt;&lt;D xsi:type="xsd:double"&gt;20.365833&lt;/D&gt;&lt;D xsi:type="xsd:double"&gt;20.455833&lt;/D&gt;&lt;D xsi:type="xsd:double"&gt;20.5625&lt;/D&gt;&lt;D xsi:type="xsd:double"&gt;20.645834&lt;/D&gt;&lt;D xsi:type="xsd:double"&gt;20.695833&lt;/D&gt;&lt;D xsi:type="xsd:double"&gt;20.720833&lt;/D&gt;&lt;D xsi:type="xsd:double"&gt;20.741667&lt;/D&gt;&lt;D xsi:type="xsd:double"&gt;20.808332&lt;/D&gt;&lt;D xsi:type="xsd:double"&gt;20.920834&lt;/D&gt;&lt;D xsi:type="xsd:double"&gt;20.995832&lt;/D&gt;&lt;D xsi:type="xsd:double"&gt;21.05&lt;/D&gt;&lt;D xsi:type="xsd:double"&gt;21.108334&lt;/D&gt;&lt;D xsi:type="xsd:double"&gt;21.170834&lt;/D&gt;&lt;D xsi:type="xsd:double"&gt;21.204166&lt;/D&gt;&lt;D xsi:type="xsd:double"&gt;21.2375&lt;/D&gt;&lt;D xsi:type="xsd:double"&gt;21.270834&lt;/D&gt;&lt;D xsi:type="xsd:double"&gt;21.308332&lt;/D&gt;&lt;D xsi:type="xsd:double"&gt;21.341667&lt;/D&gt;&lt;D xsi:type="xsd:double"&gt;21.3625&lt;/D&gt;&lt;D xsi:type="xsd:double"&gt;21.354166&lt;/D&gt;&lt;D xsi:type="xsd:double"&gt;21.316668&lt;/D&gt;&lt;D xsi:type="xsd:double"&gt;21.3&lt;/D&gt;&lt;D xsi:type="xsd:double"&gt;21.304167&lt;/D&gt;&lt;D xsi:type="xsd:double"&gt;21.320833&lt;/D&gt;&lt;D xsi:type="xsd:double"&gt;21.333334&lt;/D&gt;&lt;D xsi:type="xsd:double"&gt;21.383333&lt;/D&gt;&lt;D xsi:type="xsd:double"&gt;21.425&lt;/D&gt;&lt;D xsi:type="xsd:double"&gt;21.470833&lt;/D&gt;&lt;D xsi:type="xsd:double"&gt;21.545834&lt;/D&gt;&lt;D xsi:type="xsd:double"&gt;21.65&lt;/D&gt;&lt;D xsi:type="xsd:double"&gt;21.745832&lt;/D&gt;&lt;D xsi:type="xsd:double"&gt;21.8375&lt;/D&gt;&lt;D xsi:type="xsd:double"&gt;21.954166&lt;/D&gt;&lt;D xsi:type="xsd:double"&gt;22.029167&lt;/D&gt;&lt;D xsi:type="xsd:double"&gt;22.045834&lt;/D&gt;&lt;D xsi:type="xsd:double"&gt;22.066668&lt;/D&gt;&lt;D xsi:type="xsd:double"&gt;22.0875&lt;/D&gt;&lt;D xsi:type="xsd:double"&gt;22.075&lt;/D&gt;&lt;D xsi:type="xsd:double"&gt;22.025&lt;/D&gt;&lt;D xsi:type="xsd:double"&gt;22&lt;/D&gt;&lt;D xsi:type="xsd:double"&gt;21.920834&lt;/D&gt;&lt;D xsi:type="xsd:double"&gt;21.820833&lt;/D&gt;&lt;D xsi:type="xsd:double"&gt;21.7&lt;/D&gt;&lt;D xsi:type="xsd:double"&gt;21.608334&lt;/D&gt;&lt;D xsi:type="xsd:double"&gt;21.491667&lt;/D&gt;&lt;D xsi:type="xsd:double"&gt;21.391666&lt;/D&gt;&lt;D xsi:type="xsd:double"&gt;21.295834&lt;/D&gt;&lt;D xsi:type="xsd:double"&gt;21.175&lt;/D&gt;&lt;D xsi:type="xsd:double"&gt;21.041666&lt;/D&gt;&lt;D xsi:type="xsd:double"&gt;20.958334&lt;/D&gt;&lt;D xsi:type="xsd:double"&gt;20.8625&lt;/D&gt;&lt;D xsi:type="xsd:double"&gt;20.75&lt;/D&gt;&lt;D xsi:type="xsd:double"&gt;20.679167&lt;/D&gt;&lt;D xsi:type="xsd:double"&gt;20.608334&lt;/D&gt;&lt;D xsi:type="xsd:double"&gt;20.526667&lt;/D&gt;&lt;D xsi:type="xsd:double"&gt;20.439167&lt;/D&gt;&lt;D xsi:type="xsd:double"&gt;20.35&lt;/D&gt;&lt;D xsi:type="xsd:double"&gt;20.265&lt;/D&gt;&lt;D xsi:type="xsd:double"&gt;20.22&lt;/D&gt;&lt;D xsi:type="xsd:double"&gt;20.134167&lt;/D&gt;&lt;D xsi:type="xsd:double"&gt;20.085833&lt;/D&gt;&lt;D xsi:type="xsd:double"&gt;20.016666&lt;/D&gt;&lt;D xsi:type="xsd:double"&gt;19.995832&lt;/D&gt;&lt;D xsi:type="xsd:double"&gt;19.970833&lt;/D&gt;&lt;D xsi:type="xsd:double"&gt;19.909166&lt;/D&gt;&lt;D xsi:type="xsd:double"&gt;19.866667&lt;/D&gt;&lt;D xsi:type="xsd:double"&gt;19.885834&lt;/D&gt;&lt;D xsi:type="xsd:double"&gt;19.885834&lt;/D&gt;&lt;D xsi:type="xsd:double"&gt;19.874166&lt;/D&gt;&lt;D xsi:type="xsd:double"&gt;19.8725&lt;/D&gt;&lt;D xsi:type="xsd:double"&gt;19.88&lt;/D&gt;&lt;D xsi:type="xsd:double"&gt;19.940834&lt;/D&gt;&lt;D xsi:type="xsd:double"&gt;20.001667&lt;/D&gt;&lt;D xsi:type="xsd:double"&gt;20.054167&lt;/D&gt;&lt;D xsi:type="xsd:double"&gt;20.0875&lt;/D&gt;&lt;D xsi:type="xsd:double"&gt;20.125&lt;/D&gt;&lt;D xsi:type="xsd:double"&gt;20.190834&lt;/D&gt;&lt;D xsi:type="xsd:double"&gt;20.316668&lt;/D&gt;&lt;D xsi:type="xsd:double"&gt;20.408333&lt;/D&gt;&lt;D xsi:type="xsd:double"&gt;20.495832&lt;/D&gt;&lt;D xsi:type="xsd:double"&gt;20.605&lt;/D&gt;&lt;D xsi:type="xsd:double"&gt;20.704166&lt;/D&gt;&lt;D xsi:type="xsd:double"&gt;20.795834&lt;/D&gt;&lt;D xsi:type="xsd:double"&gt;20.841667&lt;/D&gt;&lt;D xsi:type="xsd:double"&gt;20.866667&lt;/D&gt;&lt;D xsi:type="xsd:double"&gt;20.85&lt;/D&gt;&lt;D xsi:type="xsd:double"&gt;20.825&lt;/D&gt;&lt;D xsi:type="xsd:double"&gt;20.816668&lt;/D&gt;&lt;D xsi:type="xsd:double"&gt;20.783333&lt;/D&gt;&lt;D xsi:type="xsd:double"&gt;20.704166&lt;/D&gt;&lt;D xsi:type="xsd:double"&gt;20.666666&lt;/D&gt;&lt;D xsi:type="xsd:double"&gt;20.6375&lt;/D&gt;&lt;D xsi:type="xsd:double"&gt;20.616667&lt;/D&gt;&lt;D xsi:type="xsd:double"&gt;20.6125&lt;/D&gt;&lt;D xsi:type="xsd:double"&gt;20.570833&lt;/D&gt;&lt;D xsi:type="xsd:double"&gt;20.575&lt;/D&gt;&lt;D xsi:type="xsd:double"&gt;20.566668&lt;/D&gt;&lt;D xsi:type="xsd:double"&gt;20.6&lt;/D&gt;&lt;D xsi:type="xsd:double"&gt;20.6625&lt;/D&gt;&lt;D xsi:type="xsd:double"&gt;20.708334&lt;/D&gt;&lt;D xsi:type="xsd:double"&gt;20.791666&lt;/D&gt;&lt;D xsi:type="xsd:double"&gt;20.8625&lt;/D&gt;&lt;D xsi:type="xsd:double"&gt;20.9125&lt;/D&gt;&lt;D xsi:type="xsd:double"&gt;20.966667&lt;/D&gt;&lt;D xsi:type="xsd:double"&gt;21.029167&lt;/D&gt;&lt;D xsi:type="xsd:double"&gt;21.0625&lt;/D&gt;&lt;D xsi:type="xsd:double"&gt;21.158333&lt;/D&gt;&lt;D xsi:type="xsd:double"&gt;21.2625&lt;/D&gt;&lt;D xsi:type="xsd:double"&gt;21.3875&lt;/D&gt;&lt;D xsi:type="xsd:double"&gt;21.5&lt;/D&gt;&lt;D xsi:type="xsd:double"&gt;21.595833&lt;/D&gt;&lt;D xsi:type="xsd:double"&gt;21.695833&lt;/D&gt;&lt;D xsi:type="xsd:double"&gt;21.745832&lt;/D&gt;&lt;D xsi:type="xsd:double"&gt;21.7875&lt;/D&gt;&lt;D xsi:type="xsd:double"&gt;21.795834&lt;/D&gt;&lt;D xsi:type="xsd:double"&gt;21.7875&lt;/D&gt;&lt;D xsi:type="xsd:double"&gt;21.783333&lt;/D&gt;&lt;D xsi:type="xsd:double"&gt;21.795834&lt;/D&gt;&lt;D xsi:type="xsd:double"&gt;21.766666&lt;/D&gt;&lt;D xsi:type="xsd:double"&gt;21.733334&lt;/D&gt;&lt;D xsi:type="xsd:double"&gt;21.6875&lt;/D&gt;&lt;D xsi:type="xsd:double"&gt;21.633333&lt;/D&gt;&lt;D xsi:type="xsd:double"&gt;21.55&lt;/D&gt;&lt;D xsi:type="xsd:double"&gt;21.45&lt;/D&gt;&lt;D xsi:type="xsd:double"&gt;21.3875&lt;/D&gt;&lt;D xsi:type="xsd:double"&gt;21.325&lt;/D&gt;&lt;D xsi:type="xsd:double"&gt;21.295834&lt;/D&gt;&lt;D xsi:type="xsd:double"&gt;21.25&lt;/D&gt;&lt;D xsi:type="xsd:double"&gt;21.2125&lt;/D&gt;&lt;D xsi:type="xsd:double"&gt;21.2&lt;/D&gt;&lt;D xsi:type="xsd:double"&gt;21.204166&lt;/D&gt;&lt;D xsi:type="xsd:double"&gt;21.2375&lt;/D&gt;&lt;D xsi:type="xsd:double"&gt;21.283333&lt;/D&gt;&lt;D xsi:type="xsd:double"&gt;21.304167&lt;/D&gt;&lt;D xsi:type="xsd:double"&gt;21.354166&lt;/D&gt;&lt;D xsi:type="xsd:double"&gt;21.420834&lt;/D&gt;&lt;D xsi:type="xsd:double"&gt;21.516666&lt;/D&gt;&lt;D xsi:type="xsd:double"&gt;21.620832&lt;/D&gt;&lt;D xsi:type="xsd:double"&gt;21.716667&lt;/D&gt;&lt;D xsi:type="xsd:double"&gt;21.829166&lt;/D&gt;&lt;D xsi:type="xsd:double"&gt;21.95&lt;/D&gt;&lt;D xsi:type="xsd:double"&gt;22.041666&lt;/D&gt;&lt;D xsi:type="xsd:double"&gt;22.133333&lt;/D&gt;&lt;D xsi:type="xsd:double"&gt;22.191668&lt;/D&gt;&lt;D xsi:type="xsd:double"&gt;22.254168&lt;/D&gt;&lt;D xsi:type="xsd:double"&gt;22.3625&lt;/D&gt;&lt;D xsi:type="xsd:double"&gt;22.441668&lt;/D&gt;&lt;D xsi:type="xsd:double"&gt;22.5375&lt;/D&gt;&lt;D xsi:type="xsd:double"&gt;22.595833&lt;/D&gt;&lt;D xsi:type="xsd:double"&gt;22.670834&lt;/D&gt;&lt;D xsi:type="xsd:double"&gt;22.741667&lt;/D&gt;&lt;D xsi:type="xsd:double"&gt;22.845833&lt;/D&gt;&lt;D xsi:type="xsd:double"&gt;22.925&lt;/D&gt;&lt;D xsi:type="xsd:double"&gt;23.008333&lt;/D&gt;&lt;D xsi:type="xsd:double"&gt;23.108334&lt;/D&gt;&lt;D xsi:type="xsd:double"&gt;23.2&lt;/D&gt;&lt;D xsi:type="xsd:double"&gt;23.3125&lt;/D&gt;&lt;D xsi:type="xsd:double"&gt;23.4375&lt;/D&gt;&lt;D xsi:type="xsd:double"&gt;23.579166&lt;/D&gt;&lt;D xsi:type="xsd:double"&gt;23.670834&lt;/D&gt;&lt;D xsi:type="xsd:double"&gt;23.7875&lt;/D&gt;&lt;D xsi:type="xsd:double"&gt;23.870832&lt;/D&gt;&lt;D xsi:type="xsd:double"&gt;23.9625&lt;/D&gt;&lt;D xsi:type="xsd:double"&gt;24.008333&lt;/D&gt;&lt;D xsi:type="xsd:double"&gt;24.070833&lt;/D&gt;&lt;D xsi:type="xsd:double"&gt;24.125&lt;/D&gt;&lt;D xsi:type="xsd:double"&gt;24.120832&lt;/D&gt;&lt;D xsi:type="xsd:double"&gt;24.129168&lt;/D&gt;&lt;D xsi:type="xsd:double"&gt;24.054167&lt;/D&gt;&lt;D xsi:type="xsd:double"&gt;24.004168&lt;/D&gt;&lt;D xsi:type="xsd:double"&gt;23.954166&lt;/D&gt;&lt;D xsi:type="xsd:double"&gt;23.970833&lt;/D&gt;&lt;D xsi:type="xsd:double"&gt;23.991667&lt;/D&gt;&lt;D xsi:type="xsd:double"&gt;24.0625&lt;/D&gt;&lt;D xsi:type="xsd:double"&gt;24.133333&lt;/D&gt;&lt;D xsi:type="xsd:double"&gt;24.204166&lt;/D&gt;&lt;D xsi:type="xsd:double"&gt;24.241667&lt;/D&gt;&lt;D xsi:type="xsd:double"&gt;24.3&lt;/D&gt;&lt;D xsi:type="xsd:double"&gt;24.35&lt;/D&gt;&lt;D xsi:type="xsd:double"&gt;24.379168&lt;/D&gt;&lt;D xsi:type="xsd:double"&gt;24.433332&lt;/D&gt;&lt;D xsi:type="xsd:double"&gt;24.395834&lt;/D&gt;&lt;D xsi:type="xsd:double"&gt;24.395834&lt;/D&gt;&lt;D xsi:type="xsd:double"&gt;24.354166&lt;/D&gt;&lt;D xsi:type="xsd:double"&gt;24.279167&lt;/D&gt;&lt;D xsi:type="xsd:double"&gt;24.116667&lt;/D&gt;&lt;D xsi:type="xsd:double"&gt;23.958334&lt;/D&gt;&lt;D xsi:type="xsd:double"&gt;23.816668&lt;/D&gt;&lt;D xsi:type="xsd:double"&gt;23.679167&lt;/D&gt;&lt;D xsi:type="xsd:double"&gt;23.554167&lt;/D&gt;&lt;D xsi:type="xsd:double"&gt;23.458334&lt;/D&gt;&lt;D xsi:type="xsd:double"&gt;23.395834&lt;/D&gt;&lt;D xsi:type="xsd:double"&gt;23.379168&lt;/D&gt;&lt;D xsi:type="xsd:double"&gt;23.395834&lt;/D&gt;&lt;D xsi:type="xsd:double"&gt;23.3625&lt;/D&gt;&lt;D xsi:type="xsd:double"&gt;23.35&lt;/D&gt;&lt;D xsi:type="xsd:double"&gt;23.308332&lt;/D&gt;&lt;D xsi:type="xsd:double"&gt;23.329166&lt;/D&gt;&lt;D xsi:type="xsd:double"&gt;23.341667&lt;/D&gt;&lt;D xsi:type="xsd:double"&gt;23.366667&lt;/D&gt;&lt;D xsi:type="xsd:double"&gt;23.416666&lt;/D&gt;&lt;D xsi:type="xsd:double"&gt;23.391666&lt;/D&gt;&lt;D xsi:type="xsd:double"&gt;23.358334&lt;/D&gt;&lt;D xsi:type="xsd:double"&gt;23.3125&lt;/D&gt;&lt;D xsi:type="xsd:double"&gt;23.245832&lt;/D&gt;&lt;D xsi:type="xsd:double"&gt;23.216667&lt;/D&gt;&lt;D xsi:type="xsd:double"&gt;23.204166&lt;/D&gt;&lt;D xsi:type="xsd:double"&gt;23.158333&lt;/D&gt;&lt;D xsi:type="xsd:double"&gt;23.141666&lt;/D&gt;&lt;D xsi:type="xsd:double"&gt;23.1&lt;/D&gt;&lt;D xsi:type="xsd:double"&gt;23.083334&lt;/D&gt;&lt;D xsi:type="xsd:double"&gt;23.054167&lt;/D&gt;&lt;D xsi:type="xsd:double"&gt;23.020834&lt;/D&gt;&lt;D xsi:type="xsd:double"&gt;23.066668&lt;/D&gt;&lt;D xsi:type="xsd:double"&gt;23.15&lt;/D&gt;&lt;D xsi:type="xsd:double"&gt;23.2375&lt;/D&gt;&lt;D xsi:type="xsd:double"&gt;23.333334&lt;/D&gt;&lt;D xsi:type="xsd:double"&gt;23.3875&lt;/D&gt;&lt;D xsi:type="xsd:double"&gt;23.429167&lt;/D&gt;&lt;D xsi:type="xsd:double"&gt;23.504168&lt;/D&gt;&lt;D xsi:type="xsd:double"&gt;23.6125&lt;/D&gt;&lt;D xsi:type="xsd:double"&gt;23.745832&lt;/D&gt;&lt;D xsi:type="xsd:double"&gt;23.854166&lt;/D&gt;&lt;D xsi:type="xsd:double"&gt;23.954166&lt;/D&gt;&lt;D xsi:type="xsd:double"&gt;24.05&lt;/D&gt;&lt;D xsi:type="xsd:double"&gt;24.129168&lt;/D&gt;&lt;D xsi:type="xsd:double"&gt;24.158333&lt;/D&gt;&lt;D xsi:type="xsd:double"&gt;24.170834&lt;/D&gt;&lt;D xsi:type="xsd:double"&gt;24.170834&lt;/D&gt;&lt;D xsi:type="xsd:double"&gt;24.179167&lt;/D&gt;&lt;D xsi:type="xsd:double"&gt;24.204166&lt;/D&gt;&lt;D xsi:type="xsd:double"&gt;24.204166&lt;/D&gt;&lt;D xsi:type="xsd:double"&gt;24.158333&lt;/D&gt;&lt;D xsi:type="xsd:double"&gt;24.095833&lt;/D&gt;&lt;D xsi:type="xsd:double"&gt;24.029167&lt;/D&gt;&lt;D xsi:type="xsd:double"&gt;24.004168&lt;/D&gt;&lt;D xsi:type="xsd:double"&gt;23.95&lt;/D&gt;&lt;D xsi:type="xsd:double"&gt;23.870832&lt;/D&gt;&lt;D xsi:type="xsd:double"&gt;23.8&lt;/D&gt;&lt;D xsi:type="xsd:double"&gt;23.7&lt;/D&gt;&lt;D xsi:type="xsd:double"&gt;23.620832&lt;/D&gt;&lt;D xsi:type="xsd:double"&gt;23.5625&lt;/D&gt;&lt;D xsi:type="xsd:double"&gt;23.483334&lt;/D&gt;&lt;D xsi:type="xsd:double"&gt;23.429167&lt;/D&gt;&lt;D xsi:type="xsd:double"&gt;23.404167&lt;/D&gt;&lt;D xsi:type="xsd:double"&gt;23.4125&lt;/D&gt;&lt;D xsi:type="xsd:double"&gt;23.4125&lt;/D&gt;&lt;D xsi:type="xsd:double"&gt;23.3375&lt;/D&gt;&lt;D xsi:type="xsd:double"&gt;23.2875&lt;/D&gt;&lt;D xsi:type="xsd:double"&gt;23.216667&lt;/D&gt;&lt;D xsi:type="xsd:double"&gt;23.208334&lt;/D&gt;&lt;D xsi:type="xsd:double"&gt;23.266666&lt;/D&gt;&lt;D xsi:type="xsd:double"&gt;23.316668&lt;/D&gt;&lt;D xsi:type="xsd:double"&gt;23.308332&lt;/D&gt;&lt;D xsi:type="xsd:double"&gt;23.329166&lt;/D&gt;&lt;D xsi:type="xsd:double"&gt;23.354166&lt;/D&gt;&lt;D xsi:type="xsd:double"&gt;23.354166&lt;/D&gt;&lt;D xsi:type="xsd:double"&gt;23.366667&lt;/D&gt;&lt;D xsi:type="xsd:double"&gt;23.395834&lt;/D&gt;&lt;D xsi:type="xsd:double"&gt;23.445833&lt;/D&gt;&lt;D xsi:type="xsd:double"&gt;23.470833&lt;/D&gt;&lt;D xsi:type="xsd:double"&gt;23.533333&lt;/D&gt;&lt;D xsi:type="xsd:double"&gt;23.504168&lt;/D&gt;&lt;D xsi:type="xsd:double"&gt;23.45&lt;/D&gt;&lt;D xsi:type="xsd:double"&gt;23.358334&lt;/D&gt;&lt;D xsi:type="xsd:double"&gt;23.308332&lt;/D&gt;&lt;D xsi:type="xsd:double"&gt;23.275&lt;/D&gt;&lt;D xsi:type="xsd:double"&gt;23.225&lt;/D&gt;&lt;D xsi:type="xsd:double"&gt;23.191668&lt;/D&gt;&lt;D xsi:type="xsd:double"&gt;23.129168&lt;/D&gt;&lt;D xsi:type="xsd:double"&gt;23.075&lt;/D&gt;&lt;D xsi:type="xsd:double"&gt;23.0375&lt;/D&gt;&lt;D xsi:type="xsd:double"&gt;23.029167&lt;/D&gt;&lt;D xsi:type="xsd:double"&gt;23.041666&lt;/D&gt;&lt;D xsi:type="xsd:double"&gt;23.116667&lt;/D&gt;&lt;D xsi:type="xsd:double"&gt;23.208334&lt;/D&gt;&lt;D xsi:type="xsd:double"&gt;23.3625&lt;/D&gt;&lt;D xsi:type="xsd:double"&gt;23.525&lt;/D&gt;&lt;D xsi:type="xsd:double"&gt;23.6625&lt;/D&gt;&lt;D xsi:type="xsd:double"&gt;23.8&lt;/D&gt;&lt;D xsi:type="xsd:double"&gt;23.925&lt;/D&gt;&lt;D xsi:type="xsd:double"&gt;24.0125&lt;/D&gt;&lt;D xsi:type="xsd:double"&gt;24.1&lt;/D&gt;&lt;D xsi:type="xsd:double"&gt;24.175&lt;/D&gt;&lt;D xsi:type="xsd:double"&gt;24.25&lt;/D&gt;&lt;D xsi:type="xsd:double"&gt;24.283333&lt;/D&gt;&lt;D xsi:type="xsd:double"&gt;24.283333&lt;/D&gt;&lt;D xsi:type="xsd:double"&gt;24.291666&lt;/D&gt;&lt;D xsi:type="xsd:double"&gt;24.295834&lt;/D&gt;&lt;D xsi:type="xsd:double"&gt;24.275&lt;/D&gt;&lt;D xsi:type="xsd:double"&gt;24.241667&lt;/D&gt;&lt;D xsi:type="xsd:double"&gt;24.183332&lt;/D&gt;&lt;D xsi:type="xsd:double"&gt;24.120832&lt;/D&gt;&lt;D xsi:type="xsd:double"&gt;24.083334&lt;/D&gt;&lt;D xsi:type="xsd:double"&gt;24&lt;/D&gt;&lt;D xsi:type="xsd:double"&gt;23.933332&lt;/D&gt;&lt;D xsi:type="xsd:double"&gt;23.858334&lt;/D&gt;&lt;D xsi:type="xsd:double"&gt;23.8125&lt;/D&gt;&lt;D xsi:type="xsd:double"&gt;23.791666&lt;/D&gt;&lt;D xsi:type="xsd:double"&gt;23.720833&lt;/D&gt;&lt;D xsi:type="xsd:double"&gt;23.65&lt;/D&gt;&lt;D xsi:type="xsd:double"&gt;23.5625&lt;/D&gt;&lt;D xsi:type="xsd:double"&gt;23.475&lt;/D&gt;&lt;D xsi:type="xsd:double"&gt;23.416666&lt;/D&gt;&lt;D xsi:type="xsd:double"&gt;23.3875&lt;/D&gt;&lt;D xsi:type="xsd:double"&gt;23.366667&lt;/D&gt;&lt;D xsi:type="xsd:double"&gt;23.333334&lt;/D&gt;&lt;D xsi:type="xsd:double"&gt;23.304167&lt;/D&gt;&lt;D xsi:type="xsd:double"&gt;23.283333&lt;/D&gt;&lt;D xsi:type="xsd:double"&gt;23.254168&lt;/D&gt;&lt;D xsi:type="xsd:double"&gt;23.25&lt;/D&gt;&lt;D xsi:type="xsd:double"&gt;23.270834&lt;/D&gt;&lt;D xsi:type="xsd:double"&gt;23.3125&lt;/D&gt;&lt;D xsi:type="xsd:double"&gt;23.375&lt;/D&gt;&lt;D xsi:type="xsd:double"&gt;23.416666&lt;/D&gt;&lt;D xsi:type="xsd:double"&gt;23.425&lt;/D&gt;&lt;D xsi:type="xsd:double"&gt;23.408333&lt;/D&gt;&lt;D xsi:type="xsd:double"&gt;23.370832&lt;/D&gt;&lt;D xsi:type="xsd:double"&gt;23.370832&lt;/D&gt;&lt;D xsi:type="xsd:double"&gt;23.35&lt;/D&gt;&lt;D xsi:type="xsd:double"&gt;23.3375&lt;/D&gt;&lt;D xsi:type="xsd:double"&gt;23.316668&lt;/D&gt;&lt;D xsi:type="xsd:double"&gt;23.258333&lt;/D&gt;&lt;D xsi:type="xsd:double"&gt;23.166666&lt;/D&gt;&lt;D xsi:type="xsd:double"&gt;23.008333&lt;/D&gt;&lt;D xsi:type="xsd:double"&gt;22.85&lt;/D&gt;&lt;D xsi:type="xsd:double"&gt;22.741667&lt;/D&gt;&lt;D xsi:type="xsd:double"&gt;22.654167&lt;/D&gt;&lt;D xsi:type="xsd:double"&gt;22.566668&lt;/D&gt;&lt;D xsi:type="xsd:double"&gt;22.529167&lt;/D&gt;&lt;D xsi:type="xsd:double"&gt;22.4875&lt;/D&gt;&lt;D xsi:type="xsd:double"&gt;22.466667&lt;/D&gt;&lt;D xsi:type="xsd:double"&gt;22.433332&lt;/D&gt;&lt;D xsi:type="xsd:double"&gt;22.429167&lt;/D&gt;&lt;D xsi:type="xsd:double"&gt;22.470833&lt;/D&gt;&lt;D xsi:type="xsd:double"&gt;22.541666&lt;/D&gt;&lt;D xsi:type="xsd:double"&gt;22.6125&lt;/D&gt;&lt;D xsi:type="xsd:double"&gt;22.6875&lt;/D&gt;&lt;D xsi:type="xsd:double"&gt;22.758333&lt;/D&gt;&lt;D xsi:type="xsd:double"&gt;22.8&lt;/D&gt;&lt;D xsi:type="xsd:double"&gt;22.791666&lt;/D&gt;&lt;D xsi:type="xsd:double"&gt;22.770834&lt;/D&gt;&lt;D xsi:type="xsd:double"&gt;22.7625&lt;/D&gt;&lt;D xsi:type="xsd:double"&gt;22.741667&lt;/D&gt;&lt;D xsi:type="xsd:double"&gt;22.716667&lt;/D&gt;&lt;D xsi:type="xsd:double"&gt;22.675&lt;/D&gt;&lt;D xsi:type="xsd:double"&gt;22.608334&lt;/D&gt;&lt;D xsi:type="xsd:double"&gt;22.5375&lt;/D&gt;&lt;D xsi:type="xsd:double"&gt;22.529167&lt;/D&gt;&lt;D xsi:type="xsd:double"&gt;22.5125&lt;/D&gt;&lt;D xsi:type="xsd:double"&gt;22.495832&lt;/D&gt;&lt;D xsi:type="xsd:double"&gt;22.5125&lt;/D&gt;&lt;D xsi:type="xsd:double"&gt;22.5875&lt;/D&gt;&lt;D xsi:type="xsd:double"&gt;22.629168&lt;/D&gt;&lt;D xsi:type="xsd:double"&gt;22.691668&lt;/D&gt;&lt;D xsi:type="xsd:double"&gt;22.7375&lt;/D&gt;&lt;D xsi:type="xsd:double"&gt;22.758333&lt;/D&gt;&lt;D xsi:type="xsd:double"&gt;22.754168&lt;/D&gt;&lt;D xsi:type="xsd:double"&gt;22.6625&lt;/D&gt;&lt;D xsi:type="xsd:double"&gt;22.541666&lt;/D&gt;&lt;D xsi:type="xsd:double"&gt;22.28&lt;/D&gt;&lt;D xsi:type="xsd:double"&gt;22.0675&lt;/D&gt;&lt;D xsi:type="xsd:double"&gt;21.825834&lt;/D&gt;&lt;D xsi:type="xsd:double"&gt;21.58&lt;/D&gt;&lt;D xsi:type="xsd:double"&gt;21.388334&lt;/D&gt;&lt;D xsi:type="xsd:double"&gt;21.205&lt;/D&gt;&lt;D xsi:type="</t>
        </r>
      </text>
    </comment>
    <comment ref="A21" authorId="0" shapeId="0">
      <text>
        <r>
          <rPr>
            <b/>
            <sz val="9"/>
            <color indexed="81"/>
            <rFont val="Tahoma"/>
            <charset val="1"/>
          </rPr>
          <t>xsd:double"&gt;21.005&lt;/D&gt;&lt;D xsi:type="xsd:double"&gt;20.800833&lt;/D&gt;&lt;D xsi:type="xsd:double"&gt;20.583334&lt;/D&gt;&lt;D xsi:type="xsd:double"&gt;20.386667&lt;/D&gt;&lt;D xsi:type="xsd:double"&gt;20.299166&lt;/D&gt;&lt;D xsi:type="xsd:double"&gt;20.215&lt;/D&gt;&lt;D xsi:type="xsd:double"&gt;20.251667&lt;/D&gt;&lt;D xsi:type="xsd:double"&gt;20.235&lt;/D&gt;&lt;D xsi:type="xsd:double"&gt;20.26&lt;/D&gt;&lt;D xsi:type="xsd:double"&gt;20.314167&lt;/D&gt;&lt;D xsi:type="xsd:double"&gt;20.339167&lt;/D&gt;&lt;D xsi:type="xsd:double"&gt;20.3725&lt;/D&gt;&lt;D xsi:type="xsd:double"&gt;20.368334&lt;/D&gt;&lt;D xsi:type="xsd:double"&gt;20.3475&lt;/D&gt;&lt;D xsi:type="xsd:double"&gt;20.3775&lt;/D&gt;&lt;D xsi:type="xsd:double"&gt;20.428333&lt;/D&gt;&lt;D xsi:type="xsd:double"&gt;20.440834&lt;/D&gt;&lt;D xsi:type="xsd:double"&gt;20.479166&lt;/D&gt;&lt;D xsi:type="xsd:double"&gt;20.429167&lt;/D&gt;&lt;D xsi:type="xsd:double"&gt;20.400833&lt;/D&gt;&lt;D xsi:type="xsd:double"&gt;20.355&lt;/D&gt;&lt;D xsi:type="xsd:double"&gt;20.300833&lt;/D&gt;&lt;D xsi:type="xsd:double"&gt;20.1725&lt;/D&gt;&lt;D xsi:type="xsd:double"&gt;20.053333&lt;/D&gt;&lt;D xsi:type="xsd:double"&gt;19.943333&lt;/D&gt;&lt;D xsi:type="xsd:double"&gt;19.805834&lt;/D&gt;&lt;D xsi:type="xsd:double"&gt;19.6425&lt;/D&gt;&lt;D xsi:type="xsd:double"&gt;19.428333&lt;/D&gt;&lt;D xsi:type="xsd:double"&gt;19.2825&lt;/D&gt;&lt;D xsi:type="xsd:double"&gt;19.130833&lt;/D&gt;&lt;D xsi:type="xsd:double"&gt;19.009167&lt;/D&gt;&lt;D xsi:type="xsd:double"&gt;18.819166&lt;/D&gt;&lt;D xsi:type="xsd:double"&gt;18.570833&lt;/D&gt;&lt;D xsi:type="xsd:double"&gt;18.38&lt;/D&gt;&lt;D xsi:type="xsd:double"&gt;18.281666&lt;/D&gt;&lt;D xsi:type="xsd:double"&gt;18.171667&lt;/D&gt;&lt;D xsi:type="xsd:double"&gt;18.116667&lt;/D&gt;&lt;D xsi:type="xsd:double"&gt;18.151667&lt;/D&gt;&lt;D xsi:type="xsd:double"&gt;18.245&lt;/D&gt;&lt;D xsi:type="xsd:double"&gt;18.335&lt;/D&gt;&lt;D xsi:type="xsd:double"&gt;18.396667&lt;/D&gt;&lt;D xsi:type="xsd:double"&gt;18.4&lt;/D&gt;&lt;D xsi:type="xsd:double"&gt;18.461666&lt;/D&gt;&lt;D xsi:type="xsd:double"&gt;18.561666&lt;/D&gt;&lt;D xsi:type="xsd:double"&gt;18.713333&lt;/D&gt;&lt;D xsi:type="xsd:double"&gt;18.848333&lt;/D&gt;&lt;D xsi:type="xsd:double"&gt;18.953333&lt;/D&gt;&lt;D xsi:type="xsd:double"&gt;19.066668&lt;/D&gt;&lt;D xsi:type="xsd:double"&gt;19.194166&lt;/D&gt;&lt;D xsi:type="xsd:double"&gt;19.338333&lt;/D&gt;&lt;D xsi:type="xsd:double"&gt;19.388334&lt;/D&gt;&lt;D xsi:type="xsd:double"&gt;19.42&lt;/D&gt;&lt;D xsi:type="xsd:double"&gt;19.455&lt;/D&gt;&lt;D xsi:type="xsd:double"&gt;19.511667&lt;/D&gt;&lt;D xsi:type="xsd:double"&gt;19.6&lt;/D&gt;&lt;D xsi:type="xsd:double"&gt;19.698334&lt;/D&gt;&lt;D xsi:type="xsd:double"&gt;19.795&lt;/D&gt;&lt;D xsi:type="xsd:double"&gt;19.855&lt;/D&gt;&lt;D xsi:type="xsd:double"&gt;19.813334&lt;/D&gt;&lt;D xsi:type="xsd:double"&gt;19.778334&lt;/D&gt;&lt;D xsi:type="xsd:double"&gt;19.729166&lt;/D&gt;&lt;D xsi:type="xsd:double"&gt;19.626667&lt;/D&gt;&lt;D xsi:type="xsd:double"&gt;19.548334&lt;/D&gt;&lt;D xsi:type="xsd:double"&gt;19.503334&lt;/D&gt;&lt;D xsi:type="xsd:double"&gt;19.398333&lt;/D&gt;&lt;D xsi:type="xsd:double"&gt;19.318333&lt;/D&gt;&lt;D xsi:type="xsd:double"&gt;19.186666&lt;/D&gt;&lt;D xsi:type="xsd:double"&gt;19.038334&lt;/D&gt;&lt;D xsi:type="xsd:double"&gt;18.895&lt;/D&gt;&lt;D xsi:type="xsd:double"&gt;18.705&lt;/D&gt;&lt;D xsi:type="xsd:double"&gt;18.633333&lt;/D&gt;&lt;D xsi:type="xsd:double"&gt;18.561666&lt;/D&gt;&lt;D xsi:type="xsd:double"&gt;18.431667&lt;/D&gt;&lt;D xsi:type="xsd:double"&gt;18.41&lt;/D&gt;&lt;D xsi:type="xsd:double"&gt;18.426666&lt;/D&gt;&lt;D xsi:type="xsd:double"&gt;18.463333&lt;/D&gt;&lt;D xsi:type="xsd:double"&gt;18.503334&lt;/D&gt;&lt;D xsi:type="xsd:double"&gt;18.59&lt;/D&gt;&lt;D xsi:type="xsd:double"&gt;18.665&lt;/D&gt;&lt;D xsi:type="xsd:double"&gt;18.725&lt;/D&gt;&lt;D xsi:type="xsd:double"&gt;18.775&lt;/D&gt;&lt;D xsi:type="xsd:double"&gt;18.84&lt;/D&gt;&lt;D xsi:type="xsd:double"&gt;18.865&lt;/D&gt;&lt;D xsi:type="xsd:double"&gt;18.848333&lt;/D&gt;&lt;D xsi:type="xsd:double"&gt;18.878334&lt;/D&gt;&lt;D xsi:type="xsd:double"&gt;18.8&lt;/D&gt;&lt;D xsi:type="xsd:double"&gt;18.716667&lt;/D&gt;&lt;D xsi:type="xsd:double"&gt;18.65&lt;/D&gt;&lt;D xsi:type="xsd:double"&gt;18.603333&lt;/D&gt;&lt;D xsi:type="xsd:double"&gt;18.553333&lt;/D&gt;&lt;D xsi:type="xsd:double"&gt;18.503334&lt;/D&gt;&lt;D xsi:type="xsd:double"&gt;18.488333&lt;/D&gt;&lt;D xsi:type="xsd:double"&gt;18.48&lt;/D&gt;&lt;D xsi:type="xsd:double"&gt;18.515&lt;/D&gt;&lt;D xsi:type="xsd:double"&gt;18.55&lt;/D&gt;&lt;D xsi:type="xsd:double"&gt;18.618334&lt;/D&gt;&lt;D xsi:type="xsd:double"&gt;18.641666&lt;/D&gt;&lt;D xsi:type="xsd:double"&gt;18.713333&lt;/D&gt;&lt;D xsi:type="xsd:double"&gt;18.791666&lt;/D&gt;&lt;D xsi:type="xsd:double"&gt;18.858334&lt;/D&gt;&lt;D xsi:type="xsd:double"&gt;18.921667&lt;/D&gt;&lt;D xsi:type="xsd:double"&gt;18.971666&lt;/D&gt;&lt;D xsi:type="xsd:double"&gt;19.013334&lt;/D&gt;&lt;D xsi:type="xsd:double"&gt;19.121666&lt;/D&gt;&lt;D xsi:type="xsd:double"&gt;19.23&lt;/D&gt;&lt;D xsi:type="xsd:double"&gt;19.324167&lt;/D&gt;&lt;D xsi:type="xsd:double"&gt;19.436666&lt;/D&gt;&lt;D xsi:type="xsd:double"&gt;19.57&lt;/D&gt;&lt;D xsi:type="xsd:double"&gt;19.733334&lt;/D&gt;&lt;D xsi:type="xsd:double"&gt;19.839167&lt;/D&gt;&lt;D xsi:type="xsd:double"&gt;19.950834&lt;/D&gt;&lt;D xsi:type="xsd:double"&gt;20.051666&lt;/D&gt;&lt;D xsi:type="xsd:double"&gt;20.186666&lt;/D&gt;&lt;D xsi:type="xsd:double"&gt;20.313334&lt;/D&gt;&lt;D xsi:type="xsd:double"&gt;20.458334&lt;/D&gt;&lt;D xsi:type="xsd:double"&gt;20.544167&lt;/D&gt;&lt;D xsi:type="xsd:double"&gt;20.654167&lt;/D&gt;&lt;D xsi:type="xsd:double"&gt;20.741667&lt;/D&gt;&lt;D xsi:type="xsd:double"&gt;20.8&lt;/D&gt;&lt;D xsi:type="xsd:double"&gt;20.841667&lt;/D&gt;&lt;D xsi:type="xsd:double"&gt;20.875&lt;/D&gt;&lt;D xsi:type="xsd:double"&gt;20.979166&lt;/D&gt;&lt;D xsi:type="xsd:double"&gt;21.058332&lt;/D&gt;&lt;D xsi:type="xsd:double"&gt;21.15&lt;/D&gt;&lt;D xsi:type="xsd:double"&gt;21.208334&lt;/D&gt;&lt;D xsi:type="xsd:double"&gt;21.270834&lt;/D&gt;&lt;D xsi:type="xsd:double"&gt;21.341667&lt;/D&gt;&lt;D xsi:type="xsd:double"&gt;21.404167&lt;/D&gt;&lt;D xsi:type="xsd:double"&gt;21.433332&lt;/D&gt;&lt;D xsi:type="xsd:double"&gt;21.45&lt;/D&gt;&lt;D xsi:type="xsd:double"&gt;21.520834&lt;/D&gt;&lt;D xsi:type="xsd:double"&gt;21.583334&lt;/D&gt;&lt;D xsi:type="xsd:double"&gt;21.625&lt;/D&gt;&lt;D xsi:type="xsd:double"&gt;21.641666&lt;/D&gt;&lt;D xsi:type="xsd:double"&gt;21.633333&lt;/D&gt;&lt;D xsi:type="xsd:double"&gt;21.579166&lt;/D&gt;&lt;D xsi:type="xsd:double"&gt;21.5125&lt;/D&gt;&lt;D xsi:type="xsd:double"&gt;21.466667&lt;/D&gt;&lt;D xsi:type="xsd:double"&gt;21.429167&lt;/D&gt;&lt;D xsi:type="xsd:double"&gt;21.408333&lt;/D&gt;&lt;D xsi:type="xsd:double"&gt;21.408333&lt;/D&gt;&lt;D xsi:type="xsd:double"&gt;21.420834&lt;/D&gt;&lt;D xsi:type="xsd:double"&gt;21.404167&lt;/D&gt;&lt;D xsi:type="xsd:double"&gt;21.383333&lt;/D&gt;&lt;D xsi:type="xsd:double"&gt;21.3625&lt;/D&gt;&lt;D xsi:type="xsd:double"&gt;21.308332&lt;/D&gt;&lt;D xsi:type="xsd:double"&gt;21.291666&lt;/D&gt;&lt;D xsi:type="xsd:double"&gt;21.304167&lt;/D&gt;&lt;D xsi:type="xsd:double"&gt;21.3125&lt;/D&gt;&lt;D xsi:type="xsd:double"&gt;21.3&lt;/D&gt;&lt;D xsi:type="xsd:double"&gt;21.304167&lt;/D&gt;&lt;D xsi:type="xsd:double"&gt;21.2875&lt;/D&gt;&lt;D xsi:type="xsd:double"&gt;21.229166&lt;/D&gt;&lt;D xsi:type="xsd:double"&gt;21.166666&lt;/D&gt;&lt;D xsi:type="xsd:double"&gt;21.095833&lt;/D&gt;&lt;D xsi:type="xsd:double"&gt;21.05&lt;/D&gt;&lt;D xsi:type="xsd:double"&gt;21.008333&lt;/D&gt;&lt;D xsi:type="xsd:double"&gt;20.9625&lt;/D&gt;&lt;D xsi:type="xsd:double"&gt;20.9&lt;/D&gt;&lt;D xsi:type="xsd:double"&gt;20.854166&lt;/D&gt;&lt;D xsi:type="xsd:double"&gt;20.8625&lt;/D&gt;&lt;D xsi:type="xsd:double"&gt;20.858334&lt;/D&gt;&lt;D xsi:type="xsd:double"&gt;20.816668&lt;/D&gt;&lt;D xsi:type="xsd:double"&gt;20.8125&lt;/D&gt;&lt;D xsi:type="xsd:double"&gt;20.85&lt;/D&gt;&lt;D xsi:type="xsd:double"&gt;20.8875&lt;/D&gt;&lt;D xsi:type="xsd:double"&gt;20.9&lt;/D&gt;&lt;D xsi:type="xsd:double"&gt;20.891666&lt;/D&gt;&lt;D xsi:type="xsd:double"&gt;20.9&lt;/D&gt;&lt;D xsi:type="xsd:double"&gt;20.941668&lt;/D&gt;&lt;D xsi:type="xsd:double"&gt;20.983334&lt;/D&gt;&lt;D xsi:type="xsd:double"&gt;21.0375&lt;/D&gt;&lt;D xsi:type="xsd:double"&gt;21.079166&lt;/D&gt;&lt;D xsi:type="xsd:double"&gt;21.120832&lt;/D&gt;&lt;D xsi:type="xsd:double"&gt;21.154167&lt;/D&gt;&lt;D xsi:type="xsd:double"&gt;21.116667&lt;/D&gt;&lt;D xsi:type="xsd:double"&gt;21.0625&lt;/D&gt;&lt;D xsi:type="xsd:double"&gt;20.995832&lt;/D&gt;&lt;D xsi:type="xsd:double"&gt;20.95&lt;/D&gt;&lt;D xsi:type="xsd:double"&gt;20.879168&lt;/D&gt;&lt;D xsi:type="xsd:double"&gt;20.788334&lt;/D&gt;&lt;D xsi:type="xsd:double"&gt;20.700834&lt;/D&gt;&lt;D xsi:type="xsd:double"&gt;20.5775&lt;/D&gt;&lt;D xsi:type="xsd:double"&gt;20.423334&lt;/D&gt;&lt;D xsi:type="xsd:double"&gt;20.226667&lt;/D&gt;&lt;D xsi:type="xsd:double"&gt;20.04&lt;/D&gt;&lt;D xsi:type="xsd:double"&gt;19.874166&lt;/D&gt;&lt;D xsi:type="xsd:double"&gt;19.735&lt;/D&gt;&lt;D xsi:type="xsd:double"&gt;19.589167&lt;/D&gt;&lt;D xsi:type="xsd:double"&gt;19.465&lt;/D&gt;&lt;D xsi:type="xsd:double"&gt;19.3575&lt;/D&gt;&lt;D xsi:type="xsd:double"&gt;19.290833&lt;/D&gt;&lt;D xsi:type="xsd:double"&gt;19.215834&lt;/D&gt;&lt;D xsi:type="xsd:double"&gt;19.126667&lt;/D&gt;&lt;D xsi:type="xsd:double"&gt;19.086666&lt;/D&gt;&lt;D xsi:type="xsd:double"&gt;19.011667&lt;/D&gt;&lt;D xsi:type="xsd:double"&gt;18.965&lt;/D&gt;&lt;D xsi:type="xsd:double"&gt;18.95&lt;/D&gt;&lt;D xsi:type="xsd:double"&gt;18.935&lt;/D&gt;&lt;D xsi:type="xsd:double"&gt;18.928333&lt;/D&gt;&lt;D xsi:type="xsd:double"&gt;18.968334&lt;/D&gt;&lt;D xsi:type="xsd:double"&gt;18.998333&lt;/D&gt;&lt;D xsi:type="xsd:double"&gt;19.033333&lt;/D&gt;&lt;D xsi:type="xsd:double"&gt;19.035&lt;/D&gt;&lt;D xsi:type="xsd:double"&gt;19.103333&lt;/D&gt;&lt;D xsi:type="xsd:double"&gt;19.183332&lt;/D&gt;&lt;D xsi:type="xsd:double"&gt;19.265&lt;/D&gt;&lt;D xsi:type="xsd:double"&gt;19.39&lt;/D&gt;&lt;D xsi:type="xsd:double"&gt;19.49&lt;/D&gt;&lt;D xsi:type="xsd:double"&gt;19.533333&lt;/D&gt;&lt;D xsi:type="xsd:double"&gt;19.56&lt;/D&gt;&lt;D xsi:type="xsd:double"&gt;19.61&lt;/D&gt;&lt;D xsi:type="xsd:double"&gt;19.636667&lt;/D&gt;&lt;D xsi:type="xsd:double"&gt;19.653334&lt;/D&gt;&lt;D xsi:type="xsd:double"&gt;19.693333&lt;/D&gt;&lt;D xsi:type="xsd:double"&gt;19.770834&lt;/D&gt;&lt;D xsi:type="xsd:double"&gt;19.805834&lt;/D&gt;&lt;D xsi:type="xsd:double"&gt;19.84&lt;/D&gt;&lt;D xsi:type="xsd:double"&gt;19.871666&lt;/D&gt;&lt;D xsi:type="xsd:double"&gt;19.866667&lt;/D&gt;&lt;D xsi:type="xsd:double"&gt;19.876667&lt;/D&gt;&lt;D xsi:type="xsd:double"&gt;19.913334&lt;/D&gt;&lt;D xsi:type="xsd:double"&gt;19.923334&lt;/D&gt;&lt;D xsi:type="xsd:double"&gt;19.93&lt;/D&gt;&lt;D xsi:type="xsd:double"&gt;19.921667&lt;/D&gt;&lt;D xsi:type="xsd:double"&gt;19.958334&lt;/D&gt;&lt;D xsi:type="xsd:double"&gt;19.94&lt;/D&gt;&lt;D xsi:type="xsd:double"&gt;19.9275&lt;/D&gt;&lt;D xsi:type="xsd:double"&gt;19.923334&lt;/D&gt;&lt;D xsi:type="xsd:double"&gt;19.855833&lt;/D&gt;&lt;D xsi:type="xsd:double"&gt;19.7775&lt;/D&gt;&lt;D xsi:type="xsd:double"&gt;19.730833&lt;/D&gt;&lt;D xsi:type="xsd:double"&gt;19.689167&lt;/D&gt;&lt;D xsi:type="xsd:double"&gt;19.6775&lt;/D&gt;&lt;D xsi:type="xsd:double"&gt;19.73&lt;/D&gt;&lt;D xsi:type="xsd:double"&gt;19.79&lt;/D&gt;&lt;D xsi:type="xsd:double"&gt;19.848333&lt;/D&gt;&lt;D xsi:type="xsd:double"&gt;19.8725&lt;/D&gt;&lt;D xsi:type="xsd:double"&gt;19.910833&lt;/D&gt;&lt;D xsi:type="xsd:double"&gt;19.944166&lt;/D&gt;&lt;D xsi:type="xsd:double"&gt;19.981667&lt;/D&gt;&lt;D xsi:type="xsd:double"&gt;20.065834&lt;/D&gt;&lt;D xsi:type="xsd:double"&gt;20.185833&lt;/D&gt;&lt;D xsi:type="xsd:double"&gt;20.291666&lt;/D&gt;&lt;D xsi:type="xsd:double"&gt;20.391666&lt;/D&gt;&lt;D xsi:type="xsd:double"&gt;20.479166&lt;/D&gt;&lt;D xsi:type="xsd:double"&gt;20.516666&lt;/D&gt;&lt;D xsi:type="xsd:double"&gt;20.533333&lt;/D&gt;&lt;D xsi:type="xsd:double"&gt;20.566668&lt;/D&gt;&lt;D xsi:type="xsd:double"&gt;20.6&lt;/D&gt;&lt;D xsi:type="xsd:double"&gt;20.641666&lt;/D&gt;&lt;D xsi:type="xsd:double"&gt;20.6375&lt;/D&gt;&lt;D xsi:type="xsd:double"&gt;20.645834&lt;/D&gt;&lt;D xsi:type="xsd:double"&gt;20.6375&lt;/D&gt;&lt;D xsi:type="xsd:double"&gt;20.604166&lt;/D&gt;&lt;D xsi:type="xsd:double"&gt;20.583334&lt;/D&gt;&lt;D xsi:type="xsd:double"&gt;20.5625&lt;/D&gt;&lt;D xsi:type="xsd:double"&gt;20.5&lt;/D&gt;&lt;D xsi:type="xsd:double"&gt;20.454166&lt;/D&gt;&lt;D xsi:type="xsd:double"&gt;20.425&lt;/D&gt;&lt;D xsi:type="xsd:double"&gt;20.365&lt;/D&gt;&lt;D xsi:type="xsd:double"&gt;20.285833&lt;/D&gt;&lt;D xsi:type="xsd:double"&gt;20.214167&lt;/D&gt;&lt;D xsi:type="xsd:double"&gt;20.218334&lt;/D&gt;&lt;D xsi:type="xsd:double"&gt;20.201666&lt;/D&gt;&lt;D xsi:type="xsd:double"&gt;20.205833&lt;/D&gt;&lt;D xsi:type="xsd:double"&gt;20.235&lt;/D&gt;&lt;D xsi:type="xsd:double"&gt;20.26&lt;/D&gt;&lt;D xsi:type="xsd:double"&gt;20.335&lt;/D&gt;&lt;D xsi:type="xsd:double"&gt;20.435&lt;/D&gt;&lt;D xsi:type="xsd:double"&gt;20.535&lt;/D&gt;&lt;D xsi:type="xsd:double"&gt;20.651667&lt;/D&gt;&lt;D xsi:type="xsd:double"&gt;20.7575&lt;/D&gt;&lt;D xsi:type="xsd:double"&gt;20.899166&lt;/D&gt;&lt;D xsi:type="xsd:double"&gt;21.025&lt;/D&gt;&lt;D xsi:type="xsd:double"&gt;21.1&lt;/D&gt;&lt;D xsi:type="xsd:double"&gt;21.158333&lt;/D&gt;&lt;D xsi:type="xsd:double"&gt;21.241667&lt;/D&gt;&lt;D xsi:type="xsd:double"&gt;21.304167&lt;/D&gt;&lt;D xsi:type="xsd:double"&gt;21.370832&lt;/D&gt;&lt;D xsi:type="xsd:double"&gt;21.395834&lt;/D&gt;&lt;D xsi:type="xsd:double"&gt;21.425&lt;/D&gt;&lt;D xsi:type="xsd:double"&gt;21.441668&lt;/D&gt;&lt;D xsi:type="xsd:double"&gt;21.445833&lt;/D&gt;&lt;D xsi:type="xsd:double"&gt;21.475&lt;/D&gt;&lt;D xsi:type="xsd:double"&gt;21.495832&lt;/D&gt;&lt;D xsi:type="xsd:double"&gt;21.533333&lt;/D&gt;&lt;D xsi:type="xsd:double"&gt;21.570833&lt;/D&gt;&lt;D xsi:type="xsd:double"&gt;21.625&lt;/D&gt;&lt;D xsi:type="xsd:double"&gt;21.675&lt;/D&gt;&lt;D xsi:type="xsd:double"&gt;21.733334&lt;/D&gt;&lt;D xsi:type="xsd:double"&gt;21.791666&lt;/D&gt;&lt;D xsi:type="xsd:double"&gt;21.8625&lt;/D&gt;&lt;D xsi:type="xsd:double"&gt;21.929167&lt;/D&gt;&lt;D xsi:type="xsd:double"&gt;22.016666&lt;/D&gt;&lt;D xsi:type="xsd:double"&gt;22.070833&lt;/D&gt;&lt;D xsi:type="xsd:double"&gt;22.120832&lt;/D&gt;&lt;D xsi:type="xsd:double"&gt;22.158333&lt;/D&gt;&lt;D xsi:type="xsd:double"&gt;22.158333&lt;/D&gt;&lt;D xsi:type="xsd:double"&gt;22.170834&lt;/D&gt;&lt;D xsi:type="xsd:double"&gt;22.2125&lt;/D&gt;&lt;D xsi:type="xsd:double"&gt;22.220833&lt;/D&gt;&lt;D xsi:type="xsd:double"&gt;22.216667&lt;/D&gt;&lt;D xsi:type="xsd:double"&gt;22.225&lt;/D&gt;&lt;D xsi:type="xsd:double"&gt;22.166666&lt;/D&gt;&lt;D xsi:type="xsd:double"&gt;22.091667&lt;/D&gt;&lt;D xsi:type="xsd:double"&gt;22.016666&lt;/D&gt;&lt;D xsi:type="xsd:double"&gt;21.941668&lt;/D&gt;&lt;D xsi:type="xsd:double"&gt;21.891666&lt;/D&gt;&lt;D xsi:type="xsd:double"&gt;21.825&lt;/D&gt;&lt;D xsi:type="xsd:double"&gt;21.779167&lt;/D&gt;&lt;D xsi:type="xsd:double"&gt;21.7375&lt;/D&gt;&lt;D xsi:type="xsd:double"&gt;21.6625&lt;/D&gt;&lt;D xsi:type="xsd:double"&gt;21.625&lt;/D&gt;&lt;D xsi:type="xsd:double"&gt;21.608334&lt;/D&gt;&lt;D xsi:type="xsd:double"&gt;21.595833&lt;/D&gt;&lt;D xsi:type="xsd:double"&gt;21.629168&lt;/D&gt;&lt;D xsi:type="xsd:double"&gt;21.670834&lt;/D&gt;&lt;D xsi:type="xsd:double"&gt;21.695833&lt;/D&gt;&lt;D xsi:type="xsd:double"&gt;21.7625&lt;/D&gt;&lt;D xsi:type="xsd:double"&gt;21.816668&lt;/D&gt;&lt;D xsi:type="xsd:double"&gt;21.870832&lt;/D&gt;&lt;D xsi:type="xsd:double"&gt;21.933332&lt;/D&gt;&lt;D xsi:type="xsd:double"&gt;22.016666&lt;/D&gt;&lt;D xsi:type="xsd:double"&gt;22.1&lt;/D&gt;&lt;D xsi:type="xsd:double"&gt;22.154167&lt;/D&gt;&lt;D xsi:type="xsd:double"&gt;22.195833&lt;/D&gt;&lt;D xsi:type="xsd:double"&gt;22.225&lt;/D&gt;&lt;D xsi:type="xsd:double"&gt;22.275&lt;/D&gt;&lt;D xsi:type="xsd:double"&gt;22.325&lt;/D&gt;&lt;D xsi:type="xsd:double"&gt;22.404167&lt;/D&gt;&lt;D xsi:type="xsd:double"&gt;22.45&lt;/D&gt;&lt;D xsi:type="xsd:double"&gt;22.4875&lt;/D&gt;&lt;D xsi:type="xsd:double"&gt;22.5625&lt;/D&gt;&lt;D xsi:type="xsd:double"&gt;22.629168&lt;/D&gt;&lt;D xsi:type="xsd:double"&gt;22.645834&lt;/D&gt;&lt;D xsi:type="xsd:double"&gt;22.666666&lt;/D&gt;&lt;D xsi:type="xsd:double"&gt;22.704166&lt;/D&gt;&lt;D xsi:type="xsd:double"&gt;22.741667&lt;/D&gt;&lt;D xsi:type="xsd:double"&gt;22.770834&lt;/D&gt;&lt;D xsi:type="xsd:double"&gt;22.8375&lt;/D&gt;&lt;D xsi:type="xsd:double"&gt;22.9125&lt;/D&gt;&lt;D xsi:type="xsd:double"&gt;22.966667&lt;/D&gt;&lt;D xsi:type="xsd:double"&gt;23.033333&lt;/D&gt;&lt;D xsi:type="xsd:double"&gt;23.079166&lt;/D&gt;&lt;D xsi:type="xsd:double"&gt;23.129168&lt;/D&gt;&lt;D xsi:type="xsd:double"&gt;23.195833&lt;/D&gt;&lt;D xsi:type="xsd:double"&gt;23.2625&lt;/D&gt;&lt;D xsi:type="xsd:double"&gt;23.3375&lt;/D&gt;&lt;D xsi:type="xsd:double"&gt;23.4&lt;/D&gt;&lt;D xsi:type="xsd:double"&gt;23.454166&lt;/D&gt;&lt;D xsi:type="xsd:double"&gt;23.5125&lt;/D&gt;&lt;D xsi:type="xsd:double"&gt;23.5375&lt;/D&gt;&lt;D xsi:type="xsd:double"&gt;23.558332&lt;/D&gt;&lt;D xsi:type="xsd:double"&gt;23.583334&lt;/D&gt;&lt;D xsi:type="xsd:double"&gt;23.6125&lt;/D&gt;&lt;D xsi:type="xsd:double"&gt;23.658333&lt;/D&gt;&lt;D xsi:type="xsd:double"&gt;23.6875&lt;/D&gt;&lt;D xsi:type="xsd:double"&gt;23.7125&lt;/D&gt;&lt;D xsi:type="xsd:double"&gt;23.745832&lt;/D&gt;&lt;D xsi:type="xsd:double"&gt;23.779167&lt;/D&gt;&lt;D xsi:type="xsd:double"&gt;23.808332&lt;/D&gt;&lt;D xsi:type="xsd:double"&gt;23.8375&lt;/D&gt;&lt;D xsi:type="xsd:double"&gt;23.866667&lt;/D&gt;&lt;D xsi:type="xsd:double"&gt;23.829166&lt;/D&gt;&lt;D xsi:type="xsd:double"&gt;23.8&lt;/D&gt;&lt;D xsi:type="xsd:double"&gt;23.766666&lt;/D&gt;&lt;D xsi:type="xsd:double"&gt;23.7375&lt;/D&gt;&lt;D xsi:type="xsd:double"&gt;23.725&lt;/D&gt;&lt;D xsi:type="xsd:double"&gt;23.7125&lt;/D&gt;&lt;D xsi:type="xsd:double"&gt;23.6875&lt;/D&gt;&lt;D xsi:type="xsd:double"&gt;23.641666&lt;/D&gt;&lt;D xsi:type="xsd:double"&gt;23.6&lt;/D&gt;&lt;D xsi:type="xsd:double"&gt;23.529167&lt;/D&gt;&lt;D xsi:type="xsd:double"&gt;23.454166&lt;/D&gt;&lt;D xsi:type="xsd:double"&gt;23.383333&lt;/D&gt;&lt;D xsi:type="xsd:double"&gt;23.329166&lt;/D&gt;&lt;D xsi:type="xsd:double"&gt;23.275&lt;/D&gt;&lt;D xsi:type="xsd:double"&gt;23.258333&lt;/D&gt;&lt;D xsi:type="xsd:double"&gt;23.225&lt;/D&gt;&lt;D xsi:type="xsd:double"&gt;23.15&lt;/D&gt;&lt;D xsi:type="xsd:double"&gt;23.075&lt;/D&gt;&lt;D xsi:type="xsd:double"&gt;23.020834&lt;/D&gt;&lt;D xsi:type="xsd:double"&gt;22.991667&lt;/D&gt;&lt;D xsi:type="xsd:double"&gt;22.979166&lt;/D&gt;&lt;D xsi:type="xsd:double"&gt;23&lt;/D&gt;&lt;D xsi:type="xsd:double"&gt;23.0125&lt;/D&gt;&lt;D xsi:type="xsd:double"&gt;22.991667&lt;/D&gt;&lt;D xsi:type="xsd:double"&gt;23.004168&lt;/D&gt;&lt;D xsi:type="xsd:double"&gt;23&lt;/D&gt;&lt;D xsi:type="xsd:double"&gt;22.925&lt;/D&gt;&lt;D xsi:type="xsd:double"&gt;22.85&lt;/D&gt;&lt;D xsi:type="xsd:double"&gt;22.833334&lt;/D&gt;&lt;D xsi:type="xsd:double"&gt;22.8125&lt;/D&gt;&lt;D xsi:type="xsd:double"&gt;22.766666&lt;/D&gt;&lt;D xsi:type="xsd:double"&gt;22.729166&lt;/D&gt;&lt;D xsi:type="xsd:double"&gt;22.666666&lt;/D&gt;&lt;D xsi:type="xsd:double"&gt;22.6125&lt;/D&gt;&lt;D xsi:type="xsd:double"&gt;22.566668&lt;/D&gt;&lt;D xsi:type="xsd:double"&gt;22.558332&lt;/D&gt;&lt;D xsi:type="xsd:double"&gt;22.5375&lt;/D&gt;&lt;D xsi:type="xsd:double"&gt;22.475&lt;/D&gt;&lt;D xsi:type="xsd:double"&gt;22.45&lt;/D&gt;&lt;D xsi:type="xsd:double"&gt;22.445833&lt;/D&gt;&lt;D xsi:type="xsd:double"&gt;22.425&lt;/D&gt;&lt;D xsi:type="xsd:double"&gt;22.408333&lt;/D&gt;&lt;D xsi:type="xsd:double"&gt;22.408333&lt;/D&gt;&lt;D xsi:type="xsd:double"&gt;22.3625&lt;/D&gt;&lt;D xsi:type="xsd:double"&gt;22.308332&lt;/D&gt;&lt;D xsi:type="xsd:double"&gt;22.2375&lt;/D&gt;&lt;D xsi:type="xsd:double"&gt;22.170834&lt;/D&gt;&lt;D xsi:type="xsd:double"&gt;22.141666&lt;/D&gt;&lt;D xsi:type="xsd:double"&gt;22.116667&lt;/D&gt;&lt;D xsi:type="xsd:double"&gt;22.120832&lt;/D&gt;&lt;D xsi:type="xsd:double"&gt;22.1625&lt;/D&gt;&lt;D xsi:type="xsd:double"&gt;22.208334&lt;/D&gt;&lt;D xsi:type="xsd:double"&gt;22.258333&lt;/D&gt;&lt;D xsi:type="xsd:double"&gt;22.291666&lt;/D&gt;&lt;D xsi:type="xsd:double"&gt;22.329166&lt;/D&gt;&lt;D xsi:type="xsd:double"&gt;22.4&lt;/D&gt;&lt;D xsi:type="xsd:double"&gt;22.475&lt;/D&gt;&lt;D xsi:type="xsd:double"&gt;22.575&lt;/D&gt;&lt;D xsi:type="xsd:double"&gt;22.6875&lt;/D&gt;&lt;D xsi:type="xsd:double"&gt;22.766666&lt;/D&gt;&lt;D xsi:type="xsd:double"&gt;22.858334&lt;/D&gt;&lt;D xsi:type="xsd:double"&gt;22.979166&lt;/D&gt;&lt;D xsi:type="xsd:double"&gt;23.029167&lt;/D&gt;&lt;D xsi:type="xsd:double"&gt;23.066668&lt;/D&gt;&lt;D xsi:type="xsd:double"&gt;23.095833&lt;/D&gt;&lt;D xsi:type="xsd:double"&gt;23.141666&lt;/D&gt;&lt;D xsi:type="xsd:double"&gt;23.2125&lt;/D&gt;&lt;D xsi:type="xsd:double"&gt;23.275&lt;/D&gt;&lt;D xsi:type="xsd:double"&gt;23.329166&lt;/D&gt;&lt;D xsi:type="xsd:double"&gt;23.3125&lt;/D&gt;&lt;D xsi:type="xsd:double"&gt;23.291666&lt;/D&gt;&lt;D xsi:type="xsd:double"&gt;23.2625&lt;/D&gt;&lt;D xsi:type="xsd:double"&gt;23.245832&lt;/D&gt;&lt;D xsi:type="xsd:double"&gt;23.1875&lt;/D&gt;&lt;D xsi:type="xsd:double"&gt;23.1625&lt;/D&gt;&lt;D xsi:type="xsd:double"&gt;23.125&lt;/D&gt;&lt;D xsi:type="xsd:double"&gt;23.070833&lt;/D&gt;&lt;D xsi:type="xsd:double"&gt;23.016666&lt;/D&gt;&lt;D xsi:type="xsd:double"&gt;22.908333&lt;/D&gt;&lt;D xsi:type="xsd:double"&gt;22.7875&lt;/D&gt;&lt;D xsi:type="xsd:double"&gt;22.658333&lt;/D&gt;&lt;D xsi:type="xsd:double"&gt;22.5875&lt;/D&gt;&lt;D xsi:type="xsd:double"&gt;22.491667&lt;/D&gt;&lt;D xsi:type="xsd:double"&gt;22.3625&lt;/D&gt;&lt;D xsi:type="xsd:double"&gt;22.216667&lt;/D&gt;&lt;D xsi:type="xsd:double"&gt;22.129168&lt;/D&gt;&lt;D xsi:type="xsd:double"&gt;22.041666&lt;/D&gt;&lt;D xsi:type="xsd:double"&gt;21.945833&lt;/D&gt;&lt;D xsi:type="xsd:double"&gt;21.804167&lt;/D&gt;&lt;D xsi:type="xsd:double"&gt;21.654167&lt;/D&gt;&lt;D xsi:type="xsd:double"&gt;21.483334&lt;/D&gt;&lt;D xsi:type="xsd:double"&gt;21.3375&lt;/D&gt;&lt;D xsi:type="xsd:double"&gt;21.25&lt;/D&gt;&lt;D xsi:type="xsd:double"&gt;21.166666&lt;/D&gt;&lt;D xsi:type="xsd:double"&gt;21.133333&lt;/D&gt;&lt;D xsi:type="xsd:double"&gt;21.116667&lt;/D&gt;&lt;D xsi:type="xsd:double"&gt;21.054167&lt;/D&gt;&lt;D xsi:type="xsd:double"&gt;20.995832&lt;/D&gt;&lt;D xsi:type="xsd:double"&gt;20.970833&lt;/D&gt;&lt;D xsi:type="xsd:double"&gt;20.9375&lt;/D&gt;&lt;D xsi:type="xsd:double"&gt;20.966667&lt;/D&gt;&lt;D xsi:type="xsd:double"&gt;21.020834&lt;/D&gt;&lt;D xsi:type="xsd:double"&gt;21.1625&lt;/D&gt;&lt;D xsi:type="xsd:double"&gt;21.275&lt;/D&gt;&lt;D xsi:type="xsd:double"&gt;21.35&lt;/D&gt;&lt;D xsi:type="xsd:double"&gt;21.420834&lt;/D&gt;&lt;D xsi:type="xsd:double"&gt;21.470833&lt;/D&gt;&lt;D xsi:type="xsd:double"&gt;21.529167&lt;/D&gt;&lt;D xsi:type="xsd:double"&gt;21.633333&lt;/D&gt;&lt;D xsi:type="xsd:double"&gt;21.704166&lt;/D&gt;&lt;D xsi:type="xsd:double"&gt;21.7875&lt;/D&gt;&lt;D xsi:type="xsd:double"&gt;21.904167&lt;/D&gt;&lt;D xsi:type="xsd:double"&gt;22.004168&lt;/D&gt;&lt;D xsi:type="xsd:double"&gt;22.095833&lt;/D&gt;&lt;D xsi:type="xsd:double"&gt;22.129168&lt;/D&gt;&lt;D xsi:type="xsd:double"&gt;22.191668&lt;/D&gt;&lt;D xsi:type="xsd:double"&gt;22.241667&lt;/D&gt;&lt;D xsi:type="xsd:double"&gt;22.308332&lt;/D&gt;&lt;D xsi:type="xsd:double"&gt;22.370832&lt;/D&gt;&lt;D xsi:type="xsd:double"&gt;22.445833&lt;/D&gt;&lt;D xsi:type="xsd:double"&gt;22.4875&lt;/D&gt;&lt;D xsi:type="xsd:double"&gt;22.504168&lt;/D&gt;&lt;D xsi:type="xsd:double"&gt;22.4875&lt;/D&gt;&lt;D xsi:type="xsd:double"&gt;22.466667&lt;/D&gt;&lt;D xsi:type="xsd:double"&gt;22.495832&lt;/D&gt;&lt;D xsi:type="xsd:double"&gt;22.545834&lt;/D&gt;&lt;D xsi:type="xsd:double"&gt;22.6&lt;/D&gt;&lt;D xsi:type="xsd:double"&gt;22.65&lt;/D&gt;&lt;D xsi:type="xsd:double"&gt;22.7&lt;/D&gt;&lt;D xsi:type="xsd:double"&gt;22.683332&lt;/D&gt;&lt;D xsi:type="xsd:double"&gt;22.658333&lt;/D&gt;&lt;D xsi:type="xsd:double"&gt;22.633333&lt;/D&gt;&lt;D xsi:type="xsd:double"&gt;22.633333&lt;/D&gt;&lt;D xsi:type="xsd:double"&gt;22.679167&lt;/D&gt;&lt;D xsi:type="xsd:double"&gt;22.7&lt;/D&gt;&lt;D xsi:type="xsd:double"&gt;22.6875&lt;/D&gt;&lt;D xsi:type="xsd:double"&gt;22.645834&lt;/D&gt;&lt;D xsi:type="xsd:double"&gt;22.575&lt;/D&gt;&lt;D xsi:type="xsd:double"&gt;22.554167&lt;/D&gt;&lt;D xsi:type="xsd:double"&gt;22.545834&lt;/D&gt;&lt;D xsi:type="xsd:double"&gt;22.541666&lt;/D&gt;&lt;D xsi:type="xsd:double"&gt;22.608334&lt;/D&gt;&lt;D xsi:type="xsd:double"&gt;22.683332&lt;/D&gt;&lt;D xsi:type="xsd:double"&gt;22.758333&lt;/D&gt;&lt;D xsi:type="xsd:double"&gt;22.854166&lt;/D&gt;&lt;D xsi:type="xsd:double"&gt;22.933332&lt;/D&gt;&lt;D xsi:type="xsd:double"&gt;23.029167&lt;/D&gt;&lt;D xsi:type="xsd:double"&gt;23.15&lt;/D&gt;&lt;D xsi:type="xsd:double"&gt;23.291666&lt;/D&gt;&lt;D xsi:type="xsd:double"&gt;23.420834&lt;/D&gt;&lt;D xsi:type="xsd:double"&gt;23.5&lt;/D&gt;&lt;D xsi:type="xsd:double"&gt;23.6&lt;/D&gt;&lt;D xsi:type="xsd:double"&gt;23.695833&lt;/D&gt;&lt;D xsi:type="xsd:double"&gt;23.75&lt;/D&gt;&lt;D xsi:type="xsd:double"&gt;23.8&lt;/D&gt;&lt;D xsi:type="xsd:double"&gt;23.8375&lt;/D&gt;&lt;D xsi:type="xsd:double"&gt;23.8625&lt;/D&gt;&lt;D xsi:type="xsd:double"&gt;23.8625&lt;/D&gt;&lt;D xsi:type="xsd:double"&gt;23.866667&lt;/D&gt;&lt;D xsi:type="xsd:double"&gt;23.895834&lt;/D&gt;&lt;D xsi:type="xsd:double"&gt;23.883333&lt;/D&gt;&lt;D xsi:type="xsd:double"&gt;23.870832&lt;/D&gt;&lt;D xsi:type="xsd:double"&gt;23.883333&lt;/D&gt;&lt;D xsi:type="xsd:double"&gt;23.85&lt;/D&gt;&lt;D xsi:type="xsd:double"&gt;23.816668&lt;/D&gt;&lt;D xsi:type="xsd:double"&gt;23.825&lt;/D&gt;&lt;D xsi:type="xsd:double"&gt;23.841667&lt;/D&gt;&lt;D xsi:type="xsd:double"&gt;23.845833&lt;/D&gt;&lt;D xsi:type="xsd:double"&gt;23.833334&lt;/D&gt;&lt;D xsi:type="xsd:double"&gt;23.870832&lt;/D&gt;&lt;D xsi:type="xsd:double"&gt;23.908333&lt;/D&gt;&lt;D xsi:type="xsd:double"&gt;23.916666&lt;/D&gt;&lt;D xsi:type="xsd:double"&gt;23.908333&lt;/D&gt;&lt;D xsi:type="xsd:double"&gt;23.9&lt;/D&gt;&lt;D xsi:type="xsd:double"&gt;23.858334&lt;/D&gt;&lt;D xsi:type="xsd:double"&gt;23.841667&lt;/D&gt;&lt;D xsi:type="xsd:double"&gt;23.8375&lt;/D&gt;&lt;D xsi:type="xsd:double"&gt;23.845833&lt;/D&gt;&lt;D xsi:type="xsd:double"&gt;23.783333&lt;/D&gt;&lt;D xsi:type="xsd:double"&gt;23.741667&lt;/D&gt;&lt;D xsi:type="xsd:double"&gt;23.708334&lt;/D&gt;&lt;D xsi:type="xsd:double"&gt;23.6375&lt;/D&gt;&lt;D xsi:type="xsd:double"&gt;23.554167&lt;/D&gt;&lt;D xsi:type="xsd:double"&gt;23.466667&lt;/D&gt;&lt;D xsi:type="xsd:double"&gt;23.395834&lt;/D&gt;&lt;D xsi:type="xsd:double"&gt;23.366667&lt;/D&gt;&lt;D xsi:type="xsd:double"&gt;23.3375&lt;/D&gt;&lt;D xsi:type="xsd:double"&gt;23.258333&lt;/D&gt;&lt;D xsi:type="xsd:double"&gt;23.1875&lt;/D&gt;&lt;D xsi:type="xsd:double"&gt;23.1125&lt;/D&gt;&lt;D xsi:type="xsd:double"&gt;23.154167&lt;/D&gt;&lt;D xsi:type="xsd:double"&gt;23.191668&lt;/D&gt;&lt;D xsi:type="xsd:double"&gt;23.2375&lt;/D&gt;&lt;D xsi:type="xsd:double"&gt;23.283333&lt;/D&gt;&lt;D xsi:type="xsd:double"&gt;23.341667&lt;/D&gt;&lt;D xsi:type="xsd:double"&gt;23.420834&lt;/D&gt;&lt;D xsi:type="xsd:double"&gt;23.508333&lt;/D&gt;&lt;D xsi:type="xsd:double"&gt;23.570833&lt;/D&gt;&lt;D xsi:type="xsd:double"&gt;23.645834&lt;/D&gt;&lt;D xsi:type="xsd:double"&gt;23.766666&lt;/D&gt;&lt;D xsi:type="xsd:double"&gt;23.883333&lt;/D&gt;&lt;D xsi:type="xsd:double"&gt;23.958334&lt;/D&gt;&lt;D xsi:type="xsd:double"&gt;23.966667&lt;/D&gt;&lt;D xsi:type="xsd:double"&gt;23.970833&lt;/D&gt;&lt;D xsi:type="xsd:double"&gt;23.979166&lt;/D&gt;&lt;D xsi:type="xsd:double"&gt;24&lt;/D&gt;&lt;D xsi:type="xsd:double"&gt;24.008333&lt;/D&gt;&lt;D xsi:type="xsd:double"&gt;23.970833&lt;/D&gt;&lt;D xsi:type="xsd:double"&gt;23.929167&lt;/D&gt;&lt;D xsi:type="xsd:double"&gt;23.883333&lt;/D&gt;&lt;D xsi:type="xsd:double"&gt;23.825&lt;/D&gt;&lt;D xsi:type="xsd:double"&gt;23.754168&lt;/D&gt;&lt;D xsi:type="xsd:double"&gt;23.683332&lt;/D&gt;&lt;D xsi:type="xsd:double"&gt;23.595833&lt;/D&gt;&lt;D xsi:type="xsd:double"&gt;23.516666&lt;/D&gt;&lt;D xsi:type="xsd:double"&gt;23.454166&lt;/D&gt;&lt;D xsi:type="xsd:double"&gt;23.404167&lt;/D&gt;&lt;D xsi:type="xsd:double"&gt;23.358334&lt;/D&gt;&lt;D xsi:type="xsd:double"&gt;23.316668&lt;/D&gt;&lt;D xsi:type="xsd:double"&gt;23.3125&lt;/D&gt;&lt;D xsi:type="xsd:double"&gt;23.316668&lt;/D&gt;&lt;D xsi:type="xsd:double"&gt;23.279167&lt;/D&gt;&lt;D xsi:type="xsd:double"&gt;23.241667&lt;/D&gt;&lt;D xsi:type="xsd:double"&gt;23.2125&lt;/D&gt;&lt;D xsi:type="xsd:double"&gt;23.2&lt;/D&gt;&lt;D xsi:type="xsd:double"&gt;23.191668&lt;/D&gt;&lt;D xsi:type="xsd:double"&gt;23.195833&lt;/D&gt;&lt;D xsi:type="xsd:double"&gt;23.191668&lt;/D&gt;&lt;D xsi:type="xsd:double"&gt;23.158333&lt;/D&gt;&lt;D xsi:type="xsd:double"&gt;23.129168&lt;/D&gt;&lt;D xsi:type="xsd:double"&gt;23.108334&lt;/D&gt;&lt;D xsi:type="xsd:double"&gt;23.1&lt;/D&gt;&lt;D xsi:type="xsd:double"&gt;23.066668&lt;/D&gt;&lt;D xsi:type="xsd:double"&gt;23.083334&lt;/D&gt;&lt;D xsi:type="xsd:double"&gt;23.116667&lt;/D&gt;&lt;D xsi:type="xsd:double"&gt;23.120832&lt;/D&gt;&lt;D xsi:type="xsd:double"&gt;23.070833&lt;/D&gt;&lt;D xsi:type="xsd:double"&gt;23.004168&lt;/D&gt;&lt;D xsi:type="xsd:double"&gt;22.929167&lt;/D&gt;&lt;D xsi:type="xsd:double"&gt;22.8625&lt;/D&gt;&lt;D xsi:type="xsd:double"&gt;22.795834&lt;/D&gt;&lt;D xsi:type="xsd:double"&gt;22.670834&lt;/D&gt;&lt;D xsi:type="xsd:double"&gt;22.525&lt;/D&gt;&lt;D xsi:type="xsd:double"&gt;22.379168&lt;/D&gt;&lt;D xsi:type="xsd:double"&gt;22.270834&lt;/D&gt;&lt;D xsi:type="xsd:double"&gt;22.15&lt;/D&gt;&lt;D xsi:type="xsd:double"&gt;22.058332&lt;/D&gt;&lt;D xsi:type="xsd:double"&gt;22.020834&lt;/D&gt;&lt;D xsi:type="xsd:double"&gt;22&lt;/D&gt;&lt;D xsi:type="xsd:double"&gt;22.033333&lt;/D&gt;&lt;D xsi:type="xsd:double"&gt;22.075&lt;/D&gt;&lt;D xsi:type="xsd:double"&gt;22.1125&lt;/D&gt;&lt;D xsi:type="xsd:double"&gt;22.1625&lt;/D&gt;&lt;D xsi:type="xsd:double"&gt;22.245832&lt;/D&gt;&lt;D xsi:type="xsd:double"&gt;22.354166&lt;/D&gt;&lt;D xsi:type="xsd:double"&gt;22.433332&lt;/D&gt;&lt;D xsi:type="xsd:double"&gt;22.495832&lt;/D&gt;&lt;D xsi:type="xsd:double"&gt;22.570833&lt;/D&gt;&lt;D xsi:type="xsd:double"&gt;22.645834&lt;/D&gt;&lt;D xsi:type="xsd:double"&gt;22.6875&lt;/D&gt;&lt;D xsi:type="xsd:double"&gt;22.716667&lt;/D&gt;&lt;D xsi:type="xsd:double"&gt;22.741667&lt;/D&gt;&lt;D xsi:type="xsd:double"&gt;22.754168&lt;/D&gt;&lt;D xsi:type="xsd:double"&gt;22.766666&lt;/D&gt;&lt;D xsi:type="xsd:double"&gt;22.775&lt;/D&gt;&lt;D xsi:type="xsd:double"&gt;22.7625&lt;/D&gt;&lt;D xsi:type="xsd:double"&gt;22.7375&lt;/D&gt;&lt;D xsi:type="xsd:double"&gt;22.708334&lt;/D&gt;&lt;D xsi:type="xsd:double"&gt;22.666666&lt;/D&gt;&lt;D xsi:type="xsd:double"&gt;22.6&lt;/D&gt;&lt;D xsi:type="xsd:double"&gt;22.491667&lt;/D&gt;&lt;D xsi:type="xsd:double"&gt;22.395834&lt;/D&gt;&lt;D xsi:type="xsd:double"&gt;22.325&lt;/D&gt;&lt;D xsi:type="xsd:double"&gt;22.208334&lt;/D&gt;&lt;D xsi:type="xsd:double"&gt;22.120832&lt;/D&gt;&lt;D xsi:type="xsd:double"&gt;22.058332&lt;/D&gt;&lt;D xsi:type="xsd:double"&gt;21.9875&lt;/D&gt;&lt;D xsi:type="xsd:double"&gt;21.966667&lt;/D&gt;&lt;D xsi:type="xsd:double"&gt;21.9375&lt;/D&gt;&lt;D xsi:type="xsd:double"&gt;21.95&lt;/D&gt;&lt;D xsi:type="xsd:double"&gt;21.979166&lt;/D&gt;&lt;D xsi:type="xsd:double"&gt;22.054167&lt;/D&gt;&lt;D xsi:type="xsd:double"&gt;22.1375&lt;/D&gt;&lt;D xsi:type="xsd:double"&gt;22.216667&lt;/D&gt;&lt;D xsi:type="xsd:double"&gt;22.291666&lt;/D&gt;&lt;D xsi:type="xsd:double"&gt;22.3875&lt;/D&gt;&lt;D xsi:type="xsd:double"&gt;22.483334&lt;/D&gt;&lt;D xsi:type="xsd:double"&gt;22.566668&lt;/D&gt;&lt;D xsi:type="xsd:double"&gt;22.6875&lt;/D&gt;&lt;D xsi:type="xsd:double"&gt;22.775&lt;/D&gt;&lt;D xsi:type="xsd:double"&gt;22.875&lt;/D&gt;&lt;D xsi:type="xsd:double"&gt;22.920834&lt;/D&gt;&lt;D xsi:type="xsd:double"&gt;22.970833&lt;/D&gt;&lt;D xsi:type="xsd:double"&gt;22.995832&lt;/D&gt;&lt;D xsi:type="xsd:double"&gt;23.020834&lt;/D&gt;&lt;D xsi:type="xsd:double"&gt;23.020834&lt;/D&gt;&lt;D xsi:type="xsd:double"&gt;23.029167&lt;/D&gt;&lt;D xsi:type="xsd:double"&gt;23.016666&lt;/D&gt;&lt;D xsi:type="xsd:double"&gt;22.979166&lt;/D&gt;&lt;D xsi:type="xsd:double"&gt;22.9375&lt;/D&gt;&lt;D xsi:type="xsd:double"&gt;22.833334&lt;/D&gt;&lt;D xsi:type="xsd:double"&gt;22.766666&lt;/D&gt;&lt;D xsi:type="xsd:double"&gt;22.670834&lt;/D&gt;&lt;D xsi:type="xsd:double"&gt;22.591667&lt;/D&gt;&lt;D xsi:type="xsd:double"&gt;22.5125&lt;/D&gt;&lt;D xsi:type="xsd:double"&gt;22.433332&lt;/D&gt;&lt;D xsi:type="xsd:double"&gt;22.391666&lt;/D&gt;&lt;D xsi:type="xsd:double"&gt;22.375&lt;/D&gt;&lt;D xsi:type="xsd:double"&gt;22.375&lt;/D&gt;&lt;D xsi:type="xsd:double"&gt;22.416666&lt;/D&gt;&lt;D xsi:type="xsd:double"&gt;22.454166&lt;/D&gt;&lt;D xsi:type="xsd:double"&gt;22.475&lt;/D&gt;&lt;D xsi:type="xsd:double"&gt;22.541666&lt;/D&gt;&lt;D xsi:type="xsd:double"&gt;22.6&lt;/D&gt;&lt;D xsi:type="xsd:double"&gt;22.691668&lt;/D&gt;&lt;D xsi:type="xsd:double"&gt;22.804167&lt;/D&gt;&lt;D xsi:type="xsd:double"&gt;22.908333&lt;/D&gt;&lt;D xsi:type="xsd:double"&gt;23.008333&lt;/D&gt;&lt;D xsi:type="xsd:double"&gt;23.0875&lt;/D&gt;&lt;D xsi:type="xsd:double"&gt;23.154167&lt;/D&gt;&lt;D xsi:type="xsd:double"&gt;23.208334&lt;/D&gt;&lt;D xsi:type="xsd:double"&gt;23.266666&lt;/D&gt;&lt;D xsi:type="xsd:double"&gt;23.320833&lt;/D&gt;&lt;D xsi:type="xsd:double"&gt;23.375&lt;/D&gt;&lt;D xsi:type="xsd:double"&gt;23.404167&lt;/D&gt;&lt;D xsi:type="xsd:double"&gt;23.433332&lt;/D&gt;&lt;D xsi:type="xsd:double"&gt;23.470833&lt;/D&gt;&lt;D xsi:type="xsd:double"&gt;23.504168&lt;/D&gt;&lt;D xsi:type="xsd:double"&gt;23.5375&lt;/D&gt;&lt;D xsi:type="xsd:double"&gt;23.583334&lt;/D&gt;&lt;D xsi:type="xsd:double"&gt;23.6125&lt;/D&gt;&lt;D xsi:type="xsd:double"&gt;23.641666&lt;/D&gt;&lt;D xsi:type="xsd:double"&gt;23.6625&lt;/D&gt;&lt;D xsi:type="xsd:double"&gt;23.670834&lt;/D&gt;&lt;D xsi:type="xsd:double"&gt;23.691668&lt;/D&gt;&lt;D xsi:type="xsd:double"&gt;23.675&lt;/D&gt;&lt;D xsi:type="xsd:double"&gt;23.679167&lt;/D&gt;&lt;D xsi:type="xsd:double"&gt;23.675&lt;/D&gt;&lt;D xsi:type="xsd:double"&gt;23.683332&lt;/D&gt;&lt;D xsi:type="xsd:double"&gt;23.6875&lt;/D&gt;&lt;D xsi:type="xsd:double"&gt;23.691668&lt;/D&gt;&lt;D xsi:type="xsd:double"&gt;23.725&lt;/D&gt;&lt;D xsi:type="xsd:double"&gt;23.754168&lt;/D&gt;&lt;D xsi:type="xsd:double"&gt;23.795834&lt;/D&gt;&lt;D xsi:type="xsd:double"&gt;23.8375&lt;/D&gt;&lt;D xsi:type="xsd:double"&gt;23.875&lt;/D&gt;&lt;D xsi:type="xsd:double"&gt;23.879168&lt;/D&gt;&lt;D xsi:type="xsd:double"&gt;23.925&lt;/D&gt;&lt;D xsi:type="xsd:double"&gt;23.966667&lt;/D&gt;&lt;D xsi:type="xsd:double"&gt;24.020834&lt;/D&gt;&lt;D xsi:type="xsd:double"&gt;24.05&lt;/D&gt;&lt;D xsi:type="xsd:double"&gt;24.091667&lt;/D&gt;&lt;D xsi:type="xsd:double"&gt;24.133333&lt;/D&gt;&lt;D xsi:type="xsd:double"&gt;24.125&lt;/D&gt;&lt;D xsi:type="xsd:double"&gt;24.1125&lt;/D&gt;&lt;D xsi:type="xsd:double"&gt;24.1375&lt;/D&gt;&lt;D xsi:type="xsd:double"&gt;24.175&lt;/D&gt;&lt;D xsi:type="xsd:double"&gt;24.225&lt;/D&gt;&lt;D xsi:type="xsd:double"&gt;24.316668&lt;/D&gt;&lt;D xsi:type="xsd:double"&gt;24.416666&lt;/D&gt;&lt;D xsi:type="xsd:double"&gt;24.533333&lt;/D&gt;&lt;D xsi:type="xsd:double"&gt;24.65&lt;/D&gt;&lt;D xsi:type="xsd:double"&gt;24.766666&lt;/D&gt;&lt;D xsi:type="xsd:double"&gt;24.85&lt;/D&gt;&lt;D xsi:type="xsd:double"&gt;24.941668&lt;/D&gt;&lt;D xsi:type="xsd:double"&gt;25.0375&lt;/D&gt;&lt;D xsi:type="xsd:double"&gt;25.141666&lt;/D&gt;&lt;D xsi:type="xsd:double"&gt;25.191668&lt;/D&gt;&lt;D xsi:type="xsd:double"&gt;25.220833&lt;/D&gt;&lt;D xsi:type="xsd:double"&gt;25.270834&lt;/D&gt;&lt;D xsi:type="xsd:double"&gt;25.308332&lt;/D&gt;&lt;D xsi:type="xsd:double"&gt;25.354166&lt;/D&gt;&lt;D xsi:type="xsd:double"&gt;25.370832&lt;/D&gt;&lt;D xsi:type="xsd:double"&gt;25.3875&lt;/D&gt;&lt;D xsi:type="xsd:double"&gt;25.4&lt;/D&gt;&lt;D xsi:type="xsd:double"&gt;25.45&lt;/D&gt;&lt;D xsi:type="xsd:double"&gt;25.495832&lt;/D&gt;&lt;D xsi:type="xsd:double"&gt;25.5375&lt;/D&gt;&lt;D xsi:type="xsd:double"&gt;25.583334&lt;/D&gt;&lt;D xsi:type="xsd:double"&gt;25.65&lt;/D&gt;&lt;D xsi:type="xsd:double"&gt;25.720833&lt;/D&gt;&lt;D xsi:type="xsd:double"&gt;25.745832&lt;/D&gt;&lt;D xsi:type="xsd:double"&gt;25.758333&lt;/D&gt;&lt;D xsi:type="xsd:double"&gt;25.75&lt;/D&gt;&lt;D xsi:type="xsd:double"&gt;25.745832&lt;/D&gt;&lt;D xsi:type="xsd:double"&gt;25.733334&lt;/D&gt;&lt;D xsi:type="xsd:double"&gt;25.770834&lt;/D&gt;&lt;D xsi:type="xsd:double"&gt;25.791666&lt;/D&gt;&lt;D xsi:type="xsd:double"&gt;25.804167&lt;/D&gt;&lt;D xsi:type="xsd:double"&gt;25.820833&lt;/D&gt;&lt;D xsi:type="xsd:double"&gt;25.795834&lt;/D&gt;&lt;D xsi:type="xsd:double"&gt;25.7625&lt;/D&gt;&lt;D xsi:type="xsd:double"&gt;25.725&lt;/D&gt;&lt;D xsi:type="xsd:double"&gt;25.6875&lt;/D&gt;&lt;D xsi:type="xsd:double"&gt;25.645834&lt;/D&gt;&lt;D xsi:type="xsd:double"&gt;25.625&lt;/D&gt;&lt;D xsi:type="xsd:double"&gt;25.5875&lt;/D&gt;&lt;D xsi:type="xsd:double"&gt;25.558332&lt;/D&gt;&lt;D xsi:type="xsd:double"&gt;25.445833&lt;/D&gt;&lt;D xsi:type="xsd:double"&gt;25.333334&lt;/D&gt;&lt;D xsi:type="xsd:double"&gt;25.229166&lt;/D&gt;&lt;D xsi:type="xsd:double"&gt;25.116667&lt;/D&gt;&lt;D xsi:type="xsd:double"&gt;25.033333&lt;/D&gt;&lt;D xsi:type="xsd:double"&gt;24.9125&lt;/D&gt;&lt;D xsi:type="xsd:double"&gt;24.775&lt;/D&gt;&lt;D xsi:type="xsd:double"&gt;24.666666&lt;/D&gt;&lt;D xsi:type="xsd:double"&gt;24.595833&lt;/D&gt;&lt;D xsi:type="xsd:double"&gt;24.5125&lt;/D&gt;&lt;D xsi:type="xsd:double"&gt;24.4375&lt;/D&gt;&lt;D xsi:type="xsd:double"&gt;24.370832&lt;/D&gt;&lt;D xsi:type="xsd:double"&gt;24.3&lt;/D&gt;&lt;D xsi:type="xsd:double"&gt;24.241667&lt;/D&gt;&lt;D xsi:type="xsd:double"&gt;24.170834&lt;/D&gt;&lt;D xsi:type="xsd:double"&gt;24.120832&lt;/D&gt;&lt;D xsi:type="xsd:double"&gt;24.054167&lt;/D&gt;&lt;D xsi:type="xsd:double"&gt;24.041666&lt;/D&gt;&lt;D xsi:type="xsd:double"&gt;24.054167&lt;/D&gt;&lt;D xsi:type="xsd:double"&gt;24.058332&lt;/D&gt;&lt;D xsi:type="xsd:double"&gt;24.066668&lt;/D&gt;&lt;D xsi:type="xsd:double"&gt;24.0625&lt;/D&gt;&lt;D xsi:type="xsd:double"&gt;24.066668&lt;/D&gt;&lt;D xsi:type="xsd:double"&gt;24.0375&lt;/D&gt;&lt;D xsi:type="xsd:double"&gt;24.079166&lt;/D&gt;&lt;D xsi:type="xsd:double"&gt;24.1375&lt;/D&gt;&lt;D xsi:type="xsd:double"&gt;24.133333&lt;/D&gt;&lt;D xsi:type="xsd:double"&gt;24.145834&lt;/D&gt;&lt;D xsi:type="xsd:double"&gt;24.175&lt;/D&gt;&lt;D xsi:type="xsd:double"&gt;24.1875&lt;/D&gt;&lt;D xsi:type="xsd:double"&gt;24.1875&lt;/D&gt;&lt;D xsi:type="xsd:double"&gt;24.179167&lt;/D&gt;&lt;D xsi:type="xsd:double"&gt;24.133333&lt;/D&gt;&lt;D xsi:type="xsd:double"&gt;24.1125&lt;/D&gt;&lt;D xsi:type="xsd:double"&gt;24.095833&lt;/D&gt;&lt;D xsi:type="xsd:double"&gt;24.104166&lt;/D&gt;&lt;D xsi:type="xsd:double"&gt;24.0875&lt;/D&gt;&lt;D xsi:type="xsd:double"&gt;24.05&lt;/D&gt;&lt;D xsi:type="xsd:double"&gt;24.058332&lt;/D&gt;&lt;D xsi:type="xsd:double"&gt;24.020834&lt;/D&gt;&lt;D xsi:type="xsd:double"&gt;23.979166&lt;/D&gt;&lt;D xsi:type="xsd:double"&gt;23.929167&lt;/D&gt;&lt;D xsi:type="xsd:double"&gt;23.908333&lt;/D&gt;&lt;D xsi:type="xsd:double"&gt;23.929167&lt;/D&gt;&lt;D xsi:type="xsd:double"&gt;23.958334&lt;/D&gt;&lt;D xsi:type="xsd:double"&gt;23.991667&lt;/D&gt;&lt;D xsi:type="xsd:double"&gt;24.0125&lt;/D&gt;&lt;D xsi:type="xsd:double"&gt;24.016666&lt;/D&gt;&lt;D xsi:type="xsd:double"&gt;23.958334&lt;/D&gt;&lt;D xsi:type="xsd:double"&gt;23.920834&lt;/D&gt;&lt;D xsi:type="xsd:double"&gt;23.891666&lt;/D&gt;&lt;D xsi:type="xsd:double"&gt;23.920834&lt;/D&gt;&lt;D xsi:type="xsd:double"&gt;23.970833&lt;/D&gt;&lt;D xsi:type="xsd:double"&gt;24.033333&lt;/D&gt;&lt;D xsi:type="xsd:double"&gt;24.033333&lt;/D&gt;&lt;D xsi:type="xsd:double"&gt;24&lt;/D&gt;&lt;D xsi:type="xsd:double"&gt;23.958334&lt;/D&gt;&lt;D xsi:type="xsd:double"&gt;23.883333&lt;/D&gt;&lt;D xsi:type="xsd:double"&gt;23.804167&lt;/D&gt;&lt;D xsi:type="xsd:double"&gt;23.695833&lt;/D&gt;&lt;D xsi:type="xsd:double"&gt;23.6375&lt;/D&gt;&lt;D xsi:type="xsd:double"&gt;23.570833&lt;/D&gt;&lt;D xsi:type="xsd:double"&gt;23.55&lt;/D&gt;&lt;D xsi:type="xsd:double"&gt;23.516666&lt;/D&gt;&lt;D xsi:type="xsd:double"&gt;23.466667&lt;/D&gt;&lt;D xsi:type="xsd:double"&gt;23.416666&lt;/D&gt;&lt;D xsi:type="xsd:double"&gt;23.441668&lt;/D&gt;&lt;D xsi:type="xsd:double"&gt;23.433332&lt;/D&gt;&lt;D xsi:type="xsd:double"&gt;23.458334&lt;/D&gt;&lt;D xsi:type="xsd:double"&gt;23.504168&lt;/D&gt;&lt;D xsi:type="xsd:double"&gt;23.558332&lt;/D&gt;&lt;D xsi:type="xsd:double"&gt;23.620832&lt;/D&gt;&lt;D xsi:type="xsd:double"&gt;23.708334&lt;/D&gt;&lt;D xsi:type="xsd:double"&gt;23.795834&lt;/D&gt;&lt;D xsi:type="xsd:double"&gt;23.8625&lt;/D&gt;&lt;D xsi:type="xsd:double"&gt;23.9125&lt;/D&gt;&lt;D xsi:type="xsd:double"&gt;23.9875&lt;/D&gt;&lt;D xsi:type="xsd:double"&gt;24.045834&lt;/D&gt;&lt;D xsi:type="xsd:double"&gt;24.095833&lt;/D&gt;&lt;D xsi:type="xsd:double"&gt;24.154167&lt;/D&gt;&lt;D xsi:type="xsd:double"&gt;24.158333&lt;/D&gt;&lt;D xsi:type="xsd:double"&gt;24.170834&lt;/D&gt;&lt;D xsi:type="xsd:double"&gt;24.225&lt;/D&gt;&lt;D xsi:type="xsd:double"&gt;24.320833&lt;/D&gt;&lt;D xsi:type="xsd:double"&gt;24.416666&lt;/D&gt;&lt;D xsi:type="xsd:double"&gt;24.504168&lt;/D&gt;&lt;D xsi:type="xsd:double"&gt;24.575&lt;/D&gt;&lt;D xsi:type="xsd:double"&gt;24.641666&lt;/D&gt;&lt;D xsi:type="xsd:double"&gt;24.670834&lt;/D&gt;&lt;D xsi:type="xsd:double"&gt;24.704166&lt;/D&gt;&lt;D xsi:type="xsd:double"&gt;24.7125&lt;/D&gt;&lt;D xsi:type="xsd:double"&gt;24.745832&lt;/D&gt;&lt;D xsi:type="xsd:double"&gt;24.825&lt;/D&gt;&lt;D xsi:type="xsd:double"&gt;24.895834&lt;/D&gt;&lt;D xsi:type="xsd:double"&gt;24.925&lt;/D&gt;&lt;D xsi:type="xsd:double"&gt;24.920834&lt;/D&gt;&lt;D xsi:type="xsd:double"&gt;24.9&lt;/D&gt;&lt;D xsi:type="xsd:double"&gt;24.85&lt;/D&gt;&lt;D xsi:type="xsd:double"&gt;24.820833&lt;/D&gt;&lt;D xsi:type="xsd:double"&gt;24.808332&lt;/D&gt;&lt;D xsi:type="xsd:double"&gt;24.820833&lt;/D&gt;&lt;D xsi:type="xsd:double"&gt;24.85&lt;/D&gt;&lt;D xsi:type="xsd:double"&gt;24.879168&lt;/D&gt;&lt;D xsi:type="xsd:double"&gt;24.908333&lt;/D&gt;&lt;D xsi:type="xsd:double"&gt;24.916666&lt;/D&gt;&lt;D xsi:type="xsd:double"&gt;24.9125&lt;/D&gt;&lt;D xsi:type="xsd:double"&gt;24.933332&lt;/D&gt;&lt;D xsi:type="xsd:double"&gt;24.9625&lt;/D&gt;&lt;D xsi:type="xsd:double"&gt;24.9875&lt;/D&gt;&lt;D xsi:type="xsd:double"&gt;25.020834&lt;/D&gt;&lt;D xsi:type="xsd:double"&gt;25.016666&lt;/D&gt;&lt;D xsi:type="xsd:double"&gt;24.975&lt;/D&gt;&lt;D xsi:type="xsd:double"&gt;24.933332&lt;/D&gt;&lt;D xsi:type="xsd:double"&gt;24.879168&lt;/D&gt;&lt;D xsi:type="xsd:double"&gt;24.8125&lt;/D&gt;&lt;D xsi:type="xsd:double"&gt;24.725&lt;/D&gt;&lt;D xsi:type="xsd:double"&gt;24.654167&lt;/D&gt;&lt;D xsi:type="xsd:double"&gt;24.583334&lt;/D&gt;&lt;D xsi:type="xsd:double"&gt;24.508333&lt;/D&gt;&lt;D xsi:type="xsd:double"&gt;24.441668&lt;/D&gt;&lt;D xsi:type="xsd:double"&gt;24.391666&lt;/D&gt;&lt;D xsi:type="xsd:double"&gt;24.379168&lt;/D&gt;&lt;D xsi:type="xsd:double"&gt;24.3875&lt;/D&gt;&lt;D xsi:type="xsd:double"&gt;24.420834&lt;/D&gt;&lt;D x</t>
        </r>
      </text>
    </comment>
    <comment ref="A22" authorId="0" shapeId="0">
      <text>
        <r>
          <rPr>
            <b/>
            <sz val="9"/>
            <color indexed="81"/>
            <rFont val="Tahoma"/>
            <charset val="1"/>
          </rPr>
          <t>si:type="xsd:double"&gt;24.441668&lt;/D&gt;&lt;D xsi:type="xsd:double"&gt;24.483334&lt;/D&gt;&lt;D xsi:type="xsd:double"&gt;24.5375&lt;/D&gt;&lt;D xsi:type="xsd:double"&gt;24.604166&lt;/D&gt;&lt;D xsi:type="xsd:double"&gt;24.695833&lt;/D&gt;&lt;D xsi:type="xsd:double"&gt;24.791666&lt;/D&gt;&lt;D xsi:type="xsd:double"&gt;24.8875&lt;/D&gt;&lt;D xsi:type="xsd:double"&gt;25&lt;/D&gt;&lt;D xsi:type="xsd:double"&gt;25.175&lt;/D&gt;&lt;D xsi:type="xsd:double"&gt;25.383333&lt;/D&gt;&lt;D xsi:type="xsd:double"&gt;25.625&lt;/D&gt;&lt;D xsi:type="xsd:double"&gt;25.920834&lt;/D&gt;&lt;D xsi:type="xsd:double"&gt;26.191668&lt;/D&gt;&lt;D xsi:type="xsd:double"&gt;26.45&lt;/D&gt;&lt;D xsi:type="xsd:double"&gt;26.720833&lt;/D&gt;&lt;D xsi:type="xsd:double"&gt;26.991667&lt;/D&gt;&lt;D xsi:type="xsd:double"&gt;27.179167&lt;/D&gt;&lt;D xsi:type="xsd:double"&gt;27.429167&lt;/D&gt;&lt;D xsi:type="xsd:double"&gt;27.670834&lt;/D&gt;&lt;D xsi:type="xsd:double"&gt;27.883333&lt;/D&gt;&lt;D xsi:type="xsd:double"&gt;28.0375&lt;/D&gt;&lt;D xsi:type="xsd:double"&gt;28.170834&lt;/D&gt;&lt;D xsi:type="xsd:double"&gt;28.275&lt;/D&gt;&lt;D xsi:type="xsd:double"&gt;28.295834&lt;/D&gt;&lt;D xsi:type="xsd:double"&gt;28.325&lt;/D&gt;&lt;D xsi:type="xsd:double"&gt;28.354166&lt;/D&gt;&lt;D xsi:type="xsd:double"&gt;28.341667&lt;/D&gt;&lt;D xsi:type="xsd:double"&gt;28.325&lt;/D&gt;&lt;D xsi:type="xsd:double"&gt;28.325&lt;/D&gt;&lt;D xsi:type="xsd:double"&gt;28.283333&lt;/D&gt;&lt;D xsi:type="xsd:double"&gt;28.25&lt;/D&gt;&lt;D xsi:type="xsd:double"&gt;28.204166&lt;/D&gt;&lt;D xsi:type="xsd:double"&gt;28.125&lt;/D&gt;&lt;D xsi:type="xsd:double"&gt;28.0125&lt;/D&gt;&lt;D xsi:type="xsd:double"&gt;27.941668&lt;/D&gt;&lt;D xsi:type="xsd:double"&gt;27.870832&lt;/D&gt;&lt;D xsi:type="xsd:double"&gt;27.8375&lt;/D&gt;&lt;D xsi:type="xsd:double"&gt;27.791666&lt;/D&gt;&lt;D xsi:type="xsd:double"&gt;27.779167&lt;/D&gt;&lt;D xsi:type="xsd:double"&gt;27.8125&lt;/D&gt;&lt;D xsi:type="xsd:double"&gt;27.908333&lt;/D&gt;&lt;D xsi:type="xsd:double"&gt;27.958334&lt;/D&gt;&lt;D xsi:type="xsd:double"&gt;28.004168&lt;/D&gt;&lt;D xsi:type="xsd:double"&gt;28.016666&lt;/D&gt;&lt;D xsi:type="xsd:double"&gt;28.058332&lt;/D&gt;&lt;D xsi:type="xsd:double"&gt;28.083334&lt;/D&gt;&lt;D xsi:type="xsd:double"&gt;28.079166&lt;/D&gt;&lt;D xsi:type="xsd:double"&gt;28.091667&lt;/D&gt;&lt;D xsi:type="xsd:double"&gt;28.0625&lt;/D&gt;&lt;D xsi:type="xsd:double"&gt;28.05&lt;/D&gt;&lt;D xsi:type="xsd:double"&gt;28.0125&lt;/D&gt;&lt;D xsi:type="xsd:double"&gt;27.908333&lt;/D&gt;&lt;D xsi:type="xsd:double"&gt;27.8&lt;/D&gt;&lt;D xsi:type="xsd:double"&gt;27.741667&lt;/D&gt;&lt;D xsi:type="xsd:double"&gt;27.633333&lt;/D&gt;&lt;D xsi:type="xsd:double"&gt;27.5625&lt;/D&gt;&lt;D xsi:type="xsd:double"&gt;27.4875&lt;/D&gt;&lt;D xsi:type="xsd:double"&gt;27.425&lt;/D&gt;&lt;D xsi:type="xsd:double"&gt;27.358334&lt;/D&gt;&lt;D xsi:type="xsd:double"&gt;27.325&lt;/D&gt;&lt;D xsi:type="xsd:double"&gt;27.341667&lt;/D&gt;&lt;D xsi:type="xsd:double"&gt;27.358334&lt;/D&gt;&lt;D xsi:type="xsd:double"&gt;27.3875&lt;/D&gt;&lt;D xsi:type="xsd:double"&gt;27.404167&lt;/D&gt;&lt;D xsi:type="xsd:double"&gt;27.341667&lt;/D&gt;&lt;D xsi:type="xsd:double"&gt;27.270834&lt;/D&gt;&lt;D xsi:type="xsd:double"&gt;27.245832&lt;/D&gt;&lt;D xsi:type="xsd:double"&gt;27.220833&lt;/D&gt;&lt;D xsi:type="xsd:double"&gt;27.116667&lt;/D&gt;&lt;D xsi:type="xsd:double"&gt;26.9875&lt;/D&gt;&lt;D xsi:type="xsd:double"&gt;26.729166&lt;/D&gt;&lt;D xsi:type="xsd:double"&gt;26.516666&lt;/D&gt;&lt;D xsi:type="xsd:double"&gt;26.325&lt;/D&gt;&lt;D xsi:type="xsd:double"&gt;26.154167&lt;/D&gt;&lt;D xsi:type="xsd:double"&gt;25.983334&lt;/D&gt;&lt;D xsi:type="xsd:double"&gt;25.85&lt;/D&gt;&lt;D xsi:type="xsd:double"&gt;25.779167&lt;/D&gt;&lt;D xsi:type="xsd:double"&gt;25.7125&lt;/D&gt;&lt;D xsi:type="xsd:double"&gt;25.6375&lt;/D&gt;&lt;D xsi:type="xsd:double"&gt;25.595833&lt;/D&gt;&lt;D xsi:type="xsd:double"&gt;25.6&lt;/D&gt;&lt;D xsi:type="xsd:double"&gt;25.6375&lt;/D&gt;&lt;D xsi:type="xsd:double"&gt;25.770834&lt;/D&gt;&lt;D xsi:type="xsd:double"&gt;25.766666&lt;/D&gt;&lt;D xsi:type="xsd:double"&gt;25.7375&lt;/D&gt;&lt;D xsi:type="xsd:double"&gt;25.6875&lt;/D&gt;&lt;D xsi:type="xsd:double"&gt;25.6375&lt;/D&gt;&lt;D xsi:type="xsd:double"&gt;25.6&lt;/D&gt;&lt;D xsi:type="xsd:double"&gt;25.5375&lt;/D&gt;&lt;D xsi:type="xsd:double"&gt;25.45&lt;/D&gt;&lt;D xsi:type="xsd:double"&gt;25.375&lt;/D&gt;&lt;D xsi:type="xsd:double"&gt;25.279167&lt;/D&gt;&lt;D xsi:type="xsd:double"&gt;25.2125&lt;/D&gt;&lt;D xsi:type="xsd:double"&gt;25.133333&lt;/D&gt;&lt;D xsi:type="xsd:double"&gt;25.083334&lt;/D&gt;&lt;D xsi:type="xsd:double"&gt;25.045834&lt;/D&gt;&lt;D xsi:type="xsd:double"&gt;25.004168&lt;/D&gt;&lt;D xsi:type="xsd:double"&gt;24.954166&lt;/D&gt;&lt;D xsi:type="xsd:double"&gt;24.904167&lt;/D&gt;&lt;D xsi:type="xsd:double"&gt;24.8125&lt;/D&gt;&lt;D xsi:type="xsd:double"&gt;24.7125&lt;/D&gt;&lt;D xsi:type="xsd:double"&gt;24.583334&lt;/D&gt;&lt;D xsi:type="xsd:double"&gt;24.416666&lt;/D&gt;&lt;D xsi:type="xsd:double"&gt;24.158333&lt;/D&gt;&lt;D xsi:type="xsd:double"&gt;23.908333&lt;/D&gt;&lt;D xsi:type="xsd:double"&gt;23.629168&lt;/D&gt;&lt;D xsi:type="xsd:double"&gt;23.416666&lt;/D&gt;&lt;D xsi:type="xsd:double"&gt;23.241667&lt;/D&gt;&lt;D xsi:type="xsd:double"&gt;23.05&lt;/D&gt;&lt;D xsi:type="xsd:double"&gt;22.8125&lt;/D&gt;&lt;D xsi:type="xsd:double"&gt;22.570833&lt;/D&gt;&lt;D xsi:type="xsd:double"&gt;22.354166&lt;/D&gt;&lt;D xsi:type="xsd:double"&gt;22.145834&lt;/D&gt;&lt;D xsi:type="xsd:double"&gt;22.025&lt;/D&gt;&lt;D xsi:type="xsd:double"&gt;22.004168&lt;/D&gt;&lt;D xsi:type="xsd:double"&gt;22.0375&lt;/D&gt;&lt;D xsi:type="xsd:double"&gt;22.05&lt;/D&gt;&lt;D xsi:type="xsd:double"&gt;22.104166&lt;/D&gt;&lt;D xsi:type="xsd:double"&gt;22.070833&lt;/D&gt;&lt;D xsi:type="xsd:double"&gt;22.095833&lt;/D&gt;&lt;D xsi:type="xsd:double"&gt;22.1125&lt;/D&gt;&lt;D xsi:type="xsd:double"&gt;22.191668&lt;/D&gt;&lt;D xsi:type="xsd:double"&gt;22.266666&lt;/D&gt;&lt;D xsi:type="xsd:double"&gt;22.35&lt;/D&gt;&lt;D xsi:type="xsd:double"&gt;22.416666&lt;/D&gt;&lt;D xsi:type="xsd:double"&gt;22.408333&lt;/D&gt;&lt;D xsi:type="xsd:double"&gt;22.3375&lt;/D&gt;&lt;D xsi:type="xsd:double"&gt;22.254168&lt;/D&gt;&lt;D xsi:type="xsd:double"&gt;22.2&lt;/D&gt;&lt;D xsi:type="xsd:double"&gt;22.195833&lt;/D&gt;&lt;D xsi:type="xsd:double"&gt;22.2375&lt;/D&gt;&lt;D xsi:type="xsd:double"&gt;22.229166&lt;/D&gt;&lt;D xsi:type="xsd:double"&gt;22.291666&lt;/D&gt;&lt;D xsi:type="xsd:double"&gt;22.325&lt;/D&gt;&lt;D xsi:type="xsd:double"&gt;22.383333&lt;/D&gt;&lt;D xsi:type="xsd:double"&gt;22.470833&lt;/D&gt;&lt;D xsi:type="xsd:double"&gt;22.579166&lt;/D&gt;&lt;D xsi:type="xsd:double"&gt;22.6875&lt;/D&gt;&lt;D xsi:type="xsd:double"&gt;22.829166&lt;/D&gt;&lt;D xsi:type="xsd:double"&gt;23.041666&lt;/D&gt;&lt;D xsi:type="xsd:double"&gt;23.229166&lt;/D&gt;&lt;D xsi:type="xsd:double"&gt;23.35&lt;/D&gt;&lt;D xsi:type="xsd:double"&gt;23.433332&lt;/D&gt;&lt;D xsi:type="xsd:double"&gt;23.55&lt;/D&gt;&lt;D xsi:type="xsd:double"&gt;23.6&lt;/D&gt;&lt;D xsi:type="xsd:double"&gt;23.666666&lt;/D&gt;&lt;D xsi:type="xsd:double"&gt;23.7125&lt;/D&gt;&lt;D xsi:type="xsd:double"&gt;23.6625&lt;/D&gt;&lt;D xsi:type="xsd:double"&gt;23.616667&lt;/D&gt;&lt;D xsi:type="xsd:double"&gt;23.5625&lt;/D&gt;&lt;D xsi:type="xsd:double"&gt;23.4875&lt;/D&gt;&lt;D xsi:type="xsd:double"&gt;23.4375&lt;/D&gt;&lt;D xsi:type="xsd:double"&gt;23.383333&lt;/D&gt;&lt;D xsi:type="xsd:double"&gt;23.325&lt;/D&gt;&lt;D xsi:type="xsd:double"&gt;23.258333&lt;/D&gt;&lt;D xsi:type="xsd:double"&gt;23.141666&lt;/D&gt;&lt;D xsi:type="xsd:double"&gt;23.029167&lt;/D&gt;&lt;D xsi:type="xsd:double"&gt;22.9625&lt;/D&gt;&lt;D xsi:type="xsd:double"&gt;22.866667&lt;/D&gt;&lt;D xsi:type="xsd:double"&gt;22.804167&lt;/D&gt;&lt;D xsi:type="xsd:double"&gt;22.775&lt;/D&gt;&lt;D xsi:type="xsd:double"&gt;22.7625&lt;/D&gt;&lt;D xsi:type="xsd:double"&gt;22.754168&lt;/D&gt;&lt;D xsi:type="xsd:double"&gt;22.729166&lt;/D&gt;&lt;D xsi:type="xsd:double"&gt;22.704166&lt;/D&gt;&lt;D xsi:type="xsd:double"&gt;22.683332&lt;/D&gt;&lt;D xsi:type="xsd:double"&gt;22.675&lt;/D&gt;&lt;D xsi:type="xsd:double"&gt;22.6875&lt;/D&gt;&lt;D xsi:type="xsd:double"&gt;22.666666&lt;/D&gt;&lt;D xsi:type="xsd:double"&gt;22.5875&lt;/D&gt;&lt;D xsi:type="xsd:double"&gt;22.5875&lt;/D&gt;&lt;D xsi:type="xsd:double"&gt;22.629168&lt;/D&gt;&lt;D xsi:type="xsd:double"&gt;22.6375&lt;/D&gt;&lt;D xsi:type="xsd:double"&gt;22.641666&lt;/D&gt;&lt;D xsi:type="xsd:double"&gt;22.625&lt;/D&gt;&lt;D xsi:type="xsd:double"&gt;22.554167&lt;/D&gt;&lt;D xsi:type="xsd:double"&gt;22.479166&lt;/D&gt;&lt;D xsi:type="xsd:double"&gt;22.404167&lt;/D&gt;&lt;D xsi:type="xsd:double"&gt;22.316668&lt;/D&gt;&lt;D xsi:type="xsd:double"&gt;22.216667&lt;/D&gt;&lt;D xsi:type="xsd:double"&gt;22.15&lt;/D&gt;&lt;D xsi:type="xsd:double"&gt;22.129168&lt;/D&gt;&lt;D xsi:type="xsd:double"&gt;22.0875&lt;/D&gt;&lt;D xsi:type="xsd:double"&gt;22.029167&lt;/D&gt;&lt;D xsi:type="xsd:double"&gt;21.979166&lt;/D&gt;&lt;D xsi:type="xsd:double"&gt;21.941668&lt;/D&gt;&lt;D xsi:type="xsd:double"&gt;21.916666&lt;/D&gt;&lt;D xsi:type="xsd:double"&gt;21.933332&lt;/D&gt;&lt;D xsi:type="xsd:double"&gt;21.941668&lt;/D&gt;&lt;D xsi:type="xsd:double"&gt;21.966667&lt;/D&gt;&lt;D xsi:type="xsd:double"&gt;22.004168&lt;/D&gt;&lt;D xsi:type="xsd:double"&gt;22.05&lt;/D&gt;&lt;D xsi:type="xsd:double"&gt;22.045834&lt;/D&gt;&lt;D xsi:type="xsd:double"&gt;22&lt;/D&gt;&lt;D xsi:type="xsd:double"&gt;21.920834&lt;/D&gt;&lt;D xsi:type="xsd:double"&gt;21.8&lt;/D&gt;&lt;D xsi:type="xsd:double"&gt;21.691668&lt;/D&gt;&lt;D xsi:type="xsd:double"&gt;21.533333&lt;/D&gt;&lt;D xsi:type="xsd:double"&gt;21.341667&lt;/D&gt;&lt;D xsi:type="xsd:double"&gt;21.166666&lt;/D&gt;&lt;D xsi:type="xsd:double"&gt;20.995832&lt;/D&gt;&lt;D xsi:type="xsd:double"&gt;20.7875&lt;/D&gt;&lt;D xsi:type="xsd:double"&gt;20.563334&lt;/D&gt;&lt;D xsi:type="xsd:double"&gt;20.375&lt;/D&gt;&lt;D xsi:type="xsd:double"&gt;20.175833&lt;/D&gt;&lt;D xsi:type="xsd:double"&gt;19.955833&lt;/D&gt;&lt;D xsi:type="xsd:double"&gt;19.803333&lt;/D&gt;&lt;D xsi:type="xsd:double"&gt;19.719166&lt;/D&gt;&lt;D xsi:type="xsd:double"&gt;19.579166&lt;/D&gt;&lt;D xsi:type="xsd:double"&gt;19.505833&lt;/D&gt;&lt;D xsi:type="xsd:double"&gt;19.464167&lt;/D&gt;&lt;D xsi:type="xsd:double"&gt;19.434166&lt;/D&gt;&lt;D xsi:type="xsd:double"&gt;19.408333&lt;/D&gt;&lt;D xsi:type="xsd:double"&gt;19.401667&lt;/D&gt;&lt;D xsi:type="xsd:double"&gt;19.38&lt;/D&gt;&lt;D xsi:type="xsd:double"&gt;19.341667&lt;/D&gt;&lt;D xsi:type="xsd:double"&gt;19.376667&lt;/D&gt;&lt;D xsi:type="xsd:double"&gt;19.371666&lt;/D&gt;&lt;D xsi:type="xsd:double"&gt;19.305&lt;/D&gt;&lt;D xsi:type="xsd:double"&gt;19.27&lt;/D&gt;&lt;D xsi:type="xsd:double"&gt;19.293333&lt;/D&gt;&lt;D xsi:type="xsd:double"&gt;19.283333&lt;/D&gt;&lt;D xsi:type="xsd:double"&gt;19.296667&lt;/D&gt;&lt;D xsi:type="xsd:double"&gt;19.263334&lt;/D&gt;&lt;D xsi:type="xsd:double"&gt;19.256666&lt;/D&gt;&lt;D xsi:type="xsd:double"&gt;19.256666&lt;/D&gt;&lt;D xsi:type="xsd:double"&gt;19.27&lt;/D&gt;&lt;D xsi:type="xsd:double"&gt;19.245&lt;/D&gt;&lt;D xsi:type="xsd:double"&gt;19.253334&lt;/D&gt;&lt;D xsi:type="xsd:double"&gt;19.303333&lt;/D&gt;&lt;D xsi:type="xsd:double"&gt;19.39&lt;/D&gt;&lt;D xsi:type="xsd:double"&gt;19.48&lt;/D&gt;&lt;D xsi:type="xsd:double"&gt;19.550833&lt;/D&gt;&lt;D xsi:type="xsd:double"&gt;19.659166&lt;/D&gt;&lt;D xsi:type="xsd:double"&gt;19.733334&lt;/D&gt;&lt;D xsi:type="xsd:double"&gt;19.805&lt;/D&gt;&lt;D xsi:type="xsd:double"&gt;19.858334&lt;/D&gt;&lt;D xsi:type="xsd:double"&gt;19.915&lt;/D&gt;&lt;D xsi:type="xsd:double"&gt;20.01&lt;/D&gt;&lt;D xsi:type="xsd:double"&gt;20.145&lt;/D&gt;&lt;D xsi:type="xsd:double"&gt;20.23&lt;/D&gt;&lt;D xsi:type="xsd:double"&gt;20.334167&lt;/D&gt;&lt;D xsi:type="xsd:double"&gt;20.433332&lt;/D&gt;&lt;D xsi:type="xsd:double"&gt;20.495832&lt;/D&gt;&lt;D xsi:type="xsd:double"&gt;20.558332&lt;/D&gt;&lt;D xsi:type="xsd:double"&gt;20.6&lt;/D&gt;&lt;D xsi:type="xsd:double"&gt;20.6375&lt;/D&gt;&lt;D xsi:type="xsd:double"&gt;20.6625&lt;/D&gt;&lt;D xsi:type="xsd:double"&gt;20.6875&lt;/D&gt;&lt;D xsi:type="xsd:double"&gt;20.758333&lt;/D&gt;&lt;D xsi:type="xsd:double"&gt;20.804167&lt;/D&gt;&lt;D xsi:type="xsd:double"&gt;20.808332&lt;/D&gt;&lt;D xsi:type="xsd:double"&gt;20.791666&lt;/D&gt;&lt;D xsi:type="xsd:double"&gt;20.7875&lt;/D&gt;&lt;D xsi:type="xsd:double"&gt;20.770834&lt;/D&gt;&lt;D xsi:type="xsd:double"&gt;20.745832&lt;/D&gt;&lt;D xsi:type="xsd:double"&gt;20.7375&lt;/D&gt;&lt;D xsi:type="xsd:double"&gt;20.729166&lt;/D&gt;&lt;D xsi:type="xsd:double"&gt;20.779167&lt;/D&gt;&lt;D xsi:type="xsd:double"&gt;20.870832&lt;/D&gt;&lt;D xsi:type="xsd:double"&gt;20.954166&lt;/D&gt;&lt;D xsi:type="xsd:double"&gt;20.979166&lt;/D&gt;&lt;D xsi:type="xsd:double"&gt;21.0375&lt;/D&gt;&lt;D xsi:type="xsd:double"&gt;21.1&lt;/D&gt;&lt;D xsi:type="xsd:double"&gt;21.229166&lt;/D&gt;&lt;D xsi:type="xsd:double"&gt;21.3375&lt;/D&gt;&lt;D xsi:type="xsd:double"&gt;21.420834&lt;/D&gt;&lt;D xsi:type="xsd:double"&gt;21.508333&lt;/D&gt;&lt;D xsi:type="xsd:double"&gt;21.579166&lt;/D&gt;&lt;D xsi:type="xsd:double"&gt;21.6375&lt;/D&gt;&lt;D xsi:type="xsd:double"&gt;21.608334&lt;/D&gt;&lt;D xsi:type="xsd:double"&gt;21.529167&lt;/D&gt;&lt;D xsi:type="xsd:double"&gt;21.454166&lt;/D&gt;&lt;D xsi:type="xsd:double"&gt;21.379168&lt;/D&gt;&lt;D xsi:type="xsd:double"&gt;21.25&lt;/D&gt;&lt;D xsi:type="xsd:double"&gt;21.15&lt;/D&gt;&lt;D xsi:type="xsd:double"&gt;21.025&lt;/D&gt;&lt;D xsi:type="xsd:double"&gt;20.891666&lt;/D&gt;&lt;D xsi:type="xsd:double"&gt;20.766666&lt;/D&gt;&lt;D xsi:type="xsd:double"&gt;20.615&lt;/D&gt;&lt;D xsi:type="xsd:double"&gt;20.481667&lt;/D&gt;&lt;D xsi:type="xsd:double"&gt;20.381666&lt;/D&gt;&lt;D xsi:type="xsd:double"&gt;20.2825&lt;/D&gt;&lt;D xsi:type="xsd:double"&gt;20.21&lt;/D&gt;&lt;D xsi:type="xsd:double"&gt;20.164167&lt;/D&gt;&lt;D xsi:type="xsd:double"&gt;20.118334&lt;/D&gt;&lt;D xsi:type="xsd:double"&gt;20.11&lt;/D&gt;&lt;D xsi:type="xsd:double"&gt;20.135&lt;/D&gt;&lt;D xsi:type="xsd:double"&gt;20.151667&lt;/D&gt;&lt;D xsi:type="xsd:double"&gt;20.201666&lt;/D&gt;&lt;D xsi:type="xsd:double"&gt;20.268333&lt;/D&gt;&lt;D xsi:type="xsd:double"&gt;20.37&lt;/D&gt;&lt;D xsi:type="xsd:double"&gt;20.449167&lt;/D&gt;&lt;D xsi:type="xsd:double"&gt;20.52&lt;/D&gt;&lt;D xsi:type="xsd:double"&gt;20.6275&lt;/D&gt;&lt;D xsi:type="xsd:double"&gt;20.75&lt;/D&gt;&lt;D xsi:type="xsd:double"&gt;20.870832&lt;/D&gt;&lt;D xsi:type="xsd:double"&gt;21.008333&lt;/D&gt;&lt;D xsi:type="xsd:double"&gt;21.116667&lt;/D&gt;&lt;D xsi:type="xsd:double"&gt;21.141666&lt;/D&gt;&lt;D xsi:type="xsd:double"&gt;21.154167&lt;/D&gt;&lt;D xsi:type="xsd:double"&gt;21.154167&lt;/D&gt;&lt;D xsi:type="xsd:double"&gt;21.120832&lt;/D&gt;&lt;D xsi:type="xsd:double"&gt;21.079166&lt;/D&gt;&lt;D xsi:type="xsd:double"&gt;21.066668&lt;/D&gt;&lt;D xsi:type="xsd:double"&gt;21.058332&lt;/D&gt;&lt;D xsi:type="xsd:double"&gt;21.0625&lt;/D&gt;&lt;D xsi:type="xsd:double"&gt;21.0625&lt;/D&gt;&lt;D xsi:type="xsd:double"&gt;20.991667&lt;/D&gt;&lt;D xsi:type="xsd:double"&gt;20.9125&lt;/D&gt;&lt;D xsi:type="xsd:double"&gt;20.854166&lt;/D&gt;&lt;D xsi:type="xsd:double"&gt;20.8625&lt;/D&gt;&lt;D xsi:type="xsd:double"&gt;20.908333&lt;/D&gt;&lt;D xsi:type="xsd:double"&gt;20.979166&lt;/D&gt;&lt;D xsi:type="xsd:double"&gt;21.05&lt;/D&gt;&lt;D xsi:type="xsd:double"&gt;21.0875&lt;/D&gt;&lt;D xsi:type="xsd:double"&gt;21.120832&lt;/D&gt;&lt;D xsi:type="xsd:double"&gt;21.129168&lt;/D&gt;&lt;D xsi:type="xsd:double"&gt;21.1375&lt;/D&gt;&lt;D xsi:type="xsd:double"&gt;21.175&lt;/D&gt;&lt;D xsi:type="xsd:double"&gt;21.270834&lt;/D&gt;&lt;D xsi:type="xsd:double"&gt;21.391666&lt;/D&gt;&lt;D xsi:type="xsd:double"&gt;21.525&lt;/D&gt;&lt;D xsi:type="xsd:double"&gt;21.6375&lt;/D&gt;&lt;D xsi:type="xsd:double"&gt;21.708334&lt;/D&gt;&lt;D xsi:type="xsd:double"&gt;21.779167&lt;/D&gt;&lt;D xsi:type="xsd:double"&gt;21.883333&lt;/D&gt;&lt;D xsi:type="xsd:double"&gt;22.004168&lt;/D&gt;&lt;D xsi:type="xsd:double"&gt;22.1125&lt;/D&gt;&lt;D xsi:type="xsd:double"&gt;22.245832&lt;/D&gt;&lt;D xsi:type="xsd:double"&gt;22.35&lt;/D&gt;&lt;D xsi:type="xsd:double"&gt;22.429167&lt;/D&gt;&lt;D xsi:type="xsd:double"&gt;22.475&lt;/D&gt;&lt;D xsi:type="xsd:double"&gt;22.525&lt;/D&gt;&lt;D xsi:type="xsd:double"&gt;22.525&lt;/D&gt;&lt;D xsi:type="xsd:double"&gt;22.529167&lt;/D&gt;&lt;D xsi:type="xsd:double"&gt;22.575&lt;/D&gt;&lt;D xsi:type="xsd:double"&gt;22.620832&lt;/D&gt;&lt;D xsi:type="xsd:double"&gt;22.6625&lt;/D&gt;&lt;D xsi:type="xsd:double"&gt;22.708334&lt;/D&gt;&lt;D xsi:type="xsd:double"&gt;22.758333&lt;/D&gt;&lt;D xsi:type="xsd:double"&gt;22.808332&lt;/D&gt;&lt;D xsi:type="xsd:double"&gt;22.8875&lt;/D&gt;&lt;D xsi:type="xsd:double"&gt;22.95&lt;/D&gt;&lt;D xsi:type="xsd:double"&gt;23.029167&lt;/D&gt;&lt;D xsi:type="xsd:double"&gt;23.108334&lt;/D&gt;&lt;D xsi:type="xsd:double"&gt;23.2125&lt;/D&gt;&lt;D xsi:type="xsd:double"&gt;23.316668&lt;/D&gt;&lt;D xsi:type="xsd:double"&gt;23.391666&lt;/D&gt;&lt;D xsi:type="xsd:double"&gt;23.425&lt;/D&gt;&lt;D xsi:type="xsd:double"&gt;23.458334&lt;/D&gt;&lt;D xsi:type="xsd:double"&gt;23.504168&lt;/D&gt;&lt;D xsi:type="xsd:double"&gt;23.533333&lt;/D&gt;&lt;D xsi:type="xsd:double"&gt;23.558332&lt;/D&gt;&lt;D xsi:type="xsd:double"&gt;23.5625&lt;/D&gt;&lt;D xsi:type="xsd:double"&gt;23.595833&lt;/D&gt;&lt;D xsi:type="xsd:double"&gt;23.6375&lt;/D&gt;&lt;D xsi:type="xsd:double"&gt;23.6875&lt;/D&gt;&lt;D xsi:type="xsd:double"&gt;23.7625&lt;/D&gt;&lt;D xsi:type="xsd:double"&gt;23.829166&lt;/D&gt;&lt;D xsi:type="xsd:double"&gt;23.904167&lt;/D&gt;&lt;D xsi:type="xsd:double"&gt;24.020834&lt;/D&gt;&lt;D xsi:type="xsd:double"&gt;24.070833&lt;/D&gt;&lt;D xsi:type="xsd:double"&gt;24.104166&lt;/D&gt;&lt;D xsi:type="xsd:double"&gt;24.141666&lt;/D&gt;&lt;D xsi:type="xsd:double"&gt;24.179167&lt;/D&gt;&lt;D xsi:type="xsd:double"&gt;24.229166&lt;/D&gt;&lt;D xsi:type="xsd:double"&gt;24.2625&lt;/D&gt;&lt;D xsi:type="xsd:double"&gt;24.3&lt;/D&gt;&lt;D xsi:type="xsd:double"&gt;24.316668&lt;/D&gt;&lt;D xsi:type="xsd:double"&gt;24.308332&lt;/D&gt;&lt;D xsi:type="xsd:double"&gt;24.279167&lt;/D&gt;&lt;D xsi:type="xsd:double"&gt;24.258333&lt;/D&gt;&lt;D xsi:type="xsd:double"&gt;24.216667&lt;/D&gt;&lt;D xsi:type="xsd:double"&gt;24.254168&lt;/D&gt;&lt;D xsi:type="xsd:double"&gt;24.254168&lt;/D&gt;&lt;D xsi:type="xsd:double"&gt;24.283333&lt;/D&gt;&lt;D xsi:type="xsd:double"&gt;24.308332&lt;/D&gt;&lt;D xsi:type="xsd:double"&gt;24.329166&lt;/D&gt;&lt;D xsi:type="xsd:double"&gt;24.3625&lt;/D&gt;&lt;D xsi:type="xsd:double"&gt;24.383333&lt;/D&gt;&lt;D xsi:type="xsd:double"&gt;24.3625&lt;/D&gt;&lt;D xsi:type="xsd:double"&gt;24.345833&lt;/D&gt;&lt;D xsi:type="xsd:double"&gt;24.320833&lt;/D&gt;&lt;D xsi:type="xsd:double"&gt;24.295834&lt;/D&gt;&lt;D xsi:type="xsd:double"&gt;24.25&lt;/D&gt;&lt;D xsi:type="xsd:double"&gt;24.220833&lt;/D&gt;&lt;D xsi:type="xsd:double"&gt;24.225&lt;/D&gt;&lt;D xsi:type="xsd:double"&gt;24.2125&lt;/D&gt;&lt;D xsi:type="xsd:double"&gt;24.2125&lt;/D&gt;&lt;D xsi:type="xsd:double"&gt;24.2&lt;/D&gt;&lt;D xsi:type="xsd:double"&gt;24.15&lt;/D&gt;&lt;D xsi:type="xsd:double"&gt;24.091667&lt;/D&gt;&lt;D xsi:type="xsd:double"&gt;24.05&lt;/D&gt;&lt;D xsi:type="xsd:double"&gt;23.9625&lt;/D&gt;&lt;D xsi:type="xsd:double"&gt;23.920834&lt;/D&gt;&lt;D xsi:type="xsd:double"&gt;23.8375&lt;/D&gt;&lt;D xsi:type="xsd:double"&gt;23.7625&lt;/D&gt;&lt;D xsi:type="xsd:double"&gt;23.654167&lt;/D&gt;&lt;D xsi:type="xsd:double"&gt;23.566668&lt;/D&gt;&lt;D xsi:type="xsd:double"&gt;23.475&lt;/D&gt;&lt;D xsi:type="xsd:double"&gt;23.325&lt;/D&gt;&lt;D xsi:type="xsd:double"&gt;23.216667&lt;/D&gt;&lt;D xsi:type="xsd:double"&gt;23.1&lt;/D&gt;&lt;D xsi:type="xsd:double"&gt;22.975&lt;/D&gt;&lt;D xsi:type="xsd:double"&gt;22.870832&lt;/D&gt;&lt;D xsi:type="xsd:double"&gt;22.820833&lt;/D&gt;&lt;D xsi:type="xsd:double"&gt;22.745832&lt;/D&gt;&lt;D xsi:type="xsd:double"&gt;22.7&lt;/D&gt;&lt;D xsi:type="xsd:double"&gt;22.670834&lt;/D&gt;&lt;D xsi:type="xsd:double"&gt;22.675&lt;/D&gt;&lt;D xsi:type="xsd:double"&gt;22.666666&lt;/D&gt;&lt;D xsi:type="xsd:double"&gt;22.641666&lt;/D&gt;&lt;D xsi:type="xsd:double"&gt;22.666666&lt;/D&gt;&lt;D xsi:type="xsd:double"&gt;22.6625&lt;/D&gt;&lt;D xsi:type="xsd:double"&gt;22.679167&lt;/D&gt;&lt;D xsi:type="xsd:double"&gt;22.729166&lt;/D&gt;&lt;D xsi:type="xsd:double"&gt;22.779167&lt;/D&gt;&lt;D xsi:type="xsd:double"&gt;22.8&lt;/D&gt;&lt;D xsi:type="xsd:double"&gt;22.825&lt;/D&gt;&lt;D xsi:type="xsd:double"&gt;22.858334&lt;/D&gt;&lt;D xsi:type="xsd:double"&gt;22.895834&lt;/D&gt;&lt;D xsi:type="xsd:double"&gt;22.904167&lt;/D&gt;&lt;D xsi:type="xsd:double"&gt;22.908333&lt;/D&gt;&lt;D xsi:type="xsd:double"&gt;22.891666&lt;/D&gt;&lt;D xsi:type="xsd:double"&gt;22.866667&lt;/D&gt;&lt;D xsi:type="xsd:double"&gt;22.8375&lt;/D&gt;&lt;D xsi:type="xsd:double"&gt;22.779167&lt;/D&gt;&lt;D xsi:type="xsd:double"&gt;22.7125&lt;/D&gt;&lt;D xsi:type="xsd:double"&gt;22.620832&lt;/D&gt;&lt;D xsi:type="xsd:double"&gt;22.55&lt;/D&gt;&lt;D xsi:type="xsd:double"&gt;22.491667&lt;/D&gt;&lt;D xsi:type="xsd:double"&gt;22.408333&lt;/D&gt;&lt;D xsi:type="xsd:double"&gt;22.304167&lt;/D&gt;&lt;D xsi:type="xsd:double"&gt;22.208334&lt;/D&gt;&lt;D xsi:type="xsd:double"&gt;22.125&lt;/D&gt;&lt;D xsi:type="xsd:double"&gt;22.0875&lt;/D&gt;&lt;D xsi:type="xsd:double"&gt;22.0625&lt;/D&gt;&lt;D xsi:type="xsd:double"&gt;22.033333&lt;/D&gt;&lt;D xsi:type="xsd:double"&gt;22.066668&lt;/D&gt;&lt;D xsi:type="xsd:double"&gt;22.104166&lt;/D&gt;&lt;D xsi:type="xsd:double"&gt;22.166666&lt;/D&gt;&lt;D xsi:type="xsd:double"&gt;22.245832&lt;/D&gt;&lt;D xsi:type="xsd:double"&gt;22.3375&lt;/D&gt;&lt;D xsi:type="xsd:double"&gt;22.4375&lt;/D&gt;&lt;D xsi:type="xsd:double"&gt;22.55&lt;/D&gt;&lt;D xsi:type="xsd:double"&gt;22.6375&lt;/D&gt;&lt;D xsi:type="xsd:double"&gt;22.729166&lt;/D&gt;&lt;D xsi:type="xsd:double"&gt;22.825&lt;/D&gt;&lt;D xsi:type="xsd:double"&gt;22.904167&lt;/D&gt;&lt;D xsi:type="xsd:double"&gt;22.970833&lt;/D&gt;&lt;D xsi:type="xsd:double"&gt;23.008333&lt;/D&gt;&lt;D xsi:type="xsd:double"&gt;23.045834&lt;/D&gt;&lt;D xsi:type="xsd:double"&gt;23.083334&lt;/D&gt;&lt;D xsi:type="xsd:double"&gt;23.141666&lt;/D&gt;&lt;D xsi:type="xsd:double"&gt;23.179167&lt;/D&gt;&lt;D xsi:type="xsd:double"&gt;23.216667&lt;/D&gt;&lt;D xsi:type="xsd:double"&gt;23.2375&lt;/D&gt;&lt;D xsi:type="xsd:double"&gt;23.266666&lt;/D&gt;&lt;D xsi:type="xsd:double"&gt;23.304167&lt;/D&gt;&lt;D xsi:type="xsd:double"&gt;23.325&lt;/D&gt;&lt;D xsi:type="xsd:double"&gt;23.3625&lt;/D&gt;&lt;D xsi:type="xsd:double"&gt;23.4125&lt;/D&gt;&lt;D xsi:type="xsd:double"&gt;23.475&lt;/D&gt;&lt;D xsi:type="xsd:double"&gt;23.5375&lt;/D&gt;&lt;D xsi:type="xsd:double"&gt;23.595833&lt;/D&gt;&lt;D xsi:type="xsd:double"&gt;23.645834&lt;/D&gt;&lt;D xsi:type="xsd:double"&gt;23.708334&lt;/D&gt;&lt;D xsi:type="xsd:double"&gt;23.770834&lt;/D&gt;&lt;D xsi:type="xsd:double"&gt;23.854166&lt;/D&gt;&lt;D xsi:type="xsd:double"&gt;23.933332&lt;/D&gt;&lt;D xsi:type="xsd:double"&gt;24.004168&lt;/D&gt;&lt;D xsi:type="xsd:double"&gt;24.075&lt;/D&gt;&lt;D xsi:type="xsd:double"&gt;24.125&lt;/D&gt;&lt;D xsi:type="xsd:double"&gt;24.170834&lt;/D&gt;&lt;D xsi:type="xsd:double"&gt;24.191668&lt;/D&gt;&lt;D xsi:type="xsd:double"&gt;24.208334&lt;/D&gt;&lt;D xsi:type="xsd:double"&gt;24.2125&lt;/D&gt;&lt;D xsi:type="xsd:double"&gt;24.1875&lt;/D&gt;&lt;D xsi:type="xsd:double"&gt;24.15&lt;/D&gt;&lt;D xsi:type="xsd:double"&gt;24.125&lt;/D&gt;&lt;D xsi:type="xsd:double"&gt;24.095833&lt;/D&gt;&lt;D xsi:type="xsd:double"&gt;24.0625&lt;/D&gt;&lt;D xsi:type="xsd:double"&gt;24.020834&lt;/D&gt;&lt;D xsi:type="xsd:double"&gt;24&lt;/D&gt;&lt;D xsi:type="xsd:double"&gt;23.983334&lt;/D&gt;&lt;D xsi:type="xsd:double"&gt;23.970833&lt;/D&gt;&lt;D xsi:type="xsd:double"&gt;24.0125&lt;/D&gt;&lt;D xsi:type="xsd:double"&gt;24.058332&lt;/D&gt;&lt;D xsi:type="xsd:double"&gt;24.125&lt;/D&gt;&lt;D xsi:type="xsd:double"&gt;24.208334&lt;/D&gt;&lt;D xsi:type="xsd:double"&gt;24.270834&lt;/D&gt;&lt;D xsi:type="xsd:double"&gt;24.325&lt;/D&gt;&lt;D xsi:type="xsd:double"&gt;24.383333&lt;/D&gt;&lt;D xsi:type="xsd:double"&gt;24.441668&lt;/D&gt;&lt;D xsi:type="xsd:double"&gt;24.508333&lt;/D&gt;&lt;D xsi:type="xsd:double"&gt;24.554167&lt;/D&gt;&lt;D xsi:type="xsd:double"&gt;24.595833&lt;/D&gt;&lt;D xsi:type="xsd:double"&gt;24.625&lt;/D&gt;&lt;D xsi:type="xsd:double"&gt;24.620832&lt;/D&gt;&lt;D xsi:type="xsd:double"&gt;24.625&lt;/D&gt;&lt;D xsi:type="xsd:double"&gt;24.608334&lt;/D&gt;&lt;D xsi:type="xsd:double"&gt;24.583334&lt;/D&gt;&lt;D xsi:type="xsd:double"&gt;24.579166&lt;/D&gt;&lt;D xsi:type="xsd:double"&gt;24.5625&lt;/D&gt;&lt;D xsi:type="xsd:double"&gt;24.554167&lt;/D&gt;&lt;D xsi:type="xsd:double"&gt;24.558332&lt;/D&gt;&lt;D xsi:type="xsd:double"&gt;24.516666&lt;/D&gt;&lt;D xsi:type="xsd:double"&gt;24.475&lt;/D&gt;&lt;D xsi:type="xsd:double"&gt;24.454166&lt;/D&gt;&lt;D xsi:type="xsd:double"&gt;24.441668&lt;/D&gt;&lt;D xsi:type="xsd:double"&gt;24.4375&lt;/D&gt;&lt;D xsi:type="xsd:double"&gt;24.445833&lt;/D&gt;&lt;D xsi:type="xsd:double"&gt;24.470833&lt;/D&gt;&lt;D xsi:type="xsd:double"&gt;24.495832&lt;/D&gt;&lt;D xsi:type="xsd:double"&gt;24.516666&lt;/D&gt;&lt;D xsi:type="xsd:double"&gt;24.55&lt;/D&gt;&lt;D xsi:type="xsd:double"&gt;24.575&lt;/D&gt;&lt;D xsi:type="xsd:double"&gt;24.583334&lt;/D&gt;&lt;D xsi:type="xsd:double"&gt;24.633333&lt;/D&gt;&lt;D xsi:type="xsd:double"&gt;24.708334&lt;/D&gt;&lt;D xsi:type="xsd:double"&gt;24.775&lt;/D&gt;&lt;D xsi:type="xsd:double"&gt;24.858334&lt;/D&gt;&lt;D xsi:type="xsd:double"&gt;24.933332&lt;/D&gt;&lt;D xsi:type="xsd:double"&gt;25.004168&lt;/D&gt;&lt;D xsi:type="xsd:double"&gt;25.066668&lt;/D&gt;&lt;D xsi:type="xsd:double"&gt;25.129168&lt;/D&gt;&lt;D xsi:type="xsd:double"&gt;25.179167&lt;/D&gt;&lt;D xsi:type="xsd:double"&gt;25.233334&lt;/D&gt;&lt;D xsi:type="xsd:double"&gt;25.295834&lt;/D&gt;&lt;D xsi:type="xsd:double"&gt;25.383333&lt;/D&gt;&lt;D xsi:type="xsd:double"&gt;25.458334&lt;/D&gt;&lt;D xsi:type="xsd:double"&gt;25.525&lt;/D&gt;&lt;D xsi:type="xsd:double"&gt;25.5875&lt;/D&gt;&lt;D xsi:type="xsd:double"&gt;25.645834&lt;/D&gt;&lt;D xsi:type="xsd:double"&gt;25.7&lt;/D&gt;&lt;D xsi:type="xsd:double"&gt;25.733334&lt;/D&gt;&lt;D xsi:type="xsd:double"&gt;25.7875&lt;/D&gt;&lt;D xsi:type="xsd:double"&gt;25.8375&lt;/D&gt;&lt;D xsi:type="xsd:double"&gt;25.9125&lt;/D&gt;&lt;D xsi:type="xsd:double"&gt;25.983334&lt;/D&gt;&lt;D xsi:type="xsd:double"&gt;26.045834&lt;/D&gt;&lt;D xsi:type="xsd:double"&gt;26.104166&lt;/D&gt;&lt;D xsi:type="xsd:double"&gt;26.145834&lt;/D&gt;&lt;D xsi:type="xsd:double"&gt;26.179167&lt;/D&gt;&lt;D xsi:type="xsd:double"&gt;26.208334&lt;/D&gt;&lt;D xsi:type="xsd:double"&gt;26.204166&lt;/D&gt;&lt;D xsi:type="xsd:double"&gt;26.204166&lt;/D&gt;&lt;D xsi:type="xsd:double"&gt;26.229166&lt;/D&gt;&lt;D xsi:type="xsd:double"&gt;26.225&lt;/D&gt;&lt;D xsi:type="xsd:double"&gt;26.2125&lt;/D&gt;&lt;D xsi:type="xsd:double"&gt;26.2&lt;/D&gt;&lt;D xsi:type="xsd:double"&gt;26.191668&lt;/D&gt;&lt;D xsi:type="xsd:double"&gt;26.183332&lt;/D&gt;&lt;D xsi:type="xsd:double"&gt;26.170834&lt;/D&gt;&lt;D xsi:type="xsd:double"&gt;26.175&lt;/D&gt;&lt;D xsi:type="xsd:double"&gt;26.183332&lt;/D&gt;&lt;D xsi:type="xsd:double"&gt;26.183332&lt;/D&gt;&lt;D xsi:type="xsd:double"&gt;26.208334&lt;/D&gt;&lt;D xsi:type="xsd:double"&gt;26.208334&lt;/D&gt;&lt;D xsi:type="xsd:double"&gt;26.191668&lt;/D&gt;&lt;D xsi:type="xsd:double"&gt;26.1875&lt;/D&gt;&lt;D xsi:type="xsd:double"&gt;26.183332&lt;/D&gt;&lt;D xsi:type="xsd:double"&gt;26.183332&lt;/D&gt;&lt;D xsi:type="xsd:double"&gt;26.2125&lt;/D&gt;&lt;D xsi:type="xsd:double"&gt;26.245832&lt;/D&gt;&lt;D xsi:type="xsd:double"&gt;26.308332&lt;/D&gt;&lt;D xsi:type="xsd:double"&gt;26.379168&lt;/D&gt;&lt;D xsi:type="xsd:double"&gt;26.445833&lt;/D&gt;&lt;D xsi:type="xsd:double"&gt;26.520834&lt;/D&gt;&lt;D xsi:type="xsd:double"&gt;26.608334&lt;/D&gt;&lt;D xsi:type="xsd:double"&gt;26.720833&lt;/D&gt;&lt;D xsi:type="xsd:double"&gt;26.829166&lt;/D&gt;&lt;D xsi:type="xsd:double"&gt;26.945833&lt;/D&gt;&lt;D xsi:type="xsd:double"&gt;27.070833&lt;/D&gt;&lt;D xsi:type="xsd:double"&gt;27.191668&lt;/D&gt;&lt;D xsi:type="xsd:double"&gt;27.295834&lt;/D&gt;&lt;D xsi:type="xsd:double"&gt;27.375&lt;/D&gt;&lt;D xsi:type="xsd:double"&gt;27.45&lt;/D&gt;&lt;D xsi:type="xsd:double"&gt;27.545834&lt;/D&gt;&lt;D xsi:type="xsd:double"&gt;27.6375&lt;/D&gt;&lt;D xsi:type="xsd:double"&gt;27.729166&lt;/D&gt;&lt;D xsi:type="xsd:double"&gt;27.808332&lt;/D&gt;&lt;D xsi:type="xsd:double"&gt;27.891666&lt;/D&gt;&lt;D xsi:type="xsd:double"&gt;27.9875&lt;/D&gt;&lt;D xsi:type="xsd:double"&gt;28.0625&lt;/D&gt;&lt;D xsi:type="xsd:double"&gt;28.116667&lt;/D&gt;&lt;D xsi:type="xsd:double"&gt;28.120832&lt;/D&gt;&lt;D xsi:type="xsd:double"&gt;28.129168&lt;/D&gt;&lt;D xsi:type="xsd:double"&gt;28.145834&lt;/D&gt;&lt;D xsi:type="xsd:double"&gt;28.1625&lt;/D&gt;&lt;D xsi:type="xsd:double"&gt;28.15&lt;/D&gt;&lt;D xsi:type="xsd:double"&gt;28.108334&lt;/D&gt;&lt;D xsi:type="xsd:double"&gt;28.079166&lt;/D&gt;&lt;D xsi:type="xsd:double"&gt;28.070833&lt;/D&gt;&lt;D xsi:type="xsd:double"&gt;28.058332&lt;/D&gt;&lt;D xsi:type="xsd:double"&gt;28.058332&lt;/D&gt;&lt;D xsi:type="xsd:double"&gt;28.075&lt;/D&gt;&lt;D xsi:type="xsd:double"&gt;28.104166&lt;/D&gt;&lt;D xsi:type="xsd:double"&gt;28.204166&lt;/D&gt;&lt;D xsi:type="xsd:double"&gt;28.275&lt;/D&gt;&lt;D xsi:type="xsd:double"&gt;28.35&lt;/D&gt;&lt;D xsi:type="xsd:double"&gt;28.391666&lt;/D&gt;&lt;D xsi:type="xsd:double"&gt;28.4375&lt;/D&gt;&lt;D xsi:type="xsd:double"&gt;28.495832&lt;/D&gt;&lt;D xsi:type="xsd:double"&gt;28.5375&lt;/D&gt;&lt;D xsi:type="xsd:double"&gt;28.570833&lt;/D&gt;&lt;/FQL&gt;&lt;FQL&gt;&lt;Q&gt;2800-HK^FG_PRICE_MAVG(09/07/2007,0,D,,15)&lt;/Q&gt;&lt;R&gt;2466&lt;/R&gt;&lt;C&gt;1&lt;/C&gt;&lt;D xsi:type="xsd:double"&gt;23.613333&lt;/D&gt;&lt;D xsi:type="xsd:double"&gt;23.793333&lt;/D&gt;&lt;D xsi:type="xsd:double"&gt;23.956667&lt;/D&gt;&lt;D xsi:type="xsd:double"&gt;24.093334&lt;/D&gt;&lt;D xsi:type="xsd:double"&gt;24.203333&lt;/D&gt;&lt;D xsi:type="xsd:double"&gt;24.333334&lt;/D&gt;&lt;D xsi:type="xsd:double"&gt;24.406666&lt;/D&gt;&lt;D xsi:type="xsd:double"&gt;24.493334&lt;/D&gt;&lt;D xsi:type="xsd:double"&gt;24.653334&lt;/D&gt;&lt;D xsi:type="xsd:double"&gt;24.81&lt;/D&gt;&lt;D xsi:type="xsd:double"&gt;24.933332&lt;/D&gt;&lt;D xsi:type="xsd:double"&gt;25.12&lt;/D&gt;&lt;D xsi:type="xsd:double"&gt;25.306667&lt;/D&gt;&lt;D xsi:type="xsd:double"&gt;25.516666&lt;/D&gt;&lt;D xsi:type="xsd:double"&gt;25.726667&lt;/D&gt;&lt;D xsi:type="xsd:double"&gt;26.016666&lt;/D&gt;&lt;D xsi:type="xsd:double"&gt;26.236666&lt;/D&gt;&lt;D xsi:type="xsd:double"&gt;26.43&lt;/D&gt;&lt;D xsi:type="xsd:double"&gt;26.673334&lt;/D&gt;&lt;D xsi:type="xsd:double"&gt;26.893333&lt;/D&gt;&lt;D xsi:type="xsd:double"&gt;27.116667&lt;/D&gt;&lt;D xsi:type="xsd:double"&gt;27.383333&lt;/D&gt;&lt;D xsi:type="xsd:double"&gt;27.686666&lt;/D&gt;&lt;D xsi:type="xsd:double"&gt;27.926666&lt;/D&gt;&lt;D xsi:type="xsd:double"&gt;28.183332&lt;/D&gt;&lt;D xsi:type="xsd:double"&gt;28.393333&lt;/D&gt;&lt;D xsi:type="xsd:double"&gt;28.58&lt;/D&gt;&lt;D xsi:type="xsd:double"&gt;28.773333&lt;/D&gt;&lt;D xsi:type="xsd:double"&gt;28.863333&lt;/D&gt;&lt;D xsi:type="xsd:double"&gt;29.01&lt;/D&gt;&lt;D xsi:type="xsd:double"&gt;29.076666&lt;/D&gt;&lt;D xsi:type="xsd:double"&gt;29.243334&lt;/D&gt;&lt;D xsi:type="xsd:double"&gt;29.48&lt;/D&gt;&lt;D xsi:type="xsd:double"&gt;29.73&lt;/D&gt;&lt;D xsi:type="xsd:double"&gt;29.986666&lt;/D&gt;&lt;D xsi:type="xsd:double"&gt;30.173334&lt;/D&gt;&lt;D xsi:type="xsd:double"&gt;30.346666&lt;/D&gt;&lt;D xsi:type="xsd:double"&gt;30.41&lt;/D&gt;&lt;D xsi:type="xsd:double"&gt;30.386667&lt;/D&gt;&lt;D xsi:type="xsd:double"&gt;30.36&lt;/D&gt;&lt;D xsi:type="xsd:double"&gt;30.383333&lt;/D&gt;&lt;D xsi:type="xsd:double"&gt;30.31&lt;/D&gt;&lt;D xsi:type="xsd:double"&gt;30.236666&lt;/D&gt;&lt;D xsi:type="xsd:double"&gt;30.163334&lt;/D&gt;&lt;D xsi:type="xsd:double"&gt;30.04&lt;/D&gt;&lt;D xsi:type="xsd:double"&gt;30.013334&lt;/D&gt;&lt;D xsi:type="xsd:double"&gt;29.913334&lt;/D&gt;&lt;D xsi:type="xsd:double"&gt;29.69&lt;/D&gt;&lt;D xsi:type="xsd:double"&gt;29.383333&lt;/D&gt;&lt;D xsi:type="xsd:double"&gt;29.096666&lt;/D&gt;&lt;D xsi:type="xsd:double"&gt;28.783333&lt;/D&gt;&lt;D xsi:type="xsd:double"&gt;28.42&lt;/D&gt;&lt;D xsi:type="xsd:double"&gt;28.163334&lt;/D&gt;&lt;D xsi:type="xsd:double"&gt;28.09&lt;/D&gt;&lt;D xsi:type="xsd:double"&gt;27.946667&lt;/D&gt;&lt;D xsi:type="xsd:double"&gt;27.806667&lt;/D&gt;&lt;D xsi:type="xsd:double"&gt;27.793333&lt;/D&gt;&lt;D xsi:type="xsd:double"&gt;27.793333&lt;/D&gt;&lt;D xsi:type="xsd:double"&gt;27.866667&lt;/D&gt;&lt;D xsi:type="xsd:double"&gt;27.94&lt;/D&gt;&lt;D xsi:type="xsd:double"&gt;27.96&lt;/D&gt;&lt;D xsi:type="xsd:double"&gt;28.02&lt;/D&gt;&lt;D xsi:type="xsd:double"&gt;28.123333&lt;/D&gt;&lt;D xsi:type="xsd:double"&gt;28.196667&lt;/D&gt;&lt;D xsi:type="xsd:double"&gt;28.3&lt;/D&gt;&lt;D xsi:type="xsd:double"&gt;28.433332&lt;/D&gt;&lt;D xsi:type="xsd:double"&gt;28.55&lt;/D&gt;&lt;D xsi:type="xsd:double"&gt;28.623333&lt;/D&gt;&lt;D xsi:type="xsd:double"&gt;28.546667&lt;/D&gt;&lt;D xsi:type="xsd:double"&gt;28.516666&lt;/D&gt;&lt;D xsi:type="xsd:double"&gt;28.49&lt;/D&gt;&lt;D xsi:type="xsd:double"&gt;28.406666&lt;/D&gt;&lt;D xsi:type="xsd:double"&gt;28.343334&lt;/D&gt;&lt;D xsi:type="xsd:double"&gt;28.313334&lt;/D&gt;&lt;D xsi:type="xsd:double"&gt;28.24&lt;/D&gt;&lt;D xsi:type="xsd:double"&gt;28.096666&lt;/D&gt;&lt;D xsi:type="xsd:double"&gt;27.983334&lt;/D&gt;&lt;D xsi:type="xsd:double"&gt;27.886667&lt;/D&gt;&lt;D xsi:type="xsd:double"&gt;27.78&lt;/D&gt;&lt;D xsi:type="xsd:double"&gt;27.67&lt;/D&gt;&lt;D xsi:type="xsd:double"&gt;27.586666&lt;/D&gt;&lt;D xsi:type="xsd:double"&gt;27.546667&lt;/D&gt;&lt;D xsi:type="xsd:double"&gt;27.55&lt;/D&gt;&lt;D xsi:type="xsd:double"&gt;27.596666&lt;/D&gt;&lt;D xsi:type="xsd:double"&gt;27.6&lt;/D&gt;&lt;D xsi:type="xsd:double"&gt;27.566668&lt;/D&gt;&lt;D xsi:type="xsd:double"&gt;27.476667&lt;/D&gt;&lt;D xsi:type="xsd:double"&gt;27.256666&lt;/D&gt;&lt;D xsi:type="xsd:double"&gt;27.056667&lt;/D&gt;&lt;D xsi:type="xsd:double"&gt;26.88&lt;/D&gt;&lt;D xsi:type="xsd:double"&gt;26.65&lt;/D&gt;&lt;D xsi:type="xsd:double"&gt;26.243334&lt;/D&gt;&lt;D xsi:type="xsd:double"&gt;26.02&lt;/D&gt;&lt;D xsi:type="xsd:double"&gt;25.796667&lt;/D&gt;&lt;D xsi:type="xsd:double"&gt;25.636667&lt;/D&gt;&lt;D xsi:type="xsd:double"&gt;25.423334&lt;/D&gt;&lt;D xsi:type="xsd:double"&gt;25.236666&lt;/D&gt;&lt;D xsi:type="xsd:double"&gt;24.97&lt;/D&gt;&lt;D xsi:type="xsd:double"&gt;24.71&lt;/D&gt;&lt;D xsi:type="xsd:double"&gt;24.526667&lt;/D&gt;&lt;D xsi:type="xsd:double"&gt;24.426666&lt;/D&gt;&lt;D xsi:type="xsd:double"&gt;24.36&lt;/D&gt;&lt;D xsi:type="xsd:double"&gt;24.283333&lt;/D&gt;&lt;D xsi:type="xsd:double"&gt;24.106667&lt;/D&gt;&lt;D xsi:type="xsd:double"&gt;23.956667&lt;/D&gt;&lt;D xsi:type="xsd:double"&gt;23.906666&lt;/D&gt;&lt;D xsi:type="xsd:double"&gt;24.056667&lt;/D&gt;&lt;D xsi:type="xsd:double"&gt;24.053333&lt;/D&gt;&lt;D xsi:type="xsd:double"&gt;24.066668&lt;/D&gt;&lt;D xsi:type="xsd:double"&gt;24&lt;/D&gt;&lt;D xsi:type="xsd:double"&gt;23.966667&lt;/D&gt;&lt;D xsi:type="xsd:double"&gt;23.923334&lt;/D&gt;&lt;D xsi:type="xsd:double"&gt;23.906666&lt;/D&gt;&lt;D xsi:type="xsd:double"&gt;23.903334&lt;/D&gt;&lt;D xsi:type="xsd:double"&gt;23.883333&lt;/D&gt;&lt;D xsi:type="xsd:double"&gt;23.85&lt;/D&gt;&lt;D xsi:type="xsd:double"&gt;23.833334&lt;/D&gt;&lt;D xsi:type="xsd:double"&gt;23.896667&lt;/D&gt;&lt;D xsi:type="xsd:double"&gt;23.963333&lt;/D&gt;&lt;D xsi:type="xsd:double"&gt;23.976667&lt;/D&gt;&lt;D xsi:type="xsd:double"&gt;23.98&lt;/D&gt;&lt;D xsi:type="xsd:double"&gt;23.93&lt;/D&gt;&lt;D xsi:type="xsd:double"&gt;23.826666&lt;/D&gt;&lt;D xsi:type="xsd:double"&gt;23.766666&lt;/D&gt;&lt;D xsi:type="xsd:double"&gt;23.69&lt;/D&gt;&lt;D xsi:type="xsd:double"&gt;23.68&lt;/D&gt;&lt;D xsi:type="xsd:double"&gt;23.59&lt;/D&gt;&lt;D xsi:type="xsd:double"&gt;23.52&lt;/D&gt;&lt;D xsi:type="xsd:double"&gt;23.38&lt;/D&gt;&lt;D xsi:type="xsd:double"&gt;23.23&lt;/D&gt;&lt;D xsi:type="xsd:double"&gt;23.06&lt;/D&gt;&lt;D xsi:type="xsd:double"&gt;22.843334&lt;/D&gt;&lt;D xsi:type="xsd:double"&gt;22.74&lt;/D&gt;&lt;D xsi:type="xsd:double"&gt;22.683332&lt;/D&gt;&lt;D xsi:type="xsd:double"&gt;22.666666&lt;/D&gt;&lt;D xsi:type="xsd:double"&gt;22.676666&lt;/D&gt;&lt;D xsi:type="xsd:double"&gt;22.656666&lt;/D&gt;&lt;D xsi:type="xsd:double"&gt;22.703333&lt;/D&gt;&lt;D xsi:type="xsd:double"&gt;22.776667&lt;/D&gt;&lt;D xsi:type="xsd:double"&gt;22.86&lt;/D&gt;&lt;D xsi:type="xsd:double"&gt;22.943333&lt;/D&gt;&lt;D xsi:type="xsd:double"&gt;23.08&lt;/D&gt;&lt;D xsi:type="xsd:double"&gt;23.203333&lt;/D&gt;&lt;D xsi:type="xsd:double"&gt;23.406666&lt;/D&gt;&lt;D xsi:type="xsd:double"&gt;23.62&lt;/D&gt;&lt;D xsi:type="xsd:double"&gt;23.75&lt;/D&gt;&lt;D xsi:type="xsd:double"&gt;23.93&lt;/D&gt;&lt;D xsi:type="xsd:double"&gt;24.01&lt;/D&gt;&lt;D xsi:type="xsd:double"&gt;24.12&lt;/D&gt;&lt;D xsi:type="xsd:double"&gt;24.216667&lt;/D&gt;&lt;D xsi:type="xsd:double"&gt;24.32&lt;/D&gt;&lt;D xsi:type="xsd:double"&gt;24.46&lt;/D&gt;&lt;D xsi:type="xsd:double"&gt;24.603333&lt;/D&gt;&lt;D xsi:type="xsd:double"&gt;24.73&lt;/D&gt;&lt;D xsi:type="xsd:double"&gt;24.826666&lt;/D&gt;&lt;D xsi:type="xsd:double"&gt;24.903334&lt;/D&gt;&lt;D xsi:type="xsd:double"&gt;24.996666&lt;/D&gt;&lt;D xsi:type="xsd:double"&gt;25.1&lt;/D&gt;&lt;D xsi:type="xsd:double"&gt;25.23&lt;/D&gt;&lt;D xsi:type="xsd:double"&gt;25.316668&lt;/D&gt;&lt;D xsi:type="xsd:double"&gt;25.47&lt;/D&gt;&lt;D xsi:type="xsd:double"&gt;25.57&lt;/D&gt;&lt;D xsi:type="xsd:double"&gt;25.67&lt;/D&gt;&lt;D xsi:type="xsd:double"&gt;25.713333&lt;/D&gt;&lt;D xsi:type="xsd:double"&gt;25.796667&lt;/D&gt;&lt;D xsi:type="xsd:double"&gt;25.846666&lt;/D&gt;&lt;D xsi:type="xsd:double"&gt;25.873333&lt;/D&gt;&lt;D xsi:type="xsd:double"&gt;25.89&lt;/D&gt;&lt;D xsi:type="xsd:double"&gt;25.883333&lt;/D&gt;&lt;D xsi:type="xsd:double"&gt;25.846666&lt;/D&gt;&lt;D xsi:type="xsd:double"&gt;25.826666&lt;/D&gt;&lt;D xsi:type="xsd:double"&gt;25.783333&lt;/D&gt;&lt;D xsi:type="xsd:double"&gt;25.723333&lt;/D&gt;&lt;D xsi:type="xsd:double"&gt;25.6&lt;/D&gt;&lt;D xsi:type="xsd:double"&gt;25.486666&lt;/D&gt;&lt;D xsi:type="xsd:double"&gt;25.37&lt;/D&gt;&lt;D xsi:type="xsd:double"&gt;25.303333&lt;/D&gt;&lt;D xsi:type="xsd:double"&gt;25.256666&lt;/D&gt;&lt;D xsi:type="xsd:double"&gt;25.246666&lt;/D&gt;&lt;D xsi:type="xsd:double"&gt;25.173334&lt;/D&gt;&lt;D xsi:type="xsd:double"&gt;25.076666&lt;/D&gt;&lt;D xsi:type="xsd:double"&gt;25.01&lt;/D&gt;&lt;D xsi:type="xsd:double"&gt;24.943333&lt;/D&gt;&lt;D xsi:type="xsd:double"&gt;24.8&lt;/D&gt;&lt;D xsi:type="xsd:double"&gt;24.69&lt;/D&gt;&lt;D xsi:type="xsd:double"&gt;24.536667&lt;/D&gt;&lt;D xsi:type="xsd:double"&gt;24.39&lt;/D&gt;&lt;D xsi:type="xsd:double"&gt;24.276667&lt;/D&gt;&lt;D xsi:type="xsd:double"&gt;24.193333&lt;/D&gt;&lt;D xsi:type="xsd:double"&gt;24.13&lt;/D&gt;&lt;D xsi:type="xsd:double"&gt;24.033333&lt;/D&gt;&lt;D xsi:type="xsd:double"&gt;23.93&lt;/D&gt;&lt;D xsi:type="xsd:double"&gt;23.813334&lt;/D&gt;&lt;D xsi:type="xsd:double"&gt;23.663334&lt;/D&gt;&lt;D xsi:type="xsd:double"&gt;23.55&lt;/D&gt;&lt;D xsi:type="xsd:double"&gt;23.453333&lt;/D&gt;&lt;D xsi:type="xsd:double"&gt;23.303333&lt;/D&gt;&lt;D xsi:type="xsd:double"&gt;23.143333&lt;/D&gt;&lt;D xsi:type="xsd:double"&gt;23.03&lt;/D&gt;&lt;D xsi:type="xsd:double"&gt;22.89&lt;/D&gt;&lt;D xsi:type="xsd:double"&gt;22.783333&lt;/D&gt;&lt;D xsi:type="xsd:double"&gt;22.73&lt;/D&gt;&lt;D xsi:type="xsd:double"&gt;22.613333&lt;/D&gt;&lt;D xsi:type="xsd:double"&gt;22.536667&lt;/D&gt;&lt;D xsi:type="xsd:double"&gt;22.443333&lt;/D&gt;&lt;D xsi:type="xsd:double"&gt;22.396667&lt;/D&gt;&lt;D xsi:type="xsd:double"&gt;22.34&lt;/D&gt;&lt;D xsi:type="xsd:double"&gt;22.233334&lt;/D&gt;&lt;D xsi:type="xsd:double"&gt;22.15&lt;/D&gt;&lt;D xsi:type="xsd:double"&gt;22.093334&lt;/D&gt;&lt;D xsi:type="xsd:double"&gt;22.053333&lt;/D&gt;&lt;D xsi:type="xsd:double"&gt;22.09&lt;/D&gt;&lt;D xsi:type="xsd:double"&gt;22.123333&lt;/D&gt;&lt;D xsi:type="xsd:double"&gt;22.223333&lt;/D&gt;&lt;D xsi:type="xsd:double"&gt;22.35&lt;/D&gt;&lt;D xsi:type="xsd:double"&gt;22.44&lt;/D&gt;&lt;D xsi:type="xsd:double"&gt;22.493334&lt;/D&gt;&lt;D xsi:type="xsd:double"&gt;22.566668&lt;/D&gt;&lt;D xsi:type="xsd:double"&gt;22.63&lt;/D&gt;&lt;D xsi:type="xsd:double"&gt;22.693333&lt;/D&gt;&lt;D xsi:type="xsd:double"&gt;22.746666&lt;/D&gt;&lt;D xsi:type="xsd:double"&gt;22.79&lt;/D&gt;&lt;D xsi:type="xsd:double"&gt;22.843334&lt;/D&gt;&lt;D xsi:type="xsd:double"&gt;22.903334&lt;/D&gt;&lt;D xsi:type="xsd:double"&gt;22.916666&lt;/D&gt;&lt;D xsi:type="xsd:double"&gt;22.913334&lt;/D&gt;&lt;D xsi:type="xsd:double"&gt;22.853333&lt;/D&gt;&lt;D xsi:type="xsd:double"&gt;22.77&lt;/D&gt;&lt;D xsi:type="xsd:double"&gt;22.65&lt;/D&gt;&lt;D xsi:type="xsd:double"&gt;22.516666&lt;/D&gt;&lt;D xsi:type="xsd:double"&gt;22.393333&lt;/D&gt;&lt;D xsi:type="xsd:double"&gt;22.246666&lt;/D&gt;&lt;D xsi:type="xsd:double"&gt;22.156666&lt;/D&gt;&lt;D xsi:type="xsd:double"&gt;22.003334&lt;/D&gt;&lt;D xsi:type="xsd:double"&gt;21.89&lt;/D&gt;&lt;D xsi:type="xsd:double"&gt;21.77&lt;/D&gt;&lt;D xsi:type="xsd:double"&gt;21.696667&lt;/D&gt;&lt;D xsi:type="xsd:double"&gt;21.636667&lt;/D&gt;&lt;D xsi:type="xsd:double"&gt;21.586666&lt;/D&gt;&lt;D xsi:type="xsd:double"&gt;21.52&lt;/D&gt;&lt;D xsi:type="xsd:double"&gt;21.47&lt;/D&gt;&lt;D xsi:type="xsd:double"&gt;21.4&lt;/D&gt;&lt;D xsi:type="xsd:double"&gt;21.34&lt;/D&gt;&lt;D xsi:type="xsd:double"&gt;21.246666&lt;/D&gt;&lt;D xsi:type="xsd:double"&gt;21.226667&lt;/D&gt;&lt;D xsi:type="xsd:double"&gt;21.2&lt;/D&gt;&lt;D xsi:type="xsd:double"&gt;21.17&lt;/D&gt;&lt;D xsi:type="xsd:double"&gt;21.072666&lt;/D&gt;&lt;D xsi:type="xsd:double"&gt;21.011333&lt;/D&gt;&lt;D xsi:type="xsd:double"&gt;20.830667&lt;/D&gt;&lt;D xsi:type="xsd:double"&gt;20.609333&lt;/D&gt;&lt;D xsi:type="xsd:double"&gt;20.368668&lt;/D&gt;&lt;D xsi:type="xsd:double"&gt;20.254667&lt;/D&gt;&lt;D xsi:type="xsd:double"&gt;20.148&lt;/D&gt;&lt;D xsi:type="xsd:double"&gt;20.022667&lt;/D&gt;&lt;D xsi:type="xsd:double"&gt;19.888&lt;/D&gt;&lt;D xsi:type="xsd:double"&gt;19.784&lt;/D&gt;&lt;D xsi:type="xsd:double"&gt;19.677334&lt;/D&gt;&lt;D xsi:type="xsd:double"&gt;19.546&lt;/D&gt;&lt;D xsi:type="xsd:double"&gt;19.366&lt;/D&gt;&lt;D xsi:type="xsd:double"&gt;19.220667&lt;/D&gt;&lt;D xsi:type="xsd:double"&gt;19.073334&lt;/D&gt;&lt;D xsi:type="xsd:double"&gt;18.901333&lt;/D&gt;&lt;D xsi:type="xsd:double"&gt;18.644&lt;/D&gt;&lt;D xsi:type="xsd:double"&gt;18.493334&lt;/D&gt;&lt;D xsi:type="xsd:double"&gt;18.302668&lt;/D&gt;&lt;D xsi:type="xsd:double"&gt;18.205334&lt;/D&gt;&lt;D xsi:type="xsd:double"&gt;18.041334&lt;/D&gt;&lt;D xsi:type="xsd:double"&gt;17.798666&lt;/D&gt;&lt;D xsi:type="xsd:double"&gt;17.550667&lt;/D&gt;&lt;D xsi:type="xsd:double"&gt;17.252&lt;/D&gt;&lt;D xsi:type="xsd:double"&gt;17.012&lt;/D&gt;&lt;D xsi:type="xsd:double"&gt;16.766666&lt;/D&gt;&lt;D xsi:type="xsd:double"&gt;16.528&lt;/D&gt;&lt;D xsi:type="xsd:double"&gt;16.246666&lt;/D&gt;&lt;D xsi:type="xsd:double"&gt;15.865334&lt;/D&gt;&lt;D xsi:type="xsd:double"&gt;15.422667&lt;/D&gt;&lt;D xsi:type="xsd:double"&gt;15.133333&lt;/D&gt;&lt;D xsi:type="xsd:double"&gt;14.941334&lt;/D&gt;&lt;D xsi:type="xsd:double"&gt;14.796&lt;/D&gt;&lt;D xsi:type="xsd:</t>
        </r>
      </text>
    </comment>
    <comment ref="A23" authorId="0" shapeId="0">
      <text>
        <r>
          <rPr>
            <b/>
            <sz val="9"/>
            <color indexed="81"/>
            <rFont val="Tahoma"/>
            <charset val="1"/>
          </rPr>
          <t>double"&gt;14.708&lt;/D&gt;&lt;D xsi:type="xsd:double"&gt;14.552&lt;/D&gt;&lt;D xsi:type="xsd:double"&gt;14.368&lt;/D&gt;&lt;D xsi:type="xsd:double"&gt;14.268&lt;/D&gt;&lt;D xsi:type="xsd:double"&gt;14.144&lt;/D&gt;&lt;D xsi:type="xsd:double"&gt;14.101334&lt;/D&gt;&lt;D xsi:type="xsd:double"&gt;14.0373335&lt;/D&gt;&lt;D xsi:type="xsd:double"&gt;13.9453335&lt;/D&gt;&lt;D xsi:type="xsd:double"&gt;13.898666&lt;/D&gt;&lt;D xsi:type="xsd:double"&gt;13.832&lt;/D&gt;&lt;D xsi:type="xsd:double"&gt;13.874666&lt;/D&gt;&lt;D xsi:type="xsd:double"&gt;14.009334&lt;/D&gt;&lt;D xsi:type="xsd:double"&gt;14.010667&lt;/D&gt;&lt;D xsi:type="xsd:double"&gt;13.996&lt;/D&gt;&lt;D xsi:type="xsd:double"&gt;13.869333&lt;/D&gt;&lt;D xsi:type="xsd:double"&gt;13.789333&lt;/D&gt;&lt;D xsi:type="xsd:double"&gt;13.668&lt;/D&gt;&lt;D xsi:type="xsd:double"&gt;13.569333&lt;/D&gt;&lt;D xsi:type="xsd:double"&gt;13.469334&lt;/D&gt;&lt;D xsi:type="xsd:double"&gt;13.453333&lt;/D&gt;&lt;D xsi:type="xsd:double"&gt;13.429334&lt;/D&gt;&lt;D xsi:type="xsd:double"&gt;13.384&lt;/D&gt;&lt;D xsi:type="xsd:double"&gt;13.348&lt;/D&gt;&lt;D xsi:type="xsd:double"&gt;13.326667&lt;/D&gt;&lt;D xsi:type="xsd:double"&gt;13.350667&lt;/D&gt;&lt;D xsi:type="xsd:double"&gt;13.373333&lt;/D&gt;&lt;D xsi:type="xsd:double"&gt;13.476&lt;/D&gt;&lt;D xsi:type="xsd:double"&gt;13.613334&lt;/D&gt;&lt;D xsi:type="xsd:double"&gt;13.796&lt;/D&gt;&lt;D xsi:type="xsd:double"&gt;14.02&lt;/D&gt;&lt;D xsi:type="xsd:double"&gt;14.165334&lt;/D&gt;&lt;D xsi:type="xsd:double"&gt;14.338667&lt;/D&gt;&lt;D xsi:type="xsd:double"&gt;14.489333&lt;/D&gt;&lt;D xsi:type="xsd:double"&gt;14.630667&lt;/D&gt;&lt;D xsi:type="xsd:double"&gt;14.766666&lt;/D&gt;&lt;D xsi:type="xsd:double"&gt;14.856&lt;/D&gt;&lt;D xsi:type="xsd:double"&gt;14.896&lt;/D&gt;&lt;D xsi:type="xsd:double"&gt;14.948&lt;/D&gt;&lt;D xsi:type="xsd:double"&gt;14.985333&lt;/D&gt;&lt;D xsi:type="xsd:double"&gt;15.038667&lt;/D&gt;&lt;D xsi:type="xsd:double"&gt;15.069333&lt;/D&gt;&lt;D xsi:type="xsd:double"&gt;15.032&lt;/D&gt;&lt;D xsi:type="xsd:double"&gt;15.044&lt;/D&gt;&lt;D xsi:type="xsd:double"&gt;15.048&lt;/D&gt;&lt;D xsi:type="xsd:double"&gt;15.0373335&lt;/D&gt;&lt;D xsi:type="xsd:double"&gt;15.050667&lt;/D&gt;&lt;D xsi:type="xsd:double"&gt;15.009334&lt;/D&gt;&lt;D xsi:type="xsd:double"&gt;14.96&lt;/D&gt;&lt;D xsi:type="xsd:double"&gt;14.865334&lt;/D&gt;&lt;D xsi:type="xsd:double"&gt;14.746667&lt;/D&gt;&lt;D xsi:type="xsd:double"&gt;14.650666&lt;/D&gt;&lt;D xsi:type="xsd:double"&gt;14.558666&lt;/D&gt;&lt;D xsi:type="xsd:double"&gt;14.492&lt;/D&gt;&lt;D xsi:type="xsd:double"&gt;14.434667&lt;/D&gt;&lt;D xsi:type="xsd:double"&gt;14.344&lt;/D&gt;&lt;D xsi:type="xsd:double"&gt;14.228&lt;/D&gt;&lt;D xsi:type="xsd:double"&gt;14.109333&lt;/D&gt;&lt;D xsi:type="xsd:double"&gt;13.9453335&lt;/D&gt;&lt;D xsi:type="xsd:double"&gt;13.782666&lt;/D&gt;&lt;D xsi:type="xsd:double"&gt;13.636&lt;/D&gt;&lt;D xsi:type="xsd:double"&gt;13.492&lt;/D&gt;&lt;D xsi:type="xsd:double"&gt;13.38&lt;/D&gt;&lt;D xsi:type="xsd:double"&gt;13.289333&lt;/D&gt;&lt;D xsi:type="xsd:double"&gt;13.233334&lt;/D&gt;&lt;D xsi:type="xsd:double"&gt;13.226666&lt;/D&gt;&lt;D xsi:type="xsd:double"&gt;13.226666&lt;/D&gt;&lt;D xsi:type="xsd:double"&gt;13.264&lt;/D&gt;&lt;D xsi:type="xsd:double"&gt;13.285334&lt;/D&gt;&lt;D xsi:type="xsd:double"&gt;13.28&lt;/D&gt;&lt;D xsi:type="xsd:double"&gt;13.32&lt;/D&gt;&lt;D xsi:type="xsd:double"&gt;13.376&lt;/D&gt;&lt;D xsi:type="xsd:double"&gt;13.392&lt;/D&gt;&lt;D xsi:type="xsd:double"&gt;13.421333&lt;/D&gt;&lt;D xsi:type="xsd:double"&gt;13.414667&lt;/D&gt;&lt;D xsi:type="xsd:double"&gt;13.381333&lt;/D&gt;&lt;D xsi:type="xsd:double"&gt;13.402667&lt;/D&gt;&lt;D xsi:type="xsd:double"&gt;13.402667&lt;/D&gt;&lt;D xsi:type="xsd:double"&gt;13.397333&lt;/D&gt;&lt;D xsi:type="xsd:double"&gt;13.378667&lt;/D&gt;&lt;D xsi:type="xsd:double"&gt;13.326667&lt;/D&gt;&lt;D xsi:type="xsd:double"&gt;13.225333&lt;/D&gt;&lt;D xsi:type="xsd:double"&gt;13.106667&lt;/D&gt;&lt;D xsi:type="xsd:double"&gt;13.025333&lt;/D&gt;&lt;D xsi:type="xsd:double"&gt;12.956&lt;/D&gt;&lt;D xsi:type="xsd:double"&gt;12.856&lt;/D&gt;&lt;D xsi:type="xsd:double"&gt;12.734667&lt;/D&gt;&lt;D xsi:type="xsd:double"&gt;12.66&lt;/D&gt;&lt;D xsi:type="xsd:double"&gt;12.589334&lt;/D&gt;&lt;D xsi:type="xsd:double"&gt;12.521334&lt;/D&gt;&lt;D xsi:type="xsd:double"&gt;12.506667&lt;/D&gt;&lt;D xsi:type="xsd:double"&gt;12.490666&lt;/D&gt;&lt;D xsi:type="xsd:double"&gt;12.496&lt;/D&gt;&lt;D xsi:type="xsd:double"&gt;12.508&lt;/D&gt;&lt;D xsi:type="xsd:double"&gt;12.521334&lt;/D&gt;&lt;D xsi:type="xsd:double"&gt;12.521334&lt;/D&gt;&lt;D xsi:type="xsd:double"&gt;12.605333&lt;/D&gt;&lt;D xsi:type="xsd:double"&gt;12.730667&lt;/D&gt;&lt;D xsi:type="xsd:double"&gt;12.82&lt;/D&gt;&lt;D xsi:type="xsd:double"&gt;12.948&lt;/D&gt;&lt;D xsi:type="xsd:double"&gt;13.090667&lt;/D&gt;&lt;D xsi:type="xsd:double"&gt;13.22&lt;/D&gt;&lt;D xsi:type="xsd:double"&gt;13.344&lt;/D&gt;&lt;D xsi:type="xsd:double"&gt;13.450666&lt;/D&gt;&lt;D xsi:type="xsd:double"&gt;13.621333&lt;/D&gt;&lt;D xsi:type="xsd:double"&gt;13.757334&lt;/D&gt;&lt;D xsi:type="xsd:double"&gt;13.897333&lt;/D&gt;&lt;D xsi:type="xsd:double"&gt;14.04&lt;/D&gt;&lt;D xsi:type="xsd:double"&gt;14.1293335&lt;/D&gt;&lt;D xsi:type="xsd:double"&gt;14.252&lt;/D&gt;&lt;D xsi:type="xsd:double"&gt;14.436&lt;/D&gt;&lt;D xsi:type="xsd:double"&gt;14.584&lt;/D&gt;&lt;D xsi:type="xsd:double"&gt;14.696&lt;/D&gt;&lt;D xsi:type="xsd:double"&gt;14.829333&lt;/D&gt;&lt;D xsi:type="xsd:double"&gt;14.94&lt;/D&gt;&lt;D xsi:type="xsd:double"&gt;15.02&lt;/D&gt;&lt;D xsi:type="xsd:double"&gt;15.114667&lt;/D&gt;&lt;D xsi:type="xsd:double"&gt;15.222667&lt;/D&gt;&lt;D xsi:type="xsd:double"&gt;15.342667&lt;/D&gt;&lt;D xsi:type="xsd:double"&gt;15.366667&lt;/D&gt;&lt;D xsi:type="xsd:double"&gt;15.3706665&lt;/D&gt;&lt;D xsi:type="xsd:double"&gt;15.358666&lt;/D&gt;&lt;D xsi:type="xsd:double"&gt;15.388&lt;/D&gt;&lt;D xsi:type="xsd:double"&gt;15.510667&lt;/D&gt;&lt;D xsi:type="xsd:double"&gt;15.608&lt;/D&gt;&lt;D xsi:type="xsd:double"&gt;15.688&lt;/D&gt;&lt;D xsi:type="xsd:double"&gt;15.784&lt;/D&gt;&lt;D xsi:type="xsd:double"&gt;15.9&lt;/D&gt;&lt;D xsi:type="xsd:double"&gt;15.992&lt;/D&gt;&lt;D xsi:type="xsd:double"&gt;16.081333&lt;/D&gt;&lt;D xsi:type="xsd:double"&gt;16.190666&lt;/D&gt;&lt;D xsi:type="xsd:double"&gt;16.293333&lt;/D&gt;&lt;D xsi:type="xsd:double"&gt;16.392&lt;/D&gt;&lt;D xsi:type="xsd:double"&gt;16.501333&lt;/D&gt;&lt;D xsi:type="xsd:double"&gt;16.674667&lt;/D&gt;&lt;D xsi:type="xsd:double"&gt;16.862667&lt;/D&gt;&lt;D xsi:type="xsd:double"&gt;17.018667&lt;/D&gt;&lt;D xsi:type="xsd:double"&gt;17.129333&lt;/D&gt;&lt;D xsi:type="xsd:double"&gt;17.185333&lt;/D&gt;&lt;D xsi:type="xsd:double"&gt;17.232&lt;/D&gt;&lt;D xsi:type="xsd:double"&gt;17.313334&lt;/D&gt;&lt;D xsi:type="xsd:double"&gt;17.389334&lt;/D&gt;&lt;D xsi:type="xsd:double"&gt;17.497334&lt;/D&gt;&lt;D xsi:type="xsd:double"&gt;17.593334&lt;/D&gt;&lt;D xsi:type="xsd:double"&gt;17.694666&lt;/D&gt;&lt;D xsi:type="xsd:double"&gt;17.8&lt;/D&gt;&lt;D xsi:type="xsd:double"&gt;17.950666&lt;/D&gt;&lt;D xsi:type="xsd:double"&gt;18.057333&lt;/D&gt;&lt;D xsi:type="xsd:double"&gt;18.136&lt;/D&gt;&lt;D xsi:type="xsd:double"&gt;18.226667&lt;/D&gt;&lt;D xsi:type="xsd:double"&gt;18.324&lt;/D&gt;&lt;D xsi:type="xsd:double"&gt;18.444&lt;/D&gt;&lt;D xsi:type="xsd:double"&gt;18.544&lt;/D&gt;&lt;D xsi:type="xsd:double"&gt;18.617332&lt;/D&gt;&lt;D xsi:type="xsd:double"&gt;18.690666&lt;/D&gt;&lt;D xsi:type="xsd:double"&gt;18.685333&lt;/D&gt;&lt;D xsi:type="xsd:double"&gt;18.672&lt;/D&gt;&lt;D xsi:type="xsd:double"&gt;18.624&lt;/D&gt;&lt;D xsi:type="xsd:double"&gt;18.573334&lt;/D&gt;&lt;D xsi:type="xsd:double"&gt;18.534666&lt;/D&gt;&lt;D xsi:type="xsd:double"&gt;18.526667&lt;/D&gt;&lt;D xsi:type="xsd:double"&gt;18.529333&lt;/D&gt;&lt;D xsi:type="xsd:double"&gt;18.553333&lt;/D&gt;&lt;D xsi:type="xsd:double"&gt;18.582666&lt;/D&gt;&lt;D xsi:type="xsd:double"&gt;18.544&lt;/D&gt;&lt;D xsi:type="xsd:double"&gt;18.506666&lt;/D&gt;&lt;D xsi:type="xsd:double"&gt;18.446667&lt;/D&gt;&lt;D xsi:type="xsd:double"&gt;18.409334&lt;/D&gt;&lt;D xsi:type="xsd:double"&gt;18.385334&lt;/D&gt;&lt;D xsi:type="xsd:double"&gt;18.370667&lt;/D&gt;&lt;D xsi:type="xsd:double"&gt;18.365334&lt;/D&gt;&lt;D xsi:type="xsd:double"&gt;18.322666&lt;/D&gt;&lt;D xsi:type="xsd:double"&gt;18.309334&lt;/D&gt;&lt;D xsi:type="xsd:double"&gt;18.358667&lt;/D&gt;&lt;D xsi:type="xsd:double"&gt;18.388&lt;/D&gt;&lt;D xsi:type="xsd:double"&gt;18.424&lt;/D&gt;&lt;D xsi:type="xsd:double"&gt;18.485332&lt;/D&gt;&lt;D xsi:type="xsd:double"&gt;18.552&lt;/D&gt;&lt;D xsi:type="xsd:double"&gt;18.609333&lt;/D&gt;&lt;D xsi:type="xsd:double"&gt;18.722&lt;/D&gt;&lt;D xsi:type="xsd:double"&gt;18.845333&lt;/D&gt;&lt;D xsi:type="xsd:double"&gt;19.001333&lt;/D&gt;&lt;D xsi:type="xsd:double"&gt;19.182667&lt;/D&gt;&lt;D xsi:type="xsd:double"&gt;19.342&lt;/D&gt;&lt;D xsi:type="xsd:double"&gt;19.504&lt;/D&gt;&lt;D xsi:type="xsd:double"&gt;19.697332&lt;/D&gt;&lt;D xsi:type="xsd:double"&gt;19.930666&lt;/D&gt;&lt;D xsi:type="xsd:double"&gt;20.124&lt;/D&gt;&lt;D xsi:type="xsd:double"&gt;20.269333&lt;/D&gt;&lt;D xsi:type="xsd:double"&gt;20.442&lt;/D&gt;&lt;D xsi:type="xsd:double"&gt;20.544666&lt;/D&gt;&lt;D xsi:type="xsd:double"&gt;20.638666&lt;/D&gt;&lt;D xsi:type="xsd:double"&gt;20.738&lt;/D&gt;&lt;D xsi:type="xsd:double"&gt;20.816668&lt;/D&gt;&lt;D xsi:type="xsd:double"&gt;20.886667&lt;/D&gt;&lt;D xsi:type="xsd:double"&gt;20.94&lt;/D&gt;&lt;D xsi:type="xsd:double"&gt;20.933332&lt;/D&gt;&lt;D xsi:type="xsd:double"&gt;20.916666&lt;/D&gt;&lt;D xsi:type="xsd:double"&gt;20.906666&lt;/D&gt;&lt;D xsi:type="xsd:double"&gt;20.916666&lt;/D&gt;&lt;D xsi:type="xsd:double"&gt;20.896667&lt;/D&gt;&lt;D xsi:type="xsd:double"&gt;20.883333&lt;/D&gt;&lt;D xsi:type="xsd:double"&gt;20.863333&lt;/D&gt;&lt;D xsi:type="xsd:double"&gt;20.863333&lt;/D&gt;&lt;D xsi:type="xsd:double"&gt;20.82&lt;/D&gt;&lt;D xsi:type="xsd:double"&gt;20.803333&lt;/D&gt;&lt;D xsi:type="xsd:double"&gt;20.726667&lt;/D&gt;&lt;D xsi:type="xsd:double"&gt;20.65&lt;/D&gt;&lt;D xsi:type="xsd:double"&gt;20.588667&lt;/D&gt;&lt;D xsi:type="xsd:double"&gt;20.515333&lt;/D&gt;&lt;D xsi:type="xsd:double"&gt;20.485332&lt;/D&gt;&lt;D xsi:type="xsd:double"&gt;20.518667&lt;/D&gt;&lt;D xsi:type="xsd:double"&gt;20.572&lt;/D&gt;&lt;D xsi:type="xsd:double"&gt;20.638666&lt;/D&gt;&lt;D xsi:type="xsd:double"&gt;20.688667&lt;/D&gt;&lt;D xsi:type="xsd:double"&gt;20.752&lt;/D&gt;&lt;D xsi:type="xsd:double"&gt;20.785334&lt;/D&gt;&lt;D xsi:type="xsd:double"&gt;20.822&lt;/D&gt;&lt;D xsi:type="xsd:double"&gt;20.888666&lt;/D&gt;&lt;D xsi:type="xsd:double"&gt;20.995333&lt;/D&gt;&lt;D xsi:type="xsd:double"&gt;21.105333&lt;/D&gt;&lt;D xsi:type="xsd:double"&gt;21.228666&lt;/D&gt;&lt;D xsi:type="xsd:double"&gt;21.362&lt;/D&gt;&lt;D xsi:type="xsd:double"&gt;21.506666&lt;/D&gt;&lt;D xsi:type="xsd:double"&gt;21.603333&lt;/D&gt;&lt;D xsi:type="xsd:double"&gt;21.656666&lt;/D&gt;&lt;D xsi:type="xsd:double"&gt;21.66&lt;/D&gt;&lt;D xsi:type="xsd:double"&gt;21.66&lt;/D&gt;&lt;D xsi:type="xsd:double"&gt;21.666666&lt;/D&gt;&lt;D xsi:type="xsd:double"&gt;21.623333&lt;/D&gt;&lt;D xsi:type="xsd:double"&gt;21.576666&lt;/D&gt;&lt;D xsi:type="xsd:double"&gt;21.57&lt;/D&gt;&lt;D xsi:type="xsd:double"&gt;21.596666&lt;/D&gt;&lt;D xsi:type="xsd:double"&gt;21.61&lt;/D&gt;&lt;D xsi:type="xsd:double"&gt;21.596666&lt;/D&gt;&lt;D xsi:type="xsd:double"&gt;21.573334&lt;/D&gt;&lt;D xsi:type="xsd:double"&gt;21.576666&lt;/D&gt;&lt;D xsi:type="xsd:double"&gt;21.59&lt;/D&gt;&lt;D xsi:type="xsd:double"&gt;21.62&lt;/D&gt;&lt;D xsi:type="xsd:double"&gt;21.676666&lt;/D&gt;&lt;D xsi:type="xsd:double"&gt;21.753334&lt;/D&gt;&lt;D xsi:type="xsd:double"&gt;21.873333&lt;/D&gt;&lt;D xsi:type="xsd:double"&gt;21.96&lt;/D&gt;&lt;D xsi:type="xsd:double"&gt;22.046667&lt;/D&gt;&lt;D xsi:type="xsd:double"&gt;22.196667&lt;/D&gt;&lt;D xsi:type="xsd:double"&gt;22.32&lt;/D&gt;&lt;D xsi:type="xsd:double"&gt;22.383333&lt;/D&gt;&lt;D xsi:type="xsd:double"&gt;22.36&lt;/D&gt;&lt;D xsi:type="xsd:double"&gt;22.35&lt;/D&gt;&lt;D xsi:type="xsd:double"&gt;22.333334&lt;/D&gt;&lt;D xsi:type="xsd:double"&gt;22.303333&lt;/D&gt;&lt;D xsi:type="xsd:double"&gt;22.283333&lt;/D&gt;&lt;D xsi:type="xsd:double"&gt;22.223333&lt;/D&gt;&lt;D xsi:type="xsd:double"&gt;22.186666&lt;/D&gt;&lt;D xsi:type="xsd:double"&gt;22.183332&lt;/D&gt;&lt;D xsi:type="xsd:double"&gt;22.163334&lt;/D&gt;&lt;D xsi:type="xsd:double"&gt;22.153334&lt;/D&gt;&lt;D xsi:type="xsd:double"&gt;22.136667&lt;/D&gt;&lt;D xsi:type="xsd:double"&gt;22.133333&lt;/D&gt;&lt;D xsi:type="xsd:double"&gt;22.133333&lt;/D&gt;&lt;D xsi:type="xsd:double"&gt;22.153334&lt;/D&gt;&lt;D xsi:type="xsd:double"&gt;22.2&lt;/D&gt;&lt;D xsi:type="xsd:double"&gt;22.286667&lt;/D&gt;&lt;D xsi:type="xsd:double"&gt;22.333334&lt;/D&gt;&lt;D xsi:type="xsd:double"&gt;22.41&lt;/D&gt;&lt;D xsi:type="xsd:double"&gt;22.496666&lt;/D&gt;&lt;D xsi:type="xsd:double"&gt;22.57&lt;/D&gt;&lt;D xsi:type="xsd:double"&gt;22.626667&lt;/D&gt;&lt;D xsi:type="xsd:double"&gt;22.583334&lt;/D&gt;&lt;D xsi:type="xsd:double"&gt;22.56&lt;/D&gt;&lt;D xsi:type="xsd:double"&gt;22.553333&lt;/D&gt;&lt;D xsi:type="xsd:double"&gt;22.533333&lt;/D&gt;&lt;D xsi:type="xsd:double"&gt;22.543333&lt;/D&gt;&lt;D xsi:type="xsd:double"&gt;22.546667&lt;/D&gt;&lt;D xsi:type="xsd:double"&gt;22.51&lt;/D&gt;&lt;D xsi:type="xsd:double"&gt;22.456667&lt;/D&gt;&lt;D xsi:type="xsd:double"&gt;22.386667&lt;/D&gt;&lt;D xsi:type="xsd:double"&gt;22.33&lt;/D&gt;&lt;D xsi:type="xsd:double"&gt;22.3&lt;/D&gt;&lt;D xsi:type="xsd:double"&gt;22.253334&lt;/D&gt;&lt;D xsi:type="xsd:double"&gt;22.21&lt;/D&gt;&lt;D xsi:type="xsd:double"&gt;22.14&lt;/D&gt;&lt;D xsi:type="xsd:double"&gt;22.083334&lt;/D&gt;&lt;D xsi:type="xsd:double"&gt;22.083334&lt;/D&gt;&lt;D xsi:type="xsd:double"&gt;22.023333&lt;/D&gt;&lt;D xsi:type="xsd:double"&gt;21.953333&lt;/D&gt;&lt;D xsi:type="xsd:double"&gt;21.886667&lt;/D&gt;&lt;D xsi:type="xsd:double"&gt;21.82&lt;/D&gt;&lt;D xsi:type="xsd:double"&gt;21.746666&lt;/D&gt;&lt;D xsi:type="xsd:double"&gt;21.686666&lt;/D&gt;&lt;D xsi:type="xsd:double"&gt;21.653334&lt;/D&gt;&lt;D xsi:type="xsd:double"&gt;21.66&lt;/D&gt;&lt;D xsi:type="xsd:double"&gt;21.666666&lt;/D&gt;&lt;D xsi:type="xsd:double"&gt;21.69&lt;/D&gt;&lt;D xsi:type="xsd:double"&gt;21.716667&lt;/D&gt;&lt;D xsi:type="xsd:double"&gt;21.75&lt;/D&gt;&lt;D xsi:type="xsd:double"&gt;21.8&lt;/D&gt;&lt;D xsi:type="xsd:double"&gt;21.873333&lt;/D&gt;&lt;D xsi:type="xsd:double"&gt;21.946667&lt;/D&gt;&lt;D xsi:type="xsd:double"&gt;22&lt;/D&gt;&lt;D xsi:type="xsd:double"&gt;22.043333&lt;/D&gt;&lt;D xsi:type="xsd:double"&gt;22.07&lt;/D&gt;&lt;D xsi:type="xsd:double"&gt;22.066668&lt;/D&gt;&lt;D xsi:type="xsd:double"&gt;22.08&lt;/D&gt;&lt;D xsi:type="xsd:double"&gt;22.066668&lt;/D&gt;&lt;D xsi:type="xsd:double"&gt;22.02&lt;/D&gt;&lt;D xsi:type="xsd:double"&gt;21.95&lt;/D&gt;&lt;D xsi:type="xsd:double"&gt;21.87&lt;/D&gt;&lt;D xsi:type="xsd:double"&gt;21.726667&lt;/D&gt;&lt;D xsi:type="xsd:double"&gt;21.566668&lt;/D&gt;&lt;D xsi:type="xsd:double"&gt;21.436666&lt;/D&gt;&lt;D xsi:type="xsd:double"&gt;21.286667&lt;/D&gt;&lt;D xsi:type="xsd:double"&gt;21.14&lt;/D&gt;&lt;D xsi:type="xsd:double"&gt;21.01&lt;/D&gt;&lt;D xsi:type="xsd:double"&gt;20.94&lt;/D&gt;&lt;D xsi:type="xsd:double"&gt;20.85&lt;/D&gt;&lt;D xsi:type="xsd:double"&gt;20.720667&lt;/D&gt;&lt;D xsi:type="xsd:double"&gt;20.595333&lt;/D&gt;&lt;D xsi:type="xsd:double"&gt;20.47&lt;/D&gt;&lt;D xsi:type="xsd:double"&gt;20.383333&lt;/D&gt;&lt;D xsi:type="xsd:double"&gt;20.346666&lt;/D&gt;&lt;D xsi:type="xsd:double"&gt;20.313334&lt;/D&gt;&lt;D xsi:type="xsd:double"&gt;20.31&lt;/D&gt;&lt;D xsi:type="xsd:double"&gt;20.326666&lt;/D&gt;&lt;D xsi:type="xsd:double"&gt;20.316668&lt;/D&gt;&lt;D xsi:type="xsd:double"&gt;20.316668&lt;/D&gt;&lt;D xsi:type="xsd:double"&gt;20.35&lt;/D&gt;&lt;D xsi:type="xsd:double"&gt;20.366667&lt;/D&gt;&lt;D xsi:type="xsd:double"&gt;20.373333&lt;/D&gt;&lt;D xsi:type="xsd:double"&gt;20.37&lt;/D&gt;&lt;D xsi:type="xsd:double"&gt;20.416666&lt;/D&gt;&lt;D xsi:type="xsd:double"&gt;20.499332&lt;/D&gt;&lt;D xsi:type="xsd:double"&gt;20.588&lt;/D&gt;&lt;D xsi:type="xsd:double"&gt;20.643333&lt;/D&gt;&lt;D xsi:type="xsd:double"&gt;20.7&lt;/D&gt;&lt;D xsi:type="xsd:double"&gt;20.76&lt;/D&gt;&lt;D xsi:type="xsd:double"&gt;20.823334&lt;/D&gt;&lt;D xsi:type="xsd:double"&gt;20.87&lt;/D&gt;&lt;D xsi:type="xsd:double"&gt;20.926666&lt;/D&gt;&lt;D xsi:type="xsd:double"&gt;21.013334&lt;/D&gt;&lt;D xsi:type="xsd:double"&gt;21.066668&lt;/D&gt;&lt;D xsi:type="xsd:double"&gt;21.096666&lt;/D&gt;&lt;D xsi:type="xsd:double"&gt;21.16&lt;/D&gt;&lt;D xsi:type="xsd:double"&gt;21.223333&lt;/D&gt;&lt;D xsi:type="xsd:double"&gt;21.27&lt;/D&gt;&lt;D xsi:type="xsd:double"&gt;21.266666&lt;/D&gt;&lt;D xsi:type="xsd:double"&gt;21.273333&lt;/D&gt;&lt;D xsi:type="xsd:double"&gt;21.286667&lt;/D&gt;&lt;D xsi:type="xsd:double"&gt;21.3&lt;/D&gt;&lt;D xsi:type="xsd:double"&gt;21.316668&lt;/D&gt;&lt;D xsi:type="xsd:double"&gt;21.323334&lt;/D&gt;&lt;D xsi:type="xsd:double"&gt;21.333334&lt;/D&gt;&lt;D xsi:type="xsd:double"&gt;21.336666&lt;/D&gt;&lt;D xsi:type="xsd:double"&gt;21.363333&lt;/D&gt;&lt;D xsi:type="xsd:double"&gt;21.413334&lt;/D&gt;&lt;D xsi:type="xsd:double"&gt;21.463333&lt;/D&gt;&lt;D xsi:type="xsd:double"&gt;21.543333&lt;/D&gt;&lt;D xsi:type="xsd:double"&gt;21.596666&lt;/D&gt;&lt;D xsi:type="xsd:double"&gt;21.653334&lt;/D&gt;&lt;D xsi:type="xsd:double"&gt;21.71&lt;/D&gt;&lt;D xsi:type="xsd:double"&gt;21.79&lt;/D&gt;&lt;D xsi:type="xsd:double"&gt;21.85&lt;/D&gt;&lt;D xsi:type="xsd:double"&gt;21.876667&lt;/D&gt;&lt;D xsi:type="xsd:double"&gt;21.933332&lt;/D&gt;&lt;D xsi:type="xsd:double"&gt;21.966667&lt;/D&gt;&lt;D xsi:type="xsd:double"&gt;21.98&lt;/D&gt;&lt;D xsi:type="xsd:double"&gt;21.976667&lt;/D&gt;&lt;D xsi:type="xsd:double"&gt;21.996666&lt;/D&gt;&lt;D xsi:type="xsd:double"&gt;21.973333&lt;/D&gt;&lt;D xsi:type="xsd:double"&gt;21.913334&lt;/D&gt;&lt;D xsi:type="xsd:double"&gt;21.836666&lt;/D&gt;&lt;D xsi:type="xsd:double"&gt;21.76&lt;/D&gt;&lt;D xsi:type="xsd:double"&gt;21.663334&lt;/D&gt;&lt;D xsi:type="xsd:double"&gt;21.566668&lt;/D&gt;&lt;D xsi:type="xsd:double"&gt;21.443333&lt;/D&gt;&lt;D xsi:type="xsd:double"&gt;21.31&lt;/D&gt;&lt;D xsi:type="xsd:double"&gt;21.176666&lt;/D&gt;&lt;D xsi:type="xsd:double"&gt;21.11&lt;/D&gt;&lt;D xsi:type="xsd:double"&gt;21.013334&lt;/D&gt;&lt;D xsi:type="xsd:double"&gt;20.926666&lt;/D&gt;&lt;D xsi:type="xsd:double"&gt;20.856667&lt;/D&gt;&lt;D xsi:type="xsd:double"&gt;20.78&lt;/D&gt;&lt;D xsi:type="xsd:double"&gt;20.658&lt;/D&gt;&lt;D xsi:type="xsd:double"&gt;20.574667&lt;/D&gt;&lt;D xsi:type="xsd:double"&gt;20.486666&lt;/D&gt;&lt;D xsi:type="xsd:double"&gt;20.418667&lt;/D&gt;&lt;D xsi:type="xsd:double"&gt;20.332666&lt;/D&gt;&lt;D xsi:type="xsd:double"&gt;20.224&lt;/D&gt;&lt;D xsi:type="xsd:double"&gt;20.132&lt;/D&gt;&lt;D xsi:type="xsd:double"&gt;20.086666&lt;/D&gt;&lt;D xsi:type="xsd:double"&gt;20.07&lt;/D&gt;&lt;D xsi:type="xsd:double"&gt;20.07&lt;/D&gt;&lt;D xsi:type="xsd:double"&gt;20.017334&lt;/D&gt;&lt;D xsi:type="xsd:double"&gt;19.983334&lt;/D&gt;&lt;D xsi:type="xsd:double"&gt;19.966667&lt;/D&gt;&lt;D xsi:type="xsd:double"&gt;19.94&lt;/D&gt;&lt;D xsi:type="xsd:double"&gt;19.899334&lt;/D&gt;&lt;D xsi:type="xsd:double"&gt;19.895334&lt;/D&gt;&lt;D xsi:type="xsd:double"&gt;19.885334&lt;/D&gt;&lt;D xsi:type="xsd:double"&gt;19.896667&lt;/D&gt;&lt;D xsi:type="xsd:double"&gt;19.921333&lt;/D&gt;&lt;D xsi:type="xsd:double"&gt;19.954&lt;/D&gt;&lt;D xsi:type="xsd:double"&gt;20.032667&lt;/D&gt;&lt;D xsi:type="xsd:double"&gt;20.101334&lt;/D&gt;&lt;D xsi:type="xsd:double"&gt;20.156666&lt;/D&gt;&lt;D xsi:type="xsd:double"&gt;20.24&lt;/D&gt;&lt;D xsi:type="xsd:double"&gt;20.316668&lt;/D&gt;&lt;D xsi:type="xsd:double"&gt;20.409334&lt;/D&gt;&lt;D xsi:type="xsd:double"&gt;20.49&lt;/D&gt;&lt;D xsi:type="xsd:double"&gt;20.55&lt;/D&gt;&lt;D xsi:type="xsd:double"&gt;20.613333&lt;/D&gt;&lt;D xsi:type="xsd:double"&gt;20.670666&lt;/D&gt;&lt;D xsi:type="xsd:double"&gt;20.716667&lt;/D&gt;&lt;D xsi:type="xsd:double"&gt;20.73&lt;/D&gt;&lt;D xsi:type="xsd:double"&gt;20.74&lt;/D&gt;&lt;D xsi:type="xsd:double"&gt;20.753334&lt;/D&gt;&lt;D xsi:type="xsd:double"&gt;20.74&lt;/D&gt;&lt;D xsi:type="xsd:double"&gt;20.733334&lt;/D&gt;&lt;D xsi:type="xsd:double"&gt;20.75&lt;/D&gt;&lt;D xsi:type="xsd:double"&gt;20.766666&lt;/D&gt;&lt;D xsi:type="xsd:double"&gt;20.73&lt;/D&gt;&lt;D xsi:type="xsd:double"&gt;20.713333&lt;/D&gt;&lt;D xsi:type="xsd:double"&gt;20.673334&lt;/D&gt;&lt;D xsi:type="xsd:double"&gt;20.646667&lt;/D&gt;&lt;D xsi:type="xsd:double"&gt;20.606667&lt;/D&gt;&lt;D xsi:type="xsd:double"&gt;20.573334&lt;/D&gt;&lt;D xsi:type="xsd:double"&gt;20.596666&lt;/D&gt;&lt;D xsi:type="xsd:double"&gt;20.626667&lt;/D&gt;&lt;D xsi:type="xsd:double"&gt;20.693333&lt;/D&gt;&lt;D xsi:type="xsd:double"&gt;20.763334&lt;/D&gt;&lt;D xsi:type="xsd:double"&gt;20.826666&lt;/D&gt;&lt;D xsi:type="xsd:double"&gt;20.913334&lt;/D&gt;&lt;D xsi:type="xsd:double"&gt;20.99&lt;/D&gt;&lt;D xsi:type="xsd:double"&gt;21.03&lt;/D&gt;&lt;D xsi:type="xsd:double"&gt;21.09&lt;/D&gt;&lt;D xsi:type="xsd:double"&gt;21.163334&lt;/D&gt;&lt;D xsi:type="xsd:double"&gt;21.226667&lt;/D&gt;&lt;D xsi:type="xsd:double"&gt;21.316668&lt;/D&gt;&lt;D xsi:type="xsd:double"&gt;21.413334&lt;/D&gt;&lt;D xsi:type="xsd:double"&gt;21.53&lt;/D&gt;&lt;D xsi:type="xsd:double"&gt;21.61&lt;/D&gt;&lt;D xsi:type="xsd:double"&gt;21.663334&lt;/D&gt;&lt;D xsi:type="xsd:double"&gt;21.696667&lt;/D&gt;&lt;D xsi:type="xsd:double"&gt;21.71&lt;/D&gt;&lt;D xsi:type="xsd:double"&gt;21.726667&lt;/D&gt;&lt;D xsi:type="xsd:double"&gt;21.736666&lt;/D&gt;&lt;D xsi:type="xsd:double"&gt;21.73&lt;/D&gt;&lt;D xsi:type="xsd:double"&gt;21.726667&lt;/D&gt;&lt;D xsi:type="xsd:double"&gt;21.726667&lt;/D&gt;&lt;D xsi:type="xsd:double"&gt;21.696667&lt;/D&gt;&lt;D xsi:type="xsd:double"&gt;21.643333&lt;/D&gt;&lt;D xsi:type="xsd:double"&gt;21.58&lt;/D&gt;&lt;D xsi:type="xsd:double"&gt;21.52&lt;/D&gt;&lt;D xsi:type="xsd:double"&gt;21.446667&lt;/D&gt;&lt;D xsi:type="xsd:double"&gt;21.376667&lt;/D&gt;&lt;D xsi:type="xsd:double"&gt;21.313334&lt;/D&gt;&lt;D xsi:type="xsd:double"&gt;21.266666&lt;/D&gt;&lt;D xsi:type="xsd:double"&gt;21.26&lt;/D&gt;&lt;D xsi:type="xsd:double"&gt;21.263334&lt;/D&gt;&lt;D xsi:type="xsd:double"&gt;21.29&lt;/D&gt;&lt;D xsi:type="xsd:double"&gt;21.316668&lt;/D&gt;&lt;D xsi:type="xsd:double"&gt;21.326666&lt;/D&gt;&lt;D xsi:type="xsd:double"&gt;21.34&lt;/D&gt;&lt;D xsi:type="xsd:double"&gt;21.366667&lt;/D&gt;&lt;D xsi:type="xsd:double"&gt;21.426666&lt;/D&gt;&lt;D xsi:type="xsd:double"&gt;21.503334&lt;/D&gt;&lt;D xsi:type="xsd:double"&gt;21.59&lt;/D&gt;&lt;D xsi:type="xsd:double"&gt;21.666666&lt;/D&gt;&lt;D xsi:type="xsd:double"&gt;21.766666&lt;/D&gt;&lt;D xsi:type="xsd:double"&gt;21.856667&lt;/D&gt;&lt;D xsi:type="xsd:double"&gt;21.97&lt;/D&gt;&lt;D xsi:type="xsd:double"&gt;22.073334&lt;/D&gt;&lt;D xsi:type="xsd:double"&gt;22.16&lt;/D&gt;&lt;D xsi:type="xsd:double"&gt;22.253334&lt;/D&gt;&lt;D xsi:type="xsd:double"&gt;22.303333&lt;/D&gt;&lt;D xsi:type="xsd:double"&gt;22.37&lt;/D&gt;&lt;D xsi:type="xsd:double"&gt;22.46&lt;/D&gt;&lt;D xsi:type="xsd:double"&gt;22.556667&lt;/D&gt;&lt;D xsi:type="xsd:double"&gt;22.646667&lt;/D&gt;&lt;D xsi:type="xsd:double"&gt;22.73&lt;/D&gt;&lt;D xsi:type="xsd:double"&gt;22.81&lt;/D&gt;&lt;D xsi:type="xsd:double"&gt;22.89&lt;/D&gt;&lt;D xsi:type="xsd:double"&gt;22.993334&lt;/D&gt;&lt;D xsi:type="xsd:double"&gt;23.073334&lt;/D&gt;&lt;D xsi:type="xsd:double"&gt;23.176666&lt;/D&gt;&lt;D xsi:type="xsd:double"&gt;23.296667&lt;/D&gt;&lt;D xsi:type="xsd:double"&gt;23.413334&lt;/D&gt;&lt;D xsi:type="xsd:double"&gt;23.503334&lt;/D&gt;&lt;D xsi:type="xsd:double"&gt;23.6&lt;/D&gt;&lt;D xsi:type="xsd:double"&gt;23.7&lt;/D&gt;&lt;D xsi:type="xsd:double"&gt;23.786667&lt;/D&gt;&lt;D xsi:type="xsd:double"&gt;23.86&lt;/D&gt;&lt;D xsi:type="xsd:double"&gt;23.93&lt;/D&gt;&lt;D xsi:type="xsd:double"&gt;23.996666&lt;/D&gt;&lt;D xsi:type="xsd:double"&gt;24.013334&lt;/D&gt;&lt;D xsi:type="xsd:double"&gt;24.036667&lt;/D&gt;&lt;D xsi:type="xsd:double"&gt;24.013334&lt;/D&gt;&lt;D xsi:type="xsd:double"&gt;24.013334&lt;/D&gt;&lt;D xsi:type="xsd:double"&gt;24.016666&lt;/D&gt;&lt;D xsi:type="xsd:double"&gt;24.03&lt;/D&gt;&lt;D xsi:type="xsd:double"&gt;24.043333&lt;/D&gt;&lt;D xsi:type="xsd:double"&gt;24.086666&lt;/D&gt;&lt;D xsi:type="xsd:double"&gt;24.156666&lt;/D&gt;&lt;D xsi:type="xsd:double"&gt;24.193333&lt;/D&gt;&lt;D xsi:type="xsd:double"&gt;24.226667&lt;/D&gt;&lt;D xsi:type="xsd:double"&gt;24.266666&lt;/D&gt;&lt;D xsi:type="xsd:double"&gt;24.286667&lt;/D&gt;&lt;D xsi:type="xsd:double"&gt;24.283333&lt;/D&gt;&lt;D xsi:type="xsd:double"&gt;24.26&lt;/D&gt;&lt;D xsi:type="xsd:double"&gt;24.233334&lt;/D&gt;&lt;D xsi:type="xsd:double"&gt;24.23&lt;/D&gt;&lt;D xsi:type="xsd:double"&gt;24.27&lt;/D&gt;&lt;D xsi:type="xsd:double"&gt;24.263334&lt;/D&gt;&lt;D xsi:type="xsd:double"&gt;24.216667&lt;/D&gt;&lt;D xsi:type="xsd:double"&gt;24.146667&lt;/D&gt;&lt;D xsi:type="xsd:double"&gt;24.053333&lt;/D&gt;&lt;D xsi:type="xsd:double"&gt;23.92&lt;/D&gt;&lt;D xsi:type="xsd:double"&gt;23.803333&lt;/D&gt;&lt;D xsi:type="xsd:double"&gt;23.69&lt;/D&gt;&lt;D xsi:type="xsd:double"&gt;23.606667&lt;/D&gt;&lt;D xsi:type="xsd:double"&gt;23.523333&lt;/D&gt;&lt;D xsi:type="xsd:double"&gt;23.47&lt;/D&gt;&lt;D xsi:type="xsd:double"&gt;23.416666&lt;/D&gt;&lt;D xsi:type="xsd:double"&gt;23.403334&lt;/D&gt;&lt;D xsi:type="xsd:double"&gt;23.393333&lt;/D&gt;&lt;D xsi:type="xsd:double"&gt;23.363333&lt;/D&gt;&lt;D xsi:type="xsd:double"&gt;23.336666&lt;/D&gt;&lt;D xsi:type="xsd:double"&gt;23.323334&lt;/D&gt;&lt;D xsi:type="xsd:double"&gt;23.36&lt;/D&gt;&lt;D xsi:type="xsd:double"&gt;23.35&lt;/D&gt;&lt;D xsi:type="xsd:double"&gt;23.323334&lt;/D&gt;&lt;D xsi:type="xsd:double"&gt;23.313334&lt;/D&gt;&lt;D xsi:type="xsd:double"&gt;23.276667&lt;/D&gt;&lt;D xsi:type="xsd:double"&gt;23.276667&lt;/D&gt;&lt;D xsi:type="xsd:double"&gt;23.263334&lt;/D&gt;&lt;D xsi:type="xsd:double"&gt;23.226667&lt;/D&gt;&lt;D xsi:type="xsd:double"&gt;23.19&lt;/D&gt;&lt;D xsi:type="xsd:double"&gt;23.153334&lt;/D&gt;&lt;D xsi:type="xsd:double"&gt;23.123333&lt;/D&gt;&lt;D xsi:type="xsd:double"&gt;23.12&lt;/D&gt;&lt;D xsi:type="xsd:double"&gt;23.113333&lt;/D&gt;&lt;D xsi:type="xsd:double"&gt;23.13&lt;/D&gt;&lt;D xsi:type="xsd:double"&gt;23.15&lt;/D&gt;&lt;D xsi:type="xsd:double"&gt;23.17&lt;/D&gt;&lt;D xsi:type="xsd:double"&gt;23.23&lt;/D&gt;&lt;D xsi:type="xsd:double"&gt;23.3&lt;/D&gt;&lt;D xsi:type="xsd:double"&gt;23.356667&lt;/D&gt;&lt;D xsi:type="xsd:double"&gt;23.433332&lt;/D&gt;&lt;D xsi:type="xsd:double"&gt;23.506666&lt;/D&gt;&lt;D xsi:type="xsd:double"&gt;23.586666&lt;/D&gt;&lt;D xsi:type="xsd:double"&gt;23.68&lt;/D&gt;&lt;D xsi:type="xsd:double"&gt;23.77&lt;/D&gt;&lt;D xsi:type="xsd:double"&gt;23.873333&lt;/D&gt;&lt;D xsi:type="xsd:double"&gt;23.966667&lt;/D&gt;&lt;D xsi:type="xsd:double"&gt;24.033333&lt;/D&gt;&lt;D xsi:type="xsd:double"&gt;24.09&lt;/D&gt;&lt;D xsi:type="xsd:double"&gt;24.113333&lt;/D&gt;&lt;D xsi:type="xsd:double"&gt;24.123333&lt;/D&gt;&lt;D xsi:type="xsd:double"&gt;24.13&lt;/D&gt;&lt;D xsi:type="xsd:double"&gt;24.13&lt;/D&gt;&lt;D xsi:type="xsd:double"&gt;24.123333&lt;/D&gt;&lt;D xsi:type="xsd:double"&gt;24.12&lt;/D&gt;&lt;D xsi:type="xsd:double"&gt;24.1&lt;/D&gt;&lt;D xsi:type="xsd:double"&gt;24.083334&lt;/D&gt;&lt;D xsi:type="xsd:double"&gt;24.036667&lt;/D&gt;&lt;D xsi:type="xsd:double"&gt;23.98&lt;/D&gt;&lt;D xsi:type="xsd:double"&gt;23.91&lt;/D&gt;&lt;D xsi:type="xsd:double"&gt;23.81&lt;/D&gt;&lt;D xsi:type="xsd:double"&gt;23.706667&lt;/D&gt;&lt;D xsi:type="xsd:double"&gt;23.646667&lt;/D&gt;&lt;D xsi:type="xsd:double"&gt;23.58&lt;/D&gt;&lt;D xsi:type="xsd:double"&gt;23.536667&lt;/D&gt;&lt;D xsi:type="xsd:double"&gt;23.503334&lt;/D&gt;&lt;D xsi:type="xsd:double"&gt;23.486666&lt;/D&gt;&lt;D xsi:type="xsd:double"&gt;23.466667&lt;/D&gt;&lt;D xsi:type="xsd:double"&gt;23.426666&lt;/D&gt;&lt;D xsi:type="xsd:double"&gt;23.39&lt;/D&gt;&lt;D xsi:type="xsd:double"&gt;23.33&lt;/D&gt;&lt;D xsi:type="xsd:double"&gt;23.273333&lt;/D&gt;&lt;D xsi:type="xsd:double"&gt;23.263334&lt;/D&gt;&lt;D xsi:type="xsd:double"&gt;23.263334&lt;/D&gt;&lt;D xsi:type="xsd:double"&gt;23.253334&lt;/D&gt;&lt;D xsi:type="xsd:double"&gt;23.283333&lt;/D&gt;&lt;D xsi:type="xsd:double"&gt;23.323334&lt;/D&gt;&lt;D xsi:type="xsd:double"&gt;23.336666&lt;/D&gt;&lt;D xsi:type="xsd:double"&gt;23.393333&lt;/D&gt;&lt;D xsi:type="xsd:double"&gt;23.44&lt;/D&gt;&lt;D xsi:type="xsd:double"&gt;23.46&lt;/D&gt;&lt;D xsi:type="xsd:double"&gt;23.436666&lt;/D&gt;&lt;D xsi:type="xsd:double"&gt;23.426666&lt;/D&gt;&lt;D xsi:type="xsd:double"&gt;23.406666&lt;/D&gt;&lt;D xsi:type="xsd:double"&gt;23.393333&lt;/D&gt;&lt;D xsi:type="xsd:double"&gt;23.376667&lt;/D&gt;&lt;D xsi:type="xsd:double"&gt;23.333334&lt;/D&gt;&lt;D xsi:type="xsd:double"&gt;23.29&lt;/D&gt;&lt;D xsi:type="xsd:double"&gt;23.25&lt;/D&gt;&lt;D xsi:type="xsd:double"&gt;23.243334&lt;/D&gt;&lt;D xsi:type="xsd:double"&gt;23.233334&lt;/D&gt;&lt;D xsi:type="xsd:double"&gt;23.216667&lt;/D&gt;&lt;D xsi:type="xsd:double"&gt;23.206667&lt;/D&gt;&lt;D xsi:type="xsd:double"&gt;23.166666&lt;/D&gt;&lt;D xsi:type="xsd:double"&gt;23.143333&lt;/D&gt;&lt;D xsi:type="xsd:double"&gt;23.143333&lt;/D&gt;&lt;D xsi:type="xsd:double"&gt;23.183332&lt;/D&gt;&lt;D xsi:type="xsd:double"&gt;23.24&lt;/D&gt;&lt;D xsi:type="xsd:double"&gt;23.35&lt;/D&gt;&lt;D xsi:type="xsd:double"&gt;23.46&lt;/D&gt;&lt;D xsi:type="xsd:double"&gt;23.603333&lt;/D&gt;&lt;D xsi:type="xsd:double"&gt;23.736666&lt;/D&gt;&lt;D xsi:type="xsd:double"&gt;23.823334&lt;/D&gt;&lt;D xsi:type="xsd:double"&gt;23.916666&lt;/D&gt;&lt;D xsi:type="xsd:double"&gt;23.993334&lt;/D&gt;&lt;D xsi:type="xsd:double"&gt;24.063334&lt;/D&gt;&lt;D xsi:type="xsd:double"&gt;24.11&lt;/D&gt;&lt;D xsi:type="xsd:double"&gt;24.14&lt;/D&gt;&lt;D xsi:type="xsd:double"&gt;24.193333&lt;/D&gt;&lt;D xsi:type="xsd:double"&gt;24.243334&lt;/D&gt;&lt;D xsi:type="xsd:double"&gt;24.276667&lt;/D&gt;&lt;D xsi:type="xsd:double"&gt;24.286667&lt;/D&gt;&lt;D xsi:type="xsd:double"&gt;24.26&lt;/D&gt;&lt;D xsi:type="xsd:double"&gt;24.213333&lt;/D&gt;&lt;D xsi:type="xsd:double"&gt;24.16&lt;/D&gt;&lt;D xsi:type="xsd:double"&gt;24.076666&lt;/D&gt;&lt;D xsi:type="xsd:double"&gt;24&lt;/D&gt;&lt;D xsi:type="xsd:double"&gt;23.94&lt;/D&gt;&lt;D xsi:type="xsd:double"&gt;23.88&lt;/D&gt;&lt;D xsi:type="xsd:double"&gt;23.833334&lt;/D&gt;&lt;D xsi:type="xsd:double"&gt;23.77&lt;/D&gt;&lt;D xsi:type="xsd:double"&gt;23.736666&lt;/D&gt;&lt;D xsi:type="xsd:double"&gt;23.7&lt;/D&gt;&lt;D xsi:type="xsd:double"&gt;23.633333&lt;/D&gt;&lt;D xsi:type="xsd:double"&gt;23.556667&lt;/D&gt;&lt;D xsi:type="xsd:double"&gt;23.503334&lt;/D&gt;&lt;D xsi:type="xsd:double"&gt;23.46&lt;/D&gt;&lt;D xsi:type="xsd:double"&gt;23.396667&lt;/D&gt;&lt;D xsi:type="xsd:double"&gt;23.346666&lt;/D&gt;&lt;D xsi:type="xsd:double"&gt;23.3&lt;/D&gt;&lt;D xsi:type="xsd:double"&gt;23.283333&lt;/D&gt;&lt;D xsi:type="xsd:double"&gt;23.286667&lt;/D&gt;&lt;D xsi:type="xsd:double"&gt;23.3&lt;/D&gt;&lt;D xsi:type="xsd:double"&gt;23.336666&lt;/D&gt;&lt;D xsi:type="xsd:double"&gt;23.366667&lt;/D&gt;&lt;D xsi:type="xsd:double"&gt;23.39&lt;/D&gt;&lt;D xsi:type="xsd:double"&gt;23.376667&lt;/D&gt;&lt;D xsi:type="xsd:double"&gt;23.38&lt;/D&gt;&lt;D xsi:type="xsd:double"&gt;23.376667&lt;/D&gt;&lt;D xsi:type="xsd:double"&gt;23.36&lt;/D&gt;&lt;D xsi:type="xsd:double"&gt;23.316668&lt;/D&gt;&lt;D xsi:type="xsd:double"&gt;23.276667&lt;/D&gt;&lt;D xsi:type="xsd:double"&gt;23.27&lt;/D&gt;&lt;D xsi:type="xsd:double"&gt;23.25&lt;/D&gt;&lt;D xsi:type="xsd:double"&gt;23.206667&lt;/D&gt;&lt;D xsi:type="xsd:double"&gt;23.14&lt;/D&gt;&lt;D xsi:type="xsd:double"&gt;23.046667&lt;/D&gt;&lt;D xsi:type="xsd:double"&gt;22.966667&lt;/D&gt;&lt;D xsi:type="xsd:double"&gt;22.85&lt;/D&gt;&lt;D xsi:type="xsd:double"&gt;22.733334&lt;/D&gt;&lt;D xsi:type="xsd:double"&gt;22.666666&lt;/D&gt;&lt;D xsi:type="xsd:double"&gt;22.61&lt;/D&gt;&lt;D xsi:type="xsd:double"&gt;22.563334&lt;/D&gt;&lt;D xsi:type="xsd:double"&gt;22.526667&lt;/D&gt;&lt;D xsi:type="xsd:double"&gt;22.516666&lt;/D&gt;&lt;D xsi:type="xsd:double"&gt;22.546667&lt;/D&gt;&lt;D xsi:type="xsd:double"&gt;22.57&lt;/D&gt;&lt;D xsi:type="xsd:double"&gt;22.576666&lt;/D&gt;&lt;D xsi:type="xsd:double"&gt;22.59&lt;/D&gt;&lt;D xsi:type="xsd:double"&gt;22.64&lt;/D&gt;&lt;D xsi:type="xsd:double"&gt;22.683332&lt;/D&gt;&lt;D xsi:type="xsd:double"&gt;22.686666&lt;/D&gt;&lt;D xsi:type="xsd:double"&gt;22.69&lt;/D&gt;&lt;D xsi:type="xsd:double"&gt;22.696667&lt;/D&gt;&lt;D xsi:type="xsd:double"&gt;22.703333&lt;/D&gt;&lt;D xsi:type="xsd:double"&gt;22.676666&lt;/D&gt;&lt;D xsi:type="xsd:double"&gt;22.666666&lt;/D&gt;&lt;D xsi:type="xsd:double"&gt;22.66&lt;/D&gt;&lt;D xsi:type="xsd:double"&gt;22.653334&lt;/D&gt;&lt;D xsi:type="xsd:double"&gt;22.656666&lt;/D&gt;&lt;D xsi:type="xsd:double"&gt;22.623333&lt;/D&gt;&lt;D xsi:type="xsd:double"&gt;22.603333&lt;/D&gt;&lt;D xsi:type="xsd:double"&gt;22.603333&lt;/D&gt;&lt;D xsi:type="xsd:double"&gt;22.606667&lt;/D&gt;&lt;D xsi:type="xsd:double"&gt;22.586666&lt;/D&gt;&lt;D xsi:type="xsd:double"&gt;22.61&lt;/D&gt;&lt;D xsi:type="xsd:double"&gt;22.66&lt;/D&gt;&lt;D xsi:type="xsd:double"&gt;22.666666&lt;/D&gt;&lt;D xsi:type="xsd:double"&gt;22.66&lt;/D&gt;&lt;D xsi:type="xsd:double"&gt;22.596666&lt;/D&gt;&lt;D xsi:type="xsd:double"&gt;22.513334&lt;/D&gt;&lt;D xsi:type="xsd:double"&gt;22.340666&lt;/D&gt;&lt;D xsi:type="xsd:double"&gt;22.190666&lt;/D&gt;&lt;D xsi:type="xsd:double"&gt;22.034&lt;/D&gt;&lt;D xsi:type="xsd:double"&gt;21.844&lt;/D&gt;&lt;D xsi:type="xsd:double"&gt;21.707333&lt;/D&gt;&lt;D xsi:type="xsd:double"&gt;21.554&lt;/D&gt;&lt;D xsi:type="xsd:double"&gt;21.404&lt;/D&gt;&lt;D xsi:type="xsd:double"&gt;21.230667&lt;/D&gt;&lt;D xsi:type="xsd:double"&gt;21.03&lt;/D&gt;&lt;D xsi:type="xsd:double"&gt;20.816&lt;/D&gt;&lt;D xsi:type="xsd:double"&gt;20.646&lt;/D&gt;&lt;D xsi:type="xsd:double"&gt;20.478666&lt;/D&gt;&lt;D xsi:type="xsd:double"&gt;20.338667&lt;/D&gt;&lt;D xsi:type="xsd:double"&gt;20.248667&lt;/D&gt;&lt;D xsi:type="xsd:double"&gt;20.208666&lt;/D&gt;&lt;D xsi:type="xsd:double"&gt;20.271334&lt;/D&gt;&lt;D xsi:type="xsd:double"&gt;20.324667&lt;/D&gt;&lt;D xsi:type="xsd:double"&gt;20.391333&lt;/D&gt;&lt;D xsi:type="xsd:double"&gt;20.434668&lt;/D&gt;&lt;D xsi:type="xsd:double"&gt;20.398&lt;/D&gt;&lt;D xsi:type="xsd:double"&gt;20.368&lt;/D&gt;&lt;D xsi:type="xsd:double"&gt;20.354666&lt;/D&gt;&lt;D xsi:type="xsd:double"&gt;20.358&lt;/D&gt;&lt;D xsi:type="xsd:double"&gt;20.395334&lt;/D&gt;&lt;D xsi:type="xsd:double"&gt;20.372667&lt;/D&gt;&lt;D xsi:type="xsd:double"&gt;20.33&lt;/D&gt;&lt;D xsi:type="xsd:double"&gt;20.320667&lt;/D&gt;&lt;D xsi:type="xsd:double"&gt;20.310667&lt;/D&gt;&lt;D xsi:type="xsd:double"&gt;20.274666&lt;/D&gt;&lt;D xsi:type="xsd:double"&gt;20.226&lt;/D&gt;&lt;D xsi:type="xsd:double"&gt;20.138&lt;/D&gt;&lt;D xsi:type="xsd:double"&gt;19.971333&lt;/D&gt;&lt;D xsi:type="xsd:double"&gt;19.784&lt;/D&gt;&lt;D xsi:type="xsd:double"&gt;19.602667&lt;/D&gt;&lt;D xsi:type="xsd:double"&gt;19.506&lt;/D&gt;&lt;D xsi:type="xsd:double"&gt;19.398&lt;/D&gt;&lt;D xsi:type="xsd:double"&gt;19.237333&lt;/D&gt;&lt;D xsi:type="xsd:double"&gt;19.032667&lt;/D&gt;&lt;D xsi:type="xsd:double"&gt;18.794&lt;/D&gt;&lt;D xsi:type="xsd:double"&gt;18.671333&lt;/D&gt;&lt;D xsi:type="xsd:double"&gt;18.579334&lt;/D&gt;&lt;D xsi:type="xsd:double"&gt;18.479334&lt;/D&gt;&lt;D xsi:type="xsd:double"&gt;18.390667&lt;/D&gt;&lt;D xsi:type="xsd:double"&gt;18.354666&lt;/D&gt;&lt;D xsi:type="xsd:double"&gt;18.337334&lt;/D&gt;&lt;D xsi:type="xsd:double"&gt;18.316&lt;/D&gt;&lt;D xsi:type="xsd:double"&gt;18.378666&lt;/D&gt;&lt;D xsi:type="xsd:double"&gt;18.404&lt;/D&gt;&lt;D xsi:type="xsd:double"&gt;18.464&lt;/D&gt;&lt;D xsi:type="xsd:double"&gt;18.456&lt;/D&gt;&lt;D xsi:type="xsd:double"&gt;18.46&lt;/D&gt;&lt;D xsi:type="xsd:double"&gt;18.542667&lt;/D&gt;&lt;D xsi:type="xsd:double"&gt;18.686666&lt;/D&gt;&lt;D xsi:type="xsd:double"&gt;18.876&lt;/D&gt;&lt;D xsi:type="xsd:double"&gt;19.042&lt;/D&gt;&lt;D xsi:type="xsd:double"&gt;19.2&lt;/D&gt;&lt;D xsi:type="xsd:double"&gt;19.310667&lt;/D&gt;&lt;D xsi:type="xsd:double"&gt;19.358667&lt;/D&gt;&lt;D xsi:type="xsd:double"&gt;19.421333&lt;/D&gt;&lt;D xsi:type="xsd:double"&gt;19.417334&lt;/D&gt;&lt;D xsi:type="xsd:double"&gt;19.476&lt;/D&gt;&lt;D xsi:type="xsd:double"&gt;19.497334&lt;/D&gt;&lt;D xsi:type="xsd:double"&gt;19.576&lt;/D&gt;&lt;D xsi:type="xsd:double"&gt;19.657333&lt;/D&gt;&lt;D xsi:type="xsd:double"&gt;19.688&lt;/D&gt;&lt;D xsi:type="xsd:double"&gt;19.728&lt;/D&gt;&lt;D xsi:type="xsd:double"&gt;19.746666&lt;/D&gt;&lt;D xsi:type="xsd:double"&gt;19.738667&lt;/D&gt;&lt;D xsi:type="xsd:double"&gt;19.696&lt;/D&gt;&lt;D xsi:type="xsd:double"&gt;19.606&lt;/D&gt;&lt;D xsi:type="xsd:double"&gt;19.469334&lt;/D&gt;&lt;D xsi:type="xsd:double"&gt;19.361334&lt;/D&gt;&lt;D xsi:type="xsd:double"&gt;19.289333&lt;/D&gt;&lt;D xsi:type="xsd:double"&gt;19.164&lt;/D&gt;&lt;D xsi:type="xsd:double"&gt;19.082666&lt;/D&gt;&lt;D xsi:type="xsd:double"&gt;18.941334&lt;/D&gt;&lt;D xsi:type="xsd:double"&gt;18.836&lt;/D&gt;&lt;D xsi:type="xsd:double"&gt;18.741333&lt;/D&gt;&lt;D xsi:type="xsd:double"&gt;18.608&lt;/D&gt;&lt;D xsi:type="xsd:double"&gt;18.616&lt;/D&gt;&lt;D xsi:type="xsd:double"&gt;18.614666&lt;/D&gt;&lt;D xsi:type="xsd:double"&gt;18.593334&lt;/D&gt;&lt;D xsi:type="xsd:double"&gt;18.570667&lt;/D&gt;&lt;D xsi:type="xsd:double"&gt;18.594667&lt;/D&gt;&lt;D xsi:type="xsd:double"&gt;18.618668&lt;/D&gt;&lt;D xsi:type="xsd:double"&gt;18.625334&lt;/D&gt;&lt;D xsi:type="xsd:double"&gt;18.648&lt;/D&gt;&lt;D xsi:type="xsd:double"&gt;18.664&lt;/D&gt;&lt;D xsi:type="xsd:double"&gt;18.697332&lt;/D&gt;&lt;D xsi:type="xsd:double"&gt;18.704&lt;/D&gt;&lt;D xsi:type="xsd:double"&gt;18.746666&lt;/D&gt;&lt;D xsi:type="xsd:double"&gt;18.749332&lt;/D&gt;&lt;D xsi:type="xsd:double"&gt;18.738667&lt;/D&gt;&lt;D xsi:type="xsd:double"&gt;18.768&lt;/D&gt;&lt;D xsi:type="xsd:double"&gt;18.725334&lt;/D&gt;&lt;D xsi:type="xsd:double"&gt;18.696&lt;/D&gt;&lt;D xsi:type="xsd:double"&gt;18.650667&lt;/D&gt;&lt;D xsi:type="xsd:double"&gt;18.613333&lt;/D&gt;&lt;D xsi:type="xsd:double"&gt;18.56&lt;/D&gt;&lt;D xsi:type="xsd:double"&gt;18.544&lt;/D&gt;&lt;D xsi:type="xsd:double"&gt;18.557333&lt;/D&gt;&lt;D xsi:type="xsd:double"&gt;18.578667&lt;/D&gt;&lt;D xsi:type="xsd:double"&gt;18.588&lt;/D&gt;&lt;D xsi:type="xsd:double"&gt;18.628&lt;/D&gt;&lt;D xsi:type="xsd:double"&gt;18.693333&lt;/D&gt;&lt;D xsi:type="xsd:double"&gt;18.752&lt;/D&gt;&lt;D xsi:type="xsd:double"&gt;18.822666&lt;/D&gt;&lt;D xsi:type="xsd:double"&gt;18.9&lt;/D&gt;&lt;D xsi:type="xsd:double"&gt;18.941334&lt;/D&gt;&lt;D xsi:type="xsd:double"&gt;19.028&lt;/D&gt;&lt;D xsi:type="xsd:double"&gt;19.101334&lt;/D&gt;&lt;D xsi:type="xsd:double"&gt;19.200666&lt;/D&gt;&lt;D xsi:type="xsd:double"&gt;19.316&lt;/D&gt;&lt;D xsi:type="xsd:double"&gt;19.450666&lt;/D&gt;&lt;D xsi:type="xsd:double"&gt;19.562666&lt;/D&gt;&lt;D xsi:type="xsd:double"&gt;19.659334&lt;/D&gt;&lt;D xsi:type="xsd:double"&gt;19.759333&lt;/D&gt;&lt;D xsi:type="xsd:double"&gt;19.88&lt;/D&gt;&lt;D xsi:type="xsd:double"&gt;20.001333&lt;/D&gt;&lt;D xsi:type="xsd:double"&gt;20.117332&lt;/D&gt;&lt;D xsi:type="xsd:double"&gt;20.221333&lt;/D&gt;&lt;D xsi:type="xsd:double"&gt;20.326&lt;/D&gt;&lt;D xsi:type="xsd:double"&gt;20.447332&lt;/D&gt;&lt;D xsi:type="xsd:double"&gt;20.583334&lt;/D&gt;&lt;D xsi:type="xsd:double"&gt;20.658667&lt;/D&gt;&lt;D xsi:type="xsd:double"&gt;20.74&lt;/D&gt;&lt;D xsi:type="xsd:double"&gt;20.803333&lt;/D&gt;&lt;D xsi:type="xsd:double"&gt;20.893333&lt;/D&gt;&lt;D xsi:type="xsd:double"&gt;20.95&lt;/D&gt;&lt;D xsi:type="xsd:double"&gt;21.013334&lt;/D&gt;&lt;D xsi:type="xsd:double"&gt;21.096666&lt;/D&gt;&lt;D xsi:type="xsd:double"&gt;21.173334&lt;/D&gt;&lt;D xsi:type="xsd:double"&gt;21.253334&lt;/D&gt;&lt;D xsi:type="xsd:double"&gt;21.3&lt;/D&gt;&lt;D xsi:type="xsd:double"&gt;21.343334&lt;/D&gt;&lt;D xsi:type="xsd:double"&gt;21.376667&lt;/D&gt;&lt;D xsi:type="xsd:double"&gt;21.44&lt;/D&gt;&lt;D xsi:type="xsd:double"&gt;21.483334&lt;/D&gt;&lt;D xsi:type="xsd:double"&gt;21.51&lt;/D&gt;&lt;D xsi:type="xsd:double"&gt;21.566668&lt;/D&gt;&lt;D xsi:type="xsd:double"&gt;21.583334&lt;/D&gt;&lt;D xsi:type="xsd:double"&gt;21.576666&lt;/D&gt;&lt;D xsi:type="xsd:double"&gt;21.523333&lt;/D&gt;&lt;D xsi:type="xsd:double"&gt;21.5&lt;/D&gt;&lt;D xsi:type="xsd:double"&gt;21.476667&lt;/D&gt;&lt;D xsi:type="xsd:double"&gt;21.46&lt;/D&gt;&lt;D xsi:type="xsd:double"&gt;21.453333&lt;/D&gt;&lt;D xsi:type="xsd:double"&gt;21.44&lt;/D&gt;&lt;D xsi:type="xsd:double"&gt;21.44&lt;/D&gt;&lt;D xsi:type="xsd:double"&gt;21.443333&lt;/D&gt;&lt;D xsi:type="xsd:double"&gt;21.44&lt;/D&gt;&lt;D xsi:type="xsd:double"&gt;21.396667&lt;/D&gt;&lt;D xsi:type="xsd:double"&gt;21.35&lt;/D&gt;&lt;D xsi:type="xsd:double"&gt;21.32&lt;/D&gt;&lt;D xsi:type="xsd:double"&gt;21.26&lt;/D&gt;&lt;D xsi:type="xsd:double"&gt;21.233334&lt;/D&gt;&lt;D xsi:type="xsd:double"&gt;21.256666&lt;/D&gt;&lt;D xsi:type="xsd:double"&gt;21.28&lt;/D&gt;&lt;D xsi:type="xsd:double"&gt;21.263334&lt;/D&gt;&lt;D xsi:type="xsd:double"&gt;21.23&lt;/D&gt;&lt;D xsi:type="xsd:double"&gt;21.19&lt;/D&gt;&lt;D xsi:type="xsd:double"&gt;21.156666&lt;/D&gt;&lt;D xsi:type="xsd:double"&gt;21.11&lt;/D&gt;&lt;D xsi:type="xsd:double"&gt;21.043333&lt;/D&gt;&lt;D xsi:type="xsd:double"&gt;20.963333&lt;/D&gt;&lt;D xsi:type="xsd:double"&gt;20.913334&lt;/D&gt;&lt;D xsi:type="xsd:double"&gt;20.903334&lt;/D&gt;&lt;D xsi:type="xsd:double"&gt;20.886667&lt;/D&gt;&lt;D xsi:type="xsd:double"&gt;20.866667&lt;/D&gt;&lt;D xsi:type="xsd:double"&gt;20.88&lt;/D&gt;&lt;D xsi:type="xsd:double"&gt;20.903334&lt;/D&gt;&lt;D xsi:type="xsd:double"&gt;20.896667&lt;/D&gt;&lt;D xsi:type="xsd:double"&gt;20.88&lt;/D&gt;&lt;D xsi:type="xsd:double"&gt;20.886667&lt;/D&gt;&lt;D xsi:type="xsd:double"&gt;20.896667&lt;/D&gt;&lt;D xsi:type="xsd:double"&gt;20.92&lt;/D&gt;&lt;D xsi:type="xsd:double"&gt;20.91&lt;/D&gt;&lt;D xsi:type="xsd:double"&gt;20.936666&lt;/D&gt;&lt;D xsi:type="xsd:double"&gt;20.996666&lt;/D&gt;&lt;D xsi:type="xsd:double"&gt;21.063334&lt;/D&gt;&lt;D xsi:type="xsd:double"&gt;21.106667&lt;/D&gt;&lt;D xsi:type="xsd:double"&gt;21.083334&lt;/D&gt;&lt;D xsi:type="xsd:double"&gt;21.066668&lt;/D&gt;&lt;D xsi:type="xsd:double"&gt;21.04&lt;/D&gt;&lt;D xsi:type="xsd:double"&gt;20.99&lt;/D&gt;&lt;D xsi:type="xsd:double"&gt;20.91&lt;/D&gt;&lt;D xsi:type="xsd:double"&gt;20.817333&lt;/D&gt;&lt;D xsi:type="xsd:double"&gt;20.760666&lt;/D&gt;&lt;D xsi:type="xsd:double"&gt;20.658667&lt;/D&gt;&lt;D xsi:type="xsd:double"&gt;20.555334&lt;/D&gt;&lt;D xsi:type="xsd:double"&gt;20.424667&lt;/D&gt;&lt;D xsi:type="xsd:double"&gt;20.308666&lt;/D&gt;&lt;D xsi:type="xsd:double"&gt;20.176&lt;/D&gt;&lt;D xsi:type="xsd:double"&gt;20.008&lt;/D&gt;&lt;D xsi:type="xsd:double"&gt;19.841333&lt;/D&gt;&lt;D xsi:type="xsd:double"&gt;19.688667&lt;/D&gt;&lt;D xsi:type="xsd:double"&gt;19.582666&lt;/D&gt;&lt;D xsi:type="xsd:double"&gt;19.492666&lt;/D&gt;&lt;D xsi:type="xsd:double"&gt;19.393333&lt;/D&gt;&lt;D xsi:type="xsd:double"&gt;19.302&lt;/D&gt;&lt;D xsi:type="xsd:double"&gt;19.224667&lt;/D&gt;&lt;D xsi:type="xsd:double"&gt;19.134&lt;/D&gt;&lt;D xsi:type="xsd:double"&gt;19.036&lt;/D&gt;&lt;D xsi:type="xsd:double"&gt;19.006666&lt;/D&gt;&lt;D xsi:type="xsd:double"&gt;18.985332&lt;/D&gt;&lt;D xsi:type="xsd:double"&gt;18.969334&lt;/D&gt;&lt;D xsi:</t>
        </r>
      </text>
    </comment>
    <comment ref="A24" authorId="0" shapeId="0">
      <text>
        <r>
          <rPr>
            <b/>
            <sz val="9"/>
            <color indexed="81"/>
            <rFont val="Tahoma"/>
            <charset val="1"/>
          </rPr>
          <t>type="xsd:double"&gt;18.984&lt;/D&gt;&lt;D xsi:type="xsd:double"&gt;18.988&lt;/D&gt;&lt;D xsi:type="xsd:double"&gt;19.021334&lt;/D&gt;&lt;D xsi:type="xsd:double"&gt;19.049334&lt;/D&gt;&lt;D xsi:type="xsd:double"&gt;19.104&lt;/D&gt;&lt;D xsi:type="xsd:double"&gt;19.162666&lt;/D&gt;&lt;D xsi:type="xsd:double"&gt;19.204&lt;/D&gt;&lt;D xsi:type="xsd:double"&gt;19.273333&lt;/D&gt;&lt;D xsi:type="xsd:double"&gt;19.326666&lt;/D&gt;&lt;D xsi:type="xsd:double"&gt;19.364&lt;/D&gt;&lt;D xsi:type="xsd:double"&gt;19.424&lt;/D&gt;&lt;D xsi:type="xsd:double"&gt;19.485332&lt;/D&gt;&lt;D xsi:type="xsd:double"&gt;19.533333&lt;/D&gt;&lt;D xsi:type="xsd:double"&gt;19.562666&lt;/D&gt;&lt;D xsi:type="xsd:double"&gt;19.633333&lt;/D&gt;&lt;D xsi:type="xsd:double"&gt;19.691334&lt;/D&gt;&lt;D xsi:type="xsd:double"&gt;19.75&lt;/D&gt;&lt;D xsi:type="xsd:double"&gt;19.808&lt;/D&gt;&lt;D xsi:type="xsd:double"&gt;19.873333&lt;/D&gt;&lt;D xsi:type="xsd:double"&gt;19.884&lt;/D&gt;&lt;D xsi:type="xsd:double"&gt;19.881332&lt;/D&gt;&lt;D xsi:type="xsd:double"&gt;19.882668&lt;/D&gt;&lt;D xsi:type="xsd:double"&gt;19.850666&lt;/D&gt;&lt;D xsi:type="xsd:double"&gt;19.837334&lt;/D&gt;&lt;D xsi:type="xsd:double"&gt;19.844&lt;/D&gt;&lt;D xsi:type="xsd:double"&gt;19.881332&lt;/D&gt;&lt;D xsi:type="xsd:double"&gt;19.897333&lt;/D&gt;&lt;D xsi:type="xsd:double"&gt;19.924&lt;/D&gt;&lt;D xsi:type="xsd:double"&gt;19.966&lt;/D&gt;&lt;D xsi:type="xsd:double"&gt;19.938&lt;/D&gt;&lt;D xsi:type="xsd:double"&gt;19.878666&lt;/D&gt;&lt;D xsi:type="xsd:double"&gt;19.824&lt;/D&gt;&lt;D xsi:type="xsd:double"&gt;19.760666&lt;/D&gt;&lt;D xsi:type="xsd:double"&gt;19.727333&lt;/D&gt;&lt;D xsi:type="xsd:double"&gt;19.741333&lt;/D&gt;&lt;D xsi:type="xsd:double"&gt;19.768&lt;/D&gt;&lt;D xsi:type="xsd:double"&gt;19.792&lt;/D&gt;&lt;D xsi:type="xsd:double"&gt;19.840666&lt;/D&gt;&lt;D xsi:type="xsd:double"&gt;19.882&lt;/D&gt;&lt;D xsi:type="xsd:double"&gt;19.942&lt;/D&gt;&lt;D xsi:type="xsd:double"&gt;19.984667&lt;/D&gt;&lt;D xsi:type="xsd:double"&gt;20.038666&lt;/D&gt;&lt;D xsi:type="xsd:double"&gt;20.085333&lt;/D&gt;&lt;D xsi:type="xsd:double"&gt;20.118668&lt;/D&gt;&lt;D xsi:type="xsd:double"&gt;20.189333&lt;/D&gt;&lt;D xsi:type="xsd:double"&gt;20.288666&lt;/D&gt;&lt;D xsi:type="xsd:double"&gt;20.37&lt;/D&gt;&lt;D xsi:type="xsd:double"&gt;20.443333&lt;/D&gt;&lt;D xsi:type="xsd:double"&gt;20.503334&lt;/D&gt;&lt;D xsi:type="xsd:double"&gt;20.536667&lt;/D&gt;&lt;D xsi:type="xsd:double"&gt;20.563334&lt;/D&gt;&lt;D xsi:type="xsd:double"&gt;20.573334&lt;/D&gt;&lt;D xsi:type="xsd:double"&gt;20.603333&lt;/D&gt;&lt;D xsi:type="xsd:double"&gt;20.62&lt;/D&gt;&lt;D xsi:type="xsd:double"&gt;20.613333&lt;/D&gt;&lt;D xsi:type="xsd:double"&gt;20.6&lt;/D&gt;&lt;D xsi:type="xsd:double"&gt;20.586666&lt;/D&gt;&lt;D xsi:type="xsd:double"&gt;20.54&lt;/D&gt;&lt;D xsi:type="xsd:double"&gt;20.5&lt;/D&gt;&lt;D xsi:type="xsd:double"&gt;20.47&lt;/D&gt;&lt;D xsi:type="xsd:double"&gt;20.412&lt;/D&gt;&lt;D xsi:type="xsd:double"&gt;20.352&lt;/D&gt;&lt;D xsi:type="xsd:double"&gt;20.308&lt;/D&gt;&lt;D xsi:type="xsd:double"&gt;20.294666&lt;/D&gt;&lt;D xsi:type="xsd:double"&gt;20.284666&lt;/D&gt;&lt;D xsi:type="xsd:double"&gt;20.271334&lt;/D&gt;&lt;D xsi:type="xsd:double"&gt;20.291334&lt;/D&gt;&lt;D xsi:type="xsd:double"&gt;20.291334&lt;/D&gt;&lt;D xsi:type="xsd:double"&gt;20.344667&lt;/D&gt;&lt;D xsi:type="xsd:double"&gt;20.404667&lt;/D&gt;&lt;D xsi:type="xsd:double"&gt;20.461334&lt;/D&gt;&lt;D xsi:type="xsd:double"&gt;20.541334&lt;/D&gt;&lt;D xsi:type="xsd:double"&gt;20.618&lt;/D&gt;&lt;D xsi:type="xsd:double"&gt;20.708&lt;/D&gt;&lt;D xsi:type="xsd:double"&gt;20.788&lt;/D&gt;&lt;D xsi:type="xsd:double"&gt;20.882668&lt;/D&gt;&lt;D xsi:type="xsd:double"&gt;20.982666&lt;/D&gt;&lt;D xsi:type="xsd:double"&gt;21.093334&lt;/D&gt;&lt;D xsi:type="xsd:double"&gt;21.16&lt;/D&gt;&lt;D xsi:type="xsd:double"&gt;21.226667&lt;/D&gt;&lt;D xsi:type="xsd:double"&gt;21.296667&lt;/D&gt;&lt;D xsi:type="xsd:double"&gt;21.356667&lt;/D&gt;&lt;D xsi:type="xsd:double"&gt;21.406666&lt;/D&gt;&lt;D xsi:type="xsd:double"&gt;21.43&lt;/D&gt;&lt;D xsi:type="xsd:double"&gt;21.45&lt;/D&gt;&lt;D xsi:type="xsd:double"&gt;21.476667&lt;/D&gt;&lt;D xsi:type="xsd:double"&gt;21.493334&lt;/D&gt;&lt;D xsi:type="xsd:double"&gt;21.533333&lt;/D&gt;&lt;D xsi:type="xsd:double"&gt;21.563334&lt;/D&gt;&lt;D xsi:type="xsd:double"&gt;21.613333&lt;/D&gt;&lt;D xsi:type="xsd:double"&gt;21.666666&lt;/D&gt;&lt;D xsi:type="xsd:double"&gt;21.733334&lt;/D&gt;&lt;D xsi:type="xsd:double"&gt;21.793333&lt;/D&gt;&lt;D xsi:type="xsd:double"&gt;21.856667&lt;/D&gt;&lt;D xsi:type="xsd:double"&gt;21.923334&lt;/D&gt;&lt;D xsi:type="xsd:double"&gt;21.97&lt;/D&gt;&lt;D xsi:type="xsd:double"&gt;22.006666&lt;/D&gt;&lt;D xsi:type="xsd:double"&gt;22.05&lt;/D&gt;&lt;D xsi:type="xsd:double"&gt;22.063334&lt;/D&gt;&lt;D xsi:type="xsd:double"&gt;22.09&lt;/D&gt;&lt;D xsi:type="xsd:double"&gt;22.136667&lt;/D&gt;&lt;D xsi:type="xsd:double"&gt;22.163334&lt;/D&gt;&lt;D xsi:type="xsd:double"&gt;22.183332&lt;/D&gt;&lt;D xsi:type="xsd:double"&gt;22.213333&lt;/D&gt;&lt;D xsi:type="xsd:double"&gt;22.186666&lt;/D&gt;&lt;D xsi:type="xsd:double"&gt;22.143333&lt;/D&gt;&lt;D xsi:type="xsd:double"&gt;22.103333&lt;/D&gt;&lt;D xsi:type="xsd:double"&gt;22.033333&lt;/D&gt;&lt;D xsi:type="xsd:double"&gt;21.976667&lt;/D&gt;&lt;D xsi:type="xsd:double"&gt;21.896667&lt;/D&gt;&lt;D xsi:type="xsd:double"&gt;21.83&lt;/D&gt;&lt;D xsi:type="xsd:double"&gt;21.783333&lt;/D&gt;&lt;D xsi:type="xsd:double"&gt;21.74&lt;/D&gt;&lt;D xsi:type="xsd:double"&gt;21.736666&lt;/D&gt;&lt;D xsi:type="xsd:double"&gt;21.733334&lt;/D&gt;&lt;D xsi:type="xsd:double"&gt;21.72&lt;/D&gt;&lt;D xsi:type="xsd:double"&gt;21.713333&lt;/D&gt;&lt;D xsi:type="xsd:double"&gt;21.706667&lt;/D&gt;&lt;D xsi:type="xsd:double"&gt;21.68&lt;/D&gt;&lt;D xsi:type="xsd:double"&gt;21.71&lt;/D&gt;&lt;D xsi:type="xsd:double"&gt;21.756666&lt;/D&gt;&lt;D xsi:type="xsd:double"&gt;21.78&lt;/D&gt;&lt;D xsi:type="xsd:double"&gt;21.823334&lt;/D&gt;&lt;D xsi:type="xsd:double"&gt;21.883333&lt;/D&gt;&lt;D xsi:type="xsd:double"&gt;21.96&lt;/D&gt;&lt;D xsi:type="xsd:double"&gt;22.036667&lt;/D&gt;&lt;D xsi:type="xsd:double"&gt;22.1&lt;/D&gt;&lt;D xsi:type="xsd:double"&gt;22.17&lt;/D&gt;&lt;D xsi:type="xsd:double"&gt;22.233334&lt;/D&gt;&lt;D xsi:type="xsd:double"&gt;22.28&lt;/D&gt;&lt;D xsi:type="xsd:double"&gt;22.326666&lt;/D&gt;&lt;D xsi:type="xsd:double"&gt;22.366667&lt;/D&gt;&lt;D xsi:type="xsd:double"&gt;22.41&lt;/D&gt;&lt;D xsi:type="xsd:double"&gt;22.473333&lt;/D&gt;&lt;D xsi:type="xsd:double"&gt;22.516666&lt;/D&gt;&lt;D xsi:type="xsd:double"&gt;22.546667&lt;/D&gt;&lt;D xsi:type="xsd:double"&gt;22.596666&lt;/D&gt;&lt;D xsi:type="xsd:double"&gt;22.653334&lt;/D&gt;&lt;D xsi:type="xsd:double"&gt;22.68&lt;/D&gt;&lt;D xsi:type="xsd:double"&gt;22.706667&lt;/D&gt;&lt;D xsi:type="xsd:double"&gt;22.78&lt;/D&gt;&lt;D xsi:type="xsd:double"&gt;22.853333&lt;/D&gt;&lt;D xsi:type="xsd:double"&gt;22.92&lt;/D&gt;&lt;D xsi:type="xsd:double"&gt;22.973333&lt;/D&gt;&lt;D xsi:type="xsd:double"&gt;23.013334&lt;/D&gt;&lt;D xsi:type="xsd:double"&gt;23.053333&lt;/D&gt;&lt;D xsi:type="xsd:double"&gt;23.113333&lt;/D&gt;&lt;D xsi:type="xsd:double"&gt;23.166666&lt;/D&gt;&lt;D xsi:type="xsd:double"&gt;23.216667&lt;/D&gt;&lt;D xsi:type="xsd:double"&gt;23.27&lt;/D&gt;&lt;D xsi:type="xsd:double"&gt;23.326666&lt;/D&gt;&lt;D xsi:type="xsd:double"&gt;23.383333&lt;/D&gt;&lt;D xsi:type="xsd:double"&gt;23.446667&lt;/D&gt;&lt;D xsi:type="xsd:double"&gt;23.506666&lt;/D&gt;&lt;D xsi:type="xsd:double"&gt;23.57&lt;/D&gt;&lt;D xsi:type="xsd:double"&gt;23.593334&lt;/D&gt;&lt;D xsi:type="xsd:double"&gt;23.61&lt;/D&gt;&lt;D xsi:type="xsd:double"&gt;23.63&lt;/D&gt;&lt;D xsi:type="xsd:double"&gt;23.656666&lt;/D&gt;&lt;D xsi:type="xsd:double"&gt;23.7&lt;/D&gt;&lt;D xsi:type="xsd:double"&gt;23.736666&lt;/D&gt;&lt;D xsi:type="xsd:double"&gt;23.76&lt;/D&gt;&lt;D xsi:type="xsd:double"&gt;23.786667&lt;/D&gt;&lt;D xsi:type="xsd:double"&gt;23.806667&lt;/D&gt;&lt;D xsi:type="xsd:double"&gt;23.79&lt;/D&gt;&lt;D xsi:type="xsd:double"&gt;23.783333&lt;/D&gt;&lt;D xsi:type="xsd:double"&gt;23.773333&lt;/D&gt;&lt;D xsi:type="xsd:double"&gt;23.753334&lt;/D&gt;&lt;D xsi:type="xsd:double"&gt;23.743334&lt;/D&gt;&lt;D xsi:type="xsd:double"&gt;23.733334&lt;/D&gt;&lt;D xsi:type="xsd:double"&gt;23.716667&lt;/D&gt;&lt;D xsi:type="xsd:double"&gt;23.686666&lt;/D&gt;&lt;D xsi:type="xsd:double"&gt;23.666666&lt;/D&gt;&lt;D xsi:type="xsd:double"&gt;23.613333&lt;/D&gt;&lt;D xsi:type="xsd:double"&gt;23.553333&lt;/D&gt;&lt;D xsi:type="xsd:double"&gt;23.49&lt;/D&gt;&lt;D xsi:type="xsd:double"&gt;23.406666&lt;/D&gt;&lt;D xsi:type="xsd:double"&gt;23.333334&lt;/D&gt;&lt;D xsi:type="xsd:double"&gt;23.286667&lt;/D&gt;&lt;D xsi:type="xsd:double"&gt;23.27&lt;/D&gt;&lt;D xsi:type="xsd:double"&gt;23.223333&lt;/D&gt;&lt;D xsi:type="xsd:double"&gt;23.18&lt;/D&gt;&lt;D xsi:type="xsd:double"&gt;23.143333&lt;/D&gt;&lt;D xsi:type="xsd:double"&gt;23.1&lt;/D&gt;&lt;D xsi:type="xsd:double"&gt;23.08&lt;/D&gt;&lt;D xsi:type="xsd:double"&gt;23.063334&lt;/D&gt;&lt;D xsi:type="xsd:double"&gt;23.05&lt;/D&gt;&lt;D xsi:type="xsd:double"&gt;23.003334&lt;/D&gt;&lt;D xsi:type="xsd:double"&gt;22.986666&lt;/D&gt;&lt;D xsi:type="xsd:double"&gt;22.97&lt;/D&gt;&lt;D xsi:type="xsd:double"&gt;22.92&lt;/D&gt;&lt;D xsi:type="xsd:double"&gt;22.886667&lt;/D&gt;&lt;D xsi:type="xsd:double"&gt;22.87&lt;/D&gt;&lt;D xsi:type="xsd:double"&gt;22.823334&lt;/D&gt;&lt;D xsi:type="xsd:double"&gt;22.776667&lt;/D&gt;&lt;D xsi:type="xsd:double"&gt;22.763334&lt;/D&gt;&lt;D xsi:type="xsd:double"&gt;22.753334&lt;/D&gt;&lt;D xsi:type="xsd:double"&gt;22.736666&lt;/D&gt;&lt;D xsi:type="xsd:double"&gt;22.71&lt;/D&gt;&lt;D xsi:type="xsd:double"&gt;22.666666&lt;/D&gt;&lt;D xsi:type="xsd:double"&gt;22.616667&lt;/D&gt;&lt;D xsi:type="xsd:double"&gt;22.54&lt;/D&gt;&lt;D xsi:type="xsd:double"&gt;22.486666&lt;/D&gt;&lt;D xsi:type="xsd:double"&gt;22.44&lt;/D&gt;&lt;D xsi:type="xsd:double"&gt;22.41&lt;/D&gt;&lt;D xsi:type="xsd:double"&gt;22.41&lt;/D&gt;&lt;D xsi:type="xsd:double"&gt;22.423334&lt;/D&gt;&lt;D xsi:type="xsd:double"&gt;22.386667&lt;/D&gt;&lt;D xsi:type="xsd:double"&gt;22.35&lt;/D&gt;&lt;D xsi:type="xsd:double"&gt;22.313334&lt;/D&gt;&lt;D xsi:type="xsd:double"&gt;22.263334&lt;/D&gt;&lt;D xsi:type="xsd:double"&gt;22.246666&lt;/D&gt;&lt;D xsi:type="xsd:double"&gt;22.22&lt;/D&gt;&lt;D xsi:type="xsd:double"&gt;22.183332&lt;/D&gt;&lt;D xsi:type="xsd:double"&gt;22.17&lt;/D&gt;&lt;D xsi:type="xsd:double"&gt;22.176666&lt;/D&gt;&lt;D xsi:type="xsd:double"&gt;22.236666&lt;/D&gt;&lt;D xsi:type="xsd:double"&gt;22.283333&lt;/D&gt;&lt;D xsi:type="xsd:double"&gt;22.33&lt;/D&gt;&lt;D xsi:type="xsd:double"&gt;22.366667&lt;/D&gt;&lt;D xsi:type="xsd:double"&gt;22.403334&lt;/D&gt;&lt;D xsi:type="xsd:double"&gt;22.446667&lt;/D&gt;&lt;D xsi:type="xsd:double"&gt;22.523333&lt;/D&gt;&lt;D xsi:type="xsd:double"&gt;22.613333&lt;/D&gt;&lt;D xsi:type="xsd:double"&gt;22.716667&lt;/D&gt;&lt;D xsi:type="xsd:double"&gt;22.83&lt;/D&gt;&lt;D xsi:type="xsd:double"&gt;22.88&lt;/D&gt;&lt;D xsi:type="xsd:double"&gt;22.936666&lt;/D&gt;&lt;D xsi:type="xsd:double"&gt;23.016666&lt;/D&gt;&lt;D xsi:type="xsd:double"&gt;23.066668&lt;/D&gt;&lt;D xsi:type="xsd:double"&gt;23.133333&lt;/D&gt;&lt;D xsi:type="xsd:double"&gt;23.18&lt;/D&gt;&lt;D xsi:type="xsd:double"&gt;23.233334&lt;/D&gt;&lt;D xsi:type="xsd:double"&gt;23.233334&lt;/D&gt;&lt;D xsi:type="xsd:double"&gt;23.236666&lt;/D&gt;&lt;D xsi:type="xsd:double"&gt;23.243334&lt;/D&gt;&lt;D xsi:type="xsd:double"&gt;23.253334&lt;/D&gt;&lt;D xsi:type="xsd:double"&gt;23.23&lt;/D&gt;&lt;D xsi:type="xsd:double"&gt;23.196667&lt;/D&gt;&lt;D xsi:type="xsd:double"&gt;23.15&lt;/D&gt;&lt;D xsi:type="xsd:double"&gt;23.09&lt;/D&gt;&lt;D xsi:type="xsd:double"&gt;23.056667&lt;/D&gt;&lt;D xsi:type="xsd:double"&gt;23.006666&lt;/D&gt;&lt;D xsi:type="xsd:double"&gt;22.933332&lt;/D&gt;&lt;D xsi:type="xsd:double"&gt;22.846666&lt;/D&gt;&lt;D xsi:type="xsd:double"&gt;22.733334&lt;/D&gt;&lt;D xsi:type="xsd:double"&gt;22.61&lt;/D&gt;&lt;D xsi:type="xsd:double"&gt;22.47&lt;/D&gt;&lt;D xsi:type="xsd:double"&gt;22.376667&lt;/D&gt;&lt;D xsi:type="xsd:double"&gt;22.3&lt;/D&gt;&lt;D xsi:type="xsd:double"&gt;22.22&lt;/D&gt;&lt;D xsi:type="xsd:double"&gt;22.11&lt;/D&gt;&lt;D xsi:type="xsd:double"&gt;21.983334&lt;/D&gt;&lt;D xsi:type="xsd:double"&gt;21.85&lt;/D&gt;&lt;D xsi:type="xsd:double"&gt;21.693333&lt;/D&gt;&lt;D xsi:type="xsd:double"&gt;21.546667&lt;/D&gt;&lt;D xsi:type="xsd:double"&gt;21.433332&lt;/D&gt;&lt;D xsi:type="xsd:double"&gt;21.34&lt;/D&gt;&lt;D xsi:type="xsd:double"&gt;21.286667&lt;/D&gt;&lt;D xsi:type="xsd:double"&gt;21.236666&lt;/D&gt;&lt;D xsi:type="xsd:double"&gt;21.15&lt;/D&gt;&lt;D xsi:type="xsd:double"&gt;21.103333&lt;/D&gt;&lt;D xsi:type="xsd:double"&gt;21.106667&lt;/D&gt;&lt;D xsi:type="xsd:double"&gt;21.086666&lt;/D&gt;&lt;D xsi:type="xsd:double"&gt;21.053333&lt;/D&gt;&lt;D xsi:type="xsd:double"&gt;21.033333&lt;/D&gt;&lt;D xsi:type="xsd:double"&gt;21.066668&lt;/D&gt;&lt;D xsi:type="xsd:double"&gt;21.123333&lt;/D&gt;&lt;D xsi:type="xsd:double"&gt;21.19&lt;/D&gt;&lt;D xsi:type="xsd:double"&gt;21.29&lt;/D&gt;&lt;D xsi:type="xsd:double"&gt;21.393333&lt;/D&gt;&lt;D xsi:type="xsd:double"&gt;21.46&lt;/D&gt;&lt;D xsi:type="xsd:double"&gt;21.523333&lt;/D&gt;&lt;D xsi:type="xsd:double"&gt;21.56&lt;/D&gt;&lt;D xsi:type="xsd:double"&gt;21.643333&lt;/D&gt;&lt;D xsi:type="xsd:double"&gt;21.766666&lt;/D&gt;&lt;D xsi:type="xsd:double"&gt;21.86&lt;/D&gt;&lt;D xsi:type="xsd:double"&gt;21.933332&lt;/D&gt;&lt;D xsi:type="xsd:double"&gt;22.02&lt;/D&gt;&lt;D xsi:type="xsd:double"&gt;22.103333&lt;/D&gt;&lt;D xsi:type="xsd:double"&gt;22.166666&lt;/D&gt;&lt;D xsi:type="xsd:double"&gt;22.206667&lt;/D&gt;&lt;D xsi:type="xsd:double"&gt;22.27&lt;/D&gt;&lt;D xsi:type="xsd:double"&gt;22.336666&lt;/D&gt;&lt;D xsi:type="xsd:double"&gt;22.376667&lt;/D&gt;&lt;D xsi:type="xsd:double"&gt;22.386667&lt;/D&gt;&lt;D xsi:type="xsd:double"&gt;22.41&lt;/D&gt;&lt;D xsi:type="xsd:double"&gt;22.433332&lt;/D&gt;&lt;D xsi:type="xsd:double"&gt;22.493334&lt;/D&gt;&lt;D xsi:type="xsd:double"&gt;22.54&lt;/D&gt;&lt;D xsi:type="xsd:double"&gt;22.576666&lt;/D&gt;&lt;D xsi:type="xsd:double"&gt;22.62&lt;/D&gt;&lt;D xsi:type="xsd:double"&gt;22.65&lt;/D&gt;&lt;D xsi:type="xsd:double"&gt;22.65&lt;/D&gt;&lt;D xsi:type="xsd:double"&gt;22.643333&lt;/D&gt;&lt;D xsi:type="xsd:double"&gt;22.65&lt;/D&gt;&lt;D xsi:type="xsd:double"&gt;22.636667&lt;/D&gt;&lt;D xsi:type="xsd:double"&gt;22.633333&lt;/D&gt;&lt;D xsi:type="xsd:double"&gt;22.613333&lt;/D&gt;&lt;D xsi:type="xsd:double"&gt;22.593334&lt;/D&gt;&lt;D xsi:type="xsd:double"&gt;22.606667&lt;/D&gt;&lt;D xsi:type="xsd:double"&gt;22.61&lt;/D&gt;&lt;D xsi:type="xsd:double"&gt;22.646667&lt;/D&gt;&lt;D xsi:type="xsd:double"&gt;22.66&lt;/D&gt;&lt;D xsi:type="xsd:double"&gt;22.646667&lt;/D&gt;&lt;D xsi:type="xsd:double"&gt;22.656666&lt;/D&gt;&lt;D xsi:type="xsd:double"&gt;22.67&lt;/D&gt;&lt;D xsi:type="xsd:double"&gt;22.696667&lt;/D&gt;&lt;D xsi:type="xsd:double"&gt;22.773333&lt;/D&gt;&lt;D xsi:type="xsd:double"&gt;22.853333&lt;/D&gt;&lt;D xsi:type="xsd:double"&gt;22.93&lt;/D&gt;&lt;D xsi:type="xsd:double"&gt;23.006666&lt;/D&gt;&lt;D xsi:type="xsd:double"&gt;23.096666&lt;/D&gt;&lt;D xsi:type="xsd:double"&gt;23.186666&lt;/D&gt;&lt;D xsi:type="xsd:double"&gt;23.296667&lt;/D&gt;&lt;D xsi:type="xsd:double"&gt;23.423334&lt;/D&gt;&lt;D xsi:type="xsd:double"&gt;23.543333&lt;/D&gt;&lt;D xsi:type="xsd:double"&gt;23.613333&lt;/D&gt;&lt;D xsi:type="xsd:double"&gt;23.673334&lt;/D&gt;&lt;D xsi:type="xsd:double"&gt;23.733334&lt;/D&gt;&lt;D xsi:type="xsd:double"&gt;23.776667&lt;/D&gt;&lt;D xsi:type="xsd:double"&gt;23.796667&lt;/D&gt;&lt;D xsi:type="xsd:double"&gt;23.816668&lt;/D&gt;&lt;D xsi:type="xsd:double"&gt;23.84&lt;/D&gt;&lt;D xsi:type="xsd:double"&gt;23.856667&lt;/D&gt;&lt;D xsi:type="xsd:double"&gt;23.86&lt;/D&gt;&lt;D xsi:type="xsd:double"&gt;23.883333&lt;/D&gt;&lt;D xsi:type="xsd:double"&gt;23.87&lt;/D&gt;&lt;D xsi:type="xsd:double"&gt;23.86&lt;/D&gt;&lt;D xsi:type="xsd:double"&gt;23.873333&lt;/D&gt;&lt;D xsi:type="xsd:double"&gt;23.866667&lt;/D&gt;&lt;D xsi:type="xsd:double"&gt;23.853333&lt;/D&gt;&lt;D xsi:type="xsd:double"&gt;23.843334&lt;/D&gt;&lt;D xsi:type="xsd:double"&gt;23.853333&lt;/D&gt;&lt;D xsi:type="xsd:double"&gt;23.873333&lt;/D&gt;&lt;D xsi:type="xsd:double"&gt;23.883333&lt;/D&gt;&lt;D xsi:type="xsd:double"&gt;23.893333&lt;/D&gt;&lt;D xsi:type="xsd:double"&gt;23.886667&lt;/D&gt;&lt;D xsi:type="xsd:double"&gt;23.853333&lt;/D&gt;&lt;D xsi:type="xsd:double"&gt;23.836666&lt;/D&gt;&lt;D xsi:type="xsd:double"&gt;23.833334&lt;/D&gt;&lt;D xsi:type="xsd:double"&gt;23.843334&lt;/D&gt;&lt;D xsi:type="xsd:double"&gt;23.813334&lt;/D&gt;&lt;D xsi:type="xsd:double"&gt;23.793333&lt;/D&gt;&lt;D xsi:type="xsd:double"&gt;23.75&lt;/D&gt;&lt;D xsi:type="xsd:double"&gt;23.69&lt;/D&gt;&lt;D xsi:type="xsd:double"&gt;23.64&lt;/D&gt;&lt;D xsi:type="xsd:double"&gt;23.59&lt;/D&gt;&lt;D xsi:type="xsd:double"&gt;23.513334&lt;/D&gt;&lt;D xsi:type="xsd:double"&gt;23.453333&lt;/D&gt;&lt;D xsi:type="xsd:double"&gt;23.39&lt;/D&gt;&lt;D xsi:type="xsd:double"&gt;23.316668&lt;/D&gt;&lt;D xsi:type="xsd:double"&gt;23.263334&lt;/D&gt;&lt;D xsi:type="xsd:double"&gt;23.246666&lt;/D&gt;&lt;D xsi:type="xsd:double"&gt;23.263334&lt;/D&gt;&lt;D xsi:type="xsd:double"&gt;23.276667&lt;/D&gt;&lt;D xsi:type="xsd:double"&gt;23.263334&lt;/D&gt;&lt;D xsi:type="xsd:double"&gt;23.29&lt;/D&gt;&lt;D xsi:type="xsd:double"&gt;23.32&lt;/D&gt;&lt;D xsi:type="xsd:double"&gt;23.36&lt;/D&gt;&lt;D xsi:type="xsd:double"&gt;23.41&lt;/D&gt;&lt;D xsi:type="xsd:double"&gt;23.466667&lt;/D&gt;&lt;D xsi:type="xsd:double"&gt;23.533333&lt;/D&gt;&lt;D xsi:type="xsd:double"&gt;23.613333&lt;/D&gt;&lt;D xsi:type="xsd:double"&gt;23.676666&lt;/D&gt;&lt;D xsi:type="xsd:double"&gt;23.743334&lt;/D&gt;&lt;D xsi:type="xsd:double"&gt;23.83&lt;/D&gt;&lt;D xsi:type="xsd:double"&gt;23.903334&lt;/D&gt;&lt;D xsi:type="xsd:double"&gt;23.956667&lt;/D&gt;&lt;D xsi:type="xsd:double"&gt;23.966667&lt;/D&gt;&lt;D xsi:type="xsd:double"&gt;23.973333&lt;/D&gt;&lt;D xsi:type="xsd:double"&gt;23.946667&lt;/D&gt;&lt;D xsi:type="xsd:double"&gt;23.926666&lt;/D&gt;&lt;D xsi:type="xsd:double"&gt;23.9&lt;/D&gt;&lt;D xsi:type="xsd:double"&gt;23.856667&lt;/D&gt;&lt;D xsi:type="xsd:double"&gt;23.81&lt;/D&gt;&lt;D xsi:type="xsd:double"&gt;23.766666&lt;/D&gt;&lt;D xsi:type="xsd:double"&gt;23.703333&lt;/D&gt;&lt;D xsi:type="xsd:double"&gt;23.63&lt;/D&gt;&lt;D xsi:type="xsd:double"&gt;23.56&lt;/D&gt;&lt;D xsi:type="xsd:double"&gt;23.513334&lt;/D&gt;&lt;D xsi:type="xsd:double"&gt;23.48&lt;/D&gt;&lt;D xsi:type="xsd:double"&gt;23.45&lt;/D&gt;&lt;D xsi:type="xsd:double"&gt;23.413334&lt;/D&gt;&lt;D xsi:type="xsd:double"&gt;23.38&lt;/D&gt;&lt;D xsi:type="xsd:double"&gt;23.316668&lt;/D&gt;&lt;D xsi:type="xsd:double"&gt;23.273333&lt;/D&gt;&lt;D xsi:type="xsd:double"&gt;23.236666&lt;/D&gt;&lt;D xsi:type="xsd:double"&gt;23.22&lt;/D&gt;&lt;D xsi:type="xsd:double"&gt;23.196667&lt;/D&gt;&lt;D xsi:type="xsd:double"&gt;23.183332&lt;/D&gt;&lt;D xsi:type="xsd:double"&gt;23.166666&lt;/D&gt;&lt;D xsi:type="xsd:double"&gt;23.163334&lt;/D&gt;&lt;D xsi:type="xsd:double"&gt;23.17&lt;/D&gt;&lt;D xsi:type="xsd:double"&gt;23.173334&lt;/D&gt;&lt;D xsi:type="xsd:double"&gt;23.17&lt;/D&gt;&lt;D xsi:type="xsd:double"&gt;23.146667&lt;/D&gt;&lt;D xsi:type="xsd:double"&gt;23.13&lt;/D&gt;&lt;D xsi:type="xsd:double"&gt;23.116667&lt;/D&gt;&lt;D xsi:type="xsd:double"&gt;23.08&lt;/D&gt;&lt;D xsi:type="xsd:double"&gt;23.053333&lt;/D&gt;&lt;D xsi:type="xsd:double"&gt;23.006666&lt;/D&gt;&lt;D xsi:type="xsd:double"&gt;22.956667&lt;/D&gt;&lt;D xsi:type="xsd:double"&gt;22.896667&lt;/D&gt;&lt;D xsi:type="xsd:double"&gt;22.846666&lt;/D&gt;&lt;D xsi:type="xsd:double"&gt;22.75&lt;/D&gt;&lt;D xsi:type="xsd:double"&gt;22.64&lt;/D&gt;&lt;D xsi:type="xsd:double"&gt;22.546667&lt;/D&gt;&lt;D xsi:type="xsd:double"&gt;22.46&lt;/D&gt;&lt;D xsi:type="xsd:double"&gt;22.363333&lt;/D&gt;&lt;D xsi:type="xsd:double"&gt;22.283333&lt;/D&gt;&lt;D xsi:type="xsd:double"&gt;22.243334&lt;/D&gt;&lt;D xsi:type="xsd:double"&gt;22.186666&lt;/D&gt;&lt;D xsi:type="xsd:double"&gt;22.14&lt;/D&gt;&lt;D xsi:type="xsd:double"&gt;22.12&lt;/D&gt;&lt;D xsi:type="xsd:double"&gt;22.13&lt;/D&gt;&lt;D xsi:type="xsd:double"&gt;22.173334&lt;/D&gt;&lt;D xsi:type="xsd:double"&gt;22.203333&lt;/D&gt;&lt;D xsi:type="xsd:double"&gt;22.233334&lt;/D&gt;&lt;D xsi:type="xsd:double"&gt;22.256666&lt;/D&gt;&lt;D xsi:type="xsd:double"&gt;22.32&lt;/D&gt;&lt;D xsi:type="xsd:double"&gt;22.4&lt;/D&gt;&lt;D xsi:type="xsd:double"&gt;22.496666&lt;/D&gt;&lt;D xsi:type="xsd:double"&gt;22.576666&lt;/D&gt;&lt;D xsi:type="xsd:double"&gt;22.64&lt;/D&gt;&lt;D xsi:type="xsd:double"&gt;22.686666&lt;/D&gt;&lt;D xsi:type="xsd:double"&gt;22.706667&lt;/D&gt;&lt;D xsi:type="xsd:double"&gt;22.743334&lt;/D&gt;&lt;D xsi:type="xsd:double"&gt;22.766666&lt;/D&gt;&lt;D xsi:type="xsd:double"&gt;22.753334&lt;/D&gt;&lt;D xsi:type="xsd:double"&gt;22.733334&lt;/D&gt;&lt;D xsi:type="xsd:double"&gt;22.693333&lt;/D&gt;&lt;D xsi:type="xsd:double"&gt;22.656666&lt;/D&gt;&lt;D xsi:type="xsd:double"&gt;22.596666&lt;/D&gt;&lt;D xsi:type="xsd:double"&gt;22.543333&lt;/D&gt;&lt;D xsi:type="xsd:double"&gt;22.496666&lt;/D&gt;&lt;D xsi:type="xsd:double"&gt;22.443333&lt;/D&gt;&lt;D xsi:type="xsd:double"&gt;22.336666&lt;/D&gt;&lt;D xsi:type="xsd:double"&gt;22.253334&lt;/D&gt;&lt;D xsi:type="xsd:double"&gt;22.216667&lt;/D&gt;&lt;D xsi:type="xsd:double"&gt;22.163334&lt;/D&gt;&lt;D xsi:type="xsd:double"&gt;22.123333&lt;/D&gt;&lt;D xsi:type="xsd:double"&gt;22.07&lt;/D&gt;&lt;D xsi:type="xsd:double"&gt;22.033333&lt;/D&gt;&lt;D xsi:type="xsd:double"&gt;22.03&lt;/D&gt;&lt;D xsi:type="xsd:double"&gt;22.05&lt;/D&gt;&lt;D xsi:type="xsd:double"&gt;22.086666&lt;/D&gt;&lt;D xsi:type="xsd:double"&gt;22.136667&lt;/D&gt;&lt;D xsi:type="xsd:double"&gt;22.196667&lt;/D&gt;&lt;D xsi:type="xsd:double"&gt;22.253334&lt;/D&gt;&lt;D xsi:type="xsd:double"&gt;22.323334&lt;/D&gt;&lt;D xsi:type="xsd:double"&gt;22.41&lt;/D&gt;&lt;D xsi:type="xsd:double"&gt;22.546667&lt;/D&gt;&lt;D xsi:type="xsd:double"&gt;22.646667&lt;/D&gt;&lt;D xsi:type="xsd:double"&gt;22.723333&lt;/D&gt;&lt;D xsi:type="xsd:double"&gt;22.78&lt;/D&gt;&lt;D xsi:type="xsd:double"&gt;22.833334&lt;/D&gt;&lt;D xsi:type="xsd:double"&gt;22.896667&lt;/D&gt;&lt;D xsi:type="xsd:double"&gt;22.943333&lt;/D&gt;&lt;D xsi:type="xsd:double"&gt;22.97&lt;/D&gt;&lt;D xsi:type="xsd:double"&gt;22.976667&lt;/D&gt;&lt;D xsi:type="xsd:double"&gt;22.956667&lt;/D&gt;&lt;D xsi:type="xsd:double"&gt;22.933332&lt;/D&gt;&lt;D xsi:type="xsd:double"&gt;22.926666&lt;/D&gt;&lt;D xsi:type="xsd:double"&gt;22.903334&lt;/D&gt;&lt;D xsi:type="xsd:double"&gt;22.873333&lt;/D&gt;&lt;D xsi:type="xsd:double"&gt;22.806667&lt;/D&gt;&lt;D xsi:type="xsd:double"&gt;22.703333&lt;/D&gt;&lt;D xsi:type="xsd:double"&gt;22.623333&lt;/D&gt;&lt;D xsi:type="xsd:double"&gt;22.543333&lt;/D&gt;&lt;D xsi:type="xsd:double"&gt;22.52&lt;/D&gt;&lt;D xsi:type="xsd:double"&gt;22.493334&lt;/D&gt;&lt;D xsi:type="xsd:double"&gt;22.48&lt;/D&gt;&lt;D xsi:type="xsd:double"&gt;22.473333&lt;/D&gt;&lt;D xsi:type="xsd:double"&gt;22.48&lt;/D&gt;&lt;D xsi:type="xsd:double"&gt;22.483334&lt;/D&gt;&lt;D xsi:type="xsd:double"&gt;22.523333&lt;/D&gt;&lt;D xsi:type="xsd:double"&gt;22.57&lt;/D&gt;&lt;D xsi:type="xsd:double"&gt;22.61&lt;/D&gt;&lt;D xsi:type="xsd:double"&gt;22.68&lt;/D&gt;&lt;D xsi:type="xsd:double"&gt;22.736666&lt;/D&gt;&lt;D xsi:type="xsd:double"&gt;22.813334&lt;/D&gt;&lt;D xsi:type="xsd:double"&gt;22.916666&lt;/D&gt;&lt;D xsi:type="xsd:double"&gt;23.006666&lt;/D&gt;&lt;D xsi:type="xsd:double"&gt;23.1&lt;/D&gt;&lt;D xsi:type="xsd:double"&gt;23.173334&lt;/D&gt;&lt;D xsi:type="xsd:double"&gt;23.236666&lt;/D&gt;&lt;D xsi:type="xsd:double"&gt;23.283333&lt;/D&gt;&lt;D xsi:type="xsd:double"&gt;23.313334&lt;/D&gt;&lt;D xsi:type="xsd:double"&gt;23.353333&lt;/D&gt;&lt;D xsi:type="xsd:double"&gt;23.406666&lt;/D&gt;&lt;D xsi:type="xsd:double"&gt;23.45&lt;/D&gt;&lt;D xsi:type="xsd:double"&gt;23.486666&lt;/D&gt;&lt;D xsi:type="xsd:double"&gt;23.526667&lt;/D&gt;&lt;D xsi:type="xsd:double"&gt;23.563334&lt;/D&gt;&lt;D xsi:type="xsd:double"&gt;23.593334&lt;/D&gt;&lt;D xsi:type="xsd:double"&gt;23.623333&lt;/D&gt;&lt;D xsi:type="xsd:double"&gt;23.64&lt;/D&gt;&lt;D xsi:type="xsd:double"&gt;23.666666&lt;/D&gt;&lt;D xsi:type="xsd:double"&gt;23.656666&lt;/D&gt;&lt;D xsi:type="xsd:double"&gt;23.643333&lt;/D&gt;&lt;D xsi:type="xsd:double"&gt;23.636667&lt;/D&gt;&lt;D xsi:type="xsd:double"&gt;23.653334&lt;/D&gt;&lt;D xsi:type="xsd:double"&gt;23.676666&lt;/D&gt;&lt;D xsi:type="xsd:double"&gt;23.693333&lt;/D&gt;&lt;D xsi:type="xsd:double"&gt;23.73&lt;/D&gt;&lt;D xsi:type="xsd:double"&gt;23.763334&lt;/D&gt;&lt;D xsi:type="xsd:double"&gt;23.8&lt;/D&gt;&lt;D xsi:type="xsd:double"&gt;23.826666&lt;/D&gt;&lt;D xsi:type="xsd:double"&gt;23.85&lt;/D&gt;&lt;D xsi:type="xsd:double"&gt;23.856667&lt;/D&gt;&lt;D xsi:type="xsd:double"&gt;23.866667&lt;/D&gt;&lt;D xsi:type="xsd:double"&gt;23.88&lt;/D&gt;&lt;D xsi:type="xsd:double"&gt;23.9&lt;/D&gt;&lt;D xsi:type="xsd:double"&gt;23.953333&lt;/D&gt;&lt;D xsi:type="xsd:double"&gt;24.006666&lt;/D&gt;&lt;D xsi:type="xsd:double"&gt;24.06&lt;/D&gt;&lt;D xsi:type="xsd:double"&gt;24.083334&lt;/D&gt;&lt;D xsi:type="xsd:double"&gt;24.103333&lt;/D&gt;&lt;D xsi:type="xsd:double"&gt;24.156666&lt;/D&gt;&lt;D xsi:type="xsd:double"&gt;24.186666&lt;/D&gt;&lt;D xsi:type="xsd:double"&gt;24.226667&lt;/D&gt;&lt;D xsi:type="xsd:double"&gt;24.273333&lt;/D&gt;&lt;D xsi:type="xsd:double"&gt;24.33&lt;/D&gt;&lt;D xsi:type="xsd:double"&gt;24.406666&lt;/D&gt;&lt;D xsi:type="xsd:double"&gt;24.516666&lt;/D&gt;&lt;D xsi:type="xsd:double"&gt;24.626667&lt;/D&gt;&lt;D xsi:type="xsd:double"&gt;24.713333&lt;/D&gt;&lt;D xsi:type="xsd:double"&gt;24.796667&lt;/D&gt;&lt;D xsi:type="xsd:double"&gt;24.873333&lt;/D&gt;&lt;D xsi:type="xsd:double"&gt;24.943333&lt;/D&gt;&lt;D xsi:type="xsd:double"&gt;25.003334&lt;/D&gt;&lt;D xsi:type="xsd:double"&gt;25.063334&lt;/D&gt;&lt;D xsi:type="xsd:double"&gt;25.153334&lt;/D&gt;&lt;D xsi:type="xsd:double"&gt;25.21&lt;/D&gt;&lt;D xsi:type="xsd:double"&gt;25.273333&lt;/D&gt;&lt;D xsi:type="xsd:double"&gt;25.323334&lt;/D&gt;&lt;D xsi:type="xsd:double"&gt;25.373333&lt;/D&gt;&lt;D xsi:type="xsd:double"&gt;25.413334&lt;/D&gt;&lt;D xsi:type="xsd:double"&gt;25.446667&lt;/D&gt;&lt;D xsi:type="xsd:double"&gt;25.473333&lt;/D&gt;&lt;D xsi:type="xsd:double"&gt;25.49&lt;/D&gt;&lt;D xsi:type="xsd:double"&gt;25.53&lt;/D&gt;&lt;D xsi:type="xsd:double"&gt;25.57&lt;/D&gt;&lt;D xsi:type="xsd:double"&gt;25.61&lt;/D&gt;&lt;D xsi:type="xsd:double"&gt;25.636667&lt;/D&gt;&lt;D xsi:type="xsd:double"&gt;25.663334&lt;/D&gt;&lt;D xsi:type="xsd:double"&gt;25.696667&lt;/D&gt;&lt;D xsi:type="xsd:double"&gt;25.703333&lt;/D&gt;&lt;D xsi:type="xsd:double"&gt;25.713333&lt;/D&gt;&lt;D xsi:type="xsd:double"&gt;25.746666&lt;/D&gt;&lt;D xsi:type="xsd:double"&gt;25.783333&lt;/D&gt;&lt;D xsi:type="xsd:double"&gt;25.806667&lt;/D&gt;&lt;D xsi:type="xsd:double"&gt;25.826666&lt;/D&gt;&lt;D xsi:type="xsd:double"&gt;25.806667&lt;/D&gt;&lt;D xsi:type="xsd:double"&gt;25.783333&lt;/D&gt;&lt;D xsi:type="xsd:double"&gt;25.76&lt;/D&gt;&lt;D xsi:type="xsd:double"&gt;25.72&lt;/D&gt;&lt;D xsi:type="xsd:double"&gt;25.66&lt;/D&gt;&lt;D xsi:type="xsd:double"&gt;25.62&lt;/D&gt;&lt;D xsi:type="xsd:double"&gt;25.576666&lt;/D&gt;&lt;D xsi:type="xsd:double"&gt;25.553333&lt;/D&gt;&lt;D xsi:type="xsd:double"&gt;25.503334&lt;/D&gt;&lt;D xsi:type="xsd:double"&gt;25.453333&lt;/D&gt;&lt;D xsi:type="xsd:double"&gt;25.403334&lt;/D&gt;&lt;D xsi:type="xsd:double"&gt;25.303333&lt;/D&gt;&lt;D xsi:type="xsd:double"&gt;25.2&lt;/D&gt;&lt;D xsi:type="xsd:double"&gt;25.07&lt;/D&gt;&lt;D xsi:type="xsd:double"&gt;24.923334&lt;/D&gt;&lt;D xsi:type="xsd:double"&gt;24.816668&lt;/D&gt;&lt;D xsi:type="xsd:double"&gt;24.726667&lt;/D&gt;&lt;D xsi:type="xsd:double"&gt;24.65&lt;/D&gt;&lt;D xsi:type="xsd:double"&gt;24.576666&lt;/D&gt;&lt;D xsi:type="xsd:double"&gt;24.533333&lt;/D&gt;&lt;D xsi:type="xsd:double"&gt;24.443333&lt;/D&gt;&lt;D xsi:type="xsd:double"&gt;24.376667&lt;/D&gt;&lt;D xsi:type="xsd:double"&gt;24.293333&lt;/D&gt;&lt;D xsi:type="xsd:double"&gt;24.243334&lt;/D&gt;&lt;D xsi:type="xsd:double"&gt;24.176666&lt;/D&gt;&lt;D xsi:type="xsd:double"&gt;24.12&lt;/D&gt;&lt;D xsi:type="xsd:double"&gt;24.073334&lt;/D&gt;&lt;D xsi:type="xsd:double"&gt;24.036667&lt;/D&gt;&lt;D xsi:type="xsd:double"&gt;24.05&lt;/D&gt;&lt;D xsi:type="xsd:double"&gt;24.08&lt;/D&gt;&lt;D xsi:type="xsd:double"&gt;24.096666&lt;/D&gt;&lt;D xsi:type="xsd:double"&gt;24.086666&lt;/D&gt;&lt;D xsi:type="xsd:double"&gt;24.096666&lt;/D&gt;&lt;D xsi:type="xsd:double"&gt;24.136667&lt;/D&gt;&lt;D xsi:type="xsd:double"&gt;24.103333&lt;/D&gt;&lt;D xsi:type="xsd:double"&gt;24.12&lt;/D&gt;&lt;D xsi:type="xsd:double"&gt;24.123333&lt;/D&gt;&lt;D xsi:type="xsd:double"&gt;24.133333&lt;/D&gt;&lt;D xsi:type="xsd:double"&gt;24.126667&lt;/D&gt;&lt;D xsi:type="xsd:double"&gt;24.136667&lt;/D&gt;&lt;D xsi:type="xsd:double"&gt;24.123333&lt;/D&gt;&lt;D xsi:type="xsd:double"&gt;24.126667&lt;/D&gt;&lt;D xsi:type="xsd:double"&gt;24.126667&lt;/D&gt;&lt;D xsi:type="xsd:double"&gt;24.116667&lt;/D&gt;&lt;D xsi:type="xsd:double"&gt;24.116667&lt;/D&gt;&lt;D xsi:type="xsd:double"&gt;24.123333&lt;/D&gt;&lt;D xsi:type="xsd:double"&gt;24.12&lt;/D&gt;&lt;D xsi:type="xsd:double"&gt;24.073334&lt;/D&gt;&lt;D xsi:type="xsd:double"&gt;23.996666&lt;/D&gt;&lt;D xsi:type="xsd:double"&gt;23.97&lt;/D&gt;&lt;D xsi:type="xsd:double"&gt;23.936666&lt;/D&gt;&lt;D xsi:type="xsd:double"&gt;23.94&lt;/D&gt;&lt;D xsi:type="xsd:double"&gt;23.94&lt;/D&gt;&lt;D xsi:type="xsd:double"&gt;23.97&lt;/D&gt;&lt;D xsi:type="xsd:double"&gt;23.993334&lt;/D&gt;&lt;D xsi:type="xsd:double"&gt;24.023333&lt;/D&gt;&lt;D xsi:type="xsd:double"&gt;23.993334&lt;/D&gt;&lt;D xsi:type="xsd:double"&gt;23.983334&lt;/D&gt;&lt;D xsi:type="xsd:double"&gt;23.95&lt;/D&gt;&lt;D xsi:type="xsd:double"&gt;23.94&lt;/D&gt;&lt;D xsi:type="xsd:double"&gt;23.933332&lt;/D&gt;&lt;D xsi:type="xsd:double"&gt;23.95&lt;/D&gt;&lt;D xsi:type="xsd:double"&gt;23.946667&lt;/D&gt;&lt;D xsi:type="xsd:double"&gt;23.956667&lt;/D&gt;&lt;D xsi:type="xsd:double"&gt;23.963333&lt;/D&gt;&lt;D xsi:type="xsd:double"&gt;23.95&lt;/D&gt;&lt;D xsi:type="xsd:double"&gt;23.893333&lt;/D&gt;&lt;D xsi:type="xsd:double"&gt;23.813334&lt;/D&gt;&lt;D xsi:type="xsd:double"&gt;23.71&lt;/D&gt;&lt;D xsi:type="xsd:double"&gt;23.63&lt;/D&gt;&lt;D xsi:type="xsd:double"&gt;23.576666&lt;/D&gt;&lt;D xsi:type="xsd:double"&gt;23.586666&lt;/D&gt;&lt;D xsi:type="xsd:double"&gt;23.57&lt;/D&gt;&lt;D xsi:type="xsd:double"&gt;23.57&lt;/D&gt;&lt;D xsi:type="xsd:double"&gt;23.563334&lt;/D&gt;&lt;D xsi:type="xsd:double"&gt;23.526667&lt;/D&gt;&lt;D xsi:type="xsd:double"&gt;23.503334&lt;/D&gt;&lt;D xsi:type="xsd:double"&gt;23.526667&lt;/D&gt;&lt;D xsi:type="xsd:double"&gt;23.54&lt;/D&gt;&lt;D xsi:type="xsd:double"&gt;23.543333&lt;/D&gt;&lt;D xsi:type="xsd:double"&gt;23.57&lt;/D&gt;&lt;D xsi:type="xsd:double"&gt;23.623333&lt;/D&gt;&lt;D xsi:type="xsd:double"&gt;23.71&lt;/D&gt;&lt;D xsi:type="xsd:double"&gt;23.806667&lt;/D&gt;&lt;D xsi:type="xsd:double"&gt;23.903334&lt;/D&gt;&lt;D xsi:type="xsd:double"&gt;23.966667&lt;/D&gt;&lt;D xsi:type="xsd:double"&gt;24.026667&lt;/D&gt;&lt;D xsi:type="xsd:double"&gt;24.076666&lt;/D&gt;&lt;D xsi:type="xsd:double"&gt;24.096666&lt;/D&gt;&lt;D xsi:type="xsd:double"&gt;24.11&lt;/D&gt;&lt;D xsi:type="xsd:double"&gt;24.173334&lt;/D&gt;&lt;D xsi:type="xsd:double"&gt;24.233334&lt;/D&gt;&lt;D xsi:type="xsd:double"&gt;24.3&lt;/D&gt;&lt;D xsi:type="xsd:double"&gt;24.38&lt;/D&gt;&lt;D xsi:type="xsd:double"&gt;24.473333&lt;/D&gt;&lt;D xsi:type="xsd:double"&gt;24.553333&lt;/D&gt;&lt;D xsi:type="xsd:double"&gt;24.603333&lt;/D&gt;&lt;D xsi:type="xsd:double"&gt;24.64&lt;/D&gt;&lt;D xsi:type="xsd:double"&gt;24.666666&lt;/D&gt;&lt;D xsi:type="xsd:double"&gt;24.683332&lt;/D&gt;&lt;D xsi:type="xsd:double"&gt;24.72&lt;/D&gt;&lt;D xsi:type="xsd:double"&gt;24.75&lt;/D&gt;&lt;D xsi:type="xsd:double"&gt;24.79&lt;/D&gt;&lt;D xsi:type="xsd:double"&gt;24.843334&lt;/D&gt;&lt;D xsi:type="xsd:double"&gt;24.883333&lt;/D&gt;&lt;D xsi:type="xsd:double"&gt;24.88&lt;/D&gt;&lt;D xsi:type="xsd:double"&gt;24.873333&lt;/D&gt;&lt;D xsi:type="xsd:double"&gt;24.866667&lt;/D&gt;&lt;D xsi:type="xsd:double"&gt;24.856667&lt;/D&gt;&lt;D xsi:type="xsd:double"&gt;24.86&lt;/D&gt;&lt;D xsi:type="xsd:double"&gt;24.856667&lt;/D&gt;&lt;D xsi:type="xsd:double"&gt;24.873333&lt;/D&gt;&lt;D xsi:type="xsd:double"&gt;24.89&lt;/D&gt;&lt;D xsi:type="xsd:double"&gt;24.91&lt;/D&gt;&lt;D xsi:type="xsd:double"&gt;24.94&lt;/D&gt;&lt;D xsi:type="xsd:double"&gt;24.953333&lt;/D&gt;&lt;D xsi:type="xsd:double"&gt;24.956667&lt;/D&gt;&lt;D xsi:type="xsd:double"&gt;24.956667&lt;/D&gt;&lt;D xsi:type="xsd:double"&gt;24.95&lt;/D&gt;&lt;D xsi:type="xsd:double"&gt;24.926666&lt;/D&gt;&lt;D xsi:type="xsd:double"&gt;24.923334&lt;/D&gt;&lt;D xsi:type="xsd:double"&gt;24.906666&lt;/D&gt;&lt;D xsi:type="xsd:double"&gt;24.86&lt;/D&gt;&lt;D xsi:type="xsd:double"&gt;24.796667&lt;/D&gt;&lt;D xsi:type="xsd:double"&gt;24.733334&lt;/D&gt;&lt;D xsi:type="xsd:double"&gt;24.673334&lt;/D&gt;&lt;D xsi:type="xsd:double"&gt;24.62&lt;/D&gt;&lt;D xsi:type="xsd:double"&gt;24.573334&lt;/D&gt;&lt;D xsi:type="xsd:double"&gt;24.54&lt;/D&gt;&lt;D xsi:type="xsd:double"&gt;24.513334&lt;/D&gt;&lt;D xsi:type="xsd:double"&gt;24.49&lt;/D&gt;&lt;D xsi:type="xsd:double"&gt;24.473333&lt;/D&gt;&lt;D xsi:type="xsd:double"&gt;24.46&lt;/D&gt;&lt;D xsi:type="xsd:double"&gt;24.48&lt;/D&gt;&lt;D xsi:type="xsd:double"&gt;24.51&lt;/D&gt;&lt;D xsi:type="xsd:double"&gt;24.533333&lt;/D&gt;&lt;D xsi:type="xsd:double"&gt;24.586666&lt;/D&gt;&lt;D xsi:type="xsd:double"&gt;24.656666&lt;/D&gt;&lt;D xsi:type="xsd:double"&gt;24.75&lt;/D&gt;&lt;D xsi:type="xsd:double"&gt;24.85&lt;/D&gt;&lt;D xsi:type="xsd:double"&gt;25.013334&lt;/D&gt;&lt;D xsi:type="xsd:double"&gt;25.213333&lt;/D&gt;&lt;D xsi:type="xsd:double"&gt;25.436666&lt;/D&gt;&lt;D xsi:type="xsd:double"&gt;25.696667&lt;/D&gt;&lt;D xsi:type="xsd:double"&gt;25.91&lt;/D&gt;&lt;D xsi:type="xsd:double"&gt;26.13&lt;/D&gt;&lt;D xsi:type="xsd:double"&gt;26.35&lt;/D&gt;&lt;D xsi:type="xsd:double"&gt;26.573334&lt;/D&gt;&lt;D xsi:type="xsd:double"&gt;26.743334&lt;/D&gt;&lt;D xsi:type="xsd:double"&gt;26.97&lt;/D&gt;&lt;D xsi:type="xsd:double"&gt;27.203333&lt;/D&gt;&lt;D xsi:type="xsd:double"&gt;27.4&lt;/D&gt;&lt;D xsi:type="xsd:double"&gt;27.61&lt;/D&gt;&lt;D xsi:type="xsd:double"&gt;27.84&lt;/D&gt;&lt;D xsi:type="xsd:double"&gt;28.056667&lt;/D&gt;&lt;D xsi:type="xsd:double"&gt;28.193333&lt;/D&gt;&lt;D xsi:type="xsd:double"&gt;28.263334&lt;/D&gt;&lt;D xsi:type="xsd:double"&gt;28.313334&lt;/D&gt;&lt;D xsi:type="xsd:double"&gt;28.286667&lt;/D&gt;&lt;D xsi:type="xsd:double"&gt;28.28&lt;/D&gt;&lt;D xsi:type="xsd:double"&gt;28.243334&lt;/D&gt;&lt;D xsi:type="xsd:double"&gt;28.22&lt;/D&gt;&lt;D xsi:type="xsd:double"&gt;28.21&lt;/D&gt;&lt;D xsi:type="xsd:double"&gt;28.22&lt;/D&gt;&lt;D xsi:type="xsd:double"&gt;28.166666&lt;/D&gt;&lt;D xsi:type="xsd:double"&gt;28.113333&lt;/D&gt;&lt;D xsi:type="xsd:double"&gt;28.103333&lt;/D&gt;&lt;D xsi:type="xsd:double"&gt;28.06&lt;/D&gt;&lt;D xsi:type="xsd:double"&gt;27.996666&lt;/D&gt;&lt;D xsi:type="xsd:double"&gt;27.926666&lt;/D&gt;&lt;D xsi:type="xsd:double"&gt;27.873333&lt;/D&gt;&lt;D xsi:type="xsd:double"&gt;27.87&lt;/D&gt;&lt;D xsi:type="xsd:double"&gt;27.886667&lt;/D&gt;&lt;D xsi:type="xsd:double"&gt;27.913334&lt;/D&gt;&lt;D xsi:type="xsd:double"&gt;27.953333&lt;/D&gt;&lt;D xsi:type="xsd:double"&gt;27.973333&lt;/D&gt;&lt;D xsi:type="xsd:double"&gt;27.986666&lt;/D&gt;&lt;D xsi:type="xsd:double"&gt;27.98&lt;/D&gt;&lt;D xsi:type="xsd:double"&gt;28.003334&lt;/D&gt;&lt;D xsi:type="xsd:double"&gt;28.033333&lt;/D&gt;&lt;D xsi:type="xsd:double"&gt;28.036667&lt;/D&gt;&lt;D xsi:type="xsd:double"&gt;28.013334&lt;/D&gt;&lt;D xsi:type="xsd:double"&gt;27.986666&lt;/D&gt;&lt;D xsi:type="xsd:double"&gt;27.926666&lt;/D&gt;&lt;D xsi:type="xsd:double"&gt;27.893333&lt;/D&gt;&lt;D xsi:type="xsd:double"&gt;27.883333&lt;/D&gt;&lt;D xsi:type="xsd:double"&gt;27.81&lt;/D&gt;&lt;D xsi:type="xsd:double"&gt;27.696667&lt;/D&gt;&lt;D xsi:type="xsd:double"&gt;27.61&lt;/D&gt;&lt;D xsi:type="xsd:double"&gt;27.516666&lt;/D&gt;&lt;D xsi:type="xsd:double"&gt;27.476667&lt;/D&gt;&lt;D xsi:type="xsd:double"&gt;27.446667&lt;/D&gt;&lt;D xsi:type="xsd:double"&gt;27.443333&lt;/D&gt;&lt;D xsi:type="xsd:double"&gt;27.436666&lt;/D&gt;&lt;D xsi:type="xsd:double"&gt;27.423334&lt;/D&gt;&lt;D xsi:type="xsd:double"&gt;27.4&lt;/D&gt;&lt;D xsi:type="xsd:double"&gt;27.326666&lt;/D&gt;&lt;D xsi:type="xsd:double"&gt;27.29&lt;/D&gt;&lt;D xsi:type="xsd:double"&gt;27.28&lt;/D&gt;&lt;D xsi:type="xsd:double"&gt;27.233334&lt;/D&gt;&lt;D xsi:type="xsd:double"&gt;27.11&lt;/D&gt;&lt;D xsi:type="xsd:double"&gt;27&lt;/D&gt;&lt;D xsi:type="xsd:double"&gt;26.81&lt;/D&gt;&lt;D xsi:type="xsd:double"&gt;26.67&lt;/D&gt;&lt;D xsi:type="xsd:double"&gt;26.563334&lt;/D&gt;&lt;D xsi:type="xsd:double"&gt;26.473333&lt;/D&gt;&lt;D xsi:type="xsd:double"&gt;26.35&lt;/D&gt;&lt;D xsi:type="xsd:double"&gt;26.206667&lt;/D&gt;&lt;D xsi:type="xsd:double"&gt;26.063334&lt;/D&gt;&lt;D xsi:type="xsd:double"&gt;25.95&lt;/D&gt;&lt;D xsi:type="xsd:double"&gt;25.866667&lt;/D&gt;&lt;D xsi:type="xsd:double"&gt;25.836666&lt;/D&gt;&lt;D xsi:type="xsd:double"&gt;25.773333&lt;/D&gt;&lt;D xsi:type="xsd:double"&gt;25.713333&lt;/D&gt;&lt;D xsi:type="xsd:double"&gt;25.65&lt;/D&gt;&lt;D xsi:type="xsd:double"&gt;25.59&lt;/D&gt;&lt;D xsi:type="xsd:double"&gt;25.563334&lt;/D&gt;&lt;D xsi:type="xsd:double"&gt;25.64&lt;/D&gt;&lt;D xsi:type="xsd:double"&gt;25.646667&lt;/D&gt;&lt;D xsi:type="xsd:double"&gt;25.626667&lt;/D&gt;&lt;D xsi:type="xsd:double"&gt;25.57&lt;/D&gt;&lt;D xsi:type="xsd:double"&gt;25.523333&lt;/D&gt;&lt;D xsi:type="xsd:double"&gt;25.486666&lt;/D&gt;&lt;D xsi:type="xsd:double"&gt;25.436666&lt;/D&gt;&lt;D xsi:type="xsd:double"&gt;25.373333&lt;/D&gt;&lt;D xsi:type="xsd:double"&gt;25.31&lt;/D&gt;&lt;D xsi:type="xsd:double"&gt;25.24&lt;/D&gt;&lt;D xsi:type="xsd:double"&gt;25.146667&lt;/D&gt;&lt;D xsi:type="xsd:double"&gt;25.056667&lt;/D&gt;&lt;D xsi:type="xsd:double"&gt;24.986666&lt;/D&gt;&lt;D xsi:type="xsd:double"&gt;24.956667&lt;/D&gt;&lt;D xsi:type="xsd:double"&gt;24.886667&lt;/D&gt;&lt;D xsi:type="xsd:double"&gt;24.79&lt;/D&gt;&lt;D xsi:type="xsd:double"&gt;24.68&lt;/D&gt;&lt;D xsi:type="xsd:double"&gt;24.54&lt;/D&gt;&lt;D xsi:type="xsd:double"&gt;24.333334&lt;/D&gt;&lt;D xsi:type="xsd:double"&gt;24.14&lt;/D&gt;&lt;D xsi:type="xsd:double"&gt;23.913334&lt;/D&gt;&lt;D xsi:type="xsd:double"&gt;23.75&lt;/D&gt;&lt;D xsi:type="xsd:double"&gt;23.57&lt;/D&gt;&lt;D xsi:type="xsd:double"&gt;23.39&lt;/D&gt;&lt;D xsi:type="xsd:double"&gt;23.17&lt;/D&gt;&lt;D xsi:type="xsd:double"&gt;22.976667&lt;/D&gt;&lt;D xsi:type="xsd:double"&gt;22.766666&lt;/D&gt;&lt;D xsi:type="xsd:double"&gt;22.543333&lt;/D&gt;&lt;D xsi:type="xsd:double"&gt;22.376667&lt;/D&gt;&lt;D xsi:type="xsd:double"&gt;22.293333&lt;/D&gt;&lt;D xsi:type="xsd:double"&gt;22.193333&lt;/D&gt;&lt;D xsi:type="xsd:double"&gt;22.113333&lt;/D&gt;&lt;D xsi:type="xsd:double"&gt;22.063334&lt;/D&gt;&lt;D xsi:type="xsd:double"&gt;22.08&lt;/D&gt;&lt;D xsi:type="xsd:double"&gt;22.12&lt;/D&gt;&lt;D xsi:type="xsd:double"&gt;22.176666&lt;/D&gt;&lt;D xsi:type="xsd:double"&gt;22.19&lt;/D&gt;&lt;D xsi:type="xsd:double"&gt;22.196667&lt;/D&gt;&lt;D xsi:type="xsd:double"&gt;22.206667&lt;/D&gt;&lt;D xsi:type="xsd:double"&gt;22.226667&lt;/D&gt;&lt;D xsi:type="xsd:double"&gt;22.246666&lt;/D&gt;&lt;D xsi:type="xsd:double"&gt;22.28&lt;/D&gt;&lt;D xsi:type="xsd:double"&gt;22.28&lt;/D&gt;&lt;D xsi:type="xsd:double"&gt;22.253334&lt;/D&gt;&lt;D xsi:type="xsd:double"&gt;22.216667&lt;/D&gt;&lt;D xsi:type="xsd:double"&gt;22.24&lt;/D&gt;&lt;D xsi:type="xsd:double"&gt;22.263334&lt;/D&gt;&lt;D xsi:type="xsd:double"&gt;22.326666&lt;/D&gt;&lt;D xsi:type="xsd:double"&gt;22.393333&lt;/D&gt;&lt;D xsi:type="xsd:double"&gt;22.426666&lt;/D&gt;&lt;D xsi:type="xsd:double"&gt;22.493334&lt;/D&gt;&lt;D xsi:type="xsd:double"&gt;22.536667&lt;/D&gt;&lt;D xsi:type="xsd:double"&gt;22.583334&lt;/D&gt;&lt;D xsi:type="xsd:double"&gt;22.663334&lt;/D&gt;&lt;D xsi:type="xsd:double"&gt;22.78&lt;/D&gt;&lt;D xsi:type="xsd:double"&gt;22.91&lt;/D&gt;&lt;D xsi:type="xsd:double"&gt;23.026667&lt;/D&gt;&lt;D xsi:type="xsd:double"&gt;23.183332&lt;/D&gt;&lt;D xsi:type="xsd:double"&gt;23.343334&lt;/D&gt;&lt;D xsi:type="xsd:double"&gt;23.45&lt;/D&gt;&lt;D xsi:type="xsd:double"&gt;23.536667&lt;/D&gt;&lt;D xsi:type="xsd:double"&gt;23.613333&lt;/D&gt;&lt;D xsi:type="xsd:double"&gt;23.59&lt;/D&gt;&lt;D xsi:type="xsd:double"&gt;23.57&lt;/D&gt;&lt;D xsi:type="xsd:double"&gt;23.526667&lt;/D&gt;&lt;D xsi:type="xsd:double"&gt;23.476667&lt;/D&gt;&lt;D xsi:type="xsd:double"&gt;23.466667&lt;/D&gt;&lt;D xsi:type="xsd:double"&gt;23.466667&lt;/D&gt;&lt;D xsi:type="xsd:double"&gt;23.423334&lt;/D&gt;&lt;D xsi:type="xsd:double"&gt;23.356667&lt;/D&gt;&lt;D xsi:type="xsd:double"&gt;23.273333&lt;/D&gt;&lt;D xsi:type="xsd:double"&gt;23.193333&lt;/D&gt;&lt;D xsi:type="xsd:double"&gt;23.16&lt;/D&gt;&lt;D xsi:type="xsd:double"&gt;23.066668&lt;/D&gt;&lt;D xsi:type="xsd:double"&gt;22.953333&lt;/D&gt;&lt;D xsi:type="xsd:double"&gt;22.856667&lt;/D&gt;&lt;D xsi:type="xsd:double"&gt;22.766666&lt;/D&gt;&lt;D xsi:type="xsd:double"&gt;22.75&lt;/D&gt;&lt;D xsi:type="xsd:double"&gt;22.756666&lt;/D&gt;&lt;D xsi:type="xsd:double"&gt;22.78&lt;/D&gt;&lt;D xsi:type="xsd:double"&gt;22.78&lt;/D&gt;&lt;D xsi:type="xsd:double"&gt;22.746666&lt;/D&gt;&lt;D xsi:type="xsd:double"&gt;22.716667&lt;/D&gt;&lt;D xsi:type="xsd:double"&gt;22.666666&lt;/D&gt;&lt;D xsi:type="xsd:double"&gt;22.623333&lt;/D&gt;&lt;D xsi:type="xsd:double"&gt;22.623333&lt;/D&gt;&lt;D xsi:type="xsd:double"&gt;22.633333&lt;/D&gt;&lt;D xsi:type="xsd:double"&gt;22.596666&lt;/D&gt;&lt;D xsi:type="xsd:double"&gt;22.586666&lt;/D&gt;&lt;D xsi:type="xsd:double"&gt;22.606667&lt;/D&gt;&lt;D xsi:type="xsd:double"&gt;22.58&lt;/D&gt;&lt;D xsi:type="xsd:double"&gt;22.553333&lt;/D&gt;&lt;D xsi:type="xsd:double"&gt;22.5&lt;/D&gt;&lt;D xsi:type="xsd:double"&gt;22.416666&lt;/D&gt;&lt;D xsi:type="xsd:double"&gt;22.326666&lt;/D&gt;&lt;D xsi:type="xsd:double"&gt;22.24&lt;/D&gt;&lt;D xsi:type="xsd:double"&gt;22.186666&lt;/D&gt;&lt;D xsi:type="xsd:double"&gt;22.143333&lt;/D&gt;&lt;D xsi:type="xsd:double"&gt;22.123333&lt;/D&gt;&lt;D xsi:type="xsd:double"&gt;22.11&lt;/D&gt;&lt;D xsi:type="xsd:double"&gt;22.07&lt;/D&gt;&lt;D xsi:type="xsd:double"&gt;22.036667&lt;/D&gt;&lt;D xsi:type="xsd:double"&gt;22.016666&lt;/D&gt;&lt;D xsi:type="xsd:double"&gt;21.993334&lt;/D&gt;&lt;D xsi:type="xsd:double"&gt;21.973333&lt;/D&gt;&lt;D xsi:type="xsd:double"&gt;21.976667&lt;/D&gt;&lt;D xsi:type="xsd:double"&gt;21.983334&lt;/D&gt;&lt;D xsi:type="xsd:double"&gt;21.953333&lt;/D&gt;&lt;D xsi:type="xsd:double"&gt;21.933332&lt;/D&gt;&lt;D xsi:type="xsd:double"&gt;21.906666&lt;/D&gt;&lt;D xsi:type="xsd:double"&gt;21.843334&lt;/D&gt;&lt;D xsi:type="xsd:double"&gt;21.76&lt;/D&gt;&lt;D xsi:type="xsd:double"&gt;21.626667&lt;/D&gt;&lt;D xsi:type="xsd:double"&gt;21.486666&lt;/D&gt;&lt;D xsi:type="xsd:double"&gt;21.366667&lt;/D&gt;&lt;D xsi:type="xsd:double"&gt;21.236666&lt;/D&gt;&lt;D xsi:type="xsd:double"&gt;21.07&lt;/D&gt;&lt;D xsi:type="xsd:double"&gt;20.880667&lt;/D&gt;&lt;D xsi:type="xsd:double"&gt;20.73&lt;/D&gt;&lt;D xsi:type="xsd:double"&gt;20.520666&lt;/D&gt;&lt;D xsi:type="xsd:double"&gt;20</t>
        </r>
      </text>
    </comment>
    <comment ref="A25" authorId="0" shapeId="0">
      <text>
        <r>
          <rPr>
            <b/>
            <sz val="9"/>
            <color indexed="81"/>
            <rFont val="Tahoma"/>
            <charset val="1"/>
          </rPr>
          <t>.294666&lt;/D&gt;&lt;D xsi:type="xsd:double"&gt;20.109333&lt;/D&gt;&lt;D xsi:type="xsd:double"&gt;19.982&lt;/D&gt;&lt;D xsi:type="xsd:double"&gt;19.823334&lt;/D&gt;&lt;D xsi:type="xsd:double"&gt;19.694666&lt;/D&gt;&lt;D xsi:type="xsd:double"&gt;19.618&lt;/D&gt;&lt;D xsi:type="xsd:double"&gt;19.560667&lt;/D&gt;&lt;D xsi:type="xsd:double"&gt;19.536667&lt;/D&gt;&lt;D xsi:type="xsd:double"&gt;19.518&lt;/D&gt;&lt;D xsi:type="xsd:double"&gt;19.451334&lt;/D&gt;&lt;D xsi:type="xsd:double"&gt;19.406666&lt;/D&gt;&lt;D xsi:type="xsd:double"&gt;19.392&lt;/D&gt;&lt;D xsi:type="xsd:double"&gt;19.341333&lt;/D&gt;&lt;D xsi:type="xsd:double"&gt;19.253334&lt;/D&gt;&lt;D xsi:type="xsd:double"&gt;19.257334&lt;/D&gt;&lt;D xsi:type="xsd:double"&gt;19.293333&lt;/D&gt;&lt;D xsi:type="xsd:double"&gt;19.278667&lt;/D&gt;&lt;D xsi:type="xsd:double"&gt;19.28&lt;/D&gt;&lt;D xsi:type="xsd:double"&gt;19.308&lt;/D&gt;&lt;D xsi:type="xsd:double"&gt;19.337334&lt;/D&gt;&lt;D xsi:type="xsd:double"&gt;19.352&lt;/D&gt;&lt;D xsi:type="xsd:double"&gt;19.32&lt;/D&gt;&lt;D xsi:type="xsd:double"&gt;19.276&lt;/D&gt;&lt;D xsi:type="xsd:double"&gt;19.273333&lt;/D&gt;&lt;D xsi:type="xsd:double"&gt;19.28&lt;/D&gt;&lt;D xsi:type="xsd:double"&gt;19.292&lt;/D&gt;&lt;D xsi:type="xsd:double"&gt;19.34&lt;/D&gt;&lt;D xsi:type="xsd:double"&gt;19.436666&lt;/D&gt;&lt;D xsi:type="xsd:double"&gt;19.562&lt;/D&gt;&lt;D xsi:type="xsd:double"&gt;19.650667&lt;/D&gt;&lt;D xsi:type="xsd:double"&gt;19.717333&lt;/D&gt;&lt;D xsi:type="xsd:double"&gt;19.797333&lt;/D&gt;&lt;D xsi:type="xsd:double"&gt;19.846666&lt;/D&gt;&lt;D xsi:type="xsd:double"&gt;19.917334&lt;/D&gt;&lt;D xsi:type="xsd:double"&gt;19.986666&lt;/D&gt;&lt;D xsi:type="xsd:double"&gt;20.052&lt;/D&gt;&lt;D xsi:type="xsd:double"&gt;20.131332&lt;/D&gt;&lt;D xsi:type="xsd:double"&gt;20.242666&lt;/D&gt;&lt;D xsi:type="xsd:double"&gt;20.334&lt;/D&gt;&lt;D xsi:type="xsd:double"&gt;20.440666&lt;/D&gt;&lt;D xsi:type="xsd:double"&gt;20.53&lt;/D&gt;&lt;D xsi:type="xsd:double"&gt;20.576666&lt;/D&gt;&lt;D xsi:type="xsd:double"&gt;20.606667&lt;/D&gt;&lt;D xsi:type="xsd:double"&gt;20.62&lt;/D&gt;&lt;D xsi:type="xsd:double"&gt;20.666666&lt;/D&gt;&lt;D xsi:type="xsd:double"&gt;20.716667&lt;/D&gt;&lt;D xsi:type="xsd:double"&gt;20.746666&lt;/D&gt;&lt;D xsi:type="xsd:double"&gt;20.753334&lt;/D&gt;&lt;D xsi:type="xsd:double"&gt;20.753334&lt;/D&gt;&lt;D xsi:type="xsd:double"&gt;20.743334&lt;/D&gt;&lt;D xsi:type="xsd:double"&gt;20.746666&lt;/D&gt;&lt;D xsi:type="xsd:double"&gt;20.763334&lt;/D&gt;&lt;D xsi:type="xsd:double"&gt;20.766666&lt;/D&gt;&lt;D xsi:type="xsd:double"&gt;20.803333&lt;/D&gt;&lt;D xsi:type="xsd:double"&gt;20.856667&lt;/D&gt;&lt;D xsi:type="xsd:double"&gt;20.903334&lt;/D&gt;&lt;D xsi:type="xsd:double"&gt;20.94&lt;/D&gt;&lt;D xsi:type="xsd:double"&gt;21.016666&lt;/D&gt;&lt;D xsi:type="xsd:double"&gt;21.076666&lt;/D&gt;&lt;D xsi:type="xsd:double"&gt;21.13&lt;/D&gt;&lt;D xsi:type="xsd:double"&gt;21.18&lt;/D&gt;&lt;D xsi:type="xsd:double"&gt;21.233334&lt;/D&gt;&lt;D xsi:type="xsd:double"&gt;21.32&lt;/D&gt;&lt;D xsi:type="xsd:double"&gt;21.396667&lt;/D&gt;&lt;D xsi:type="xsd:double"&gt;21.46&lt;/D&gt;&lt;D xsi:type="xsd:double"&gt;21.493334&lt;/D&gt;&lt;D xsi:type="xsd:double"&gt;21.49&lt;/D&gt;&lt;D xsi:type="xsd:double"&gt;21.483334&lt;/D&gt;&lt;D xsi:type="xsd:double"&gt;21.42&lt;/D&gt;&lt;D xsi:type="xsd:double"&gt;21.32&lt;/D&gt;&lt;D xsi:type="xsd:double"&gt;21.233334&lt;/D&gt;&lt;D xsi:type="xsd:double"&gt;21.166666&lt;/D&gt;&lt;D xsi:type="xsd:double"&gt;21.063334&lt;/D&gt;&lt;D xsi:type="xsd:double"&gt;20.966667&lt;/D&gt;&lt;D xsi:type="xsd:double"&gt;20.828667&lt;/D&gt;&lt;D xsi:type="xsd:double"&gt;20.712&lt;/D&gt;&lt;D xsi:type="xsd:double"&gt;20.628666&lt;/D&gt;&lt;D xsi:type="xsd:double"&gt;20.512667&lt;/D&gt;&lt;D xsi:type="xsd:double"&gt;20.394667&lt;/D&gt;&lt;D xsi:type="xsd:double"&gt;20.304667&lt;/D&gt;&lt;D xsi:type="xsd:double"&gt;20.228&lt;/D&gt;&lt;D xsi:type="xsd:double"&gt;20.184668&lt;/D&gt;&lt;D xsi:type="xsd:double"&gt;20.178&lt;/D&gt;&lt;D xsi:type="xsd:double"&gt;20.184668&lt;/D&gt;&lt;D xsi:type="xsd:double"&gt;20.224667&lt;/D&gt;&lt;D xsi:type="xsd:double"&gt;20.261333&lt;/D&gt;&lt;D xsi:type="xsd:double"&gt;20.304667&lt;/D&gt;&lt;D xsi:type="xsd:double"&gt;20.358&lt;/D&gt;&lt;D xsi:type="xsd:double"&gt;20.431334&lt;/D&gt;&lt;D xsi:type="xsd:double"&gt;20.522667&lt;/D&gt;&lt;D xsi:type="xsd:double"&gt;20.609333&lt;/D&gt;&lt;D xsi:type="xsd:double"&gt;20.696&lt;/D&gt;&lt;D xsi:type="xsd:double"&gt;20.808666&lt;/D&gt;&lt;D xsi:type="xsd:double"&gt;20.91&lt;/D&gt;&lt;D xsi:type="xsd:double"&gt;20.96&lt;/D&gt;&lt;D xsi:type="xsd:double"&gt;21.013334&lt;/D&gt;&lt;D xsi:type="xsd:double"&gt;21.06&lt;/D&gt;&lt;D xsi:type="xsd:double"&gt;21.05&lt;/D&gt;&lt;D xsi:type="xsd:double"&gt;21.046667&lt;/D&gt;&lt;D xsi:type="xsd:double"&gt;21.05&lt;/D&gt;&lt;D xsi:type="xsd:double"&gt;21.063334&lt;/D&gt;&lt;D xsi:type="xsd:double"&gt;21.076666&lt;/D&gt;&lt;D xsi:type="xsd:double"&gt;21.1&lt;/D&gt;&lt;D xsi:type="xsd:double"&gt;21.073334&lt;/D&gt;&lt;D xsi:type="xsd:double"&gt;21.036667&lt;/D&gt;&lt;D xsi:type="xsd:double"&gt;20.993334&lt;/D&gt;&lt;D xsi:type="xsd:double"&gt;20.953333&lt;/D&gt;&lt;D xsi:type="xsd:double"&gt;20.933332&lt;/D&gt;&lt;D xsi:type="xsd:double"&gt;20.95&lt;/D&gt;&lt;D xsi:type="xsd:double"&gt;20.976667&lt;/D&gt;&lt;D xsi:type="xsd:double"&gt;20.993334&lt;/D&gt;&lt;D xsi:type="xsd:double"&gt;21.023333&lt;/D&gt;&lt;D xsi:type="xsd:double"&gt;21.07&lt;/D&gt;&lt;D xsi:type="xsd:double"&gt;21.123333&lt;/D&gt;&lt;D xsi:type="xsd:double"&gt;21.186666&lt;/D&gt;&lt;D xsi:type="xsd:double"&gt;21.243334&lt;/D&gt;&lt;D xsi:type="xsd:double"&gt;21.3&lt;/D&gt;&lt;D xsi:type="xsd:double"&gt;21.363333&lt;/D&gt;&lt;D xsi:type="xsd:double"&gt;21.47&lt;/D&gt;&lt;D xsi:type="xsd:double"&gt;21.57&lt;/D&gt;&lt;D xsi:type="xsd:double"&gt;21.69&lt;/D&gt;&lt;D xsi:type="xsd:double"&gt;21.793333&lt;/D&gt;&lt;D xsi:type="xsd:double"&gt;21.87&lt;/D&gt;&lt;D xsi:type="xsd:double"&gt;21.93&lt;/D&gt;&lt;D xsi:type="xsd:double"&gt;22.026667&lt;/D&gt;&lt;D xsi:type="xsd:double"&gt;22.133333&lt;/D&gt;&lt;D xsi:type="xsd:double"&gt;22.233334&lt;/D&gt;&lt;D xsi:type="xsd:double"&gt;22.32&lt;/D&gt;&lt;D xsi:type="xsd:double"&gt;22.41&lt;/D&gt;&lt;D xsi:type="xsd:double"&gt;22.443333&lt;/D&gt;&lt;D xsi:type="xsd:double"&gt;22.476667&lt;/D&gt;&lt;D xsi:type="xsd:double"&gt;22.516666&lt;/D&gt;&lt;D xsi:type="xsd:double"&gt;22.566668&lt;/D&gt;&lt;D xsi:type="xsd:double"&gt;22.613333&lt;/D&gt;&lt;D xsi:type="xsd:double"&gt;22.67&lt;/D&gt;&lt;D xsi:type="xsd:double"&gt;22.713333&lt;/D&gt;&lt;D xsi:type="xsd:double"&gt;22.766666&lt;/D&gt;&lt;D xsi:type="xsd:double"&gt;22.84&lt;/D&gt;&lt;D xsi:type="xsd:double"&gt;22.903334&lt;/D&gt;&lt;D xsi:type="xsd:double"&gt;22.946667&lt;/D&gt;&lt;D xsi:type="xsd:double"&gt;23.016666&lt;/D&gt;&lt;D xsi:type="xsd:double"&gt;23.07&lt;/D&gt;&lt;D xsi:type="xsd:double"&gt;23.15&lt;/D&gt;&lt;D xsi:type="xsd:double"&gt;23.21&lt;/D&gt;&lt;D xsi:type="xsd:double"&gt;23.286667&lt;/D&gt;&lt;D xsi:type="xsd:double"&gt;23.356667&lt;/D&gt;&lt;D xsi:type="xsd:double"&gt;23.413334&lt;/D&gt;&lt;D xsi:type="xsd:double"&gt;23.443333&lt;/D&gt;&lt;D xsi:type="xsd:double"&gt;23.483334&lt;/D&gt;&lt;D xsi:type="xsd:double"&gt;23.523333&lt;/D&gt;&lt;D xsi:type="xsd:double"&gt;23.573334&lt;/D&gt;&lt;D xsi:type="xsd:double"&gt;23.61&lt;/D&gt;&lt;D xsi:type="xsd:double"&gt;23.656666&lt;/D&gt;&lt;D xsi:type="xsd:double"&gt;23.72&lt;/D&gt;&lt;D xsi:type="xsd:double"&gt;23.79&lt;/D&gt;&lt;D xsi:type="xsd:double"&gt;23.846666&lt;/D&gt;&lt;D xsi:type="xsd:double"&gt;23.933332&lt;/D&gt;&lt;D xsi:type="xsd:double"&gt;23.96&lt;/D&gt;&lt;D xsi:type="xsd:double"&gt;23.983334&lt;/D&gt;&lt;D xsi:type="xsd:double"&gt;24.016666&lt;/D&gt;&lt;D xsi:type="xsd:double"&gt;24.06&lt;/D&gt;&lt;D xsi:type="xsd:double"&gt;24.103333&lt;/D&gt;&lt;D xsi:type="xsd:double"&gt;24.156666&lt;/D&gt;&lt;D xsi:type="xsd:double"&gt;24.203333&lt;/D&gt;&lt;D xsi:type="xsd:double"&gt;24.26&lt;/D&gt;&lt;D xsi:type="xsd:double"&gt;24.29&lt;/D&gt;&lt;D xsi:type="xsd:double"&gt;24.303333&lt;/D&gt;&lt;D xsi:type="xsd:double"&gt;24.303333&lt;/D&gt;&lt;D xsi:type="xsd:double"&gt;24.296667&lt;/D&gt;&lt;D xsi:type="xsd:double"&gt;24.3&lt;/D&gt;&lt;D xsi:type="xsd:double"&gt;24.263334&lt;/D&gt;&lt;D xsi:type="xsd:double"&gt;24.226667&lt;/D&gt;&lt;D xsi:type="xsd:double"&gt;24.25&lt;/D&gt;&lt;D xsi:type="xsd:double"&gt;24.283333&lt;/D&gt;&lt;D xsi:type="xsd:double"&gt;24.333334&lt;/D&gt;&lt;D xsi:type="xsd:double"&gt;24.366667&lt;/D&gt;&lt;D xsi:type="xsd:double"&gt;24.366667&lt;/D&gt;&lt;D xsi:type="xsd:double"&gt;24.356667&lt;/D&gt;&lt;D xsi:type="xsd:double"&gt;24.32&lt;/D&gt;&lt;D xsi:type="xsd:double"&gt;24.286667&lt;/D&gt;&lt;D xsi:type="xsd:double"&gt;24.25&lt;/D&gt;&lt;D xsi:type="xsd:double"&gt;24.253334&lt;/D&gt;&lt;D xsi:type="xsd:double"&gt;24.236666&lt;/D&gt;&lt;D xsi:type="xsd:double"&gt;24.223333&lt;/D&gt;&lt;D xsi:type="xsd:double"&gt;24.216667&lt;/D&gt;&lt;D xsi:type="xsd:double"&gt;24.24&lt;/D&gt;&lt;D xsi:type="xsd:double"&gt;24.226667&lt;/D&gt;&lt;D xsi:type="xsd:double"&gt;24.193333&lt;/D&gt;&lt;D xsi:type="xsd:double"&gt;24.143333&lt;/D&gt;&lt;D xsi:type="xsd:double"&gt;24.036667&lt;/D&gt;&lt;D xsi:type="xsd:double"&gt;23.95&lt;/D&gt;&lt;D xsi:type="xsd:double"&gt;23.866667&lt;/D&gt;&lt;D xsi:type="xsd:double"&gt;23.783333&lt;/D&gt;&lt;D xsi:type="xsd:double"&gt;23.72&lt;/D&gt;&lt;D xsi:type="xsd:double"&gt;23.653334&lt;/D&gt;&lt;D xsi:type="xsd:double"&gt;23.603333&lt;/D&gt;&lt;D xsi:type="xsd:double"&gt;23.5&lt;/D&gt;&lt;D xsi:type="xsd:double"&gt;23.433332&lt;/D&gt;&lt;D xsi:type="xsd:double"&gt;23.336666&lt;/D&gt;&lt;D xsi:type="xsd:double"&gt;23.203333&lt;/D&gt;&lt;D xsi:type="xsd:double"&gt;23.08&lt;/D&gt;&lt;D xsi:type="xsd:double"&gt;22.973333&lt;/D&gt;&lt;D xsi:type="xsd:double"&gt;22.873333&lt;/D&gt;&lt;D xsi:type="xsd:double"&gt;22.786667&lt;/D&gt;&lt;D xsi:type="xsd:double"&gt;22.75&lt;/D&gt;&lt;D xsi:type="xsd:double"&gt;22.723333&lt;/D&gt;&lt;D xsi:type="xsd:double"&gt;22.716667&lt;/D&gt;&lt;D xsi:type="xsd:double"&gt;22.706667&lt;/D&gt;&lt;D xsi:type="xsd:double"&gt;22.71&lt;/D&gt;&lt;D xsi:type="xsd:double"&gt;22.71&lt;/D&gt;&lt;D xsi:type="xsd:double"&gt;22.7&lt;/D&gt;&lt;D xsi:type="xsd:double"&gt;22.726667&lt;/D&gt;&lt;D xsi:type="xsd:double"&gt;22.73&lt;/D&gt;&lt;D xsi:type="xsd:double"&gt;22.733334&lt;/D&gt;&lt;D xsi:type="xsd:double"&gt;22.753334&lt;/D&gt;&lt;D xsi:type="xsd:double"&gt;22.776667&lt;/D&gt;&lt;D xsi:type="xsd:double"&gt;22.81&lt;/D&gt;&lt;D xsi:type="xsd:double"&gt;22.85&lt;/D&gt;&lt;D xsi:type="xsd:double"&gt;22.883333&lt;/D&gt;&lt;D xsi:type="xsd:double"&gt;22.883333&lt;/D&gt;&lt;D xsi:type="xsd:double"&gt;22.863333&lt;/D&gt;&lt;D xsi:type="xsd:double"&gt;22.846666&lt;/D&gt;&lt;D xsi:type="xsd:double"&gt;22.81&lt;/D&gt;&lt;D xsi:type="xsd:double"&gt;22.763334&lt;/D&gt;&lt;D xsi:type="xsd:double"&gt;22.696667&lt;/D&gt;&lt;D xsi:type="xsd:double"&gt;22.63&lt;/D&gt;&lt;D xsi:type="xsd:double"&gt;22.563334&lt;/D&gt;&lt;D xsi:type="xsd:double"&gt;22.48&lt;/D&gt;&lt;D xsi:type="xsd:double"&gt;22.413334&lt;/D&gt;&lt;D xsi:type="xsd:double"&gt;22.356667&lt;/D&gt;&lt;D xsi:type="xsd:double"&gt;22.296667&lt;/D&gt;&lt;D xsi:type="xsd:double"&gt;22.236666&lt;/D&gt;&lt;D xsi:type="xsd:double"&gt;22.19&lt;/D&gt;&lt;D xsi:type="xsd:double"&gt;22.146667&lt;/D&gt;&lt;D xsi:type="xsd:double"&gt;22.15&lt;/D&gt;&lt;D xsi:type="xsd:double"&gt;22.153334&lt;/D&gt;&lt;D xsi:type="xsd:double"&gt;22.16&lt;/D&gt;&lt;D xsi:type="xsd:double"&gt;22.203333&lt;/D&gt;&lt;D xsi:type="xsd:double"&gt;22.263334&lt;/D&gt;&lt;D xsi:type="xsd:double"&gt;22.333334&lt;/D&gt;&lt;D xsi:type="xsd:double"&gt;22.413334&lt;/D&gt;&lt;D xsi:type="xsd:double"&gt;22.473333&lt;/D&gt;&lt;D xsi:type="xsd:double"&gt;22.553333&lt;/D&gt;&lt;D xsi:type="xsd:double"&gt;22.653334&lt;/D&gt;&lt;D xsi:type="xsd:double"&gt;22.746666&lt;/D&gt;&lt;D xsi:type="xsd:double"&gt;22.823334&lt;/D&gt;&lt;D xsi:type="xsd:double"&gt;22.886667&lt;/D&gt;&lt;D xsi:type="xsd:double"&gt;22.94&lt;/D&gt;&lt;D xsi:type="xsd:double"&gt;23&lt;/D&gt;&lt;D xsi:type="xsd:double"&gt;23.063334&lt;/D&gt;&lt;D xsi:type="xsd:double"&gt;23.123333&lt;/D&gt;&lt;D xsi:type="xsd:double"&gt;23.173334&lt;/D&gt;&lt;D xsi:type="xsd:double"&gt;23.206667&lt;/D&gt;&lt;D xsi:type="xsd:double"&gt;23.216667&lt;/D&gt;&lt;D xsi:type="xsd:double"&gt;23.246666&lt;/D&gt;&lt;D xsi:type="xsd:double"&gt;23.273333&lt;/D&gt;&lt;D xsi:type="xsd:double"&gt;23.326666&lt;/D&gt;&lt;D xsi:type="xsd:double"&gt;23.37&lt;/D&gt;&lt;D xsi:type="xsd:double"&gt;23.406666&lt;/D&gt;&lt;D xsi:type="xsd:double"&gt;23.446667&lt;/D&gt;&lt;D xsi:type="xsd:double"&gt;23.5&lt;/D&gt;&lt;D xsi:type="xsd:double"&gt;23.573334&lt;/D&gt;&lt;D xsi:type="xsd:double"&gt;23.653334&lt;/D&gt;&lt;D xsi:type="xsd:double"&gt;23.723333&lt;/D&gt;&lt;D xsi:type="xsd:double"&gt;23.776667&lt;/D&gt;&lt;D xsi:type="xsd:double"&gt;23.82&lt;/D&gt;&lt;D xsi:type="xsd:double"&gt;23.876667&lt;/D&gt;&lt;D xsi:type="xsd:double"&gt;23.943333&lt;/D&gt;&lt;D xsi:type="xsd:double"&gt;24.013334&lt;/D&gt;&lt;D xsi:type="xsd:double"&gt;24.063334&lt;/D&gt;&lt;D xsi:type="xsd:double"&gt;24.1&lt;/D&gt;&lt;D xsi:type="xsd:double"&gt;24.123333&lt;/D&gt;&lt;D xsi:type="xsd:double"&gt;24.14&lt;/D&gt;&lt;D xsi:type="xsd:double"&gt;24.143333&lt;/D&gt;&lt;D xsi:type="xsd:double"&gt;24.143333&lt;/D&gt;&lt;D xsi:type="xsd:double"&gt;24.146667&lt;/D&gt;&lt;D xsi:type="xsd:double"&gt;24.136667&lt;/D&gt;&lt;D xsi:type="xsd:double"&gt;24.103333&lt;/D&gt;&lt;D xsi:type="xsd:double"&gt;24.076666&lt;/D&gt;&lt;D xsi:type="xsd:double"&gt;24.06&lt;/D&gt;&lt;D xsi:type="xsd:double"&gt;24.053333&lt;/D&gt;&lt;D xsi:type="xsd:double"&gt;24.036667&lt;/D&gt;&lt;D xsi:type="xsd:double"&gt;24.05&lt;/D&gt;&lt;D xsi:type="xsd:double"&gt;24.07&lt;/D&gt;&lt;D xsi:type="xsd:double"&gt;24.103333&lt;/D&gt;&lt;D xsi:type="xsd:double"&gt;24.156666&lt;/D&gt;&lt;D xsi:type="xsd:double"&gt;24.193333&lt;/D&gt;&lt;D xsi:type="xsd:double"&gt;24.236666&lt;/D&gt;&lt;D xsi:type="xsd:double"&gt;24.293333&lt;/D&gt;&lt;D xsi:type="xsd:double"&gt;24.336666&lt;/D&gt;&lt;D xsi:type="xsd:double"&gt;24.383333&lt;/D&gt;&lt;D xsi:type="xsd:double"&gt;24.426666&lt;/D&gt;&lt;D xsi:type="xsd:double"&gt;24.48&lt;/D&gt;&lt;D xsi:type="xsd:double"&gt;24.52&lt;/D&gt;&lt;D xsi:type="xsd:double"&gt;24.546667&lt;/D&gt;&lt;D xsi:type="xsd:double"&gt;24.583334&lt;/D&gt;&lt;D xsi:type="xsd:double"&gt;24.613333&lt;/D&gt;&lt;D xsi:type="xsd:double"&gt;24.613333&lt;/D&gt;&lt;D xsi:type="xsd:double"&gt;24.61&lt;/D&gt;&lt;D xsi:type="xsd:double"&gt;24.586666&lt;/D&gt;&lt;D xsi:type="xsd:double"&gt;24.57&lt;/D&gt;&lt;D xsi:type="xsd:double"&gt;24.566668&lt;/D&gt;&lt;D xsi:type="xsd:double"&gt;24.536667&lt;/D&gt;&lt;D xsi:type="xsd:double"&gt;24.5&lt;/D&gt;&lt;D xsi:type="xsd:double"&gt;24.49&lt;/D&gt;&lt;D xsi:type="xsd:double"&gt;24.466667&lt;/D&gt;&lt;D xsi:type="xsd:double"&gt;24.453333&lt;/D&gt;&lt;D xsi:type="xsd:double"&gt;24.463333&lt;/D&gt;&lt;D xsi:type="xsd:double"&gt;24.49&lt;/D&gt;&lt;D xsi:type="xsd:double"&gt;24.513334&lt;/D&gt;&lt;D xsi:type="xsd:double"&gt;24.523333&lt;/D&gt;&lt;D xsi:type="xsd:double"&gt;24.54&lt;/D&gt;&lt;D xsi:type="xsd:double"&gt;24.563334&lt;/D&gt;&lt;D xsi:type="xsd:double"&gt;24.57&lt;/D&gt;&lt;D xsi:type="xsd:double"&gt;24.593334&lt;/D&gt;&lt;D xsi:type="xsd:double"&gt;24.623333&lt;/D&gt;&lt;D xsi:type="xsd:double"&gt;24.663334&lt;/D&gt;&lt;D xsi:type="xsd:double"&gt;24.74&lt;/D&gt;&lt;D xsi:type="xsd:double"&gt;24.82&lt;/D&gt;&lt;D xsi:type="xsd:double"&gt;24.903334&lt;/D&gt;&lt;D xsi:type="xsd:double"&gt;24.99&lt;/D&gt;&lt;D xsi:type="xsd:double"&gt;25.066668&lt;/D&gt;&lt;D xsi:type="xsd:double"&gt;25.11&lt;/D&gt;&lt;D xsi:type="xsd:double"&gt;25.15&lt;/D&gt;&lt;D xsi:type="xsd:double"&gt;25.203333&lt;/D&gt;&lt;D xsi:type="xsd:double"&gt;25.263334&lt;/D&gt;&lt;D xsi:type="xsd:double"&gt;25.32&lt;/D&gt;&lt;D xsi:type="xsd:double"&gt;25.383333&lt;/D&gt;&lt;D xsi:type="xsd:double"&gt;25.466667&lt;/D&gt;&lt;D xsi:type="xsd:double"&gt;25.55&lt;/D&gt;&lt;D xsi:type="xsd:double"&gt;25.613333&lt;/D&gt;&lt;D xsi:type="xsd:double"&gt;25.67&lt;/D&gt;&lt;D xsi:type="xsd:double"&gt;25.733334&lt;/D&gt;&lt;D xsi:type="xsd:double"&gt;25.79&lt;/D&gt;&lt;D xsi:type="xsd:double"&gt;25.836666&lt;/D&gt;&lt;D xsi:type="xsd:double"&gt;25.883333&lt;/D&gt;&lt;D xsi:type="xsd:double"&gt;25.936666&lt;/D&gt;&lt;D xsi:type="xsd:double"&gt;26.003334&lt;/D&gt;&lt;D xsi:type="xsd:double"&gt;26.05&lt;/D&gt;&lt;D xsi:type="xsd:double"&gt;26.09&lt;/D&gt;&lt;D xsi:type="xsd:double"&gt;26.126667&lt;/D&gt;&lt;D xsi:type="xsd:double"&gt;26.146667&lt;/D&gt;&lt;D xsi:type="xsd:double"&gt;26.156666&lt;/D&gt;&lt;D xsi:type="xsd:double"&gt;26.183332&lt;/D&gt;&lt;D xsi:type="xsd:double"&gt;26.196667&lt;/D&gt;&lt;D xsi:type="xsd:double"&gt;26.2&lt;/D&gt;&lt;D xsi:type="xsd:double"&gt;26.21&lt;/D&gt;&lt;D xsi:type="xsd:double"&gt;26.206667&lt;/D&gt;&lt;D xsi:type="xsd:double"&gt;26.213333&lt;/D&gt;&lt;D xsi:type="xsd:double"&gt;26.21&lt;/D&gt;&lt;D xsi:type="xsd:double"&gt;26.203333&lt;/D&gt;&lt;D xsi:type="xsd:double"&gt;26.2&lt;/D&gt;&lt;D xsi:type="xsd:double"&gt;26.19&lt;/D&gt;&lt;D xsi:type="xsd:double"&gt;26.196667&lt;/D&gt;&lt;D xsi:type="xsd:double"&gt;26.18&lt;/D&gt;&lt;D xsi:type="xsd:double"&gt;26.17&lt;/D&gt;&lt;D xsi:type="xsd:double"&gt;26.183332&lt;/D&gt;&lt;D xsi:type="xsd:double"&gt;26.183332&lt;/D&gt;&lt;D xsi:type="xsd:double"&gt;26.173334&lt;/D&gt;&lt;D xsi:type="xsd:double"&gt;26.196667&lt;/D&gt;&lt;D xsi:type="xsd:double"&gt;26.24&lt;/D&gt;&lt;D xsi:type="xsd:double"&gt;26.296667&lt;/D&gt;&lt;D xsi:type="xsd:double"&gt;26.353333&lt;/D&gt;&lt;D xsi:type="xsd:double"&gt;26.41&lt;/D&gt;&lt;D xsi:type="xsd:double"&gt;26.47&lt;/D&gt;&lt;D xsi:type="xsd:double"&gt;26.543333&lt;/D&gt;&lt;D xsi:type="xsd:double"&gt;26.61&lt;/D&gt;&lt;D xsi:type="xsd:double"&gt;26.686666&lt;/D&gt;&lt;D xsi:type="xsd:double"&gt;26.773333&lt;/D&gt;&lt;D xsi:type="xsd:double"&gt;26.873333&lt;/D&gt;&lt;D xsi:type="xsd:double"&gt;26.973333&lt;/D&gt;&lt;D xsi:type="xsd:double"&gt;27.083334&lt;/D&gt;&lt;D xsi:type="xsd:double"&gt;27.193333&lt;/D&gt;&lt;D xsi:type="xsd:double"&gt;27.31&lt;/D&gt;&lt;D xsi:type="xsd:double"&gt;27.42&lt;/D&gt;&lt;D xsi:type="xsd:double"&gt;27.523333&lt;/D&gt;&lt;D xsi:type="xsd:double"&gt;27.606667&lt;/D&gt;&lt;D xsi:type="xsd:double"&gt;27.686666&lt;/D&gt;&lt;D xsi:type="xsd:double"&gt;27.766666&lt;/D&gt;&lt;D xsi:type="xsd:double"&gt;27.86&lt;/D&gt;&lt;D xsi:type="xsd:double"&gt;27.936666&lt;/D&gt;&lt;D xsi:type="xsd:double"&gt;27.99&lt;/D&gt;&lt;D xsi:type="xsd:double"&gt;28.006666&lt;/D&gt;&lt;D xsi:type="xsd:double"&gt;28.03&lt;/D&gt;&lt;D xsi:type="xsd:double"&gt;28.053333&lt;/D&gt;&lt;D xsi:type="xsd:double"&gt;28.086666&lt;/D&gt;&lt;D xsi:type="xsd:double"&gt;28.103333&lt;/D&gt;&lt;D xsi:type="xsd:double"&gt;28.11&lt;/D&gt;&lt;D xsi:type="xsd:double"&gt;28.11&lt;/D&gt;&lt;D xsi:type="xsd:double"&gt;28.106667&lt;/D&gt;&lt;D xsi:type="xsd:double"&gt;28.103333&lt;/D&gt;&lt;D xsi:type="xsd:double"&gt;28.123333&lt;/D&gt;&lt;D xsi:type="xsd:double"&gt;28.15&lt;/D&gt;&lt;D xsi:type="xsd:double"&gt;28.16&lt;/D&gt;&lt;D xsi:type="xsd:double"&gt;28.18&lt;/D&gt;&lt;D xsi:type="xsd:double"&gt;28.2&lt;/D&gt;&lt;D xsi:type="xsd:double"&gt;28.24&lt;/D&gt;&lt;D xsi:type="xsd:double"&gt;28.303333&lt;/D&gt;&lt;D xsi:type="xsd:double"&gt;28.35&lt;/D&gt;&lt;D xsi:type="xsd:double"&gt;28.39&lt;/D&gt;&lt;D xsi:type="xsd:double"&gt;28.41&lt;/D&gt;&lt;D xsi:type="xsd:double"&gt;28.443333&lt;/D&gt;&lt;/FQL&gt;&lt;FQL&gt;&lt;Q&gt;2800-HK^FG_PRICE_MAVG(09/07/2007,0,D,,20)&lt;/Q&gt;&lt;R&gt;2466&lt;/R&gt;&lt;C&gt;1&lt;/C&gt;&lt;D xsi:type="xsd:double"&gt;23.115&lt;/D&gt;&lt;D xsi:type="xsd:double"&gt;23.2275&lt;/D&gt;&lt;D xsi:type="xsd:double"&gt;23.335&lt;/D&gt;&lt;D xsi:type="xsd:double"&gt;23.4875&lt;/D&gt;&lt;D xsi:type="xsd:double"&gt;23.69&lt;/D&gt;&lt;D xsi:type="xsd:double"&gt;23.9125&lt;/D&gt;&lt;D xsi:type="xsd:double"&gt;24.07&lt;/D&gt;&lt;D xsi:type="xsd:double"&gt;24.2175&lt;/D&gt;&lt;D xsi:type="xsd:double"&gt;24.37&lt;/D&gt;&lt;D xsi:type="xsd:double"&gt;24.51&lt;/D&gt;&lt;D xsi:type="xsd:double"&gt;24.655&lt;/D&gt;&lt;D xsi:type="xsd:double"&gt;24.815&lt;/D&gt;&lt;D xsi:type="xsd:double"&gt;24.985&lt;/D&gt;&lt;D xsi:type="xsd:double"&gt;25.1925&lt;/D&gt;&lt;D xsi:type="xsd:double"&gt;25.385&lt;/D&gt;&lt;D xsi:type="xsd:double"&gt;25.605&lt;/D&gt;&lt;D xsi:type="xsd:double"&gt;25.7825&lt;/D&gt;&lt;D xsi:type="xsd:double"&gt;25.9375&lt;/D&gt;&lt;D xsi:type="xsd:double"&gt;26.14&lt;/D&gt;&lt;D xsi:type="xsd:double"&gt;26.33&lt;/D&gt;&lt;D xsi:type="xsd:double"&gt;26.54&lt;/D&gt;&lt;D xsi:type="xsd:double"&gt;26.7625&lt;/D&gt;&lt;D xsi:type="xsd:double"&gt;27.015&lt;/D&gt;&lt;D xsi:type="xsd:double"&gt;27.245&lt;/D&gt;&lt;D xsi:type="xsd:double"&gt;27.495&lt;/D&gt;&lt;D xsi:type="xsd:double"&gt;27.7&lt;/D&gt;&lt;D xsi:type="xsd:double"&gt;27.945&lt;/D&gt;&lt;D xsi:type="xsd:double"&gt;28.195&lt;/D&gt;&lt;D xsi:type="xsd:double"&gt;28.35&lt;/D&gt;&lt;D xsi:type="xsd:double"&gt;28.535&lt;/D&gt;&lt;D xsi:type="xsd:double"&gt;28.7125&lt;/D&gt;&lt;D xsi:type="xsd:double"&gt;28.875&lt;/D&gt;&lt;D xsi:type="xsd:double"&gt;29.0675&lt;/D&gt;&lt;D xsi:type="xsd:double"&gt;29.3&lt;/D&gt;&lt;D xsi:type="xsd:double"&gt;29.525&lt;/D&gt;&lt;D xsi:type="xsd:double"&gt;29.6575&lt;/D&gt;&lt;D xsi:type="xsd:double"&gt;29.845&lt;/D&gt;&lt;D xsi:type="xsd:double"&gt;30&lt;/D&gt;&lt;D xsi:type="xsd:double"&gt;30.03&lt;/D&gt;&lt;D xsi:type="xsd:double"&gt;30.095&lt;/D&gt;&lt;D xsi:type="xsd:double"&gt;30.15&lt;/D&gt;&lt;D xsi:type="xsd:double"&gt;30.14&lt;/D&gt;&lt;D xsi:type="xsd:double"&gt;30.1075&lt;/D&gt;&lt;D xsi:type="xsd:double"&gt;30.0275&lt;/D&gt;&lt;D xsi:type="xsd:double"&gt;29.9275&lt;/D&gt;&lt;D xsi:type="xsd:double"&gt;29.9275&lt;/D&gt;&lt;D xsi:type="xsd:double"&gt;29.875&lt;/D&gt;&lt;D xsi:type="xsd:double"&gt;29.755&lt;/D&gt;&lt;D xsi:type="xsd:double"&gt;29.69&lt;/D&gt;&lt;D xsi:type="xsd:double"&gt;29.59&lt;/D&gt;&lt;D xsi:type="xsd:double"&gt;29.4375&lt;/D&gt;&lt;D xsi:type="xsd:double"&gt;29.2275&lt;/D&gt;&lt;D xsi:type="xsd:double"&gt;29.0125&lt;/D&gt;&lt;D xsi:type="xsd:double"&gt;28.8&lt;/D&gt;&lt;D xsi:type="xsd:double"&gt;28.565&lt;/D&gt;&lt;D xsi:type="xsd:double"&gt;28.375&lt;/D&gt;&lt;D xsi:type="xsd:double"&gt;28.225&lt;/D&gt;&lt;D xsi:type="xsd:double"&gt;28.145&lt;/D&gt;&lt;D xsi:type="xsd:double"&gt;28.1375&lt;/D&gt;&lt;D xsi:type="xsd:double"&gt;28.1125&lt;/D&gt;&lt;D xsi:type="xsd:double"&gt;28.11&lt;/D&gt;&lt;D xsi:type="xsd:double"&gt;28.1575&lt;/D&gt;&lt;D xsi:type="xsd:double"&gt;28.17&lt;/D&gt;&lt;D xsi:type="xsd:double"&gt;28.215&lt;/D&gt;&lt;D xsi:type="xsd:double"&gt;28.285&lt;/D&gt;&lt;D xsi:type="xsd:double"&gt;28.2525&lt;/D&gt;&lt;D xsi:type="xsd:double"&gt;28.205&lt;/D&gt;&lt;D xsi:type="xsd:double"&gt;28.2125&lt;/D&gt;&lt;D xsi:type="xsd:double"&gt;28.1725&lt;/D&gt;&lt;D xsi:type="xsd:double"&gt;28.13&lt;/D&gt;&lt;D xsi:type="xsd:double"&gt;28.155&lt;/D&gt;&lt;D xsi:type="xsd:double"&gt;28.215&lt;/D&gt;&lt;D xsi:type="xsd:double"&gt;28.28&lt;/D&gt;&lt;D xsi:type="xsd:double"&gt;28.305&lt;/D&gt;&lt;D xsi:type="xsd:double"&gt;28.3325&lt;/D&gt;&lt;D xsi:type="xsd:double"&gt;28.3275&lt;/D&gt;&lt;D xsi:type="xsd:double"&gt;28.3&lt;/D&gt;&lt;D xsi:type="xsd:double"&gt;28.24&lt;/D&gt;&lt;D xsi:type="xsd:double"&gt;28.15&lt;/D&gt;&lt;D xsi:type="xsd:double"&gt;28.0825&lt;/D&gt;&lt;D xsi:type="xsd:double"&gt;27.9725&lt;/D&gt;&lt;D xsi:type="xsd:double"&gt;27.85&lt;/D&gt;&lt;D xsi:type="xsd:double"&gt;27.7825&lt;/D&gt;&lt;D xsi:type="xsd:double"&gt;27.7225&lt;/D&gt;&lt;D xsi:type="xsd:double"&gt;27.605&lt;/D&gt;&lt;D xsi:type="xsd:double"&gt;27.505&lt;/D&gt;&lt;D xsi:type="xsd:double"&gt;27.41&lt;/D&gt;&lt;D xsi:type="xsd:double"&gt;27.255&lt;/D&gt;&lt;D xsi:type="xsd:double"&gt;27.1875&lt;/D&gt;&lt;D xsi:type="xsd:double"&gt;27.105&lt;/D&gt;&lt;D xsi:type="xsd:double"&gt;26.9475&lt;/D&gt;&lt;D xsi:type="xsd:double"&gt;26.6775&lt;/D&gt;&lt;D xsi:type="xsd:double"&gt;26.4975&lt;/D&gt;&lt;D xsi:type="xsd:double"&gt;26.2625&lt;/D&gt;&lt;D xsi:type="xsd:double"&gt;26.13&lt;/D&gt;&lt;D xsi:type="xsd:double"&gt;25.9675&lt;/D&gt;&lt;D xsi:type="xsd:double"&gt;25.79&lt;/D&gt;&lt;D xsi:type="xsd:double"&gt;25.595&lt;/D&gt;&lt;D xsi:type="xsd:double"&gt;25.42&lt;/D&gt;&lt;D xsi:type="xsd:double"&gt;25.2475&lt;/D&gt;&lt;D xsi:type="xsd:double"&gt;25.135&lt;/D&gt;&lt;D xsi:type="xsd:double"&gt;25.02&lt;/D&gt;&lt;D xsi:type="xsd:double"&gt;24.805&lt;/D&gt;&lt;D xsi:type="xsd:double"&gt;24.57&lt;/D&gt;&lt;D xsi:type="xsd:double"&gt;24.3725&lt;/D&gt;&lt;D xsi:type="xsd:double"&gt;24.2025&lt;/D&gt;&lt;D xsi:type="xsd:double"&gt;24.1125&lt;/D&gt;&lt;D xsi:type="xsd:double"&gt;24.095&lt;/D&gt;&lt;D xsi:type="xsd:double"&gt;24.02&lt;/D&gt;&lt;D xsi:type="xsd:double"&gt;23.97&lt;/D&gt;&lt;D xsi:type="xsd:double"&gt;23.955&lt;/D&gt;&lt;D xsi:type="xsd:double"&gt;24.05&lt;/D&gt;&lt;D xsi:type="xsd:double"&gt;24.01&lt;/D&gt;&lt;D xsi:type="xsd:double"&gt;24&lt;/D&gt;&lt;D xsi:type="xsd:double"&gt;23.9325&lt;/D&gt;&lt;D xsi:type="xsd:double"&gt;23.955&lt;/D&gt;&lt;D xsi:type="xsd:double"&gt;23.9675&lt;/D&gt;&lt;D xsi:type="xsd:double"&gt;24&lt;/D&gt;&lt;D xsi:type="xsd:double"&gt;24.01&lt;/D&gt;&lt;D xsi:type="xsd:double"&gt;23.96&lt;/D&gt;&lt;D xsi:type="xsd:double"&gt;23.8675&lt;/D&gt;&lt;D xsi:type="xsd:double"&gt;23.79&lt;/D&gt;&lt;D xsi:type="xsd:double"&gt;23.7525&lt;/D&gt;&lt;D xsi:type="xsd:double"&gt;23.765&lt;/D&gt;&lt;D xsi:type="xsd:double"&gt;23.77&lt;/D&gt;&lt;D xsi:type="xsd:double"&gt;23.785&lt;/D&gt;&lt;D xsi:type="xsd:double"&gt;23.7&lt;/D&gt;&lt;D xsi:type="xsd:double"&gt;23.61&lt;/D&gt;&lt;D xsi:type="xsd:double"&gt;23.485&lt;/D&gt;&lt;D xsi:type="xsd:double"&gt;23.355&lt;/D&gt;&lt;D xsi:type="xsd:double"&gt;23.275&lt;/D&gt;&lt;D xsi:type="xsd:double"&gt;23.1575&lt;/D&gt;&lt;D xsi:type="xsd:double"&gt;23.125&lt;/D&gt;&lt;D xsi:type="xsd:double"&gt;23.095&lt;/D&gt;&lt;D xsi:type="xsd:double"&gt;23.0475&lt;/D&gt;&lt;D xsi:type="xsd:double"&gt;22.9875&lt;/D&gt;&lt;D xsi:type="xsd:double"&gt;22.9075&lt;/D&gt;&lt;D xsi:type="xsd:double"&gt;22.8575&lt;/D&gt;&lt;D xsi:type="xsd:double"&gt;22.875&lt;/D&gt;&lt;D xsi:type="xsd:double"&gt;22.9325&lt;/D&gt;&lt;D xsi:type="xsd:double"&gt;23.0075&lt;/D&gt;&lt;D xsi:type="xsd:double"&gt;23.0625&lt;/D&gt;&lt;D xsi:type="xsd:double"&gt;23.1425&lt;/D&gt;&lt;D xsi:type="xsd:double"&gt;23.215&lt;/D&gt;&lt;D xsi:type="xsd:double"&gt;23.3025&lt;/D&gt;&lt;D xsi:type="xsd:double"&gt;23.3275&lt;/D&gt;&lt;D xsi:type="xsd:double"&gt;23.4125&lt;/D&gt;&lt;D xsi:type="xsd:double"&gt;23.4925&lt;/D&gt;&lt;D xsi:type="xsd:double"&gt;23.65&lt;/D&gt;&lt;D xsi:type="xsd:double"&gt;23.7875&lt;/D&gt;&lt;D xsi:type="xsd:double"&gt;23.9325&lt;/D&gt;&lt;D xsi:type="xsd:double"&gt;24.12&lt;/D&gt;&lt;D xsi:type="xsd:double"&gt;24.255&lt;/D&gt;&lt;D xsi:type="xsd:double"&gt;24.41&lt;/D&gt;&lt;D xsi:type="xsd:double"&gt;24.5525&lt;/D&gt;&lt;D xsi:type="xsd:double"&gt;24.6775&lt;/D&gt;&lt;D xsi:type="xsd:double"&gt;24.8175&lt;/D&gt;&lt;D xsi:type="xsd:double"&gt;24.94&lt;/D&gt;&lt;D xsi:type="xsd:double"&gt;25.055&lt;/D&gt;&lt;D xsi:type="xsd:double"&gt;25.145&lt;/D&gt;&lt;D xsi:type="xsd:double"&gt;25.2225&lt;/D&gt;&lt;D xsi:type="xsd:double"&gt;25.28&lt;/D&gt;&lt;D xsi:type="xsd:double"&gt;25.3425&lt;/D&gt;&lt;D xsi:type="xsd:double"&gt;25.38&lt;/D&gt;&lt;D xsi:type="xsd:double"&gt;25.42&lt;/D&gt;&lt;D xsi:type="xsd:double"&gt;25.505&lt;/D&gt;&lt;D xsi:type="xsd:double"&gt;25.5775&lt;/D&gt;&lt;D xsi:type="xsd:double"&gt;25.665&lt;/D&gt;&lt;D xsi:type="xsd:double"&gt;25.7325&lt;/D&gt;&lt;D xsi:type="xsd:double"&gt;25.775&lt;/D&gt;&lt;D xsi:type="xsd:double"&gt;25.8075&lt;/D&gt;&lt;D xsi:type="xsd:double"&gt;25.81&lt;/D&gt;&lt;D xsi:type="xsd:double"&gt;25.78&lt;/D&gt;&lt;D xsi:type="xsd:double"&gt;25.7075&lt;/D&gt;&lt;D xsi:type="xsd:double"&gt;25.64&lt;/D&gt;&lt;D xsi:type="xsd:double"&gt;25.5725&lt;/D&gt;&lt;D xsi:type="xsd:double"&gt;25.51&lt;/D&gt;&lt;D xsi:type="xsd:double"&gt;25.46&lt;/D&gt;&lt;D xsi:type="xsd:double"&gt;25.3925&lt;/D&gt;&lt;D xsi:type="xsd:double"&gt;25.3125&lt;/D&gt;&lt;D xsi:type="xsd:double"&gt;25.21&lt;/D&gt;&lt;D xsi:type="xsd:double"&gt;25.1575&lt;/D&gt;&lt;D xsi:type="xsd:double"&gt;25.12&lt;/D&gt;&lt;D xsi:type="xsd:double"&gt;25.0475&lt;/D&gt;&lt;D xsi:type="xsd:double"&gt;24.945&lt;/D&gt;&lt;D xsi:type="xsd:double"&gt;24.825&lt;/D&gt;&lt;D xsi:type="xsd:double"&gt;24.6975&lt;/D&gt;&lt;D xsi:type="xsd:double"&gt;24.57&lt;/D&gt;&lt;D xsi:type="xsd:double"&gt;24.44&lt;/D&gt;&lt;D xsi:type="xsd:double"&gt;24.3525&lt;/D&gt;&lt;D xsi:type="xsd:double"&gt;24.2275&lt;/D&gt;&lt;D xsi:type="xsd:double"&gt;24.12&lt;/D&gt;&lt;D xsi:type="xsd:double"&gt;24.0275&lt;/D&gt;&lt;D xsi:type="xsd:double"&gt;23.94&lt;/D&gt;&lt;D xsi:type="xsd:double"&gt;23.86&lt;/D&gt;&lt;D xsi:type="xsd:double"&gt;23.7725&lt;/D&gt;&lt;D xsi:type="xsd:double"&gt;23.6575&lt;/D&gt;&lt;D xsi:type="xsd:double"&gt;23.535&lt;/D&gt;&lt;D xsi:type="xsd:double"&gt;23.385&lt;/D&gt;&lt;D xsi:type="xsd:double"&gt;23.2325&lt;/D&gt;&lt;D xsi:type="xsd:double"&gt;23.105&lt;/D&gt;&lt;D xsi:type="xsd:double"&gt;22.9875&lt;/D&gt;&lt;D xsi:type="xsd:double"&gt;22.8225&lt;/D&gt;&lt;D xsi:type="xsd:double"&gt;22.7425&lt;/D&gt;&lt;D xsi:type="xsd:double"&gt;22.6675&lt;/D&gt;&lt;D xsi:type="xsd:double"&gt;22.6225&lt;/D&gt;&lt;D xsi:type="xsd:double"&gt;22.5825&lt;/D&gt;&lt;D xsi:type="xsd:double"&gt;22.495&lt;/D&gt;&lt;D xsi:type="xsd:double"&gt;22.4075&lt;/D&gt;&lt;D xsi:type="xsd:double"&gt;22.3325&lt;/D&gt;&lt;D xsi:type="xsd:double"&gt;22.2875&lt;/D&gt;&lt;D xsi:type="xsd:double"&gt;22.2775&lt;/D&gt;&lt;D xsi:type="xsd:double"&gt;22.2675&lt;/D&gt;&lt;D xsi:type="xsd:double"&gt;22.305&lt;/D&gt;&lt;D xsi:type="xsd:double"&gt;22.3325&lt;/D&gt;&lt;D xsi:type="xsd:double"&gt;22.345&lt;/D&gt;&lt;D xsi:type="xsd:double"&gt;22.38&lt;/D&gt;&lt;D xsi:type="xsd:double"&gt;22.39&lt;/D&gt;&lt;D xsi:type="xsd:double"&gt;22.4425&lt;/D&gt;&lt;D xsi:type="xsd:double"&gt;22.52&lt;/D&gt;&lt;D xsi:type="xsd:double"&gt;22.595&lt;/D&gt;&lt;D xsi:type="xsd:double"&gt;22.6275&lt;/D&gt;&lt;D xsi:type="xsd:double"&gt;22.6675&lt;/D&gt;&lt;D xsi:type="xsd:double"&gt;22.6825&lt;/D&gt;&lt;D xsi:type="xsd:double"&gt;22.6875&lt;/D&gt;&lt;D xsi:type="xsd:double"&gt;22.675&lt;/D&gt;&lt;D xsi:type="xsd:double"&gt;22.6625&lt;/D&gt;&lt;D xsi:type="xsd:double"&gt;22.67&lt;/D&gt;&lt;D xsi:type="xsd:double"&gt;22.68&lt;/D&gt;&lt;D xsi:type="xsd:double"&gt;22.65&lt;/D&gt;&lt;D xsi:type="xsd:double"&gt;22.6&lt;/D&gt;&lt;D xsi:type="xsd:double"&gt;22.4975&lt;/D&gt;&lt;D xsi:type="xsd:double"&gt;22.415&lt;/D&gt;&lt;D xsi:type="xsd:double"&gt;22.2775&lt;/D&gt;&lt;D xsi:type="xsd:double"&gt;22.175&lt;/D&gt;&lt;D xsi:type="xsd:double"&gt;22.0925&lt;/D&gt;&lt;D xsi:type="xsd:double"&gt;22.03&lt;/D&gt;&lt;D xsi:type="xsd:double"&gt;21.97&lt;/D&gt;&lt;D xsi:type="xsd:double"&gt;21.9&lt;/D&gt;&lt;D xsi:type="xsd:double"&gt;21.8075&lt;/D&gt;&lt;D xsi:type="xsd:double"&gt;21.7175&lt;/D&gt;&lt;D xsi:type="xsd:double"&gt;21.62&lt;/D&gt;&lt;D xsi:type="xsd:double"&gt;21.5425&lt;/D&gt;&lt;D xsi:type="xsd:double"&gt;21.4375&lt;/D&gt;&lt;D xsi:type="xsd:double"&gt;21.3825&lt;/D&gt;&lt;D xsi:type="xsd:double"&gt;21.315&lt;/D&gt;&lt;D xsi:type="xsd:double"&gt;21.235&lt;/D&gt;&lt;D xsi:type="xsd:double"&gt;21.142&lt;/D&gt;&lt;D xsi:type="xsd:double"&gt;21.0485&lt;/D&gt;&lt;D xsi:type="xsd:double"&gt;20.9105&lt;/D&gt;&lt;D xsi:type="xsd:double"&gt;20.7545&lt;/D&gt;&lt;D xsi:type="xsd:double"&gt;20.6215&lt;/D&gt;&lt;D xsi:type="xsd:double"&gt;20.5435&lt;/D&gt;&lt;D xsi:type="xsd:double"&gt;20.5085&lt;/D&gt;&lt;D xsi:type="xsd:double"&gt;20.407&lt;/D&gt;&lt;D xsi:type="xsd:double"&gt;20.306&lt;/D&gt;&lt;D xsi:type="xsd:double"&gt;20.1855&lt;/D&gt;&lt;D xsi:type="xsd:double"&gt;20.073&lt;/D&gt;&lt;D xsi:type="xsd:double"&gt;19.907&lt;/D&gt;&lt;D xsi:type="xsd:double"&gt;19.767&lt;/D&gt;&lt;D xsi:type="xsd:double"&gt;19.628&lt;/D&gt;&lt;D xsi:type="xsd:double"&gt;19.49&lt;/D&gt;&lt;D xsi:type="xsd:double"&gt;19.313&lt;/D&gt;&lt;D xsi:type="xsd:double"&gt;19.0965&lt;/D&gt;&lt;D xsi:type="xsd:double"&gt;18.8605&lt;/D&gt;&lt;D xsi:type="xsd:double"&gt;18.5815&lt;/D&gt;&lt;D xsi:type="xsd:double"&gt;18.398&lt;/D&gt;&lt;D xsi:type="xsd:double"&gt;18.27&lt;/D&gt;&lt;D xsi:type="xsd:double"&gt;18.099&lt;/D&gt;&lt;D xsi:type="xsd:double"&gt;17.947&lt;/D&gt;&lt;D xsi:type="xsd:double"&gt;17.788&lt;/D&gt;&lt;D xsi:type="xsd:double"&gt;17.668&lt;/D&gt;&lt;D xsi:type="xsd:double"&gt;17.457&lt;/D&gt;&lt;D xsi:type="xsd:double"&gt;17.192&lt;/D&gt;&lt;D xsi:type="xsd:double"&gt;16.935&lt;/D&gt;&lt;D xsi:type="xsd:double"&gt;16.611&lt;/D&gt;&lt;D xsi:type="xsd:double"&gt;16.219&lt;/D&gt;&lt;D xsi:type="xsd:double"&gt;15.905&lt;/D&gt;&lt;D xsi:type="xsd:double"&gt;15.643&lt;/D&gt;&lt;D xsi:type="xsd:double"&gt;15.433&lt;/D&gt;&lt;D xsi:type="xsd:double"&gt;15.197&lt;/D&gt;&lt;D xsi:type="xsd:double"&gt;15.007&lt;/D&gt;&lt;D xsi:type="xsd:double"&gt;14.87&lt;/D&gt;&lt;D xsi:type="xsd:double"&gt;14.817&lt;/D&gt;&lt;D xsi:type="xsd:double"&gt;14.685&lt;/D&gt;&lt;D xsi:type="xsd:double"&gt;14.637&lt;/D&gt;&lt;D xsi:type="xsd:double"&gt;14.542&lt;/D&gt;&lt;D xsi:type="xsd:double"&gt;14.385&lt;/D&gt;&lt;D xsi:type="xsd:double"&gt;14.267&lt;/D&gt;&lt;D xsi:type="xsd:double"&gt;14.146&lt;/D&gt;&lt;D xsi:type="xsd:double"&gt;14.078&lt;/D&gt;&lt;D xsi:type="xsd:double"&gt;13.967&lt;/D&gt;&lt;D xsi:type="xsd:double"&gt;13.838&lt;/D&gt;&lt;D xsi:type="xsd:double"&gt;13.744&lt;/D&gt;&lt;D xsi:type="xsd:double"&gt;13.65&lt;/D&gt;&lt;D xsi:type="xsd:double"&gt;13.64&lt;/D&gt;&lt;D xsi:type="xsd:double"&gt;13.691&lt;/D&gt;&lt;D xsi:type="xsd:double"&gt;13.697&lt;/D&gt;&lt;D xsi:type="xsd:double"&gt;13.713&lt;/D&gt;&lt;D xsi:type="xsd:double"&gt;13.678&lt;/D&gt;&lt;D xsi:type="xsd:double"&gt;13.678&lt;/D&gt;&lt;D xsi:type="xsd:double"&gt;13.666&lt;/D&gt;&lt;D xsi:type="xsd:double"&gt;13.62&lt;/D&gt;&lt;D xsi:type="xsd:double"&gt;13.561&lt;/D&gt;&lt;D xsi:type="xsd:double"&gt;13.551&lt;/D&gt;&lt;D xsi:type="xsd:double"&gt;13.532&lt;/D&gt;&lt;D xsi:type="xsd:double"&gt;13.546&lt;/D&gt;&lt;D xsi:type="xsd:double"&gt;13.589&lt;/D&gt;&lt;D xsi:type="xsd:double"&gt;13.667&lt;/D&gt;&lt;D xsi:type="xsd:double"&gt;13.791&lt;/D&gt;&lt;D xsi:type="xsd:double"&gt;13.858&lt;/D&gt;&lt;D xsi:type="xsd:double"&gt;13.938&lt;/D&gt;&lt;D xsi:type="xsd:double"&gt;14.056&lt;/D&gt;&lt;D xsi:type="xsd:double"&gt;14.189&lt;/D&gt;&lt;D xsi:type="xsd:double"&gt;14.351&lt;/D&gt;&lt;D xsi:type="xsd:double"&gt;14.478&lt;/D&gt;&lt;D xsi:type="xsd:double"&gt;14.587&lt;/D&gt;&lt;D xsi:type="xsd:double"&gt;14.654&lt;/D&gt;&lt;D xsi:type="xsd:double"&gt;14.698&lt;/D&gt;&lt;D xsi:type="xsd:double"&gt;14.74&lt;/D&gt;&lt;D xsi:type="xsd:double"&gt;14.762&lt;/D&gt;&lt;D xsi:type="xsd:double"&gt;14.782&lt;/D&gt;&lt;D xsi:type="xsd:double"&gt;14.861&lt;/D&gt;&lt;D xsi:type="xsd:double"&gt;14.958&lt;/D&gt;&lt;D xsi:type="xsd:double"&gt;15.056&lt;/D&gt;&lt;D xsi:type="xsd:double"&gt;15.116&lt;/D&gt;&lt;D xsi:type="xsd:double"&gt;15.088&lt;/D&gt;&lt;D xsi:type="xsd:double"&gt;15.066&lt;/D&gt;&lt;D xsi:type="xsd:double"&gt;14.991&lt;/D&gt;&lt;D xsi:type="xsd:double"&gt;14.896&lt;/D&gt;&lt;D xsi:type="xsd:double"&gt;14.842&lt;/D&gt;&lt;D xsi:type="xsd:double"&gt;14.752&lt;/D&gt;&lt;D xsi:type="xsd:double"&gt;14.656&lt;/D&gt;&lt;D xsi:type="xsd:double"&gt;14.551&lt;/D&gt;&lt;D xsi:type="xsd:double"&gt;14.423&lt;/D&gt;&lt;D xsi:type="xsd:double"&gt;14.291&lt;/D&gt;&lt;D xsi:type="xsd:double"&gt;14.192&lt;/D&gt;&lt;D xsi:type="xsd:double"&gt;14.109&lt;/D&gt;&lt;D xsi:type="xsd:double"&gt;14.056&lt;/D&gt;&lt;D xsi:type="xsd:double"&gt;14.004&lt;/D&gt;&lt;D xsi:type="xsd:double"&gt;13.933&lt;/D&gt;&lt;D xsi:type="xsd:double"&gt;13.849&lt;/D&gt;&lt;D xsi:type="xsd:double"&gt;13.75&lt;/D&gt;&lt;D xsi:type="xsd:double"&gt;13.63&lt;/D&gt;&lt;D xsi:type="xsd:double"&gt;13.538&lt;/D&gt;&lt;D xsi:type="xsd:double"&gt;13.474&lt;/D&gt;&lt;D xsi:type="xsd:double"&gt;13.443&lt;/D&gt;&lt;D xsi:type="xsd:double"&gt;13.4&lt;/D&gt;&lt;D xsi:type="xsd:double"&gt;13.362&lt;/D&gt;&lt;D xsi:type="xsd:double"&gt;13.353&lt;/D&gt;&lt;D xsi:type="xsd:double"&gt;13.335&lt;/D&gt;&lt;D xsi:type="xsd:double"&gt;13.317&lt;/D&gt;&lt;D xsi:type="xsd:double"&gt;13.306&lt;/D&gt;&lt;D xsi:type="xsd:double"&gt;13.291&lt;/D&gt;&lt;D xsi:type="xsd:double"&gt;13.282&lt;/D&gt;&lt;D xsi:type="xsd:double"&gt;13.314&lt;/D&gt;&lt;D xsi:type="xsd:double"&gt;13.319&lt;/D&gt;&lt;D xsi:type="xsd:double"&gt;13.339&lt;/D&gt;&lt;D xsi:type="xsd:double"&gt;13.327&lt;/D&gt;&lt;D xsi:type="xsd:double"&gt;13.306&lt;/D&gt;&lt;D xsi:type="xsd:double"&gt;13.274&lt;/D&gt;&lt;D xsi:type="xsd:double"&gt;13.238&lt;/D&gt;&lt;D xsi:type="xsd:double"&gt;13.202&lt;/D&gt;&lt;D xsi:type="xsd:double"&gt;13.154&lt;/D&gt;&lt;D xsi:type="xsd:double"&gt;13.075&lt;/D&gt;&lt;D xsi:type="xsd:double"&gt;12.966&lt;/D&gt;&lt;D xsi:type="xsd:double"&gt;12.864&lt;/D&gt;&lt;D xsi:type="xsd:double"&gt;12.784&lt;/D&gt;&lt;D xsi:type="xsd:double"&gt;12.722&lt;/D&gt;&lt;D xsi:type="xsd:double"&gt;12.672&lt;/D&gt;&lt;D xsi:type="xsd:double"&gt;12.65&lt;/D&gt;&lt;D xsi:type="xsd:double"&gt;12.647&lt;/D&gt;&lt;D xsi:type="xsd:double"&gt;12.654&lt;/D&gt;&lt;D xsi:type="xsd:double"&gt;12.657&lt;/D&gt;&lt;D xsi:type="xsd:double"&gt;12.661&lt;/D&gt;&lt;D xsi:type="xsd:double"&gt;12.676&lt;/D&gt;&lt;D xsi:type="xsd:double"&gt;12.734&lt;/D&gt;&lt;D xsi:type="xsd:double"&gt;12.769&lt;/D&gt;&lt;D xsi:type="xsd:double"&gt;12.831&lt;/D&gt;&lt;D xsi:type="xsd:double"&gt;12.898&lt;/D&gt;&lt;D xsi:type="xsd:double"&gt;12.962&lt;/D&gt;&lt;D xsi:type="xsd:double"&gt;13.042&lt;/D&gt;&lt;D xsi:type="xsd:double"&gt;13.103&lt;/D&gt;&lt;D xsi:type="xsd:double"&gt;13.221&lt;/D&gt;&lt;D xsi:type="xsd:double"&gt;13.348&lt;/D&gt;&lt;D xsi:type="xsd:double"&gt;13.522&lt;/D&gt;&lt;D xsi:type="xsd:double"&gt;13.682&lt;/D&gt;&lt;D xsi:type="xsd:double"&gt;13.809&lt;/D&gt;&lt;D xsi:type="xsd:double"&gt;13.955&lt;/D&gt;&lt;D xsi:type="xsd:double"&gt;14.108&lt;/D&gt;&lt;D xsi:type="xsd:double"&gt;14.246&lt;/D&gt;&lt;D xsi:type="xsd:double"&gt;14.384&lt;/D&gt;&lt;D xsi:type="xsd:double"&gt;14.51&lt;/D&gt;&lt;D xsi:type="xsd:double"&gt;14.645&lt;/D&gt;&lt;D xsi:type="xsd:double"&gt;14.772&lt;/D&gt;&lt;D xsi:type="xsd:double"&gt;14.844&lt;/D&gt;&lt;D xsi:type="xsd:double"&gt;14.911&lt;/D&gt;&lt;D xsi:type="xsd:double"&gt;14.995&lt;/D&gt;&lt;D xsi:type="xsd:double"&gt;15.035&lt;/D&gt;&lt;D xsi:type="xsd:double"&gt;15.058&lt;/D&gt;&lt;D xsi:type="xsd:double"&gt;15.126&lt;/D&gt;&lt;D xsi:type="xsd:double"&gt;15.215&lt;/D&gt;&lt;D xsi:type="xsd:double"&gt;15.354&lt;/D&gt;&lt;D xsi:type="xsd:double"&gt;15.445&lt;/D&gt;&lt;D xsi:type="xsd:double"&gt;15.556&lt;/D&gt;&lt;D xsi:type="xsd:double"&gt;15.661&lt;/D&gt;&lt;D xsi:type="xsd:double"&gt;15.779&lt;/D&gt;&lt;D xsi:type="xsd:double"&gt;15.907&lt;/D&gt;&lt;D xsi:type="xsd:double"&gt;16.017&lt;/D&gt;&lt;D xsi:type="xsd:double"&gt;16.088&lt;/D&gt;&lt;D xsi:type="xsd:double"&gt;16.126&lt;/D&gt;&lt;D xsi:type="xsd:double"&gt;16.183&lt;/D&gt;&lt;D xsi:type="xsd:double"&gt;16.249&lt;/D&gt;&lt;D xsi:type="xsd:double"&gt;16.336&lt;/D&gt;&lt;D xsi:type="xsd:double"&gt;16.44&lt;/D&gt;&lt;D xsi:type="xsd:double"&gt;16.554&lt;/D&gt;&lt;D xsi:type="xsd:double"&gt;16.645&lt;/D&gt;&lt;D xsi:type="xsd:double"&gt;16.736&lt;/D&gt;&lt;D xsi:type="xsd:double"&gt;16.844&lt;/D&gt;&lt;D xsi:type="xsd:double"&gt;17.013&lt;/D&gt;&lt;D xsi:type="xsd:double"&gt;17.184&lt;/D&gt;&lt;D xsi:type="xsd:double"&gt;17.361&lt;/D&gt;&lt;D xsi:type="xsd:double"&gt;17.469&lt;/D&gt;&lt;D xsi:type="xsd:double"&gt;17.582&lt;/D&gt;&lt;D xsi:type="xsd:double"&gt;17.672&lt;/D&gt;&lt;D xsi:type="xsd:double"&gt;17.751&lt;/D&gt;&lt;D xsi:type="xsd:double"&gt;17.801&lt;/D&gt;&lt;D xsi:type="xsd:double"&gt;17.857&lt;/D&gt;&lt;D xsi:type="xsd:double"&gt;17.945&lt;/D&gt;&lt;D xsi:type="xsd:double"&gt;18.04&lt;/D&gt;&lt;D xsi:type="xsd:double"&gt;18.167&lt;/D&gt;&lt;D xsi:type="xsd:double"&gt;18.259&lt;/D&gt;&lt;D xsi:type="xsd:double"&gt;18.323&lt;/D&gt;&lt;D xsi:type="xsd:double"&gt;18.356&lt;/D&gt;&lt;D xsi:type="xsd:double"&gt;18.38&lt;/D&gt;&lt;D xsi:type="xsd:double"&gt;18.424&lt;/D&gt;&lt;D xsi:type="xsd:double"&gt;18.482&lt;/D&gt;&lt;D xsi:type="xsd:double"&gt;18.51&lt;/D&gt;&lt;D xsi:type="xsd:double"&gt;18.559&lt;/D&gt;&lt;D xsi:type="xsd:double"&gt;18.582&lt;/D&gt;&lt;D xsi:type="xsd:double"&gt;18.606&lt;/D&gt;&lt;D xsi:type="xsd:double"&gt;18.593&lt;/D&gt;&lt;D xsi:type="xsd:double"&gt;18.599&lt;/D&gt;&lt;D xsi:type="xsd:double"&gt;18.582&lt;/D&gt;&lt;D xsi:type="xsd:double"&gt;18.57&lt;/D&gt;&lt;D xsi:type="xsd:double"&gt;18.539&lt;/D&gt;&lt;D xsi:type="xsd:double"&gt;18.523&lt;/D&gt;&lt;D xsi:type="xsd:double"&gt;18.51&lt;/D&gt;&lt;D xsi:type="xsd:double"&gt;18.464&lt;/D&gt;&lt;D xsi:type="xsd:double"&gt;18.411&lt;/D&gt;&lt;D xsi:type="xsd:double"&gt;18.333&lt;/D&gt;&lt;D xsi:type="xsd:double"&gt;18.306&lt;/D&gt;&lt;D xsi:type="xsd:double"&gt;18.316&lt;/D&gt;&lt;D xsi:type="xsd:double"&gt;18.332&lt;/D&gt;&lt;D xsi:type="xsd:double"&gt;18.386&lt;/D&gt;&lt;D xsi:type="xsd:double"&gt;18.466&lt;/D&gt;&lt;D xsi:type="xsd:double"&gt;18.539&lt;/D&gt;&lt;D xsi:type="xsd:double"&gt;18.626&lt;/D&gt;&lt;D xsi:type="xsd:double"&gt;18.7225&lt;/D&gt;&lt;D xsi:type="xsd:double"&gt;18.809&lt;/D&gt;&lt;D xsi:type="xsd:double"&gt;18.893&lt;/D&gt;&lt;D xsi:type="xsd:double"&gt;18.995&lt;/D&gt;&lt;D xsi:type="xsd:double"&gt;19.0795&lt;/D&gt;&lt;D xsi:type="xsd:double"&gt;19.184&lt;/D&gt;&lt;D xsi:type="xsd:double"&gt;19.304&lt;/D&gt;&lt;D xsi:type="xsd:double"&gt;19.446&lt;/D&gt;&lt;D xsi:type="xsd:double"&gt;19.592&lt;/D&gt;&lt;D xsi:type="xsd:double"&gt;19.729&lt;/D&gt;&lt;D xsi:type="xsd:double"&gt;19.8855&lt;/D&gt;&lt;D xsi:type="xsd:double"&gt;20.0205&lt;/D&gt;&lt;D xsi:type="xsd:double"&gt;20.203&lt;/D&gt;&lt;D xsi:type="xsd:double"&gt;20.3605&lt;/D&gt;&lt;D xsi:type="xsd:double"&gt;20.4695&lt;/D&gt;&lt;D xsi:type="xsd:double"&gt;20.5965&lt;/D&gt;&lt;D xsi:type="xsd:double"&gt;20.696&lt;/D&gt;&lt;D xsi:type="xsd:double"&gt;20.729&lt;/D&gt;&lt;D xsi:type="xsd:double"&gt;20.7685&lt;/D&gt;&lt;D xsi:type="xsd:double"&gt;20.8025&lt;/D&gt;&lt;D xsi:type="xsd:double"&gt;20.83&lt;/D&gt;&lt;D xsi:type="xsd:double"&gt;20.8425&lt;/D&gt;&lt;D xsi:type="xsd:double"&gt;20.8575&lt;/D&gt;&lt;D xsi:type="xsd:double"&gt;20.8525&lt;/D&gt;&lt;D xsi:type="xsd:double"&gt;20.87&lt;/D&gt;&lt;D xsi:type="xsd:double"&gt;20.8725&lt;/D&gt;&lt;D xsi:type="xsd:double"&gt;20.85&lt;/D&gt;&lt;D xsi:type="xsd:double"&gt;20.8&lt;/D&gt;&lt;D xsi:type="xsd:double"&gt;20.755&lt;/D&gt;&lt;D xsi:type="xsd:double"&gt;20.709&lt;/D&gt;&lt;D xsi:type="xsd:double"&gt;20.6515&lt;/D&gt;&lt;D xsi:type="xsd:double"&gt;20.6515&lt;/D&gt;&lt;D xsi:type="xsd:double"&gt;20.639&lt;/D&gt;&lt;D xsi:type="xsd:double"&gt;20.644&lt;/D&gt;&lt;D xsi:type="xsd:double"&gt;20.669&lt;/D&gt;&lt;D xsi:type="xsd:double"&gt;20.6815&lt;/D&gt;&lt;D xsi:type="xsd:double"&gt;20.7015&lt;/D&gt;&lt;D xsi:type="xsd:double"&gt;20.7465&lt;/D&gt;&lt;D xsi:type="xsd:double"&gt;20.7815&lt;/D&gt;&lt;D xsi:type="xsd:double"&gt;20.8565&lt;/D&gt;&lt;D xsi:type="xsd:double"&gt;20.9315&lt;/D&gt;&lt;D xsi:type="xsd:double"&gt;21.0065&lt;/D&gt;&lt;D xsi:type="xsd:double"&gt;21.059&lt;/D&gt;&lt;D xsi:type="xsd:double"&gt;21.129&lt;/D&gt;&lt;D xsi:type="xsd:double"&gt;21.1915&lt;/D&gt;&lt;D xsi:type="xsd:double"&gt;21.239&lt;/D&gt;&lt;D xsi:type="xsd:double"&gt;21.2915&lt;/D&gt;&lt;D xsi:type="xsd:double"&gt;21.339&lt;/D&gt;&lt;D xsi:type="xsd:double"&gt;21.4015&lt;/D&gt;&lt;D xsi:type="xsd:double"&gt;21.4775&lt;/D&gt;&lt;D xsi:type="xsd:double"&gt;21.5125&lt;/D&gt;&lt;D xsi:type="xsd:double"&gt;21.52&lt;/D&gt;&lt;D xsi:type="xsd:double"&gt;21.535&lt;/D&gt;&lt;D xsi:type="xsd:double"&gt;21.55&lt;/D&gt;&lt;D xsi:type="xsd:double"&gt;21.585&lt;/</t>
        </r>
      </text>
    </comment>
    <comment ref="A26" authorId="0" shapeId="0">
      <text>
        <r>
          <rPr>
            <b/>
            <sz val="9"/>
            <color indexed="81"/>
            <rFont val="Tahoma"/>
            <charset val="1"/>
          </rPr>
          <t>D&gt;&lt;D xsi:type="xsd:double"&gt;21.6125&lt;/D&gt;&lt;D xsi:type="xsd:double"&gt;21.6225&lt;/D&gt;&lt;D xsi:type="xsd:double"&gt;21.6525&lt;/D&gt;&lt;D xsi:type="xsd:double"&gt;21.705&lt;/D&gt;&lt;D xsi:type="xsd:double"&gt;21.74&lt;/D&gt;&lt;D xsi:type="xsd:double"&gt;21.75&lt;/D&gt;&lt;D xsi:type="xsd:double"&gt;21.7775&lt;/D&gt;&lt;D xsi:type="xsd:double"&gt;21.8225&lt;/D&gt;&lt;D xsi:type="xsd:double"&gt;21.85&lt;/D&gt;&lt;D xsi:type="xsd:double"&gt;21.8825&lt;/D&gt;&lt;D xsi:type="xsd:double"&gt;21.9575&lt;/D&gt;&lt;D xsi:type="xsd:double"&gt;22.0175&lt;/D&gt;&lt;D xsi:type="xsd:double"&gt;22.0775&lt;/D&gt;&lt;D xsi:type="xsd:double"&gt;22.075&lt;/D&gt;&lt;D xsi:type="xsd:double"&gt;22.0975&lt;/D&gt;&lt;D xsi:type="xsd:double"&gt;22.145&lt;/D&gt;&lt;D xsi:type="xsd:double"&gt;22.1675&lt;/D&gt;&lt;D xsi:type="xsd:double"&gt;22.1875&lt;/D&gt;&lt;D xsi:type="xsd:double"&gt;22.175&lt;/D&gt;&lt;D xsi:type="xsd:double"&gt;22.1725&lt;/D&gt;&lt;D xsi:type="xsd:double"&gt;22.19&lt;/D&gt;&lt;D xsi:type="xsd:double"&gt;22.22&lt;/D&gt;&lt;D xsi:type="xsd:double"&gt;22.255&lt;/D&gt;&lt;D xsi:type="xsd:double"&gt;22.26&lt;/D&gt;&lt;D xsi:type="xsd:double"&gt;22.2675&lt;/D&gt;&lt;D xsi:type="xsd:double"&gt;22.3&lt;/D&gt;&lt;D xsi:type="xsd:double"&gt;22.3175&lt;/D&gt;&lt;D xsi:type="xsd:double"&gt;22.3225&lt;/D&gt;&lt;D xsi:type="xsd:double"&gt;22.32&lt;/D&gt;&lt;D xsi:type="xsd:double"&gt;22.3125&lt;/D&gt;&lt;D xsi:type="xsd:double"&gt;22.305&lt;/D&gt;&lt;D xsi:type="xsd:double"&gt;22.3&lt;/D&gt;&lt;D xsi:type="xsd:double"&gt;22.3275&lt;/D&gt;&lt;D xsi:type="xsd:double"&gt;22.375&lt;/D&gt;&lt;D xsi:type="xsd:double"&gt;22.3475&lt;/D&gt;&lt;D xsi:type="xsd:double"&gt;22.36&lt;/D&gt;&lt;D xsi:type="xsd:double"&gt;22.4075&lt;/D&gt;&lt;D xsi:type="xsd:double"&gt;22.4425&lt;/D&gt;&lt;D xsi:type="xsd:double"&gt;22.5&lt;/D&gt;&lt;D xsi:type="xsd:double"&gt;22.5375&lt;/D&gt;&lt;D xsi:type="xsd:double"&gt;22.545&lt;/D&gt;&lt;D xsi:type="xsd:double"&gt;22.5375&lt;/D&gt;&lt;D xsi:type="xsd:double"&gt;22.4975&lt;/D&gt;&lt;D xsi:type="xsd:double"&gt;22.465&lt;/D&gt;&lt;D xsi:type="xsd:double"&gt;22.4375&lt;/D&gt;&lt;D xsi:type="xsd:double"&gt;22.395&lt;/D&gt;&lt;D xsi:type="xsd:double"&gt;22.3425&lt;/D&gt;&lt;D xsi:type="xsd:double"&gt;22.2825&lt;/D&gt;&lt;D xsi:type="xsd:double"&gt;22.2225&lt;/D&gt;&lt;D xsi:type="xsd:double"&gt;22.16&lt;/D&gt;&lt;D xsi:type="xsd:double"&gt;22.07&lt;/D&gt;&lt;D xsi:type="xsd:double"&gt;22&lt;/D&gt;&lt;D xsi:type="xsd:double"&gt;21.93&lt;/D&gt;&lt;D xsi:type="xsd:double"&gt;21.895&lt;/D&gt;&lt;D xsi:type="xsd:double"&gt;21.91&lt;/D&gt;&lt;D xsi:type="xsd:double"&gt;21.89&lt;/D&gt;&lt;D xsi:type="xsd:double"&gt;21.8625&lt;/D&gt;&lt;D xsi:type="xsd:double"&gt;21.8425&lt;/D&gt;&lt;D xsi:type="xsd:double"&gt;21.8075&lt;/D&gt;&lt;D xsi:type="xsd:double"&gt;21.795&lt;/D&gt;&lt;D xsi:type="xsd:double"&gt;21.8&lt;/D&gt;&lt;D xsi:type="xsd:double"&gt;21.8125&lt;/D&gt;&lt;D xsi:type="xsd:double"&gt;21.8425&lt;/D&gt;&lt;D xsi:type="xsd:double"&gt;21.88&lt;/D&gt;&lt;D xsi:type="xsd:double"&gt;21.895&lt;/D&gt;&lt;D xsi:type="xsd:double"&gt;21.88&lt;/D&gt;&lt;D xsi:type="xsd:double"&gt;21.875&lt;/D&gt;&lt;D xsi:type="xsd:double"&gt;21.8775&lt;/D&gt;&lt;D xsi:type="xsd:double"&gt;21.8825&lt;/D&gt;&lt;D xsi:type="xsd:double"&gt;21.9075&lt;/D&gt;&lt;D xsi:type="xsd:double"&gt;21.9225&lt;/D&gt;&lt;D xsi:type="xsd:double"&gt;21.9125&lt;/D&gt;&lt;D xsi:type="xsd:double"&gt;21.89&lt;/D&gt;&lt;D xsi:type="xsd:double"&gt;21.845&lt;/D&gt;&lt;D xsi:type="xsd:double"&gt;21.78&lt;/D&gt;&lt;D xsi:type="xsd:double"&gt;21.71&lt;/D&gt;&lt;D xsi:type="xsd:double"&gt;21.65&lt;/D&gt;&lt;D xsi:type="xsd:double"&gt;21.5625&lt;/D&gt;&lt;D xsi:type="xsd:double"&gt;21.485&lt;/D&gt;&lt;D xsi:type="xsd:double"&gt;21.385&lt;/D&gt;&lt;D xsi:type="xsd:double"&gt;21.2975&lt;/D&gt;&lt;D xsi:type="xsd:double"&gt;21.2&lt;/D&gt;&lt;D xsi:type="xsd:double"&gt;21.068&lt;/D&gt;&lt;D xsi:type="xsd:double"&gt;20.924&lt;/D&gt;&lt;D xsi:type="xsd:double"&gt;20.8&lt;/D&gt;&lt;D xsi:type="xsd:double"&gt;20.71&lt;/D&gt;&lt;D xsi:type="xsd:double"&gt;20.64&lt;/D&gt;&lt;D xsi:type="xsd:double"&gt;20.5725&lt;/D&gt;&lt;D xsi:type="xsd:double"&gt;20.5275&lt;/D&gt;&lt;D xsi:type="xsd:double"&gt;20.465&lt;/D&gt;&lt;D xsi:type="xsd:double"&gt;20.3975&lt;/D&gt;&lt;D xsi:type="xsd:double"&gt;20.3725&lt;/D&gt;&lt;D xsi:type="xsd:double"&gt;20.3625&lt;/D&gt;&lt;D xsi:type="xsd:double"&gt;20.3575&lt;/D&gt;&lt;D xsi:type="xsd:double"&gt;20.37&lt;/D&gt;&lt;D xsi:type="xsd:double"&gt;20.4&lt;/D&gt;&lt;D xsi:type="xsd:double"&gt;20.435&lt;/D&gt;&lt;D xsi:type="xsd:double"&gt;20.4775&lt;/D&gt;&lt;D xsi:type="xsd:double"&gt;20.51&lt;/D&gt;&lt;D xsi:type="xsd:double"&gt;20.525&lt;/D&gt;&lt;D xsi:type="xsd:double"&gt;20.53&lt;/D&gt;&lt;D xsi:type="xsd:double"&gt;20.5725&lt;/D&gt;&lt;D xsi:type="xsd:double"&gt;20.6495&lt;/D&gt;&lt;D xsi:type="xsd:double"&gt;20.7335&lt;/D&gt;&lt;D xsi:type="xsd:double"&gt;20.8075&lt;/D&gt;&lt;D xsi:type="xsd:double"&gt;20.87&lt;/D&gt;&lt;D xsi:type="xsd:double"&gt;20.9125&lt;/D&gt;&lt;D xsi:type="xsd:double"&gt;20.95&lt;/D&gt;&lt;D xsi:type="xsd:double"&gt;20.995&lt;/D&gt;&lt;D xsi:type="xsd:double"&gt;21.0425&lt;/D&gt;&lt;D xsi:type="xsd:double"&gt;21.115&lt;/D&gt;&lt;D xsi:type="xsd:double"&gt;21.1475&lt;/D&gt;&lt;D xsi:type="xsd:double"&gt;21.17&lt;/D&gt;&lt;D xsi:type="xsd:double"&gt;21.2&lt;/D&gt;&lt;D xsi:type="xsd:double"&gt;21.22&lt;/D&gt;&lt;D xsi:type="xsd:double"&gt;21.24&lt;/D&gt;&lt;D xsi:type="xsd:double"&gt;21.2525&lt;/D&gt;&lt;D xsi:type="xsd:double"&gt;21.275&lt;/D&gt;&lt;D xsi:type="xsd:double"&gt;21.295&lt;/D&gt;&lt;D xsi:type="xsd:double"&gt;21.3475&lt;/D&gt;&lt;D xsi:type="xsd:double"&gt;21.405&lt;/D&gt;&lt;D xsi:type="xsd:double"&gt;21.44&lt;/D&gt;&lt;D xsi:type="xsd:double"&gt;21.49&lt;/D&gt;&lt;D xsi:type="xsd:double"&gt;21.54&lt;/D&gt;&lt;D xsi:type="xsd:double"&gt;21.5875&lt;/D&gt;&lt;D xsi:type="xsd:double"&gt;21.6375&lt;/D&gt;&lt;D xsi:type="xsd:double"&gt;21.69&lt;/D&gt;&lt;D xsi:type="xsd:double"&gt;21.735&lt;/D&gt;&lt;D xsi:type="xsd:double"&gt;21.7375&lt;/D&gt;&lt;D xsi:type="xsd:double"&gt;21.7525&lt;/D&gt;&lt;D xsi:type="xsd:double"&gt;21.7625&lt;/D&gt;&lt;D xsi:type="xsd:double"&gt;21.7875&lt;/D&gt;&lt;D xsi:type="xsd:double"&gt;21.8025&lt;/D&gt;&lt;D xsi:type="xsd:double"&gt;21.8275&lt;/D&gt;&lt;D xsi:type="xsd:double"&gt;21.8525&lt;/D&gt;&lt;D xsi:type="xsd:double"&gt;21.8525&lt;/D&gt;&lt;D xsi:type="xsd:double"&gt;21.825&lt;/D&gt;&lt;D xsi:type="xsd:double"&gt;21.81&lt;/D&gt;&lt;D xsi:type="xsd:double"&gt;21.785&lt;/D&gt;&lt;D xsi:type="xsd:double"&gt;21.74&lt;/D&gt;&lt;D xsi:type="xsd:double"&gt;21.66&lt;/D&gt;&lt;D xsi:type="xsd:double"&gt;21.575&lt;/D&gt;&lt;D xsi:type="xsd:double"&gt;21.46&lt;/D&gt;&lt;D xsi:type="xsd:double"&gt;21.3725&lt;/D&gt;&lt;D xsi:type="xsd:double"&gt;21.2725&lt;/D&gt;&lt;D xsi:type="xsd:double"&gt;21.175&lt;/D&gt;&lt;D xsi:type="xsd:double"&gt;21.0875&lt;/D&gt;&lt;D xsi:type="xsd:double"&gt;21&lt;/D&gt;&lt;D xsi:type="xsd:double"&gt;20.9135&lt;/D&gt;&lt;D xsi:type="xsd:double"&gt;20.8335&lt;/D&gt;&lt;D xsi:type="xsd:double"&gt;20.7425&lt;/D&gt;&lt;D xsi:type="xsd:double"&gt;20.654&lt;/D&gt;&lt;D xsi:type="xsd:double"&gt;20.577&lt;/D&gt;&lt;D xsi:type="xsd:double"&gt;20.4555&lt;/D&gt;&lt;D xsi:type="xsd:double"&gt;20.359&lt;/D&gt;&lt;D xsi:type="xsd:double"&gt;20.29&lt;/D&gt;&lt;D xsi:type="xsd:double"&gt;20.25&lt;/D&gt;&lt;D xsi:type="xsd:double"&gt;20.1925&lt;/D&gt;&lt;D xsi:type="xsd:double"&gt;20.138&lt;/D&gt;&lt;D xsi:type="xsd:double"&gt;20.085&lt;/D&gt;&lt;D xsi:type="xsd:double"&gt;20.0675&lt;/D&gt;&lt;D xsi:type="xsd:double"&gt;20.06&lt;/D&gt;&lt;D xsi:type="xsd:double"&gt;20.042&lt;/D&gt;&lt;D xsi:type="xsd:double"&gt;20.0025&lt;/D&gt;&lt;D xsi:type="xsd:double"&gt;19.9875&lt;/D&gt;&lt;D xsi:type="xsd:double"&gt;19.97&lt;/D&gt;&lt;D xsi:type="xsd:double"&gt;19.9525&lt;/D&gt;&lt;D xsi:type="xsd:double"&gt;19.9575&lt;/D&gt;&lt;D xsi:type="xsd:double"&gt;19.9865&lt;/D&gt;&lt;D xsi:type="xsd:double"&gt;20.004&lt;/D&gt;&lt;D xsi:type="xsd:double"&gt;20.0425&lt;/D&gt;&lt;D xsi:type="xsd:double"&gt;20.116&lt;/D&gt;&lt;D xsi:type="xsd:double"&gt;20.1805&lt;/D&gt;&lt;D xsi:type="xsd:double"&gt;20.277&lt;/D&gt;&lt;D xsi:type="xsd:double"&gt;20.3535&lt;/D&gt;&lt;D xsi:type="xsd:double"&gt;20.415&lt;/D&gt;&lt;D xsi:type="xsd:double"&gt;20.4675&lt;/D&gt;&lt;D xsi:type="xsd:double"&gt;20.4925&lt;/D&gt;&lt;D xsi:type="xsd:double"&gt;20.527&lt;/D&gt;&lt;D xsi:type="xsd:double"&gt;20.5475&lt;/D&gt;&lt;D xsi:type="xsd:double"&gt;20.55&lt;/D&gt;&lt;D xsi:type="xsd:double"&gt;20.5625&lt;/D&gt;&lt;D xsi:type="xsd:double"&gt;20.588&lt;/D&gt;&lt;D xsi:type="xsd:double"&gt;20.615&lt;/D&gt;&lt;D xsi:type="xsd:double"&gt;20.6525&lt;/D&gt;&lt;D xsi:type="xsd:double"&gt;20.695&lt;/D&gt;&lt;D xsi:type="xsd:double"&gt;20.7225&lt;/D&gt;&lt;D xsi:type="xsd:double"&gt;20.75&lt;/D&gt;&lt;D xsi:type="xsd:double"&gt;20.7575&lt;/D&gt;&lt;D xsi:type="xsd:double"&gt;20.7625&lt;/D&gt;&lt;D xsi:type="xsd:double"&gt;20.7525&lt;/D&gt;&lt;D xsi:type="xsd:double"&gt;20.7175&lt;/D&gt;&lt;D xsi:type="xsd:double"&gt;20.7025&lt;/D&gt;&lt;D xsi:type="xsd:double"&gt;20.69&lt;/D&gt;&lt;D xsi:type="xsd:double"&gt;20.7&lt;/D&gt;&lt;D xsi:type="xsd:double"&gt;20.71&lt;/D&gt;&lt;D xsi:type="xsd:double"&gt;20.7225&lt;/D&gt;&lt;D xsi:type="xsd:double"&gt;20.77&lt;/D&gt;&lt;D xsi:type="xsd:double"&gt;20.82&lt;/D&gt;&lt;D xsi:type="xsd:double"&gt;20.8775&lt;/D&gt;&lt;D xsi:type="xsd:double"&gt;20.9575&lt;/D&gt;&lt;D xsi:type="xsd:double"&gt;21.03&lt;/D&gt;&lt;D xsi:type="xsd:double"&gt;21.115&lt;/D&gt;&lt;D xsi:type="xsd:double"&gt;21.195&lt;/D&gt;&lt;D xsi:type="xsd:double"&gt;21.26&lt;/D&gt;&lt;D xsi:type="xsd:double"&gt;21.325&lt;/D&gt;&lt;D xsi:type="xsd:double"&gt;21.3775&lt;/D&gt;&lt;D xsi:type="xsd:double"&gt;21.415&lt;/D&gt;&lt;D xsi:type="xsd:double"&gt;21.4575&lt;/D&gt;&lt;D xsi:type="xsd:double"&gt;21.4975&lt;/D&gt;&lt;D xsi:type="xsd:double"&gt;21.55&lt;/D&gt;&lt;D xsi:type="xsd:double"&gt;21.595&lt;/D&gt;&lt;D xsi:type="xsd:double"&gt;21.62&lt;/D&gt;&lt;D xsi:type="xsd:double"&gt;21.645&lt;/D&gt;&lt;D xsi:type="xsd:double"&gt;21.6525&lt;/D&gt;&lt;D xsi:type="xsd:double"&gt;21.6575&lt;/D&gt;&lt;D xsi:type="xsd:double"&gt;21.6425&lt;/D&gt;&lt;D xsi:type="xsd:double"&gt;21.615&lt;/D&gt;&lt;D xsi:type="xsd:double"&gt;21.5925&lt;/D&gt;&lt;D xsi:type="xsd:double"&gt;21.5725&lt;/D&gt;&lt;D xsi:type="xsd:double"&gt;21.54&lt;/D&gt;&lt;D xsi:type="xsd:double"&gt;21.49&lt;/D&gt;&lt;D xsi:type="xsd:double"&gt;21.445&lt;/D&gt;&lt;D xsi:type="xsd:double"&gt;21.415&lt;/D&gt;&lt;D xsi:type="xsd:double"&gt;21.385&lt;/D&gt;&lt;D xsi:type="xsd:double"&gt;21.37&lt;/D&gt;&lt;D xsi:type="xsd:double"&gt;21.375&lt;/D&gt;&lt;D xsi:type="xsd:double"&gt;21.3675&lt;/D&gt;&lt;D xsi:type="xsd:double"&gt;21.3775&lt;/D&gt;&lt;D xsi:type="xsd:double"&gt;21.395&lt;/D&gt;&lt;D xsi:type="xsd:double"&gt;21.4325&lt;/D&gt;&lt;D xsi:type="xsd:double"&gt;21.4675&lt;/D&gt;&lt;D xsi:type="xsd:double"&gt;21.51&lt;/D&gt;&lt;D xsi:type="xsd:double"&gt;21.5475&lt;/D&gt;&lt;D xsi:type="xsd:double"&gt;21.6025&lt;/D&gt;&lt;D xsi:type="xsd:double"&gt;21.66&lt;/D&gt;&lt;D xsi:type="xsd:double"&gt;21.735&lt;/D&gt;&lt;D xsi:type="xsd:double"&gt;21.815&lt;/D&gt;&lt;D xsi:type="xsd:double"&gt;21.895&lt;/D&gt;&lt;D xsi:type="xsd:double"&gt;21.99&lt;/D&gt;&lt;D xsi:type="xsd:double"&gt;22.065&lt;/D&gt;&lt;D xsi:type="xsd:double"&gt;22.1675&lt;/D&gt;&lt;D xsi:type="xsd:double"&gt;22.2625&lt;/D&gt;&lt;D xsi:type="xsd:double"&gt;22.35&lt;/D&gt;&lt;D xsi:type="xsd:double"&gt;22.4325&lt;/D&gt;&lt;D xsi:type="xsd:double"&gt;22.5125&lt;/D&gt;&lt;D xsi:type="xsd:double"&gt;22.5875&lt;/D&gt;&lt;D xsi:type="xsd:double"&gt;22.6825&lt;/D&gt;&lt;D xsi:type="xsd:double"&gt;22.7875&lt;/D&gt;&lt;D xsi:type="xsd:double"&gt;22.8825&lt;/D&gt;&lt;D xsi:type="xsd:double"&gt;22.9725&lt;/D&gt;&lt;D xsi:type="xsd:double"&gt;23.08&lt;/D&gt;&lt;D xsi:type="xsd:double"&gt;23.1825&lt;/D&gt;&lt;D xsi:type="xsd:double"&gt;23.2725&lt;/D&gt;&lt;D xsi:type="xsd:double"&gt;23.365&lt;/D&gt;&lt;D xsi:type="xsd:double"&gt;23.4475&lt;/D&gt;&lt;D xsi:type="xsd:double"&gt;23.53&lt;/D&gt;&lt;D xsi:type="xsd:double"&gt;23.6025&lt;/D&gt;&lt;D xsi:type="xsd:double"&gt;23.6775&lt;/D&gt;&lt;D xsi:type="xsd:double"&gt;23.74&lt;/D&gt;&lt;D xsi:type="xsd:double"&gt;23.795&lt;/D&gt;&lt;D xsi:type="xsd:double"&gt;23.8375&lt;/D&gt;&lt;D xsi:type="xsd:double"&gt;23.8475&lt;/D&gt;&lt;D xsi:type="xsd:double"&gt;23.88&lt;/D&gt;&lt;D xsi:type="xsd:double"&gt;23.91&lt;/D&gt;&lt;D xsi:type="xsd:double"&gt;23.9475&lt;/D&gt;&lt;D xsi:type="xsd:double"&gt;24.005&lt;/D&gt;&lt;D xsi:type="xsd:double"&gt;24.08&lt;/D&gt;&lt;D xsi:type="xsd:double"&gt;24.145&lt;/D&gt;&lt;D xsi:type="xsd:double"&gt;24.205&lt;/D&gt;&lt;D xsi:type="xsd:double"&gt;24.235&lt;/D&gt;&lt;D xsi:type="xsd:double"&gt;24.2575&lt;/D&gt;&lt;D xsi:type="xsd:double"&gt;24.2575&lt;/D&gt;&lt;D xsi:type="xsd:double"&gt;24.2625&lt;/D&gt;&lt;D xsi:type="xsd:double"&gt;24.235&lt;/D&gt;&lt;D xsi:type="xsd:double"&gt;24.195&lt;/D&gt;&lt;D xsi:type="xsd:double"&gt;24.17&lt;/D&gt;&lt;D xsi:type="xsd:double"&gt;24.155&lt;/D&gt;&lt;D xsi:type="xsd:double"&gt;24.13&lt;/D&gt;&lt;D xsi:type="xsd:double"&gt;24.075&lt;/D&gt;&lt;D xsi:type="xsd:double"&gt;24.0475&lt;/D&gt;&lt;D xsi:type="xsd:double"&gt;24.0175&lt;/D&gt;&lt;D xsi:type="xsd:double"&gt;24.01&lt;/D&gt;&lt;D xsi:type="xsd:double"&gt;23.9875&lt;/D&gt;&lt;D xsi:type="xsd:double"&gt;23.96&lt;/D&gt;&lt;D xsi:type="xsd:double"&gt;23.9175&lt;/D&gt;&lt;D xsi:type="xsd:double"&gt;23.8675&lt;/D&gt;&lt;D xsi:type="xsd:double"&gt;23.795&lt;/D&gt;&lt;D xsi:type="xsd:double"&gt;23.7075&lt;/D&gt;&lt;D xsi:type="xsd:double"&gt;23.6425&lt;/D&gt;&lt;D xsi:type="xsd:double"&gt;23.57&lt;/D&gt;&lt;D xsi:type="xsd:double"&gt;23.4925&lt;/D&gt;&lt;D xsi:type="xsd:double"&gt;23.4425&lt;/D&gt;&lt;D xsi:type="xsd:double"&gt;23.41&lt;/D&gt;&lt;D xsi:type="xsd:double"&gt;23.4&lt;/D&gt;&lt;D xsi:type="xsd:double"&gt;23.385&lt;/D&gt;&lt;D xsi:type="xsd:double"&gt;23.3375&lt;/D&gt;&lt;D xsi:type="xsd:double"&gt;23.2925&lt;/D&gt;&lt;D xsi:type="xsd:double"&gt;23.2475&lt;/D&gt;&lt;D xsi:type="xsd:double"&gt;23.255&lt;/D&gt;&lt;D xsi:type="xsd:double"&gt;23.255&lt;/D&gt;&lt;D xsi:type="xsd:double"&gt;23.2475&lt;/D&gt;&lt;D xsi:type="xsd:double"&gt;23.2475&lt;/D&gt;&lt;D xsi:type="xsd:double"&gt;23.22&lt;/D&gt;&lt;D xsi:type="xsd:double"&gt;23.2175&lt;/D&gt;&lt;D xsi:type="xsd:double"&gt;23.205&lt;/D&gt;&lt;D xsi:type="xsd:double"&gt;23.185&lt;/D&gt;&lt;D xsi:type="xsd:double"&gt;23.1875&lt;/D&gt;&lt;D xsi:type="xsd:double"&gt;23.21&lt;/D&gt;&lt;D xsi:type="xsd:double"&gt;23.225&lt;/D&gt;&lt;D xsi:type="xsd:double"&gt;23.2625&lt;/D&gt;&lt;D xsi:type="xsd:double"&gt;23.29&lt;/D&gt;&lt;D xsi:type="xsd:double"&gt;23.3075&lt;/D&gt;&lt;D xsi:type="xsd:double"&gt;23.33&lt;/D&gt;&lt;D xsi:type="xsd:double"&gt;23.365&lt;/D&gt;&lt;D xsi:type="xsd:double"&gt;23.4325&lt;/D&gt;&lt;D xsi:type="xsd:double"&gt;23.515&lt;/D&gt;&lt;D xsi:type="xsd:double"&gt;23.59&lt;/D&gt;&lt;D xsi:type="xsd:double"&gt;23.6675&lt;/D&gt;&lt;D xsi:type="xsd:double"&gt;23.735&lt;/D&gt;&lt;D xsi:type="xsd:double"&gt;23.7825&lt;/D&gt;&lt;D xsi:type="xsd:double"&gt;23.8325&lt;/D&gt;&lt;D xsi:type="xsd:double"&gt;23.88&lt;/D&gt;&lt;D xsi:type="xsd:double"&gt;23.9375&lt;/D&gt;&lt;D xsi:type="xsd:double"&gt;23.98&lt;/D&gt;&lt;D xsi:type="xsd:double"&gt;24.02&lt;/D&gt;&lt;D xsi:type="xsd:double"&gt;24.0475&lt;/D&gt;&lt;D xsi:type="xsd:double"&gt;24.05&lt;/D&gt;&lt;D xsi:type="xsd:double"&gt;24.0425&lt;/D&gt;&lt;D xsi:type="xsd:double"&gt;24.05&lt;/D&gt;&lt;D xsi:type="xsd:double"&gt;24.0375&lt;/D&gt;&lt;D xsi:type="xsd:double"&gt;24.025&lt;/D&gt;&lt;D xsi:type="xsd:double"&gt;24.005&lt;/D&gt;&lt;D xsi:type="xsd:double"&gt;23.95&lt;/D&gt;&lt;D xsi:type="xsd:double"&gt;23.885&lt;/D&gt;&lt;D xsi:type="xsd:double"&gt;23.8275&lt;/D&gt;&lt;D xsi:type="xsd:double"&gt;23.7575&lt;/D&gt;&lt;D xsi:type="xsd:double"&gt;23.705&lt;/D&gt;&lt;D xsi:type="xsd:double"&gt;23.66&lt;/D&gt;&lt;D xsi:type="xsd:double"&gt;23.62&lt;/D&gt;&lt;D xsi:type="xsd:double"&gt;23.595&lt;/D&gt;&lt;D xsi:type="xsd:double"&gt;23.55&lt;/D&gt;&lt;D xsi:type="xsd:double"&gt;23.5075&lt;/D&gt;&lt;D xsi:type="xsd:double"&gt;23.4475&lt;/D&gt;&lt;D xsi:type="xsd:double"&gt;23.4075&lt;/D&gt;&lt;D xsi:type="xsd:double"&gt;23.3875&lt;/D&gt;&lt;D xsi:type="xsd:double"&gt;23.38&lt;/D&gt;&lt;D xsi:type="xsd:double"&gt;23.355&lt;/D&gt;&lt;D xsi:type="xsd:double"&gt;23.3375&lt;/D&gt;&lt;D xsi:type="xsd:double"&gt;23.315&lt;/D&gt;&lt;D xsi:type="xsd:double"&gt;23.3025&lt;/D&gt;&lt;D xsi:type="xsd:double"&gt;23.3175&lt;/D&gt;&lt;D xsi:type="xsd:double"&gt;23.3525&lt;/D&gt;&lt;D xsi:type="xsd:double"&gt;23.3975&lt;/D&gt;&lt;D xsi:type="xsd:double"&gt;23.4175&lt;/D&gt;&lt;D xsi:type="xsd:double"&gt;23.43&lt;/D&gt;&lt;D xsi:type="xsd:double"&gt;23.42&lt;/D&gt;&lt;D xsi:type="xsd:double"&gt;23.4&lt;/D&gt;&lt;D xsi:type="xsd:double"&gt;23.3525&lt;/D&gt;&lt;D xsi:type="xsd:double"&gt;23.2925&lt;/D&gt;&lt;D xsi:type="xsd:double"&gt;23.255&lt;/D&gt;&lt;D xsi:type="xsd:double"&gt;23.2475&lt;/D&gt;&lt;D xsi:type="xsd:double"&gt;23.245&lt;/D&gt;&lt;D xsi:type="xsd:double"&gt;23.265&lt;/D&gt;&lt;D xsi:type="xsd:double"&gt;23.2725&lt;/D&gt;&lt;D xsi:type="xsd:double"&gt;23.26&lt;/D&gt;&lt;D xsi:type="xsd:double"&gt;23.245&lt;/D&gt;&lt;D xsi:type="xsd:double"&gt;23.27&lt;/D&gt;&lt;D xsi:type="xsd:double"&gt;23.2925&lt;/D&gt;&lt;D xsi:type="xsd:double"&gt;23.3125&lt;/D&gt;&lt;D xsi:type="xsd:double"&gt;23.3575&lt;/D&gt;&lt;D xsi:type="xsd:double"&gt;23.3875&lt;/D&gt;&lt;D xsi:type="xsd:double"&gt;23.415&lt;/D&gt;&lt;D xsi:type="xsd:double"&gt;23.46&lt;/D&gt;&lt;D xsi:type="xsd:double"&gt;23.5175&lt;/D&gt;&lt;D xsi:type="xsd:double"&gt;23.5525&lt;/D&gt;&lt;D xsi:type="xsd:double"&gt;23.63&lt;/D&gt;&lt;D xsi:type="xsd:double"&gt;23.695&lt;/D&gt;&lt;D xsi:type="xsd:double"&gt;23.78&lt;/D&gt;&lt;D xsi:type="xsd:double"&gt;23.855&lt;/D&gt;&lt;D xsi:type="xsd:double"&gt;23.8975&lt;/D&gt;&lt;D xsi:type="xsd:double"&gt;23.9525&lt;/D&gt;&lt;D xsi:type="xsd:double"&gt;24.02&lt;/D&gt;&lt;D xsi:type="xsd:double"&gt;24.075&lt;/D&gt;&lt;D xsi:type="xsd:double"&gt;24.115&lt;/D&gt;&lt;D xsi:type="xsd:double"&gt;24.1475&lt;/D&gt;&lt;D xsi:type="xsd:double"&gt;24.1725&lt;/D&gt;&lt;D xsi:type="xsd:double"&gt;24.1775&lt;/D&gt;&lt;D xsi:type="xsd:double"&gt;24.16&lt;/D&gt;&lt;D xsi:type="xsd:double"&gt;24.13&lt;/D&gt;&lt;D xsi:type="xsd:double"&gt;24.0775&lt;/D&gt;&lt;D xsi:type="xsd:double"&gt;24.0275&lt;/D&gt;&lt;D xsi:type="xsd:double"&gt;23.975&lt;/D&gt;&lt;D xsi:type="xsd:double"&gt;23.905&lt;/D&gt;&lt;D xsi:type="xsd:double"&gt;23.855&lt;/D&gt;&lt;D xsi:type="xsd:double"&gt;23.805&lt;/D&gt;&lt;D xsi:type="xsd:double"&gt;23.74&lt;/D&gt;&lt;D xsi:type="xsd:double"&gt;23.6925&lt;/D&gt;&lt;D xsi:type="xsd:double"&gt;23.655&lt;/D&gt;&lt;D xsi:type="xsd:double"&gt;23.6275&lt;/D&gt;&lt;D xsi:type="xsd:double"&gt;23.59&lt;/D&gt;&lt;D xsi:type="xsd:double"&gt;23.5375&lt;/D&gt;&lt;D xsi:type="xsd:double"&gt;23.47&lt;/D&gt;&lt;D xsi:type="xsd:double"&gt;23.415&lt;/D&gt;&lt;D xsi:type="xsd:double"&gt;23.38&lt;/D&gt;&lt;D xsi:type="xsd:double"&gt;23.3575&lt;/D&gt;&lt;D xsi:type="xsd:double"&gt;23.37&lt;/D&gt;&lt;D xsi:type="xsd:double"&gt;23.38&lt;/D&gt;&lt;D xsi:type="xsd:double"&gt;23.39&lt;/D&gt;&lt;D xsi:type="xsd:double"&gt;23.3875&lt;/D&gt;&lt;D xsi:type="xsd:double"&gt;23.385&lt;/D&gt;&lt;D xsi:type="xsd:double"&gt;23.3625&lt;/D&gt;&lt;D xsi:type="xsd:double"&gt;23.3375&lt;/D&gt;&lt;D xsi:type="xsd:double"&gt;23.315&lt;/D&gt;&lt;D xsi:type="xsd:double"&gt;23.2825&lt;/D&gt;&lt;D xsi:type="xsd:double"&gt;23.2675&lt;/D&gt;&lt;D xsi:type="xsd:double"&gt;23.25&lt;/D&gt;&lt;D xsi:type="xsd:double"&gt;23.2075&lt;/D&gt;&lt;D xsi:type="xsd:double"&gt;23.1425&lt;/D&gt;&lt;D xsi:type="xsd:double"&gt;23.07&lt;/D&gt;&lt;D xsi:type="xsd:double"&gt;23.035&lt;/D&gt;&lt;D xsi:type="xsd:double"&gt;22.9975&lt;/D&gt;&lt;D xsi:type="xsd:double"&gt;22.955&lt;/D&gt;&lt;D xsi:type="xsd:double"&gt;22.9275&lt;/D&gt;&lt;D xsi:type="xsd:double"&gt;22.88&lt;/D&gt;&lt;D xsi:type="xsd:double"&gt;22.8325&lt;/D&gt;&lt;D xsi:type="xsd:double"&gt;22.755&lt;/D&gt;&lt;D xsi:type="xsd:double"&gt;22.7&lt;/D&gt;&lt;D xsi:type="xsd:double"&gt;22.6825&lt;/D&gt;&lt;D xsi:type="xsd:double"&gt;22.6775&lt;/D&gt;&lt;D xsi:type="xsd:double"&gt;22.665&lt;/D&gt;&lt;D xsi:type="xsd:double"&gt;22.66&lt;/D&gt;&lt;D xsi:type="xsd:double"&gt;22.6675&lt;/D&gt;&lt;D xsi:type="xsd:double"&gt;22.6675&lt;/D&gt;&lt;D xsi:type="xsd:double"&gt;22.6275&lt;/D&gt;&lt;D xsi:type="xsd:double"&gt;22.6&lt;/D&gt;&lt;D xsi:type="xsd:double"&gt;22.5825&lt;/D&gt;&lt;D xsi:type="xsd:double"&gt;22.5775&lt;/D&gt;&lt;D xsi:type="xsd:double"&gt;22.58&lt;/D&gt;&lt;D xsi:type="xsd:double"&gt;22.595&lt;/D&gt;&lt;D xsi:type="xsd:double"&gt;22.6025&lt;/D&gt;&lt;D xsi:type="xsd:double"&gt;22.6075&lt;/D&gt;&lt;D xsi:type="xsd:double"&gt;22.6425&lt;/D&gt;&lt;D xsi:type="xsd:double"&gt;22.65&lt;/D&gt;&lt;D xsi:type="xsd:double"&gt;22.6725&lt;/D&gt;&lt;D xsi:type="xsd:double"&gt;22.695&lt;/D&gt;&lt;D xsi:type="xsd:double"&gt;22.72&lt;/D&gt;&lt;D xsi:type="xsd:double"&gt;22.72&lt;/D&gt;&lt;D xsi:type="xsd:double"&gt;22.715&lt;/D&gt;&lt;D xsi:type="xsd:double"&gt;22.695&lt;/D&gt;&lt;D xsi:type="xsd:double"&gt;22.6675&lt;/D&gt;&lt;D xsi:type="xsd:double"&gt;22.635&lt;/D&gt;&lt;D xsi:type="xsd:double"&gt;22.545&lt;/D&gt;&lt;D xsi:type="xsd:double"&gt;22.4525&lt;/D&gt;&lt;D xsi:type="xsd:double"&gt;22.3355&lt;/D&gt;&lt;D xsi:type="xsd:double"&gt;22.228&lt;/D&gt;&lt;D xsi:type="xsd:double"&gt;22.1105&lt;/D&gt;&lt;D xsi:type="xsd:double"&gt;21.998&lt;/D&gt;&lt;D xsi:type="xsd:double"&gt;21.923&lt;/D&gt;&lt;D xsi:type="xsd:double"&gt;21.838&lt;/D&gt;&lt;D xsi:type="xsd:double"&gt;21.753&lt;/D&gt;&lt;D xsi:type="xsd:double"&gt;21.653&lt;/D&gt;&lt;D xsi:type="xsd:double"&gt;21.5&lt;/D&gt;&lt;D xsi:type="xsd:double"&gt;21.3595&lt;/D&gt;&lt;D xsi:type="xsd:double"&gt;21.227&lt;/D&gt;&lt;D xsi:type="xsd:double"&gt;21.074&lt;/D&gt;&lt;D xsi:type="xsd:double"&gt;20.934&lt;/D&gt;&lt;D xsi:type="xsd:double"&gt;20.7915&lt;/D&gt;&lt;D xsi:type="xsd:double"&gt;20.6515&lt;/D&gt;&lt;D xsi:type="xsd:double"&gt;20.544&lt;/D&gt;&lt;D xsi:type="xsd:double"&gt;20.4715&lt;/D&gt;&lt;D xsi:type="xsd:double"&gt;20.409&lt;/D&gt;&lt;D xsi:type="xsd:double"&gt;20.3765&lt;/D&gt;&lt;D xsi:type="xsd:double"&gt;20.3365&lt;/D&gt;&lt;D xsi:type="xsd:double"&gt;20.3585&lt;/D&gt;&lt;D xsi:type="xsd:double"&gt;20.376&lt;/D&gt;&lt;D xsi:type="xsd:double"&gt;20.396&lt;/D&gt;&lt;D xsi:type="xsd:double"&gt;20.4135&lt;/D&gt;&lt;D xsi:type="xsd:double"&gt;20.3585&lt;/D&gt;&lt;D xsi:type="xsd:double"&gt;20.309&lt;/D&gt;&lt;D xsi:type="xsd:double"&gt;20.2615&lt;/D&gt;&lt;D xsi:type="xsd:double"&gt;20.244&lt;/D&gt;&lt;D xsi:type="xsd:double"&gt;20.225&lt;/D&gt;&lt;D xsi:type="xsd:double"&gt;20.209&lt;/D&gt;&lt;D xsi:type="xsd:double"&gt;20.163&lt;/D&gt;&lt;D xsi:type="xsd:double"&gt;20.091&lt;/D&gt;&lt;D xsi:type="xsd:double"&gt;19.993&lt;/D&gt;&lt;D xsi:type="xsd:double"&gt;19.892&lt;/D&gt;&lt;D xsi:type="xsd:double"&gt;19.8095&lt;/D&gt;&lt;D xsi:type="xsd:double"&gt;19.7035&lt;/D&gt;&lt;D xsi:type="xsd:double"&gt;19.5605&lt;/D&gt;&lt;D xsi:type="xsd:double"&gt;19.377&lt;/D&gt;&lt;D xsi:type="xsd:double"&gt;19.183&lt;/D&gt;&lt;D xsi:type="xsd:double"&gt;19.0635&lt;/D&gt;&lt;D xsi:type="xsd:double"&gt;18.9675&lt;/D&gt;&lt;D xsi:type="xsd:double"&gt;18.855&lt;/D&gt;&lt;D xsi:type="xsd:double"&gt;18.7685&lt;/D&gt;&lt;D xsi:type="xsd:double"&gt;18.6945&lt;/D&gt;&lt;D xsi:type="xsd:double"&gt;18.6825&lt;/D&gt;&lt;D xsi:type="xsd:double"&gt;18.6525&lt;/D&gt;&lt;D xsi:type="xsd:double"&gt;18.6345&lt;/D&gt;&lt;D xsi:type="xsd:double"&gt;18.563&lt;/D&gt;&lt;D xsi:type="xsd:double"&gt;18.534&lt;/D&gt;&lt;D xsi:type="xsd:double"&gt;18.482&lt;/D&gt;&lt;D xsi:type="xsd:double"&gt;18.445&lt;/D&gt;&lt;D xsi:type="xsd:double"&gt;18.489&lt;/D&gt;&lt;D xsi:type="xsd:double"&gt;18.554&lt;/D&gt;&lt;D xsi:type="xsd:double"&gt;18.638&lt;/D&gt;&lt;D xsi:type="xsd:double"&gt;18.7155&lt;/D&gt;&lt;D xsi:type="xsd:double"&gt;18.819&lt;/D&gt;&lt;D xsi:type="xsd:double"&gt;18.91&lt;/D&gt;&lt;D xsi:type="xsd:double"&gt;19.013&lt;/D&gt;&lt;D xsi:type="xsd:double"&gt;19.165&lt;/D&gt;&lt;D xsi:type="xsd:double"&gt;19.242&lt;/D&gt;&lt;D xsi:type="xsd:double"&gt;19.325&lt;/D&gt;&lt;D xsi:type="xsd:double"&gt;19.398&lt;/D&gt;&lt;D xsi:type="xsd:double"&gt;19.452&lt;/D&gt;&lt;D xsi:type="xsd:double"&gt;19.511&lt;/D&gt;&lt;D xsi:type="xsd:double"&gt;19.495&lt;/D&gt;&lt;D xsi:type="xsd:double"&gt;19.504&lt;/D&gt;&lt;D xsi:type="xsd:double"&gt;19.515&lt;/D&gt;&lt;D xsi:type="xsd:double"&gt;19.555&lt;/D&gt;&lt;D xsi:type="xsd:double"&gt;19.562&lt;/D&gt;&lt;D xsi:type="xsd:double"&gt;19.578&lt;/D&gt;&lt;D xsi:type="xsd:double"&gt;19.576&lt;/D&gt;&lt;D xsi:type="xsd:double"&gt;19.524&lt;/D&gt;&lt;D xsi:type="xsd:double"&gt;19.465&lt;/D&gt;&lt;D xsi:type="xsd:double"&gt;19.381&lt;/D&gt;&lt;D xsi:type="xsd:double"&gt;19.2725&lt;/D&gt;&lt;D xsi:type="xsd:double"&gt;19.131&lt;/D&gt;&lt;D xsi:type="xsd:double"&gt;19.042&lt;/D&gt;&lt;D xsi:type="xsd:double"&gt;18.989&lt;/D&gt;&lt;D xsi:type="xsd:double"&gt;18.901&lt;/D&gt;&lt;D xsi:type="xsd:double"&gt;18.894&lt;/D&gt;&lt;D xsi:type="xsd:double"&gt;18.858&lt;/D&gt;&lt;D xsi:type="xsd:double"&gt;18.837&lt;/D&gt;&lt;D xsi:type="xsd:double"&gt;18.801&lt;/D&gt;&lt;D xsi:type="xsd:double"&gt;18.765&lt;/D&gt;&lt;D xsi:type="xsd:double"&gt;18.776&lt;/D&gt;&lt;D xsi:type="xsd:double"&gt;18.749&lt;/D&gt;&lt;D xsi:type="xsd:double"&gt;18.7&lt;/D&gt;&lt;D xsi:type="xsd:double"&gt;18.659&lt;/D&gt;&lt;D xsi:type="xsd:double"&gt;18.632&lt;/D&gt;&lt;D xsi:type="xsd:double"&gt;18.596&lt;/D&gt;&lt;D xsi:type="xsd:double"&gt;18.589&lt;/D&gt;&lt;D xsi:type="xsd:double"&gt;18.583&lt;/D&gt;&lt;D xsi:type="xsd:double"&gt;18.576&lt;/D&gt;&lt;D xsi:type="xsd:double"&gt;18.604&lt;/D&gt;&lt;D xsi:type="xsd:double"&gt;18.626&lt;/D&gt;&lt;D xsi:type="xsd:double"&gt;18.674&lt;/D&gt;&lt;D xsi:type="xsd:double"&gt;18.698&lt;/D&gt;&lt;D xsi:type="xsd:double"&gt;18.705&lt;/D&gt;&lt;D xsi:type="xsd:double"&gt;18.729&lt;/D&gt;&lt;D xsi:type="xsd:double"&gt;18.722&lt;/D&gt;&lt;D xsi:type="xsd:double"&gt;18.706&lt;/D&gt;&lt;D xsi:type="xsd:double"&gt;18.689&lt;/D&gt;&lt;D xsi:type="xsd:double"&gt;18.672&lt;/D&gt;&lt;D xsi:type="xsd:double"&gt;18.657&lt;/D&gt;&lt;D xsi:type="xsd:double"&gt;18.652&lt;/D&gt;&lt;D xsi:type="xsd:double"&gt;18.684&lt;/D&gt;&lt;D xsi:type="xsd:double"&gt;18.714&lt;/D&gt;&lt;D xsi:type="xsd:double"&gt;18.753&lt;/D&gt;&lt;D xsi:type="xsd:double"&gt;18.787&lt;/D&gt;&lt;D xsi:type="xsd:double"&gt;18.869&lt;/D&gt;&lt;D xsi:type="xsd:double"&gt;18.94&lt;/D&gt;&lt;D xsi:type="xsd:double"&gt;19.0365&lt;/D&gt;&lt;D xsi:type="xsd:double"&gt;19.138&lt;/D&gt;&lt;D xsi:type="xsd:double"&gt;19.241&lt;/D&gt;&lt;D xsi:type="xsd:double"&gt;19.35&lt;/D&gt;&lt;D xsi:type="xsd:double"&gt;19.4285&lt;/D&gt;&lt;D xsi:type="xsd:double"&gt;19.5205&lt;/D&gt;&lt;D xsi:type="xsd:double"&gt;19.622&lt;/D&gt;&lt;D xsi:type="xsd:double"&gt;19.738&lt;/D&gt;&lt;D xsi:type="xsd:double"&gt;19.832&lt;/D&gt;&lt;D xsi:type="xsd:double"&gt;19.932&lt;/D&gt;&lt;D xsi:type="xsd:double"&gt;20.0245&lt;/D&gt;&lt;D xsi:type="xsd:double"&gt;20.1475&lt;/D&gt;&lt;D xsi:type="xsd:double"&gt;20.2535&lt;/D&gt;&lt;D xsi:type="xsd:double"&gt;20.343&lt;/D&gt;&lt;D xsi:type="xsd:double"&gt;20.431&lt;/D&gt;&lt;D xsi:type="xsd:double"&gt;20.522&lt;/D&gt;&lt;D xsi:type="xsd:double"&gt;20.633&lt;/D&gt;&lt;D xsi:type="xsd:double"&gt;20.7475&lt;/D&gt;&lt;D xsi:type="xsd:double"&gt;20.839&lt;/D&gt;&lt;D xsi:type="xsd:double"&gt;20.925&lt;/D&gt;&lt;D xsi:type="xsd:double"&gt;21&lt;/D&gt;&lt;D xsi:type="xsd:double"&gt;21.075&lt;/D&gt;&lt;D xsi:type="xsd:double"&gt;21.125&lt;/D&gt;&lt;D xsi:type="xsd:double"&gt;21.1675&lt;/D&gt;&lt;D xsi:type="xsd:double"&gt;21.22&lt;/D&gt;&lt;D xsi:type="xsd:double"&gt;21.285&lt;/D&gt;&lt;D xsi:type="xsd:double"&gt;21.35&lt;/D&gt;&lt;D xsi:type="xsd:double"&gt;21.385&lt;/D&gt;&lt;D xsi:type="xsd:double"&gt;21.43&lt;/D&gt;&lt;D xsi:type="xsd:double"&gt;21.4525&lt;/D&gt;&lt;D xsi:type="xsd:double"&gt;21.46&lt;/D&gt;&lt;D xsi:type="xsd:double"&gt;21.44&lt;/D&gt;&lt;D xsi:type="xsd:double"&gt;21.435&lt;/D&gt;&lt;D xsi:type="xsd:double"&gt;21.4525&lt;/D&gt;&lt;D xsi:type="xsd:double"&gt;21.465&lt;/D&gt;&lt;D xsi:type="xsd:double"&gt;21.4875&lt;/D&gt;&lt;D xsi:type="xsd:double"&gt;21.485&lt;/D&gt;&lt;D xsi:type="xsd:double"&gt;21.4925&lt;/D&gt;&lt;D xsi:type="xsd:double"&gt;21.49&lt;/D&gt;&lt;D xsi:type="xsd:double"&gt;21.4775&lt;/D&gt;&lt;D xsi:type="xsd:double"&gt;21.4525&lt;/D&gt;&lt;D xsi:type="xsd:double"&gt;21.4225&lt;/D&gt;&lt;D xsi:type="xsd:double"&gt;21.4&lt;/D&gt;&lt;D xsi:type="xsd:double"&gt;21.3675&lt;/D&gt;&lt;D xsi:type="xsd:double"&gt;21.345&lt;/D&gt;&lt;D xsi:type="xsd:double"&gt;21.3225&lt;/D&gt;&lt;D xsi:type="xsd:double"&gt;21.2875&lt;/D&gt;&lt;D xsi:type="xsd:double"&gt;21.25&lt;/D&gt;&lt;D xsi:type="xsd:double"&gt;21.2&lt;/D&gt;&lt;D xsi:type="xsd:double"&gt;21.17&lt;/D&gt;&lt;D xsi:type="xsd:double"&gt;21.1725&lt;/D&gt;&lt;D xsi:type="xsd:double"&gt;21.175&lt;/D&gt;&lt;D xsi:type="xsd:double"&gt;21.15&lt;/D&gt;&lt;D xsi:type="xsd:double"&gt;21.105&lt;/D&gt;&lt;D xsi:type="xsd:double"&gt;21.0675&lt;/D&gt;&lt;D xsi:type="xsd:double"&gt;21.04&lt;/D&gt;&lt;D xsi:type="xsd:double"&gt;21.0075&lt;/D&gt;&lt;D xsi:type="xsd:double"&gt;20.97&lt;/D&gt;&lt;D xsi:type="xsd:double"&gt;20.945&lt;/D&gt;&lt;D xsi:type="xsd:double"&gt;20.9425&lt;/D&gt;&lt;D xsi:type="xsd:double"&gt;20.9475&lt;/D&gt;&lt;D xsi:type="xsd:double"&gt;20.935&lt;/D&gt;&lt;D xsi:type="xsd:double"&gt;20.925&lt;/D&gt;&lt;D xsi:type="xsd:double"&gt;20.9275&lt;/D&gt;&lt;D xsi:type="xsd:double"&gt;20.935&lt;/D&gt;&lt;D xsi:type="xsd:double"&gt;20.9125&lt;/D&gt;&lt;D xsi:type="xsd:double"&gt;20.9175&lt;/D&gt;&lt;D xsi:type="xsd:double"&gt;20.95&lt;/D&gt;&lt;D xsi:type="xsd:double"&gt;20.98&lt;/D&gt;&lt;D xsi:type="xsd:double"&gt;21.005&lt;/D&gt;&lt;D xsi:type="xsd:double"&gt;20.985&lt;/D&gt;&lt;D xsi:type="xsd:double"&gt;20.975&lt;/D&gt;&lt;D xsi:type="xsd:double"&gt;20.9675&lt;/D&gt;&lt;D xsi:type="xsd:double"&gt;20.965&lt;/D&gt;&lt;D xsi:type="xsd:double"&gt;20.94&lt;/D&gt;&lt;D xsi:type="xsd:double"&gt;20.883&lt;/D&gt;&lt;D xsi:type="xsd:double"&gt;20.8405&lt;/D&gt;&lt;D xsi:type="xsd:double"&gt;20.769&lt;/D&gt;&lt;D xsi:type="xsd:double"&gt;20.684&lt;/D&gt;&lt;D xsi:type="xsd:double"&gt;20.576&lt;/D&gt;&lt;D xsi:type="xsd:double"&gt;20.4715&lt;/D&gt;&lt;D xsi:type="xsd:double"&gt;20.3895&lt;/D&gt;&lt;D xsi:type="xsd:double"&gt;20.291&lt;/D&gt;&lt;D xsi:type="xsd:double"&gt;20.1885&lt;/D&gt;&lt;D xsi:type="xsd:double"&gt;20.0815&lt;/D&gt;&lt;D xsi:type="xsd:double"&gt;19.9895&lt;/D&gt;&lt;D xsi:type="xsd:double"&gt;19.892&lt;/D&gt;&lt;D xsi:type="xsd:double"&gt;19.765&lt;/D&gt;&lt;D xsi:type="xsd:double"&gt;19.644&lt;/D&gt;&lt;D xsi:type="xsd:double"&gt;19.5285&lt;/D&gt;&lt;D xsi:type="xsd:double"&gt;19.421&lt;/D&gt;&lt;D xsi:type="xsd:double"&gt;19.3175&lt;/D&gt;&lt;D xsi:type="xsd:double"&gt;19.244&lt;/D&gt;&lt;D xsi:type="xsd:double"&gt;19.1805&lt;/D&gt;&lt;D xsi:type="xsd:double"&gt;19.1205&lt;/D&gt;&lt;D xsi:type="xsd:double"&gt;19.0965&lt;/D&gt;&lt;D xsi:type="xsd:double"&gt;19.06&lt;/D&gt;&lt;D xsi:type="xsd:double"&gt;19.063&lt;/D&gt;&lt;D xsi:type="xsd:double"&gt;19.059&lt;/D&gt;&lt;D xsi:type="xsd:double"&gt;19.091&lt;/D&gt;&lt;D xsi:type="xsd:double"&gt;19.13&lt;/D&gt;&lt;D xsi:type="xsd:double"&gt;19.163&lt;/D&gt;&lt;D xsi:type="xsd:double"&gt;19.214&lt;/D&gt;&lt;D xsi:type="xsd:double"&gt;19.258&lt;/D&gt;&lt;D xsi:type="xsd:double"&gt;19.285&lt;/D&gt;&lt;D xsi:type="xsd:double"&gt;19.302&lt;/D&gt;&lt;D xsi:type="xsd:double"&gt;19.312&lt;/D&gt;&lt;D xsi:type="xsd:double"&gt;19.349&lt;/D&gt;&lt;D xsi:type="xsd:double"&gt;19.376&lt;/D&gt;&lt;D xsi:type="xsd:double"&gt;19.427&lt;/D&gt;&lt;D xsi:type="xsd:double"&gt;19.5145&lt;/D&gt;&lt;D xsi:type="xsd:double"&gt;19.5955&lt;/D&gt;&lt;D xsi:type="xsd:double"&gt;19.664&lt;/D&gt;&lt;D xsi:type="xsd:double"&gt;19.725&lt;/D&gt;&lt;D xsi:type="xsd:double"&gt;19.777&lt;/D&gt;&lt;D xsi:type="xsd:double"&gt;19.803&lt;/D&gt;&lt;D xsi:type="xsd:double"&gt;19.834&lt;/D&gt;&lt;D xsi:type="xsd:double"&gt;19.836&lt;/D&gt;&lt;D xsi:type="xsd:double"&gt;19.849&lt;/D&gt;&lt;D xsi:type="xsd:double"&gt;19.84&lt;/D&gt;&lt;D xsi:type="xsd:double"&gt;19.841&lt;/D&gt;&lt;D xsi:type="xsd:double"&gt;19.832&lt;/D&gt;&lt;D xsi:type="xsd:double"&gt;19.837&lt;/D&gt;&lt;D xsi:type="xsd:double"&gt;19.8555&lt;/D&gt;&lt;D xsi:type="xsd:double"&gt;19.8575&lt;/D&gt;&lt;D xsi:type="xsd:double"&gt;19.8555&lt;/D&gt;&lt;D xsi:type="xsd:double"&gt;19.8495&lt;/D&gt;&lt;D xsi:type="xsd:double"&gt;19.8345&lt;/D&gt;&lt;D xsi:type="xsd:double"&gt;19.8485&lt;/D&gt;&lt;D xsi:type="xsd:double"&gt;19.858&lt;/D&gt;&lt;D xsi:type="xsd:double"&gt;19.8605&lt;/D&gt;&lt;D xsi:type="xsd:double"&gt;19.8655&lt;/D&gt;&lt;D xsi:type="xsd:double"&gt;19.8605&lt;/D&gt;&lt;D xsi:type="xsd:double"&gt;19.8555&lt;/D&gt;&lt;D xsi:type="xsd:double"&gt;19.8835&lt;/D&gt;&lt;D xsi:type="xsd:double"&gt;19.9185&lt;/D&gt;&lt;D xsi:type="xsd:double"&gt;19.949&lt;/D&gt;&lt;D xsi:type="xsd:double"&gt;20.013&lt;/D&gt;&lt;D xsi:type="xsd:double"&gt;20.0665&lt;/D&gt;&lt;D xsi:type="xsd:double"&gt;20.1165&lt;/D&gt;&lt;D xsi:type="xsd:double"&gt;20.161&lt;/D&gt;&lt;D xsi:type="xsd:double"&gt;20.204&lt;/D&gt;&lt;D xsi:type="xsd:double"&gt;20.224&lt;/D&gt;&lt;D xsi:type="xsd:double"&gt;20.2515&lt;/D&gt;&lt;D xsi:type="xsd:double"&gt;20.307&lt;/D&gt;&lt;D xsi:type="xsd:double"&gt;20.374&lt;/D&gt;&lt;D xsi:type="xsd:double"&gt;20.4275&lt;/D&gt;&lt;D xsi:type="xsd:double"&gt;20.4925&lt;/D&gt;&lt;D xsi:type="xsd:double"&gt;20.525&lt;/D&gt;&lt;D xsi:type="xsd:double"&gt;20.5375&lt;/D&gt;&lt;D xsi:type="xsd:double"&gt;20.5425&lt;/D&gt;&lt;D xsi:type="xsd:double"&gt;20.545&lt;/D&gt;&lt;D xsi:type="xsd:double"&gt;20.5375&lt;/D&gt;&lt;D xsi:type="xsd:double"&gt;20.53&lt;/D&gt;&lt;D xsi:type="xsd:double"&gt;20.5125&lt;/D&gt;&lt;D xsi:type="xsd:double"&gt;20.4815&lt;/D&gt;&lt;D xsi:type="xsd:double"&gt;20.439&lt;/D&gt;&lt;D xsi:type="xsd:double"&gt;20.391&lt;/D&gt;&lt;D xsi:type="xsd:double"&gt;20.3835&lt;/D&gt;&lt;D xsi:type="xsd:double"&gt;20.3785&lt;/D&gt;&lt;D xsi:type="xsd:double"&gt;20.361&lt;/D&gt;&lt;D xsi:type="xsd:double"&gt;20.3685&lt;/D&gt;&lt;D xsi:type="xsd:double"&gt;20.3785&lt;/D&gt;&lt;D xsi:type="xsd:double"&gt;20.406&lt;/D&gt;&lt;D xsi:type="xsd:double"&gt;20.4385&lt;/D&gt;&lt;D xsi:type="xsd:double"&gt;20.466&lt;/D&gt;&lt;D xsi:type="xsd:double"&gt;20.521&lt;/D&gt;&lt;D xsi:type="xsd:double"&gt;20.5485&lt;/D&gt;&lt;D xsi:type="xsd:double"&gt;20.596&lt;/D&gt;&lt;D xsi:type="xsd:double"&gt;20.6435&lt;/D&gt;&lt;D xsi:type="xsd:double"&gt;20.6935&lt;/D&gt;&lt;D xsi:type="xsd:double"&gt;20.736&lt;/D&gt;&lt;D xsi:type="xsd:double"&gt;20.806&lt;/D&gt;&lt;D xsi:type="xsd:double"&gt;20.8785&lt;/D&gt;&lt;D xsi:type="xsd:double"&gt;20.946&lt;/D&gt;&lt;D xsi:type="xsd:double"&gt;21.0245&lt;/D&gt;&lt;D xsi:type="xsd:double"&gt;21.122&lt;/D&gt;&lt;D xsi:type="xsd:double"&gt;21.2025&lt;/D&gt;&lt;D xsi:type="xsd:double"&gt;21.2575&lt;/D&gt;&lt;D xsi:type="xsd:double"&gt;21.3125&lt;/D&gt;&lt;D xsi:type="xsd:double"&gt;21.37&lt;/D&gt;&lt;D xsi:type="xsd:double"&gt;21.4225&lt;/D&gt;&lt;D xsi:type="xsd:double"&gt;21.48&lt;/D&gt;&lt;D xsi:type="xsd:double"&gt;21.51&lt;/D&gt;&lt;D xsi:type="xsd:double"&gt;21.55&lt;/D&gt;&lt;D xsi:type="xsd:double"&gt;21.5975&lt;/D&gt;&lt;D xsi:type="xsd:double"&gt;21.63&lt;/D&gt;&lt;D xsi:type="xsd:double"&gt;21.6875&lt;/D&gt;&lt;D xsi:type="xsd:double"&gt;21.74&lt;/D&gt;&lt;D xsi:type="xsd:double"&gt;21.7975&lt;/D&gt;&lt;D xsi:type="xsd:double"&gt;21.84&lt;/D&gt;&lt;D xsi:type="xsd:double"&gt;21.89&lt;/D&gt;&lt;D xsi:type="xsd:double"&gt;21.92&lt;/D&gt;&lt;D xsi:type="xsd:double"&gt;21.935&lt;/D&gt;&lt;D xsi:type="xsd:double"&gt;21.96&lt;/D&gt;&lt;D xsi:type="xsd:double"&gt;22&lt;/D&gt;&lt;D xsi:type="xsd:double"&gt;22.0275&lt;/D&gt;&lt;D xsi:type="xsd:double"&gt;22.0625&lt;/D&gt;&lt;D xsi:type="xsd:double"&gt;22.0975&lt;/D&gt;&lt;D xsi:type="xsd:double"&gt;22.1025&lt;/D&gt;&lt;D xsi:type="xsd:double"&gt;22.0975&lt;/D&gt;&lt;D xsi:type="xsd:double"&gt;22.0875&lt;/D&gt;&lt;D xsi:type="xsd:double"&gt;22.0625&lt;/D&gt;&lt;D xsi:type="xsd:double"&gt;22.05&lt;/D&gt;&lt;D xsi:type="xsd:double"&gt;22.01&lt;/D&gt;&lt;D xsi:type="xsd:double"&gt;21.9625&lt;/D&gt;&lt;D xsi:type="xsd:double"&gt;21.9275&lt;/D&gt;&lt;D xsi:type="xsd:double"&gt;21.88&lt;/D&gt;&lt;D xsi:type="xsd:double"&gt;21.845&lt;/D&gt;&lt;D xsi:type="xsd:double"&gt;21.8175&lt;/D&gt;&lt;D xsi:type="xsd:double"&gt;21.8125&lt;/D&gt;&lt;D xsi:type="xsd:double"&gt;21.8075&lt;/D&gt;&lt;D xsi:type="xsd:double"&gt;21.805&lt;/D&gt;&lt;D xsi:type="xsd:double"&gt;21.81&lt;/D&gt;&lt;D xsi:type="xsd:double"&gt;21.8175&lt;/D&gt;&lt;D xsi:type="xsd:double"&gt;21.8125&lt;/D&gt;&lt;D xsi:type="xsd:double"&gt;21.8&lt;/D&gt;&lt;D xsi:type="xsd:double"&gt;21.7925&lt;/D&gt;&lt;D xsi:type="xsd:double"&gt;21.8025&lt;/D&gt;&lt;D xsi:type="xsd:double"&gt;21.84&lt;/D&gt;&lt;D xsi:type="xsd:double"&gt;21.8825&lt;/D&gt;&lt;D xsi:type="xsd:double"&gt;21.925&lt;/D&gt;&lt;D xsi:type="xsd:double"&gt;21.9825&lt;/D&gt;&lt;D xsi:type="xsd:double"&gt;22.0375&lt;/D&gt;&lt;D xsi:type="xsd:double"&gt;22.105&lt;/D&gt;&lt;D xsi:type="xsd:double"&gt;22.185&lt;/D&gt;&lt;D xsi:type="xsd:double"&gt;22.245&lt;/D&gt;&lt;D xsi:type="xsd:double"&gt;22.3075&lt;/D&gt;&lt;D xsi:type="xsd:double"&gt;22.3625&lt;/D&gt;&lt;D xsi:type="xsd:double"&gt;22.405&lt;/D&gt;&lt;D xsi:type="xsd:double"&gt;22.4325&lt;/D&gt;&lt;D xsi:type="xsd:double"&gt;22.4625&lt;/D&gt;&lt;D xsi:type="xsd:double"&gt;22.5025&lt;/D&gt;&lt;D xsi:type="xsd:double"&gt;22.5525&lt;/D&gt;&lt;D xsi:type="xsd:double"&gt;22.5875&lt;/D&gt;&lt;D xsi:type="xsd:double"&gt;22.65&lt;/D&gt;&lt;D xsi:type="xsd:double"&gt;22.73&lt;/D&gt;&lt;D xsi:type="xsd:double"&gt;22.805&lt;/D&gt;&lt;D xsi:type="xsd:double"&gt;22.855&lt;/D&gt;&lt;D xsi:type="xsd:double"&gt;22.895&lt;/D&gt;&lt;D xsi:type="xsd:double"&gt;22.9475&lt;/D&gt;&lt;D xsi:type="xsd:double"&gt;23.005&lt;/D&gt;&lt;D xsi:type="xsd:double"&gt;23.055&lt;/D&gt;&lt;D xsi:type="xsd:double"&gt;23.1&lt;/D&gt;&lt;D xsi:type="xsd:double"&gt;23.1475&lt;/D&gt;&lt;D xsi:type="xsd:double"&gt;23.1825&lt;/D&gt;&lt;D xsi:type="xsd:double"&gt;23.225&lt;/D&gt;&lt;D xsi:type="xsd:double"&gt;23.28&lt;/D&gt;&lt;D xsi:type="xsd:double"&gt;23.3275&lt;/D&gt;&lt;D xsi:type="xsd:double"&gt;23.3775&lt;/D&gt;&lt;D xsi:type="xsd:double"&gt;23.435&lt;/D&gt;&lt;D xsi:type="xsd:double"&gt;23.49&lt;/D&gt;&lt;D xsi:type="xsd:double"&gt;23.5375&lt;/D&gt;&lt;D xsi:type="xsd:double"&gt;23.5875&lt;/D&gt;&lt;D xsi:type="xsd:double"&gt;23.64&lt;/D&gt;&lt;D xsi:type="xsd:double"&gt;23.665&lt;/D&gt;&lt;D xsi:type="xsd:double"&gt;23.685&lt;/D&gt;&lt;D xsi:type="xsd:double"&gt;23.705&lt;/D&gt;&lt;D xsi:type="xsd:double"&gt;23.725&lt;/D&gt;&lt;D xsi:type="xsd:double"&gt;23.73&lt;/D&gt;&lt;D xsi:type="xsd:double"&gt;23.73&lt;/D&gt;&lt;D xsi:type="xsd:double"&gt;23.72&lt;/D&gt;&lt;D xsi:type="xsd:double"&gt;23.72&lt;/D&gt;&lt;D xsi:type="xsd:double"&gt;23.7225&lt;/D&gt;&lt;D xsi:type="xsd:double"&gt;23.725&lt;/D&gt;&lt;D xsi:type="xsd:double"&gt;23.7275&lt;/D&gt;&lt;D xsi:type="xsd:double"&gt;23.7175&lt;/D&gt;&lt;D xsi:type="xsd:double"&gt;23.7025&lt;/D&gt;&lt;D xsi:type="xsd:double"&gt;23.6675&lt;/D&gt;&lt;D xsi:type="xsd:double"&gt;23.6275&lt;/D&gt;&lt;D xsi:type="xsd:double"&gt;23.5875&lt;/D&gt;&lt;D xsi:type="xsd:double"&gt;23.5325&lt;/D&gt;&lt;D xsi:type="xsd:double"&gt;23.4825&lt;/D&gt;&lt;D xsi:type="xsd:double"&gt;23.4475&lt;/D&gt;&lt;D xsi:type="xsd:double"&gt;23.4075&lt;/D&gt;&lt;D xsi:type="xsd:double"&gt;23.345&lt;/D&gt;&lt;D xsi:type="xsd:double"&gt;23.285&lt;/D&gt;&lt;D xsi:type="xsd:double"&gt;23.2375&lt;/D&gt;&lt;D xsi:type="xsd:double"&gt;23.1925&lt;/D&gt;&lt;D xsi:type="xsd:double"&gt;23.1925&lt;/D&gt;&lt;D xsi:type="xsd:double"&gt;23.1875&lt;/D&gt;&lt;D xsi:type="xsd:double"&gt;23.175&lt;/D&gt;&lt;D xsi:type="xsd:double"&gt;23.14&lt;/D&gt;&lt;D xsi:type="xsd:double"&gt;23.1&lt;/D&gt;&lt;D xsi:type="xsd:double"&gt;23.055&lt;/D&gt;&lt;D xsi:type="xsd:double"&gt;22.99&lt;/D&gt;&lt;D xsi:type="xsd:double"&gt;22.9325&lt;/D&gt;&lt;D xsi:type="xsd:double"&gt;22.885&lt;/D&gt;&lt;D xsi:type="xsd:double"&gt;22.855&lt;/D&gt;&lt;D xsi:type="xsd:double"&gt;22.825&lt;/D&gt;&lt;D xsi:type="xsd:double"&gt;22.8&lt;/D&gt;&lt;D xsi:type="xsd:double"&gt;22.795&lt;/D&gt;&lt;D xsi:type="xsd:double"&gt;22.79&lt;/D&gt;&lt;D xsi:type="xsd:double"&gt;22.76&lt;/D&gt;&lt;D xsi:type="xsd:double"&gt;22.74&lt;/D&gt;&lt;D xsi:type="xsd:double"&gt;22.7325&lt;/D&gt;&lt;D xsi:type="xsd:double"&gt;22.695&lt;/D&gt;&lt;D xsi:type="xsd:double"&gt;22.6475&lt;/D&gt;&lt;D xsi:type="xsd:double"&gt;22.605&lt;/D&gt;&lt;D xsi:type="xsd:double"&gt;22.5525&lt;/D&gt;&lt;D xsi:type="xsd:double"&gt;22.5&lt;/D&gt;&lt;D xsi:type="xsd:double"&gt;22.4625&lt;/D&gt;&lt;D xsi:type="xsd:double"&gt;22.4225&lt;/D&gt;&lt;D xsi:type="xsd:double"&gt;22.3775&lt;/D&gt;&lt;D xsi:type="xsd:double"&gt;22.3325&lt;/D&gt;&lt;D xsi:type="xsd:double"&gt;22.3075&lt;/D&gt;&lt;D xsi:type="xsd:double"&gt;22.315&lt;/D&gt;&lt;D xsi:type="xsd:double"&gt;22.3025&lt;/D&gt;&lt;D xsi:type="xsd:double"&gt;22.28&lt;/D&gt;&lt;D xsi:type="xsd:double"&gt;22.285&lt;/D&gt;&lt;D xsi:type="xsd:double"&gt;22.2925&lt;/D&gt;&lt;D xsi:type="xsd:double"&gt;22.3075&lt;/D&gt;&lt;D xsi:type="xsd:double"&gt;22.3075&lt;/D&gt;&lt;D xsi:type="xsd:double"&gt;22.32&lt;/D&gt;&lt;D xsi:type="xsd:double"&gt;22.3275&lt;/D&gt;&lt;D xsi:type="xsd:double"&gt;22.34&lt;/D&gt;&lt;D xsi:type="xsd:double"&gt;22.3925&lt;/D&gt;&lt;D xsi:type="xsd:double"&gt;22.45&lt;/D&gt;&lt;D xsi:type="xsd:double"&gt;22.5075&lt;/D&gt;&lt;D xsi:type="xsd:double"&gt;22.5625&lt;/D&gt;&lt;D xsi:type="xsd:double"&gt;22.6225&lt;/D&gt;&lt;D xsi:type="xsd:double"&gt;22.6575&lt;/D&gt;&lt;D xsi:type="xsd:double"&gt;22.715&lt;/D&gt;&lt;D xsi:type="xsd:double"&gt;22.78&lt;/D&gt;&lt;D xsi:type="xsd:double"&gt;22.85&lt;/D&gt;&lt;D xsi:type="xsd:double"&gt;22.945&lt;/D&gt;&lt;D xsi:type="xsd:double"&gt;23.0075&lt;/D&gt;&lt;D xsi:type="xsd:double"&gt;23.0675&lt;/D&gt;&lt;D xsi:type="xsd:double"&gt;23.1075&lt;/D&gt;&lt;D xsi:type="xsd:double"&gt;23.1275&lt;/D&gt;&lt;D xsi:type="xsd:double"&gt;23.14&lt;/D&gt;&lt;D xsi:type="xsd:double"&gt;23.155&lt;/D&gt;&lt;D xsi:type="xsd:double"&gt;23.16&lt;/D&gt;&lt;D xsi:type="xsd:double"&gt;23.1575&lt;/D&gt;&lt;D xsi:type="xsd:double"&gt;23.15&lt;/D&gt;&lt;D xsi:type="xsd:double"&gt;23.1375&lt;/D&gt;&lt;D xsi:type="xsd:double"&gt;23.115&lt;/D&gt;&lt;D xsi:type="xsd:double"&gt;23.0775&lt;/D&gt;&lt;D xsi:type="xsd:double"&gt;23.02&lt;/D&gt;&lt;D xsi:type="xsd:double"&gt;22.9475&lt;/D&gt;&lt;D xsi:type="xsd:double"&gt;22.8725&lt;/D&gt;&lt;D xsi:type="xsd:double"&gt;22.805&lt;/D&gt;&lt;D xsi:type="xsd:double"&gt;22.7175&lt;/D&gt;&lt;D xsi:type="xsd:double"&gt;22.6275&lt;/D&gt;&lt;D xsi:type="xsd:double"&gt;22.5525&lt;/D&gt;&lt;D xsi:type="xsd:double"&gt;22.455&lt;/D&gt;&lt;D xsi:type="xsd:double"&gt;22.3525&lt;/D&gt;&lt;D xsi:type="xsd:double"&gt;22.2225&lt;/D&gt;&lt;D xsi:type="xsd:double"&gt;22.12&lt;/D&gt;&lt;D xsi:type="xsd:double"&gt;21.9925&lt;/D&gt;&lt;D xsi:type="xsd:double"&gt;21.865&lt;/D&gt;&lt;D xsi:type="xsd:double"&gt;21.75&lt;/D&gt;&lt;D xsi:type="xsd:double"&gt;21.66&lt;/D&gt;&lt;D xsi:type="xsd:double"&gt;21.5875&lt;/D&gt;&lt;D xsi:type="xsd:double"&gt;21.5125&lt;/D&gt;&lt;D xsi:type="xsd:double"&gt;21.4175&lt;/D&gt;&lt;D xsi:type="xsd:double"&gt;21.34&lt;/D&gt;&lt;D xsi:type="xsd:double"&gt;21.2925&lt;/D&gt;&lt;D xsi:type="xsd:double"&gt;21.2425&lt;/D&gt;&lt;D xsi:type="xsd:double"&gt;21.2075&lt;/D&gt;&lt;D xsi:type="xsd:double"&gt;21.18&lt;/D&gt;&lt;D xsi:type="xsd:double"&gt;21.195&lt;/D&gt;&lt;D xsi:type="xsd:double"&gt;21.2125&lt;/D&gt;&lt;D xsi:type="xsd:double"&gt;21.23&lt;/D&gt;&lt;D xsi:type="xsd:double"&gt;21.235&lt;/D&gt;&lt;D xsi:type="xsd:double"&gt;21.245&lt;/D&gt;&lt;D xsi:typ</t>
        </r>
      </text>
    </comment>
    <comment ref="A27" authorId="0" shapeId="0">
      <text>
        <r>
          <rPr>
            <b/>
            <sz val="9"/>
            <color indexed="81"/>
            <rFont val="Tahoma"/>
            <charset val="1"/>
          </rPr>
          <t>e="xsd:double"&gt;21.2625&lt;/D&gt;&lt;D xsi:type="xsd:double"&gt;21.315&lt;/D&gt;&lt;D xsi:type="xsd:double"&gt;21.37&lt;/D&gt;&lt;D xsi:type="xsd:double"&gt;21.475&lt;/D&gt;&lt;D xsi:type="xsd:double"&gt;21.5825&lt;/D&gt;&lt;D xsi:type="xsd:double"&gt;21.66&lt;/D&gt;&lt;D xsi:type="xsd:double"&gt;21.7375&lt;/D&gt;&lt;D xsi:type="xsd:double"&gt;21.7925&lt;/D&gt;&lt;D xsi:type="xsd:double"&gt;21.8575&lt;/D&gt;&lt;D xsi:type="xsd:double"&gt;21.9425&lt;/D&gt;&lt;D xsi:type="xsd:double"&gt;22.0225&lt;/D&gt;&lt;D xsi:type="xsd:double"&gt;22.085&lt;/D&gt;&lt;D xsi:type="xsd:double"&gt;22.1675&lt;/D&gt;&lt;D xsi:type="xsd:double"&gt;22.2275&lt;/D&gt;&lt;D xsi:type="xsd:double"&gt;22.26&lt;/D&gt;&lt;D xsi:type="xsd:double"&gt;22.27&lt;/D&gt;&lt;D xsi:type="xsd:double"&gt;22.2975&lt;/D&gt;&lt;D xsi:type="xsd:double"&gt;22.3475&lt;/D&gt;&lt;D xsi:type="xsd:double"&gt;22.4125&lt;/D&gt;&lt;D xsi:type="xsd:double"&gt;22.47&lt;/D&gt;&lt;D xsi:type="xsd:double"&gt;22.53&lt;/D&gt;&lt;D xsi:type="xsd:double"&gt;22.5825&lt;/D&gt;&lt;D xsi:type="xsd:double"&gt;22.61&lt;/D&gt;&lt;D xsi:type="xsd:double"&gt;22.6075&lt;/D&gt;&lt;D xsi:type="xsd:double"&gt;22.605&lt;/D&gt;&lt;D xsi:type="xsd:double"&gt;22.605&lt;/D&gt;&lt;D xsi:type="xsd:double"&gt;22.61&lt;/D&gt;&lt;D xsi:type="xsd:double"&gt;22.6125&lt;/D&gt;&lt;D xsi:type="xsd:double"&gt;22.595&lt;/D&gt;&lt;D xsi:type="xsd:double"&gt;22.59&lt;/D&gt;&lt;D xsi:type="xsd:double"&gt;22.5725&lt;/D&gt;&lt;D xsi:type="xsd:double"&gt;22.58&lt;/D&gt;&lt;D xsi:type="xsd:double"&gt;22.59&lt;/D&gt;&lt;D xsi:type="xsd:double"&gt;22.615&lt;/D&gt;&lt;D xsi:type="xsd:double"&gt;22.6725&lt;/D&gt;&lt;D xsi:type="xsd:double"&gt;22.725&lt;/D&gt;&lt;D xsi:type="xsd:double"&gt;22.78&lt;/D&gt;&lt;D xsi:type="xsd:double"&gt;22.82&lt;/D&gt;&lt;D xsi:type="xsd:double"&gt;22.8425&lt;/D&gt;&lt;D xsi:type="xsd:double"&gt;22.87&lt;/D&gt;&lt;D xsi:type="xsd:double"&gt;22.895&lt;/D&gt;&lt;D xsi:type="xsd:double"&gt;22.945&lt;/D&gt;&lt;D xsi:type="xsd:double"&gt;23.015&lt;/D&gt;&lt;D xsi:type="xsd:double"&gt;23.085&lt;/D&gt;&lt;D xsi:type="xsd:double"&gt;23.17&lt;/D&gt;&lt;D xsi:type="xsd:double"&gt;23.2525&lt;/D&gt;&lt;D xsi:type="xsd:double"&gt;23.315&lt;/D&gt;&lt;D xsi:type="xsd:double"&gt;23.385&lt;/D&gt;&lt;D xsi:type="xsd:double"&gt;23.47&lt;/D&gt;&lt;D xsi:type="xsd:double"&gt;23.55&lt;/D&gt;&lt;D xsi:type="xsd:double"&gt;23.615&lt;/D&gt;&lt;D xsi:type="xsd:double"&gt;23.6575&lt;/D&gt;&lt;D xsi:type="xsd:double"&gt;23.705&lt;/D&gt;&lt;D xsi:type="xsd:double"&gt;23.75&lt;/D&gt;&lt;D xsi:type="xsd:double"&gt;23.7725&lt;/D&gt;&lt;D xsi:type="xsd:double"&gt;23.805&lt;/D&gt;&lt;D xsi:type="xsd:double"&gt;23.825&lt;/D&gt;&lt;D xsi:type="xsd:double"&gt;23.83&lt;/D&gt;&lt;D xsi:type="xsd:double"&gt;23.85&lt;/D&gt;&lt;D xsi:type="xsd:double"&gt;23.8725&lt;/D&gt;&lt;D xsi:type="xsd:double"&gt;23.8875&lt;/D&gt;&lt;D xsi:type="xsd:double"&gt;23.875&lt;/D&gt;&lt;D xsi:type="xsd:double"&gt;23.885&lt;/D&gt;&lt;D xsi:type="xsd:double"&gt;23.9025&lt;/D&gt;&lt;D xsi:type="xsd:double"&gt;23.895&lt;/D&gt;&lt;D xsi:type="xsd:double"&gt;23.8775&lt;/D&gt;&lt;D xsi:type="xsd:double"&gt;23.8625&lt;/D&gt;&lt;D xsi:type="xsd:double"&gt;23.84&lt;/D&gt;&lt;D xsi:type="xsd:double"&gt;23.8275&lt;/D&gt;&lt;D xsi:type="xsd:double"&gt;23.815&lt;/D&gt;&lt;D xsi:type="xsd:double"&gt;23.84&lt;/D&gt;&lt;D xsi:type="xsd:double"&gt;23.8225&lt;/D&gt;&lt;D xsi:type="xsd:double"&gt;23.795&lt;/D&gt;&lt;D xsi:type="xsd:double"&gt;23.77&lt;/D&gt;&lt;D xsi:type="xsd:double"&gt;23.745&lt;/D&gt;&lt;D xsi:type="xsd:double"&gt;23.705&lt;/D&gt;&lt;D xsi:type="xsd:double"&gt;23.665&lt;/D&gt;&lt;D xsi:type="xsd:double"&gt;23.625&lt;/D&gt;&lt;D xsi:type="xsd:double"&gt;23.5875&lt;/D&gt;&lt;D xsi:type="xsd:double"&gt;23.5375&lt;/D&gt;&lt;D xsi:type="xsd:double"&gt;23.475&lt;/D&gt;&lt;D xsi:type="xsd:double"&gt;23.4275&lt;/D&gt;&lt;D xsi:type="xsd:double"&gt;23.385&lt;/D&gt;&lt;D xsi:type="xsd:double"&gt;23.37&lt;/D&gt;&lt;D xsi:type="xsd:double"&gt;23.36&lt;/D&gt;&lt;D xsi:type="xsd:double"&gt;23.3675&lt;/D&gt;&lt;D xsi:type="xsd:double"&gt;23.375&lt;/D&gt;&lt;D xsi:type="xsd:double"&gt;23.395&lt;/D&gt;&lt;D xsi:type="xsd:double"&gt;23.4125&lt;/D&gt;&lt;D xsi:type="xsd:double"&gt;23.4275&lt;/D&gt;&lt;D xsi:type="xsd:double"&gt;23.4225&lt;/D&gt;&lt;D xsi:type="xsd:double"&gt;23.455&lt;/D&gt;&lt;D xsi:type="xsd:double"&gt;23.49&lt;/D&gt;&lt;D xsi:type="xsd:double"&gt;23.5325&lt;/D&gt;&lt;D xsi:type="xsd:double"&gt;23.5775&lt;/D&gt;&lt;D xsi:type="xsd:double"&gt;23.6175&lt;/D&gt;&lt;D xsi:type="xsd:double"&gt;23.6625&lt;/D&gt;&lt;D xsi:type="xsd:double"&gt;23.7175&lt;/D&gt;&lt;D xsi:type="xsd:double"&gt;23.755&lt;/D&gt;&lt;D xsi:type="xsd:double"&gt;23.7975&lt;/D&gt;&lt;D xsi:type="xsd:double"&gt;23.84&lt;/D&gt;&lt;D xsi:type="xsd:double"&gt;23.8725&lt;/D&gt;&lt;D xsi:type="xsd:double"&gt;23.885&lt;/D&gt;&lt;D xsi:type="xsd:double"&gt;23.8575&lt;/D&gt;&lt;D xsi:type="xsd:double"&gt;23.8275&lt;/D&gt;&lt;D xsi:type="xsd:double"&gt;23.8&lt;/D&gt;&lt;D xsi:type="xsd:double"&gt;23.765&lt;/D&gt;&lt;D xsi:type="xsd:double"&gt;23.7225&lt;/D&gt;&lt;D xsi:type="xsd:double"&gt;23.6825&lt;/D&gt;&lt;D xsi:type="xsd:double"&gt;23.655&lt;/D&gt;&lt;D xsi:type="xsd:double"&gt;23.6275&lt;/D&gt;&lt;D xsi:type="xsd:double"&gt;23.6&lt;/D&gt;&lt;D xsi:type="xsd:double"&gt;23.5675&lt;/D&gt;&lt;D xsi:type="xsd:double"&gt;23.5325&lt;/D&gt;&lt;D xsi:type="xsd:double"&gt;23.4775&lt;/D&gt;&lt;D xsi:type="xsd:double"&gt;23.4225&lt;/D&gt;&lt;D xsi:type="xsd:double"&gt;23.3725&lt;/D&gt;&lt;D xsi:type="xsd:double"&gt;23.3325&lt;/D&gt;&lt;D xsi:type="xsd:double"&gt;23.28&lt;/D&gt;&lt;D xsi:type="xsd:double"&gt;23.235&lt;/D&gt;&lt;D xsi:type="xsd:double"&gt;23.215&lt;/D&gt;&lt;D xsi:type="xsd:double"&gt;23.1925&lt;/D&gt;&lt;D xsi:type="xsd:double"&gt;23.175&lt;/D&gt;&lt;D xsi:type="xsd:double"&gt;23.17&lt;/D&gt;&lt;D xsi:type="xsd:double"&gt;23.175&lt;/D&gt;&lt;D xsi:type="xsd:double"&gt;23.1625&lt;/D&gt;&lt;D xsi:type="xsd:double"&gt;23.17&lt;/D&gt;&lt;D xsi:type="xsd:double"&gt;23.1825&lt;/D&gt;&lt;D xsi:type="xsd:double"&gt;23.1725&lt;/D&gt;&lt;D xsi:type="xsd:double"&gt;23.1325&lt;/D&gt;&lt;D xsi:type="xsd:double"&gt;23.0675&lt;/D&gt;&lt;D xsi:type="xsd:double"&gt;23.0025&lt;/D&gt;&lt;D xsi:type="xsd:double"&gt;22.945&lt;/D&gt;&lt;D xsi:type="xsd:double"&gt;22.88&lt;/D&gt;&lt;D xsi:type="xsd:double"&gt;22.81&lt;/D&gt;&lt;D xsi:type="xsd:double"&gt;22.74&lt;/D&gt;&lt;D xsi:type="xsd:double"&gt;22.675&lt;/D&gt;&lt;D xsi:type="xsd:double"&gt;22.605&lt;/D&gt;&lt;D xsi:type="xsd:double"&gt;22.545&lt;/D&gt;&lt;D xsi:type="xsd:double"&gt;22.5&lt;/D&gt;&lt;D xsi:type="xsd:double"&gt;22.47&lt;/D&gt;&lt;D xsi:type="xsd:double"&gt;22.4375&lt;/D&gt;&lt;D xsi:type="xsd:double"&gt;22.41&lt;/D&gt;&lt;D xsi:type="xsd:double"&gt;22.3825&lt;/D&gt;&lt;D xsi:type="xsd:double"&gt;22.3525&lt;/D&gt;&lt;D xsi:type="xsd:double"&gt;22.3375&lt;/D&gt;&lt;D xsi:type="xsd:double"&gt;22.3075&lt;/D&gt;&lt;D xsi:type="xsd:double"&gt;22.2825&lt;/D&gt;&lt;D xsi:type="xsd:double"&gt;22.2625&lt;/D&gt;&lt;D xsi:type="xsd:double"&gt;22.26&lt;/D&gt;&lt;D xsi:type="xsd:double"&gt;22.285&lt;/D&gt;&lt;D xsi:type="xsd:double"&gt;22.33&lt;/D&gt;&lt;D xsi:type="xsd:double"&gt;22.365&lt;/D&gt;&lt;D xsi:type="xsd:double"&gt;22.39&lt;/D&gt;&lt;D xsi:type="xsd:double"&gt;22.4525&lt;/D&gt;&lt;D xsi:type="xsd:double"&gt;22.52&lt;/D&gt;&lt;D xsi:type="xsd:double"&gt;22.585&lt;/D&gt;&lt;D xsi:type="xsd:double"&gt;22.64&lt;/D&gt;&lt;D xsi:type="xsd:double"&gt;22.675&lt;/D&gt;&lt;D xsi:type="xsd:double"&gt;22.69&lt;/D&gt;&lt;D xsi:type="xsd:double"&gt;22.675&lt;/D&gt;&lt;D xsi:type="xsd:double"&gt;22.66&lt;/D&gt;&lt;D xsi:type="xsd:double"&gt;22.625&lt;/D&gt;&lt;D xsi:type="xsd:double"&gt;22.58&lt;/D&gt;&lt;D xsi:type="xsd:double"&gt;22.535&lt;/D&gt;&lt;D xsi:type="xsd:double"&gt;22.4875&lt;/D&gt;&lt;D xsi:type="xsd:double"&gt;22.43&lt;/D&gt;&lt;D xsi:type="xsd:double"&gt;22.38&lt;/D&gt;&lt;D xsi:type="xsd:double"&gt;22.36&lt;/D&gt;&lt;D xsi:type="xsd:double"&gt;22.335&lt;/D&gt;&lt;D xsi:type="xsd:double"&gt;22.3125&lt;/D&gt;&lt;D xsi:type="xsd:double"&gt;22.265&lt;/D&gt;&lt;D xsi:type="xsd:double"&gt;22.2325&lt;/D&gt;&lt;D xsi:type="xsd:double"&gt;22.2175&lt;/D&gt;&lt;D xsi:type="xsd:double"&gt;22.2125&lt;/D&gt;&lt;D xsi:type="xsd:double"&gt;22.21&lt;/D&gt;&lt;D xsi:type="xsd:double"&gt;22.205&lt;/D&gt;&lt;D xsi:type="xsd:double"&gt;22.1975&lt;/D&gt;&lt;D xsi:type="xsd:double"&gt;22.205&lt;/D&gt;&lt;D xsi:type="xsd:double"&gt;22.2275&lt;/D&gt;&lt;D xsi:type="xsd:double"&gt;22.275&lt;/D&gt;&lt;D xsi:type="xsd:double"&gt;22.3475&lt;/D&gt;&lt;D xsi:type="xsd:double"&gt;22.4175&lt;/D&gt;&lt;D xsi:type="xsd:double"&gt;22.495&lt;/D&gt;&lt;D xsi:type="xsd:double"&gt;22.5475&lt;/D&gt;&lt;D xsi:type="xsd:double"&gt;22.605&lt;/D&gt;&lt;D xsi:type="xsd:double"&gt;22.685&lt;/D&gt;&lt;D xsi:type="xsd:double"&gt;22.75&lt;/D&gt;&lt;D xsi:type="xsd:double"&gt;22.7825&lt;/D&gt;&lt;D xsi:type="xsd:double"&gt;22.8225&lt;/D&gt;&lt;D xsi:type="xsd:double"&gt;22.835&lt;/D&gt;&lt;D xsi:type="xsd:double"&gt;22.8525&lt;/D&gt;&lt;D xsi:type="xsd:double"&gt;22.8675&lt;/D&gt;&lt;D xsi:type="xsd:double"&gt;22.86&lt;/D&gt;&lt;D xsi:type="xsd:double"&gt;22.845&lt;/D&gt;&lt;D xsi:type="xsd:double"&gt;22.815&lt;/D&gt;&lt;D xsi:type="xsd:double"&gt;22.7725&lt;/D&gt;&lt;D xsi:type="xsd:double"&gt;22.7375&lt;/D&gt;&lt;D xsi:type="xsd:double"&gt;22.7125&lt;/D&gt;&lt;D xsi:type="xsd:double"&gt;22.695&lt;/D&gt;&lt;D xsi:type="xsd:double"&gt;22.6675&lt;/D&gt;&lt;D xsi:type="xsd:double"&gt;22.635&lt;/D&gt;&lt;D xsi:type="xsd:double"&gt;22.62&lt;/D&gt;&lt;D xsi:type="xsd:double"&gt;22.6&lt;/D&gt;&lt;D xsi:type="xsd:double"&gt;22.6&lt;/D&gt;&lt;D xsi:type="xsd:double"&gt;22.6025&lt;/D&gt;&lt;D xsi:type="xsd:double"&gt;22.6075&lt;/D&gt;&lt;D xsi:type="xsd:double"&gt;22.6175&lt;/D&gt;&lt;D xsi:type="xsd:double"&gt;22.6425&lt;/D&gt;&lt;D xsi:type="xsd:double"&gt;22.665&lt;/D&gt;&lt;D xsi:type="xsd:double"&gt;22.7075&lt;/D&gt;&lt;D xsi:type="xsd:double"&gt;22.76&lt;/D&gt;&lt;D xsi:type="xsd:double"&gt;22.7975&lt;/D&gt;&lt;D xsi:type="xsd:double"&gt;22.86&lt;/D&gt;&lt;D xsi:type="xsd:double"&gt;22.92&lt;/D&gt;&lt;D xsi:type="xsd:double"&gt;22.99&lt;/D&gt;&lt;D xsi:type="xsd:double"&gt;23.07&lt;/D&gt;&lt;D xsi:type="xsd:double"&gt;23.1375&lt;/D&gt;&lt;D xsi:type="xsd:double"&gt;23.2075&lt;/D&gt;&lt;D xsi:type="xsd:double"&gt;23.265&lt;/D&gt;&lt;D xsi:type="xsd:double"&gt;23.32&lt;/D&gt;&lt;D xsi:type="xsd:double"&gt;23.3625&lt;/D&gt;&lt;D xsi:type="xsd:double"&gt;23.4075&lt;/D&gt;&lt;D xsi:type="xsd:double"&gt;23.455&lt;/D&gt;&lt;D xsi:type="xsd:double"&gt;23.4975&lt;/D&gt;&lt;D xsi:type="xsd:double"&gt;23.5325&lt;/D&gt;&lt;D xsi:type="xsd:double"&gt;23.5625&lt;/D&gt;&lt;D xsi:type="xsd:double"&gt;23.59&lt;/D&gt;&lt;D xsi:type="xsd:double"&gt;23.5925&lt;/D&gt;&lt;D xsi:type="xsd:double"&gt;23.6&lt;/D&gt;&lt;D xsi:type="xsd:double"&gt;23.6075&lt;/D&gt;&lt;D xsi:type="xsd:double"&gt;23.6225&lt;/D&gt;&lt;D xsi:type="xsd:double"&gt;23.64&lt;/D&gt;&lt;D xsi:type="xsd:double"&gt;23.6525&lt;/D&gt;&lt;D xsi:type="xsd:double"&gt;23.6825&lt;/D&gt;&lt;D xsi:type="xsd:double"&gt;23.715&lt;/D&gt;&lt;D xsi:type="xsd:double"&gt;23.75&lt;/D&gt;&lt;D xsi:type="xsd:double"&gt;23.7925&lt;/D&gt;&lt;D xsi:type="xsd:double"&gt;23.8275&lt;/D&gt;&lt;D xsi:type="xsd:double"&gt;23.835&lt;/D&gt;&lt;D xsi:type="xsd:double"&gt;23.845&lt;/D&gt;&lt;D xsi:type="xsd:double"&gt;23.8575&lt;/D&gt;&lt;D xsi:type="xsd:double"&gt;23.87&lt;/D&gt;&lt;D xsi:type="xsd:double"&gt;23.885&lt;/D&gt;&lt;D xsi:type="xsd:double"&gt;23.91&lt;/D&gt;&lt;D xsi:type="xsd:double"&gt;23.935&lt;/D&gt;&lt;D xsi:type="xsd:double"&gt;23.955&lt;/D&gt;&lt;D xsi:type="xsd:double"&gt;23.9675&lt;/D&gt;&lt;D xsi:type="xsd:double"&gt;24.0275&lt;/D&gt;&lt;D xsi:type="xsd:double"&gt;24.09&lt;/D&gt;&lt;D xsi:type="xsd:double"&gt;24.1575&lt;/D&gt;&lt;D xsi:type="xsd:double"&gt;24.215&lt;/D&gt;&lt;D xsi:type="xsd:double"&gt;24.2825&lt;/D&gt;&lt;D xsi:type="xsd:double"&gt;24.3625&lt;/D&gt;&lt;D xsi:type="xsd:double"&gt;24.425&lt;/D&gt;&lt;D xsi:type="xsd:double"&gt;24.4925&lt;/D&gt;&lt;D xsi:type="xsd:double"&gt;24.5425&lt;/D&gt;&lt;D xsi:type="xsd:double"&gt;24.5975&lt;/D&gt;&lt;D xsi:type="xsd:double"&gt;24.6525&lt;/D&gt;&lt;D xsi:type="xsd:double"&gt;24.725&lt;/D&gt;&lt;D xsi:type="xsd:double"&gt;24.7875&lt;/D&gt;&lt;D xsi:type="xsd:double"&gt;24.8425&lt;/D&gt;&lt;D xsi:type="xsd:double"&gt;24.9075&lt;/D&gt;&lt;D xsi:type="xsd:double"&gt;24.97&lt;/D&gt;&lt;D xsi:type="xsd:double"&gt;25.04&lt;/D&gt;&lt;D xsi:type="xsd:double"&gt;25.105&lt;/D&gt;&lt;D xsi:type="xsd:double"&gt;25.1825&lt;/D&gt;&lt;D xsi:type="xsd:double"&gt;25.265&lt;/D&gt;&lt;D xsi:type="xsd:double"&gt;25.33&lt;/D&gt;&lt;D xsi:type="xsd:double"&gt;25.39&lt;/D&gt;&lt;D xsi:type="xsd:double"&gt;25.44&lt;/D&gt;&lt;D xsi:type="xsd:double"&gt;25.485&lt;/D&gt;&lt;D xsi:type="xsd:double"&gt;25.5275&lt;/D&gt;&lt;D xsi:type="xsd:double"&gt;25.555&lt;/D&gt;&lt;D xsi:type="xsd:double"&gt;25.565&lt;/D&gt;&lt;D xsi:type="xsd:double"&gt;25.565&lt;/D&gt;&lt;D xsi:type="xsd:double"&gt;25.58&lt;/D&gt;&lt;D xsi:type="xsd:double"&gt;25.5875&lt;/D&gt;&lt;D xsi:type="xsd:double"&gt;25.6&lt;/D&gt;&lt;D xsi:type="xsd:double"&gt;25.6425&lt;/D&gt;&lt;D xsi:type="xsd:double"&gt;25.69&lt;/D&gt;&lt;D xsi:type="xsd:double"&gt;25.74&lt;/D&gt;&lt;D xsi:type="xsd:double"&gt;25.77&lt;/D&gt;&lt;D xsi:type="xsd:double"&gt;25.7775&lt;/D&gt;&lt;D xsi:type="xsd:double"&gt;25.7725&lt;/D&gt;&lt;D xsi:type="xsd:double"&gt;25.7675&lt;/D&gt;&lt;D xsi:type="xsd:double"&gt;25.745&lt;/D&gt;&lt;D xsi:type="xsd:double"&gt;25.7125&lt;/D&gt;&lt;D xsi:type="xsd:double"&gt;25.685&lt;/D&gt;&lt;D xsi:type="xsd:double"&gt;25.6425&lt;/D&gt;&lt;D xsi:type="xsd:double"&gt;25.6125&lt;/D&gt;&lt;D xsi:type="xsd:double"&gt;25.56&lt;/D&gt;&lt;D xsi:type="xsd:double"&gt;25.5&lt;/D&gt;&lt;D xsi:type="xsd:double"&gt;25.445&lt;/D&gt;&lt;D xsi:type="xsd:double"&gt;25.3925&lt;/D&gt;&lt;D xsi:type="xsd:double"&gt;25.3425&lt;/D&gt;&lt;D xsi:type="xsd:double"&gt;25.27&lt;/D&gt;&lt;D xsi:type="xsd:double"&gt;25.185&lt;/D&gt;&lt;D xsi:type="xsd:double"&gt;25.105&lt;/D&gt;&lt;D xsi:type="xsd:double"&gt;25.0075&lt;/D&gt;&lt;D xsi:type="xsd:double"&gt;24.9175&lt;/D&gt;&lt;D xsi:type="xsd:double"&gt;24.8225&lt;/D&gt;&lt;D xsi:type="xsd:double"&gt;24.7425&lt;/D&gt;&lt;D xsi:type="xsd:double"&gt;24.6625&lt;/D&gt;&lt;D xsi:type="xsd:double"&gt;24.5875&lt;/D&gt;&lt;D xsi:type="xsd:double"&gt;24.5125&lt;/D&gt;&lt;D xsi:type="xsd:double"&gt;24.4525&lt;/D&gt;&lt;D xsi:type="xsd:double"&gt;24.3875&lt;/D&gt;&lt;D xsi:type="xsd:double"&gt;24.32&lt;/D&gt;&lt;D xsi:type="xsd:double"&gt;24.265&lt;/D&gt;&lt;D xsi:type="xsd:double"&gt;24.205&lt;/D&gt;&lt;D xsi:type="xsd:double"&gt;24.18&lt;/D&gt;&lt;D xsi:type="xsd:double"&gt;24.155&lt;/D&gt;&lt;D xsi:type="xsd:double"&gt;24.125&lt;/D&gt;&lt;D xsi:type="xsd:double"&gt;24.095&lt;/D&gt;&lt;D xsi:type="xsd:double"&gt;24.09&lt;/D&gt;&lt;D xsi:type="xsd:double"&gt;24.1225&lt;/D&gt;&lt;D xsi:type="xsd:double"&gt;24.1275&lt;/D&gt;&lt;D xsi:type="xsd:double"&gt;24.14&lt;/D&gt;&lt;D xsi:type="xsd:double"&gt;24.135&lt;/D&gt;&lt;D xsi:type="xsd:double"&gt;24.125&lt;/D&gt;&lt;D xsi:type="xsd:double"&gt;24.115&lt;/D&gt;&lt;D xsi:type="xsd:double"&gt;24.09&lt;/D&gt;&lt;D xsi:type="xsd:double"&gt;24.08&lt;/D&gt;&lt;D xsi:type="xsd:double"&gt;24.0775&lt;/D&gt;&lt;D xsi:type="xsd:double"&gt;24.08&lt;/D&gt;&lt;D xsi:type="xsd:double"&gt;24.085&lt;/D&gt;&lt;D xsi:type="xsd:double"&gt;24.11&lt;/D&gt;&lt;D xsi:type="xsd:double"&gt;24.1275&lt;/D&gt;&lt;D xsi:type="xsd:double"&gt;24.13&lt;/D&gt;&lt;D xsi:type="xsd:double"&gt;24.1175&lt;/D&gt;&lt;D xsi:type="xsd:double"&gt;24.0825&lt;/D&gt;&lt;D xsi:type="xsd:double"&gt;24.045&lt;/D&gt;&lt;D xsi:type="xsd:double"&gt;24.02&lt;/D&gt;&lt;D xsi:type="xsd:double"&gt;24.025&lt;/D&gt;&lt;D xsi:type="xsd:double"&gt;24.0075&lt;/D&gt;&lt;D xsi:type="xsd:double"&gt;23.99&lt;/D&gt;&lt;D xsi:type="xsd:double"&gt;24.0075&lt;/D&gt;&lt;D xsi:type="xsd:double"&gt;24.0075&lt;/D&gt;&lt;D xsi:type="xsd:double"&gt;23.98&lt;/D&gt;&lt;D xsi:type="xsd:double"&gt;23.9675&lt;/D&gt;&lt;D xsi:type="xsd:double"&gt;23.9525&lt;/D&gt;&lt;D xsi:type="xsd:double"&gt;23.9625&lt;/D&gt;&lt;D xsi:type="xsd:double"&gt;23.985&lt;/D&gt;&lt;D xsi:type="xsd:double"&gt;23.9975&lt;/D&gt;&lt;D xsi:type="xsd:double"&gt;23.9825&lt;/D&gt;&lt;D xsi:type="xsd:double"&gt;23.9625&lt;/D&gt;&lt;D xsi:type="xsd:double"&gt;23.93&lt;/D&gt;&lt;D xsi:type="xsd:double"&gt;23.89&lt;/D&gt;&lt;D xsi:type="xsd:double"&gt;23.855&lt;/D&gt;&lt;D xsi:type="xsd:double"&gt;23.8125&lt;/D&gt;&lt;D xsi:type="xsd:double"&gt;23.775&lt;/D&gt;&lt;D xsi:type="xsd:double"&gt;23.7525&lt;/D&gt;&lt;D xsi:type="xsd:double"&gt;23.7375&lt;/D&gt;&lt;D xsi:type="xsd:double"&gt;23.715&lt;/D&gt;&lt;D xsi:type="xsd:double"&gt;23.69&lt;/D&gt;&lt;D xsi:type="xsd:double"&gt;23.6525&lt;/D&gt;&lt;D xsi:type="xsd:double"&gt;23.64&lt;/D&gt;&lt;D xsi:type="xsd:double"&gt;23.6125&lt;/D&gt;&lt;D xsi:type="xsd:double"&gt;23.63&lt;/D&gt;&lt;D xsi:type="xsd:double"&gt;23.64&lt;/D&gt;&lt;D xsi:type="xsd:double"&gt;23.655&lt;/D&gt;&lt;D xsi:type="xsd:double"&gt;23.6325&lt;/D&gt;&lt;D xsi:type="xsd:double"&gt;23.6175&lt;/D&gt;&lt;D xsi:type="xsd:double"&gt;23.61&lt;/D&gt;&lt;D xsi:type="xsd:double"&gt;23.635&lt;/D&gt;&lt;D xsi:type="xsd:double"&gt;23.6625&lt;/D&gt;&lt;D xsi:type="xsd:double"&gt;23.7075&lt;/D&gt;&lt;D xsi:type="xsd:double"&gt;23.75&lt;/D&gt;&lt;D xsi:type="xsd:double"&gt;23.815&lt;/D&gt;&lt;D xsi:type="xsd:double"&gt;23.8875&lt;/D&gt;&lt;D xsi:type="xsd:double"&gt;23.9425&lt;/D&gt;&lt;D xsi:type="xsd:double"&gt;24&lt;/D&gt;&lt;D xsi:type="xsd:double"&gt;24.06&lt;/D&gt;&lt;D xsi:type="xsd:double"&gt;24.115&lt;/D&gt;&lt;D xsi:type="xsd:double"&gt;24.1875&lt;/D&gt;&lt;D xsi:type="xsd:double"&gt;24.2625&lt;/D&gt;&lt;D xsi:type="xsd:double"&gt;24.315&lt;/D&gt;&lt;D xsi:type="xsd:double"&gt;24.3875&lt;/D&gt;&lt;D xsi:type="xsd:double"&gt;24.435&lt;/D&gt;&lt;D xsi:type="xsd:double"&gt;24.47&lt;/D&gt;&lt;D xsi:type="xsd:double"&gt;24.5075&lt;/D&gt;&lt;D xsi:type="xsd:double"&gt;24.5625&lt;/D&gt;&lt;D xsi:type="xsd:double"&gt;24.6125&lt;/D&gt;&lt;D xsi:type="xsd:double"&gt;24.66&lt;/D&gt;&lt;D xsi:type="xsd:double"&gt;24.6975&lt;/D&gt;&lt;D xsi:type="xsd:double"&gt;24.72&lt;/D&gt;&lt;D xsi:type="xsd:double"&gt;24.735&lt;/D&gt;&lt;D xsi:type="xsd:double"&gt;24.745&lt;/D&gt;&lt;D xsi:type="xsd:double"&gt;24.75&lt;/D&gt;&lt;D xsi:type="xsd:double"&gt;24.78&lt;/D&gt;&lt;D xsi:type="xsd:double"&gt;24.8325&lt;/D&gt;&lt;D xsi:type="xsd:double"&gt;24.8775&lt;/D&gt;&lt;D xsi:type="xsd:double"&gt;24.9&lt;/D&gt;&lt;D xsi:type="xsd:double"&gt;24.915&lt;/D&gt;&lt;D xsi:type="xsd:double"&gt;24.9125&lt;/D&gt;&lt;D xsi:type="xsd:double"&gt;24.905&lt;/D&gt;&lt;D xsi:type="xsd:double"&gt;24.9125&lt;/D&gt;&lt;D xsi:type="xsd:double"&gt;24.9125&lt;/D&gt;&lt;D xsi:type="xsd:double"&gt;24.925&lt;/D&gt;&lt;D xsi:type="xsd:double"&gt;24.935&lt;/D&gt;&lt;D xsi:type="xsd:double"&gt;24.9325&lt;/D&gt;&lt;D xsi:type="xsd:double"&gt;24.9175&lt;/D&gt;&lt;D xsi:type="xsd:double"&gt;24.8975&lt;/D&gt;&lt;D xsi:type="xsd:double"&gt;24.8675&lt;/D&gt;&lt;D xsi:type="xsd:double"&gt;24.8325&lt;/D&gt;&lt;D xsi:type="xsd:double"&gt;24.7975&lt;/D&gt;&lt;D xsi:type="xsd:double"&gt;24.765&lt;/D&gt;&lt;D xsi:type="xsd:double"&gt;24.745&lt;/D&gt;&lt;D xsi:type="xsd:double"&gt;24.725&lt;/D&gt;&lt;D xsi:type="xsd:double"&gt;24.6925&lt;/D&gt;&lt;D xsi:type="xsd:double"&gt;24.6675&lt;/D&gt;&lt;D xsi:type="xsd:double"&gt;24.6525&lt;/D&gt;&lt;D xsi:type="xsd:double"&gt;24.6375&lt;/D&gt;&lt;D xsi:type="xsd:double"&gt;24.625&lt;/D&gt;&lt;D xsi:type="xsd:double"&gt;24.6125&lt;/D&gt;&lt;D xsi:type="xsd:double"&gt;24.61&lt;/D&gt;&lt;D xsi:type="xsd:double"&gt;24.595&lt;/D&gt;&lt;D xsi:type="xsd:double"&gt;24.5825&lt;/D&gt;&lt;D xsi:type="xsd:double"&gt;24.59&lt;/D&gt;&lt;D xsi:type="xsd:double"&gt;24.6075&lt;/D&gt;&lt;D xsi:type="xsd:double"&gt;24.6475&lt;/D&gt;&lt;D xsi:type="xsd:double"&gt;24.7075&lt;/D&gt;&lt;D xsi:type="xsd:double"&gt;24.8125&lt;/D&gt;&lt;D xsi:type="xsd:double"&gt;24.955&lt;/D&gt;&lt;D xsi:type="xsd:double"&gt;25.125&lt;/D&gt;&lt;D xsi:type="xsd:double"&gt;25.3425&lt;/D&gt;&lt;D xsi:type="xsd:double"&gt;25.535&lt;/D&gt;&lt;D xsi:type="xsd:double"&gt;25.73&lt;/D&gt;&lt;D xsi:type="xsd:double"&gt;25.9225&lt;/D&gt;&lt;D xsi:type="xsd:double"&gt;26.1125&lt;/D&gt;&lt;D xsi:type="xsd:double"&gt;26.2625&lt;/D&gt;&lt;D xsi:type="xsd:double"&gt;26.4375&lt;/D&gt;&lt;D xsi:type="xsd:double"&gt;26.6175&lt;/D&gt;&lt;D xsi:type="xsd:double"&gt;26.785&lt;/D&gt;&lt;D xsi:type="xsd:double"&gt;26.97&lt;/D&gt;&lt;D xsi:type="xsd:double"&gt;27.1675&lt;/D&gt;&lt;D xsi:type="xsd:double"&gt;27.3675&lt;/D&gt;&lt;D xsi:type="xsd:double"&gt;27.5575&lt;/D&gt;&lt;D xsi:type="xsd:double"&gt;27.7125&lt;/D&gt;&lt;D xsi:type="xsd:double"&gt;27.8675&lt;/D&gt;&lt;D xsi:type="xsd:double"&gt;27.995&lt;/D&gt;&lt;D xsi:type="xsd:double"&gt;28.1075&lt;/D&gt;&lt;D xsi:type="xsd:double"&gt;28.1525&lt;/D&gt;&lt;D xsi:type="xsd:double"&gt;28.1775&lt;/D&gt;&lt;D xsi:type="xsd:double"&gt;28.1925&lt;/D&gt;&lt;D xsi:type="xsd:double"&gt;28.155&lt;/D&gt;&lt;D xsi:type="xsd:double"&gt;28.13&lt;/D&gt;&lt;D xsi:type="xsd:double"&gt;28.105&lt;/D&gt;&lt;D xsi:type="xsd:double"&gt;28.1&lt;/D&gt;&lt;D xsi:type="xsd:double"&gt;28.085&lt;/D&gt;&lt;D xsi:type="xsd:double"&gt;28.1075&lt;/D&gt;&lt;D xsi:type="xsd:double"&gt;28.085&lt;/D&gt;&lt;D xsi:type="xsd:double"&gt;28.06&lt;/D&gt;&lt;D xsi:type="xsd:double"&gt;28.065&lt;/D&gt;&lt;D xsi:type="xsd:double"&gt;28.075&lt;/D&gt;&lt;D xsi:type="xsd:double"&gt;28.05&lt;/D&gt;&lt;D xsi:type="xsd:double"&gt;28.03&lt;/D&gt;&lt;D xsi:type="xsd:double"&gt;27.9875&lt;/D&gt;&lt;D xsi:type="xsd:double"&gt;27.97&lt;/D&gt;&lt;D xsi:type="xsd:double"&gt;27.9425&lt;/D&gt;&lt;D xsi:type="xsd:double"&gt;27.9425&lt;/D&gt;&lt;D xsi:type="xsd:double"&gt;27.945&lt;/D&gt;&lt;D xsi:type="xsd:double"&gt;27.95&lt;/D&gt;&lt;D xsi:type="xsd:double"&gt;27.945&lt;/D&gt;&lt;D xsi:type="xsd:double"&gt;27.9175&lt;/D&gt;&lt;D xsi:type="xsd:double"&gt;27.8875&lt;/D&gt;&lt;D xsi:type="xsd:double"&gt;27.88&lt;/D&gt;&lt;D xsi:type="xsd:double"&gt;27.8875&lt;/D&gt;&lt;D xsi:type="xsd:double"&gt;27.845&lt;/D&gt;&lt;D xsi:type="xsd:double"&gt;27.8025&lt;/D&gt;&lt;D xsi:type="xsd:double"&gt;27.76&lt;/D&gt;&lt;D xsi:type="xsd:double"&gt;27.7225&lt;/D&gt;&lt;D xsi:type="xsd:double"&gt;27.69&lt;/D&gt;&lt;D xsi:type="xsd:double"&gt;27.6525&lt;/D&gt;&lt;D xsi:type="xsd:double"&gt;27.61&lt;/D&gt;&lt;D xsi:type="xsd:double"&gt;27.585&lt;/D&gt;&lt;D xsi:type="xsd:double"&gt;27.5475&lt;/D&gt;&lt;D xsi:type="xsd:double"&gt;27.52&lt;/D&gt;&lt;D xsi:type="xsd:double"&gt;27.45&lt;/D&gt;&lt;D xsi:type="xsd:double"&gt;27.4&lt;/D&gt;&lt;D xsi:type="xsd:double"&gt;27.345&lt;/D&gt;&lt;D xsi:type="xsd:double"&gt;27.28&lt;/D&gt;&lt;D xsi:type="xsd:double"&gt;27.1925&lt;/D&gt;&lt;D xsi:type="xsd:double"&gt;27.085&lt;/D&gt;&lt;D xsi:type="xsd:double"&gt;26.92&lt;/D&gt;&lt;D xsi:type="xsd:double"&gt;26.8175&lt;/D&gt;&lt;D xsi:type="xsd:double"&gt;26.725&lt;/D&gt;&lt;D xsi:type="xsd:double"&gt;26.6325&lt;/D&gt;&lt;D xsi:type="xsd:double"&gt;26.5575&lt;/D&gt;&lt;D xsi:type="xsd:double"&gt;26.4925&lt;/D&gt;&lt;D xsi:type="xsd:double"&gt;26.425&lt;/D&gt;&lt;D xsi:type="xsd:double"&gt;26.3725&lt;/D&gt;&lt;D xsi:type="xsd:double"&gt;26.3125&lt;/D&gt;&lt;D xsi:type="xsd:double"&gt;26.2425&lt;/D&gt;&lt;D xsi:type="xsd:double"&gt;26.1475&lt;/D&gt;&lt;D xsi:type="xsd:double"&gt;26.0525&lt;/D&gt;&lt;D xsi:type="xsd:double"&gt;25.95&lt;/D&gt;&lt;D xsi:type="xsd:double"&gt;25.835&lt;/D&gt;&lt;D xsi:type="xsd:double"&gt;25.7625&lt;/D&gt;&lt;D xsi:type="xsd:double"&gt;25.6825&lt;/D&gt;&lt;D xsi:type="xsd:double"&gt;25.5925&lt;/D&gt;&lt;D xsi:type="xsd:double"&gt;25.52&lt;/D&gt;&lt;D xsi:type="xsd:double"&gt;25.4775&lt;/D&gt;&lt;D xsi:type="xsd:double"&gt;25.45&lt;/D&gt;&lt;D xsi:type="xsd:double"&gt;25.5&lt;/D&gt;&lt;D xsi:type="xsd:double"&gt;25.5&lt;/D&gt;&lt;D xsi:type="xsd:double"&gt;25.48&lt;/D&gt;&lt;D xsi:type="xsd:double"&gt;25.44&lt;/D&gt;&lt;D xsi:type="xsd:double"&gt;25.41&lt;/D&gt;&lt;D xsi:type="xsd:double"&gt;25.3525&lt;/D&gt;&lt;D xsi:type="xsd:double"&gt;25.2975&lt;/D&gt;&lt;D xsi:type="xsd:double"&gt;25.2275&lt;/D&gt;&lt;D xsi:type="xsd:double"&gt;25.1525&lt;/D&gt;&lt;D xsi:type="xsd:double"&gt;25.05&lt;/D&gt;&lt;D xsi:type="xsd:double"&gt;24.945&lt;/D&gt;&lt;D xsi:type="xsd:double"&gt;24.8175&lt;/D&gt;&lt;D xsi:type="xsd:double"&gt;24.6875&lt;/D&gt;&lt;D xsi:type="xsd:double"&gt;24.535&lt;/D&gt;&lt;D xsi:type="xsd:double"&gt;24.3825&lt;/D&gt;&lt;D xsi:type="xsd:double"&gt;24.205&lt;/D&gt;&lt;D xsi:type="xsd:double"&gt;24.0775&lt;/D&gt;&lt;D xsi:type="xsd:double"&gt;23.9375&lt;/D&gt;&lt;D xsi:type="xsd:double"&gt;23.805&lt;/D&gt;&lt;D xsi:type="xsd:double"&gt;23.645&lt;/D&gt;&lt;D xsi:type="xsd:double"&gt;23.47&lt;/D&gt;&lt;D xsi:type="xsd:double"&gt;23.295&lt;/D&gt;&lt;D xsi:type="xsd:double"&gt;23.105&lt;/D&gt;&lt;D xsi:type="xsd:double"&gt;22.9525&lt;/D&gt;&lt;D xsi:type="xsd:double"&gt;22.84&lt;/D&gt;&lt;D xsi:type="xsd:double"&gt;22.73&lt;/D&gt;&lt;D xsi:type="xsd:double"&gt;22.61&lt;/D&gt;&lt;D xsi:type="xsd:double"&gt;22.495&lt;/D&gt;&lt;D xsi:type="xsd:double"&gt;22.3775&lt;/D&gt;&lt;D xsi:type="xsd:double"&gt;22.3075&lt;/D&gt;&lt;D xsi:type="xsd:double"&gt;22.245&lt;/D&gt;&lt;D xsi:type="xsd:double"&gt;22.21&lt;/D&gt;&lt;D xsi:type="xsd:double"&gt;22.18&lt;/D&gt;&lt;D xsi:type="xsd:double"&gt;22.21&lt;/D&gt;&lt;D xsi:type="xsd:double"&gt;22.21&lt;/D&gt;&lt;D xsi:type="xsd:double"&gt;22.22&lt;/D&gt;&lt;D xsi:type="xsd:double"&gt;22.1925&lt;/D&gt;&lt;D xsi:type="xsd:double"&gt;22.1375&lt;/D&gt;&lt;D xsi:type="xsd:double"&gt;22.1&lt;/D&gt;&lt;D xsi:type="xsd:double"&gt;22.125&lt;/D&gt;&lt;D xsi:type="xsd:double"&gt;22.1775&lt;/D&gt;&lt;D xsi:type="xsd:double"&gt;22.2325&lt;/D&gt;&lt;D xsi:type="xsd:double"&gt;22.3325&lt;/D&gt;&lt;D xsi:type="xsd:double"&gt;22.39&lt;/D&gt;&lt;D xsi:type="xsd:double"&gt;22.4075&lt;/D&gt;&lt;D xsi:type="xsd:double"&gt;22.47&lt;/D&gt;&lt;D xsi:type="xsd:double"&gt;22.5275&lt;/D&gt;&lt;D xsi:type="xsd:double"&gt;22.57&lt;/D&gt;&lt;D xsi:type="xsd:double"&gt;22.6475&lt;/D&gt;&lt;D xsi:type="xsd:double"&gt;22.705&lt;/D&gt;&lt;D xsi:type="xsd:double"&gt;22.77&lt;/D&gt;&lt;D xsi:type="xsd:double"&gt;22.82&lt;/D&gt;&lt;D xsi:type="xsd:double"&gt;22.8775&lt;/D&gt;&lt;D xsi:type="xsd:double"&gt;22.9525&lt;/D&gt;&lt;D xsi:type="xsd:double"&gt;23.0425&lt;/D&gt;&lt;D xsi:type="xsd:double"&gt;23.145&lt;/D&gt;&lt;D xsi:type="xsd:double"&gt;23.2325&lt;/D&gt;&lt;D xsi:type="xsd:double"&gt;23.315&lt;/D&gt;&lt;D xsi:type="xsd:double"&gt;23.3775&lt;/D&gt;&lt;D xsi:type="xsd:double"&gt;23.39&lt;/D&gt;&lt;D xsi:type="xsd:double"&gt;23.3975&lt;/D&gt;&lt;D xsi:type="xsd:double"&gt;23.43&lt;/D&gt;&lt;D xsi:type="xsd:double"&gt;23.425&lt;/D&gt;&lt;D xsi:type="xsd:double"&gt;23.42&lt;/D&gt;&lt;D xsi:type="xsd:double"&gt;23.4025&lt;/D&gt;&lt;D xsi:type="xsd:double"&gt;23.355&lt;/D&gt;&lt;D xsi:type="xsd:double"&gt;23.3125&lt;/D&gt;&lt;D xsi:type="xsd:double"&gt;23.31&lt;/D&gt;&lt;D xsi:type="xsd:double"&gt;23.255&lt;/D&gt;&lt;D xsi:type="xsd:double"&gt;23.1725&lt;/D&gt;&lt;D xsi:type="xsd:double"&gt;23.105&lt;/D&gt;&lt;D xsi:type="xsd:double"&gt;23.0375&lt;/D&gt;&lt;D xsi:type="xsd:double"&gt;22.99&lt;/D&gt;&lt;D xsi:type="xsd:double"&gt;22.9375&lt;/D&gt;&lt;D xsi:type="xsd:double"&gt;22.8875&lt;/D&gt;&lt;D xsi:type="xsd:double"&gt;22.83&lt;/D&gt;&lt;D xsi:type="xsd:double"&gt;22.78&lt;/D&gt;&lt;D xsi:type="xsd:double"&gt;22.77&lt;/D&gt;&lt;D xsi:type="xsd:double"&gt;22.7425&lt;/D&gt;&lt;D xsi:type="xsd:double"&gt;22.725&lt;/D&gt;&lt;D xsi:type="xsd:double"&gt;22.715&lt;/D&gt;&lt;D xsi:type="xsd:double"&gt;22.6875&lt;/D&gt;&lt;D xsi:type="xsd:double"&gt;22.6575&lt;/D&gt;&lt;D xsi:type="xsd:double"&gt;22.6275&lt;/D&gt;&lt;D xsi:type="xsd:double"&gt;22.61&lt;/D&gt;&lt;D xsi:type="xsd:double"&gt;22.585&lt;/D&gt;&lt;D xsi:type="xsd:double"&gt;22.5575&lt;/D&gt;&lt;D xsi:type="xsd:double"&gt;22.495&lt;/D&gt;&lt;D xsi:type="xsd:double"&gt;22.45&lt;/D&gt;&lt;D xsi:type="xsd:double"&gt;22.4175&lt;/D&gt;&lt;D xsi:type="xsd:double"&gt;22.3675&lt;/D&gt;&lt;D xsi:type="xsd:double"&gt;22.345&lt;/D&gt;&lt;D xsi:type="xsd:double"&gt;22.315&lt;/D&gt;&lt;D xsi:type="xsd:double"&gt;22.2675&lt;/D&gt;&lt;D xsi:type="xsd:double"&gt;22.2225&lt;/D&gt;&lt;D xsi:type="xsd:double"&gt;22.1825&lt;/D&gt;&lt;D xsi:type="xsd:double"&gt;22.155&lt;/D&gt;&lt;D xsi:type="xsd:double"&gt;22.1325&lt;/D&gt;&lt;D xsi:type="xsd:double"&gt;22.1225&lt;/D&gt;&lt;D xsi:type="xsd:double"&gt;22.1225&lt;/D&gt;&lt;D xsi:type="xsd:double"&gt;22.1&lt;/D&gt;&lt;D xsi:type="xsd:double"&gt;22.07&lt;/D&gt;&lt;D xsi:type="xsd:double"&gt;22.0125&lt;/D&gt;&lt;D xsi:type="xsd:double"&gt;21.96&lt;/D&gt;&lt;D xsi:type="xsd:double"&gt;21.8925&lt;/D&gt;&lt;D xsi:type="xsd:double"&gt;21.815&lt;/D&gt;&lt;D xsi:type="xsd:double"&gt;21.75&lt;/D&gt;&lt;D xsi:type="xsd:double"&gt;21.66&lt;/D&gt;&lt;D xsi:type="xsd:double"&gt;21.57&lt;/D&gt;&lt;D xsi:type="xsd:double"&gt;21.5025&lt;/D&gt;&lt;D xsi:type="xsd:double"&gt;21.43&lt;/D&gt;&lt;D xsi:type="xsd:double"&gt;21.3175&lt;/D&gt;&lt;D xsi:type="xsd:double"&gt;21.1855&lt;/D&gt;&lt;D xsi:type="xsd:double"&gt;21.0775&lt;/D&gt;&lt;D xsi:type="xsd:double"&gt;20.9305&lt;/D&gt;&lt;D xsi:type="xsd:double"&gt;20.7685&lt;/D&gt;&lt;D xsi:type="xsd:double"&gt;20.6245&lt;/D&gt;&lt;D xsi:type="xsd:double"&gt;20.4865&lt;/D&gt;&lt;D xsi:type="xsd:double"&gt;20.3325&lt;/D&gt;&lt;D xsi:type="xsd:double"&gt;20.1835&lt;/D&gt;&lt;D xsi:type="xsd:double"&gt;20.046&lt;/D&gt;&lt;D xsi:type="xsd:double"&gt;19.933&lt;/D&gt;&lt;D xsi:type="xsd:double"&gt;19.8475&lt;/D&gt;&lt;D xsi:type="xsd:double"&gt;19.7585&lt;/D&gt;&lt;D xsi:type="xsd:double"&gt;19.661&lt;/D&gt;&lt;D xsi:type="xsd:double"&gt;19.6025&lt;/D&gt;&lt;D xsi:type="xsd:double"&gt;19.5415&lt;/D&gt;&lt;D xsi:type="xsd:double"&gt;19.4715&lt;/D&gt;&lt;D xsi:type="xsd:double"&gt;19.4025&lt;/D&gt;&lt;D xsi:type="xsd:double"&gt;19.3485&lt;/D&gt;&lt;D xsi:type="xsd:double"&gt;19.311&lt;/D&gt;&lt;D xsi:type="xsd:double"&gt;19.281&lt;/D&gt;&lt;D xsi:type="xsd:double"&gt;19.286&lt;/D&gt;&lt;D xsi:type="xsd:double"&gt;19.266&lt;/D&gt;&lt;D xsi:type="xsd:double"&gt;19.296&lt;/D&gt;&lt;D xsi:type="xsd:double"&gt;19.339&lt;/D&gt;&lt;D xsi:type="xsd:double"&gt;19.341&lt;/D&gt;&lt;D xsi:type="xsd:double"&gt;19.318&lt;/D&gt;&lt;D xsi:type="xsd:double"&gt;19.346&lt;/D&gt;&lt;D xsi:type="xsd:double"&gt;19.35&lt;/D&gt;&lt;D xsi:type="xsd:double"&gt;19.358&lt;/D&gt;&lt;D xsi:type="xsd:double"&gt;19.376&lt;/D&gt;&lt;D xsi:type="xsd:double"&gt;19.3965&lt;/D&gt;&lt;D xsi:type="xsd:double"&gt;19.4355&lt;/D&gt;&lt;D xsi:type="xsd:double"&gt;19.498&lt;/D&gt;&lt;D xsi:type="xsd:double"&gt;19.544&lt;/D&gt;&lt;D xsi:type="xsd:double"&gt;19.585&lt;/D&gt;&lt;D xsi:type="xsd:double"&gt;19.665&lt;/D&gt;&lt;D xsi:type="xsd:double"&gt;19.764&lt;/D&gt;&lt;D xsi:type="xsd:double"&gt;19.843&lt;/D&gt;&lt;D xsi:type="xsd:double"&gt;19.908&lt;/D&gt;&lt;D xsi:type="xsd:double"&gt;19.9805&lt;/D&gt;&lt;D xsi:type="xsd:double"&gt;20.04&lt;/D&gt;&lt;D xsi:type="xsd:double"&gt;20.1155&lt;/D&gt;&lt;D xsi:type="xsd:double"&gt;20.1775&lt;/D&gt;&lt;D xsi:type="xsd:double"&gt;20.2415&lt;/D&gt;&lt;D xsi:type="xsd:double"&gt;20.3185&lt;/D&gt;&lt;D xsi:type="xsd:double"&gt;20.3945&lt;/D&gt;&lt;D xsi:type="xsd:double"&gt;20.4455&lt;/D&gt;&lt;D xsi:type="xsd:double"&gt;20.538&lt;/D&gt;&lt;D xsi:type="xsd:double"&gt;20.6125&lt;/D&gt;&lt;D xsi:type="xsd:double"&gt;20.64&lt;/D&gt;&lt;D xsi:type="xsd:double"&gt;20.6525&lt;/D&gt;&lt;D xsi:type="xsd:double"&gt;20.6575&lt;/D&gt;&lt;D xsi:type="xsd:double"&gt;20.6625&lt;/D&gt;&lt;D xsi:type="xsd:double"&gt;20.68&lt;/D&gt;&lt;D xsi:type="xsd:double"&gt;20.705&lt;/D&gt;&lt;D xsi:type="xsd:double"&gt;20.73&lt;/D&gt;&lt;D xsi:type="xsd:double"&gt;20.78&lt;/D&gt;&lt;D xsi:type="xsd:double"&gt;20.83&lt;/D&gt;&lt;D xsi:type="xsd:double"&gt;20.88&lt;/D&gt;&lt;D xsi:type="xsd:double"&gt;20.925&lt;/D&gt;&lt;D xsi:type="xsd:double"&gt;20.975&lt;/D&gt;&lt;D xsi:type="xsd:double"&gt;21.0025&lt;/D&gt;&lt;D xsi:type="xsd:double"&gt;21.055&lt;/D&gt;&lt;D xsi:type="xsd:double"&gt;21.1&lt;/D&gt;&lt;D xsi:type="xsd:double"&gt;21.1325&lt;/D&gt;&lt;D xsi:type="xsd:double"&gt;21.1875&lt;/D&gt;&lt;D xsi:type="xsd:double"&gt;21.24&lt;/D&gt;&lt;D xsi:type="xsd:double"&gt;21.2575&lt;/D&gt;&lt;D xsi:type="xsd:double"&gt;21.2625&lt;/D&gt;&lt;D xsi:type="xsd:double"&gt;21.2625&lt;/D&gt;&lt;D xsi:type="xsd:double"&gt;21.2775&lt;/D&gt;&lt;D xsi:type="xsd:double"&gt;21.28&lt;/D&gt;&lt;D xsi:type="xsd:double"&gt;21.2625&lt;/D&gt;&lt;D xsi:type="xsd:double"&gt;21.245&lt;/D&gt;&lt;D xsi:type="xsd:double"&gt;21.2275&lt;/D&gt;&lt;D xsi:type="xsd:double"&gt;21.1975&lt;/D&gt;&lt;D xsi:type="xsd:double"&gt;21.125&lt;/D&gt;&lt;D xsi:type="xsd:double"&gt;21.034&lt;/D&gt;&lt;D xsi:type="xsd:double"&gt;20.9565&lt;/D&gt;&lt;D xsi:type="xsd:double"&gt;20.899&lt;/D&gt;&lt;D xsi:type="xsd:double"&gt;20.8095&lt;/D&gt;&lt;D xsi:type="xsd:double"&gt;20.7285&lt;/D&gt;&lt;D xsi:type="xsd:double"&gt;20.6385&lt;/D&gt;&lt;D xsi:type="xsd:double"&gt;20.5485&lt;/D&gt;&lt;D xsi:type="xsd:double"&gt;20.476&lt;/D&gt;&lt;D xsi:type="xsd:double"&gt;20.421&lt;/D&gt;&lt;D xsi:type="xsd:double"&gt;20.371&lt;/D&gt;&lt;D xsi:type="xsd:double"&gt;20.336&lt;/D&gt;&lt;D xsi:type="xsd:double"&gt;20.321&lt;/D&gt;&lt;D xsi:type="xsd:double"&gt;20.3385&lt;/D&gt;&lt;D xsi:type="xsd:double"&gt;20.3535&lt;/D&gt;&lt;D xsi:type="xsd:double"&gt;20.3835&lt;/D&gt;&lt;D xsi:type="xsd:double"&gt;20.436&lt;/D&gt;&lt;D xsi:type="xsd:double"&gt;20.4885&lt;/D&gt;&lt;D xsi:type="xsd:double"&gt;20.546&lt;/D&gt;&lt;D xsi:type="xsd:double"&gt;20.6185&lt;/D&gt;&lt;D xsi:type="xsd:double"&gt;20.686&lt;/D&gt;&lt;D xsi:type="xsd:double"&gt;20.737&lt;/D&gt;&lt;D xsi:type="xsd:double"&gt;20.7745&lt;/D&gt;&lt;D xsi:type="xsd:double"&gt;20.7995&lt;/D&gt;&lt;D xsi:type="xsd:double"&gt;20.824&lt;/D&gt;&lt;D xsi:type="xsd:double"&gt;20.86&lt;/D&gt;&lt;D xsi:type="xsd:double"&gt;20.895&lt;/D&gt;&lt;D xsi:type="xsd:double"&gt;20.9475&lt;/D&gt;&lt;D xsi:type="xsd:double"&gt;21.0075&lt;/D&gt;&lt;D xsi:type="xsd:double"&gt;21.045&lt;/D&gt;&lt;D xsi:type="xsd:double"&gt;21.05&lt;/D&gt;&lt;D xsi:type="xsd:double"&gt;21.045&lt;/D&gt;&lt;D xsi:type="xsd:double"&gt;21.0375&lt;/D&gt;&lt;D xsi:type="xsd:double"&gt;21.0325&lt;/D&gt;&lt;D xsi:type="xsd:double"&gt;21.05&lt;/D&gt;&lt;D xsi:type="xsd:double"&gt;21.075&lt;/D&gt;&lt;D xsi:type="xsd:double"&gt;21.0775&lt;/D&gt;&lt;D xsi:type="xsd:double"&gt;21.0625&lt;/D&gt;&lt;D xsi:type="xsd:double"&gt;21.045&lt;/D&gt;&lt;D xsi:type="xsd:double"&gt;21.02&lt;/D&gt;&lt;D xsi:type="xsd:double"&gt;21.02&lt;/D&gt;&lt;D xsi:type="xsd:double"&gt;21.065&lt;/D&gt;&lt;D xsi:type="xsd:double"&gt;21.12&lt;/D&gt;&lt;D xsi:type="xsd:double"&gt;21.1875&lt;/D&gt;&lt;D xsi:type="xsd:double"&gt;21.28&lt;/D&gt;&lt;D xsi:type="xsd:double"&gt;21.3675&lt;/D&gt;&lt;D xsi:type="xsd:double"&gt;21.435&lt;/D&gt;&lt;D xsi:type="xsd:double"&gt;21.5075&lt;/D&gt;&lt;D xsi:type="xsd:double"&gt;21.57&lt;/D&gt;&lt;D xsi:type="xsd:double"&gt;21.6275&lt;/D&gt;&lt;D xsi:type="xsd:double"&gt;21.7175&lt;/D&gt;&lt;D xsi:type="xsd:double"&gt;21.82&lt;/D&gt;&lt;D xsi:type="xsd:double"&gt;21.9175&lt;/D&gt;&lt;D xsi:type="xsd:double"&gt;22.005&lt;/D&gt;&lt;D xsi:type="xsd:double"&gt;22.06&lt;/D&gt;&lt;D xsi:type="xsd:double"&gt;22.115&lt;/D&gt;&lt;D xsi:type="xsd:double"&gt;22.165&lt;/D&gt;&lt;D xsi:type="xsd:double"&gt;22.2325&lt;/D&gt;&lt;D xsi:type="xsd:double"&gt;22.3075&lt;/D&gt;&lt;D xsi:type="xsd:double"&gt;22.4025&lt;/D&gt;&lt;D xsi:type="xsd:double"&gt;22.485&lt;/D&gt;&lt;D xsi:type="xsd:double"&gt;22.5475&lt;/D&gt;&lt;D xsi:type="xsd:double"&gt;22.61&lt;/D&gt;&lt;D xsi:type="xsd:double"&gt;22.67&lt;/D&gt;&lt;D xsi:type="xsd:double"&gt;22.735&lt;/D&gt;&lt;D xsi:type="xsd:double"&gt;22.7925&lt;/D&gt;&lt;D xsi:type="xsd:double"&gt;22.8525&lt;/D&gt;&lt;D xsi:type="xsd:double"&gt;22.9125&lt;/D&gt;&lt;D xsi:type="xsd:double"&gt;22.9625&lt;/D&gt;&lt;D xsi:type="xsd:double"&gt;23.02&lt;/D&gt;&lt;D xsi:type="xsd:double"&gt;23.075&lt;/D&gt;&lt;D xsi:type="xsd:double"&gt;23.11&lt;/D&gt;&lt;D xsi:type="xsd:double"&gt;23.15&lt;/D&gt;&lt;D xsi:type="xsd:double"&gt;23.1925&lt;/D&gt;&lt;D xsi:type="xsd:double"&gt;23.245&lt;/D&gt;&lt;D xsi:type="xsd:double"&gt;23.29&lt;/D&gt;&lt;D xsi:type="xsd:double"&gt;23.3575&lt;/D&gt;&lt;D xsi:type="xsd:double"&gt;23.4325&lt;/D&gt;&lt;D xsi:type="xsd:double"&gt;23.49&lt;/D&gt;&lt;D xsi:type="xsd:double"&gt;23.5525&lt;/D&gt;&lt;D xsi:type="xsd:double"&gt;23.6225&lt;/D&gt;&lt;D xsi:type="xsd:double"&gt;23.6925&lt;/D&gt;&lt;D xsi:type="xsd:double"&gt;23.7625&lt;/D&gt;&lt;D xsi:type="xsd:double"&gt;23.8375&lt;/D&gt;&lt;D xsi:type="xsd:double"&gt;23.86&lt;/D&gt;&lt;D xsi:type="xsd:double"&gt;23.885&lt;/D&gt;&lt;D xsi:type="xsd:double"&gt;23.9125&lt;/D&gt;&lt;D xsi:type="xsd:double"&gt;23.9325&lt;/D&gt;&lt;D xsi:type="xsd:double"&gt;23.9675&lt;/D&gt;&lt;D xsi:type="xsd:double"&gt;24&lt;/D&gt;&lt;D xsi:type="xsd:double"&gt;24.035&lt;/D&gt;&lt;D xsi:type="xsd:double"&gt;24.0875&lt;/D&gt;&lt;D xsi:type="xsd:double"&gt;24.1325&lt;/D&gt;&lt;D xsi:type="xsd:double"&gt;24.1575&lt;/D&gt;&lt;D xsi:type="xsd:double"&gt;24.1975&lt;/D&gt;&lt;D xsi:type="xsd:double"&gt;24.2325&lt;/D&gt;&lt;D xsi:type="xsd:double"&gt;24.275&lt;/D&gt;&lt;D xsi:type="xsd:double"&gt;24.28&lt;/D&gt;&lt;D xsi:type="xsd:double"&gt;24.3&lt;/D&gt;&lt;D xsi:type="xsd:double"&gt;24.305&lt;/D&gt;&lt;D xsi:type="xsd:double"&gt;24.3075&lt;/D&gt;&lt;D xsi:type="xsd:double"&gt;24.32&lt;/D&gt;&lt;D xsi:type="xsd:double"&gt;24.3225&lt;/D&gt;&lt;D xsi:type="xsd:double"&gt;24.2925&lt;/D&gt;&lt;D xsi:type="xsd:double"&gt;24.2975&lt;/D&gt;&lt;D xsi:type="xsd:double"&gt;24.2875&lt;/D&gt;&lt;D xsi:type="xsd:double"&gt;24.29&lt;/D&gt;&lt;D xsi:type="xsd:double"&gt;24.275&lt;/D&gt;&lt;D xsi:type="xsd:double"&gt;24.27&lt;/D&gt;&lt;D xsi:type="xsd:double"&gt;24.2575&lt;/D&gt;&lt;D xsi:type="xsd:double"&gt;24.2475&lt;/D&gt;&lt;D xsi:type="xsd:double"&gt;24.2425&lt;/D&gt;&lt;D xsi:type="xsd:double"&gt;24.2425&lt;/D&gt;&lt;D xsi:type="xsd:double"&gt;24.2425&lt;/D&gt;&lt;D xsi:type="xsd:double"&gt;24.2225&lt;/D&gt;&lt;D xsi:type="xsd:double"&gt;24.1925&lt;/D&gt;&lt;D xsi:type="xsd:double"&gt;24.1225&lt;/D&gt;&lt;D xsi:type="xsd:double"&gt;24.0875&lt;/D&gt;&lt;D xsi:type="xsd:double"&gt;24.0225&lt;/D&gt;&lt;D xsi:type="xsd:double"&gt;23.9475&lt;/D&gt;&lt;D xsi:type="xsd:double"&gt;23.865&lt;/D&gt;&lt;D xsi:type="xsd:double"&gt;23.78&lt;/D&gt;&lt;D xsi:type="xsd:double"&gt;23.7025&lt;/D&gt;&lt;D xsi:type="xsd:double"&gt;23.62&lt;/D&gt;&lt;D xsi:type="xsd:double"&gt;23.565&lt;/D&gt;&lt;D xsi:type="xsd:double"&gt;23.51&lt;/D&gt;&lt;D xsi:type="xsd:double"&gt;23.43&lt;/D&gt;&lt;D xsi:type="xsd:double"&gt;23.365&lt;/D&gt;&lt;D xsi:type="xsd:double"&gt;23.2825&lt;/D&gt;&lt;D xsi:type="xsd:double"&gt;23.2&lt;/D&gt;&lt;D xsi:type="xsd:double"&gt;23.115&lt;/D&gt;&lt;D xsi:type="xsd:double"&gt;23.0225&lt;/D&gt;&lt;D xsi:type="xsd:double"&gt;22.95&lt;/D&gt;&lt;D xsi:type="xsd:double"&gt;22.89&lt;/D&gt;&lt;D xsi:type="xsd:double"&gt;22.8325&lt;/D&gt;&lt;D xsi:type="xsd:double"&gt;22.79&lt;/D&gt;&lt;D xsi:type="xsd:double"&gt;22.785&lt;/D&gt;&lt;D xsi:type="xsd:double"&gt;22.765&lt;/D&gt;&lt;D xsi:type="xsd:double"&gt;22.765&lt;/D&gt;&lt;D xsi:type="xsd:double"&gt;22.775&lt;/D&gt;&lt;D xsi:type="xsd:double"&gt;22.77&lt;/D&gt;&lt;D xsi:type="xsd:double"&gt;22.755&lt;/D&gt;&lt;D xsi:type="xsd:double"&gt;22.745&lt;/D&gt;&lt;D xsi:type="xsd:double"&gt;22.765&lt;/D&gt;&lt;D xsi:type="xsd:double"&gt;22.7625&lt;/D&gt;&lt;D xsi:type="xsd:double"&gt;22.775&lt;/D&gt;&lt;D xsi:type="xsd:double"&gt;22.7825&lt;/D&gt;&lt;D xsi:type="xsd:double"&gt;22.7875&lt;/D&gt;&lt;D xsi:type="xsd:double"&gt;22.795&lt;/D&gt;&lt;D xsi:type="xsd:double"&gt;22.785&lt;/D&gt;&lt;D xsi:type="xsd:double"&gt;22.7725&lt;/D&gt;&lt;D xsi:type="xsd:double"&gt;22.745&lt;/D&gt;&lt;D xsi:type="xsd:double"&gt;22.695&lt;/D&gt;&lt;D xsi:type="xsd:double"&gt;22.65&lt;/D&gt;&lt;D xsi:type="xsd:double"&gt;22.605&lt;/D&gt;&lt;D xsi:type="xsd:double"&gt;22.5475&lt;/D&gt;&lt;D xsi:type="xsd:double"&gt;22.49&lt;/D&gt;&lt;D xsi:type="xsd:double"&gt;22.4425&lt;/D&gt;&lt;D xsi:type="xsd:double"&gt;22.3975&lt;/D&gt;&lt;D xsi:type="xsd:double"&gt;22.3575&lt;/D&gt;&lt;D xsi:type="xsd:double"&gt;22.335&lt;/D&gt;&lt;D xsi:type="xsd:double"&gt;22.33&lt;/D&gt;&lt;D xsi:type="xsd:double"&gt;22.32&lt;/D&gt;&lt;D xsi:type="xsd:double"&gt;22.3075&lt;/D&gt;&lt;D xsi:type="xsd:double"&gt;22.3&lt;/D&gt;&lt;D xsi:type="xsd:double"&gt;22.3075&lt;/D&gt;&lt;D xsi:type="xsd:double"&gt;22.3325&lt;/D&gt;&lt;D xsi:type="xsd:double"&gt;22.3575&lt;/D&gt;&lt;D xsi:type="xsd:double"&gt;22.37&lt;/D&gt;&lt;D xsi:type="xsd:double"&gt;22.4125&lt;/D&gt;&lt;D xsi:type="xsd:double"&gt;22.465&lt;/D&gt;&lt;D xsi:type="xsd:double"&gt;22.5275&lt;/D&gt;&lt;D xsi:type="xsd:double"&gt;22.5875&lt;/D&gt;&lt;D xsi:type="xsd:double"&gt;22.64&lt;/D&gt;&lt;D xsi:type="xsd:double"&gt;22.7025&lt;/D&gt;&lt;D xsi:type="xsd:double"&gt;22.775&lt;/D&gt;&lt;D xsi:type="xsd:double"&gt;22.86&lt;/D&gt;&lt;D xsi:type="xsd:double"&gt;22.94&lt;/D&gt;&lt;D xsi:type="xsd:double"&gt;23.01&lt;/D&gt;&lt;D xsi:type="xsd:double"&gt;23.0625&lt;/D&gt;&lt;D xsi:type="xsd:double"&gt;23.11&lt;/D&gt;&lt;D xsi:type="xsd:double"&gt;23.155&lt;/D&gt;&lt;D xsi:type="xsd:double"&gt;23.1975&lt;/D&gt;&lt;D xsi:type="xsd:double"&gt;23.245&lt;/D&gt;&lt;D xsi:type="xsd:double"&gt;23.2875&lt;/D&gt;&lt;D xsi:type="xsd:double"&gt;23.3225&lt;/D&gt;&lt;D xsi:type="xsd:double"&gt;23.3625&lt;/D&gt;&lt;D xsi:type="xsd:double"&gt;23.4025&lt;/D&gt;&lt;D xsi:type="xsd:double"&gt;23.465&lt;/D&gt;&lt;D xsi:type="xsd:double"&gt;23.5275&lt;/D&gt;&lt;D xsi:type="xsd:double"&gt;23.5775&lt;/D&gt;&lt;D xsi:type="xsd:double"&gt;23.6325&lt;/D&gt;&lt;D xsi:type="xsd:double"&gt;23.6875&lt;/D&gt;&lt;D xsi:type="xsd:double"&gt;23.7525&lt;/D&gt;&lt;D xsi:type="xsd:double"&gt;23.815&lt;/D&gt;&lt;D xsi:type="xsd:double"&gt;23.87&lt;/D&gt;&lt;D xsi:type="xsd:double"&gt;23.905&lt;/D&gt;&lt;D xsi:type="xsd:double"&gt;23.93&lt;/D&gt;&lt;D xsi:type="xsd:double"&gt;23.9575&lt;/D&gt;&lt;D xsi:type="xsd:double"&gt;23.9875&lt;/D&gt;&lt;D xsi:type="xsd:double"&gt;24.0175&lt;/D&gt;&lt;D xsi:type="xsd:double"&gt;24.035&lt;/D&gt;&lt;D xsi:type="xsd:double"&gt;24.0575&lt;/D&gt;&lt;D xsi:type="xsd:double"&gt;24.0725&lt;/D&gt;&lt;D xsi:type="xsd:double"&gt;24.0775&lt;/D&gt;&lt;D xsi:type="xsd:double"&gt;24.08&lt;/D&gt;&lt;D xsi:type="xsd:double"&gt;24.0925&lt;/D&gt;&lt;D xsi:type="xsd:double"&gt;24.1025&lt;/D&gt;&lt;D xsi:type="xsd:double"&gt;24.1&lt;/D&gt;&lt;D xsi:type="xsd:double"&gt;24.1125&lt;/D&gt;&lt;D xsi:type="xsd:double"&gt;24.13&lt;/D&gt;&lt;D xsi:type="xsd:double"&gt;24.15&lt;/D&gt;&lt;D xsi:type="xsd:double"&gt;24.1825&lt;/D&gt;&lt;D xsi:type="xsd:double"&gt;24.195&lt;/D&gt;&lt;D xsi:type="xsd:double"&gt;24.2075&lt;/D&gt;&lt;D xsi:type="xsd:double"&gt;24.2275&lt;/D&gt;&lt;D xsi:type="xsd:double"&gt;24.24&lt;/D&gt;&lt;D xsi:type="xsd:double"&gt;24.27&lt;/D&gt;&lt;D xsi:type="xsd:double"&gt;24.3&lt;/D&gt;&lt;D xsi:type="xsd:double"&gt;24.3325&lt;/D&gt;&lt;D xsi:type="xsd:double"&gt;24.3625&lt;/D&gt;&lt;D xsi:type="xsd:double"&gt;24.395&lt;/D&gt;&lt;D xsi:type="xsd:double"&gt;24.43&lt;/D&gt;&lt;D xsi:type="xsd:double"&gt;24.4575&lt;/D&gt;&lt;D xsi:type="xsd:double"&gt;24.495&lt;/D&gt;&lt;D xsi:type="xsd:double"&gt;24.53&lt;/D&gt;&lt;D xsi:type="xsd:double"&gt;24.545&lt;/D&gt;&lt;D xsi:type="xsd:double"&gt;24.57&lt;/D&gt;&lt;D xsi:type="xsd:double"&gt;24.5925&lt;/D&gt;&lt;D xsi:type="xsd:double"&gt;24.5725&lt;/D&gt;&lt;D xsi:type="xsd:double"&gt;24.55&lt;/D&gt;&lt;D xsi:type="xsd:double"&gt;24.53&lt;/D&gt;&lt;D xsi:type="xsd:double"&gt;24.5025&lt;/D&gt;&lt;D xsi:type="xsd:double"&gt;24.495&lt;/D&gt;&lt;D xsi:type="xsd:double"&gt;24.5025&lt;/D&gt;&lt;D xsi:type="xsd:double"&gt;24.51&lt;/D&gt;&lt;D xsi:type="xsd:double"&gt;24.5275&lt;/D&gt;&lt;D xsi:type="xsd:double"&gt;24.535&lt;/D&gt;&lt;D xsi:type="xsd:doubl</t>
        </r>
      </text>
    </comment>
    <comment ref="A28" authorId="0" shapeId="0">
      <text>
        <r>
          <rPr>
            <b/>
            <sz val="9"/>
            <color indexed="81"/>
            <rFont val="Tahoma"/>
            <charset val="1"/>
          </rPr>
          <t>e"&gt;24.5425&lt;/D&gt;&lt;D xsi:type="xsd:double"&gt;24.5575&lt;/D&gt;&lt;D xsi:type="xsd:double"&gt;24.5675&lt;/D&gt;&lt;D xsi:type="xsd:double"&gt;24.58&lt;/D&gt;&lt;D xsi:type="xsd:double"&gt;24.6&lt;/D&gt;&lt;D xsi:type="xsd:double"&gt;24.63&lt;/D&gt;&lt;D xsi:type="xsd:double"&gt;24.6675&lt;/D&gt;&lt;D xsi:type="xsd:double"&gt;24.7075&lt;/D&gt;&lt;D xsi:type="xsd:double"&gt;24.7675&lt;/D&gt;&lt;D xsi:type="xsd:double"&gt;24.8175&lt;/D&gt;&lt;D xsi:type="xsd:double"&gt;24.87&lt;/D&gt;&lt;D xsi:type="xsd:double"&gt;24.9325&lt;/D&gt;&lt;D xsi:type="xsd:double"&gt;24.9975&lt;/D&gt;&lt;D xsi:type="xsd:double"&gt;25.0625&lt;/D&gt;&lt;D xsi:type="xsd:double"&gt;25.1325&lt;/D&gt;&lt;D xsi:type="xsd:double"&gt;25.1925&lt;/D&gt;&lt;D xsi:type="xsd:double"&gt;25.2475&lt;/D&gt;&lt;D xsi:type="xsd:double"&gt;25.3&lt;/D&gt;&lt;D xsi:type="xsd:double"&gt;25.3575&lt;/D&gt;&lt;D xsi:type="xsd:double"&gt;25.4175&lt;/D&gt;&lt;D xsi:type="xsd:double"&gt;25.4775&lt;/D&gt;&lt;D xsi:type="xsd:double"&gt;25.545&lt;/D&gt;&lt;D xsi:type="xsd:double"&gt;25.6225&lt;/D&gt;&lt;D xsi:type="xsd:double"&gt;25.7&lt;/D&gt;&lt;D xsi:type="xsd:double"&gt;25.7625&lt;/D&gt;&lt;D xsi:type="xsd:double"&gt;25.825&lt;/D&gt;&lt;D xsi:type="xsd:double"&gt;25.88&lt;/D&gt;&lt;D xsi:type="xsd:double"&gt;25.92&lt;/D&gt;&lt;D xsi:type="xsd:double"&gt;25.9525&lt;/D&gt;&lt;D xsi:type="xsd:double"&gt;25.985&lt;/D&gt;&lt;D xsi:type="xsd:double"&gt;26.0025&lt;/D&gt;&lt;D xsi:type="xsd:double"&gt;26.0325&lt;/D&gt;&lt;D xsi:type="xsd:double"&gt;26.075&lt;/D&gt;&lt;D xsi:type="xsd:double"&gt;26.1025&lt;/D&gt;&lt;D xsi:type="xsd:double"&gt;26.12&lt;/D&gt;&lt;D xsi:type="xsd:double"&gt;26.145&lt;/D&gt;&lt;D xsi:type="xsd:double"&gt;26.1625&lt;/D&gt;&lt;D xsi:type="xsd:double"&gt;26.1825&lt;/D&gt;&lt;D xsi:type="xsd:double"&gt;26.195&lt;/D&gt;&lt;D xsi:type="xsd:double"&gt;26.205&lt;/D&gt;&lt;D xsi:type="xsd:double"&gt;26.2225&lt;/D&gt;&lt;D xsi:type="xsd:double"&gt;26.2225&lt;/D&gt;&lt;D xsi:type="xsd:double"&gt;26.225&lt;/D&gt;&lt;D xsi:type="xsd:double"&gt;26.21&lt;/D&gt;&lt;D xsi:type="xsd:double"&gt;26.2&lt;/D&gt;&lt;D xsi:type="xsd:double"&gt;26.1875&lt;/D&gt;&lt;D xsi:type="xsd:double"&gt;26.1675&lt;/D&gt;&lt;D xsi:type="xsd:double"&gt;26.1675&lt;/D&gt;&lt;D xsi:type="xsd:double"&gt;26.1825&lt;/D&gt;&lt;D xsi:type="xsd:double"&gt;26.205&lt;/D&gt;&lt;D xsi:type="xsd:double"&gt;26.2575&lt;/D&gt;&lt;D xsi:type="xsd:double"&gt;26.31&lt;/D&gt;&lt;D xsi:type="xsd:double"&gt;26.3525&lt;/D&gt;&lt;D xsi:type="xsd:double"&gt;26.4&lt;/D&gt;&lt;D xsi:type="xsd:double"&gt;26.4625&lt;/D&gt;&lt;D xsi:type="xsd:double"&gt;26.5225&lt;/D&gt;&lt;D xsi:type="xsd:double"&gt;26.5825&lt;/D&gt;&lt;D xsi:type="xsd:double"&gt;26.645&lt;/D&gt;&lt;D xsi:type="xsd:double"&gt;26.7075&lt;/D&gt;&lt;D xsi:type="xsd:double"&gt;26.7775&lt;/D&gt;&lt;D xsi:type="xsd:double"&gt;26.85&lt;/D&gt;&lt;D xsi:type="xsd:double"&gt;26.92&lt;/D&gt;&lt;D xsi:type="xsd:double"&gt;27.0025&lt;/D&gt;&lt;D xsi:type="xsd:double"&gt;27.1125&lt;/D&gt;&lt;D xsi:type="xsd:double"&gt;27.22&lt;/D&gt;&lt;D xsi:type="xsd:double"&gt;27.325&lt;/D&gt;&lt;D xsi:type="xsd:double"&gt;27.4375&lt;/D&gt;&lt;D xsi:type="xsd:double"&gt;27.5475&lt;/D&gt;&lt;D xsi:type="xsd:double"&gt;27.6475&lt;/D&gt;&lt;D xsi:type="xsd:double"&gt;27.735&lt;/D&gt;&lt;D xsi:type="xsd:double"&gt;27.7925&lt;/D&gt;&lt;D xsi:type="xsd:double"&gt;27.8225&lt;/D&gt;&lt;D xsi:type="xsd:double"&gt;27.86&lt;/D&gt;&lt;D xsi:type="xsd:double"&gt;27.895&lt;/D&gt;&lt;D xsi:type="xsd:double"&gt;27.935&lt;/D&gt;&lt;D xsi:type="xsd:double"&gt;27.97&lt;/D&gt;&lt;D xsi:type="xsd:double"&gt;27.9875&lt;/D&gt;&lt;D xsi:type="xsd:double"&gt;28.005&lt;/D&gt;&lt;D xsi:type="xsd:double"&gt;28.0375&lt;/D&gt;&lt;D xsi:type="xsd:double"&gt;28.0675&lt;/D&gt;&lt;D xsi:type="xsd:double"&gt;28.105&lt;/D&gt;&lt;D xsi:type="xsd:double"&gt;28.155&lt;/D&gt;&lt;D xsi:type="xsd:double"&gt;28.185&lt;/D&gt;&lt;D xsi:type="xsd:double"&gt;28.2175&lt;/D&gt;&lt;D xsi:type="xsd:double"&gt;28.2425&lt;/D&gt;&lt;D xsi:type="xsd:double"&gt;28.2675&lt;/D&gt;&lt;D xsi:type="xsd:double"&gt;28.285&lt;/D&gt;&lt;D xsi:type="xsd:double"&gt;28.2975&lt;/D&gt;&lt;D xsi:type="xsd:double"&gt;28.2925&lt;/D&gt;&lt;D xsi:type="xsd:double"&gt;28.29&lt;/D&gt;&lt;D xsi:type="xsd:double"&gt;28.31&lt;/D&gt;&lt;/FQL&gt;&lt;FQL&gt;&lt;Q&gt;2800-HK^FG_PRICE_MAVG(09/07/2007,0,D,,26)&lt;/Q&gt;&lt;R&gt;2466&lt;/R&gt;&lt;C&gt;1&lt;/C&gt;&lt;D xsi:type="xsd:double"&gt;22.967308&lt;/D&gt;&lt;D xsi:type="xsd:double"&gt;23.032692&lt;/D&gt;&lt;D xsi:type="xsd:double"&gt;23.11923&lt;/D&gt;&lt;D xsi:type="xsd:double"&gt;23.21923&lt;/D&gt;&lt;D xsi:type="xsd:double"&gt;23.301924&lt;/D&gt;&lt;D xsi:type="xsd:double"&gt;23.4&lt;/D&gt;&lt;D xsi:type="xsd:double"&gt;23.513462&lt;/D&gt;&lt;D xsi:type="xsd:double"&gt;23.617308&lt;/D&gt;&lt;D xsi:type="xsd:double"&gt;23.748077&lt;/D&gt;&lt;D xsi:type="xsd:double"&gt;23.919231&lt;/D&gt;&lt;D xsi:type="xsd:double"&gt;24.121155&lt;/D&gt;&lt;D xsi:type="xsd:double"&gt;24.363462&lt;/D&gt;&lt;D xsi:type="xsd:double"&gt;24.565384&lt;/D&gt;&lt;D xsi:type="xsd:double"&gt;24.775&lt;/D&gt;&lt;D xsi:type="xsd:double"&gt;24.965385&lt;/D&gt;&lt;D xsi:type="xsd:double"&gt;25.173077&lt;/D&gt;&lt;D xsi:type="xsd:double"&gt;25.348078&lt;/D&gt;&lt;D xsi:type="xsd:double"&gt;25.482693&lt;/D&gt;&lt;D xsi:type="xsd:double"&gt;25.663462&lt;/D&gt;&lt;D xsi:type="xsd:double"&gt;25.853846&lt;/D&gt;&lt;D xsi:type="xsd:double"&gt;26.038462&lt;/D&gt;&lt;D xsi:type="xsd:double"&gt;26.217308&lt;/D&gt;&lt;D xsi:type="xsd:double"&gt;26.419231&lt;/D&gt;&lt;D xsi:type="xsd:double"&gt;26.613462&lt;/D&gt;&lt;D xsi:type="xsd:double"&gt;26.830769&lt;/D&gt;&lt;D xsi:type="xsd:double"&gt;27.017307&lt;/D&gt;&lt;D xsi:type="xsd:double"&gt;27.228846&lt;/D&gt;&lt;D xsi:type="xsd:double"&gt;27.438461&lt;/D&gt;&lt;D xsi:type="xsd:double"&gt;27.60577&lt;/D&gt;&lt;D xsi:type="xsd:double"&gt;27.801924&lt;/D&gt;&lt;D xsi:type="xsd:double"&gt;27.984615&lt;/D&gt;&lt;D xsi:type="xsd:double"&gt;28.180769&lt;/D&gt;&lt;D xsi:type="xsd:double"&gt;28.409615&lt;/D&gt;&lt;D xsi:type="xsd:double"&gt;28.684616&lt;/D&gt;&lt;D xsi:type="xsd:double"&gt;28.930769&lt;/D&gt;&lt;D xsi:type="xsd:double"&gt;29.132692&lt;/D&gt;&lt;D xsi:type="xsd:double"&gt;29.340385&lt;/D&gt;&lt;D xsi:type="xsd:double"&gt;29.471153&lt;/D&gt;&lt;D xsi:type="xsd:double"&gt;29.544231&lt;/D&gt;&lt;D xsi:type="xsd:double"&gt;29.625&lt;/D&gt;&lt;D xsi:type="xsd:double"&gt;29.703846&lt;/D&gt;&lt;D xsi:type="xsd:double"&gt;29.705769&lt;/D&gt;&lt;D xsi:type="xsd:double"&gt;29.746155&lt;/D&gt;&lt;D xsi:type="xsd:double"&gt;29.759615&lt;/D&gt;&lt;D xsi:type="xsd:double"&gt;29.74423&lt;/D&gt;&lt;D xsi:type="xsd:double"&gt;29.784615&lt;/D&gt;&lt;D xsi:type="xsd:double"&gt;29.794231&lt;/D&gt;&lt;D xsi:type="xsd:double"&gt;29.740385&lt;/D&gt;&lt;D xsi:type="xsd:double"&gt;29.663462&lt;/D&gt;&lt;D xsi:type="xsd:double"&gt;29.60577&lt;/D&gt;&lt;D xsi:type="xsd:double"&gt;29.478846&lt;/D&gt;&lt;D xsi:type="xsd:double"&gt;29.35577&lt;/D&gt;&lt;D xsi:type="xsd:double"&gt;29.23077&lt;/D&gt;&lt;D xsi:type="xsd:double"&gt;29.15&lt;/D&gt;&lt;D xsi:type="xsd:double"&gt;29.096153&lt;/D&gt;&lt;D xsi:type="xsd:double"&gt;29.009615&lt;/D&gt;&lt;D xsi:type="xsd:double"&gt;28.965385&lt;/D&gt;&lt;D xsi:type="xsd:double"&gt;28.909615&lt;/D&gt;&lt;D xsi:type="xsd:double"&gt;28.828846&lt;/D&gt;&lt;D xsi:type="xsd:double"&gt;28.711538&lt;/D&gt;&lt;D xsi:type="xsd:double"&gt;28.615385&lt;/D&gt;&lt;D xsi:type="xsd:double"&gt;28.551924&lt;/D&gt;&lt;D xsi:type="xsd:double"&gt;28.457693&lt;/D&gt;&lt;D xsi:type="xsd:double"&gt;28.386538&lt;/D&gt;&lt;D xsi:type="xsd:double"&gt;28.401922&lt;/D&gt;&lt;D xsi:type="xsd:double"&gt;28.367308&lt;/D&gt;&lt;D xsi:type="xsd:double"&gt;28.298077&lt;/D&gt;&lt;D xsi:type="xsd:double"&gt;28.257692&lt;/D&gt;&lt;D xsi:type="xsd:double"&gt;28.175&lt;/D&gt;&lt;D xsi:type="xsd:double"&gt;28.146154&lt;/D&gt;&lt;D xsi:type="xsd:double"&gt;28.115385&lt;/D&gt;&lt;D xsi:type="xsd:double"&gt;28.038462&lt;/D&gt;&lt;D xsi:type="xsd:double"&gt;28.003845&lt;/D&gt;&lt;D xsi:type="xsd:double"&gt;28.034615&lt;/D&gt;&lt;D xsi:type="xsd:double"&gt;28.051924&lt;/D&gt;&lt;D xsi:type="xsd:double"&gt;28.038462&lt;/D&gt;&lt;D xsi:type="xsd:double"&gt;28.090385&lt;/D&gt;&lt;D xsi:type="xsd:double"&gt;28.15&lt;/D&gt;&lt;D xsi:type="xsd:double"&gt;28.165384&lt;/D&gt;&lt;D xsi:type="xsd:double"&gt;28.159615&lt;/D&gt;&lt;D xsi:type="xsd:double"&gt;28.159615&lt;/D&gt;&lt;D xsi:type="xsd:double"&gt;28.148077&lt;/D&gt;&lt;D xsi:type="xsd:double"&gt;28.117308&lt;/D&gt;&lt;D xsi:type="xsd:double"&gt;28.061539&lt;/D&gt;&lt;D xsi:type="xsd:double"&gt;27.992308&lt;/D&gt;&lt;D xsi:type="xsd:double"&gt;27.9&lt;/D&gt;&lt;D xsi:type="xsd:double"&gt;27.759615&lt;/D&gt;&lt;D xsi:type="xsd:double"&gt;27.563461&lt;/D&gt;&lt;D xsi:type="xsd:double"&gt;27.419231&lt;/D&gt;&lt;D xsi:type="xsd:double"&gt;27.292307&lt;/D&gt;&lt;D xsi:type="xsd:double"&gt;27.086538&lt;/D&gt;&lt;D xsi:type="xsd:double"&gt;26.826923&lt;/D&gt;&lt;D xsi:type="xsd:double"&gt;26.690384&lt;/D&gt;&lt;D xsi:type="xsd:double"&gt;26.534615&lt;/D&gt;&lt;D xsi:type="xsd:double"&gt;26.48077&lt;/D&gt;&lt;D xsi:type="xsd:double"&gt;26.375&lt;/D&gt;&lt;D xsi:type="xsd:double"&gt;26.271154&lt;/D&gt;&lt;D xsi:type="xsd:double"&gt;26.134615&lt;/D&gt;&lt;D xsi:type="xsd:double"&gt;25.965385&lt;/D&gt;&lt;D xsi:type="xsd:double"&gt;25.807692&lt;/D&gt;&lt;D xsi:type="xsd:double"&gt;25.7&lt;/D&gt;&lt;D xsi:type="xsd:double"&gt;25.603846&lt;/D&gt;&lt;D xsi:type="xsd:double"&gt;25.428846&lt;/D&gt;&lt;D xsi:type="xsd:double"&gt;25.238462&lt;/D&gt;&lt;D xsi:type="xsd:double"&gt;25.086538&lt;/D&gt;&lt;D xsi:type="xsd:double"&gt;24.915384&lt;/D&gt;&lt;D xsi:type="xsd:double"&gt;24.790384&lt;/D&gt;&lt;D xsi:type="xsd:double"&gt;24.675&lt;/D&gt;&lt;D xsi:type="xsd:double"&gt;24.525&lt;/D&gt;&lt;D xsi:type="xsd:double"&gt;24.40577&lt;/D&gt;&lt;D xsi:type="xsd:double"&gt;24.278847&lt;/D&gt;&lt;D xsi:type="xsd:double"&gt;24.169231&lt;/D&gt;&lt;D xsi:type="xsd:double"&gt;24.075&lt;/D&gt;&lt;D xsi:type="xsd:double"&gt;24.03077&lt;/D&gt;&lt;D xsi:type="xsd:double"&gt;23.976923&lt;/D&gt;&lt;D xsi:type="xsd:double"&gt;23.951923&lt;/D&gt;&lt;D xsi:type="xsd:double"&gt;23.978846&lt;/D&gt;&lt;D xsi:type="xsd:double"&gt;24.075&lt;/D&gt;&lt;D xsi:type="xsd:double"&gt;24.051924&lt;/D&gt;&lt;D xsi:type="xsd:double"&gt;24.03654&lt;/D&gt;&lt;D xsi:type="xsd:double"&gt;23.959616&lt;/D&gt;&lt;D xsi:type="xsd:double"&gt;23.928846&lt;/D&gt;&lt;D xsi:type="xsd:double"&gt;23.861538&lt;/D&gt;&lt;D xsi:type="xsd:double"&gt;23.830769&lt;/D&gt;&lt;D xsi:type="xsd:double"&gt;23.817308&lt;/D&gt;&lt;D xsi:type="xsd:double"&gt;23.790384&lt;/D&gt;&lt;D xsi:type="xsd:double"&gt;23.686539&lt;/D&gt;&lt;D xsi:type="xsd:double"&gt;23.590385&lt;/D&gt;&lt;D xsi:type="xsd:double"&gt;23.509615&lt;/D&gt;&lt;D xsi:type="xsd:double"&gt;23.471153&lt;/D&gt;&lt;D xsi:type="xsd:double"&gt;23.434616&lt;/D&gt;&lt;D xsi:type="xsd:double"&gt;23.365385&lt;/D&gt;&lt;D xsi:type="xsd:double"&gt;23.315384&lt;/D&gt;&lt;D xsi:type="xsd:double"&gt;23.261538&lt;/D&gt;&lt;D xsi:type="xsd:double"&gt;23.228846&lt;/D&gt;&lt;D xsi:type="xsd:double"&gt;23.196154&lt;/D&gt;&lt;D xsi:type="xsd:double"&gt;23.173077&lt;/D&gt;&lt;D xsi:type="xsd:double"&gt;23.157692&lt;/D&gt;&lt;D xsi:type="xsd:double"&gt;23.178846&lt;/D&gt;&lt;D xsi:type="xsd:double"&gt;23.215385&lt;/D&gt;&lt;D xsi:type="xsd:double"&gt;23.248077&lt;/D&gt;&lt;D xsi:type="xsd:double"&gt;23.242308&lt;/D&gt;&lt;D xsi:type="xsd:double"&gt;23.226923&lt;/D&gt;&lt;D xsi:type="xsd:double"&gt;23.226923&lt;/D&gt;&lt;D xsi:type="xsd:double"&gt;23.273077&lt;/D&gt;&lt;D xsi:type="xsd:double"&gt;23.303846&lt;/D&gt;&lt;D xsi:type="xsd:double"&gt;23.336538&lt;/D&gt;&lt;D xsi:type="xsd:double"&gt;23.361538&lt;/D&gt;&lt;D xsi:type="xsd:double"&gt;23.430769&lt;/D&gt;&lt;D xsi:type="xsd:double"&gt;23.488462&lt;/D&gt;&lt;D xsi:type="xsd:double"&gt;23.559616&lt;/D&gt;&lt;D xsi:type="xsd:double"&gt;23.623077&lt;/D&gt;&lt;D xsi:type="xsd:double"&gt;23.742308&lt;/D&gt;&lt;D xsi:type="xsd:double"&gt;23.876923&lt;/D&gt;&lt;D xsi:type="xsd:double"&gt;24.05&lt;/D&gt;&lt;D xsi:type="xsd:double"&gt;24.21346&lt;/D&gt;&lt;D xsi:type="xsd:double"&gt;24.359615&lt;/D&gt;&lt;D xsi:type="xsd:double"&gt;24.528847&lt;/D&gt;&lt;D xsi:type="xsd:double"&gt;24.663462&lt;/D&gt;&lt;D xsi:type="xsd:double"&gt;24.792307&lt;/D&gt;&lt;D xsi:type="xsd:double"&gt;24.921154&lt;/D&gt;&lt;D xsi:type="xsd:double"&gt;25.00577&lt;/D&gt;&lt;D xsi:type="xsd:double"&gt;25.1&lt;/D&gt;&lt;D xsi:type="xsd:double"&gt;25.167307&lt;/D&gt;&lt;D xsi:type="xsd:double"&gt;25.23077&lt;/D&gt;&lt;D xsi:type="xsd:double"&gt;25.282692&lt;/D&gt;&lt;D xsi:type="xsd:double"&gt;25.313461&lt;/D&gt;&lt;D xsi:type="xsd:double"&gt;25.363462&lt;/D&gt;&lt;D xsi:type="xsd:double"&gt;25.423077&lt;/D&gt;&lt;D xsi:type="xsd:double"&gt;25.457693&lt;/D&gt;&lt;D xsi:type="xsd:double"&gt;25.486538&lt;/D&gt;&lt;D xsi:type="xsd:double"&gt;25.532692&lt;/D&gt;&lt;D xsi:type="xsd:double"&gt;25.563461&lt;/D&gt;&lt;D xsi:type="xsd:double"&gt;25.580769&lt;/D&gt;&lt;D xsi:type="xsd:double"&gt;25.580769&lt;/D&gt;&lt;D xsi:type="xsd:double"&gt;25.586538&lt;/D&gt;&lt;D xsi:type="xsd:double"&gt;25.573076&lt;/D&gt;&lt;D xsi:type="xsd:double"&gt;25.559616&lt;/D&gt;&lt;D xsi:type="xsd:double"&gt;25.538462&lt;/D&gt;&lt;D xsi:type="xsd:double"&gt;25.486538&lt;/D&gt;&lt;D xsi:type="xsd:double"&gt;25.426924&lt;/D&gt;&lt;D xsi:type="xsd:double"&gt;25.375&lt;/D&gt;&lt;D xsi:type="xsd:double"&gt;25.332693&lt;/D&gt;&lt;D xsi:type="xsd:double"&gt;25.25&lt;/D&gt;&lt;D xsi:type="xsd:double"&gt;25.146154&lt;/D&gt;&lt;D xsi:type="xsd:double"&gt;25.03654&lt;/D&gt;&lt;D xsi:type="xsd:double"&gt;24.909615&lt;/D&gt;&lt;D xsi:type="xsd:double"&gt;24.817308&lt;/D&gt;&lt;D xsi:type="xsd:double"&gt;24.728846&lt;/D&gt;&lt;D xsi:type="xsd:double"&gt;24.667307&lt;/D&gt;&lt;D xsi:type="xsd:double"&gt;24.569231&lt;/D&gt;&lt;D xsi:type="xsd:double"&gt;24.467308&lt;/D&gt;&lt;D xsi:type="xsd:double"&gt;24.371155&lt;/D&gt;&lt;D xsi:type="xsd:double"&gt;24.253845&lt;/D&gt;&lt;D xsi:type="xsd:double"&gt;24.140385&lt;/D&gt;&lt;D xsi:type="xsd:double"&gt;24.046154&lt;/D&gt;&lt;D xsi:type="xsd:double"&gt;23.919231&lt;/D&gt;&lt;D xsi:type="xsd:double"&gt;23.809616&lt;/D&gt;&lt;D xsi:type="xsd:double"&gt;23.696154&lt;/D&gt;&lt;D xsi:type="xsd:double"&gt;23.582693&lt;/D&gt;&lt;D xsi:type="xsd:double"&gt;23.476923&lt;/D&gt;&lt;D xsi:type="xsd:double"&gt;23.386538&lt;/D&gt;&lt;D xsi:type="xsd:double"&gt;23.265385&lt;/D&gt;&lt;D xsi:type="xsd:double"&gt;23.159615&lt;/D&gt;&lt;D xsi:type="xsd:double"&gt;23.05&lt;/D&gt;&lt;D xsi:type="xsd:double"&gt;22.967308&lt;/D&gt;&lt;D xsi:type="xsd:double"&gt;22.888462&lt;/D&gt;&lt;D xsi:type="xsd:double"&gt;22.76923&lt;/D&gt;&lt;D xsi:type="xsd:double"&gt;22.642307&lt;/D&gt;&lt;D xsi:type="xsd:double"&gt;22.578846&lt;/D&gt;&lt;D xsi:type="xsd:double"&gt;22.525&lt;/D&gt;&lt;D xsi:type="xsd:double"&gt;22.507692&lt;/D&gt;&lt;D xsi:type="xsd:double"&gt;22.501923&lt;/D&gt;&lt;D xsi:type="xsd:double"&gt;22.511538&lt;/D&gt;&lt;D xsi:type="xsd:double"&gt;22.51923&lt;/D&gt;&lt;D xsi:type="xsd:double"&gt;22.501923&lt;/D&gt;&lt;D xsi:type="xsd:double"&gt;22.498077&lt;/D&gt;&lt;D xsi:type="xsd:double"&gt;22.478846&lt;/D&gt;&lt;D xsi:type="xsd:double"&gt;22.476923&lt;/D&gt;&lt;D xsi:type="xsd:double"&gt;22.490385&lt;/D&gt;&lt;D xsi:type="xsd:double"&gt;22.503845&lt;/D&gt;&lt;D xsi:type="xsd:double"&gt;22.50577&lt;/D&gt;&lt;D xsi:type="xsd:double"&gt;22.503845&lt;/D&gt;&lt;D xsi:type="xsd:double"&gt;22.503845&lt;/D&gt;&lt;D xsi:type="xsd:double"&gt;22.513462&lt;/D&gt;&lt;D xsi:type="xsd:double"&gt;22.538462&lt;/D&gt;&lt;D xsi:type="xsd:double"&gt;22.548077&lt;/D&gt;&lt;D xsi:type="xsd:double"&gt;22.525&lt;/D&gt;&lt;D xsi:type="xsd:double"&gt;22.532692&lt;/D&gt;&lt;D xsi:type="xsd:double"&gt;22.507692&lt;/D&gt;&lt;D xsi:type="xsd:double"&gt;22.473078&lt;/D&gt;&lt;D xsi:type="xsd:double"&gt;22.41154&lt;/D&gt;&lt;D xsi:type="xsd:double"&gt;22.373077&lt;/D&gt;&lt;D xsi:type="xsd:double"&gt;22.34423&lt;/D&gt;&lt;D xsi:type="xsd:double"&gt;22.340385&lt;/D&gt;&lt;D xsi:type="xsd:double"&gt;22.317308&lt;/D&gt;&lt;D xsi:type="xsd:double"&gt;22.3&lt;/D&gt;&lt;D xsi:type="xsd:double"&gt;22.242308&lt;/D&gt;&lt;D xsi:type="xsd:double"&gt;22.194231&lt;/D&gt;&lt;D xsi:type="xsd:double"&gt;22.107693&lt;/D&gt;&lt;D xsi:type="xsd:double"&gt;22.03077&lt;/D&gt;&lt;D xsi:type="xsd:double"&gt;21.948076&lt;/D&gt;&lt;D xsi:type="xsd:double"&gt;21.859615&lt;/D&gt;&lt;D xsi:type="xsd:double"&gt;21.771154&lt;/D&gt;&lt;D xsi:type="xsd:double"&gt;21.698076&lt;/D&gt;&lt;D xsi:type="xsd:double"&gt;21.611538&lt;/D&gt;&lt;D xsi:type="xsd:double"&gt;21.501923&lt;/D&gt;&lt;D xsi:type="xsd:double"&gt;21.382307&lt;/D&gt;&lt;D xsi:type="xsd:double"&gt;21.287308&lt;/D&gt;&lt;D xsi:type="xsd:double"&gt;21.144615&lt;/D&gt;&lt;D xsi:type="xsd:double"&gt;20.986155&lt;/D&gt;&lt;D xsi:type="xsd:double"&gt;20.831923&lt;/D&gt;&lt;D xsi:type="xsd:double"&gt;20.743076&lt;/D&gt;&lt;D xsi:type="xsd:double"&gt;20.681538&lt;/D&gt;&lt;D xsi:type="xsd:double"&gt;20.591923&lt;/D&gt;&lt;D xsi:type="xsd:double"&gt;20.51423&lt;/D&gt;&lt;D xsi:type="xsd:double"&gt;20.442692&lt;/D&gt;&lt;D xsi:type="xsd:double"&gt;20.377308&lt;/D&gt;&lt;D xsi:type="xsd:double"&gt;20.265&lt;/D&gt;&lt;D xsi:type="xsd:double"&gt;20.176538&lt;/D&gt;&lt;D xsi:type="xsd:double"&gt;20.071539&lt;/D&gt;&lt;D xsi:type="xsd:double"&gt;19.946154&lt;/D&gt;&lt;D xsi:type="xsd:double"&gt;19.769615&lt;/D&gt;&lt;D xsi:type="xsd:double"&gt;19.56077&lt;/D&gt;&lt;D xsi:type="xsd:double"&gt;19.36&lt;/D&gt;&lt;D xsi:type="xsd:double"&gt;19.13&lt;/D&gt;&lt;D xsi:type="xsd:double"&gt;18.948462&lt;/D&gt;&lt;D xsi:type="xsd:double"&gt;18.805384&lt;/D&gt;&lt;D xsi:type="xsd:double"&gt;18.638462&lt;/D&gt;&lt;D xsi:type="xsd:double"&gt;18.459616&lt;/D&gt;&lt;D xsi:type="xsd:double"&gt;18.221153&lt;/D&gt;&lt;D xsi:type="xsd:double"&gt;18.026539&lt;/D&gt;&lt;D xsi:type="xsd:double"&gt;17.836924&lt;/D&gt;&lt;D xsi:type="xsd:double"&gt;17.643078&lt;/D&gt;&lt;D xsi:type="xsd:double"&gt;17.427692&lt;/D&gt;&lt;D xsi:type="xsd:double"&gt;17.206923&lt;/D&gt;&lt;D xsi:type="xsd:double"&gt;16.953846&lt;/D&gt;&lt;D xsi:type="xsd:double"&gt;16.749231&lt;/D&gt;&lt;D xsi:type="xsd:double"&gt;16.495384&lt;/D&gt;&lt;D xsi:type="xsd:double"&gt;16.272308&lt;/D&gt;&lt;D xsi:type="xsd:double"&gt;16.063847&lt;/D&gt;&lt;D xsi:type="xsd:double"&gt;15.87&lt;/D&gt;&lt;D xsi:type="xsd:double"&gt;15.680769&lt;/D&gt;&lt;D xsi:type="xsd:double"&gt;15.517693&lt;/D&gt;&lt;D xsi:type="xsd:double"&gt;15.343077&lt;/D&gt;&lt;D xsi:type="xsd:double"&gt;15.183846&lt;/D&gt;&lt;D xsi:type="xsd:double"&gt;15.036154&lt;/D&gt;&lt;D xsi:type="xsd:double"&gt;14.878462&lt;/D&gt;&lt;D xsi:type="xsd:double"&gt;14.756923&lt;/D&gt;&lt;D xsi:type="xsd:double"&gt;14.651539&lt;/D&gt;&lt;D xsi:type="xsd:double"&gt;14.542308&lt;/D&gt;&lt;D xsi:type="xsd:double"&gt;14.476923&lt;/D&gt;&lt;D xsi:type="xsd:double"&gt;14.32923&lt;/D&gt;&lt;D xsi:type="xsd:double"&gt;14.161538&lt;/D&gt;&lt;D xsi:type="xsd:double"&gt;14.005384&lt;/D&gt;&lt;D xsi:type="xsd:double"&gt;13.8938465&lt;/D&gt;&lt;D xsi:type="xsd:double"&gt;13.802308&lt;/D&gt;&lt;D xsi:type="xsd:double"&gt;13.694615&lt;/D&gt;&lt;D xsi:type="xsd:double"&gt;13.615385&lt;/D&gt;&lt;D xsi:type="xsd:double"&gt;13.569231&lt;/D&gt;&lt;D xsi:type="xsd:double"&gt;13.558461&lt;/D&gt;&lt;D xsi:type="xsd:double"&gt;13.604615&lt;/D&gt;&lt;D xsi:type="xsd:double"&gt;13.681539&lt;/D&gt;&lt;D xsi:type="xsd:double"&gt;13.714616&lt;/D&gt;&lt;D xsi:type="xsd:double"&gt;13.733846&lt;/D&gt;&lt;D xsi:type="xsd:double"&gt;13.721539&lt;/D&gt;&lt;D xsi:type="xsd:double"&gt;13.766154&lt;/D&gt;&lt;D xsi:type="xsd:double"&gt;13.787692&lt;/D&gt;&lt;D xsi:type="xsd:double"&gt;13.831538&lt;/D&gt;&lt;D xsi:type="xsd:double"&gt;13.862308&lt;/D&gt;&lt;D xsi:type="xsd:double"&gt;13.906154&lt;/D&gt;&lt;D xsi:type="xsd:double"&gt;13.939231&lt;/D&gt;&lt;D xsi:type="xsd:double"&gt;13.955384&lt;/D&gt;&lt;D xsi:type="xsd:double"&gt;14.010769&lt;/D&gt;&lt;D xsi:type="xsd:double"&gt;14.07&lt;/D&gt;&lt;D xsi:type="xsd:double"&gt;14.149231&lt;/D&gt;&lt;D xsi:type="xsd:double"&gt;14.193846&lt;/D&gt;&lt;D xsi:type="xsd:double"&gt;14.223077&lt;/D&gt;&lt;D xsi:type="xsd:double"&gt;14.276923&lt;/D&gt;&lt;D xsi:type="xsd:double"&gt;14.335384&lt;/D&gt;&lt;D xsi:type="xsd:double"&gt;14.413846&lt;/D&gt;&lt;D xsi:type="xsd:double"&gt;14.483077&lt;/D&gt;&lt;D xsi:type="xsd:double"&gt;14.581538&lt;/D&gt;&lt;D xsi:type="xsd:double"&gt;14.684615&lt;/D&gt;&lt;D xsi:type="xsd:double"&gt;14.766923&lt;/D&gt;&lt;D xsi:type="xsd:double"&gt;14.827692&lt;/D&gt;&lt;D xsi:type="xsd:double"&gt;14.850769&lt;/D&gt;&lt;D xsi:type="xsd:double"&gt;14.864615&lt;/D&gt;&lt;D xsi:type="xsd:double"&gt;14.886154&lt;/D&gt;&lt;D xsi:type="xsd:double"&gt;14.889231&lt;/D&gt;&lt;D xsi:type="xsd:double"&gt;14.899231&lt;/D&gt;&lt;D xsi:type="xsd:double"&gt;14.877692&lt;/D&gt;&lt;D xsi:type="xsd:double"&gt;14.809231&lt;/D&gt;&lt;D xsi:type="xsd:double"&gt;14.75077&lt;/D&gt;&lt;D xsi:type="xsd:double"&gt;14.651539&lt;/D&gt;&lt;D xsi:type="xsd:double"&gt;14.533846&lt;/D&gt;&lt;D xsi:type="xsd:double"&gt;14.450769&lt;/D&gt;&lt;D xsi:type="xsd:double"&gt;14.354615&lt;/D&gt;&lt;D xsi:type="xsd:double"&gt;14.276923&lt;/D&gt;&lt;D xsi:type="xsd:double"&gt;14.193077&lt;/D&gt;&lt;D xsi:type="xsd:double"&gt;14.092308&lt;/D&gt;&lt;D xsi:type="xsd:double"&gt;13.99923&lt;/D&gt;&lt;D xsi:type="xsd:double"&gt;13.937693&lt;/D&gt;&lt;D xsi:type="xsd:double"&gt;13.896923&lt;/D&gt;&lt;D xsi:type="xsd:double"&gt;13.874616&lt;/D&gt;&lt;D xsi:type="xsd:double"&gt;13.853847&lt;/D&gt;&lt;D xsi:type="xsd:double"&gt;13.836154&lt;/D&gt;&lt;D xsi:type="xsd:double"&gt;13.801538&lt;/D&gt;&lt;D xsi:type="xsd:double"&gt;13.733077&lt;/D&gt;&lt;D xsi:type="xsd:double"&gt;13.654615&lt;/D&gt;&lt;D xsi:type="xsd:double"&gt;13.575384&lt;/D&gt;&lt;D xsi:type="xsd:double"&gt;13.493846&lt;/D&gt;&lt;D xsi:type="xsd:double"&gt;13.438461&lt;/D&gt;&lt;D xsi:type="xsd:double"&gt;13.385385&lt;/D&gt;&lt;D xsi:type="xsd:double"&gt;13.336923&lt;/D&gt;&lt;D xsi:type="xsd:double"&gt;13.316923&lt;/D&gt;&lt;D xsi:type="xsd:double"&gt;13.279231&lt;/D&gt;&lt;D xsi:type="xsd:double"&gt;13.267693&lt;/D&gt;&lt;D xsi:type="xsd:double"&gt;13.254616&lt;/D&gt;&lt;D xsi:type="xsd:double"&gt;13.235385&lt;/D&gt;&lt;D xsi:type="xsd:double"&gt;13.208462&lt;/D&gt;&lt;D xsi:type="xsd:double"&gt;13.189231&lt;/D&gt;&lt;D xsi:type="xsd:double"&gt;13.176154&lt;/D&gt;&lt;D xsi:type="xsd:double"&gt;13.162308&lt;/D&gt;&lt;D xsi:type="xsd:double"&gt;13.12&lt;/D&gt;&lt;D xsi:type="xsd:double"&gt;13.055385&lt;/D&gt;&lt;D xsi:type="xsd:double"&gt;13.013846&lt;/D&gt;&lt;D xsi:type="xsd:double"&gt;12.982307&lt;/D&gt;&lt;D xsi:type="xsd:double"&gt;12.942307&lt;/D&gt;&lt;D xsi:type="xsd:double"&gt;12.917692&lt;/D&gt;&lt;D xsi:type="xsd:double"&gt;12.892307&lt;/D&gt;&lt;D xsi:type="xsd:double"&gt;12.857693&lt;/D&gt;&lt;D xsi:type="xsd:double"&gt;12.831538&lt;/D&gt;&lt;D xsi:type="xsd:double"&gt;12.813847&lt;/D&gt;&lt;D xsi:type="xsd:double"&gt;12.797692&lt;/D&gt;&lt;D xsi:type="xsd:double"&gt;12.796154&lt;/D&gt;&lt;D xsi:type="xsd:double"&gt;12.816923&lt;/D&gt;&lt;D xsi:type="xsd:double"&gt;12.846154&lt;/D&gt;&lt;D xsi:type="xsd:double"&gt;12.889231&lt;/D&gt;&lt;D xsi:type="xsd:double"&gt;12.933077&lt;/D&gt;&lt;D xsi:type="xsd:double"&gt;12.962308&lt;/D&gt;&lt;D xsi:type="xsd:double"&gt;12.98&lt;/D&gt;&lt;D xsi:type="xsd:double"&gt;13.01&lt;/D&gt;&lt;D xsi:type="xsd:double"&gt;13.071539&lt;/D&gt;&lt;D xsi:type="xsd:double"&gt;13.136154&lt;/D&gt;&lt;D xsi:type="xsd:double"&gt;13.221539&lt;/D&gt;&lt;D xsi:type="xsd:double"&gt;13.327692&lt;/D&gt;&lt;D xsi:type="xsd:double"&gt;13.421538&lt;/D&gt;&lt;D xsi:type="xsd:double"&gt;13.521539&lt;/D&gt;&lt;D xsi:type="xsd:double"&gt;13.651539&lt;/D&gt;&lt;D xsi:type="xsd:double"&gt;13.7930765&lt;/D&gt;&lt;D xsi:type="xsd:double"&gt;13.948462&lt;/D&gt;&lt;D xsi:type="xsd:double"&gt;14.0976925&lt;/D&gt;&lt;D xsi:type="xsd:double"&gt;14.245384&lt;/D&gt;&lt;D xsi:type="xsd:double"&gt;14.374616&lt;/D&gt;&lt;D xsi:type="xsd:double"&gt;14.466923&lt;/D&gt;&lt;D xsi:type="xsd:double"&gt;14.556154&lt;/D&gt;&lt;D xsi:type="xsd:double"&gt;14.6523075&lt;/D&gt;&lt;D xsi:type="xsd:double"&gt;14.720769&lt;/D&gt;&lt;D xsi:type="xsd:double"&gt;14.78&lt;/D&gt;&lt;D xsi:type="xsd:double"&gt;14.858461&lt;/D&gt;&lt;D xsi:type="xsd:double"&gt;14.933077&lt;/D&gt;&lt;D xsi:type="xsd:double"&gt;15.025385&lt;/D&gt;&lt;D xsi:type="xsd:double"&gt;15.13&lt;/D&gt;&lt;D xsi:type="xsd:double"&gt;15.232307&lt;/D&gt;&lt;D xsi:type="xsd:double"&gt;15.346923&lt;/D&gt;&lt;D xsi:type="xsd:double"&gt;15.494616&lt;/D&gt;&lt;D xsi:type="xsd:double"&gt;15.625384&lt;/D&gt;&lt;D xsi:type="xsd:double"&gt;15.763077&lt;/D&gt;&lt;D xsi:type="xsd:double"&gt;15.856923&lt;/D&gt;&lt;D xsi:type="xsd:double"&gt;15.93&lt;/D&gt;&lt;D xsi:type="xsd:double"&gt;15.995384&lt;/D&gt;&lt;D xsi:type="xsd:double"&gt;16.072308&lt;/D&gt;&lt;D xsi:type="xsd:double"&gt;16.18923&lt;/D&gt;&lt;D xsi:type="xsd:double"&gt;16.286154&lt;/D&gt;&lt;D xsi:type="xsd:double"&gt;16.348461&lt;/D&gt;&lt;D xsi:type="xsd:double"&gt;16.401539&lt;/D&gt;&lt;D xsi:type="xsd:double"&gt;16.461538&lt;/D&gt;&lt;D xsi:type="xsd:double"&gt;16.516153&lt;/D&gt;&lt;D xsi:type="xsd:double"&gt;16.601538&lt;/D&gt;&lt;D xsi:type="xsd:double"&gt;16.713846&lt;/D&gt;&lt;D xsi:type="xsd:double"&gt;16.86923&lt;/D&gt;&lt;D xsi:type="xsd:double"&gt;16.993076&lt;/D&gt;&lt;D xsi:type="xsd:double"&gt;17.12&lt;/D&gt;&lt;D xsi:type="xsd:double"&gt;17.260769&lt;/D&gt;&lt;D xsi:type="xsd:double"&gt;17.41846&lt;/D&gt;&lt;D xsi:type="xsd:double"&gt;17.552307&lt;/D&gt;&lt;D xsi:type="xsd:double"&gt;17.657692&lt;/D&gt;&lt;D xsi:type="xsd:double"&gt;17.756153&lt;/D&gt;&lt;D xsi:type="xsd:double"&gt;17.853077&lt;/D&gt;&lt;D xsi:type="xsd:double"&gt;17.938461&lt;/D&gt;&lt;D xsi:type="xsd:double"&gt;17.993847&lt;/D&gt;&lt;D xsi:type="xsd:double"&gt;18.02923&lt;/D&gt;&lt;D xsi:type="xsd:double"&gt;18.073076&lt;/D&gt;&lt;D xsi:type="xsd:double"&gt;18.103846&lt;/D&gt;&lt;D xsi:type="xsd:double"&gt;18.145384&lt;/D&gt;&lt;D xsi:type="xsd:double"&gt;18.213846&lt;/D&gt;&lt;D xsi:type="xsd:double"&gt;18.25154&lt;/D&gt;&lt;D xsi:type="xsd:double"&gt;18.293077&lt;/D&gt;&lt;D xsi:type="xsd:double"&gt;18.329231&lt;/D&gt;&lt;D xsi:type="xsd:double"&gt;18.38&lt;/D&gt;&lt;D xsi:type="xsd:double"&gt;18.437693&lt;/D&gt;&lt;D xsi:type="xsd:double"&gt;18.496155&lt;/D&gt;&lt;D xsi:type="xsd:double"&gt;18.54&lt;/D&gt;&lt;D xsi:type="xsd:double"&gt;18.58846&lt;/D&gt;&lt;D xsi:type="xsd:double"&gt;18.592308&lt;/D&gt;&lt;D xsi:type="xsd:double"&gt;18.582308&lt;/D&gt;&lt;D xsi:type="xsd:double"&gt;18.541538&lt;/D&gt;&lt;D xsi:type="xsd:double"&gt;18.521538&lt;/D&gt;&lt;D xsi:type="xsd:double"&gt;18.490768&lt;/D&gt;&lt;D xsi:type="xsd:double"&gt;18.446922&lt;/D&gt;&lt;D xsi:type="xsd:double"&gt;18.420769&lt;/D&gt;&lt;D xsi:type="xsd:double"&gt;18.425385&lt;/D&gt;&lt;D xsi:type="xsd:double"&gt;18.438461&lt;/D&gt;&lt;D xsi:type="xsd:double"&gt;18.443077&lt;/D&gt;&lt;D xsi:type="xsd:double"&gt;18.473078&lt;/D&gt;&lt;D xsi:type="xsd:double"&gt;18.5&lt;/D&gt;&lt;D xsi:type="xsd:double"&gt;18.533846&lt;/D&gt;&lt;D xsi:type="xsd:double"&gt;18.600384&lt;/D&gt;&lt;D xsi:type="xsd:double"&gt;18.677692&lt;/D&gt;&lt;D xsi:type="xsd:double"&gt;18.774616&lt;/D&gt;&lt;D xsi:type="xsd:double"&gt;18.876923&lt;/D&gt;&lt;D xsi:type="xsd:double"&gt;18.955769&lt;/D&gt;&lt;D xsi:type="xsd:double"&gt;19.058462&lt;/D&gt;&lt;D xsi:type="xsd:double"&gt;19.16154&lt;/D&gt;&lt;D xsi:type="xsd:double"&gt;19.256924&lt;/D&gt;&lt;D xsi:type="xsd:double"&gt;19.340769&lt;/D&gt;&lt;D xsi:type="xsd:double"&gt;19.415384&lt;/D&gt;&lt;D xsi:type="xsd:double"&gt;19.511154&lt;/D&gt;&lt;D xsi:type="xsd:double"&gt;19.597307&lt;/D&gt;&lt;D xsi:type="xsd:double"&gt;19.703077&lt;/D&gt;&lt;D xsi:type="xsd:double"&gt;19.821922&lt;/D&gt;&lt;D xsi:type="xsd:double"&gt;19.922693&lt;/D&gt;&lt;D xsi:type="xsd:double"&gt;20.04346&lt;/D&gt;&lt;D xsi:type="xsd:double"&gt;20.16&lt;/D&gt;&lt;D xsi:type="xsd:double"&gt;20.256153&lt;/D&gt;&lt;D xsi:type="xsd:double"&gt;20.37346&lt;/D&gt;&lt;D xsi:type="xsd:double"&gt;20.454231&lt;/D&gt;&lt;D xsi:type="xsd:double"&gt;20.534231&lt;/D&gt;&lt;D xsi:type="xsd:double"&gt;20.608847&lt;/D&gt;&lt;D xsi:type="xsd:double"&gt;20.67577&lt;/D&gt;&lt;D xsi:type="xsd:double"&gt;20.712692&lt;/D&gt;&lt;D xsi:type="xsd:double"&gt;20.748846&lt;/D&gt;&lt;D xsi:type="xsd:double"&gt;20.78654&lt;/D&gt;&lt;D xsi:type="xsd:double"&gt;20.798077&lt;/D&gt;&lt;D xsi:type="xsd:double"&gt;20.788462&lt;/D&gt;&lt;D xsi:type="xsd:double"&gt;20.773077&lt;/D&gt;&lt;D xsi:type="xsd:double"&gt;20.733847&lt;/D&gt;&lt;D xsi:type="xsd:double"&gt;20.720385&lt;/D&gt;&lt;D xsi:type="xsd:double"&gt;20.726154&lt;/D&gt;&lt;D xsi:type="xsd:double"&gt;20.73&lt;/D&gt;&lt;D xsi:type="xsd:double"&gt;20.743462&lt;/D&gt;&lt;D xsi:type="xsd:double"&gt;20.751154&lt;/D&gt;&lt;D xsi:type="xsd:double"&gt;20.776154&lt;/D&gt;&lt;D xsi:type="xsd:double"&gt;20.787693&lt;/D&gt;&lt;D xsi:type="xsd:double"&gt;20.814615&lt;/D&gt;&lt;D xsi:type="xsd:double"&gt;20.818462&lt;/D&gt;&lt;D xsi:type="xsd:double"&gt;20.83577&lt;/D&gt;&lt;D xsi:type="xsd:double"&gt;20.889616&lt;/D&gt;&lt;D xsi:type="xsd:double"&gt;20.92423&lt;/D&gt;&lt;D xsi:type="xsd:double"&gt;20.955&lt;/D&gt;&lt;D xsi:type="xsd:double"&gt;21.020384&lt;/D&gt;&lt;D xsi:type="xsd:double"&gt;21.07423&lt;/D&gt;&lt;D xsi:type="xsd:double"&gt;21.122307&lt;/D&gt;&lt;D xsi:type="xsd:double"&gt;21.153076&lt;/D&gt;&lt;D xsi:type="xsd:double"&gt;21.170385&lt;/D&gt;&lt;D xsi:type="xsd:double"&gt;21.191538&lt;/D&gt;&lt;D xsi:type="xsd:double"&gt;21.214615&lt;/D&gt;&lt;D xsi:type="xsd:double"&gt;21.214615&lt;/D&gt;&lt;D xsi:type="xsd:double"&gt;21.224232&lt;/D&gt;&lt;D xsi:type="xsd:double"&gt;21.256924&lt;/D&gt;&lt;D xsi:type="xsd:double"&gt;21.320385&lt;/D&gt;&lt;D xsi:type="xsd:double"&gt;21.389616&lt;/D&gt;&lt;D xsi:type="xsd:double"&gt;21.471153&lt;/D&gt;&lt;D xsi:type="xsd:double"&gt;21.534615&lt;/D&gt;&lt;D xsi:type="xsd:double"&gt;21.584616&lt;/D&gt;&lt;D xsi:type="xsd:double"&gt;21.638462&lt;/D&gt;&lt;D xsi:type="xsd:double"&gt;21.678846&lt;/D&gt;&lt;D xsi:type="xsd:double"&gt;21.721153&lt;/D&gt;&lt;D xsi:type="xsd:double"&gt;21.767307&lt;/D&gt;&lt;D xsi:type="xsd:double"&gt;21.817308&lt;/D&gt;&lt;D xsi:type="xsd:double"&gt;21.86923&lt;/D&gt;&lt;D xsi:type="xsd:double"&gt;21.921154&lt;/D&gt;&lt;D xsi:type="xsd:double"&gt;21.96923&lt;/D&gt;&lt;D xsi:type="xsd:double"&gt;21.988462&lt;/D&gt;&lt;D xsi:type="xsd:double"&gt;21.99423&lt;/D&gt;&lt;D xsi:type="xsd:double"&gt;21.973078&lt;/D&gt;&lt;D xsi:type="xsd:double"&gt;21.959616&lt;/D&gt;&lt;D xsi:type="xsd:double"&gt;21.948076&lt;/D&gt;&lt;D xsi:type="xsd:double"&gt;21.938461&lt;/D&gt;&lt;D xsi:type="xsd:double"&gt;21.946154&lt;/D&gt;&lt;D xsi:type="xsd:double"&gt;21.96346&lt;/D&gt;&lt;D xsi:type="xsd:double"&gt;21.982693&lt;/D&gt;&lt;D xsi:type="xsd:double"&gt;22.01923&lt;/D&gt;&lt;D xsi:type="xsd:double"&gt;22.078846&lt;/D&gt;&lt;D xsi:type="xsd:double"&gt;22.15&lt;/D&gt;&lt;D xsi:type="xsd:double"&gt;22.196154&lt;/D&gt;&lt;D xsi:type="xsd:double"&gt;22.23077&lt;/D&gt;&lt;D xsi:type="xsd:double"&gt;22.271154&lt;/D&gt;&lt;D xsi:type="xsd:double"&gt;22.309616&lt;/D&gt;&lt;D xsi:type="xsd:double"&gt;22.35577&lt;/D&gt;&lt;D xsi:type="xsd:double"&gt;22.382692&lt;/D&gt;&lt;D xsi:type="xsd:double"&gt;22.388462&lt;/D&gt;&lt;D xsi:type="xsd:double"&gt;22.403847&lt;/D&gt;&lt;D xsi:type="xsd:double"&gt;22.41154&lt;/D&gt;&lt;D xsi:type="xsd:double"&gt;22.417307&lt;/D&gt;&lt;D xsi:type="xsd:double"&gt;22.398077&lt;/D&gt;&lt;D xsi:type="xsd:double"&gt;22.342308&lt;/D&gt;&lt;D xsi:type="xsd:double"&gt;22.315384&lt;/D&gt;&lt;D xsi:type="xsd:double"&gt;22.284615&lt;/D&gt;&lt;D xsi:type="xsd:double"&gt;22.273077&lt;/D&gt;&lt;D xsi:type="xsd:double"&gt;22.288462&lt;/D&gt;&lt;D xsi:type="xsd:double"&gt;22.33846&lt;/D&gt;&lt;D xsi:type="xsd:double"&gt;22.363462&lt;/D&gt;&lt;D xsi:type="xsd:double"&gt;22.38077&lt;/D&gt;&lt;D xsi:type="xsd:double"&gt;22.403847&lt;/D&gt;&lt;D xsi:type="xsd:double"&gt;22.409615&lt;/D&gt;&lt;D xsi:type="xsd:double"&gt;22.432692&lt;/D&gt;&lt;D xsi:type="xsd:double"&gt;22.442308&lt;/D&gt;&lt;D xsi:type="xsd:double"&gt;22.426924&lt;/D&gt;&lt;D xsi:type="xsd:double"&gt;22.403847&lt;/D&gt;&lt;D xsi:type="xsd:double"&gt;22.357693&lt;/D&gt;&lt;D xsi:type="xsd:double"&gt;22.311539&lt;/D&gt;&lt;D xsi:type="xsd:double"&gt;22.251923&lt;/D&gt;&lt;D xsi:type="xsd:double"&gt;22.180769&lt;/D&gt;&lt;D xsi:type="xsd:double"&gt;22.11923&lt;/D&gt;&lt;D xsi:type="xsd:double"&gt;22.069231&lt;/D&gt;&lt;D xsi:type="xsd:double"&gt;22.026922&lt;/D&gt;&lt;D xsi:type="xsd:double"&gt;21.990385&lt;/D&gt;&lt;D xsi:type="xsd:double"&gt;21.944231&lt;/D&gt;&lt;D xsi:type="xsd:double"&gt;21.921154&lt;/D&gt;&lt;D xsi:type="xsd:double"&gt;21.888462&lt;/D&gt;&lt;D xsi:type="xsd:double"&gt;21.892307&lt;/D&gt;&lt;D xsi:type="xsd:double"&gt;21.942308&lt;/D&gt;&lt;D xsi:type="xsd:double"&gt;21.959616&lt;/D&gt;&lt;D xsi:type="xsd:double"&gt;21.96923&lt;/D&gt;&lt;D xsi:type="xsd:double"&gt;21.976923&lt;/D&gt;&lt;D xsi:type="xsd:double"&gt;21.967308&lt;/D&gt;&lt;D xsi:type="xsd:double"&gt;21.936539&lt;/D&gt;&lt;D xsi:type="xsd:double"&gt;21.91154&lt;/D&gt;&lt;D xsi:type="xsd:double"&gt;21.896154&lt;/D&gt;&lt;D xsi:type="xsd:double"&gt;21.884615&lt;/D&gt;&lt;D xsi:type="xsd:double"&gt;21.882692&lt;/D&gt;&lt;D xsi:type="xsd:double"&gt;21.85577&lt;/D&gt;&lt;D xsi:type="xsd:double"&gt;21.809616&lt;/D&gt;&lt;D xsi:type="xsd:double"&gt;21.771154&lt;/D&gt;&lt;D xsi:type="xsd:double"&gt;21.732693&lt;/D&gt;&lt;D xsi:type="xsd:double"&gt;21.686539&lt;/D&gt;&lt;D xsi:type="xsd:double"&gt;21.64423&lt;/D&gt;&lt;D xsi:type="xsd:double"&gt;21.621155&lt;/D&gt;&lt;D xsi:type="xsd:double"&gt;21.584616&lt;/D&gt;&lt;D xsi:type="xsd:double"&gt;21.546154&lt;/D&gt;&lt;D xsi:type="xsd:double"&gt;21.5&lt;/D&gt;&lt;D xsi:type="xsd:double"&gt;21.471153&lt;/D&gt;&lt;D xsi:type="xsd:double"&gt;21.428846&lt;/D&gt;&lt;D xsi:type="xsd:double"&gt;21.358076&lt;/D&gt;&lt;D xsi:type="xsd:double"&gt;21.270384&lt;/D&gt;&lt;D xsi:type="xsd:double"&gt;21.192308&lt;/D&gt;&lt;D xsi:type="xsd:double"&gt;21.101923&lt;/D&gt;&lt;D xsi:type="xsd:double"&gt;21.01923&lt;/D&gt;&lt;D xsi:type="xsd:double"&gt;20.942308&lt;/D&gt;&lt;D xsi:type="xsd:double"&gt;20.873077&lt;/D&gt;&lt;D xsi:type="xsd:double"&gt;20.794231&lt;/D&gt;&lt;D xsi:type="xsd:double"&gt;20.703846&lt;/D&gt;&lt;D xsi:type="xsd:double"&gt;20.65&lt;/D&gt;&lt;D xsi:type="xsd:double"&gt;20.607693&lt;/D&gt;&lt;D xsi:type="xsd:double"&gt;20.563461&lt;/D&gt;&lt;D xsi:type="xsd:double"&gt;20.523077&lt;/D&gt;&lt;D xsi:type="xsd:double"&gt;20.484615&lt;/D&gt;&lt;D xsi:type="xsd:double"&gt;20.476923&lt;/D&gt;&lt;D xsi:type="xsd:double"&gt;20.48077&lt;/D&gt;&lt;D xsi:type="xsd:double"&gt;20.484615&lt;/D&gt;&lt;D xsi:type="xsd:double"&gt;20.484615&lt;/D&gt;&lt;D xsi:type="xsd:double"&gt;20.509615&lt;/D&gt;&lt;D xsi:type="xsd:double"&gt;20.553846&lt;/D&gt;&lt;D xsi:type="xsd:double"&gt;20.58846&lt;/D&gt;&lt;D xsi:type="xsd:double"&gt;20.632692&lt;/D&gt;&lt;D xsi:type="xsd:double"&gt;20.671154&lt;/D&gt;&lt;D xsi:type="xsd:double"&gt;20.705769&lt;/D&gt;&lt;D xsi:type="xsd:double"&gt;20.723078&lt;/D&gt;&lt;D xsi:type="xsd:double"&gt;20.75&lt;/D&gt;&lt;D xsi:type="xsd:double"&gt;20.816923&lt;/D&gt;&lt;D xsi:type="xsd:double"&gt;20.885386&lt;/D&gt;&lt;D xsi:type="xsd:double"&gt;20.946154&lt;/D&gt;&lt;D xsi:type="xsd:double"&gt;20.986538&lt;/D&gt;&lt;D xsi:type="xsd:double"&gt;21.015385&lt;/D&gt;&lt;D xsi:type="xsd:double"&gt;21.046154&lt;/D&gt;&lt;D xsi:type="xsd:double"&gt;21.055769&lt;/D&gt;&lt;D xsi:type="xsd:double"&gt;21.080769&lt;/D&gt;&lt;D xsi:type="xsd:double"&gt;21.134615&lt;/D&gt;&lt;D xsi:type="xsd:double"&gt;21.175&lt;/D&gt;&lt;D xsi:type="xsd:double"&gt;21.201923&lt;/D&gt;&lt;D xsi:type="xsd:double"&gt;21.246155&lt;/D&gt;&lt;D xsi:type="xsd:double"&gt;21.305769&lt;/D&gt;&lt;D xsi:type="xsd:double"&gt;21.353846&lt;/D&gt;&lt;D xsi:type="xsd:double"&gt;21.4&lt;/D&gt;&lt;D xsi:type="xsd:double"&gt;21.45&lt;/D&gt;&lt;D xsi:type="xsd:double"&gt;21.5&lt;/D&gt;&lt;D xsi:type="xsd:double"&gt;21.561539&lt;/D&gt;&lt;D xsi:type="xsd:double"&gt;21.615385&lt;/D&gt;&lt;D xsi:type="xsd:double"&gt;21.64423&lt;/D&gt;&lt;D xsi:type="xsd:double"&gt;21.653847&lt;/D&gt;&lt;D xsi:type="xsd:double"&gt;21.669231&lt;/D&gt;&lt;D xsi:type="xsd:double"&gt;21.680769&lt;/D&gt;&lt;D xsi:type="xsd:double"&gt;21.692308&lt;/D&gt;&lt;D xsi:type="xsd:double"&gt;21.7&lt;/D&gt;&lt;D xsi:type="xsd:double"&gt;21.721153&lt;/D&gt;&lt;D xsi:type="xsd:double"&gt;21.715385&lt;/D&gt;&lt;D xsi:type="xsd:double"&gt;21.703846&lt;/D&gt;&lt;D xsi:type="xsd:double"&gt;21.680769&lt;/D&gt;&lt;D xsi:type="xsd:double"&gt;21.684616&lt;/D&gt;&lt;D xsi:type="xsd:double"&gt;21.675&lt;/D&gt;&lt;D xsi:type="xsd:double"&gt;21.66154&lt;/D&gt;&lt;D xsi:type="xsd:double"&gt;21.64423&lt;/D&gt;&lt;D xsi:type="xsd:double"&gt;21.611538&lt;/D&gt;&lt;D xsi:type="xsd:double"&gt;21.559616&lt;/D&gt;&lt;D xsi:type="xsd:double"&gt;21.525&lt;/D&gt;&lt;D xsi:type="xsd:double"&gt;21.482693&lt;/D&gt;&lt;D xsi:type="xsd:double"&gt;21.428846&lt;/D&gt;&lt;D xsi:type="xsd:double"&gt;21.371155&lt;/D&gt;&lt;D xsi:type="xsd:double"&gt;21.305769&lt;/D&gt;&lt;D xsi:type="xsd:double"&gt;21.210384&lt;/D&gt;&lt;D xsi:type="xsd:double"&gt;21.125769&lt;/D&gt;&lt;D xsi:type="xsd:double"&gt;21.03077&lt;/D&gt;&lt;D xsi:type="xsd:double"&gt;20.93577&lt;/D&gt;&lt;D xsi:type="xsd:double"&gt;20.843845&lt;/D&gt;&lt;D xsi:type="xsd:double"&gt;20.736923&lt;/D&gt;&lt;D xsi:type="xsd:double"&gt;20.655&lt;/D&gt;&lt;D xsi:type="xsd:double"&gt;20.578846&lt;/D&gt;&lt;D xsi:type="xsd:double"&gt;20.517307&lt;/D&gt;&lt;D xsi:type="xsd:double"&gt;20.457693&lt;/D&gt;&lt;D xsi:type="xsd:double"&gt;20.394615&lt;/D&gt;&lt;D xsi:type="xsd:double"&gt;20.321154&lt;/D&gt;&lt;D xsi:type="xsd:double"&gt;20.271154&lt;/D&gt;&lt;D xsi:type="xsd:double"&gt;20.232693&lt;/D&gt;&lt;D xsi:type="xsd:double"&gt;20.188076&lt;/D&gt;&lt;D xsi:type="xsd:double"&gt;20.134615&lt;/D&gt;&lt;D xsi:type="xsd:double"&gt;20.1&lt;/D&gt;&lt;D xsi:type="xsd:double"&gt;20.067308&lt;/D&gt;&lt;D xsi:type="xsd:double"&gt;20.057692&lt;/D&gt;&lt;D xsi:type="xsd:double"&gt;20.061539&lt;/D&gt;&lt;D xsi:type="xsd:double"&gt;20.076923&lt;/D&gt;&lt;D xsi:type="xsd:double"&gt;20.073076&lt;/D&gt;&lt;D xsi:type="xsd:double"&gt;20.084616&lt;/D&gt;&lt;D xsi:type="xsd:double"&gt;20.121155&lt;/D&gt;&lt;D xsi:type="xsd:double"&gt;20.146154&lt;/D&gt;&lt;D xsi:type="xsd:double"&gt;20.180769&lt;/D&gt;&lt;D xsi:type="xsd:double"&gt;20.224232&lt;/D&gt;&lt;D xsi:type="xsd:double"&gt;20.256924&lt;/D&gt;&lt;D xsi:type="xsd:double"&gt;20.305769&lt;/D&gt;&lt;D xsi:type="xsd:double"&gt;20.333462&lt;/D&gt;&lt;D xsi:type="xsd:double"&gt;20.356153&lt;/D&gt;&lt;D xsi:type="xsd:double"&gt;20.391924&lt;/D&gt;&lt;D xsi:type="xsd:double"&gt;20.418077&lt;/D&gt;&lt;D xsi:type="xsd:double"&gt;20.442308&lt;/D&gt;&lt;D xsi:type="xsd:double"&gt;20.448076&lt;/D&gt;&lt;D xsi:type="xsd:double"&gt;20.459616&lt;/D&gt;&lt;D xsi:type="xsd:double"&gt;20.49577&lt;/D&gt;&lt;D xsi:type="xsd:double"&gt;20.53654&lt;/D&gt;&lt;D xsi:type="xsd:double"&gt;20.561539&lt;/D&gt;&lt;D xsi:type="xsd:double"&gt;20.592308&lt;/D&gt;&lt;D xsi:type="xsd:double"&gt;20.627308&lt;/D&gt;&lt;D xsi:type="xsd:double"&gt;20.657692&lt;/D&gt;&lt;D xsi:type="xsd:double"&gt;20.673077&lt;/D&gt;&lt;D xsi:type="xsd:double"&gt;20.696154&lt;/D&gt;&lt;D xsi:type="xsd:double"&gt;20.723078&lt;/D&gt;&lt;D xsi:type="xsd:double"&gt;20.74423&lt;/D&gt;&lt;D xsi:type="xsd:double"&gt;20.773077&lt;/D&gt;&lt;D xsi:type="xsd:double"&gt;20.8&lt;/D&gt;&lt;D xsi:type="xsd:double"&gt;20.828846&lt;/D&gt;&lt;D xsi:type="xsd:double"&gt;20.836538&lt;/D&gt;&lt;D xsi:type="xsd:double"&gt;20.848078&lt;/D&gt;&lt;D xsi:type="xsd:double"&gt;20.853846&lt;/D&gt;&lt;D xsi:type="xsd:double"&gt;20.882692&lt;/D&gt;&lt;D xsi:type="xsd:double"&gt;20.915384&lt;/D&gt;&lt;D xsi:type="xsd:double"&gt;20.946154&lt;/D&gt;&lt;D xsi:type="xsd:double"&gt;21&lt;/D&gt;&lt;D xsi:type="xsd:double"&gt;21.059616&lt;/D&gt;&lt;D xsi:type="xsd:double"&gt;21.134615&lt;/D&gt;&lt;D xsi:type="xsd:double"&gt;21.198076&lt;/D&gt;&lt;D xsi:type="xsd:double"&gt;21.248077&lt;/D&gt;&lt;D xsi:type="xsd:double"&gt;21.296154&lt;/D&gt;&lt;D xsi:type="xsd:double"&gt;21.336538&lt;/D&gt;&lt;D xsi:type="xsd:double"&gt;21.363462&lt;/D&gt;&lt;D xsi:type="xsd:double"&gt;21.388462&lt;/D&gt;&lt;D xsi:type="xsd:double"&gt;21.413462&lt;/D&gt;&lt;D xsi:type="xsd:double"&gt;21.432692&lt;/D&gt;&lt;D xsi:type="xsd:double"&gt;21.461538&lt;/D&gt;&lt;D xsi:type="xsd:double"&gt;21.488462&lt;/D&gt;&lt;D xsi:type="xsd:double"&gt;21.513462&lt;/D&gt;&lt;D xsi:type="xsd:double"&gt;21.526922&lt;/D&gt;&lt;D xsi:type="xsd:double"&gt;21.532692&lt;/D&gt;&lt;D xsi:type="xsd:double"&gt;21.532692&lt;/D&gt;&lt;D xsi:type="xsd:double"&gt;21.528847&lt;/D&gt;&lt;D xsi:type="xsd:double"&gt;21.515385&lt;/D&gt;&lt;D xsi:type="xsd:double"&gt;21.501923&lt;/D&gt;&lt;D xsi:type="xsd:double"&gt;21.496155&lt;/D&gt;&lt;D xsi:type="xsd:double"&gt;21.49423&lt;/D&gt;&lt;D xsi:type="xsd:double"&gt;21.513462&lt;/D&gt;&lt;D xsi:type="xsd:double"&gt;21.51923&lt;/D&gt;&lt;D xsi:type="xsd:double"&gt;21.507692&lt;/D&gt;&lt;D xsi:type="xsd:double"&gt;21.498077&lt;/D&gt;&lt;D xsi:type="xsd:double"&gt;21.490385&lt;/D&gt;&lt;D xsi:type="xsd:double"&gt;21.496155&lt;/D&gt;&lt;D xsi:type="xsd:double"&gt;21.498077&lt;/D&gt;&lt;D xsi:type="xsd:double"&gt;21.515385&lt;/D&gt;&lt;D xsi:type="xsd:double"&gt;21.534615&lt;/D&gt;&lt;D xsi:type="xsd:double"&gt;21.573076&lt;/D&gt;&lt;D xsi:type="xsd:double"&gt;21.613462&lt;/D&gt;&lt;D xsi:type="xsd:double"&gt;21.65577&lt;/D&gt;&lt;D xsi:type="xsd:double"&gt;21.696154&lt;/D&gt;&lt;D xsi:type="xsd:double"&gt;21.74423&lt;/D&gt;&lt;D xsi:type="xsd:double"&gt;21.798077&lt;/D&gt;&lt;D xsi:type="xsd:double"&gt;21.846153&lt;/D&gt;&lt;D xsi:type="xsd:double"&gt;21.907692&lt;/D&gt;&lt;D xsi:type="xsd:double"&gt;21.978846&lt;/D&gt;&lt;D xsi:type="xsd:double"&gt;22.061539&lt;/D&gt;&lt;D xsi:type="xsd:double"&gt;22.140385&lt;/D&gt;&lt;D xsi:type="xsd:double"&gt;22.236538&lt;/D&gt;&lt;D xsi:type="xsd:double"&gt;22.325&lt;/D&gt;&lt;D xsi:type="xsd:double"&gt;22.425&lt;/D&gt;&lt;D xsi:type="xsd:double"&gt;22.53077&lt;/D&gt;&lt;D xsi:type="xsd:double"&gt;22.61923&lt;/D&gt;&lt;D xsi:type="xsd:double"&gt;22.717308&lt;/D&gt;&lt;D xsi:type="xsd:double"&gt;22.813461&lt;/D&gt;&lt;D xsi:type="xsd:double"&gt;22.90577&lt;/D&gt;&lt;D xsi:type="xsd:double"&gt;23&lt;/D&gt;&lt;D xsi:type="xsd:double"&gt;23.101923&lt;/D&gt;&lt;D xsi:type="xsd:double"&gt;23.192308&lt;/D&gt;&lt;D xsi:type="xsd:double"&gt;23.26923&lt;/D&gt;&lt;D xsi:type="xsd:double"&gt;23.33846&lt;/D&gt;&lt;D xsi:type="xsd:double"&gt;23.41154&lt;/D&gt;&lt;D xsi:type="xsd:double"&gt;23.484615&lt;/D&gt;&lt;D xsi:type="xsd:double"&gt;23.532692&lt;/D&gt;&lt;D xsi:type="xsd:double"&gt;23.582693&lt;/D&gt;&lt;D xsi:type="xsd:double"&gt;23.603846&lt;/D&gt;&lt;D xsi:type="xsd:double"&gt;23.65&lt;/D&gt;&lt;D xsi:type="xsd:double"&gt;23.690384&lt;/D&gt;&lt;D xsi:type="xsd:double"&gt;23.742308&lt;/D&gt;&lt;D xsi:type="xsd:double"&gt;23.817308&lt;/D&gt;&lt;D xsi:type="xsd:double"&gt;23.896154&lt;/D&gt;&lt;D xsi:type="xsd:double"&gt;23.978846&lt;/D&gt;&lt;D xsi:type="xsd:double"&gt;24.046154&lt;/D&gt;&lt;D xsi:type="xsd:double"&gt;24.103846&lt;/D&gt;&lt;D xsi:ty</t>
        </r>
      </text>
    </comment>
    <comment ref="A29" authorId="0" shapeId="0">
      <text>
        <r>
          <rPr>
            <b/>
            <sz val="9"/>
            <color indexed="81"/>
            <rFont val="Tahoma"/>
            <charset val="1"/>
          </rPr>
          <t>pe="xsd:double"&gt;24.15577&lt;/D&gt;&lt;D xsi:type="xsd:double"&gt;24.190384&lt;/D&gt;&lt;D xsi:type="xsd:double"&gt;24.215385&lt;/D&gt;&lt;D xsi:type="xsd:double"&gt;24.215385&lt;/D&gt;&lt;D xsi:type="xsd:double"&gt;24.201923&lt;/D&gt;&lt;D xsi:type="xsd:double"&gt;24.190384&lt;/D&gt;&lt;D xsi:type="xsd:double"&gt;24.165384&lt;/D&gt;&lt;D xsi:type="xsd:double"&gt;24.140385&lt;/D&gt;&lt;D xsi:type="xsd:double"&gt;24.101923&lt;/D&gt;&lt;D xsi:type="xsd:double"&gt;24.057692&lt;/D&gt;&lt;D xsi:type="xsd:double"&gt;24.021154&lt;/D&gt;&lt;D xsi:type="xsd:double"&gt;23.973078&lt;/D&gt;&lt;D xsi:type="xsd:double"&gt;23.946154&lt;/D&gt;&lt;D xsi:type="xsd:double"&gt;23.907692&lt;/D&gt;&lt;D xsi:type="xsd:double"&gt;23.878845&lt;/D&gt;&lt;D xsi:type="xsd:double"&gt;23.873077&lt;/D&gt;&lt;D xsi:type="xsd:double"&gt;23.863462&lt;/D&gt;&lt;D xsi:type="xsd:double"&gt;23.871155&lt;/D&gt;&lt;D xsi:type="xsd:double"&gt;23.863462&lt;/D&gt;&lt;D xsi:type="xsd:double"&gt;23.842308&lt;/D&gt;&lt;D xsi:type="xsd:double"&gt;23.805769&lt;/D&gt;&lt;D xsi:type="xsd:double"&gt;23.757692&lt;/D&gt;&lt;D xsi:type="xsd:double"&gt;23.7&lt;/D&gt;&lt;D xsi:type="xsd:double"&gt;23.642307&lt;/D&gt;&lt;D xsi:type="xsd:double"&gt;23.571154&lt;/D&gt;&lt;D xsi:type="xsd:double"&gt;23.5&lt;/D&gt;&lt;D xsi:type="xsd:double"&gt;23.423077&lt;/D&gt;&lt;D xsi:type="xsd:double"&gt;23.363462&lt;/D&gt;&lt;D xsi:type="xsd:double"&gt;23.326923&lt;/D&gt;&lt;D xsi:type="xsd:double"&gt;23.303846&lt;/D&gt;&lt;D xsi:type="xsd:double"&gt;23.292307&lt;/D&gt;&lt;D xsi:type="xsd:double"&gt;23.263462&lt;/D&gt;&lt;D xsi:type="xsd:double"&gt;23.226923&lt;/D&gt;&lt;D xsi:type="xsd:double"&gt;23.205769&lt;/D&gt;&lt;D xsi:type="xsd:double"&gt;23.209616&lt;/D&gt;&lt;D xsi:type="xsd:double"&gt;23.209616&lt;/D&gt;&lt;D xsi:type="xsd:double"&gt;23.225&lt;/D&gt;&lt;D xsi:type="xsd:double"&gt;23.25577&lt;/D&gt;&lt;D xsi:type="xsd:double"&gt;23.276922&lt;/D&gt;&lt;D xsi:type="xsd:double"&gt;23.305769&lt;/D&gt;&lt;D xsi:type="xsd:double"&gt;23.323076&lt;/D&gt;&lt;D xsi:type="xsd:double"&gt;23.326923&lt;/D&gt;&lt;D xsi:type="xsd:double"&gt;23.342308&lt;/D&gt;&lt;D xsi:type="xsd:double"&gt;23.378845&lt;/D&gt;&lt;D xsi:type="xsd:double"&gt;23.409615&lt;/D&gt;&lt;D xsi:type="xsd:double"&gt;23.457693&lt;/D&gt;&lt;D xsi:type="xsd:double"&gt;23.498077&lt;/D&gt;&lt;D xsi:type="xsd:double"&gt;23.53654&lt;/D&gt;&lt;D xsi:type="xsd:double"&gt;23.576923&lt;/D&gt;&lt;D xsi:type="xsd:double"&gt;23.598078&lt;/D&gt;&lt;D xsi:type="xsd:double"&gt;23.636538&lt;/D&gt;&lt;D xsi:type="xsd:double"&gt;23.680769&lt;/D&gt;&lt;D xsi:type="xsd:double"&gt;23.723078&lt;/D&gt;&lt;D xsi:type="xsd:double"&gt;23.76923&lt;/D&gt;&lt;D xsi:type="xsd:double"&gt;23.798077&lt;/D&gt;&lt;D xsi:type="xsd:double"&gt;23.819231&lt;/D&gt;&lt;D xsi:type="xsd:double"&gt;23.842308&lt;/D&gt;&lt;D xsi:type="xsd:double"&gt;23.867308&lt;/D&gt;&lt;D xsi:type="xsd:double"&gt;23.915384&lt;/D&gt;&lt;D xsi:type="xsd:double"&gt;23.936539&lt;/D&gt;&lt;D xsi:type="xsd:double"&gt;23.953846&lt;/D&gt;&lt;D xsi:type="xsd:double"&gt;23.957693&lt;/D&gt;&lt;D xsi:type="xsd:double"&gt;23.928846&lt;/D&gt;&lt;D xsi:type="xsd:double"&gt;23.898077&lt;/D&gt;&lt;D xsi:type="xsd:double"&gt;23.873077&lt;/D&gt;&lt;D xsi:type="xsd:double"&gt;23.83846&lt;/D&gt;&lt;D xsi:type="xsd:double"&gt;23.817308&lt;/D&gt;&lt;D xsi:type="xsd:double"&gt;23.807692&lt;/D&gt;&lt;D xsi:type="xsd:double"&gt;23.8&lt;/D&gt;&lt;D xsi:type="xsd:double"&gt;23.775&lt;/D&gt;&lt;D xsi:type="xsd:double"&gt;23.726923&lt;/D&gt;&lt;D xsi:type="xsd:double"&gt;23.675&lt;/D&gt;&lt;D xsi:type="xsd:double"&gt;23.613462&lt;/D&gt;&lt;D xsi:type="xsd:double"&gt;23.569231&lt;/D&gt;&lt;D xsi:type="xsd:double"&gt;23.53077&lt;/D&gt;&lt;D xsi:type="xsd:double"&gt;23.509615&lt;/D&gt;&lt;D xsi:type="xsd:double"&gt;23.475&lt;/D&gt;&lt;D xsi:type="xsd:double"&gt;23.45&lt;/D&gt;&lt;D xsi:type="xsd:double"&gt;23.436539&lt;/D&gt;&lt;D xsi:type="xsd:double"&gt;23.415384&lt;/D&gt;&lt;D xsi:type="xsd:double"&gt;23.413462&lt;/D&gt;&lt;D xsi:type="xsd:double"&gt;23.423077&lt;/D&gt;&lt;D xsi:type="xsd:double"&gt;23.426924&lt;/D&gt;&lt;D xsi:type="xsd:double"&gt;23.417307&lt;/D&gt;&lt;D xsi:type="xsd:double"&gt;23.396154&lt;/D&gt;&lt;D xsi:type="xsd:double"&gt;23.363462&lt;/D&gt;&lt;D xsi:type="xsd:double"&gt;23.336538&lt;/D&gt;&lt;D xsi:type="xsd:double"&gt;23.305769&lt;/D&gt;&lt;D xsi:type="xsd:double"&gt;23.294231&lt;/D&gt;&lt;D xsi:type="xsd:double"&gt;23.290384&lt;/D&gt;&lt;D xsi:type="xsd:double"&gt;23.28077&lt;/D&gt;&lt;D xsi:type="xsd:double"&gt;23.28077&lt;/D&gt;&lt;D xsi:type="xsd:double"&gt;23.275&lt;/D&gt;&lt;D xsi:type="xsd:double"&gt;23.271154&lt;/D&gt;&lt;D xsi:type="xsd:double"&gt;23.253845&lt;/D&gt;&lt;D xsi:type="xsd:double"&gt;23.240385&lt;/D&gt;&lt;D xsi:type="xsd:double"&gt;23.259615&lt;/D&gt;&lt;D xsi:type="xsd:double"&gt;23.284615&lt;/D&gt;&lt;D xsi:type="xsd:double"&gt;23.332693&lt;/D&gt;&lt;D xsi:type="xsd:double"&gt;23.376923&lt;/D&gt;&lt;D xsi:type="xsd:double"&gt;23.413462&lt;/D&gt;&lt;D xsi:type="xsd:double"&gt;23.45&lt;/D&gt;&lt;D xsi:type="xsd:double"&gt;23.507692&lt;/D&gt;&lt;D xsi:type="xsd:double"&gt;23.555769&lt;/D&gt;&lt;D xsi:type="xsd:double"&gt;23.578846&lt;/D&gt;&lt;D xsi:type="xsd:double"&gt;23.615385&lt;/D&gt;&lt;D xsi:type="xsd:double"&gt;23.626923&lt;/D&gt;&lt;D xsi:type="xsd:double"&gt;23.634615&lt;/D&gt;&lt;D xsi:type="xsd:double"&gt;23.646154&lt;/D&gt;&lt;D xsi:type="xsd:double"&gt;23.659615&lt;/D&gt;&lt;D xsi:type="xsd:double"&gt;23.682692&lt;/D&gt;&lt;D xsi:type="xsd:double"&gt;23.742308&lt;/D&gt;&lt;D xsi:type="xsd:double"&gt;23.794231&lt;/D&gt;&lt;D xsi:type="xsd:double"&gt;23.857693&lt;/D&gt;&lt;D xsi:type="xsd:double"&gt;23.91154&lt;/D&gt;&lt;D xsi:type="xsd:double"&gt;23.946154&lt;/D&gt;&lt;D xsi:type="xsd:double"&gt;23.975&lt;/D&gt;&lt;D xsi:type="xsd:double"&gt;23.988462&lt;/D&gt;&lt;D xsi:type="xsd:double"&gt;23.998077&lt;/D&gt;&lt;D xsi:type="xsd:double"&gt;23.996155&lt;/D&gt;&lt;D xsi:type="xsd:double"&gt;24.003845&lt;/D&gt;&lt;D xsi:type="xsd:double"&gt;24.011538&lt;/D&gt;&lt;D xsi:type="xsd:double"&gt;23.996155&lt;/D&gt;&lt;D xsi:type="xsd:double"&gt;23.988462&lt;/D&gt;&lt;D xsi:type="xsd:double"&gt;23.957693&lt;/D&gt;&lt;D xsi:type="xsd:double"&gt;23.909615&lt;/D&gt;&lt;D xsi:type="xsd:double"&gt;23.861538&lt;/D&gt;&lt;D xsi:type="xsd:double"&gt;23.819231&lt;/D&gt;&lt;D xsi:type="xsd:double"&gt;23.775&lt;/D&gt;&lt;D xsi:type="xsd:double"&gt;23.715385&lt;/D&gt;&lt;D xsi:type="xsd:double"&gt;23.671154&lt;/D&gt;&lt;D xsi:type="xsd:double"&gt;23.61923&lt;/D&gt;&lt;D xsi:type="xsd:double"&gt;23.578846&lt;/D&gt;&lt;D xsi:type="xsd:double"&gt;23.55&lt;/D&gt;&lt;D xsi:type="xsd:double"&gt;23.528847&lt;/D&gt;&lt;D xsi:type="xsd:double"&gt;23.540384&lt;/D&gt;&lt;D xsi:type="xsd:double"&gt;23.534615&lt;/D&gt;&lt;D xsi:type="xsd:double"&gt;23.503845&lt;/D&gt;&lt;D xsi:type="xsd:double"&gt;23.46923&lt;/D&gt;&lt;D xsi:type="xsd:double"&gt;23.434616&lt;/D&gt;&lt;D xsi:type="xsd:double"&gt;23.4&lt;/D&gt;&lt;D xsi:type="xsd:double"&gt;23.36923&lt;/D&gt;&lt;D xsi:type="xsd:double"&gt;23.332693&lt;/D&gt;&lt;D xsi:type="xsd:double"&gt;23.313461&lt;/D&gt;&lt;D xsi:type="xsd:double"&gt;23.294231&lt;/D&gt;&lt;D xsi:type="xsd:double"&gt;23.273077&lt;/D&gt;&lt;D xsi:type="xsd:double"&gt;23.23077&lt;/D&gt;&lt;D xsi:type="xsd:double"&gt;23.178846&lt;/D&gt;&lt;D xsi:type="xsd:double"&gt;23.132692&lt;/D&gt;&lt;D xsi:type="xsd:double"&gt;23.084616&lt;/D&gt;&lt;D xsi:type="xsd:double"&gt;23.05&lt;/D&gt;&lt;D xsi:type="xsd:double"&gt;23.015385&lt;/D&gt;&lt;D xsi:type="xsd:double"&gt;22.990385&lt;/D&gt;&lt;D xsi:type="xsd:double"&gt;22.953846&lt;/D&gt;&lt;D xsi:type="xsd:double"&gt;22.917307&lt;/D&gt;&lt;D xsi:type="xsd:double"&gt;22.898077&lt;/D&gt;&lt;D xsi:type="xsd:double"&gt;22.890385&lt;/D&gt;&lt;D xsi:type="xsd:double"&gt;22.898077&lt;/D&gt;&lt;D xsi:type="xsd:double"&gt;22.901922&lt;/D&gt;&lt;D xsi:type="xsd:double"&gt;22.884615&lt;/D&gt;&lt;D xsi:type="xsd:double"&gt;22.863462&lt;/D&gt;&lt;D xsi:type="xsd:double"&gt;22.828846&lt;/D&gt;&lt;D xsi:type="xsd:double"&gt;22.784615&lt;/D&gt;&lt;D xsi:type="xsd:double"&gt;22.726923&lt;/D&gt;&lt;D xsi:type="xsd:double"&gt;22.688461&lt;/D&gt;&lt;D xsi:type="xsd:double"&gt;22.65577&lt;/D&gt;&lt;D xsi:type="xsd:double"&gt;22.626923&lt;/D&gt;&lt;D xsi:type="xsd:double"&gt;22.596153&lt;/D&gt;&lt;D xsi:type="xsd:double"&gt;22.578846&lt;/D&gt;&lt;D xsi:type="xsd:double"&gt;22.561539&lt;/D&gt;&lt;D xsi:type="xsd:double"&gt;22.542307&lt;/D&gt;&lt;D xsi:type="xsd:double"&gt;22.548077&lt;/D&gt;&lt;D xsi:type="xsd:double"&gt;22.561539&lt;/D&gt;&lt;D xsi:type="xsd:double"&gt;22.592308&lt;/D&gt;&lt;D xsi:type="xsd:double"&gt;22.628845&lt;/D&gt;&lt;D xsi:type="xsd:double"&gt;22.65577&lt;/D&gt;&lt;D xsi:type="xsd:double"&gt;22.676924&lt;/D&gt;&lt;D xsi:type="xsd:double"&gt;22.71346&lt;/D&gt;&lt;D xsi:type="xsd:double"&gt;22.723078&lt;/D&gt;&lt;D xsi:type="xsd:double"&gt;22.721153&lt;/D&gt;&lt;D xsi:type="xsd:double"&gt;22.711538&lt;/D&gt;&lt;D xsi:type="xsd:double"&gt;22.667307&lt;/D&gt;&lt;D xsi:type="xsd:double"&gt;22.59423&lt;/D&gt;&lt;D xsi:type="xsd:double"&gt;22.46&lt;/D&gt;&lt;D xsi:type="xsd:double"&gt;22.342691&lt;/D&gt;&lt;D xsi:type="xsd:double"&gt;22.22923&lt;/D&gt;&lt;D xsi:type="xsd:double"&gt;22.117693&lt;/D&gt;&lt;D xsi:type="xsd:double"&gt;22.023462&lt;/D&gt;&lt;D xsi:type="xsd:double"&gt;21.94077&lt;/D&gt;&lt;D xsi:type="xsd:double"&gt;21.888845&lt;/D&gt;&lt;D xsi:type="xsd:double"&gt;21.813847&lt;/D&gt;&lt;D xsi:type="xsd:double"&gt;21.715385&lt;/D&gt;&lt;D xsi:type="xsd:double"&gt;21.624615&lt;/D&gt;&lt;D xsi:type="xsd:double"&gt;21.551538&lt;/D&gt;&lt;D xsi:type="xsd:double"&gt;21.458847&lt;/D&gt;&lt;D xsi:type="xsd:double"&gt;21.372307&lt;/D&gt;&lt;D xsi:type="xsd:double"&gt;21.28&lt;/D&gt;&lt;D xsi:type="xsd:double"&gt;21.181923&lt;/D&gt;&lt;D xsi:type="xsd:double"&gt;21.103077&lt;/D&gt;&lt;D xsi:type="xsd:double"&gt;21.028076&lt;/D&gt;&lt;D xsi:type="xsd:double"&gt;20.953077&lt;/D&gt;&lt;D xsi:type="xsd:double"&gt;20.864614&lt;/D&gt;&lt;D xsi:type="xsd:double"&gt;20.760769&lt;/D&gt;&lt;D xsi:type="xsd:double"&gt;20.647308&lt;/D&gt;&lt;D xsi:type="xsd:double"&gt;20.558846&lt;/D&gt;&lt;D xsi:type="xsd:double"&gt;20.481922&lt;/D&gt;&lt;D xsi:type="xsd:double"&gt;20.408846&lt;/D&gt;&lt;D xsi:type="xsd:double"&gt;20.34154&lt;/D&gt;&lt;D xsi:type="xsd:double"&gt;20.291924&lt;/D&gt;&lt;D xsi:type="xsd:double"&gt;20.29346&lt;/D&gt;&lt;D xsi:type="xsd:double"&gt;20.287693&lt;/D&gt;&lt;D xsi:type="xsd:double"&gt;20.265&lt;/D&gt;&lt;D xsi:type="xsd:double"&gt;20.24846&lt;/D&gt;&lt;D xsi:type="xsd:double"&gt;20.197693&lt;/D&gt;&lt;D xsi:type="xsd:double"&gt;20.115&lt;/D&gt;&lt;D xsi:type="xsd:double"&gt;20.018461&lt;/D&gt;&lt;D xsi:type="xsd:double"&gt;19.925385&lt;/D&gt;&lt;D xsi:type="xsd:double"&gt;19.881538&lt;/D&gt;&lt;D xsi:type="xsd:double"&gt;19.829231&lt;/D&gt;&lt;D xsi:type="xsd:double"&gt;19.746155&lt;/D&gt;&lt;D xsi:type="xsd:double"&gt;19.647692&lt;/D&gt;&lt;D xsi:type="xsd:double"&gt;19.517693&lt;/D&gt;&lt;D xsi:type="xsd:double"&gt;19.431538&lt;/D&gt;&lt;D xsi:type="xsd:double"&gt;19.351923&lt;/D&gt;&lt;D xsi:type="xsd:double"&gt;19.259615&lt;/D&gt;&lt;D xsi:type="xsd:double"&gt;19.171923&lt;/D&gt;&lt;D xsi:type="xsd:double"&gt;19.09&lt;/D&gt;&lt;D xsi:type="xsd:double"&gt;19.038462&lt;/D&gt;&lt;D xsi:type="xsd:double"&gt;18.996538&lt;/D&gt;&lt;D xsi:type="xsd:double"&gt;18.967308&lt;/D&gt;&lt;D xsi:type="xsd:double"&gt;18.893078&lt;/D&gt;&lt;D xsi:type="xsd:double"&gt;18.832693&lt;/D&gt;&lt;D xsi:type="xsd:double"&gt;18.762691&lt;/D&gt;&lt;D xsi:type="xsd:double"&gt;18.725769&lt;/D&gt;&lt;D xsi:type="xsd:double"&gt;18.715&lt;/D&gt;&lt;D xsi:type="xsd:double"&gt;18.705&lt;/D&gt;&lt;D xsi:type="xsd:double"&gt;18.69&lt;/D&gt;&lt;D xsi:type="xsd:double"&gt;18.720385&lt;/D&gt;&lt;D xsi:type="xsd:double"&gt;18.76&lt;/D&gt;&lt;D xsi:type="xsd:double"&gt;18.782309&lt;/D&gt;&lt;D xsi:type="xsd:double"&gt;18.818462&lt;/D&gt;&lt;D xsi:type="xsd:double"&gt;18.88077&lt;/D&gt;&lt;D xsi:type="xsd:double"&gt;18.931538&lt;/D&gt;&lt;D xsi:type="xsd:double"&gt;18.97923&lt;/D&gt;&lt;D xsi:type="xsd:double"&gt;19.024616&lt;/D&gt;&lt;D xsi:type="xsd:double"&gt;19.08846&lt;/D&gt;&lt;D xsi:type="xsd:double"&gt;19.193077&lt;/D&gt;&lt;D xsi:type="xsd:double"&gt;19.278461&lt;/D&gt;&lt;D xsi:type="xsd:double"&gt;19.335384&lt;/D&gt;&lt;D xsi:type="xsd:double"&gt;19.388462&lt;/D&gt;&lt;D xsi:type="xsd:double"&gt;19.431538&lt;/D&gt;&lt;D xsi:type="xsd:double"&gt;19.443077&lt;/D&gt;&lt;D xsi:type="xsd:double"&gt;19.442308&lt;/D&gt;&lt;D xsi:type="xsd:double"&gt;19.413076&lt;/D&gt;&lt;D xsi:type="xsd:double"&gt;19.385386&lt;/D&gt;&lt;D xsi:type="xsd:double"&gt;19.343845&lt;/D&gt;&lt;D xsi:type="xsd:double"&gt;19.319231&lt;/D&gt;&lt;D xsi:type="xsd:double"&gt;19.288462&lt;/D&gt;&lt;D xsi:type="xsd:double"&gt;19.259232&lt;/D&gt;&lt;D xsi:type="xsd:double"&gt;19.241539&lt;/D&gt;&lt;D xsi:type="xsd:double"&gt;19.203077&lt;/D&gt;&lt;D xsi:type="xsd:double"&gt;19.147692&lt;/D&gt;&lt;D xsi:type="xsd:double"&gt;19.128462&lt;/D&gt;&lt;D xsi:type="xsd:double"&gt;19.088846&lt;/D&gt;&lt;D xsi:type="xsd:double"&gt;19.038462&lt;/D&gt;&lt;D xsi:type="xsd:double"&gt;19.004616&lt;/D&gt;&lt;D xsi:type="xsd:double"&gt;19.002308&lt;/D&gt;&lt;D xsi:type="xsd:double"&gt;18.97923&lt;/D&gt;&lt;D xsi:type="xsd:double"&gt;18.956154&lt;/D&gt;&lt;D xsi:type="xsd:double"&gt;18.907692&lt;/D&gt;&lt;D xsi:type="xsd:double"&gt;18.863077&lt;/D&gt;&lt;D xsi:type="xsd:double"&gt;18.812307&lt;/D&gt;&lt;D xsi:type="xsd:double"&gt;18.738462&lt;/D&gt;&lt;D xsi:type="xsd:double"&gt;18.716154&lt;/D&gt;&lt;D xsi:type="xsd:double"&gt;18.676924&lt;/D&gt;&lt;D xsi:type="xsd:double"&gt;18.621538&lt;/D&gt;&lt;D xsi:type="xsd:double"&gt;18.587692&lt;/D&gt;&lt;D xsi:type="xsd:double"&gt;18.568462&lt;/D&gt;&lt;D xsi:type="xsd:double"&gt;18.563847&lt;/D&gt;&lt;D xsi:type="xsd:double"&gt;18.566154&lt;/D&gt;&lt;D xsi:type="xsd:double"&gt;18.573076&lt;/D&gt;&lt;D xsi:type="xsd:double"&gt;18.58154&lt;/D&gt;&lt;D xsi:type="xsd:double"&gt;18.621538&lt;/D&gt;&lt;D xsi:type="xsd:double"&gt;18.653076&lt;/D&gt;&lt;D xsi:type="xsd:double"&gt;18.698462&lt;/D&gt;&lt;D xsi:type="xsd:double"&gt;18.72&lt;/D&gt;&lt;D xsi:type="xsd:double"&gt;18.746923&lt;/D&gt;&lt;D xsi:type="xsd:double"&gt;18.787693&lt;/D&gt;&lt;D xsi:type="xsd:double"&gt;18.794615&lt;/D&gt;&lt;D xsi:type="xsd:double"&gt;18.796923&lt;/D&gt;&lt;D xsi:type="xsd:double"&gt;18.798462&lt;/D&gt;&lt;D xsi:type="xsd:double"&gt;18.801538&lt;/D&gt;&lt;D xsi:type="xsd:double"&gt;18.818462&lt;/D&gt;&lt;D xsi:type="xsd:double"&gt;18.842308&lt;/D&gt;&lt;D xsi:type="xsd:double"&gt;18.898077&lt;/D&gt;&lt;D xsi:type="xsd:double"&gt;18.958462&lt;/D&gt;&lt;D xsi:type="xsd:double"&gt;19.035385&lt;/D&gt;&lt;D xsi:type="xsd:double"&gt;19.12077&lt;/D&gt;&lt;D xsi:type="xsd:double"&gt;19.204231&lt;/D&gt;&lt;D xsi:type="xsd:double"&gt;19.282692&lt;/D&gt;&lt;D xsi:type="xsd:double"&gt;19.372307&lt;/D&gt;&lt;D xsi:type="xsd:double"&gt;19.475384&lt;/D&gt;&lt;D xsi:type="xsd:double"&gt;19.566154&lt;/D&gt;&lt;D xsi:type="xsd:double"&gt;19.657692&lt;/D&gt;&lt;D xsi:type="xsd:double"&gt;19.737309&lt;/D&gt;&lt;D xsi:type="xsd:double"&gt;19.835&lt;/D&gt;&lt;D xsi:type="xsd:double"&gt;19.938076&lt;/D&gt;&lt;D xsi:type="xsd:double"&gt;20.02923&lt;/D&gt;&lt;D xsi:type="xsd:double"&gt;20.10923&lt;/D&gt;&lt;D xsi:type="xsd:double"&gt;20.193846&lt;/D&gt;&lt;D xsi:type="xsd:double"&gt;20.293846&lt;/D&gt;&lt;D xsi:type="xsd:double"&gt;20.398077&lt;/D&gt;&lt;D xsi:type="xsd:double"&gt;20.496923&lt;/D&gt;&lt;D xsi:type="xsd:double"&gt;20.590769&lt;/D&gt;&lt;D xsi:type="xsd:double"&gt;20.679615&lt;/D&gt;&lt;D xsi:type="xsd:double"&gt;20.774616&lt;/D&gt;&lt;D xsi:type="xsd:double"&gt;20.86&lt;/D&gt;&lt;D xsi:type="xsd:double"&gt;20.951923&lt;/D&gt;&lt;D xsi:type="xsd:double"&gt;21.012691&lt;/D&gt;&lt;D xsi:type="xsd:double"&gt;21.086538&lt;/D&gt;&lt;D xsi:type="xsd:double"&gt;21.151922&lt;/D&gt;&lt;D xsi:type="xsd:double"&gt;21.203846&lt;/D&gt;&lt;D xsi:type="xsd:double"&gt;21.25&lt;/D&gt;&lt;D xsi:type="xsd:double"&gt;21.275&lt;/D&gt;&lt;D xsi:type="xsd:double"&gt;21.3&lt;/D&gt;&lt;D xsi:type="xsd:double"&gt;21.311539&lt;/D&gt;&lt;D xsi:type="xsd:double"&gt;21.332693&lt;/D&gt;&lt;D xsi:type="xsd:double"&gt;21.348078&lt;/D&gt;&lt;D xsi:type="xsd:double"&gt;21.365385&lt;/D&gt;&lt;D xsi:type="xsd:double"&gt;21.390385&lt;/D&gt;&lt;D xsi:type="xsd:double"&gt;21.417307&lt;/D&gt;&lt;D xsi:type="xsd:double"&gt;21.432692&lt;/D&gt;&lt;D xsi:type="xsd:double"&gt;21.448076&lt;/D&gt;&lt;D xsi:type="xsd:double"&gt;21.46346&lt;/D&gt;&lt;D xsi:type="xsd:double"&gt;21.465385&lt;/D&gt;&lt;D xsi:type="xsd:double"&gt;21.467308&lt;/D&gt;&lt;D xsi:type="xsd:double"&gt;21.45&lt;/D&gt;&lt;D xsi:type="xsd:double"&gt;21.428846&lt;/D&gt;&lt;D xsi:type="xsd:double"&gt;21.401922&lt;/D&gt;&lt;D xsi:type="xsd:double"&gt;21.392307&lt;/D&gt;&lt;D xsi:type="xsd:double"&gt;21.373077&lt;/D&gt;&lt;D xsi:type="xsd:double"&gt;21.33846&lt;/D&gt;&lt;D xsi:type="xsd:double"&gt;21.307692&lt;/D&gt;&lt;D xsi:type="xsd:double"&gt;21.276922&lt;/D&gt;&lt;D xsi:type="xsd:double"&gt;21.263462&lt;/D&gt;&lt;D xsi:type="xsd:double"&gt;21.226923&lt;/D&gt;&lt;D xsi:type="xsd:double"&gt;21.178846&lt;/D&gt;&lt;D xsi:type="xsd:double"&gt;21.132692&lt;/D&gt;&lt;D xsi:type="xsd:double"&gt;21.086538&lt;/D&gt;&lt;D xsi:type="xsd:double"&gt;21.073076&lt;/D&gt;&lt;D xsi:type="xsd:double"&gt;21.069231&lt;/D&gt;&lt;D xsi:type="xsd:double"&gt;21.071154&lt;/D&gt;&lt;D xsi:type="xsd:double"&gt;21.071154&lt;/D&gt;&lt;D xsi:type="xsd:double"&gt;21.071154&lt;/D&gt;&lt;D xsi:type="xsd:double"&gt;21.067308&lt;/D&gt;&lt;D xsi:type="xsd:double"&gt;21.042307&lt;/D&gt;&lt;D xsi:type="xsd:double"&gt;21.01923&lt;/D&gt;&lt;D xsi:type="xsd:double"&gt;20.99423&lt;/D&gt;&lt;D xsi:type="xsd:double"&gt;20.975&lt;/D&gt;&lt;D xsi:type="xsd:double"&gt;20.957693&lt;/D&gt;&lt;D xsi:type="xsd:double"&gt;20.961538&lt;/D&gt;&lt;D xsi:type="xsd:double"&gt;20.975&lt;/D&gt;&lt;D xsi:type="xsd:double"&gt;20.984615&lt;/D&gt;&lt;D xsi:type="xsd:double"&gt;20.998077&lt;/D&gt;&lt;D xsi:type="xsd:double"&gt;20.986538&lt;/D&gt;&lt;D xsi:type="xsd:double"&gt;20.959616&lt;/D&gt;&lt;D xsi:type="xsd:double"&gt;20.932692&lt;/D&gt;&lt;D xsi:type="xsd:double"&gt;20.913462&lt;/D&gt;&lt;D xsi:type="xsd:double"&gt;20.886538&lt;/D&gt;&lt;D xsi:type="xsd:double"&gt;20.852308&lt;/D&gt;&lt;D xsi:type="xsd:double"&gt;20.813847&lt;/D&gt;&lt;D xsi:type="xsd:double"&gt;20.758846&lt;/D&gt;&lt;D xsi:type="xsd:double"&gt;20.712692&lt;/D&gt;&lt;D xsi:type="xsd:double"&gt;20.66423&lt;/D&gt;&lt;D xsi:type="xsd:double"&gt;20.608847&lt;/D&gt;&lt;D xsi:type="xsd:double"&gt;20.541924&lt;/D&gt;&lt;D xsi:type="xsd:double"&gt;20.468077&lt;/D&gt;&lt;D xsi:type="xsd:double"&gt;20.393078&lt;/D&gt;&lt;D xsi:type="xsd:double"&gt;20.31077&lt;/D&gt;&lt;D xsi:type="xsd:double"&gt;20.224615&lt;/D&gt;&lt;D xsi:type="xsd:double"&gt;20.149616&lt;/D&gt;&lt;D xsi:type="xsd:double"&gt;20.075&lt;/D&gt;&lt;D xsi:type="xsd:double"&gt;19.999231&lt;/D&gt;&lt;D xsi:type="xsd:double"&gt;19.921923&lt;/D&gt;&lt;D xsi:type="xsd:double"&gt;19.821922&lt;/D&gt;&lt;D xsi:type="xsd:double"&gt;19.732693&lt;/D&gt;&lt;D xsi:type="xsd:double"&gt;19.645384&lt;/D&gt;&lt;D xsi:type="xsd:double"&gt;19.552307&lt;/D&gt;&lt;D xsi:type="xsd:double"&gt;19.456154&lt;/D&gt;&lt;D xsi:type="xsd:double"&gt;19.384232&lt;/D&gt;&lt;D xsi:type="xsd:double"&gt;19.333076&lt;/D&gt;&lt;D xsi:type="xsd:double"&gt;19.288076&lt;/D&gt;&lt;D xsi:type="xsd:double"&gt;19.244616&lt;/D&gt;&lt;D xsi:type="xsd:double"&gt;19.222692&lt;/D&gt;&lt;D xsi:type="xsd:double"&gt;19.21654&lt;/D&gt;&lt;D xsi:type="xsd:double"&gt;19.218845&lt;/D&gt;&lt;D xsi:type="xsd:double"&gt;19.216923&lt;/D&gt;&lt;D xsi:type="xsd:double"&gt;19.23077&lt;/D&gt;&lt;D xsi:type="xsd:double"&gt;19.234615&lt;/D&gt;&lt;D xsi:type="xsd:double"&gt;19.244616&lt;/D&gt;&lt;D xsi:type="xsd:double"&gt;19.257692&lt;/D&gt;&lt;D xsi:type="xsd:double"&gt;19.274616&lt;/D&gt;&lt;D xsi:type="xsd:double"&gt;19.295385&lt;/D&gt;&lt;D xsi:type="xsd:double"&gt;19.336153&lt;/D&gt;&lt;D xsi:type="xsd:double"&gt;19.385769&lt;/D&gt;&lt;D xsi:type="xsd:double"&gt;19.429615&lt;/D&gt;&lt;D xsi:type="xsd:double"&gt;19.47&lt;/D&gt;&lt;D xsi:type="xsd:double"&gt;19.521538&lt;/D&gt;&lt;D xsi:type="xsd:double"&gt;19.558462&lt;/D&gt;&lt;D xsi:type="xsd:double"&gt;19.595385&lt;/D&gt;&lt;D xsi:type="xsd:double"&gt;19.650768&lt;/D&gt;&lt;D xsi:type="xsd:double"&gt;19.686924&lt;/D&gt;&lt;D xsi:type="xsd:double"&gt;19.71&lt;/D&gt;&lt;D xsi:type="xsd:double"&gt;19.73&lt;/D&gt;&lt;D xsi:type="xsd:double"&gt;19.77077&lt;/D&gt;&lt;D xsi:type="xsd:double"&gt;19.784615&lt;/D&gt;&lt;D xsi:type="xsd:double"&gt;19.814615&lt;/D&gt;&lt;D xsi:type="xsd:double"&gt;19.840385&lt;/D&gt;&lt;D xsi:type="xsd:double"&gt;19.848846&lt;/D&gt;&lt;D xsi:type="xsd:double"&gt;19.832693&lt;/D&gt;&lt;D xsi:type="xsd:double"&gt;19.811153&lt;/D&gt;&lt;D xsi:type="xsd:double"&gt;19.791153&lt;/D&gt;&lt;D xsi:type="xsd:double"&gt;19.78346&lt;/D&gt;&lt;D xsi:type="xsd:double"&gt;19.797693&lt;/D&gt;&lt;D xsi:type="xsd:double"&gt;19.82846&lt;/D&gt;&lt;D xsi:type="xsd:double"&gt;19.863077&lt;/D&gt;&lt;D xsi:type="xsd:double"&gt;19.891924&lt;/D&gt;&lt;D xsi:type="xsd:double"&gt;19.911154&lt;/D&gt;&lt;D xsi:type="xsd:double"&gt;19.948847&lt;/D&gt;&lt;D xsi:type="xsd:double"&gt;19.973461&lt;/D&gt;&lt;D xsi:type="xsd:double"&gt;19.985&lt;/D&gt;&lt;D xsi:type="xsd:double"&gt;20.008078&lt;/D&gt;&lt;D xsi:type="xsd:double"&gt;20.019615&lt;/D&gt;&lt;D xsi:type="xsd:double"&gt;20.031155&lt;/D&gt;&lt;D xsi:type="xsd:double"&gt;20.066154&lt;/D&gt;&lt;D xsi:type="xsd:double"&gt;20.093077&lt;/D&gt;&lt;D xsi:type="xsd:double"&gt;20.114614&lt;/D&gt;&lt;D xsi:type="xsd:double"&gt;20.16&lt;/D&gt;&lt;D xsi:type="xsd:double"&gt;20.201155&lt;/D&gt;&lt;D xsi:type="xsd:double"&gt;20.243462&lt;/D&gt;&lt;D xsi:type="xsd:double"&gt;20.262308&lt;/D&gt;&lt;D xsi:type="xsd:double"&gt;20.29923&lt;/D&gt;&lt;D xsi:type="xsd:double"&gt;20.312693&lt;/D&gt;&lt;D xsi:type="xsd:double"&gt;20.322308&lt;/D&gt;&lt;D xsi:type="xsd:double"&gt;20.355385&lt;/D&gt;&lt;D xsi:type="xsd:double"&gt;20.393461&lt;/D&gt;&lt;D xsi:type="xsd:double"&gt;20.421154&lt;/D&gt;&lt;D xsi:type="xsd:double"&gt;20.446154&lt;/D&gt;&lt;D xsi:type="xsd:double"&gt;20.459616&lt;/D&gt;&lt;D xsi:type="xsd:double"&gt;20.453077&lt;/D&gt;&lt;D xsi:type="xsd:double"&gt;20.43&lt;/D&gt;&lt;D xsi:type="xsd:double"&gt;20.412308&lt;/D&gt;&lt;D xsi:type="xsd:double"&gt;20.421923&lt;/D&gt;&lt;D xsi:type="xsd:double"&gt;20.433462&lt;/D&gt;&lt;D xsi:type="xsd:double"&gt;20.433462&lt;/D&gt;&lt;D xsi:type="xsd:double"&gt;20.43923&lt;/D&gt;&lt;D xsi:type="xsd:double"&gt;20.445&lt;/D&gt;&lt;D xsi:type="xsd:double"&gt;20.462307&lt;/D&gt;&lt;D xsi:type="xsd:double"&gt;20.487309&lt;/D&gt;&lt;D xsi:type="xsd:double"&gt;20.512308&lt;/D&gt;&lt;D xsi:type="xsd:double"&gt;20.53923&lt;/D&gt;&lt;D xsi:type="xsd:double"&gt;20.56423&lt;/D&gt;&lt;D xsi:type="xsd:double"&gt;20.598846&lt;/D&gt;&lt;D xsi:type="xsd:double"&gt;20.623846&lt;/D&gt;&lt;D xsi:type="xsd:double"&gt;20.652693&lt;/D&gt;&lt;D xsi:type="xsd:double"&gt;20.671923&lt;/D&gt;&lt;D xsi:type="xsd:double"&gt;20.712307&lt;/D&gt;&lt;D xsi:type="xsd:double"&gt;20.743076&lt;/D&gt;&lt;D xsi:type="xsd:double"&gt;20.78346&lt;/D&gt;&lt;D xsi:type="xsd:double"&gt;20.827692&lt;/D&gt;&lt;D xsi:type="xsd:double"&gt;20.875769&lt;/D&gt;&lt;D xsi:type="xsd:double"&gt;20.918077&lt;/D&gt;&lt;D xsi:type="xsd:double"&gt;20.975769&lt;/D&gt;&lt;D xsi:type="xsd:double"&gt;21.035385&lt;/D&gt;&lt;D xsi:type="xsd:double"&gt;21.093077&lt;/D&gt;&lt;D xsi:type="xsd:double"&gt;21.163076&lt;/D&gt;&lt;D xsi:type="xsd:double"&gt;21.24577&lt;/D&gt;&lt;D xsi:type="xsd:double"&gt;21.323076&lt;/D&gt;&lt;D xsi:type="xsd:double"&gt;21.384615&lt;/D&gt;&lt;D xsi:type="xsd:double"&gt;21.45&lt;/D&gt;&lt;D xsi:type="xsd:double"&gt;21.515385&lt;/D&gt;&lt;D xsi:type="xsd:double"&gt;21.578846&lt;/D&gt;&lt;D xsi:type="xsd:double"&gt;21.646154&lt;/D&gt;&lt;D xsi:type="xsd:double"&gt;21.694231&lt;/D&gt;&lt;D xsi:type="xsd:double"&gt;21.73077&lt;/D&gt;&lt;D xsi:type="xsd:double"&gt;21.767307&lt;/D&gt;&lt;D xsi:type="xsd:double"&gt;21.788462&lt;/D&gt;&lt;D xsi:type="xsd:double"&gt;21.809616&lt;/D&gt;&lt;D xsi:type="xsd:double"&gt;21.832693&lt;/D&gt;&lt;D xsi:type="xsd:double"&gt;21.871155&lt;/D&gt;&lt;D xsi:type="xsd:double"&gt;21.901922&lt;/D&gt;&lt;D xsi:type="xsd:double"&gt;21.938461&lt;/D&gt;&lt;D xsi:type="xsd:double"&gt;21.96923&lt;/D&gt;&lt;D xsi:type="xsd:double"&gt;21.976923&lt;/D&gt;&lt;D xsi:type="xsd:double"&gt;21.978846&lt;/D&gt;&lt;D xsi:type="xsd:double"&gt;21.98077&lt;/D&gt;&lt;D xsi:type="xsd:double"&gt;21.96923&lt;/D&gt;&lt;D xsi:type="xsd:double"&gt;21.975&lt;/D&gt;&lt;D xsi:type="xsd:double"&gt;21.96346&lt;/D&gt;&lt;D xsi:type="xsd:double"&gt;21.95&lt;/D&gt;&lt;D xsi:type="xsd:double"&gt;21.944231&lt;/D&gt;&lt;D xsi:type="xsd:double"&gt;21.930769&lt;/D&gt;&lt;D xsi:type="xsd:double"&gt;21.926924&lt;/D&gt;&lt;D xsi:type="xsd:double"&gt;21.930769&lt;/D&gt;&lt;D xsi:type="xsd:double"&gt;21.932692&lt;/D&gt;&lt;D xsi:type="xsd:double"&gt;21.928846&lt;/D&gt;&lt;D xsi:type="xsd:double"&gt;21.923077&lt;/D&gt;&lt;D xsi:type="xsd:double"&gt;21.903847&lt;/D&gt;&lt;D xsi:type="xsd:double"&gt;21.892307&lt;/D&gt;&lt;D xsi:type="xsd:double"&gt;21.882692&lt;/D&gt;&lt;D xsi:type="xsd:double"&gt;21.871155&lt;/D&gt;&lt;D xsi:type="xsd:double"&gt;21.863462&lt;/D&gt;&lt;D xsi:type="xsd:double"&gt;21.878845&lt;/D&gt;&lt;D xsi:type="xsd:double"&gt;21.903847&lt;/D&gt;&lt;D xsi:type="xsd:double"&gt;21.919231&lt;/D&gt;&lt;D xsi:type="xsd:double"&gt;21.923077&lt;/D&gt;&lt;D xsi:type="xsd:double"&gt;21.934616&lt;/D&gt;&lt;D xsi:type="xsd:double"&gt;21.955769&lt;/D&gt;&lt;D xsi:type="xsd:double"&gt;21.96923&lt;/D&gt;&lt;D xsi:type="xsd:double"&gt;22.013462&lt;/D&gt;&lt;D xsi:type="xsd:double"&gt;22.057692&lt;/D&gt;&lt;D xsi:type="xsd:double"&gt;22.1&lt;/D&gt;&lt;D xsi:type="xsd:double"&gt;22.157692&lt;/D&gt;&lt;D xsi:type="xsd:double"&gt;22.203846&lt;/D&gt;&lt;D xsi:type="xsd:double"&gt;22.257692&lt;/D&gt;&lt;D xsi:type="xsd:double"&gt;22.313461&lt;/D&gt;&lt;D xsi:type="xsd:double"&gt;22.365385&lt;/D&gt;&lt;D xsi:type="xsd:double"&gt;22.421154&lt;/D&gt;&lt;D xsi:type="xsd:double"&gt;22.46346&lt;/D&gt;&lt;D xsi:type="xsd:double"&gt;22.523077&lt;/D&gt;&lt;D xsi:type="xsd:double"&gt;22.576923&lt;/D&gt;&lt;D xsi:type="xsd:double"&gt;22.63077&lt;/D&gt;&lt;D xsi:type="xsd:double"&gt;22.686539&lt;/D&gt;&lt;D xsi:type="xsd:double"&gt;22.738462&lt;/D&gt;&lt;D xsi:type="xsd:double"&gt;22.788462&lt;/D&gt;&lt;D xsi:type="xsd:double"&gt;22.840385&lt;/D&gt;&lt;D xsi:type="xsd:double"&gt;22.9&lt;/D&gt;&lt;D xsi:type="xsd:double"&gt;22.961538&lt;/D&gt;&lt;D xsi:type="xsd:double"&gt;23.003845&lt;/D&gt;&lt;D xsi:type="xsd:double"&gt;23.046154&lt;/D&gt;&lt;D xsi:type="xsd:double"&gt;23.090385&lt;/D&gt;&lt;D xsi:type="xsd:double"&gt;23.142307&lt;/D&gt;&lt;D xsi:type="xsd:double"&gt;23.192308&lt;/D&gt;&lt;D xsi:type="xsd:double"&gt;23.234615&lt;/D&gt;&lt;D xsi:type="xsd:double"&gt;23.28077&lt;/D&gt;&lt;D xsi:type="xsd:double"&gt;23.317308&lt;/D&gt;&lt;D xsi:type="xsd:double"&gt;23.359615&lt;/D&gt;&lt;D xsi:type="xsd:double"&gt;23.40577&lt;/D&gt;&lt;D xsi:type="xsd:double"&gt;23.446154&lt;/D&gt;&lt;D xsi:type="xsd:double"&gt;23.492308&lt;/D&gt;&lt;D xsi:type="xsd:double"&gt;23.540384&lt;/D&gt;&lt;D xsi:type="xsd:double"&gt;23.586538&lt;/D&gt;&lt;D xsi:type="xsd:double"&gt;23.626923&lt;/D&gt;&lt;D xsi:type="xsd:double"&gt;23.64423&lt;/D&gt;&lt;D xsi:type="xsd:double"&gt;23.667307&lt;/D&gt;&lt;D xsi:type="xsd:double"&gt;23.663462&lt;/D&gt;&lt;D xsi:type="xsd:double"&gt;23.66154&lt;/D&gt;&lt;D xsi:type="xsd:double"&gt;23.667307&lt;/D&gt;&lt;D xsi:type="xsd:double"&gt;23.673077&lt;/D&gt;&lt;D xsi:type="xsd:double"&gt;23.686539&lt;/D&gt;&lt;D xsi:type="xsd:double"&gt;23.682692&lt;/D&gt;&lt;D xsi:type="xsd:double"&gt;23.678846&lt;/D&gt;&lt;D xsi:type="xsd:double"&gt;23.663462&lt;/D&gt;&lt;D xsi:type="xsd:double"&gt;23.640385&lt;/D&gt;&lt;D xsi:type="xsd:double"&gt;23.61923&lt;/D&gt;&lt;D xsi:type="xsd:double"&gt;23.586538&lt;/D&gt;&lt;D xsi:type="xsd:double"&gt;23.557692&lt;/D&gt;&lt;D xsi:type="xsd:double"&gt;23.534615&lt;/D&gt;&lt;D xsi:type="xsd:double"&gt;23.507692&lt;/D&gt;&lt;D xsi:type="xsd:double"&gt;23.467308&lt;/D&gt;&lt;D xsi:type="xsd:double"&gt;23.425&lt;/D&gt;&lt;D xsi:type="xsd:double"&gt;23.392307&lt;/D&gt;&lt;D xsi:type="xsd:double"&gt;23.361538&lt;/D&gt;&lt;D xsi:type="xsd:double"&gt;23.340385&lt;/D&gt;&lt;D xsi:type="xsd:double"&gt;23.319231&lt;/D&gt;&lt;D xsi:type="xsd:double"&gt;23.28654&lt;/D&gt;&lt;D xsi:type="xsd:double"&gt;23.242308&lt;/D&gt;&lt;D xsi:type="xsd:double"&gt;23.201923&lt;/D&gt;&lt;D xsi:type="xsd:double"&gt;23.157692&lt;/D&gt;&lt;D xsi:type="xsd:double"&gt;23.117308&lt;/D&gt;&lt;D xsi:type="xsd:double"&gt;23.069231&lt;/D&gt;&lt;D xsi:type="xsd:double"&gt;23.03654&lt;/D&gt;&lt;D xsi:type="xsd:double"&gt;22.998077&lt;/D&gt;&lt;D xsi:type="xsd:double"&gt;22.95&lt;/D&gt;&lt;D xsi:type="xsd:double"&gt;22.907692&lt;/D&gt;&lt;D xsi:type="xsd:double"&gt;22.86923&lt;/D&gt;&lt;D xsi:type="xsd:double"&gt;22.84423&lt;/D&gt;&lt;D xsi:type="xsd:double"&gt;22.809616&lt;/D&gt;&lt;D xsi:type="xsd:double"&gt;22.794231&lt;/D&gt;&lt;D xsi:type="xsd:double"&gt;22.778847&lt;/D&gt;&lt;D xsi:type="xsd:double"&gt;22.738462&lt;/D&gt;&lt;D xsi:type="xsd:double"&gt;22.711538&lt;/D&gt;&lt;D xsi:type="xsd:double"&gt;22.686539&lt;/D&gt;&lt;D xsi:type="xsd:double"&gt;22.651922&lt;/D&gt;&lt;D xsi:type="xsd:double"&gt;22.621155&lt;/D&gt;&lt;D xsi:type="xsd:double"&gt;22.607693&lt;/D&gt;&lt;D xsi:type="xsd:double"&gt;22.578846&lt;/D&gt;&lt;D xsi:type="xsd:double"&gt;22.540384&lt;/D&gt;&lt;D xsi:type="xsd:double"&gt;22.496155&lt;/D&gt;&lt;D xsi:type="xsd:double"&gt;22.436539&lt;/D&gt;&lt;D xsi:type="xsd:double"&gt;22.398077&lt;/D&gt;&lt;D xsi:type="xsd:double"&gt;22.365385&lt;/D&gt;&lt;D xsi:type="xsd:double"&gt;22.336538&lt;/D&gt;&lt;D xsi:type="xsd:double"&gt;22.323076&lt;/D&gt;&lt;D xsi:type="xsd:double"&gt;22.321154&lt;/D&gt;&lt;D xsi:type="xsd:double"&gt;22.34423&lt;/D&gt;&lt;D xsi:type="xsd:double"&gt;22.363462&lt;/D&gt;&lt;D xsi:type="xsd:double"&gt;22.375&lt;/D&gt;&lt;D xsi:type="xsd:double"&gt;22.388462&lt;/D&gt;&lt;D xsi:type="xsd:double"&gt;22.40577&lt;/D&gt;&lt;D xsi:type="xsd:double"&gt;22.425&lt;/D&gt;&lt;D xsi:type="xsd:double"&gt;22.446154&lt;/D&gt;&lt;D xsi:type="xsd:double"&gt;22.46923&lt;/D&gt;&lt;D xsi:type="xsd:double"&gt;22.5&lt;/D&gt;&lt;D xsi:type="xsd:double"&gt;22.53077&lt;/D&gt;&lt;D xsi:type="xsd:double"&gt;22.55&lt;/D&gt;&lt;D xsi:type="xsd:double"&gt;22.59423&lt;/D&gt;&lt;D xsi:type="xsd:double"&gt;22.642307&lt;/D&gt;&lt;D xsi:type="xsd:double"&gt;22.684616&lt;/D&gt;&lt;D xsi:type="xsd:double"&gt;22.738462&lt;/D&gt;&lt;D xsi:type="xsd:double"&gt;22.788462&lt;/D&gt;&lt;D xsi:type="xsd:double"&gt;22.830769&lt;/D&gt;&lt;D xsi:type="xsd:double"&gt;22.863462&lt;/D&gt;&lt;D xsi:type="xsd:double"&gt;22.9&lt;/D&gt;&lt;D xsi:type="xsd:double"&gt;22.942308&lt;/D&gt;&lt;D xsi:type="xsd:double"&gt;22.996155&lt;/D&gt;&lt;D xsi:type="xsd:double"&gt;23.013462&lt;/D&gt;&lt;D xsi:type="xsd:double"&gt;23.032692&lt;/D&gt;&lt;D xsi:type="xsd:double"&gt;23.057692&lt;/D&gt;&lt;D xsi:type="xsd:double"&gt;23.061539&lt;/D&gt;&lt;D xsi:type="xsd:double"&gt;23.057692&lt;/D&gt;&lt;D xsi:type="xsd:double"&gt;23.038462&lt;/D&gt;&lt;D xsi:type="xsd:double"&gt;23.017307&lt;/D&gt;&lt;D xsi:type="xsd:double"&gt;22.982693&lt;/D&gt;&lt;D xsi:type="xsd:double"&gt;22.95&lt;/D&gt;&lt;D xsi:type="xsd:double"&gt;22.907692&lt;/D&gt;&lt;D xsi:type="xsd:double"&gt;22.84423&lt;/D&gt;&lt;D xsi:type="xsd:double"&gt;22.778847&lt;/D&gt;&lt;D xsi:type="xsd:double"&gt;22.71923&lt;/D&gt;&lt;D xsi:type="xsd:double"&gt;22.65577&lt;/D&gt;&lt;D xsi:type="xsd:double"&gt;22.580769&lt;/D&gt;&lt;D xsi:type="xsd:double"&gt;22.496155&lt;/D&gt;&lt;D xsi:type="xsd:double"&gt;22.40577&lt;/D&gt;&lt;D xsi:type="xsd:double"&gt;22.294231&lt;/D&gt;&lt;D xsi:type="xsd:double"&gt;22.184616&lt;/D&gt;&lt;D xsi:type="xsd:double"&gt;22.076923&lt;/D&gt;&lt;D xsi:type="xsd:double"&gt;21.976923&lt;/D&gt;&lt;D xsi:type="xsd:double"&gt;21.89423&lt;/D&gt;&lt;D xsi:type="xsd:double"&gt;21.830769&lt;/D&gt;&lt;D xsi:type="xsd:double"&gt;21.746155&lt;/D&gt;&lt;D xsi:type="xsd:double"&gt;21.673077&lt;/D&gt;&lt;D xsi:type="xsd:double"&gt;21.60577&lt;/D&gt;&lt;D xsi:type="xsd:double"&gt;21.542307&lt;/D&gt;&lt;D xsi:type="xsd:double"&gt;21.482693&lt;/D&gt;&lt;D xsi:type="xsd:double"&gt;21.434616&lt;/D&gt;&lt;D xsi:type="xsd:double"&gt;21.413462&lt;/D&gt;&lt;D xsi:type="xsd:double"&gt;21.38077&lt;/D&gt;&lt;D xsi:type="xsd:double"&gt;21.357693&lt;/D&gt;&lt;D xsi:type="xsd:double"&gt;21.346153&lt;/D&gt;&lt;D xsi:type="xsd:double"&gt;21.346153&lt;/D&gt;&lt;D xsi:type="xsd:double"&gt;21.342308&lt;/D&gt;&lt;D xsi:type="xsd:double"&gt;21.35&lt;/D&gt;&lt;D xsi:type="xsd:double"&gt;21.36923&lt;/D&gt;&lt;D xsi:type="xsd:double"&gt;21.407692&lt;/D&gt;&lt;D xsi:type="xsd:double"&gt;21.438461&lt;/D&gt;&lt;D xsi:type="xsd:double"&gt;21.465385&lt;/D&gt;&lt;D xsi:type="xsd:double"&gt;21.503845&lt;/D&gt;&lt;D xsi:type="xsd:double"&gt;21.563461&lt;/D&gt;&lt;D xsi:type="xsd:double"&gt;21.628845&lt;/D&gt;&lt;D xsi:type="xsd:double"&gt;21.707693&lt;/D&gt;&lt;D xsi:type="xsd:double"&gt;21.794231&lt;/D&gt;&lt;D xsi:type="xsd:double"&gt;21.863462&lt;/D&gt;&lt;D xsi:type="xsd:double"&gt;21.932692&lt;/D&gt;&lt;D xsi:type="xsd:double"&gt;21.975&lt;/D&gt;&lt;D xsi:type="xsd:double"&gt;22.009615&lt;/D&gt;&lt;D xsi:type="xsd:double"&gt;22.069231&lt;/D&gt;&lt;D xsi:type="xsd:double"&gt;22.117308&lt;/D&gt;&lt;D xsi:type="xsd:double"&gt;22.169231&lt;/D&gt;&lt;D xsi:type="xsd:double"&gt;22.246155&lt;/D&gt;&lt;D xsi:type="xsd:double"&gt;22.317308&lt;/D&gt;&lt;D xsi:type="xsd:double"&gt;22.38077&lt;/D&gt;&lt;D xsi:type="xsd:double"&gt;22.417307&lt;/D&gt;&lt;D xsi:type="xsd:double"&gt;22.444231&lt;/D&gt;&lt;D xsi:type="xsd:double"&gt;22.467308&lt;/D&gt;&lt;D xsi:type="xsd:double"&gt;22.492308&lt;/D&gt;&lt;D xsi:type="xsd:double"&gt;22.511538&lt;/D&gt;&lt;D xsi:type="xsd:double"&gt;22.540384&lt;/D&gt;&lt;D xsi:type="xsd:double"&gt;22.561539&lt;/D&gt;&lt;D xsi:type="xsd:double"&gt;22.571154&lt;/D&gt;&lt;D xsi:type="xsd:double"&gt;22.565384&lt;/D&gt;&lt;D xsi:type="xsd:double"&gt;22.555769&lt;/D&gt;&lt;D xsi:type="xsd:double"&gt;22.571154&lt;/D&gt;&lt;D xsi:type="xsd:double"&gt;22.58846&lt;/D&gt;&lt;D xsi:type="xsd:double"&gt;22.607693&lt;/D&gt;&lt;D xsi:type="xsd:double"&gt;22.636538&lt;/D&gt;&lt;D xsi:type="xsd:double"&gt;22.671154&lt;/D&gt;&lt;D xsi:type="xsd:double"&gt;22.7&lt;/D&gt;&lt;D xsi:type="xsd:double"&gt;22.734615&lt;/D&gt;&lt;D xsi:type="xsd:double"&gt;22.765385&lt;/D&gt;&lt;D xsi:type="xsd:double"&gt;22.811539&lt;/D&gt;&lt;D xsi:type="xsd:double"&gt;22.86923&lt;/D&gt;&lt;D xsi:type="xsd:double"&gt;22.936539&lt;/D&gt;&lt;D xsi:type="xsd:double"&gt;22.996155&lt;/D&gt;&lt;D xsi:type="xsd:double"&gt;23.034615&lt;/D&gt;&lt;D xsi:type="xsd:double"&gt;23.075&lt;/D&gt;&lt;D xsi:type="xsd:double"&gt;23.113462&lt;/D&gt;&lt;D xsi:type="xsd:double"&gt;23.14423&lt;/D&gt;&lt;D xsi:type="xsd:double"&gt;23.178846&lt;/D&gt;&lt;D xsi:type="xsd:double"&gt;23.232693&lt;/D&gt;&lt;D xsi:type="xsd:double"&gt;23.290384&lt;/D&gt;&lt;D xsi:type="xsd:double"&gt;23.332693&lt;/D&gt;&lt;D xsi:type="xsd:double"&gt;23.38077&lt;/D&gt;&lt;D xsi:type="xsd:double"&gt;23.430769&lt;/D&gt;&lt;D xsi:type="xsd:double"&gt;23.482693&lt;/D&gt;&lt;D xsi:type="xsd:double"&gt;23.542307&lt;/D&gt;&lt;D xsi:type="xsd:double"&gt;23.60577&lt;/D&gt;&lt;D xsi:type="xsd:double"&gt;23.663462&lt;/D&gt;&lt;D xsi:type="xsd:double"&gt;23.696154&lt;/D&gt;&lt;D xsi:type="xsd:double"&gt;23.734615&lt;/D&gt;&lt;D xsi:type="xsd:double"&gt;23.778847&lt;/D&gt;&lt;D xsi:type="xsd:double"&gt;23.803846&lt;/D&gt;&lt;D xsi:type="xsd:double"&gt;23.821154&lt;/D&gt;&lt;D xsi:type="xsd:double"&gt;23.846153&lt;/D&gt;&lt;D xsi:type="xsd:double"&gt;23.867308&lt;/D&gt;&lt;D xsi:type="xsd:double"&gt;23.884615&lt;/D&gt;&lt;D xsi:type="xsd:double"&gt;23.888462&lt;/D&gt;&lt;D xsi:type="xsd:double"&gt;23.888462&lt;/D&gt;&lt;D xsi:type="xsd:double"&gt;23.867308&lt;/D&gt;&lt;D xsi:type="xsd:double"&gt;23.857693&lt;/D&gt;&lt;D xsi:type="xsd:double"&gt;23.851923&lt;/D&gt;&lt;D xsi:type="xsd:double"&gt;23.848078&lt;/D&gt;&lt;D xsi:type="xsd:double"&gt;23.819231&lt;/D&gt;&lt;D xsi:type="xsd:double"&gt;23.8&lt;/D&gt;&lt;D xsi:type="xsd:double"&gt;23.778847&lt;/D&gt;&lt;D xsi:type="xsd:double"&gt;23.753845&lt;/D&gt;&lt;D xsi:type="xsd:double"&gt;23.725&lt;/D&gt;&lt;D xsi:type="xsd:double"&gt;23.701923&lt;/D&gt;&lt;D xsi:type="xsd:double"&gt;23.671154&lt;/D&gt;&lt;D xsi:type="xsd:double"&gt;23.64423&lt;/D&gt;&lt;D xsi:type="xsd:double"&gt;23.615385&lt;/D&gt;&lt;D xsi:type="xsd:double"&gt;23.575&lt;/D&gt;&lt;D xsi:type="xsd:double"&gt;23.53077&lt;/D&gt;&lt;D xsi:type="xsd:double"&gt;23.507692&lt;/D&gt;&lt;D xsi:type="xsd:double"&gt;23.513462&lt;/D&gt;&lt;D xsi:type="xsd:double"&gt;23.507692&lt;/D&gt;&lt;D xsi:type="xsd:double"&gt;23.5&lt;/D&gt;&lt;D xsi:type="xsd:double"&gt;23.49423&lt;/D&gt;&lt;D xsi:type="xsd:double"&gt;23.498077&lt;/D&gt;&lt;D xsi:type="xsd:double"&gt;23.49423&lt;/D&gt;&lt;D xsi:type="xsd:double"&gt;23.486538&lt;/D&gt;&lt;D xsi:type="xsd:double"&gt;23.484615&lt;/D&gt;&lt;D xsi:type="xsd:double"&gt;23.49423&lt;/D&gt;&lt;D xsi:type="xsd:double"&gt;23.513462&lt;/D&gt;&lt;D xsi:type="xsd:double"&gt;23.542307&lt;/D&gt;&lt;D xsi:type="xsd:double"&gt;23.561539&lt;/D&gt;&lt;D xsi:type="xsd:double"&gt;23.573076&lt;/D&gt;&lt;D xsi:type="xsd:double"&gt;23.565384&lt;/D&gt;&lt;D xsi:type="xsd:double"&gt;23.590385&lt;/D&gt;&lt;D xsi:type="xsd:double"&gt;23.613462&lt;/D&gt;&lt;D xsi:type="xsd:double"&gt;23.636538&lt;/D&gt;&lt;D xsi:type="xsd:double"&gt;23.648077&lt;/D&gt;&lt;D xsi:type="xsd:double"&gt;23.659615&lt;/D&gt;&lt;D xsi:type="xsd:double"&gt;23.676924&lt;/D&gt;&lt;D xsi:type="xsd:double"&gt;23.692308&lt;/D&gt;&lt;D xsi:type="xsd:double"&gt;23.692308&lt;/D&gt;&lt;D xsi:type="xsd:double"&gt;23.701923&lt;/D&gt;&lt;D xsi:type="xsd:double"&gt;23.717308&lt;/D&gt;&lt;D xsi:type="xsd:double"&gt;23.725&lt;/D&gt;&lt;D xsi:type="xsd:double"&gt;23.723078&lt;/D&gt;&lt;D xsi:type="xsd:double"&gt;23.705769&lt;/D&gt;&lt;D xsi:type="xsd:double"&gt;23.690384&lt;/D&gt;&lt;D xsi:type="xsd:double"&gt;23.673077&lt;/D&gt;&lt;D xsi:type="xsd:double"&gt;23.66154&lt;/D&gt;&lt;D xsi:type="xsd:double"&gt;23.648077&lt;/D&gt;&lt;D xsi:type="xsd:double"&gt;23.611538&lt;/D&gt;&lt;D xsi:type="xsd:double"&gt;23.569231&lt;/D&gt;&lt;D xsi:type="xsd:double"&gt;23.526922&lt;/D&gt;&lt;D xsi:type="xsd:double"&gt;23.496155&lt;/D&gt;&lt;D xsi:type="xsd:double"&gt;23.451923&lt;/D&gt;&lt;D xsi:type="xsd:double"&gt;23.407692&lt;/D&gt;&lt;D xsi:type="xsd:double"&gt;23.36923&lt;/D&gt;&lt;D xsi:type="xsd:double"&gt;23.332693&lt;/D&gt;&lt;D xsi:type="xsd:double"&gt;23.301924&lt;/D&gt;&lt;D xsi:type="xsd:double"&gt;23.271154&lt;/D&gt;&lt;D xsi:type="xsd:double"&gt;23.246155&lt;/D&gt;&lt;D xsi:type="xsd:double"&gt;23.21346&lt;/D&gt;&lt;D xsi:type="xsd:double"&gt;23.201923&lt;/D&gt;&lt;D xsi:type="xsd:double"&gt;23.194231&lt;/D&gt;&lt;D xsi:type="xsd:double"&gt;23.175&lt;/D&gt;&lt;D xsi:type="xsd:double"&gt;23.148077&lt;/D&gt;&lt;D xsi:type="xsd:double"&gt;23.10577&lt;/D&gt;&lt;D xsi:type="xsd:double"&gt;23.059616&lt;/D&gt;&lt;D xsi:type="xsd:double"&gt;23.03077&lt;/D&gt;&lt;D xsi:type="xsd:double"&gt;23&lt;/D&gt;&lt;D xsi:type="xsd:double"&gt;22.940384&lt;/D&gt;&lt;D xsi:type="xsd:double"&gt;22.865385&lt;/D&gt;&lt;D xsi:type="xsd:double"&gt;22.794231&lt;/D&gt;&lt;D xsi:type="xsd:double"&gt;22.73077&lt;/D&gt;&lt;D xsi:type="xsd:double"&gt;22.665384&lt;/D&gt;&lt;D xsi:type="xsd:double"&gt;22.613462&lt;/D&gt;&lt;D xsi:type="xsd:double"&gt;22.59423&lt;/D&gt;&lt;D xsi:type="xsd:double"&gt;22.575&lt;/D&gt;&lt;D xsi:type="xsd:double"&gt;22.561539&lt;/D&gt;&lt;D xsi:type="xsd:double"&gt;22.540384&lt;/D&gt;&lt;D xsi:type="xsd:double"&gt;22.532692&lt;/D&gt;&lt;D xsi:type="xsd:double"&gt;22.523077&lt;/D&gt;&lt;D xsi:type="xsd:double"&gt;22.503845&lt;/D&gt;&lt;D xsi:type="xsd:double"&gt;22.49423&lt;/D&gt;&lt;D xsi:type="xsd:double"&gt;22.473078&lt;/D&gt;&lt;D xsi:type="xsd:double"&gt;22.448076&lt;/D&gt;&lt;D xsi:type="xsd:double"&gt;22.421154&lt;/D&gt;&lt;D xsi:type="xsd:double"&gt;22.419231&lt;/D&gt;&lt;D xsi:type="xsd:double"&gt;22.41154&lt;/D&gt;&lt;D xsi:type="xsd:double"&gt;22.390385&lt;/D&gt;&lt;D xsi:type="xsd:double"&gt;22.386538&lt;/D&gt;&lt;D xsi:type="xsd:double"&gt;22.39423&lt;/D&gt;&lt;D xsi:type="xsd:double"&gt;22.423077&lt;/D&gt;&lt;D xsi:type="xsd:double"&gt;22.451923&lt;/D&gt;&lt;D xsi:type="xsd:double"&gt;22.457693&lt;/D&gt;&lt;D xsi:type="xsd:double"&gt;22.467308&lt;/D&gt;&lt;D xsi:type="xsd:double"&gt;22.490385&lt;/D&gt;&lt;D xsi:type="xsd:double"&gt;22.513462&lt;/D&gt;&lt;D xsi:type="xsd:double"&gt;22.523077&lt;/D&gt;&lt;D xsi:type="xsd:double"&gt;22.521154&lt;/D&gt;&lt;D xsi:type="xsd:double"&gt;22.525&lt;/D&gt;&lt;D xsi:type="xsd:double"&gt;22.513462&lt;/D&gt;&lt;D xsi:type="xsd:double"&gt;22.473078&lt;/D&gt;&lt;D xsi:type="xsd:double"&gt;22.45&lt;/D&gt;&lt;D xsi:type="xsd:double"&gt;22.434616&lt;/D&gt;&lt;D xsi:type="xsd:double"&gt;22.41154&lt;/D&gt;&lt;D xsi:type="xsd:double"&gt;22.390385&lt;/D&gt;&lt;D xsi:type="xsd:double"&gt;22.363462&lt;/D&gt;&lt;D xsi:type="xsd:double"&gt;22.353846&lt;/D&gt;&lt;D xsi:type="xsd:double"&gt;22.340385&lt;/D&gt;&lt;D xsi:type="xsd:double"&gt;22.348078&lt;/D&gt;&lt;D xsi:type="xsd:double"&gt;22.35577&lt;/D&gt;&lt;D xsi:type="xsd:double"&gt;22.361538&lt;/D&gt;&lt;D xsi:type="xsd:double"&gt;22.35&lt;/D&gt;&lt;D xsi:type="xsd:double"&gt;22.334616&lt;/D&gt;&lt;D xsi:type="xsd:double"&gt;22.342308&lt;/D&gt;&lt;D xsi:type="xsd:double"&gt;22.353846&lt;/D&gt;&lt;D xsi:type="xsd:double"&gt;22.38077&lt;/D&gt;&lt;D xsi:type="xsd:double"&gt;22.39423&lt;/D&gt;&lt;D xsi:type="xsd:double"&gt;22.409615&lt;/D&gt;&lt;D xsi:type="xsd:double"&gt;22.426924&lt;/D&gt;&lt;D xsi:type="xsd:double"&gt;22.448076&lt;/D&gt;&lt;D xsi:type="xsd:double"&gt;22.48077&lt;/D&gt;&lt;D xsi:type="xsd:double"&gt;22.51923&lt;/D&gt;&lt;D xsi:type="xsd:double"&gt;22.555769&lt;/D&gt;&lt;D xsi:type="xsd:double"&gt;22.598078&lt;/D&gt;&lt;D xsi:type="xsd:double"&gt;22.621155&lt;/D&gt;&lt;D xsi:type="xsd:double"&gt;22.64423&lt;/D&gt;&lt;D xsi:type="xsd:double"&gt;22.690384&lt;/D&gt;&lt;D xsi:type="xsd:double"&gt;22.709616&lt;/D&gt;&lt;D xsi:type="xsd:double"&gt;22.721153&lt;/D&gt;&lt;D xsi:type="xsd:double"&gt;22.725&lt;/D&gt;&lt;D xsi:type="xsd:double"&gt;22.715385&lt;/D&gt;&lt;D xsi:type="xsd:double"&gt;22.71346&lt;/D&gt;&lt;D xsi:type="xsd:double"&gt;22.703846&lt;/D&gt;&lt;D xsi:type="xsd:double"&gt;22.709616&lt;/D&gt;&lt;D xsi:type="xsd:double"&gt;22.703846&lt;/D&gt;&lt;D xsi:type="xsd:double"&gt;22.707693&lt;/D&gt;&lt;D xsi:type="xsd:double"&gt;22.71346&lt;/D&gt;&lt;D xsi:type="xsd:double"&gt;22.71923&lt;/D&gt;&lt;D xsi:type="xsd:double"&gt;22.73077&lt;/D&gt;&lt;D xsi:type="xsd:double"&gt;22.736538&lt;/D&gt;&lt;D xsi:type="xsd:double"&gt;22.736538&lt;/D&gt;&lt;D xsi:type="xsd:double"&gt;22.726923&lt;/D&gt;&lt;D xsi:type="xsd:double"&gt;22.728846&lt;/D&gt;&lt;D xsi:type="xsd:double"&gt;22.728846&lt;/D&gt;&lt;D xsi:type="xsd:double"&gt;22.74423&lt;/D&gt;&lt;D xsi:type="xsd:double"&gt;22.763462&lt;/D&gt;&lt;D xsi:type="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>xsd:double"&gt;22.776922&lt;/D&gt;&lt;D xsi:type="xsd:double"&gt;22.794231&lt;/D&gt;&lt;D xsi:type="xsd:double"&gt;22.826923&lt;/D&gt;&lt;D xsi:type="xsd:double"&gt;22.853846&lt;/D&gt;&lt;D xsi:type="xsd:double"&gt;22.896154&lt;/D&gt;&lt;D xsi:type="xsd:double"&gt;22.932692&lt;/D&gt;&lt;D xsi:type="xsd:double"&gt;22.965385&lt;/D&gt;&lt;D xsi:type="xsd:double"&gt;23.021154&lt;/D&gt;&lt;D xsi:type="xsd:double"&gt;23.069231&lt;/D&gt;&lt;D xsi:type="xsd:double"&gt;23.128845&lt;/D&gt;&lt;D xsi:type="xsd:double"&gt;23.201923&lt;/D&gt;&lt;D xsi:type="xsd:double"&gt;23.271154&lt;/D&gt;&lt;D xsi:type="xsd:double"&gt;23.334616&lt;/D&gt;&lt;D xsi:type="xsd:double"&gt;23.38077&lt;/D&gt;&lt;D xsi:type="xsd:double"&gt;23.425&lt;/D&gt;&lt;D xsi:type="xsd:double"&gt;23.461538&lt;/D&gt;&lt;D xsi:type="xsd:double"&gt;23.476923&lt;/D&gt;&lt;D xsi:type="xsd:double"&gt;23.498077&lt;/D&gt;&lt;D xsi:type="xsd:double"&gt;23.51923&lt;/D&gt;&lt;D xsi:type="xsd:double"&gt;23.548077&lt;/D&gt;&lt;D xsi:type="xsd:double"&gt;23.571154&lt;/D&gt;&lt;D xsi:type="xsd:double"&gt;23.590385&lt;/D&gt;&lt;D xsi:type="xsd:double"&gt;23.626923&lt;/D&gt;&lt;D xsi:type="xsd:double"&gt;23.66154&lt;/D&gt;&lt;D xsi:type="xsd:double"&gt;23.698076&lt;/D&gt;&lt;D xsi:type="xsd:double"&gt;23.726923&lt;/D&gt;&lt;D xsi:type="xsd:double"&gt;23.757692&lt;/D&gt;&lt;D xsi:type="xsd:double"&gt;23.771154&lt;/D&gt;&lt;D xsi:type="xsd:double"&gt;23.78077&lt;/D&gt;&lt;D xsi:type="xsd:double"&gt;23.796154&lt;/D&gt;&lt;D xsi:type="xsd:double"&gt;23.817308&lt;/D&gt;&lt;D xsi:type="xsd:double"&gt;23.846153&lt;/D&gt;&lt;D xsi:type="xsd:double"&gt;23.875&lt;/D&gt;&lt;D xsi:type="xsd:double"&gt;23.896154&lt;/D&gt;&lt;D xsi:type="xsd:double"&gt;23.913462&lt;/D&gt;&lt;D xsi:type="xsd:double"&gt;23.926924&lt;/D&gt;&lt;D xsi:type="xsd:double"&gt;23.953846&lt;/D&gt;&lt;D xsi:type="xsd:double"&gt;23.986538&lt;/D&gt;&lt;D xsi:type="xsd:double"&gt;24.026922&lt;/D&gt;&lt;D xsi:type="xsd:double"&gt;24.073076&lt;/D&gt;&lt;D xsi:type="xsd:double"&gt;24.125&lt;/D&gt;&lt;D xsi:type="xsd:double"&gt;24.184616&lt;/D&gt;&lt;D xsi:type="xsd:double"&gt;24.267307&lt;/D&gt;&lt;D xsi:type="xsd:double"&gt;24.348078&lt;/D&gt;&lt;D xsi:type="xsd:double"&gt;24.417307&lt;/D&gt;&lt;D xsi:type="xsd:double"&gt;24.476923&lt;/D&gt;&lt;D xsi:type="xsd:double"&gt;24.53654&lt;/D&gt;&lt;D xsi:type="xsd:double"&gt;24.596153&lt;/D&gt;&lt;D xsi:type="xsd:double"&gt;24.63077&lt;/D&gt;&lt;D xsi:type="xsd:double"&gt;24.663462&lt;/D&gt;&lt;D xsi:type="xsd:double"&gt;24.707693&lt;/D&gt;&lt;D xsi:type="xsd:double"&gt;24.751923&lt;/D&gt;&lt;D xsi:type="xsd:double"&gt;24.807692&lt;/D&gt;&lt;D xsi:type="xsd:double"&gt;24.873077&lt;/D&gt;&lt;D xsi:type="xsd:double"&gt;24.942308&lt;/D&gt;&lt;D xsi:type="xsd:double"&gt;25.009615&lt;/D&gt;&lt;D xsi:type="xsd:double"&gt;25.076923&lt;/D&gt;&lt;D xsi:type="xsd:double"&gt;25.14423&lt;/D&gt;&lt;D xsi:type="xsd:double"&gt;25.203846&lt;/D&gt;&lt;D xsi:type="xsd:double"&gt;25.265385&lt;/D&gt;&lt;D xsi:type="xsd:double"&gt;25.334616&lt;/D&gt;&lt;D xsi:type="xsd:double"&gt;25.40577&lt;/D&gt;&lt;D xsi:type="xsd:double"&gt;25.45&lt;/D&gt;&lt;D xsi:type="xsd:double"&gt;25.482693&lt;/D&gt;&lt;D xsi:type="xsd:double"&gt;25.511538&lt;/D&gt;&lt;D xsi:type="xsd:double"&gt;25.532692&lt;/D&gt;&lt;D xsi:type="xsd:double"&gt;25.55&lt;/D&gt;&lt;D xsi:type="xsd:double"&gt;25.580769&lt;/D&gt;&lt;D xsi:type="xsd:double"&gt;25.603846&lt;/D&gt;&lt;D xsi:type="xsd:double"&gt;25.623077&lt;/D&gt;&lt;D xsi:type="xsd:double"&gt;25.651922&lt;/D&gt;&lt;D xsi:type="xsd:double"&gt;25.659615&lt;/D&gt;&lt;D xsi:type="xsd:double"&gt;25.669231&lt;/D&gt;&lt;D xsi:type="xsd:double"&gt;25.675&lt;/D&gt;&lt;D xsi:type="xsd:double"&gt;25.678846&lt;/D&gt;&lt;D xsi:type="xsd:double"&gt;25.678846&lt;/D&gt;&lt;D xsi:type="xsd:double"&gt;25.675&lt;/D&gt;&lt;D xsi:type="xsd:double"&gt;25.66154&lt;/D&gt;&lt;D xsi:type="xsd:double"&gt;25.64423&lt;/D&gt;&lt;D xsi:type="xsd:double"&gt;25.615385&lt;/D&gt;&lt;D xsi:type="xsd:double"&gt;25.578846&lt;/D&gt;&lt;D xsi:type="xsd:double"&gt;25.544231&lt;/D&gt;&lt;D xsi:type="xsd:double"&gt;25.498077&lt;/D&gt;&lt;D xsi:type="xsd:double"&gt;25.446154&lt;/D&gt;&lt;D xsi:type="xsd:double"&gt;25.38077&lt;/D&gt;&lt;D xsi:type="xsd:double"&gt;25.301924&lt;/D&gt;&lt;D xsi:type="xsd:double"&gt;25.225&lt;/D&gt;&lt;D xsi:type="xsd:double"&gt;25.159615&lt;/D&gt;&lt;D xsi:type="xsd:double"&gt;25.10577&lt;/D&gt;&lt;D xsi:type="xsd:double"&gt;25.051924&lt;/D&gt;&lt;D xsi:type="xsd:double"&gt;25.007692&lt;/D&gt;&lt;D xsi:type="xsd:double"&gt;24.948076&lt;/D&gt;&lt;D xsi:type="xsd:double"&gt;24.890385&lt;/D&gt;&lt;D xsi:type="xsd:double"&gt;24.805769&lt;/D&gt;&lt;D xsi:type="xsd:double"&gt;24.726923&lt;/D&gt;&lt;D xsi:type="xsd:double"&gt;24.638462&lt;/D&gt;&lt;D xsi:type="xsd:double"&gt;24.559616&lt;/D&gt;&lt;D xsi:type="xsd:double"&gt;24.498077&lt;/D&gt;&lt;D xsi:type="xsd:double"&gt;24.438461&lt;/D&gt;&lt;D xsi:type="xsd:double"&gt;24.39423&lt;/D&gt;&lt;D xsi:type="xsd:double"&gt;24.35577&lt;/D&gt;&lt;D xsi:type="xsd:double"&gt;24.323076&lt;/D&gt;&lt;D xsi:type="xsd:double"&gt;24.275&lt;/D&gt;&lt;D xsi:type="xsd:double"&gt;24.251923&lt;/D&gt;&lt;D xsi:type="xsd:double"&gt;24.234615&lt;/D&gt;&lt;D xsi:type="xsd:double"&gt;24.2&lt;/D&gt;&lt;D xsi:type="xsd:double"&gt;24.178846&lt;/D&gt;&lt;D xsi:type="xsd:double"&gt;24.151922&lt;/D&gt;&lt;D xsi:type="xsd:double"&gt;24.13077&lt;/D&gt;&lt;D xsi:type="xsd:double"&gt;24.107693&lt;/D&gt;&lt;D xsi:type="xsd:double"&gt;24.1&lt;/D&gt;&lt;D xsi:type="xsd:double"&gt;24.098078&lt;/D&gt;&lt;D xsi:type="xsd:double"&gt;24.1&lt;/D&gt;&lt;D xsi:type="xsd:double"&gt;24.092308&lt;/D&gt;&lt;D xsi:type="xsd:double"&gt;24.086538&lt;/D&gt;&lt;D xsi:type="xsd:double"&gt;24.090385&lt;/D&gt;&lt;D xsi:type="xsd:double"&gt;24.086538&lt;/D&gt;&lt;D xsi:type="xsd:double"&gt;24.08846&lt;/D&gt;&lt;D xsi:type="xsd:double"&gt;24.076923&lt;/D&gt;&lt;D xsi:type="xsd:double"&gt;24.063461&lt;/D&gt;&lt;D xsi:type="xsd:double"&gt;24.042307&lt;/D&gt;&lt;D xsi:type="xsd:double"&gt;24.040384&lt;/D&gt;&lt;D xsi:type="xsd:double"&gt;24.048077&lt;/D&gt;&lt;D xsi:type="xsd:double"&gt;24.053846&lt;/D&gt;&lt;D xsi:type="xsd:double"&gt;24.069231&lt;/D&gt;&lt;D xsi:type="xsd:double"&gt;24.067308&lt;/D&gt;&lt;D xsi:type="xsd:double"&gt;24.065384&lt;/D&gt;&lt;D xsi:type="xsd:double"&gt;24.040384&lt;/D&gt;&lt;D xsi:type="xsd:double"&gt;24.032692&lt;/D&gt;&lt;D xsi:type="xsd:double"&gt;24.001923&lt;/D&gt;&lt;D xsi:type="xsd:double"&gt;23.976923&lt;/D&gt;&lt;D xsi:type="xsd:double"&gt;23.988462&lt;/D&gt;&lt;D xsi:type="xsd:double"&gt;23.990385&lt;/D&gt;&lt;D xsi:type="xsd:double"&gt;23.975&lt;/D&gt;&lt;D xsi:type="xsd:double"&gt;23.961538&lt;/D&gt;&lt;D xsi:type="xsd:double"&gt;23.948076&lt;/D&gt;&lt;D xsi:type="xsd:double"&gt;23.932692&lt;/D&gt;&lt;D xsi:type="xsd:double"&gt;23.915384&lt;/D&gt;&lt;D xsi:type="xsd:double"&gt;23.873077&lt;/D&gt;&lt;D xsi:type="xsd:double"&gt;23.828846&lt;/D&gt;&lt;D xsi:type="xsd:double"&gt;23.78654&lt;/D&gt;&lt;D xsi:type="xsd:double"&gt;23.753845&lt;/D&gt;&lt;D xsi:type="xsd:double"&gt;23.73077&lt;/D&gt;&lt;D xsi:type="xsd:double"&gt;23.715385&lt;/D&gt;&lt;D xsi:type="xsd:double"&gt;23.711538&lt;/D&gt;&lt;D xsi:type="xsd:double"&gt;23.726923&lt;/D&gt;&lt;D xsi:type="xsd:double"&gt;23.732693&lt;/D&gt;&lt;D xsi:type="xsd:double"&gt;23.740385&lt;/D&gt;&lt;D xsi:type="xsd:double"&gt;23.736538&lt;/D&gt;&lt;D xsi:type="xsd:double"&gt;23.73077&lt;/D&gt;&lt;D xsi:type="xsd:double"&gt;23.701923&lt;/D&gt;&lt;D xsi:type="xsd:double"&gt;23.688461&lt;/D&gt;&lt;D xsi:type="xsd:double"&gt;23.684616&lt;/D&gt;&lt;D xsi:type="xsd:double"&gt;23.709616&lt;/D&gt;&lt;D xsi:type="xsd:double"&gt;23.726923&lt;/D&gt;&lt;D xsi:type="xsd:double"&gt;23.759615&lt;/D&gt;&lt;D xsi:type="xsd:double"&gt;23.76923&lt;/D&gt;&lt;D xsi:type="xsd:double"&gt;23.784615&lt;/D&gt;&lt;D xsi:type="xsd:double"&gt;23.788462&lt;/D&gt;&lt;D xsi:type="xsd:double"&gt;23.798077&lt;/D&gt;&lt;D xsi:type="xsd:double"&gt;23.815384&lt;/D&gt;&lt;D xsi:type="xsd:double"&gt;23.853846&lt;/D&gt;&lt;D xsi:type="xsd:double"&gt;23.903847&lt;/D&gt;&lt;D xsi:type="xsd:double"&gt;23.971153&lt;/D&gt;&lt;D xsi:type="xsd:double"&gt;24.057692&lt;/D&gt;&lt;D xsi:type="xsd:double"&gt;24.142307&lt;/D&gt;&lt;D xsi:type="xsd:double"&gt;24.221153&lt;/D&gt;&lt;D xsi:type="xsd:double"&gt;24.276922&lt;/D&gt;&lt;D xsi:type="xsd:double"&gt;24.317308&lt;/D&gt;&lt;D xsi:type="xsd:double"&gt;24.359615&lt;/D&gt;&lt;D xsi:type="xsd:double"&gt;24.401922&lt;/D&gt;&lt;D xsi:type="xsd:double"&gt;24.436539&lt;/D&gt;&lt;D xsi:type="xsd:double"&gt;24.490385&lt;/D&gt;&lt;D xsi:type="xsd:double"&gt;24.53077&lt;/D&gt;&lt;D xsi:type="xsd:double"&gt;24.557692&lt;/D&gt;&lt;D xsi:type="xsd:double"&gt;24.590385&lt;/D&gt;&lt;D xsi:type="xsd:double"&gt;24.625&lt;/D&gt;&lt;D xsi:type="xsd:double"&gt;24.65577&lt;/D&gt;&lt;D xsi:type="xsd:double"&gt;24.688461&lt;/D&gt;&lt;D xsi:type="xsd:double"&gt;24.71923&lt;/D&gt;&lt;D xsi:type="xsd:double"&gt;24.75&lt;/D&gt;&lt;D xsi:type="xsd:double"&gt;24.771154&lt;/D&gt;&lt;D xsi:type="xsd:double"&gt;24.8&lt;/D&gt;&lt;D xsi:type="xsd:double"&gt;24.815384&lt;/D&gt;&lt;D xsi:type="xsd:double"&gt;24.840385&lt;/D&gt;&lt;D xsi:type="xsd:double"&gt;24.888462&lt;/D&gt;&lt;D xsi:type="xsd:double"&gt;24.923077&lt;/D&gt;&lt;D xsi:type="xsd:double"&gt;24.942308&lt;/D&gt;&lt;D xsi:type="xsd:double"&gt;24.948076&lt;/D&gt;&lt;D xsi:type="xsd:double"&gt;24.932692&lt;/D&gt;&lt;D xsi:type="xsd:double"&gt;24.90577&lt;/D&gt;&lt;D xsi:type="xsd:double"&gt;24.884615&lt;/D&gt;&lt;D xsi:type="xsd:double"&gt;24.859615&lt;/D&gt;&lt;D xsi:type="xsd:double"&gt;24.836538&lt;/D&gt;&lt;D xsi:type="xsd:double"&gt;24.809616&lt;/D&gt;&lt;D xsi:type="xsd:double"&gt;24.788462&lt;/D&gt;&lt;D xsi:type="xsd:double"&gt;24.765385&lt;/D&gt;&lt;D xsi:type="xsd:double"&gt;24.742308&lt;/D&gt;&lt;D xsi:type="xsd:double"&gt;24.71346&lt;/D&gt;&lt;D xsi:type="xsd:double"&gt;24.696154&lt;/D&gt;&lt;D xsi:type="xsd:double"&gt;24.698076&lt;/D&gt;&lt;D xsi:type="xsd:double"&gt;24.696154&lt;/D&gt;&lt;D xsi:type="xsd:double"&gt;24.707693&lt;/D&gt;&lt;D xsi:type="xsd:double"&gt;24.709616&lt;/D&gt;&lt;D xsi:type="xsd:double"&gt;24.709616&lt;/D&gt;&lt;D xsi:type="xsd:double"&gt;24.705769&lt;/D&gt;&lt;D xsi:type="xsd:double"&gt;24.696154&lt;/D&gt;&lt;D xsi:type="xsd:double"&gt;24.703846&lt;/D&gt;&lt;D xsi:type="xsd:double"&gt;24.711538&lt;/D&gt;&lt;D xsi:type="xsd:double"&gt;24.728846&lt;/D&gt;&lt;D xsi:type="xsd:double"&gt;24.753845&lt;/D&gt;&lt;D xsi:type="xsd:double"&gt;24.807692&lt;/D&gt;&lt;D xsi:type="xsd:double"&gt;24.892307&lt;/D&gt;&lt;D xsi:type="xsd:double"&gt;24.990385&lt;/D&gt;&lt;D xsi:type="xsd:double"&gt;25.123077&lt;/D&gt;&lt;D xsi:type="xsd:double"&gt;25.251923&lt;/D&gt;&lt;D xsi:type="xsd:double"&gt;25.390385&lt;/D&gt;&lt;D xsi:type="xsd:double"&gt;25.53077&lt;/D&gt;&lt;D xsi:type="xsd:double"&gt;25.671154&lt;/D&gt;&lt;D xsi:type="xsd:double"&gt;25.796154&lt;/D&gt;&lt;D xsi:type="xsd:double"&gt;25.959616&lt;/D&gt;&lt;D xsi:type="xsd:double"&gt;26.121155&lt;/D&gt;&lt;D xsi:type="xsd:double"&gt;26.276922&lt;/D&gt;&lt;D xsi:type="xsd:double"&gt;26.436539&lt;/D&gt;&lt;D xsi:type="xsd:double"&gt;26.613462&lt;/D&gt;&lt;D xsi:type="xsd:double"&gt;26.782692&lt;/D&gt;&lt;D xsi:type="xsd:double"&gt;26.930769&lt;/D&gt;&lt;D xsi:type="xsd:double"&gt;27.069231&lt;/D&gt;&lt;D xsi:type="xsd:double"&gt;27.205769&lt;/D&gt;&lt;D xsi:type="xsd:double"&gt;27.330769&lt;/D&gt;&lt;D xsi:type="xsd:double"&gt;27.444231&lt;/D&gt;&lt;D xsi:type="xsd:double"&gt;27.544231&lt;/D&gt;&lt;D xsi:type="xsd:double"&gt;27.657692&lt;/D&gt;&lt;D xsi:type="xsd:double"&gt;27.761538&lt;/D&gt;&lt;D xsi:type="xsd:double"&gt;27.851923&lt;/D&gt;&lt;D xsi:type="xsd:double"&gt;27.930769&lt;/D&gt;&lt;D xsi:type="xsd:double"&gt;28.003845&lt;/D&gt;&lt;D xsi:type="xsd:double"&gt;28.059616&lt;/D&gt;&lt;D xsi:type="xsd:double"&gt;28.078846&lt;/D&gt;&lt;D xsi:type="xsd:double"&gt;28.090385&lt;/D&gt;&lt;D xsi:type="xsd:double"&gt;28.069231&lt;/D&gt;&lt;D xsi:type="xsd:double"&gt;28.063461&lt;/D&gt;&lt;D xsi:type="xsd:double"&gt;28.073076&lt;/D&gt;&lt;D xsi:type="xsd:double"&gt;28.092308&lt;/D&gt;&lt;D xsi:type="xsd:double"&gt;28.103846&lt;/D&gt;&lt;D xsi:type="xsd:double"&gt;28.142307&lt;/D&gt;&lt;D xsi:type="xsd:double"&gt;28.123077&lt;/D&gt;&lt;D xsi:type="xsd:double"&gt;28.109615&lt;/D&gt;&lt;D xsi:type="xsd:double"&gt;28.096153&lt;/D&gt;&lt;D xsi:type="xsd:double"&gt;28.078846&lt;/D&gt;&lt;D xsi:type="xsd:double"&gt;28.042307&lt;/D&gt;&lt;D xsi:type="xsd:double"&gt;27.992308&lt;/D&gt;&lt;D xsi:type="xsd:double"&gt;27.955769&lt;/D&gt;&lt;D xsi:type="xsd:double"&gt;27.919231&lt;/D&gt;&lt;D xsi:type="xsd:double"&gt;27.867308&lt;/D&gt;&lt;D xsi:type="xsd:double"&gt;27.842308&lt;/D&gt;&lt;D xsi:type="xsd:double"&gt;27.834616&lt;/D&gt;&lt;D xsi:type="xsd:double"&gt;27.823076&lt;/D&gt;&lt;D xsi:type="xsd:double"&gt;27.790384&lt;/D&gt;&lt;D xsi:type="xsd:double"&gt;27.757692&lt;/D&gt;&lt;D xsi:type="xsd:double"&gt;27.736538&lt;/D&gt;&lt;D xsi:type="xsd:double"&gt;27.725&lt;/D&gt;&lt;D xsi:type="xsd:double"&gt;27.725&lt;/D&gt;&lt;D xsi:type="xsd:double"&gt;27.715385&lt;/D&gt;&lt;D xsi:type="xsd:double"&gt;27.71923&lt;/D&gt;&lt;D xsi:type="xsd:double"&gt;27.711538&lt;/D&gt;&lt;D xsi:type="xsd:double"&gt;27.688461&lt;/D&gt;&lt;D xsi:type="xsd:double"&gt;27.640385&lt;/D&gt;&lt;D xsi:type="xsd:double"&gt;27.584616&lt;/D&gt;&lt;D xsi:type="xsd:double"&gt;27.517307&lt;/D&gt;&lt;D xsi:type="xsd:double"&gt;27.45&lt;/D&gt;&lt;D xsi:type="xsd:double"&gt;27.348078&lt;/D&gt;&lt;D xsi:type="xsd:double"&gt;27.261538&lt;/D&gt;&lt;D xsi:type="xsd:double"&gt;27.111538&lt;/D&gt;&lt;D xsi:type="xsd:double"&gt;27.001923&lt;/D&gt;&lt;D xsi:type="xsd:double"&gt;26.90577&lt;/D&gt;&lt;D xsi:type="xsd:double"&gt;26.825&lt;/D&gt;&lt;D xsi:type="xsd:double"&gt;26.751923&lt;/D&gt;&lt;D xsi:type="xsd:double"&gt;26.673077&lt;/D&gt;&lt;D xsi:type="xsd:double"&gt;26.609615&lt;/D&gt;&lt;D xsi:type="xsd:double"&gt;26.571154&lt;/D&gt;&lt;D xsi:type="xsd:double"&gt;26.51923&lt;/D&gt;&lt;D xsi:type="xsd:double"&gt;26.459616&lt;/D&gt;&lt;D xsi:type="xsd:double"&gt;26.409615&lt;/D&gt;&lt;D xsi:type="xsd:double"&gt;26.373077&lt;/D&gt;&lt;D xsi:type="xsd:double"&gt;26.319231&lt;/D&gt;&lt;D xsi:type="xsd:double"&gt;26.236538&lt;/D&gt;&lt;D xsi:type="xsd:double"&gt;26.157692&lt;/D&gt;&lt;D xsi:type="xsd:double"&gt;26.069231&lt;/D&gt;&lt;D xsi:type="xsd:double"&gt;25.965385&lt;/D&gt;&lt;D xsi:type="xsd:double"&gt;25.861538&lt;/D&gt;&lt;D xsi:type="xsd:double"&gt;25.75577&lt;/D&gt;&lt;D xsi:type="xsd:double"&gt;25.669231&lt;/D&gt;&lt;D xsi:type="xsd:double"&gt;25.611538&lt;/D&gt;&lt;D xsi:type="xsd:double"&gt;25.540384&lt;/D&gt;&lt;D xsi:type="xsd:double"&gt;25.471153&lt;/D&gt;&lt;D xsi:type="xsd:double"&gt;25.409615&lt;/D&gt;&lt;D xsi:type="xsd:double"&gt;25.38077&lt;/D&gt;&lt;D xsi:type="xsd:double"&gt;25.340385&lt;/D&gt;&lt;D xsi:type="xsd:double"&gt;25.361538&lt;/D&gt;&lt;D xsi:type="xsd:double"&gt;25.348078&lt;/D&gt;&lt;D xsi:type="xsd:double"&gt;25.309616&lt;/D&gt;&lt;D xsi:type="xsd:double"&gt;25.242308&lt;/D&gt;&lt;D xsi:type="xsd:double"&gt;25.169231&lt;/D&gt;&lt;D xsi:type="xsd:double"&gt;25.084616&lt;/D&gt;&lt;D xsi:type="xsd:double"&gt;24.982693&lt;/D&gt;&lt;D xsi:type="xsd:double"&gt;24.823076&lt;/D&gt;&lt;D xsi:type="xsd:double"&gt;24.673077&lt;/D&gt;&lt;D xsi:type="xsd:double"&gt;24.501923&lt;/D&gt;&lt;D xsi:type="xsd:double"&gt;24.373077&lt;/D&gt;&lt;D xsi:type="xsd:double"&gt;24.234615&lt;/D&gt;&lt;D xsi:type="xsd:double"&gt;24.10577&lt;/D&gt;&lt;D xsi:type="xsd:double"&gt;23.984615&lt;/D&gt;&lt;D xsi:type="xsd:double"&gt;23.848078&lt;/D&gt;&lt;D xsi:type="xsd:double"&gt;23.703846&lt;/D&gt;&lt;D xsi:type="xsd:double"&gt;23.557692&lt;/D&gt;&lt;D xsi:type="xsd:double"&gt;23.434616&lt;/D&gt;&lt;D xsi:type="xsd:double"&gt;23.351923&lt;/D&gt;&lt;D xsi:type="xsd:double"&gt;23.248077&lt;/D&gt;&lt;D xsi:type="xsd:double"&gt;23.138462&lt;/D&gt;&lt;D xsi:type="xsd:double"&gt;23.03654&lt;/D&gt;&lt;D xsi:type="xsd:double"&gt;22.923077&lt;/D&gt;&lt;D xsi:type="xsd:double"&gt;22.832693&lt;/D&gt;&lt;D xsi:type="xsd:double"&gt;22.734615&lt;/D&gt;&lt;D xsi:type="xsd:double"&gt;22.667307&lt;/D&gt;&lt;D xsi:type="xsd:double"&gt;22.584616&lt;/D&gt;&lt;D xsi:type="xsd:double"&gt;22.501923&lt;/D&gt;&lt;D xsi:type="xsd:double"&gt;22.409615&lt;/D&gt;&lt;D xsi:type="xsd:double"&gt;22.325&lt;/D&gt;&lt;D xsi:type="xsd:double"&gt;22.25577&lt;/D&gt;&lt;D xsi:type="xsd:double"&gt;22.173077&lt;/D&gt;&lt;D xsi:type="xsd:double"&gt;22.115385&lt;/D&gt;&lt;D xsi:type="xsd:double"&gt;22.13077&lt;/D&gt;&lt;D xsi:type="xsd:double"&gt;22.151922&lt;/D&gt;&lt;D xsi:type="xsd:double"&gt;22.186539&lt;/D&gt;&lt;D xsi:type="xsd:double"&gt;22.215385&lt;/D&gt;&lt;D xsi:type="xsd:double"&gt;22.24423&lt;/D&gt;&lt;D xsi:type="xsd:double"&gt;22.276922&lt;/D&gt;&lt;D xsi:type="xsd:double"&gt;22.34423&lt;/D&gt;&lt;D xsi:type="xsd:double"&gt;22.413462&lt;/D&gt;&lt;D xsi:type="xsd:double"&gt;22.478846&lt;/D&gt;&lt;D xsi:type="xsd:double"&gt;22.571154&lt;/D&gt;&lt;D xsi:type="xsd:double"&gt;22.642307&lt;/D&gt;&lt;D xsi:type="xsd:double"&gt;22.680769&lt;/D&gt;&lt;D xsi:type="xsd:double"&gt;22.736538&lt;/D&gt;&lt;D xsi:type="xsd:double"&gt;22.790384&lt;/D&gt;&lt;D xsi:type="xsd:double"&gt;22.853846&lt;/D&gt;&lt;D xsi:type="xsd:double"&gt;22.921154&lt;/D&gt;&lt;D xsi:type="xsd:double"&gt;22.96923&lt;/D&gt;&lt;D xsi:type="xsd:double"&gt;23.015385&lt;/D&gt;&lt;D xsi:type="xsd:double"&gt;23.023077&lt;/D&gt;&lt;D xsi:type="xsd:double"&gt;23.03654&lt;/D&gt;&lt;D xsi:type="xsd:double"&gt;23.038462&lt;/D&gt;&lt;D xsi:type="xsd:double"&gt;23.065384&lt;/D&gt;&lt;D xsi:type="xsd:double"&gt;23.117308&lt;/D&gt;&lt;D xsi:type="xsd:double"&gt;23.163462&lt;/D&gt;&lt;D xsi:type="xsd:double"&gt;23.23077&lt;/D&gt;&lt;D xsi:type="xsd:double"&gt;23.278847&lt;/D&gt;&lt;D xsi:type="xsd:double"&gt;23.290384&lt;/D&gt;&lt;D xsi:type="xsd:double"&gt;23.28654&lt;/D&gt;&lt;D xsi:type="xsd:double"&gt;23.307692&lt;/D&gt;&lt;D xsi:type="xsd:double"&gt;23.28077&lt;/D&gt;&lt;D xsi:type="xsd:double"&gt;23.24423&lt;/D&gt;&lt;D xsi:type="xsd:double"&gt;23.217308&lt;/D&gt;&lt;D xsi:type="xsd:double"&gt;23.173077&lt;/D&gt;&lt;D xsi:type="xsd:double"&gt;23.146154&lt;/D&gt;&lt;D xsi:type="xsd:double"&gt;23.136538&lt;/D&gt;&lt;D xsi:type="xsd:double"&gt;23.10577&lt;/D&gt;&lt;D xsi:type="xsd:double"&gt;23.065384&lt;/D&gt;&lt;D xsi:type="xsd:double"&gt;23.023077&lt;/D&gt;&lt;D xsi:type="xsd:double"&gt;22.984615&lt;/D&gt;&lt;D xsi:type="xsd:double"&gt;22.932692&lt;/D&gt;&lt;D xsi:type="xsd:double"&gt;22.863462&lt;/D&gt;&lt;D xsi:type="xsd:double"&gt;22.813461&lt;/D&gt;&lt;D xsi:type="xsd:double"&gt;22.765385&lt;/D&gt;&lt;D xsi:type="xsd:double"&gt;22.721153&lt;/D&gt;&lt;D xsi:type="xsd:double"&gt;22.701923&lt;/D&gt;&lt;D xsi:type="xsd:double"&gt;22.688461&lt;/D&gt;&lt;D xsi:type="xsd:double"&gt;22.671154&lt;/D&gt;&lt;D xsi:type="xsd:double"&gt;22.640385&lt;/D&gt;&lt;D xsi:type="xsd:double"&gt;22.58846&lt;/D&gt;&lt;D xsi:type="xsd:double"&gt;22.53077&lt;/D&gt;&lt;D xsi:type="xsd:double"&gt;22.473078&lt;/D&gt;&lt;D xsi:type="xsd:double"&gt;22.421154&lt;/D&gt;&lt;D xsi:type="xsd:double"&gt;22.396154&lt;/D&gt;&lt;D xsi:type="xsd:double"&gt;22.378845&lt;/D&gt;&lt;D xsi:type="xsd:double"&gt;22.334616&lt;/D&gt;&lt;D xsi:type="xsd:double"&gt;22.311539&lt;/D&gt;&lt;D xsi:type="xsd:double"&gt;22.303846&lt;/D&gt;&lt;D xsi:type="xsd:double"&gt;22.292307&lt;/D&gt;&lt;D xsi:type="xsd:double"&gt;22.288462&lt;/D&gt;&lt;D xsi:type="xsd:double"&gt;22.265385&lt;/D&gt;&lt;D xsi:type="xsd:double"&gt;22.236538&lt;/D&gt;&lt;D xsi:type="xsd:double"&gt;22.207693&lt;/D&gt;&lt;D xsi:type="xsd:double"&gt;22.180769&lt;/D&gt;&lt;D xsi:type="xsd:double"&gt;22.13077&lt;/D&gt;&lt;D xsi:type="xsd:double"&gt;22.078846&lt;/D&gt;&lt;D xsi:type="xsd:double"&gt;22.034615&lt;/D&gt;&lt;D xsi:type="xsd:double"&gt;21.971153&lt;/D&gt;&lt;D xsi:type="xsd:double"&gt;21.898077&lt;/D&gt;&lt;D xsi:type="xsd:double"&gt;21.798077&lt;/D&gt;&lt;D xsi:type="xsd:double"&gt;21.694231&lt;/D&gt;&lt;D xsi:type="xsd:double"&gt;21.607693&lt;/D&gt;&lt;D xsi:type="xsd:double"&gt;21.513462&lt;/D&gt;&lt;D xsi:type="xsd:double"&gt;21.421154&lt;/D&gt;&lt;D xsi:type="xsd:double"&gt;21.323462&lt;/D&gt;&lt;D xsi:type="xsd:double"&gt;21.24423&lt;/D&gt;&lt;D xsi:type="xsd:double"&gt;21.142693&lt;/D&gt;&lt;D xsi:type="xsd:double"&gt;21.035385&lt;/D&gt;&lt;D xsi:type="xsd:double"&gt;20.951538&lt;/D&gt;&lt;D xsi:type="xsd:double"&gt;20.858847&lt;/D&gt;&lt;D xsi:type="xsd:double"&gt;20.740385&lt;/D&gt;&lt;D xsi:type="xsd:double"&gt;20.633461&lt;/D&gt;&lt;D xsi:type="xsd:double"&gt;20.53346&lt;/D&gt;&lt;D xsi:type="xsd:double"&gt;20.450384&lt;/D&gt;&lt;D xsi:type="xsd:double"&gt;20.35577&lt;/D&gt;&lt;D xsi:type="xsd:double"&gt;20.252693&lt;/D&gt;&lt;D xsi:type="xsd:double"&gt;20.141153&lt;/D&gt;&lt;D xsi:type="xsd:double"&gt;20.032692&lt;/D&gt;&lt;D xsi:type="xsd:double"&gt;19.93&lt;/D&gt;&lt;D xsi:type="xsd:double"&gt;19.79923&lt;/D&gt;&lt;D xsi:type="xsd:double"&gt;19.686539&lt;/D&gt;&lt;D xsi:type="xsd:double"&gt;19.598846&lt;/D&gt;&lt;D xsi:type="xsd:double"&gt;19.527693&lt;/D&gt;&lt;D xsi:type="xsd:double"&gt;19.471924&lt;/D&gt;&lt;D xsi:type="xsd:double"&gt;19.428078&lt;/D&gt;&lt;D xsi:type="xsd:double"&gt;19.402693&lt;/D&gt;&lt;D xsi:type="xsd:double"&gt;19.393461&lt;/D&gt;&lt;D xsi:type="xsd:double"&gt;19.371155&lt;/D&gt;&lt;D xsi:type="xsd:double"&gt;19.344616&lt;/D&gt;&lt;D xsi:type="xsd:double"&gt;19.320768&lt;/D&gt;&lt;D xsi:type="xsd:double"&gt;19.325384&lt;/D&gt;&lt;D xsi:type="xsd:double"&gt;19.304615&lt;/D&gt;&lt;D xsi:type="xsd:double"&gt;19.323847&lt;/D&gt;&lt;D xsi:type="xsd:double"&gt;19.37923&lt;/D&gt;&lt;D xsi:type="xsd:double"&gt;19.411154&lt;/D&gt;&lt;D xsi:type="xsd:double"&gt;19.444231&lt;/D&gt;&lt;D xsi:type="xsd:double"&gt;19.499231&lt;/D&gt;&lt;D xsi:type="xsd:double"&gt;19.54077&lt;/D&gt;&lt;D xsi:type="xsd:double"&gt;19.575384&lt;/D&gt;&lt;D xsi:type="xsd:double"&gt;19.593077&lt;/D&gt;&lt;D xsi:type="xsd:double"&gt;19.622307&lt;/D&gt;&lt;D xsi:type="xsd:double"&gt;19.663847&lt;/D&gt;&lt;D xsi:type="xsd:double"&gt;19.717691&lt;/D&gt;&lt;D xsi:type="xsd:double"&gt;19.762691&lt;/D&gt;&lt;D xsi:type="xsd:double"&gt;19.811539&lt;/D&gt;&lt;D xsi:type="xsd:double"&gt;19.898077&lt;/D&gt;&lt;D xsi:type="xsd:double"&gt;19.989614&lt;/D&gt;&lt;D xsi:type="xsd:double"&gt;20.058077&lt;/D&gt;&lt;D xsi:type="xsd:double"&gt;20.119616&lt;/D&gt;&lt;D xsi:type="xsd:double"&gt;20.177307&lt;/D&gt;&lt;D xsi:type="xsd:double"&gt;20.217308&lt;/D&gt;&lt;D xsi:type="xsd:double"&gt;20.283077&lt;/D&gt;&lt;D xsi:type="xsd:double"&gt;20.336538&lt;/D&gt;&lt;D xsi:type="xsd:double"&gt;20.38&lt;/D&gt;&lt;D xsi:type="xsd:double"&gt;20.42&lt;/D&gt;&lt;D xsi:type="xsd:double"&gt;20.474615&lt;/D&gt;&lt;D xsi:type="xsd:double"&gt;20.511923&lt;/D&gt;&lt;D xsi:type="xsd:double"&gt;20.563847&lt;/D&gt;&lt;D xsi:type="xsd:double"&gt;20.611538&lt;/D&gt;&lt;D xsi:type="xsd:double"&gt;20.634615&lt;/D&gt;&lt;D xsi:type="xsd:double"&gt;20.686539&lt;/D&gt;&lt;D xsi:type="xsd:double"&gt;20.736538&lt;/D&gt;&lt;D xsi:type="xsd:double"&gt;20.78077&lt;/D&gt;&lt;D xsi:type="xsd:double"&gt;20.825&lt;/D&gt;&lt;D xsi:type="xsd:double"&gt;20.88077&lt;/D&gt;&lt;D xsi:type="xsd:double"&gt;20.926924&lt;/D&gt;&lt;D xsi:type="xsd:double"&gt;20.982693&lt;/D&gt;&lt;D xsi:type="xsd:double"&gt;21.025&lt;/D&gt;&lt;D xsi:type="xsd:double"&gt;21.061539&lt;/D&gt;&lt;D xsi:type="xsd:double"&gt;21.10577&lt;/D&gt;&lt;D xsi:type="xsd:double"&gt;21.140385&lt;/D&gt;&lt;D xsi:type="xsd:double"&gt;21.16154&lt;/D&gt;&lt;D xsi:type="xsd:double"&gt;21.171154&lt;/D&gt;&lt;D xsi:type="xsd:double"&gt;21.165384&lt;/D&gt;&lt;D xsi:type="xsd:double"&gt;21.157692&lt;/D&gt;&lt;D xsi:type="xsd:double"&gt;21.15577&lt;/D&gt;&lt;D xsi:type="xsd:double"&gt;21.140385&lt;/D&gt;&lt;D xsi:type="xsd:double"&gt;21.107693&lt;/D&gt;&lt;D xsi:type="xsd:double"&gt;21.084616&lt;/D&gt;&lt;D xsi:type="xsd:double"&gt;21.063461&lt;/D&gt;&lt;D xsi:type="xsd:double"&gt;21.05&lt;/D&gt;&lt;D xsi:type="xsd:double"&gt;21.026154&lt;/D&gt;&lt;D xsi:type="xsd:double"&gt;21.006924&lt;/D&gt;&lt;D xsi:type="xsd:double"&gt;20.993462&lt;/D&gt;&lt;D xsi:type="xsd:double"&gt;20.961153&lt;/D&gt;&lt;D xsi:type="xsd:double"&gt;20.92577&lt;/D&gt;&lt;D xsi:type="xsd:double"&gt;20.873846&lt;/D&gt;&lt;D xsi:type="xsd:double"&gt;20.808462&lt;/D&gt;&lt;D xsi:type="xsd:double"&gt;20.750769&lt;/D&gt;&lt;D xsi:type="xsd:double"&gt;20.718077&lt;/D&gt;&lt;D xsi:type="xsd:double"&gt;20.67577&lt;/D&gt;&lt;D xsi:type="xsd:double"&gt;20.648846&lt;/D&gt;&lt;D xsi:type="xsd:double"&gt;20.606539&lt;/D&gt;&lt;D xsi:type="xsd:double"&gt;20.579615&lt;/D&gt;&lt;D xsi:type="xsd:double"&gt;20.558462&lt;/D&gt;&lt;D xsi:type="xsd:double"&gt;20.537308&lt;/D&gt;&lt;D xsi:type="xsd:double"&gt;20.521923&lt;/D&gt;&lt;D xsi:type="xsd:double"&gt;20.516153&lt;/D&gt;&lt;D xsi:type="xsd:double"&gt;20.53346&lt;/D&gt;&lt;D xsi:type="xsd:double"&gt;20.568077&lt;/D&gt;&lt;D xsi:type="xsd:double"&gt;20.595&lt;/D&gt;&lt;D xsi:type="xsd:double"&gt;20.608461&lt;/D&gt;&lt;D xsi:type="xsd:double"&gt;20.631538&lt;/D&gt;&lt;D xsi:type="xsd:double"&gt;20.650768&lt;/D&gt;&lt;D xsi:type="xsd:double"&gt;20.650768&lt;/D&gt;&lt;D xsi:type="xsd:double"&gt;20.666153&lt;/D&gt;&lt;D xsi:type="xsd:double"&gt;20.696922&lt;/D&gt;&lt;D xsi:type="xsd:double"&gt;20.741922&lt;/D&gt;&lt;D xsi:type="xsd:double"&gt;20.79&lt;/D&gt;&lt;D xsi:type="xsd:double"&gt;20.830385&lt;/D&gt;&lt;D xsi:type="xsd:double"&gt;20.86077&lt;/D&gt;&lt;D xsi:type="xsd:double"&gt;20.892307&lt;/D&gt;&lt;D xsi:type="xsd:double"&gt;20.913462&lt;/D&gt;&lt;D xsi:type="xsd:double"&gt;20.951923&lt;/D&gt;&lt;D xsi:type="xsd:double"&gt;21&lt;/D&gt;&lt;D xsi:type="xsd:double"&gt;21.040384&lt;/D&gt;&lt;D xsi:type="xsd:double"&gt;21.065384&lt;/D&gt;&lt;D xsi:type="xsd:double"&gt;21.075&lt;/D&gt;&lt;D xsi:type="xsd:double"&gt;21.090385&lt;/D&gt;&lt;D xsi:type="xsd:double"&gt;21.092308&lt;/D&gt;&lt;D xsi:type="xsd:double"&gt;21.107693&lt;/D&gt;&lt;D xsi:type="xsd:double"&gt;21.132692&lt;/D&gt;&lt;D xsi:type="xsd:double"&gt;21.157692&lt;/D&gt;&lt;D xsi:type="xsd:double"&gt;21.188461&lt;/D&gt;&lt;D xsi:type="xsd:double"&gt;21.215385&lt;/D&gt;&lt;D xsi:type="xsd:double"&gt;21.242308&lt;/D&gt;&lt;D xsi:type="xsd:double"&gt;21.273077&lt;/D&gt;&lt;D xsi:type="xsd:double"&gt;21.334616&lt;/D&gt;&lt;D xsi:type="xsd:double"&gt;21.401922&lt;/D&gt;&lt;D xsi:type="xsd:double"&gt;21.467308&lt;/D&gt;&lt;D xsi:type="xsd:double"&gt;21.548077&lt;/D&gt;&lt;D xsi:type="xsd:double"&gt;21.63077&lt;/D&gt;&lt;D xsi:type="xsd:double"&gt;21.7&lt;/D&gt;&lt;D xsi:type="xsd:double"&gt;21.765385&lt;/D&gt;&lt;D xsi:type="xsd:double"&gt;21.809616&lt;/D&gt;&lt;D xsi:type="xsd:double"&gt;21.863462&lt;/D&gt;&lt;D xsi:type="xsd:double"&gt;21.923077&lt;/D&gt;&lt;D xsi:type="xsd:double"&gt;21.988462&lt;/D&gt;&lt;D xsi:type="xsd:double"&gt;22.067308&lt;/D&gt;&lt;D xsi:type="xsd:double"&gt;22.146154&lt;/D&gt;&lt;D xsi:type="xsd:double"&gt;22.211538&lt;/D&gt;&lt;D xsi:type="xsd:double"&gt;22.265385&lt;/D&gt;&lt;D xsi:type="xsd:double"&gt;22.336538&lt;/D&gt;&lt;D xsi:type="xsd:double"&gt;22.425&lt;/D&gt;&lt;D xsi:type="xsd:double"&gt;22.515385&lt;/D&gt;&lt;D xsi:type="xsd:double"&gt;22.60577&lt;/D&gt;&lt;D xsi:type="xsd:double"&gt;22.682692&lt;/D&gt;&lt;D xsi:type="xsd:double"&gt;22.75577&lt;/D&gt;&lt;D xsi:type="xsd:double"&gt;22.819231&lt;/D&gt;&lt;D xsi:type="xsd:double"&gt;22.876923&lt;/D&gt;&lt;D xsi:type="xsd:double"&gt;22.928846&lt;/D&gt;&lt;D xsi:type="xsd:double"&gt;22.971153&lt;/D&gt;&lt;D xsi:type="xsd:double"&gt;23.01923&lt;/D&gt;&lt;D xsi:type="xsd:double"&gt;23.061539&lt;/D&gt;&lt;D xsi:type="xsd:double"&gt;23.098078&lt;/D&gt;&lt;D xsi:type="xsd:double"&gt;23.142307&lt;/D&gt;&lt;D xsi:type="xsd:double"&gt;23.184616&lt;/D&gt;&lt;D xsi:type="xsd:double"&gt;23.228846&lt;/D&gt;&lt;D xsi:type="xsd:double"&gt;23.276922&lt;/D&gt;&lt;D xsi:type="xsd:double"&gt;23.336538&lt;/D&gt;&lt;D xsi:type="xsd:double"&gt;23.413462&lt;/D&gt;&lt;D xsi:type="xsd:double"&gt;23.478846&lt;/D&gt;&lt;D xsi:type="xsd:double"&gt;23.565384&lt;/D&gt;&lt;D xsi:type="xsd:double"&gt;23.659615&lt;/D&gt;&lt;D xsi:type="xsd:double"&gt;23.709616&lt;/D&gt;&lt;D xsi:type="xsd:double"&gt;23.746155&lt;/D&gt;&lt;D xsi:type="xsd:double"&gt;23.78077&lt;/D&gt;&lt;D xsi:type="xsd:double"&gt;23.821154&lt;/D&gt;&lt;D xsi:type="xsd:double"&gt;23.863462&lt;/D&gt;&lt;D xsi:type="xsd:double"&gt;23.9&lt;/D&gt;&lt;D xsi:type="xsd:double"&gt;23.928846&lt;/D&gt;&lt;D xsi:type="xsd:double"&gt;23.967308&lt;/D&gt;&lt;D xsi:type="xsd:double"&gt;24.003845&lt;/D&gt;&lt;D xsi:type="xsd:double"&gt;24.01923&lt;/D&gt;&lt;D xsi:type="xsd:double"&gt;24.048077&lt;/D&gt;&lt;D xsi:type="xsd:double"&gt;24.075&lt;/D&gt;&lt;D xsi:type="xsd:double"&gt;24.107693&lt;/D&gt;&lt;D xsi:type="xsd:double"&gt;24.128845&lt;/D&gt;&lt;D xsi:type="xsd:double"&gt;24.16154&lt;/D&gt;&lt;D xsi:type="xsd:double"&gt;24.192308&lt;/D&gt;&lt;D xsi:type="xsd:double"&gt;24.23077&lt;/D&gt;&lt;D xsi:type="xsd:double"&gt;24.271154&lt;/D&gt;&lt;D xsi:type="xsd:double"&gt;24.307692&lt;/D&gt;&lt;D xsi:type="xsd:double"&gt;24.321154&lt;/D&gt;&lt;D xsi:type="xsd:double"&gt;24.330769&lt;/D&gt;&lt;D xsi:type="xsd:double"&gt;24.311539&lt;/D&gt;&lt;D xsi:type="xsd:double"&gt;24.294231&lt;/D&gt;&lt;D xsi:type="xsd:double"&gt;24.26923&lt;/D&gt;&lt;D xsi:type="xsd:double"&gt;24.253845&lt;/D&gt;&lt;D xsi:type="xsd:double"&gt;24.223078&lt;/D&gt;&lt;D xsi:type="xsd:double"&gt;24.226923&lt;/D&gt;&lt;D xsi:type="xsd:double"&gt;24.242308&lt;/D&gt;&lt;D xsi:type="xsd:double"&gt;24.257692&lt;/D&gt;&lt;D xsi:type="xsd:double"&gt;24.257692&lt;/D&gt;&lt;D xsi:type="xsd:double"&gt;24.24423&lt;/D&gt;&lt;D xsi:type="xsd:double"&gt;24.223078&lt;/D&gt;&lt;D xsi:type="xsd:double"&gt;24.175&lt;/D&gt;&lt;D xsi:type="xsd:double"&gt;24.128845&lt;/D&gt;&lt;D xsi:type="xsd:double"&gt;24.076923&lt;/D&gt;&lt;D xsi:type="xsd:double"&gt;24.03077&lt;/D&gt;&lt;D xsi:type="xsd:double"&gt;23.975&lt;/D&gt;&lt;D xsi:type="xsd:double"&gt;23.923077&lt;/D&gt;&lt;D xsi:type="xsd:double"&gt;23.867308&lt;/D&gt;&lt;D xsi:type="xsd:double"&gt;23.813461&lt;/D&gt;&lt;D xsi:type="xsd:double"&gt;23.765385&lt;/D&gt;&lt;D xsi:type="xsd:double"&gt;23.7&lt;/D&gt;&lt;D xsi:type="xsd:double"&gt;23.61923&lt;/D&gt;&lt;D xsi:type="xsd:double"&gt;23.534615&lt;/D&gt;&lt;D xsi:type="xsd:double"&gt;23.453846&lt;/D&gt;&lt;D xsi:type="xsd:double"&gt;23.382692&lt;/D&gt;&lt;D xsi:type="xsd:double"&gt;23.317308&lt;/D&gt;&lt;D xsi:type="xsd:double"&gt;23.26923&lt;/D&gt;&lt;D xsi:type="xsd:double"&gt;23.226923&lt;/D&gt;&lt;D xsi:type="xsd:double"&gt;23.192308&lt;/D&gt;&lt;D xsi:type="xsd:double"&gt;23.138462&lt;/D&gt;&lt;D xsi:type="xsd:double"&gt;23.09423&lt;/D&gt;&lt;D xsi:type="xsd:double"&gt;23.05&lt;/D&gt;&lt;D xsi:type="xsd:double"&gt;22.992308&lt;/D&gt;&lt;D xsi:type="xsd:double"&gt;22.940384&lt;/D&gt;&lt;D xsi:type="xsd:double"&gt;22.901922&lt;/D&gt;&lt;D xsi:type="xsd:double"&gt;22.857693&lt;/D&gt;&lt;D xsi:type="xsd:double"&gt;22.817308&lt;/D&gt;&lt;D xsi:type="xsd:double"&gt;22.807692&lt;/D&gt;&lt;D xsi:type="xsd:double"&gt;22.796154&lt;/D&gt;&lt;D xsi:type="xsd:double"&gt;22.796154&lt;/D&gt;&lt;D xsi:type="xsd:double"&gt;22.798077&lt;/D&gt;&lt;D xsi:type="xsd:double"&gt;22.78654&lt;/D&gt;&lt;D xsi:type="xsd:double"&gt;22.771154&lt;/D&gt;&lt;D xsi:type="xsd:double"&gt;22.75577&lt;/D&gt;&lt;D xsi:type="xsd:double"&gt;22.740385&lt;/D&gt;&lt;D xsi:type="xsd:double"&gt;22.707693&lt;/D&gt;&lt;D xsi:type="xsd:double"&gt;22.680769&lt;/D&gt;&lt;D xsi:type="xsd:double"&gt;22.66154&lt;/D&gt;&lt;D xsi:type="xsd:double"&gt;22.642307&lt;/D&gt;&lt;D xsi:type="xsd:double"&gt;22.617308&lt;/D&gt;&lt;D xsi:type="xsd:double"&gt;22.592308&lt;/D&gt;&lt;D xsi:type="xsd:double"&gt;22.569231&lt;/D&gt;&lt;D xsi:type="xsd:double"&gt;22.546154&lt;/D&gt;&lt;D xsi:type="xsd:double"&gt;22.515385&lt;/D&gt;&lt;D xsi:type="xsd:double"&gt;22.492308&lt;/D&gt;&lt;D xsi:type="xsd:double"&gt;22.475&lt;/D&gt;&lt;D xsi:type="xsd:double"&gt;22.46346&lt;/D&gt;&lt;D xsi:type="xsd:double"&gt;22.45&lt;/D&gt;&lt;D xsi:type="xsd:double"&gt;22.444231&lt;/D&gt;&lt;D xsi:type="xsd:double"&gt;22.438461&lt;/D&gt;&lt;D xsi:type="xsd:double"&gt;22.438461&lt;/D&gt;&lt;D xsi:type="xsd:double"&gt;22.45&lt;/D&gt;&lt;D xsi:type="xsd:double"&gt;22.465385&lt;/D&gt;&lt;D xsi:type="xsd:double"&gt;22.467308&lt;/D&gt;&lt;D xsi:type="xsd:double"&gt;22.46923&lt;/D&gt;&lt;D xsi:type="xsd:double"&gt;22.478846&lt;/D&gt;&lt;D xsi:type="xsd:double"&gt;22.490385&lt;/D&gt;&lt;D xsi:type="xsd:double"&gt;22.511538&lt;/D&gt;&lt;D xsi:type="xsd:double"&gt;22.528847&lt;/D&gt;&lt;D xsi:type="xsd:double"&gt;22.546154&lt;/D&gt;&lt;D xsi:type="xsd:double"&gt;22.584616&lt;/D&gt;&lt;D xsi:type="xsd:double"&gt;22.636538&lt;/D&gt;&lt;D xsi:type="xsd:double"&gt;22.696154&lt;/D&gt;&lt;D xsi:type="xsd:double"&gt;22.757692&lt;/D&gt;&lt;D xsi:type="xsd:double"&gt;22.809616&lt;/D&gt;&lt;D xsi:type="xsd:double"&gt;22.863462&lt;/D&gt;&lt;D xsi:type="xsd:double"&gt;22.930769&lt;/D&gt;&lt;D xsi:type="xsd:double"&gt;22.99423&lt;/D&gt;&lt;D xsi:type="xsd:double"&gt;23.061539&lt;/D&gt;&lt;D xsi:type="xsd:double"&gt;23.123077&lt;/D&gt;&lt;D xsi:type="xsd:double"&gt;23.180769&lt;/D&gt;&lt;D xsi:type="xsd:double"&gt;23.240385&lt;/D&gt;&lt;D xsi:type="xsd:double"&gt;23.290384&lt;/D&gt;&lt;D xsi:type="xsd:double"&gt;23.348078&lt;/D&gt;&lt;D xsi:type="xsd:double"&gt;23.407692&lt;/D&gt;&lt;D xsi:type="xsd:double"&gt;23.461538&lt;/D&gt;&lt;D xsi:type="xsd:double"&gt;23.509615&lt;/D&gt;&lt;D xsi:type="xsd:double"&gt;23.553846&lt;/D&gt;&lt;D xsi:type="xsd:double"&gt;23.601923&lt;/D&gt;&lt;D xsi:type="xsd:double"&gt;23.657692&lt;/D&gt;&lt;D xsi:type="xsd:double"&gt;23.705769&lt;/D&gt;&lt;D xsi:type="xsd:double"&gt;23.74423&lt;/D&gt;&lt;D xsi:type="xsd:double"&gt;23.775&lt;/D&gt;&lt;D xsi:type="xsd:double"&gt;23.811539&lt;/D&gt;&lt;D xsi:type="xsd:double"&gt;23.846153&lt;/D&gt;&lt;D xsi:type="xsd:double"&gt;23.875&lt;/D&gt;&lt;D xsi:type="xsd:double"&gt;23.9&lt;/D&gt;&lt;D xsi:type="xsd:double"&gt;23.915384&lt;/D&gt;&lt;D xsi:type="xsd:double"&gt;23.932692&lt;/D&gt;&lt;D xsi:type="xsd:double"&gt;23.944231&lt;/D&gt;&lt;D xsi:type="xsd:double"&gt;23.96346&lt;/D&gt;&lt;D xsi:type="xsd:double"&gt;23.996155&lt;/D&gt;&lt;D xsi:type="xsd:double"&gt;24.01923&lt;/D&gt;&lt;D xsi:type="xsd:double"&gt;24.042307&lt;/D&gt;&lt;D xsi:type="xsd:double"&gt;24.075&lt;/D&gt;&lt;D xsi:type="xsd:double"&gt;24.109615&lt;/D&gt;&lt;D xsi:type="xsd:double"&gt;24.146154&lt;/D&gt;&lt;D xsi:type="xsd:double"&gt;24.184616&lt;/D&gt;&lt;D xsi:type="xsd:double"&gt;24.211538&lt;/D&gt;&lt;D xsi:type="xsd:double"&gt;24.228846&lt;/D&gt;&lt;D xsi:type="xsd:double"&gt;24.24423&lt;/D&gt;&lt;D xsi:type="xsd:double"&gt;24.253845&lt;/D&gt;&lt;D xsi:type="xsd:double"&gt;24.265385&lt;/D&gt;&lt;D xsi:type="xsd:double"&gt;24.282692&lt;/D&gt;&lt;D xsi:type="xsd:double"&gt;24.292307&lt;/D&gt;&lt;D xsi:type="xsd:double"&gt;24.296154&lt;/D&gt;&lt;D xsi:type="xsd:double"&gt;24.303846&lt;/D&gt;&lt;D xsi:type="xsd:double"&gt;24.319231&lt;/D&gt;&lt;D xsi:type="xsd:double"&gt;24.33846&lt;/D&gt;&lt;D xsi:type="xsd:double"&gt;24.357693&lt;/D&gt;&lt;D xsi:type="xsd:double"&gt;24.38077&lt;/D&gt;&lt;D xsi:type="xsd:double"&gt;24.401922&lt;/D&gt;&lt;D xsi:type="xsd:double"&gt;24.430769&lt;/D&gt;&lt;D xsi:type="xsd:double"&gt;24.453846&lt;/D&gt;&lt;D xsi:type="xsd:double"&gt;24.459616&lt;/D&gt;&lt;D xsi:type="xsd:double"&gt;24.473078&lt;/D&gt;&lt;D xsi:type="xsd:double"&gt;24.492308&lt;/D&gt;&lt;D xsi:type="xsd:double"&gt;24.5&lt;/D&gt;&lt;D xsi:type="xsd:double"&gt;24.513462&lt;/D&gt;&lt;D xsi:type="xsd:double"&gt;24.538462&lt;/D&gt;&lt;D xsi:type="xsd:double"&gt;24.55&lt;/D&gt;&lt;D xsi:type="xsd:double"&gt;24.559616&lt;/D&gt;&lt;D xsi:type="xsd:double"&gt;24.561539&lt;/D&gt;&lt;D xsi:type="xsd:double"&gt;24.559616&lt;/D&gt;&lt;D xsi:type="xsd:double"&gt;24.571154&lt;/D&gt;&lt;D xsi:type="xsd:double"&gt;24.573076&lt;/D&gt;&lt;D xsi:type="xsd:double"&gt;24.575&lt;/D&gt;&lt;D xsi:type="xsd:double"&gt;24.596153&lt;/D&gt;&lt;D xsi:type="xsd:double"&gt;24.615385&lt;/D&gt;&lt;D xsi:type="xsd:double"&gt;24.640385&lt;/D&gt;&lt;D xsi:type="xsd:double"&gt;24.669231&lt;/D&gt;&lt;D xsi:type="xsd:double"&gt;24.71346&lt;/D&gt;&lt;D xsi:type="xsd:double"&gt;24.75577&lt;/D&gt;&lt;D xsi:type="xsd:double"&gt;24.792307&lt;/D&gt;&lt;D xsi:type="xsd:double"&gt;24.825&lt;/D&gt;&lt;D xsi:type="xsd:double"&gt;24.859615&lt;/D&gt;&lt;D xsi:type="xsd:double"&gt;24.901922&lt;/D&gt;&lt;D xsi:type="xsd:double"&gt;24.951923&lt;/D&gt;&lt;D xsi:type="xsd:double"&gt;24.992308&lt;/D&gt;&lt;D xsi:type="xsd:double"&gt;25.042307&lt;/D&gt;&lt;D xsi:type="xsd:double"&gt;25.109615&lt;/D&gt;&lt;D xsi:type="xsd:double"&gt;25.180769&lt;/D&gt;&lt;D xsi:type="xsd:double"&gt;25.24423&lt;/D&gt;&lt;D xsi:type="xsd:double"&gt;25.309616&lt;/D&gt;&lt;D xsi:type="xsd:double"&gt;25.378845&lt;/D&gt;&lt;D xsi:type="xsd:double"&gt;25.434616&lt;/D&gt;&lt;D xsi:type="xsd:double"&gt;25.490385&lt;/D&gt;&lt;D xsi:type="xsd:double"&gt;25.546154&lt;/D&gt;&lt;D xsi:type="xsd:double"&gt;25.607693&lt;/D&gt;&lt;D xsi:type="xsd:double"&gt;25.669231&lt;/D&gt;&lt;D xsi:type="xsd:double"&gt;25.717308&lt;/D&gt;&lt;D xsi:type="xsd:double"&gt;25.778847&lt;/D&gt;&lt;D xsi:type="xsd:double"&gt;25.836538&lt;/D&gt;&lt;D xsi:type="xsd:double"&gt;25.871155&lt;/D&gt;&lt;D xsi:type="xsd:double"&gt;25.903847&lt;/D&gt;&lt;D xsi:type="xsd:double"&gt;25.942308&lt;/D&gt;&lt;D xsi:type="xsd:double"&gt;25.975&lt;/D&gt;&lt;D xsi:type="xsd:double"&gt;25.992308&lt;/D&gt;&lt;D xsi:type="xsd:double"&gt;26.013462&lt;/D&gt;&lt;D xsi:type="xsd:double"&gt;26.03654&lt;/D&gt;&lt;D xsi:type="xsd:double"&gt;26.071154&lt;/D&gt;&lt;D xsi:type="xsd:double"&gt;26.101923&lt;/D&gt;&lt;D xsi:type="xsd:double"&gt;26.123077&lt;/D&gt;&lt;D xsi:type="xsd:double"&gt;26.148077&lt;/D&gt;&lt;D xsi:type="xsd:double"&gt;26.171154&lt;/D&gt;&lt;D xsi:type="xsd:double"&gt;26.186539&lt;/D&gt;&lt;D xsi:type="xsd:double"&gt;26.190384&lt;/D&gt;&lt;D xsi:type="xsd:double"&gt;26.194231&lt;/D&gt;&lt;D xsi:type="xsd:double"&gt;26.2&lt;/D&gt;&lt;D xsi:type="xsd:double"&gt;26.2&lt;/D&gt;&lt;D xsi:type="xsd:double"&gt;26.196154&lt;/D&gt;&lt;D xsi:type="xsd:double"&gt;26.209616&lt;/D&gt;&lt;D xsi:type="xsd:double"&gt;26.225&lt;/D&gt;&lt;D xsi:type="xsd:double"&gt;26.251923&lt;/D&gt;&lt;D xsi:type="xsd:double"&gt;26.276922&lt;/D&gt;&lt;D xsi:type="xsd:double"&gt;26.305769&lt;/D&gt;&lt;D xsi:type="xsd:double"&gt;26.34423&lt;/D&gt;&lt;D xsi:type="xsd:double"&gt;26.384615&lt;/D&gt;&lt;D xsi:type="xsd:double"&gt;26.426924&lt;/D&gt;&lt;D xsi:type="xsd:double"&gt;26.482693&lt;/D&gt;&lt;D xsi:type="xsd:double"&gt;26.542307&lt;/D&gt;&lt;D xsi:type="xsd:double"&gt;26.58846&lt;/D&gt;&lt;D xsi:type="xsd:double"&gt;26.642307&lt;/D&gt;&lt;D xsi:type="xsd:double"&gt;26.709616&lt;/D&gt;&lt;D xsi:type="xsd:double"&gt;26.767307&lt;/D&gt;&lt;D xsi:type="xsd:double"&gt;26.832693&lt;/D&gt;&lt;D xsi:type="xsd:double"&gt;26.90577&lt;/D&gt;&lt;D xsi:type="xsd:double"&gt;26.982693&lt;/D&gt;&lt;D xsi:type="xsd:double"&gt;27.061539&lt;/D&gt;&lt;D xsi:type="xsd:double"&gt;27.134615&lt;/D&gt;&lt;D xsi:type="xsd:double"&gt;27.215385&lt;/D&gt;&lt;D xsi:type="xsd:double"&gt;27.303846&lt;/D&gt;&lt;D xsi:type="xsd:double"&gt;27.398077&lt;/D&gt;&lt;D xsi:type="xsd:double"&gt;27.476923&lt;/D&gt;&lt;D xsi:type="xsd:double"&gt;27.534615&lt;/D&gt;&lt;D xsi:type="xsd:double"&gt;27.607693&lt;/D&gt;&lt;D xsi:type="xsd:double"&gt;27.673077&lt;/D&gt;&lt;D xsi:type="xsd:double"&gt;27.732693&lt;/D&gt;&lt;D xsi:type="xsd:double"&gt;27.784615&lt;/D&gt;&lt;D xsi:type="xsd:double"&gt;27.813461&lt;/D&gt;&lt;D xsi:type="xsd:double"&gt;27.846153&lt;/D&gt;&lt;D xsi:type="xsd:double"&gt;27.884615&lt;/D&gt;&lt;D xsi:type="xsd:double"&gt;27.925&lt;/D&gt;&lt;D xsi:type="xsd:double"&gt;27.973078&lt;/D&gt;&lt;D xsi:type="xsd:double"&gt;28.023077&lt;/D&gt;&lt;D xsi:type="xsd:double"&gt;28.065384&lt;/D&gt;&lt;D xsi:type="xsd:double"&gt;28.115385&lt;/D&gt;&lt;D xsi:type="xsd:double"&gt;28.163462&lt;/D&gt;&lt;D xsi:type="xsd:double"&gt;28.207693&lt;/D&gt;&lt;D xsi:type="xsd:double"&gt;28.238462&lt;/D&gt;&lt;D xsi:type="xsd:double"&gt;28.275&lt;/D&gt;&lt;D xsi:type="xsd:double"&gt;28.296154&lt;/D&gt;&lt;D xsi:type="xsd:double"&gt;28.303846&lt;/D&gt;&lt;D xsi:type="xsd:double"&gt;28.315384&lt;/D&gt;&lt;/FQL&gt;&lt;FQL&gt;&lt;Q&gt;2800-HK^FG_PRICE_RSI(09/07/2007,0,D,,14)&lt;/Q&gt;&lt;R&gt;2466&lt;/R&gt;&lt;C&gt;1&lt;/C&gt;&lt;D xsi:type="xsd:double"&gt;81.48148&lt;/D&gt;&lt;D xsi:type="xsd:double"&gt;82.19178&lt;/D&gt;&lt;D xsi:type="xsd:double"&gt;81.07546&lt;/D&gt;&lt;D xsi:type="xsd:double"&gt;82.36516&lt;/D&gt;&lt;D xsi:type="xsd:double"&gt;83.57091&lt;/D&gt;&lt;D xsi:type="xsd:double"&gt;84.69766&lt;/D&gt;&lt;D xsi:type="xsd:double"&gt;78.87227&lt;/D&gt;&lt;D xsi:type="xsd:double"&gt;78.87227&lt;/D&gt;&lt;D xsi:type="xsd:double"&gt;82.9519&lt;/D&gt;&lt;D xsi:type="xsd:double"&gt;84.65386&lt;/D&gt;&lt;D xsi:type="xsd:double"&gt;84.85736&lt;/D&gt;&lt;D xsi:type="xsd:double"&gt;87.953896&lt;/D&gt;&lt;D xsi:type="xsd:double"&gt;87.953896&lt;/D&gt;&lt;D xsi:type="xsd:double"&gt;89.10254&lt;/D&gt;&lt;D xsi:type="xsd:double"&gt;89.50662&lt;/D&gt;&lt;D xsi:type="xsd:double"&gt;91.88347&lt;/D&gt;&lt;D xsi:type="xsd:double"&gt;76.59626&lt;/D&gt;&lt;D xsi:type="xsd:double"&gt;70.29842&lt;/D&gt;&lt;D xsi:type="xsd:double"&gt;75.181854&lt;/D&gt;&lt;D xsi:type="xsd:double"&gt;73.87382&lt;/D&gt;&lt;D xsi:type="xsd:double"&gt;75.26421&lt;/D&gt;&lt;D xsi:type="xsd:double"&gt;77.02025&lt;/D&gt;&lt;D xsi:type="xsd:double"&gt;79.20614&lt;/D&gt;&lt;D xsi:type="xsd:double"&gt;76.36161&lt;/D&gt;&lt;D xsi:type="xsd:double"&gt;79.00108&lt;/D&gt;&lt;D xsi:type="xsd:double"&gt;70.520966&lt;/D&gt;&lt;D xsi:type="xsd:double"&gt;73.14752&lt;/D&gt;&lt;D xsi:type="xsd:double"&gt;73.607956&lt;/D&gt;&lt;D xsi:type="xsd:double"&gt;60.71474&lt;/D&gt;&lt;D xsi:type="xsd:double"&gt;66.25065&lt;/D&gt;&lt;D xsi:type="xsd:double"&gt;65.26029&lt;/D&gt;&lt;D xsi:type="xsd:double"&gt;68.32028&lt;/D&gt;&lt;D xsi:type="xsd:double"&gt;71.06502&lt;/D&gt;&lt;D xsi:type="xsd:double"&gt;75.615425&lt;/D&gt;&lt;D xsi:type="xsd:double"&gt;75.615425&lt;/D&gt;&lt;D xsi:type="xsd:double"&gt;67.87786&lt;/D&gt;&lt;D xsi:type="xsd:double"&gt;68.79487&lt;/D&gt;&lt;D xsi:type="xsd:double"&gt;58.84483&lt;/D&gt;&lt;D xsi:type="xsd:double"&gt;48.535873&lt;/D&gt;&lt;D xsi:type="xsd:double"&gt;52.147137&lt;/D&gt;&lt;D xsi:type="xsd:double"&gt;52.742332&lt;/D&gt;&lt;D xsi:type="xsd:double"&gt;47.06811&lt;/D&gt;&lt;D xsi:type="xsd:double"&gt;47.740856&lt;/D&gt;&lt;D xsi:type="xsd:double"&gt;41.248215&lt;/D&gt;&lt;D xsi:type="xsd:double"&gt;43.06109&lt;/D&gt;&lt;D xsi:type="xsd:double"&gt;51.723866&lt;/D&gt;&lt;D xsi:type="xsd:double"&gt;48.764668&lt;/D&gt;&lt;D xsi:type="xsd:double"&gt;42.255943&lt;/D&gt;&lt;D xsi:type="xsd:double"&gt;42.014378&lt;/D&gt;&lt;D xsi:type="xsd:double"&gt;44.07999&lt;/D&gt;&lt;D xsi:type="xsd:double"&gt;38.428726&lt;/D&gt;&lt;D xsi:type="xsd:double"&gt;36.048386&lt;/D&gt;&lt;D xsi:type="xsd:double"&gt;39.704823&lt;/D&gt;&lt;D xsi:type="xsd:double"&gt;47.7481&lt;/D&gt;&lt;D xsi:type="xsd:double"&gt;45.40012&lt;/D&gt;&lt;D xsi:type="xsd:double"&gt;46.347218&lt;/D&gt;&lt;D xsi:type="xsd:double"&gt;52.28897&lt;/D&gt;&lt;D xsi:type="xsd:double"&gt;53.93706&lt;/D&gt;&lt;D xsi:type="xsd:double"&gt;53.60471&lt;/D&gt;&lt;D xsi:type="xsd:double</t>
        </r>
      </text>
    </comment>
    <comment ref="A31" authorId="0" shapeId="0">
      <text>
        <r>
          <rPr>
            <b/>
            <sz val="9"/>
            <color indexed="81"/>
            <rFont val="Tahoma"/>
            <charset val="1"/>
          </rPr>
          <t>"&gt;55.09463&lt;/D&gt;&lt;D xsi:type="xsd:double"&gt;58.26967&lt;/D&gt;&lt;D xsi:type="xsd:double"&gt;58.839508&lt;/D&gt;&lt;D xsi:type="xsd:double"&gt;54.06879&lt;/D&gt;&lt;D xsi:type="xsd:double"&gt;50.40137&lt;/D&gt;&lt;D xsi:type="xsd:double"&gt;55.299213&lt;/D&gt;&lt;D xsi:type="xsd:double"&gt;50.306038&lt;/D&gt;&lt;D xsi:type="xsd:double"&gt;45.27463&lt;/D&gt;&lt;D xsi:type="xsd:double"&gt;44.378384&lt;/D&gt;&lt;D xsi:type="xsd:double"&gt;38.856037&lt;/D&gt;&lt;D xsi:type="xsd:double"&gt;40.838108&lt;/D&gt;&lt;D xsi:type="xsd:double"&gt;42.44549&lt;/D&gt;&lt;D xsi:type="xsd:double"&gt;43.68137&lt;/D&gt;&lt;D xsi:type="xsd:double"&gt;48.449757&lt;/D&gt;&lt;D xsi:type="xsd:double"&gt;51.74941&lt;/D&gt;&lt;D xsi:type="xsd:double"&gt;48.761635&lt;/D&gt;&lt;D xsi:type="xsd:double"&gt;45.245148&lt;/D&gt;&lt;D xsi:type="xsd:double"&gt;49.55467&lt;/D&gt;&lt;D xsi:type="xsd:double"&gt;47.01857&lt;/D&gt;&lt;D xsi:type="xsd:double"&gt;42.652817&lt;/D&gt;&lt;D xsi:type="xsd:double"&gt;48.227943&lt;/D&gt;&lt;D xsi:type="xsd:double"&gt;46.15691&lt;/D&gt;&lt;D xsi:type="xsd:double"&gt;45.113747&lt;/D&gt;&lt;D xsi:type="xsd:double"&gt;49.232487&lt;/D&gt;&lt;D xsi:type="xsd:double"&gt;46.59654&lt;/D&gt;&lt;D xsi:type="xsd:double"&gt;43.71582&lt;/D&gt;&lt;D xsi:type="xsd:double"&gt;41.309307&lt;/D&gt;&lt;D xsi:type="xsd:double"&gt;36.93056&lt;/D&gt;&lt;D xsi:type="xsd:double"&gt;30.267187&lt;/D&gt;&lt;D xsi:type="xsd:double"&gt;37.06138&lt;/D&gt;&lt;D xsi:type="xsd:double"&gt;36.803932&lt;/D&gt;&lt;D xsi:type="xsd:double"&gt;30.811102&lt;/D&gt;&lt;D xsi:type="xsd:double"&gt;24.009863&lt;/D&gt;&lt;D xsi:type="xsd:double"&gt;40.244286&lt;/D&gt;&lt;D xsi:type="xsd:double"&gt;37.883705&lt;/D&gt;&lt;D xsi:type="xsd:double"&gt;46.46764&lt;/D&gt;&lt;D xsi:type="xsd:double"&gt;42.273502&lt;/D&gt;&lt;D xsi:type="xsd:double"&gt;43.521202&lt;/D&gt;&lt;D xsi:type="xsd:double"&gt;40.858288&lt;/D&gt;&lt;D xsi:type="xsd:double"&gt;39.918865&lt;/D&gt;&lt;D xsi:type="xsd:double"&gt;44.073246&lt;/D&gt;&lt;D xsi:type="xsd:double"&gt;48.66082&lt;/D&gt;&lt;D xsi:type="xsd:double"&gt;47.723965&lt;/D&gt;&lt;D xsi:type="xsd:double"&gt;41.301464&lt;/D&gt;&lt;D xsi:type="xsd:double"&gt;38.51082&lt;/D&gt;&lt;D xsi:type="xsd:double"&gt;40.53024&lt;/D&gt;&lt;D xsi:type="xsd:double"&gt;41.70834&lt;/D&gt;&lt;D xsi:type="xsd:double"&gt;46.8143&lt;/D&gt;&lt;D xsi:type="xsd:double"&gt;47.36597&lt;/D&gt;&lt;D xsi:type="xsd:double"&gt;45.3401&lt;/D&gt;&lt;D xsi:type="xsd:double"&gt;48.03294&lt;/D&gt;&lt;D xsi:type="xsd:double"&gt;44.85957&lt;/D&gt;&lt;D xsi:type="xsd:double"&gt;45.505768&lt;/D&gt;&lt;D xsi:type="xsd:double"&gt;43.84569&lt;/D&gt;&lt;D xsi:type="xsd:double"&gt;43.560467&lt;/D&gt;&lt;D xsi:type="xsd:double"&gt;47.255535&lt;/D&gt;&lt;D xsi:type="xsd:double"&gt;51.994095&lt;/D&gt;&lt;D xsi:type="xsd:double"&gt;52.323574&lt;/D&gt;&lt;D xsi:type="xsd:double"&gt;50.10168&lt;/D&gt;&lt;D xsi:type="xsd:double"&gt;45.271008&lt;/D&gt;&lt;D xsi:type="xsd:double"&gt;42.438236&lt;/D&gt;&lt;D xsi:type="xsd:double"&gt;42.866024&lt;/D&gt;&lt;D xsi:type="xsd:double"&gt;43.766155&lt;/D&gt;&lt;D xsi:type="xsd:double"&gt;39.12&lt;/D&gt;&lt;D xsi:type="xsd:double"&gt;41.508232&lt;/D&gt;&lt;D xsi:type="xsd:double"&gt;43.420444&lt;/D&gt;&lt;D xsi:type="xsd:double"&gt;47.14234&lt;/D&gt;&lt;D xsi:type="xsd:double"&gt;39.455772&lt;/D&gt;&lt;D xsi:type="xsd:double"&gt;39.455772&lt;/D&gt;&lt;D xsi:type="xsd:double"&gt;33.181217&lt;/D&gt;&lt;D xsi:type="xsd:double"&gt;36.634148&lt;/D&gt;&lt;D xsi:type="xsd:double"&gt;40.4233&lt;/D&gt;&lt;D xsi:type="xsd:double"&gt;36.593876&lt;/D&gt;&lt;D xsi:type="xsd:double"&gt;48.016514&lt;/D&gt;&lt;D xsi:type="xsd:double"&gt;48.016514&lt;/D&gt;&lt;D xsi:type="xsd:double"&gt;49.154716&lt;/D&gt;&lt;D xsi:type="xsd:double"&gt;52.51384&lt;/D&gt;&lt;D xsi:type="xsd:double"&gt;49.760258&lt;/D&gt;&lt;D xsi:type="xsd:double"&gt;52.07969&lt;/D&gt;&lt;D xsi:type="xsd:double"&gt;56.739838&lt;/D&gt;&lt;D xsi:type="xsd:double"&gt;59.049145&lt;/D&gt;&lt;D xsi:type="xsd:double"&gt;61.57378&lt;/D&gt;&lt;D xsi:type="xsd:double"&gt;58.653175&lt;/D&gt;&lt;D xsi:type="xsd:double"&gt;56.72157&lt;/D&gt;&lt;D xsi:type="xsd:double"&gt;57.47565&lt;/D&gt;&lt;D xsi:type="xsd:double"&gt;61.12314&lt;/D&gt;&lt;D xsi:type="xsd:double"&gt;52.8275&lt;/D&gt;&lt;D xsi:type="xsd:double"&gt;53.624935&lt;/D&gt;&lt;D xsi:type="xsd:double"&gt;52.666145&lt;/D&gt;&lt;D xsi:type="xsd:double"&gt;56.44044&lt;/D&gt;&lt;D xsi:type="xsd:double"&gt;55.907017&lt;/D&gt;&lt;D xsi:type="xsd:double"&gt;60.34658&lt;/D&gt;&lt;D xsi:type="xsd:double"&gt;61.85079&lt;/D&gt;&lt;D xsi:type="xsd:double"&gt;64.39613&lt;/D&gt;&lt;D xsi:type="xsd:double"&gt;67.097984&lt;/D&gt;&lt;D xsi:type="xsd:double"&gt;65.754555&lt;/D&gt;&lt;D xsi:type="xsd:double"&gt;66.47737&lt;/D&gt;&lt;D xsi:type="xsd:double"&gt;65.73033&lt;/D&gt;&lt;D xsi:type="xsd:double"&gt;64.944374&lt;/D&gt;&lt;D xsi:type="xsd:double"&gt;68.943535&lt;/D&gt;&lt;D xsi:type="xsd:double"&gt;66.49283&lt;/D&gt;&lt;D xsi:type="xsd:double"&gt;67.72822&lt;/D&gt;&lt;D xsi:type="xsd:double"&gt;57.14048&lt;/D&gt;&lt;D xsi:type="xsd:double"&gt;55.79851&lt;/D&gt;&lt;D xsi:type="xsd:double"&gt;50.67211&lt;/D&gt;&lt;D xsi:type="xsd:double"&gt;56.57922&lt;/D&gt;&lt;D xsi:type="xsd:double"&gt;57.082382&lt;/D&gt;&lt;D xsi:type="xsd:double"&gt;55.022427&lt;/D&gt;&lt;D xsi:type="xsd:double"&gt;57.23825&lt;/D&gt;&lt;D xsi:type="xsd:double"&gt;57.798&lt;/D&gt;&lt;D xsi:type="xsd:double"&gt;50.038673&lt;/D&gt;&lt;D xsi:type="xsd:double"&gt;54.24799&lt;/D&gt;&lt;D xsi:type="xsd:double"&gt;49.151287&lt;/D&gt;&lt;D xsi:type="xsd:double"&gt;45.68455&lt;/D&gt;&lt;D xsi:type="xsd:double"&gt;41.011818&lt;/D&gt;&lt;D xsi:type="xsd:double"&gt;41.011818&lt;/D&gt;&lt;D xsi:type="xsd:double"&gt;42.526855&lt;/D&gt;&lt;D xsi:type="xsd:double"&gt;43.310852&lt;/D&gt;&lt;D xsi:type="xsd:double"&gt;46.45711&lt;/D&gt;&lt;D xsi:type="xsd:double"&gt;48.754307&lt;/D&gt;&lt;D xsi:type="xsd:double"&gt;43.406185&lt;/D&gt;&lt;D xsi:type="xsd:double"&gt;39.873398&lt;/D&gt;&lt;D xsi:type="xsd:double"&gt;44.71878&lt;/D&gt;&lt;D xsi:type="xsd:double"&gt;47.74225&lt;/D&gt;&lt;D xsi:type="xsd:double"&gt;36.060516&lt;/D&gt;&lt;D xsi:type="xsd:double"&gt;35.633717&lt;/D&gt;&lt;D xsi:type="xsd:double"&gt;33.102158&lt;/D&gt;&lt;D xsi:type="xsd:double"&gt;30.749548&lt;/D&gt;&lt;D xsi:type="xsd:double"&gt;34.111538&lt;/D&gt;&lt;D xsi:type="xsd:double"&gt;34.111538&lt;/D&gt;&lt;D xsi:type="xsd:double"&gt;39.24289&lt;/D&gt;&lt;D xsi:type="xsd:double"&gt;35.295868&lt;/D&gt;&lt;D xsi:type="xsd:double"&gt;34.82436&lt;/D&gt;&lt;D xsi:type="xsd:double"&gt;34.82436&lt;/D&gt;&lt;D xsi:type="xsd:double"&gt;31.417166&lt;/D&gt;&lt;D xsi:type="xsd:double"&gt;34.38033&lt;/D&gt;&lt;D xsi:type="xsd:double"&gt;33.855244&lt;/D&gt;&lt;D xsi:type="xsd:double"&gt;29.073357&lt;/D&gt;&lt;D xsi:type="xsd:double"&gt;30.136057&lt;/D&gt;&lt;D xsi:type="xsd:double"&gt;26.690683&lt;/D&gt;&lt;D xsi:type="xsd:double"&gt;23.443483&lt;/D&gt;&lt;D xsi:type="xsd:double"&gt;27.656115&lt;/D&gt;&lt;D xsi:type="xsd:double"&gt;36.990807&lt;/D&gt;&lt;D xsi:type="xsd:double"&gt;30.610464&lt;/D&gt;&lt;D xsi:type="xsd:double"&gt;39.587837&lt;/D&gt;&lt;D xsi:type="xsd:double"&gt;40.28121&lt;/D&gt;&lt;D xsi:type="xsd:double"&gt;44.4043&lt;/D&gt;&lt;D xsi:type="xsd:double"&gt;42.3072&lt;/D&gt;&lt;D xsi:type="xsd:double"&gt;35.53059&lt;/D&gt;&lt;D xsi:type="xsd:double"&gt;35.53059&lt;/D&gt;&lt;D xsi:type="xsd:double"&gt;43.26019&lt;/D&gt;&lt;D xsi:type="xsd:double"&gt;45.804768&lt;/D&gt;&lt;D xsi:type="xsd:double"&gt;53.157322&lt;/D&gt;&lt;D xsi:type="xsd:double"&gt;53.157322&lt;/D&gt;&lt;D xsi:type="xsd:double"&gt;59.097916&lt;/D&gt;&lt;D xsi:type="xsd:double"&gt;58.432873&lt;/D&gt;&lt;D xsi:type="xsd:double"&gt;53.863525&lt;/D&gt;&lt;D xsi:type="xsd:double"&gt;53.223225&lt;/D&gt;&lt;D xsi:type="xsd:double"&gt;47.72454&lt;/D&gt;&lt;D xsi:type="xsd:double"&gt;52.958424&lt;/D&gt;&lt;D xsi:type="xsd:double"&gt;53.515327&lt;/D&gt;&lt;D xsi:type="xsd:double"&gt;55.22775&lt;/D&gt;&lt;D xsi:type="xsd:double"&gt;50.54855&lt;/D&gt;&lt;D xsi:type="xsd:double"&gt;43.711376&lt;/D&gt;&lt;D xsi:type="xsd:double"&gt;45.045525&lt;/D&gt;&lt;D xsi:type="xsd:double"&gt;43.384434&lt;/D&gt;&lt;D xsi:type="xsd:double"&gt;42.817635&lt;/D&gt;&lt;D xsi:type="xsd:double"&gt;40.53633&lt;/D&gt;&lt;D xsi:type="xsd:double"&gt;36.83743&lt;/D&gt;&lt;D xsi:type="xsd:double"&gt;37.71185&lt;/D&gt;&lt;D xsi:type="xsd:double"&gt;35.09566&lt;/D&gt;&lt;D xsi:type="xsd:double"&gt;33.11638&lt;/D&gt;&lt;D xsi:type="xsd:double"&gt;29.529432&lt;/D&gt;&lt;D xsi:type="xsd:double"&gt;36.890812&lt;/D&gt;&lt;D xsi:type="xsd:double"&gt;32.34278&lt;/D&gt;&lt;D xsi:type="xsd:double"&gt;42.301388&lt;/D&gt;&lt;D xsi:type="xsd:double"&gt;42.996456&lt;/D&gt;&lt;D xsi:type="xsd:double"&gt;47.74212&lt;/D&gt;&lt;D xsi:type="xsd:double"&gt;43.30492&lt;/D&gt;&lt;D xsi:type="xsd:double"&gt;46.642757&lt;/D&gt;&lt;D xsi:type="xsd:double"&gt;42.346935&lt;/D&gt;&lt;D xsi:type="xsd:double"&gt;45.071007&lt;/D&gt;&lt;D xsi:type="xsd:double"&gt;39.984573&lt;/D&gt;&lt;D xsi:type="xsd:double"&gt;38.130882&lt;/D&gt;&lt;D xsi:type="xsd:double"&gt;34.280056&lt;/D&gt;&lt;D xsi:type="xsd:double"&gt;45.48017&lt;/D&gt;&lt;D xsi:type="xsd:double"&gt;42.713383&lt;/D&gt;&lt;D xsi:type="xsd:double"&gt;38.891438&lt;/D&gt;&lt;D xsi:type="xsd:double"&gt;34.398212&lt;/D&gt;&lt;D xsi:type="xsd:double"&gt;34.929104&lt;/D&gt;&lt;D xsi:type="xsd:double"&gt;27.979507&lt;/D&gt;&lt;D xsi:type="xsd:double"&gt;25.314993&lt;/D&gt;&lt;D xsi:type="xsd:double"&gt;26.126726&lt;/D&gt;&lt;D xsi:type="xsd:double"&gt;42.84998&lt;/D&gt;&lt;D xsi:type="xsd:double"&gt;46.008987&lt;/D&gt;&lt;D xsi:type="xsd:double"&gt;41.358578&lt;/D&gt;&lt;D xsi:type="xsd:double"&gt;41.916443&lt;/D&gt;&lt;D xsi:type="xsd:double"&gt;41.6321&lt;/D&gt;&lt;D xsi:type="xsd:double"&gt;39.883884&lt;/D&gt;&lt;D xsi:type="xsd:double"&gt;34.546185&lt;/D&gt;&lt;D xsi:type="xsd:double"&gt;35.898193&lt;/D&gt;&lt;D xsi:type="xsd:double"&gt;38.409966&lt;/D&gt;&lt;D xsi:type="xsd:double"&gt;35.171738&lt;/D&gt;&lt;D xsi:type="xsd:double"&gt;29.671598&lt;/D&gt;&lt;D xsi:type="xsd:double"&gt;24.459547&lt;/D&gt;&lt;D xsi:type="xsd:double"&gt;29.413055&lt;/D&gt;&lt;D xsi:type="xsd:double"&gt;24.966917&lt;/D&gt;&lt;D xsi:type="xsd:double"&gt;37.72624&lt;/D&gt;&lt;D xsi:type="xsd:double"&gt;41.4013&lt;/D&gt;&lt;D xsi:type="xsd:double"&gt;37.493404&lt;/D&gt;&lt;D xsi:type="xsd:double"&gt;34.265163&lt;/D&gt;&lt;D xsi:type="xsd:double"&gt;31.569027&lt;/D&gt;&lt;D xsi:type="xsd:double"&gt;37.885143&lt;/D&gt;&lt;D xsi:type="xsd:double"&gt;36.502914&lt;/D&gt;&lt;D xsi:type="xsd:double"&gt;33.53798&lt;/D&gt;&lt;D xsi:type="xsd:double"&gt;31.545122&lt;/D&gt;&lt;D xsi:type="xsd:double"&gt;27.252382&lt;/D&gt;&lt;D xsi:type="xsd:double"&gt;23.48757&lt;/D&gt;&lt;D xsi:type="xsd:double"&gt;32.89981&lt;/D&gt;&lt;D xsi:type="xsd:double"&gt;34.349365&lt;/D&gt;&lt;D xsi:type="xsd:double"&gt;41.52264&lt;/D&gt;&lt;D xsi:type="xsd:double"&gt;40.296352&lt;/D&gt;&lt;D xsi:type="xsd:double"&gt;42.957226&lt;/D&gt;&lt;D xsi:type="xsd:double"&gt;43.450706&lt;/D&gt;&lt;D xsi:type="xsd:double"&gt;46.20712&lt;/D&gt;&lt;D xsi:type="xsd:double"&gt;40.760727&lt;/D&gt;&lt;D xsi:type="xsd:double"&gt;44.057663&lt;/D&gt;&lt;D xsi:type="xsd:double"&gt;47.22101&lt;/D&gt;&lt;D xsi:type="xsd:double"&gt;43.45518&lt;/D&gt;&lt;D xsi:type="xsd:double"&gt;43.25438&lt;/D&gt;&lt;D xsi:type="xsd:double"&gt;39.25025&lt;/D&gt;&lt;D xsi:type="xsd:double"&gt;41.79762&lt;/D&gt;&lt;D xsi:type="xsd:double"&gt;41.693024&lt;/D&gt;&lt;D xsi:type="xsd:double"&gt;38.193386&lt;/D&gt;&lt;D xsi:type="xsd:double"&gt;38.09211&lt;/D&gt;&lt;D xsi:type="xsd:double"&gt;35.459408&lt;/D&gt;&lt;D xsi:type="xsd:double"&gt;38.954525&lt;/D&gt;&lt;D xsi:type="xsd:double"&gt;37.958355&lt;/D&gt;&lt;D xsi:type="xsd:double"&gt;41.704395&lt;/D&gt;&lt;D xsi:type="xsd:double"&gt;45.26358&lt;/D&gt;&lt;D xsi:type="xsd:double"&gt;46.4375&lt;/D&gt;&lt;D xsi:type="xsd:double"&gt;49.75329&lt;/D&gt;&lt;D xsi:type="xsd:double"&gt;51.374157&lt;/D&gt;&lt;D xsi:type="xsd:double"&gt;46.52534&lt;/D&gt;&lt;D xsi:type="xsd:double"&gt;48.10768&lt;/D&gt;&lt;D xsi:type="xsd:double"&gt;46.94416&lt;/D&gt;&lt;D xsi:type="xsd:double"&gt;50.10055&lt;/D&gt;&lt;D xsi:type="xsd:double"&gt;59.17758&lt;/D&gt;&lt;D xsi:type="xsd:double"&gt;57.646347&lt;/D&gt;&lt;D xsi:type="xsd:double"&gt;62.01282&lt;/D&gt;&lt;D xsi:type="xsd:double"&gt;62.641273&lt;/D&gt;&lt;D xsi:type="xsd:double"&gt;54.99827&lt;/D&gt;&lt;D xsi:type="xsd:double"&gt;56.746994&lt;/D&gt;&lt;D xsi:type="xsd:double"&gt;57.342045&lt;/D&gt;&lt;D xsi:type="xsd:double"&gt;59.44503&lt;/D&gt;&lt;D xsi:type="xsd:double"&gt;59.90122&lt;/D&gt;&lt;D xsi:type="xsd:double"&gt;56.480225&lt;/D&gt;&lt;D xsi:type="xsd:double"&gt;50.850716&lt;/D&gt;&lt;D xsi:type="xsd:double"&gt;46.932503&lt;/D&gt;&lt;D xsi:type="xsd:double"&gt;46.564507&lt;/D&gt;&lt;D xsi:type="xsd:double"&gt;47.66922&lt;/D&gt;&lt;D xsi:type="xsd:double"&gt;47.66922&lt;/D&gt;&lt;D xsi:type="xsd:double"&gt;49.6026&lt;/D&gt;&lt;D xsi:type="xsd:double"&gt;55.95515&lt;/D&gt;&lt;D xsi:type="xsd:double"&gt;60.897106&lt;/D&gt;&lt;D xsi:type="xsd:double"&gt;59.30466&lt;/D&gt;&lt;D xsi:type="xsd:double"&gt;53.983772&lt;/D&gt;&lt;D xsi:type="xsd:double"&gt;47.62861&lt;/D&gt;&lt;D xsi:type="xsd:double"&gt;47.215782&lt;/D&gt;&lt;D xsi:type="xsd:double"&gt;43.184765&lt;/D&gt;&lt;D xsi:type="xsd:double"&gt;40.399002&lt;/D&gt;&lt;D xsi:type="xsd:double"&gt;40.946&lt;/D&gt;&lt;D xsi:type="xsd:double"&gt;36.60456&lt;/D&gt;&lt;D xsi:type="xsd:double"&gt;36.259537&lt;/D&gt;&lt;D xsi:type="xsd:double"&gt;37.837036&lt;/D&gt;&lt;D xsi:type="xsd:double"&gt;34.191837&lt;/D&gt;&lt;D xsi:type="xsd:double"&gt;31.124157&lt;/D&gt;&lt;D xsi:type="xsd:double"&gt;33.16347&lt;/D&gt;&lt;D xsi:type="xsd:double"&gt;32.30507&lt;/D&gt;&lt;D xsi:type="xsd:double"&gt;41.44545&lt;/D&gt;&lt;D xsi:type="xsd:double"&gt;43.21483&lt;/D&gt;&lt;D xsi:type="xsd:double"&gt;39.177586&lt;/D&gt;&lt;D xsi:type="xsd:double"&gt;38.167072&lt;/D&gt;&lt;D xsi:type="xsd:double"&gt;42.62916&lt;/D&gt;&lt;D xsi:type="xsd:double"&gt;44.478382&lt;/D&gt;&lt;D xsi:type="xsd:double"&gt;50.747185&lt;/D&gt;&lt;D xsi:type="xsd:double"&gt;52.58173&lt;/D&gt;&lt;D xsi:type="xsd:double"&gt;53.644276&lt;/D&gt;&lt;D xsi:type="xsd:double"&gt;49.46632&lt;/D&gt;&lt;D xsi:type="xsd:double"&gt;45.387585&lt;/D&gt;&lt;D xsi:type="xsd:double"&gt;49.567326&lt;/D&gt;&lt;D xsi:type="xsd:double"&gt;47.605457&lt;/D&gt;&lt;D xsi:type="xsd:double"&gt;41.535435&lt;/D&gt;&lt;D xsi:type="xsd:double"&gt;43.161434&lt;/D&gt;&lt;D xsi:type="xsd:double"&gt;43.49988&lt;/D&gt;&lt;D xsi:type="xsd:double"&gt;39.916344&lt;/D&gt;&lt;D xsi:type="xsd:double"&gt;47.267883&lt;/D&gt;&lt;D xsi:type="xsd:double"&gt;41.986874&lt;/D&gt;&lt;D xsi:type="xsd:double"&gt;45.13061&lt;/D&gt;&lt;D xsi:type="xsd:double"&gt;44.10114&lt;/D&gt;&lt;D xsi:type="xsd:double"&gt;43.30331&lt;/D&gt;&lt;D xsi:type="xsd:double"&gt;36.242382&lt;/D&gt;&lt;D xsi:type="xsd:double"&gt;34.428673&lt;/D&gt;&lt;D xsi:type="xsd:double"&gt;39.500587&lt;/D&gt;&lt;D xsi:type="xsd:double"&gt;38.13903&lt;/D&gt;&lt;D xsi:type="xsd:double"&gt;36.12742&lt;/D&gt;&lt;D xsi:type="xsd:double"&gt;31.54794&lt;/D&gt;&lt;D xsi:type="xsd:double"&gt;35.7431&lt;/D&gt;&lt;D xsi:type="xsd:double"&gt;38.68618&lt;/D&gt;&lt;D xsi:type="xsd:double"&gt;39.799698&lt;/D&gt;&lt;D xsi:type="xsd:double"&gt;48.52485&lt;/D&gt;&lt;D xsi:type="xsd:double"&gt;54.28771&lt;/D&gt;&lt;D xsi:type="xsd:double"&gt;52.7728&lt;/D&gt;&lt;D xsi:type="xsd:double"&gt;56.67846&lt;/D&gt;&lt;D xsi:type="xsd:double"&gt;55.68656&lt;/D&gt;&lt;D xsi:type="xsd:double"&gt;51.482086&lt;/D&gt;&lt;D xsi:type="xsd:double"&gt;59.78301&lt;/D&gt;&lt;D xsi:type="xsd:double"&gt;64.182594&lt;/D&gt;&lt;D xsi:type="xsd:double"&gt;60.00528&lt;/D&gt;&lt;D xsi:type="xsd:double"&gt;64.417755&lt;/D&gt;&lt;D xsi:type="xsd:double"&gt;64.78162&lt;/D&gt;&lt;D xsi:type="xsd:double"&gt;54.82038&lt;/D&gt;&lt;D xsi:type="xsd:double"&gt;56.35351&lt;/D&gt;&lt;D xsi:type="xsd:double"&gt;54.91993&lt;/D&gt;&lt;D xsi:type="xsd:double"&gt;64.76576&lt;/D&gt;&lt;D xsi:type="xsd:double"&gt;64.76576&lt;/D&gt;&lt;D xsi:type="xsd:double"&gt;68.51839&lt;/D&gt;&lt;D xsi:type="xsd:double"&gt;67.549904&lt;/D&gt;&lt;D xsi:type="xsd:double"&gt;59.94585&lt;/D&gt;&lt;D xsi:type="xsd:double"&gt;63.80697&lt;/D&gt;&lt;D xsi:type="xsd:double"&gt;68.68353&lt;/D&gt;&lt;D xsi:type="xsd:double"&gt;69.488495&lt;/D&gt;&lt;D xsi:type="xsd:double"&gt;67.92169&lt;/D&gt;&lt;D xsi:type="xsd:double"&gt;68.38234&lt;/D&gt;&lt;D xsi:type="xsd:double"&gt;69.33091&lt;/D&gt;&lt;D xsi:type="xsd:double"&gt;62.28733&lt;/D&gt;&lt;D xsi:type="xsd:double"&gt;55.8822&lt;/D&gt;&lt;D xsi:type="xsd:double"&gt;59.359913&lt;/D&gt;&lt;D xsi:type="xsd:double"&gt;60.15578&lt;/D&gt;&lt;D xsi:type="xsd:double"&gt;54.15921&lt;/D&gt;&lt;D xsi:type="xsd:double"&gt;50.30205&lt;/D&gt;&lt;D xsi:type="xsd:double"&gt;53.175125&lt;/D&gt;&lt;D xsi:type="xsd:double"&gt;59.11448&lt;/D&gt;&lt;D xsi:type="xsd:double"&gt;66.47447&lt;/D&gt;&lt;D xsi:type="xsd:double"&gt;66.90223&lt;/D&gt;&lt;D xsi:type="xsd:double"&gt;69.67972&lt;/D&gt;&lt;D xsi:type="xsd:double"&gt;71.960335&lt;/D&gt;&lt;D xsi:type="xsd:double"&gt;73.16783&lt;/D&gt;&lt;D xsi:type="xsd:double"&gt;68.408966&lt;/D&gt;&lt;D xsi:type="xsd:double"&gt;68.98821&lt;/D&gt;&lt;D xsi:type="xsd:double"&gt;67.00361&lt;/D&gt;&lt;D xsi:type="xsd:double"&gt;58.8055&lt;/D&gt;&lt;D xsi:type="xsd:double"&gt;61.440018&lt;/D&gt;&lt;D xsi:type="xsd:double"&gt;63.589466&lt;/D&gt;&lt;D xsi:type="xsd:double"&gt;67.9222&lt;/D&gt;&lt;D xsi:type="xsd:double"&gt;66.65671&lt;/D&gt;&lt;D xsi:type="xsd:double"&gt;62.872173&lt;/D&gt;&lt;D xsi:type="xsd:double"&gt;61.00707&lt;/D&gt;&lt;D xsi:type="xsd:double"&gt;61.82022&lt;/D&gt;&lt;D xsi:type="xsd:double"&gt;60.46236&lt;/D&gt;&lt;D xsi:type="xsd:double"&gt;68.91754&lt;/D&gt;&lt;D xsi:type="xsd:double"&gt;70.95347&lt;/D&gt;&lt;D xsi:type="xsd:double"&gt;75.20166&lt;/D&gt;&lt;D xsi:type="xsd:double"&gt;67.67729&lt;/D&gt;&lt;D xsi:type="xsd:double"&gt;68.79799&lt;/D&gt;&lt;D xsi:type="xsd:double"&gt;67.84797&lt;/D&gt;&lt;D xsi:type="xsd:double"&gt;68.9262&lt;/D&gt;&lt;D xsi:type="xsd:double"&gt;62.77278&lt;/D&gt;&lt;D xsi:type="xsd:double"&gt;60.038544&lt;/D&gt;&lt;D xsi:type="xsd:double"&gt;66.35202&lt;/D&gt;&lt;D xsi:type="xsd:double"&gt;66.5103&lt;/D&gt;&lt;D xsi:type="xsd:double"&gt;67.3376&lt;/D&gt;&lt;D xsi:type="xsd:double"&gt;60.56986&lt;/D&gt;&lt;D xsi:type="xsd:double"&gt;55.95547&lt;/D&gt;&lt;D xsi:type="xsd:double"&gt;54.83085&lt;/D&gt;&lt;D xsi:type="xsd:double"&gt;51.227272&lt;/D&gt;&lt;D xsi:type="xsd:double"&gt;53.262917&lt;/D&gt;&lt;D xsi:type="xsd:double"&gt;55.27329&lt;/D&gt;&lt;D xsi:type="xsd:double"&gt;48.04072&lt;/D&gt;&lt;D xsi:type="xsd:double"&gt;52.424244&lt;/D&gt;&lt;D xsi:type="xsd:double"&gt;57.01842&lt;/D&gt;&lt;D xsi:type="xsd:double"&gt;60.12823&lt;/D&gt;&lt;D xsi:type="xsd:double"&gt;59.2056&lt;/D&gt;&lt;D xsi:type="xsd:double"&gt;57.618706&lt;/D&gt;&lt;D xsi:type="xsd:double"&gt;53.02687&lt;/D&gt;&lt;D xsi:type="xsd:double"&gt;53.55831&lt;/D&gt;&lt;D xsi:type="xsd:double"&gt;49.909714&lt;/D&gt;&lt;D xsi:type="xsd:double"&gt;48.71832&lt;/D&gt;&lt;D xsi:type="xsd:double"&gt;46.909454&lt;/D&gt;&lt;D xsi:type="xsd:double"&gt;47.950066&lt;/D&gt;&lt;D xsi:type="xsd:double"&gt;46.007763&lt;/D&gt;&lt;D xsi:type="xsd:double"&gt;40.167103&lt;/D&gt;&lt;D xsi:type="xsd:double"&gt;50.349117&lt;/D&gt;&lt;D xsi:type="xsd:double"&gt;55.994385&lt;/D&gt;&lt;D xsi:type="xsd:double"&gt;56.50164&lt;/D&gt;&lt;D xsi:type="xsd:double"&gt;62.34468&lt;/D&gt;&lt;D xsi:type="xsd:double"&gt;68.53505&lt;/D&gt;&lt;D xsi:type="xsd:double"&gt;68.698044&lt;/D&gt;&lt;D xsi:type="xsd:double"&gt;64.38772&lt;/D&gt;&lt;D xsi:type="xsd:double"&gt;69.011665&lt;/D&gt;&lt;D xsi:type="xsd:double"&gt;70.564835&lt;/D&gt;&lt;D xsi:type="xsd:double"&gt;72.425316&lt;/D&gt;&lt;D xsi:type="xsd:double"&gt;74.507576&lt;/D&gt;&lt;D xsi:type="xsd:double"&gt;66.40702&lt;/D&gt;&lt;D xsi:type="xsd:double"&gt;67.2589&lt;/D&gt;&lt;D xsi:type="xsd:double"&gt;70.11539&lt;/D&gt;&lt;D xsi:type="xsd:double"&gt;71.63811&lt;/D&gt;&lt;D xsi:type="xsd:double"&gt;71.63811&lt;/D&gt;&lt;D xsi:type="xsd:double"&gt;65.80509&lt;/D&gt;&lt;D xsi:type="xsd:double"&gt;69.77994&lt;/D&gt;&lt;D xsi:type="xsd:double"&gt;60.520287&lt;/D&gt;&lt;D xsi:type="xsd:double"&gt;65.45671&lt;/D&gt;&lt;D xsi:type="xsd:double"&gt;66.28222&lt;/D&gt;&lt;D xsi:type="xsd:double"&gt;58.06346&lt;/D&gt;&lt;D xsi:type="xsd:double"&gt;61.775658&lt;/D&gt;&lt;D xsi:type="xsd:double"&gt;61.048203&lt;/D&gt;&lt;D xsi:type="xsd:double"&gt;52.408165&lt;/D&gt;&lt;D xsi:type="xsd:double"&gt;54.025223&lt;/D&gt;&lt;D xsi:type="xsd:double"&gt;49.775417&lt;/D&gt;&lt;D xsi:type="xsd:double"&gt;54.20876&lt;/D&gt;&lt;D xsi:type="xsd:double"&gt;52.95039&lt;/D&gt;&lt;D xsi:type="xsd:double"&gt;56.232807&lt;/D&gt;&lt;D xsi:type="xsd:double"&gt;54.85893&lt;/D&gt;&lt;D xsi:type="xsd:double"&gt;54.85893&lt;/D&gt;&lt;D xsi:type="xsd:double"&gt;51.91677&lt;/D&gt;&lt;D xsi:type="xsd:double"&gt;49.76123&lt;/D&gt;&lt;D xsi:type="xsd:double"&gt;45.06011&lt;/D&gt;&lt;D xsi:type="xsd:double"&gt;46.612034&lt;/D&gt;&lt;D xsi:type="xsd:double"&gt;42.477066&lt;/D&gt;&lt;D xsi:type="xsd:double"&gt;46.022305&lt;/D&gt;&lt;D xsi:type="xsd:double"&gt;54.29556&lt;/D&gt;&lt;D xsi:type="xsd:double"&gt;57.780014&lt;/D&gt;&lt;D xsi:type="xsd:double"&gt;62.409477&lt;/D&gt;&lt;D xsi:type="xsd:double"&gt;60.045956&lt;/D&gt;&lt;D xsi:type="xsd:double"&gt;61.611603&lt;/D&gt;&lt;D xsi:type="xsd:double"&gt;62.662056&lt;/D&gt;&lt;D xsi:type="xsd:double"&gt;60.00945&lt;/D&gt;&lt;D xsi:type="xsd:double"&gt;59.111195&lt;/D&gt;&lt;D xsi:type="xsd:double"&gt;64.291756&lt;/D&gt;&lt;D xsi:type="xsd:double"&gt;68.15416&lt;/D&gt;&lt;D xsi:type="xsd:double"&gt;66.22557&lt;/D&gt;&lt;D xsi:type="xsd:double"&gt;63.33065&lt;/D&gt;&lt;D xsi:type="xsd:double"&gt;65.99839&lt;/D&gt;&lt;D xsi:type="xsd:double"&gt;63.0352&lt;/D&gt;&lt;D xsi:type="xsd:double"&gt;54.285835&lt;/D&gt;&lt;D xsi:type="xsd:double"&gt;53.48633&lt;/D&gt;&lt;D xsi:type="xsd:double"&gt;46.805122&lt;/D&gt;&lt;D xsi:type="xsd:double"&gt;52.48659&lt;/D&gt;&lt;D xsi:type="xsd:double"&gt;51.742657&lt;/D&gt;&lt;D xsi:type="xsd:double"&gt;43.732265&lt;/D&gt;&lt;D xsi:type="xsd:double"&gt;44.503304&lt;/D&gt;&lt;D xsi:type="xsd:double"&gt;51.00987&lt;/D&gt;&lt;D xsi:type="xsd:double"&gt;56.501976&lt;/D&gt;&lt;D xsi:type="xsd:double"&gt;59.236103&lt;/D&gt;&lt;D xsi:type="xsd:double"&gt;59.236103&lt;/D&gt;&lt;D xsi:type="xsd:double"&gt;55.211285&lt;/D&gt;&lt;D xsi:type="xsd:double"&gt;58.265106&lt;/D&gt;&lt;D xsi:type="xsd:double"&gt;62.652813&lt;/D&gt;&lt;D xsi:type="xsd:double"&gt;63.680824&lt;/D&gt;&lt;D xsi:type="xsd:double"&gt;61.847466&lt;/D&gt;&lt;D xsi:type="xsd:double"&gt;64.59198&lt;/D&gt;&lt;D xsi:type="xsd:double"&gt;66.658325&lt;/D&gt;&lt;D xsi:type="xsd:double"&gt;64.627495&lt;/D&gt;&lt;D xsi:type="xsd:double"&gt;63.584396&lt;/D&gt;&lt;D xsi:type="xsd:double"&gt;67.53453&lt;/D&gt;&lt;D xsi:type="xsd:double"&gt;60.4705&lt;/D&gt;&lt;D xsi:type="xsd:double"&gt;52.820545&lt;/D&gt;&lt;D xsi:type="xsd:double"&gt;42.00977&lt;/D&gt;&lt;D xsi:type="xsd:double"&gt;48.06952&lt;/D&gt;&lt;D xsi:type="xsd:double"&gt;46.896744&lt;/D&gt;&lt;D xsi:type="xsd:double"&gt;41.938225&lt;/D&gt;&lt;D xsi:type="xsd:double"&gt;47.274765&lt;/D&gt;&lt;D xsi:type="xsd:double"&gt;45.045433&lt;/D&gt;&lt;D xsi:type="xsd:double"&gt;50.680878&lt;/D&gt;&lt;D xsi:type="xsd:double"&gt;55.089516&lt;/D&gt;&lt;D xsi:type="xsd:double"&gt;55.089516&lt;/D&gt;&lt;D xsi:type="xsd:double"&gt;58.82463&lt;/D&gt;&lt;D xsi:type="xsd:double"&gt;55.960552&lt;/D&gt;&lt;D xsi:type="xsd:double"&gt;57.626884&lt;/D&gt;&lt;D xsi:type="xsd:double"&gt;61.77992&lt;/D&gt;&lt;D xsi:type="xsd:double"&gt;60.97542&lt;/D&gt;&lt;D xsi:type="xsd:double"&gt;60.13215&lt;/D&gt;&lt;D xsi:type="xsd:double"&gt;55.96459&lt;/D&gt;&lt;D xsi:type="xsd:double"&gt;53.56577&lt;/D&gt;&lt;D xsi:type="xsd:double"&gt;58.080784&lt;/D&gt;&lt;D xsi:type="xsd:double"&gt;53.2971&lt;/D&gt;&lt;D xsi:type="xsd:double"&gt;55.904556&lt;/D&gt;&lt;D xsi:type="xsd:double"&gt;49.242874&lt;/D&gt;&lt;D xsi:type="xsd:double"&gt;37.89569&lt;/D&gt;&lt;D xsi:type="xsd:double"&gt;46.711662&lt;/D&gt;&lt;D xsi:type="xsd:double"&gt;49.470467&lt;/D&gt;&lt;D xsi:type="xsd:double"&gt;51.10607&lt;/D&gt;&lt;D xsi:type="xsd:double"&gt;53.790775&lt;/D&gt;&lt;D xsi:type="xsd:double"&gt;54.33088&lt;/D&gt;&lt;D xsi:type="xsd:double"&gt;51.726482&lt;/D&gt;&lt;D xsi:type="xsd:double"&gt;48.00892&lt;/D&gt;&lt;D xsi:type="xsd:double"&gt;44.560055&lt;/D&gt;&lt;D xsi:type="xsd:double"&gt;43.992813&lt;/D&gt;&lt;D xsi:type="xsd:double"&gt;47.58558&lt;/D&gt;&lt;D xsi:type="xsd:double"&gt;48.995007&lt;/D&gt;&lt;D xsi:type="xsd:double"&gt;45.687405&lt;/D&gt;&lt;D xsi:type="xsd:double"&gt;43.176212&lt;/D&gt;&lt;D xsi:type="xsd:double"&gt;40.201653&lt;/D&gt;&lt;D xsi:type="xsd:double"&gt;37.949203&lt;/D&gt;&lt;D xsi:type="xsd:double"&gt;35.7897&lt;/D&gt;&lt;D xsi:type="xsd:double"&gt;37.69869&lt;/D&gt;&lt;D xsi:type="xsd:double"&gt;41.448025&lt;/D&gt;&lt;D xsi:type="xsd:double"&gt;45.83599&lt;/D&gt;&lt;D xsi:type="xsd:double"&gt;45.107895&lt;/D&gt;&lt;D xsi:type="xsd:double"&gt;45.107895&lt;/D&gt;&lt;D xsi:type="xsd:double"&gt;47.058537&lt;/D&gt;&lt;D xsi:type="xsd:double"&gt;52.510704&lt;/D&gt;&lt;D xsi:type="xsd:double"&gt;51.55769&lt;/D&gt;&lt;D xsi:type="xsd:double"&gt;59.47778&lt;/D&gt;&lt;D xsi:type="xsd:double"&gt;61.510838&lt;/D&gt;&lt;D xsi:type="xsd:double"&gt;58.357723&lt;/D&gt;&lt;D xsi:type="xsd:double"&gt;59.110157&lt;/D&gt;&lt;D xsi:type="xsd:double"&gt;60.641884&lt;/D&gt;&lt;D xsi:type="xsd:double"&gt;56.114418&lt;/D&gt;&lt;D xsi:type="xsd:double"&gt;46.72288&lt;/D&gt;&lt;D xsi:type="xsd:double"&gt;45.895668&lt;/D&gt;&lt;D xsi:type="xsd:double"&gt;45.036964&lt;/D&gt;&lt;D xsi:type="xsd:double"&gt;41.677876&lt;/D&gt;&lt;D xsi:type="xsd:double"&gt;46.014153&lt;/D&gt;&lt;D xsi:type="xsd:double"&gt;39.662605&lt;/D&gt;&lt;D xsi:type="xsd:double"&gt;34.52968&lt;/D&gt;&lt;D xsi:type="xsd:double"&gt;33.938427&lt;/D&gt;&lt;D xsi:type="xsd:double"&gt;31.60708&lt;/D&gt;&lt;D xsi:type="xsd:double"&gt;27.096828&lt;/D&gt;&lt;D xsi:type="xsd:double"&gt;26.202034&lt;/D&gt;&lt;D xsi:type="xsd:double"&gt;33.31631&lt;/D&gt;&lt;D xsi:type="xsd:double"&gt;30.66347&lt;/D&gt;&lt;D xsi:type="xsd:double"&gt;34.05631&lt;/D&gt;&lt;D xsi:type="xsd:double"&gt;35.19466&lt;/D&gt;&lt;D xsi:type="xsd:double"&gt;43.584866&lt;/D&gt;&lt;D xsi:type="xsd:double"&gt;38.84574&lt;/D&gt;&lt;D xsi:type="xsd:double"&gt;31.994957&lt;/D&gt;&lt;D xsi:type="xsd:double"&gt;30.718716&lt;/D&gt;&lt;D xsi:type="xsd:double"&gt;34.724503&lt;/D&gt;&lt;D xsi:type="xsd:double"&gt;38.188435&lt;/D&gt;&lt;D xsi:type="xsd:double"&gt;44.37012&lt;/D&gt;&lt;D xsi:type="xsd:double"&gt;44.37012&lt;/D&gt;&lt;D xsi:type="xsd:double"&gt;48.6263&lt;/D&gt;&lt;D xsi:type="xsd:double"&gt;46.33563&lt;/D&gt;&lt;D xsi:type="xsd:double"&gt;39.633442&lt;/D&gt;&lt;D xsi:type="xsd:double"&gt;47.055878&lt;/D&gt;&lt;D xsi:type="xsd:double"&gt;50.68375&lt;/D&gt;&lt;D xsi:type="xsd:double"&gt;49.23059&lt;/D&gt;&lt;D xsi:type="xsd:double"&gt;47.756042&lt;/D&gt;&lt;D xsi:type="xsd:double"&gt;51.654594&lt;/D&gt;&lt;D xsi:type="xsd:double"&gt;57.162605&lt;/D&gt;&lt;D xsi:type="xsd:double"&gt;55.461407&lt;/D&gt;&lt;D xsi:type="xsd:double"&gt;54.586655&lt;/D&gt;&lt;D xsi:type="xsd:double"&gt;49.538082&lt;/D&gt;&lt;D xsi:type="xsd:double"&gt;52.680172&lt;/D&gt;&lt;D xsi:type="xsd:double"&gt;58.2759&lt;/D&gt;&lt;D xsi:type="xsd:double"&gt;58.929688&lt;/D&gt;&lt;D xsi:type="xsd:double"&gt;58.929688&lt;/D&gt;&lt;D xsi:type="xsd:double"&gt;58.929688&lt;/D&gt;&lt;D xsi:type="xsd:double"&gt;57.79854&lt;/D&gt;&lt;D xsi:type="xsd:double"&gt;56.627956&lt;/D&gt;&lt;D xsi:type="xsd:double"&gt;54.261017&lt;/D&gt;&lt;D xsi:type="xsd:double"&gt;61.239902&lt;/D&gt;&lt;D xsi:type="xsd:double"&gt;58.823467&lt;/D&gt;&lt;D xsi:type="xsd:double"&gt;58.823467&lt;/D&gt;&lt;D xsi:type="xsd:double"&gt;50.70251&lt;/D&gt;&lt;D xsi:type="xsd:double"&gt;51.727787&lt;/D&gt;&lt;D xsi:type="xsd:double"&gt;52.785282&lt;/D&gt;&lt;D xsi:type="xsd:double"&gt;46.23992&lt;/D&gt;&lt;D xsi:type="xsd:double"&gt;51.62336&lt;/D&gt;&lt;D xsi:type="xsd:double"&gt;56.33251&lt;/D&gt;&lt;D xsi:type="xsd:double"&gt;58.089912&lt;/D&gt;&lt;D xsi:type="xsd:double"&gt;55.676834&lt;/D&gt;&lt;D xsi:type="xsd:double"&gt;61.677235&lt;/D&gt;&lt;D xsi:type="xsd:double"&gt;65.93425&lt;/D&gt;&lt;D xsi:type="xsd:double"&gt;64.64535&lt;/D&gt;&lt;D xsi:type="xsd:double"&gt;69.18619&lt;/D&gt;&lt;D xsi:type="xsd:double"&gt;69.18619&lt;/D&gt;&lt;D xsi:type="xsd:double"&gt;67.74462&lt;/D&gt;&lt;D xsi:type="xsd:double"&gt;67.74462&lt;/D&gt;&lt;D xsi:type="xsd:double"&gt;67.74462&lt;/D&gt;&lt;D xsi:type="xsd:double"&gt;59.944683&lt;/D&gt;&lt;D xsi:type="xsd:double"&gt;49.00687&lt;/D&gt;&lt;D xsi:type="xsd:double"&gt;52.14161&lt;/D&gt;&lt;D xsi:type="xsd:double"&gt;49.937614&lt;/D&gt;&lt;D xsi:type="xsd:double"&gt;48.8263&lt;/D&gt;&lt;D xsi:type="xsd:double"&gt;45.551285&lt;/D&gt;&lt;D xsi:type="xsd:double"&gt;51.402035&lt;/D&gt;&lt;D xsi:type="xsd:double"&gt;45.13448&lt;/D&gt;&lt;D xsi:type="xsd:double"&gt;40.682724&lt;/D&gt;&lt;D xsi:type="xsd:double"&gt;36.083378&lt;/D&gt;&lt;D xsi:type="xsd:double"&gt;44.033047&lt;/D&gt;&lt;D xsi:type="xsd:double"&gt;39.498314&lt;/D&gt;&lt;D xsi:type="xsd:double"&gt;38.78146&lt;/D&gt;&lt;D xsi:type="xsd:double"&gt;33.53752&lt;/D&gt;&lt;D xsi:type="xsd:double"&gt;31.800962&lt;/D&gt;&lt;D xsi:type="xsd:double"&gt;29.096773&lt;/D&gt;&lt;D xsi:type="xsd:double"&gt;40.986126&lt;/D&gt;&lt;D xsi:type="xsd:double"&gt;37.311&lt;/D&gt;&lt;D xsi:type="xsd:double"&gt;38.303947&lt;/D&gt;&lt;D xsi:type="xsd:double"&gt;42.244633&lt;/D&gt;&lt;D xsi:type="xsd:double"&gt;38.899925&lt;/D&gt;&lt;D xsi:type="xsd:double"&gt;33.92467&lt;/D&gt;&lt;D xsi:type="xsd:double"&gt;39.36315&lt;/D&gt;&lt;D xsi:type="xsd:double"&gt;35.7424&lt;/D&gt;&lt;D xsi:type="xsd:double"&gt;35.7424&lt;/D&gt;&lt;D xsi:type="xsd:double"&gt;37.411613&lt;/D&gt;&lt;D xsi:type="xsd:double"&gt;30.570017&lt;/D&gt;&lt;D xsi:type="xsd:double"&gt;34.595284&lt;/D&gt;&lt;D xsi:type="xsd:double"&gt;40.196125&lt;/D&gt;&lt;D xsi:type="xsd:double"&gt;44.93566&lt;/D&gt;&lt;D xsi:type="xsd:double"&gt;44.93566&lt;/D&gt;&lt;D xsi:type="xsd:double"&gt;41.654057&lt;/D&gt;&lt;D xsi:type="xsd:double"&gt;41.382835&lt;/D&gt;&lt;D xsi:type="xsd:double"&gt;47.12921&lt;/D&gt;&lt;D xsi:type="xsd:double"&gt;48.01442&lt;/D&gt;&lt;D xsi:type="xsd:double"&gt;41.18288&lt;/D&gt;&lt;D xsi:type="xsd:double"&gt;43.44355&lt;/D&gt;&lt;D xsi:type="xsd:double"&gt;46.922142&lt;/D&gt;&lt;D xsi:type="xsd:double"&gt;46.922142&lt;/D&gt;&lt;D xsi:type="xsd:double"&gt;50.629265&lt;/D&gt;&lt;D xsi:type="xsd:double"&gt;54.082947&lt;/D&gt;&lt;D xsi:type="xsd:double"&gt;54.93175&lt;/D&gt;&lt;D xsi:type="xsd:double"&gt;55.81144&lt;/D&gt;&lt;D xsi:type="xsd:double"&gt;57.59422&lt;/D&gt;&lt;D xsi:type="xsd:double"&gt;67.483665&lt;/D&gt;&lt;D xsi:type="xsd:double"&gt;65.14632&lt;/D&gt;&lt;D xsi:type="xsd:double"&gt;65.14632&lt;/D&gt;&lt;D xsi:type="xsd:double"&gt;60.301758&lt;/D&gt;&lt;D xsi:type="xsd:double"&gt;60.301758&lt;/D&gt;&lt;D xsi:type="xsd:double"&gt;61.94288&lt;/D&gt;&lt;D xsi:type="xsd:double"&gt;49.758957&lt;/D&gt;&lt;D xsi:type="xsd:double"&gt;48.818855&lt;/D&gt;&lt;D xsi:type="xsd:double"&gt;43.507515&lt;/D&gt;&lt;D xsi:type="xsd:double"&gt;42.674187&lt;/D&gt;&lt;D xsi:type="xsd:double"&gt;48.033726&lt;/D&gt;&lt;D xsi:type="xsd:double"&gt;44.45314&lt;/D&gt;&lt;D xsi:type="xsd:double"&gt;47.60758&lt;/D&gt;&lt;D xsi:type="xsd:double"&gt;54.95395&lt;/D&gt;&lt;D xsi:type="xsd:double"&gt;56.592625&lt;/D&gt;&lt;D xsi:type="xsd:double"&gt;54.459133&lt;/D&gt;&lt;D xsi:type="xsd:double"&gt;57.879257&lt;/D&gt;&lt;D xsi:type="xsd:double"&gt;50.70301&lt;/D&gt;&lt;D xsi:type="xsd:double"&gt;50.70301&lt;/D&gt;&lt;D xsi:type="xsd:double"&gt;46.853153&lt;/D&gt;&lt;D xsi:type="xsd:double"&gt;50.870487&lt;/D&gt;&lt;D xsi:type="xsd:double"&gt;56.216686&lt;/D&gt;&lt;D xsi:type="xsd:double"&gt;57.055458&lt;/D&gt;&lt;D xsi:type="xsd:double"&gt;61.07116&lt;/D&gt;&lt;D xsi:type="xsd:double"&gt;61.07116&lt;/D&gt;&lt;D xsi:type="xsd:double"&gt;63.449467&lt;/D&gt;&lt;D xsi:type="xsd:double"&gt;65.705795&lt;/D&gt;&lt;D xsi:type="xsd:double"&gt;65.705795&lt;/D&gt;&lt;D xsi:type="xsd:double"&gt;61.315933&lt;/D&gt;&lt;D xsi:type="xsd:double"&gt;67.543304&lt;/D&gt;&lt;D xsi:type="xsd:double"&gt;68.89157&lt;/D&gt;&lt;D xsi:type="xsd:double"&gt;69.572174&lt;/D&gt;&lt;D xsi:type="xsd:double"&gt;70.2726&lt;/D&gt;&lt;D xsi:type="xsd:double"&gt;71.67686&lt;/D&gt;&lt;D xsi:type="xsd:double"&gt;73.04794&lt;/D&gt;&lt;D xsi:type="xsd:double"&gt;61.776054&lt;/D&gt;&lt;D xsi:type="xsd:double"&gt;58.975914&lt;/D&gt;&lt;D xsi:type="xsd:double"&gt;52.56156&lt;/D&gt;&lt;D xsi:type="xsd:double"&gt;51.35845&lt;/D&gt;&lt;D xsi:type="xsd:double"&gt;52.528633&lt;/D&gt;&lt;D xsi:type="xsd:double"&gt;53.72745&lt;/D&gt;&lt;D xsi:type="xsd:double"&gt;50.955853&lt;/D&gt;&lt;D xsi:type="xsd:double"&gt;52.281345&lt;/D&gt;&lt;D xsi:type="xsd:double"&gt;49.405407&lt;/D&gt;&lt;D xsi:type="xsd:double"&gt;47.98411&lt;/D&gt;&lt;D xsi:type="xsd:double"&gt;41.54811&lt;/D&gt;&lt;D xsi:type="xsd:double"&gt;39.278664&lt;/D&gt;&lt;D xsi:type="xsd:double"&gt;42.65209&lt;/D&gt;&lt;D xsi:type="xsd:double"&gt;40.244297&lt;/D&gt;&lt;D xsi:type="xsd:double"&gt;45.238117&lt;/D&gt;&lt;D xsi:type="xsd:double"&gt;39.337543&lt;/D&gt;&lt;D xsi:type="xsd:double"&gt;44.052788&lt;/D&gt;&lt;D xsi:type="xsd:double"&gt;53.19476&lt;/D&gt;&lt;D xsi:type="xsd:double"&gt;55.43538&lt;/D&gt;&lt;D xsi:type="xsd:double"&gt;63.054142&lt;/D&gt;&lt;D xsi:type="xsd:double"&gt;63.885277&lt;/D&gt;&lt;D xsi:type="xsd:double"&gt;54.622128&lt;/D&gt;&lt;D xsi:type="xsd:double"&gt;56.56017&lt;/D&gt;&lt;D xsi:type="xsd:double"&gt;58.470295&lt;/D&gt;&lt;D xsi:type="xsd:double"&gt;65.765465&lt;/D&gt;&lt;D xsi:type="xsd:double"&gt;65.765465&lt;/D&gt;&lt;D xsi:type="xsd:double"&gt;66.523254&lt;/D&gt;&lt;D xsi:type="xsd:double"&gt;64.9744&lt;/D&gt;&lt;D xsi:type="xsd:double"&gt;68.87635&lt;/D&gt;&lt;D xsi:type="xsd:double"&gt;68.87635&lt;/D&gt;&lt;D xsi:type="xsd:double"&gt;70.405785&lt;/D&gt;&lt;D xsi:type="xsd:double"&gt;70.405785&lt;/D&gt;&lt;D xsi:type="xsd:double"&gt;72.001465&lt;/D&gt;&lt;D xsi:type="xsd:double"&gt;74.91469&lt;/D&gt;&lt;D xsi:type="xsd:double"&gt;65.71083&lt;/D&gt;&lt;D xsi:type="xsd:double"&gt;70.409&lt;/D&gt;&lt;D xsi:type="xsd:double"&gt;70.409&lt;/D&gt;&lt;D xsi:type="xsd:double"&gt;73.243515&lt;/D&gt;&lt;D xsi:type="xsd:double"&gt;73.243515&lt;/D&gt;&lt;D xsi:type="xsd:double"&gt;77.59864&lt;/D&gt;&lt;D xsi:type="xsd:double"&gt;75.702934&lt;/D&gt;&lt;D xsi:type="xsd:double"&gt;76.325775&lt;/D&gt;&lt;D xsi:type="xsd:double"&gt;79.689896&lt;/D&gt;&lt;D xsi:type="xsd:double"&gt;75.822174&lt;/D&gt;&lt;D xsi:type="xsd:double"&gt;79.56121&lt;/D&gt;&lt;D xsi:type="xsd:double"&gt;82.47919&lt;/D&gt;&lt;D xsi:type="xsd:double"&gt;80.70654&lt;/D&gt;&lt;D xsi:type="xsd:double"&gt;70.86536&lt;/D&gt;&lt;D xsi:type="xsd:double"&gt;74.24716&lt;/D&gt;&lt;D xsi:type="xsd:double"&gt;68.535675&lt;/D&gt;&lt;D xsi:type="xsd:double"&gt;69.78713&lt;/D&gt;&lt;D xsi:type="xsd:double"&gt;64.28044&lt;/D&gt;&lt;D xsi:type="xsd:double"&gt;66.42055&lt;/D&gt;&lt;D xsi:type="xsd:double"&gt;65.02207&lt;/D&gt;&lt;D xsi:type="xsd:double"&gt;55.038383&lt;/D&gt;&lt;D xsi:type="xsd:double"&gt;55.948887&lt;/D&gt;&lt;D xsi:type="xsd:double"&gt;43.59054&lt;/D&gt;&lt;D xsi:type="xsd:double"&gt;54.430504&lt;/D&gt;&lt;D xsi:type="xsd:double"&gt;53.5776&lt;/D&gt;&lt;D xsi:type="xsd:double"&gt;60.280285&lt;/D&gt;&lt;D xsi:type="xsd:double"&gt;64.17916&lt;/D&gt;&lt;D xsi:type="xsd:double"&gt;68.04028&lt;/D&gt;&lt;D xsi:type="xsd:double"&gt;68.941605&lt;/D&gt;&lt;D xsi:type="xsd:double"&gt;64.99372&lt;/D&gt;&lt;D xsi:type="xsd:double"&gt;60.342167&lt;/D&gt;&lt;D xsi:type="xsd:double"&gt;62.64544&lt;/D&gt;&lt;D xsi:type="xsd:double"&gt;54.174427&lt;/D&gt;&lt;D xsi:type="xsd:double"&gt;51.192497&lt;/D&gt;&lt;D xsi:type="xsd:double"&gt;46.38115&lt;/D&gt;&lt;D xsi:type="xsd:double"&gt;41.04041&lt;/D&gt;&lt;D xsi:type="xsd:double"&gt;46.89416&lt;/D&gt;&lt;D xsi:type="xsd:double"&gt;46.89416&lt;/D&gt;&lt;D xsi:type="xsd:double"&gt;46.22878&lt;/D&gt;&lt;D xsi:type="xsd:double"&gt;38.567486&lt;/D&gt;&lt;D xsi:type="xsd:double"&gt;40.997574&lt;/D&gt;&lt;D xsi:type="xsd:double"&gt;40.997574&lt;/D&gt;&lt;D xsi:type="xsd:double"&gt;38.634346&lt;/D&gt;&lt;D xsi:type="xsd:double"&gt;44.647564&lt;/D&gt;&lt;D xsi:type="xsd:double"&gt;42.7157&lt;/D&gt;&lt;D xsi:type="xsd:double"&gt;46.06659&lt;/D&gt;&lt;D xsi:type="xsd:double"&gt;49.262806&lt;/D&gt;&lt;D xsi:type="xsd:double"&gt;48.48915&lt;/D&gt;&lt;D xsi:type="xsd:double"&gt;45.416676&lt;/D&gt;&lt;D xsi:type="xsd:double"&gt;49.706596&lt;/D&gt;&lt;D xsi:type="xsd:double"&gt;43.778023&lt;/D&gt;&lt;D xsi:type="xsd:double"&gt;45.52723&lt;/D&gt;&lt;D xsi:type="xsd:double"&gt;46.424767&lt;/D&gt;&lt;D xsi:type="xsd:double"&gt;49.132584&lt;/D&gt;&lt;D xsi:type="xsd:double"&gt;50.913765&lt;/D&gt;&lt;D xsi:type="xsd:double"&gt;42.16798&lt;/D&gt;&lt;D xsi:type="xsd:double"&gt;38.89725&lt;/D&gt;&lt;D xsi:type="xsd:double"&gt;39.90127&lt;/D&gt;&lt;D xsi:type="xsd:double"&gt;39.20747&lt;/D&gt;&lt;D xsi:type="xsd:double"&gt;47.127903&lt;/D&gt;&lt;D xsi:type="xsd:double"&gt;47.127903&lt;/D&gt;&lt;D xsi:type="xsd:double"&gt;44.600693&lt;/D&gt;&lt;D xsi:type="xsd:double"&gt;43.758354&lt;/D&gt;&lt;D xsi:type="xsd:double"&gt;40.466183&lt;/D&gt;&lt;D xsi:type="xsd:double"&gt;47.859203&lt;/D&gt;&lt;D xsi:type="xsd:double"&gt;47.859203&lt;/D&gt;&lt;D xsi:type="xsd:double"&gt;48.910347&lt;/D&gt;&lt;D xsi:type="xsd:double"&gt;56.470688&lt;/D&gt;&lt;D xsi:type="xsd:double"&gt;59.683228&lt;/D&gt;&lt;D xsi:type="xsd:double"&gt;61.22416&lt;/D&gt;&lt;D xsi:type="xsd:double"&gt;62.006084&lt;/D&gt;&lt;D xsi:type="xsd:double"&gt;59.42508&lt;/D&gt;&lt;D xsi:type="xsd:double"&gt;55.681057&lt;/D&gt;&lt;D xsi:type="xsd:double"&gt;60.18366&lt;/D&gt;&lt;D xsi:type="xsd:double"&gt;65.472404&lt;/D&gt;&lt;D xsi:type="xsd:double"&gt;66.82815&lt;/D&gt;&lt;D xsi:type="xsd:double"&gt;67.51498&lt;/D&gt;&lt;D xsi:type="xsd:double"&gt;64.63264&lt;/D&gt;&lt;D xsi:type="xsd:double"&gt;64.63264&lt;/D&gt;&lt;D xsi:type="xsd:double"&gt;67.81933&lt;/D&gt;&lt;D xsi:type="xsd:double"&gt;56.796906&lt;/D&gt;&lt;D xsi:type="xsd:double"&gt;54.415825&lt;/D&gt;&lt;D xsi:type="xsd:double"&gt;52.065212&lt;/D&gt;&lt;D xsi:type="xsd:double"&gt;52.065212&lt;/D&gt;&lt;D xsi:type="xsd:double"&gt;53.236603&lt;/D&gt;&lt;D xsi:type="xsd:double"&gt;51.871502&lt;/D&gt;&lt;D xsi:type="xsd:double"&gt;46.711796&lt;/D&gt;&lt;D xsi:type="xsd:double"&gt;44.337048&lt;/D&gt;&lt;D xsi:type="xsd:double"&gt;44.337048&lt;/D&gt;&lt;D xsi:type="xsd:double"&gt;54.959476&lt;/D&gt;&lt;D xsi:type="xsd:double"&gt;46.582733&lt;/D&gt;&lt;D xsi:type="xsd:double"&gt;44.495983&lt;/D&gt;&lt;D xsi:type="xsd:double"&gt;38.87037&lt;/D&gt;&lt;D xsi:type="xsd:double"&gt;32.278126&lt;/D&gt;&lt;D xsi:type="xsd:double"&gt;36.164463&lt;/D&gt;&lt;D xsi:type="xsd:double"&gt;42.12563&lt;/D&gt;&lt;D xsi:type="xsd:double"&gt;38.988853&lt;/D&gt;&lt;D xsi:type="xsd:double"&gt;44.547314&lt;/D&gt;&lt;D xsi:type="xsd:double"&gt;47.630234&lt;/D&gt;&lt;D xsi:type="xsd:double"&gt;53.230595&lt;/D&gt;&lt;D xsi:type="xsd:double"&gt;51.262707&lt;/D&gt;&lt;D xsi:type="xsd:double"&gt;42.752254&lt;/D&gt;&lt;D xsi:type="xsd:double"&gt;42.001324&lt;/D&gt;&lt;D xsi:type="xsd:double"&gt;37.09019&lt;/D&gt;&lt;D xsi:type="xsd:double"&gt;45.856106&lt;/D&gt;&lt;D xsi:type="xsd:double"&gt;51.514942&lt;/D&gt;&lt;D xsi:type="xsd:double"&gt;52.282207&lt;/D&gt;&lt;D xsi:type="xsd:double"&gt;45.329628&lt;/D&gt;&lt;D xsi:type="xsd:double"&gt;47.820522&lt;/D&gt;&lt;D xsi:type="xsd:double"&gt;52.48349&lt;/D&gt;&lt;D xsi:type="xsd:double"&gt;50.073975&lt;/D&gt;&lt;D xsi:type="xsd:double"&gt;56.522717&lt;/D&gt;&lt;D xsi:type="xsd:double"&gt;57.82637&lt;/D&gt;&lt;D xsi:type="xsd:double"&gt;53.506874&lt;/D&gt;&lt;D xsi:type="xsd:double"&gt;48.090828&lt;/D&gt;&lt;D xsi:type="xsd:double"&gt;49.65871&lt;/D&gt;&lt;D xsi:type="xsd:double"&gt;40.9918&lt;/D&gt;&lt;D xsi:type="xsd:double"&gt;41.832783&lt;/D&gt;&lt;D xsi:type="xsd:double"&gt;37.258&lt;/D&gt;&lt;D xsi:type="xsd:double"&gt;38.168247&lt;/D&gt;&lt;D xsi:type="xsd:double"&gt;44.26391&lt;/D&gt;&lt;D xsi:type="xsd:double"&gt;45.90482&lt;/D&gt;&lt;D xsi:type="xsd:double"&gt;46.74899&lt;/D&gt;&lt;D xsi:type="xsd:double"&gt;48.48063&lt;/D&gt;&lt;D xsi:type="xsd:double"&gt;51.85284&lt;/D&gt;&lt;D xsi:type="xsd:double"&gt;50.954884&lt;/D&gt;&lt;D xsi:type="xsd:double"&gt;50.954884&lt;/D&gt;&lt;D xsi:type="xsd:double"&gt;57.000164&lt;/D&gt;&lt;D xsi:type="xsd:double"&gt;58.571384&lt;/D&gt;&lt;D xsi:type="xsd:double"&gt;62.281986&lt;/D&gt;&lt;D xsi:type="xsd:double"&gt;66.76939&lt;/D&gt;&lt;D xsi:type="xsd:double"&gt;68.499115&lt;/D&gt;&lt;D xsi:type="xsd:double"&gt;69.07692&lt;/D&gt;&lt;D xsi:type="xsd:double"&gt;70.252174&lt;/D&gt;&lt;D xsi:type="xsd:double"&gt;67.48987&lt;/D&gt;&lt;D xsi:type="xsd:double"&gt;58.778545&lt;/D&gt;&lt;D xsi:type="xsd:double"&gt;61.811882&lt;/D&gt;&lt;D xsi:type="xsd:double"&gt;57.273167&lt;/D&gt;&lt;D xsi:type="xsd:double"&gt;57.273167&lt;/D&gt;&lt;D xsi:type="xsd:double"&gt;53.834778&lt;/D&gt;&lt;D xsi:type="xsd:double"&gt;47.670685&lt;/D&gt;&lt;D xsi:type="xsd:double"&gt;54.251965&lt;/D&gt;&lt;D xsi:type="xsd:double"&gt;59.010525&lt;/D&gt;&lt;D xsi:type="xsd:double"&gt;55.880703&lt;/D&gt;&lt;D xsi:type="xsd:double"&gt;53.830883&lt;/D&gt;&lt;D xsi:type="xsd:double"&gt;49.889263&lt;/D&gt;&lt;D xsi:type="xsd:double"&gt;47.103508&lt;/D&gt;&lt;D xsi:type="xsd:double"&gt;46.177887&lt;/D&gt;&lt;D xsi:type="xsd:double"&gt;40.219852&lt;/D&gt;&lt;D xsi:type="xsd:double"&gt;40.219852&lt;/D&gt;&lt;D xsi:type="xsd:double"&gt;38.57082&lt;/D&gt;&lt;D xsi:type="xsd:double"&gt;43.55537&lt;/D&gt;&lt;D xsi:type="xsd:double"&gt;43.55537&lt;/D&gt;&lt;D xsi:type="xsd:double"&gt;38.97107&lt;/D&gt;&lt;D xsi:type="xsd:double"&gt;46.278214&lt;/D&gt;&lt;D xsi:type="xsd:double"&gt;40.226776&lt;/D&gt;&lt;D xsi:type="xsd:double"&gt;38.67087&lt;/D&gt;&lt;D xsi:type="xsd:double"&gt;42.2774&lt;/D&gt;&lt;D xsi:type="xsd:double"&gt;46.771954&lt;/D&gt;&lt;D xsi:type="xsd:double"&gt;47.86489&lt;/D&gt;&lt;D xsi:type="xsd:double"&gt;39.197342&lt;/D&gt;&lt;D xsi:type="xsd:double"&gt;40.360394&lt;/D&gt;&lt;D xsi:type="xsd:double"&gt;40.360394&lt;/D&gt;&lt;D xsi:type="xsd:double"&gt;42.8941&lt;/D&gt;&lt;D xsi:type="xsd:double"&gt;49.786186&lt;/D&gt;&lt;D xsi:type="xsd:double"&gt;50.85087&lt;/D&gt;&lt;D xsi:type="xsd:double"&gt;60.717564&lt;/D&gt;&lt;D xsi:type="xsd:double"&gt;58.42116&lt;/D&gt;&lt;D xsi:type="xsd:double"&gt;51.131973&lt;/D&gt;&lt;D xsi:type="xsd:double"&gt;46.65426&lt;/D&gt;&lt;D xsi:type="xsd:double"&gt;44.958286&lt;/D&gt;&lt;D xsi:type="xsd:double"&gt;41.69381&lt;/D&gt;&lt;D xsi:type="xsd:double"&gt;40.894356&lt;/D&gt;&lt;D xsi:type="xsd:double"&gt;37.774307&lt;/D&gt;&lt;D xsi:type="xsd:double"&gt;40.229794&lt;/D&gt;&lt;D xsi:type="xsd:double"&gt;40.229794&lt;/D&gt;&lt;D xsi:type="xsd:double"&gt;37.645504&lt;/D&gt;&lt;D xsi:type="xsd:double"&gt;32.413364&lt;/D&gt;&lt;D xsi:type="xsd:double"&gt;29.282715&lt;/D&gt;&lt;D xsi:type="xsd:double"&gt;28.113047&lt;/D&gt;&lt;D xsi:type=</t>
        </r>
      </text>
    </comment>
    <comment ref="A32" authorId="0" shapeId="0">
      <text>
        <r>
          <rPr>
            <b/>
            <sz val="9"/>
            <color indexed="81"/>
            <rFont val="Tahoma"/>
            <charset val="1"/>
          </rPr>
          <t>"xsd:double"&gt;35.09322&lt;/D&gt;&lt;D xsi:type="xsd:double"&gt;35.09322&lt;/D&gt;&lt;D xsi:type="xsd:double"&gt;33.580585&lt;/D&gt;&lt;D xsi:type="xsd:double"&gt;43.981804&lt;/D&gt;&lt;D xsi:type="xsd:double"&gt;42.20249&lt;/D&gt;&lt;D xsi:type="xsd:double"&gt;43.4347&lt;/D&gt;&lt;D xsi:type="xsd:double"&gt;42.45985&lt;/D&gt;&lt;D xsi:type="xsd:double"&gt;50.78646&lt;/D&gt;&lt;D xsi:type="xsd:double"&gt;58.226494&lt;/D&gt;&lt;D xsi:type="xsd:double"&gt;58.226494&lt;/D&gt;&lt;D xsi:type="xsd:double"&gt;52.47606&lt;/D&gt;&lt;D xsi:type="xsd:double"&gt;51.38307&lt;/D&gt;&lt;D xsi:type="xsd:double"&gt;55.38593&lt;/D&gt;&lt;D xsi:type="xsd:double"&gt;47.946163&lt;/D&gt;&lt;D xsi:type="xsd:double"&gt;37.187244&lt;/D&gt;&lt;D xsi:type="xsd:double"&gt;42.177666&lt;/D&gt;&lt;D xsi:type="xsd:double"&gt;43.15048&lt;/D&gt;&lt;D xsi:type="xsd:double"&gt;41.641525&lt;/D&gt;&lt;D xsi:type="xsd:double"&gt;40.130238&lt;/D&gt;&lt;D xsi:type="xsd:double"&gt;43.445827&lt;/D&gt;&lt;D xsi:type="xsd:double"&gt;45.60844&lt;/D&gt;&lt;D xsi:type="xsd:double"&gt;44.688282&lt;/D&gt;&lt;D xsi:type="xsd:double"&gt;54.560883&lt;/D&gt;&lt;D xsi:type="xsd:double"&gt;51.586113&lt;/D&gt;&lt;D xsi:type="xsd:double"&gt;55.101154&lt;/D&gt;&lt;D xsi:type="xsd:double"&gt;55.961975&lt;/D&gt;&lt;D xsi:type="xsd:double"&gt;55.961975&lt;/D&gt;&lt;D xsi:type="xsd:double"&gt;52.46239&lt;/D&gt;&lt;D xsi:type="xsd:double"&gt;58.105232&lt;/D&gt;&lt;D xsi:type="xsd:double"&gt;51.51933&lt;/D&gt;&lt;D xsi:type="xsd:double"&gt;44.308136&lt;/D&gt;&lt;D xsi:type="xsd:double"&gt;41.93755&lt;/D&gt;&lt;D xsi:type="xsd:double"&gt;30.725437&lt;/D&gt;&lt;D xsi:type="xsd:double"&gt;27.403362&lt;/D&gt;&lt;D xsi:type="xsd:double"&gt;20.353&lt;/D&gt;&lt;D xsi:type="xsd:double"&gt;27.75433&lt;/D&gt;&lt;D xsi:type="xsd:double"&gt;26.83869&lt;/D&gt;&lt;D xsi:type="xsd:double"&gt;26.83869&lt;/D&gt;&lt;D xsi:type="xsd:double"&gt;37.24371&lt;/D&gt;&lt;D xsi:type="xsd:double"&gt;36.810028&lt;/D&gt;&lt;D xsi:type="xsd:double"&gt;38.35607&lt;/D&gt;&lt;D xsi:type="xsd:double"&gt;35.11753&lt;/D&gt;&lt;D xsi:type="xsd:double"&gt;30.657328&lt;/D&gt;&lt;D xsi:type="xsd:double"&gt;32.31061&lt;/D&gt;&lt;D xsi:type="xsd:double"&gt;38.03804&lt;/D&gt;&lt;D xsi:type="xsd:double"&gt;34.861397&lt;/D&gt;&lt;D xsi:type="xsd:double"&gt;38.834347&lt;/D&gt;&lt;D xsi:type="xsd:double"&gt;36.96657&lt;/D&gt;&lt;D xsi:type="xsd:double"&gt;42.205235&lt;/D&gt;&lt;D xsi:type="xsd:double"&gt;46.95306&lt;/D&gt;&lt;D xsi:type="xsd:double"&gt;50.692104&lt;/D&gt;&lt;D xsi:type="xsd:double"&gt;51.308117&lt;/D&gt;&lt;D xsi:type="xsd:double"&gt;46.891865&lt;/D&gt;&lt;D xsi:type="xsd:double"&gt;40.929916&lt;/D&gt;&lt;D xsi:type="xsd:double"&gt;41.656155&lt;/D&gt;&lt;D xsi:type="xsd:double"&gt;46.60489&lt;/D&gt;&lt;D xsi:type="xsd:double"&gt;45.419506&lt;/D&gt;&lt;D xsi:type="xsd:double"&gt;44.805862&lt;/D&gt;&lt;D xsi:type="xsd:double"&gt;36.344864&lt;/D&gt;&lt;D xsi:type="xsd:double"&gt;37.30116&lt;/D&gt;&lt;D xsi:type="xsd:double"&gt;39.58196&lt;/D&gt;&lt;D xsi:type="xsd:double"&gt;43.53221&lt;/D&gt;&lt;D xsi:type="xsd:double"&gt;37.32919&lt;/D&gt;&lt;D xsi:type="xsd:double"&gt;39.83301&lt;/D&gt;&lt;D xsi:type="xsd:double"&gt;37.418125&lt;/D&gt;&lt;D xsi:type="xsd:double"&gt;30.190716&lt;/D&gt;&lt;D xsi:type="xsd:double"&gt;28.442696&lt;/D&gt;&lt;D xsi:type="xsd:double"&gt;26.773296&lt;/D&gt;&lt;D xsi:type="xsd:double"&gt;37.68143&lt;/D&gt;&lt;D xsi:type="xsd:double"&gt;36.700172&lt;/D&gt;&lt;D xsi:type="xsd:double"&gt;33.27824&lt;/D&gt;&lt;D xsi:type="xsd:double"&gt;28.35956&lt;/D&gt;&lt;D xsi:type="xsd:double"&gt;25.382536&lt;/D&gt;&lt;D xsi:type="xsd:double"&gt;37.28366&lt;/D&gt;&lt;D xsi:type="xsd:double"&gt;42.72577&lt;/D&gt;&lt;D xsi:type="xsd:double"&gt;42.930885&lt;/D&gt;&lt;D xsi:type="xsd:double"&gt;47.20673&lt;/D&gt;&lt;D xsi:type="xsd:double"&gt;49.16013&lt;/D&gt;&lt;D xsi:type="xsd:double"&gt;53.25773&lt;/D&gt;&lt;D xsi:type="xsd:double"&gt;50.282017&lt;/D&gt;&lt;D xsi:type="xsd:double"&gt;53.803036&lt;/D&gt;&lt;D xsi:type="xsd:double"&gt;46.199623&lt;/D&gt;&lt;D xsi:type="xsd:double"&gt;48.67627&lt;/D&gt;&lt;D xsi:type="xsd:double"&gt;46.042545&lt;/D&gt;&lt;D xsi:type="xsd:double"&gt;46.664112&lt;/D&gt;&lt;D xsi:type="xsd:double"&gt;53.74178&lt;/D&gt;&lt;D xsi:type="xsd:double"&gt;55.12827&lt;/D&gt;&lt;D xsi:type="xsd:double"&gt;56.188885&lt;/D&gt;&lt;D xsi:type="xsd:double"&gt;61.062073&lt;/D&gt;&lt;D xsi:type="xsd:double"&gt;63.98679&lt;/D&gt;&lt;D xsi:type="xsd:double"&gt;56.151646&lt;/D&gt;&lt;D xsi:type="xsd:double"&gt;51.075775&lt;/D&gt;&lt;D xsi:type="xsd:double"&gt;54.64218&lt;/D&gt;&lt;D xsi:type="xsd:double"&gt;49.464622&lt;/D&gt;&lt;D xsi:type="xsd:double"&gt;54.742554&lt;/D&gt;&lt;D xsi:type="xsd:double"&gt;53.06396&lt;/D&gt;&lt;D xsi:type="xsd:double"&gt;53.40588&lt;/D&gt;&lt;D xsi:type="xsd:double"&gt;55.99507&lt;/D&gt;&lt;D xsi:type="xsd:double"&gt;46.22163&lt;/D&gt;&lt;D xsi:type="xsd:double"&gt;48.063583&lt;/D&gt;&lt;D xsi:type="xsd:double"&gt;51.797337&lt;/D&gt;&lt;D xsi:type="xsd:double"&gt;49.60288&lt;/D&gt;&lt;D xsi:type="xsd:double"&gt;46.09753&lt;/D&gt;&lt;D xsi:type="xsd:double"&gt;45.068558&lt;/D&gt;&lt;D xsi:type="xsd:double"&gt;42.51363&lt;/D&gt;&lt;D xsi:type="xsd:double"&gt;40.377247&lt;/D&gt;&lt;D xsi:type="xsd:double"&gt;40.62442&lt;/D&gt;&lt;D xsi:type="xsd:double"&gt;37.447887&lt;/D&gt;&lt;D xsi:type="xsd:double"&gt;38.80398&lt;/D&gt;&lt;D xsi:type="xsd:double"&gt;36.583286&lt;/D&gt;&lt;D xsi:type="xsd:double"&gt;41.56945&lt;/D&gt;&lt;D xsi:type="xsd:double"&gt;44.194588&lt;/D&gt;&lt;D xsi:type="xsd:double"&gt;41.390903&lt;/D&gt;&lt;D xsi:type="xsd:double"&gt;53.434513&lt;/D&gt;&lt;D xsi:type="xsd:double"&gt;54.01059&lt;/D&gt;&lt;D xsi:type="xsd:double"&gt;55.204212&lt;/D&gt;&lt;D xsi:type="xsd:double"&gt;52.051945&lt;/D&gt;&lt;D xsi:type="xsd:double"&gt;55.228695&lt;/D&gt;&lt;D xsi:type="xsd:double"&gt;53.696198&lt;/D&gt;&lt;D xsi:type="xsd:double"&gt;47.124546&lt;/D&gt;&lt;D xsi:type="xsd:double"&gt;46.903763&lt;/D&gt;&lt;D xsi:type="xsd:double"&gt;45.975883&lt;/D&gt;&lt;D xsi:type="xsd:double"&gt;44.552147&lt;/D&gt;&lt;D xsi:type="xsd:double"&gt;41.12356&lt;/D&gt;&lt;D xsi:type="xsd:double"&gt;45.350754&lt;/D&gt;&lt;D xsi:type="xsd:double"&gt;42.531956&lt;/D&gt;&lt;D xsi:type="xsd:double"&gt;42.531956&lt;/D&gt;&lt;D xsi:type="xsd:double"&gt;47.571114&lt;/D&gt;&lt;D xsi:type="xsd:double"&gt;47.292&lt;/D&gt;&lt;D xsi:type="xsd:double"&gt;51.292927&lt;/D&gt;&lt;D xsi:type="xsd:double"&gt;49.428047&lt;/D&gt;&lt;D xsi:type="xsd:double"&gt;47.268818&lt;/D&gt;&lt;D xsi:type="xsd:double"&gt;48.31097&lt;/D&gt;&lt;D xsi:type="xsd:double"&gt;55.289444&lt;/D&gt;&lt;D xsi:type="xsd:double"&gt;53.180676&lt;/D&gt;&lt;D xsi:type="xsd:double"&gt;54.7302&lt;/D&gt;&lt;D xsi:type="xsd:double"&gt;50.088573&lt;/D&gt;&lt;D xsi:type="xsd:double"&gt;55.413754&lt;/D&gt;&lt;D xsi:type="xsd:double"&gt;56.587425&lt;/D&gt;&lt;D xsi:type="xsd:double"&gt;59.190426&lt;/D&gt;&lt;D xsi:type="xsd:double"&gt;57.943256&lt;/D&gt;&lt;D xsi:type="xsd:double"&gt;59.47583&lt;/D&gt;&lt;D xsi:type="xsd:double"&gt;54.74901&lt;/D&gt;&lt;D xsi:type="xsd:double"&gt;63.99405&lt;/D&gt;&lt;D xsi:type="xsd:double"&gt;64.70012&lt;/D&gt;&lt;D xsi:type="xsd:double"&gt;67.763596&lt;/D&gt;&lt;D xsi:type="xsd:double"&gt;68.842125&lt;/D&gt;&lt;D xsi:type="xsd:double"&gt;72.33132&lt;/D&gt;&lt;D xsi:type="xsd:double"&gt;73.25294&lt;/D&gt;&lt;D xsi:type="xsd:double"&gt;65.08194&lt;/D&gt;&lt;D xsi:type="xsd:double"&gt;66.79159&lt;/D&gt;&lt;D xsi:type="xsd:double"&gt;67.36517&lt;/D&gt;&lt;D xsi:type="xsd:double"&gt;71.12492&lt;/D&gt;&lt;D xsi:type="xsd:double"&gt;71.12492&lt;/D&gt;&lt;D xsi:type="xsd:double"&gt;71.12492&lt;/D&gt;&lt;D xsi:type="xsd:double"&gt;69.692345&lt;/D&gt;&lt;D xsi:type="xsd:double"&gt;73.68756&lt;/D&gt;&lt;D xsi:type="xsd:double"&gt;73.68756&lt;/D&gt;&lt;D xsi:type="xsd:double"&gt;66.43297&lt;/D&gt;&lt;D xsi:type="xsd:double"&gt;68.4406&lt;/D&gt;&lt;D xsi:type="xsd:double"&gt;68.4406&lt;/D&gt;&lt;D xsi:type="xsd:double"&gt;74.3673&lt;/D&gt;&lt;D xsi:type="xsd:double"&gt;70.113365&lt;/D&gt;&lt;D xsi:type="xsd:double"&gt;72.381805&lt;/D&gt;&lt;D xsi:type="xsd:double"&gt;70.932304&lt;/D&gt;&lt;D xsi:type="xsd:double"&gt;71.545944&lt;/D&gt;&lt;D xsi:type="xsd:double"&gt;72.78348&lt;/D&gt;&lt;D xsi:type="xsd:double"&gt;68.00563&lt;/D&gt;&lt;D xsi:type="xsd:double"&gt;66.43999&lt;/D&gt;&lt;D xsi:type="xsd:double"&gt;61.840336&lt;/D&gt;&lt;D xsi:type="xsd:double"&gt;68.168846&lt;/D&gt;&lt;D xsi:type="xsd:double"&gt;68.86396&lt;/D&gt;&lt;D xsi:type="xsd:double"&gt;61.61846&lt;/D&gt;&lt;D xsi:type="xsd:double"&gt;64.80845&lt;/D&gt;&lt;D xsi:type="xsd:double"&gt;53.944633&lt;/D&gt;&lt;D xsi:type="xsd:double"&gt;47.30294&lt;/D&gt;&lt;D xsi:type="xsd:double"&gt;43.97138&lt;/D&gt;&lt;D xsi:type="xsd:double"&gt;49.694714&lt;/D&gt;&lt;D xsi:type="xsd:double"&gt;53.131947&lt;/D&gt;&lt;D xsi:type="xsd:double"&gt;53.978554&lt;/D&gt;&lt;D xsi:type="xsd:double"&gt;57.301056&lt;/D&gt;&lt;D xsi:type="xsd:double"&gt;57.301056&lt;/D&gt;&lt;D xsi:type="xsd:double"&gt;58.176514&lt;/D&gt;&lt;D xsi:type="xsd:double"&gt;58.176514&lt;/D&gt;&lt;D xsi:type="xsd:double"&gt;51.994698&lt;/D&gt;&lt;D xsi:type="xsd:double"&gt;47.63396&lt;/D&gt;&lt;D xsi:type="xsd:double"&gt;47.63396&lt;/D&gt;&lt;D xsi:type="xsd:double"&gt;47.63396&lt;/D&gt;&lt;D xsi:type="xsd:double"&gt;42.11899&lt;/D&gt;&lt;D xsi:type="xsd:double"&gt;43.527245&lt;/D&gt;&lt;D xsi:type="xsd:double"&gt;53.313374&lt;/D&gt;&lt;D xsi:type="xsd:double"&gt;48.763287&lt;/D&gt;&lt;D xsi:type="xsd:double"&gt;42.855007&lt;/D&gt;&lt;D xsi:type="xsd:double"&gt;41.94287&lt;/D&gt;&lt;D xsi:type="xsd:double"&gt;41.00302&lt;/D&gt;&lt;D xsi:type="xsd:double"&gt;48.46477&lt;/D&gt;&lt;D xsi:type="xsd:double"&gt;44.430325&lt;/D&gt;&lt;D xsi:type="xsd:double"&gt;39.95316&lt;/D&gt;&lt;D xsi:type="xsd:double"&gt;36.761665&lt;/D&gt;&lt;D xsi:type="xsd:double"&gt;41.77086&lt;/D&gt;&lt;D xsi:type="xsd:double"&gt;50.257393&lt;/D&gt;&lt;D xsi:type="xsd:double"&gt;48.359818&lt;/D&gt;&lt;D xsi:type="xsd:double"&gt;47.396214&lt;/D&gt;&lt;D xsi:type="xsd:double"&gt;52.49331&lt;/D&gt;&lt;D xsi:type="xsd:double"&gt;56.15359&lt;/D&gt;&lt;D xsi:type="xsd:double"&gt;55.012432&lt;/D&gt;&lt;D xsi:type="xsd:double"&gt;47.70428&lt;/D&gt;&lt;D xsi:type="xsd:double"&gt;48.751682&lt;/D&gt;&lt;D xsi:type="xsd:double"&gt;48.751682&lt;/D&gt;&lt;D xsi:type="xsd:double"&gt;52.09026&lt;/D&gt;&lt;D xsi:type="xsd:double"&gt;47.634453&lt;/D&gt;&lt;D xsi:type="xsd:double"&gt;54.904335&lt;/D&gt;&lt;D xsi:type="xsd:double"&gt;59.255516&lt;/D&gt;&lt;D xsi:type="xsd:double"&gt;56.890903&lt;/D&gt;&lt;D xsi:type="xsd:double"&gt;53.445663&lt;/D&gt;&lt;D xsi:type="xsd:double"&gt;42.38798&lt;/D&gt;&lt;D xsi:type="xsd:double"&gt;42.38798&lt;/D&gt;&lt;D xsi:type="xsd:double"&gt;39.248734&lt;/D&gt;&lt;D xsi:type="xsd:double"&gt;37.74358&lt;/D&gt;&lt;D xsi:type="xsd:double"&gt;34.211346&lt;/D&gt;&lt;D xsi:type="xsd:double"&gt;31.193314&lt;/D&gt;&lt;D xsi:type="xsd:double"&gt;36.006336&lt;/D&gt;&lt;D xsi:type="xsd:double"&gt;28.810123&lt;/D&gt;&lt;D xsi:type="xsd:double"&gt;28.614605&lt;/D&gt;&lt;D xsi:type="xsd:double"&gt;26.131819&lt;/D&gt;&lt;D xsi:type="xsd:double"&gt;26.658976&lt;/D&gt;&lt;D xsi:type="xsd:double"&gt;29.372965&lt;/D&gt;&lt;D xsi:type="xsd:double"&gt;26.42441&lt;/D&gt;&lt;D xsi:type="xsd:double"&gt;25.632689&lt;/D&gt;&lt;D xsi:type="xsd:double"&gt;27.389845&lt;/D&gt;&lt;D xsi:type="xsd:double"&gt;30.343914&lt;/D&gt;&lt;D xsi:type="xsd:double"&gt;36.97151&lt;/D&gt;&lt;D xsi:type="xsd:double"&gt;32.284996&lt;/D&gt;&lt;D xsi:type="xsd:double"&gt;32.82442&lt;/D&gt;&lt;D xsi:type="xsd:double"&gt;32.270725&lt;/D&gt;&lt;D xsi:type="xsd:double"&gt;26.896204&lt;/D&gt;&lt;D xsi:type="xsd:double"&gt;29.204845&lt;/D&gt;&lt;D xsi:type="xsd:double"&gt;39.493805&lt;/D&gt;&lt;D xsi:type="xsd:double"&gt;41.772167&lt;/D&gt;&lt;D xsi:type="xsd:double"&gt;38.930515&lt;/D&gt;&lt;D xsi:type="xsd:double"&gt;48.911247&lt;/D&gt;&lt;D xsi:type="xsd:double"&gt;47.85834&lt;/D&gt;&lt;D xsi:type="xsd:double"&gt;50.894108&lt;/D&gt;&lt;D xsi:type="xsd:double"&gt;47.891315&lt;/D&gt;&lt;D xsi:type="xsd:double"&gt;55.94&lt;/D&gt;&lt;D xsi:type="xsd:double"&gt;58.34979&lt;/D&gt;&lt;D xsi:type="xsd:double"&gt;57.923325&lt;/D&gt;&lt;D xsi:type="xsd:double"&gt;59.207623&lt;/D&gt;&lt;D xsi:type="xsd:double"&gt;54.29926&lt;/D&gt;&lt;D xsi:type="xsd:double"&gt;48.758957&lt;/D&gt;&lt;D xsi:type="xsd:double"&gt;46.917747&lt;/D&gt;&lt;D xsi:type="xsd:double"&gt;48.992046&lt;/D&gt;&lt;D xsi:type="xsd:double"&gt;52.9519&lt;/D&gt;&lt;D xsi:type="xsd:double"&gt;49.246433&lt;/D&gt;&lt;D xsi:type="xsd:double"&gt;57.141613&lt;/D&gt;&lt;D xsi:type="xsd:double"&gt;61.40325&lt;/D&gt;&lt;D xsi:type="xsd:double"&gt;60.290127&lt;/D&gt;&lt;D xsi:type="xsd:double"&gt;62.487167&lt;/D&gt;&lt;D xsi:type="xsd:double"&gt;61.27027&lt;/D&gt;&lt;D xsi:type="xsd:double"&gt;53.232178&lt;/D&gt;&lt;D xsi:type="xsd:double"&gt;52.40945&lt;/D&gt;&lt;D xsi:type="xsd:double"&gt;53.188595&lt;/D&gt;&lt;D xsi:type="xsd:double"&gt;44.880066&lt;/D&gt;&lt;D xsi:type="xsd:double"&gt;46.17363&lt;/D&gt;&lt;D xsi:type="xsd:double"&gt;46.6233&lt;/D&gt;&lt;D xsi:type="xsd:double"&gt;54.062454&lt;/D&gt;&lt;D xsi:type="xsd:double"&gt;49.520317&lt;/D&gt;&lt;D xsi:type="xsd:double"&gt;56.030334&lt;/D&gt;&lt;D xsi:type="xsd:double"&gt;56.86243&lt;/D&gt;&lt;D xsi:type="xsd:double"&gt;45.539623&lt;/D&gt;&lt;D xsi:type="xsd:double"&gt;42.82944&lt;/D&gt;&lt;D xsi:type="xsd:double"&gt;43.233685&lt;/D&gt;&lt;D xsi:type="xsd:double"&gt;43.662678&lt;/D&gt;&lt;D xsi:type="xsd:double"&gt;51.549038&lt;/D&gt;&lt;D xsi:type="xsd:double"&gt;57.195343&lt;/D&gt;&lt;D xsi:type="xsd:double"&gt;59.380127&lt;/D&gt;&lt;D xsi:type="xsd:double"&gt;59.380127&lt;/D&gt;&lt;D xsi:type="xsd:double"&gt;58.231125&lt;/D&gt;&lt;D xsi:type="xsd:double"&gt;57.042454&lt;/D&gt;&lt;D xsi:type="xsd:double"&gt;62.048267&lt;/D&gt;&lt;D xsi:type="xsd:double"&gt;63.572083&lt;/D&gt;&lt;D xsi:type="xsd:double"&gt;62.22674&lt;/D&gt;&lt;D xsi:type="xsd:double"&gt;66.09076&lt;/D&gt;&lt;D xsi:type="xsd:double"&gt;61.993114&lt;/D&gt;&lt;D xsi:type="xsd:double"&gt;60.643406&lt;/D&gt;&lt;D xsi:type="xsd:double"&gt;64.77317&lt;/D&gt;&lt;D xsi:type="xsd:double"&gt;58.196728&lt;/D&gt;&lt;D xsi:type="xsd:double"&gt;55.758083&lt;/D&gt;&lt;D xsi:type="xsd:double"&gt;59.42053&lt;/D&gt;&lt;D xsi:type="xsd:double"&gt;58.125065&lt;/D&gt;&lt;D xsi:type="xsd:double"&gt;59.08568&lt;/D&gt;&lt;D xsi:type="xsd:double"&gt;52.589626&lt;/D&gt;&lt;D xsi:type="xsd:double"&gt;57.608753&lt;/D&gt;&lt;D xsi:type="xsd:double"&gt;51.713&lt;/D&gt;&lt;D xsi:type="xsd:double"&gt;50.59769&lt;/D&gt;&lt;D xsi:type="xsd:double"&gt;50.59769&lt;/D&gt;&lt;D xsi:type="xsd:double"&gt;49.362976&lt;/D&gt;&lt;D xsi:type="xsd:double"&gt;43.630047&lt;/D&gt;&lt;D xsi:type="xsd:double"&gt;42.5653&lt;/D&gt;&lt;D xsi:type="xsd:double"&gt;45.433445&lt;/D&gt;&lt;D xsi:type="xsd:double"&gt;41.627674&lt;/D&gt;&lt;D xsi:type="xsd:double"&gt;36.242725&lt;/D&gt;&lt;D xsi:type="xsd:double"&gt;40.39456&lt;/D&gt;&lt;D xsi:type="xsd:double"&gt;55.204292&lt;/D&gt;&lt;D xsi:type="xsd:double"&gt;55.204292&lt;/D&gt;&lt;D xsi:type="xsd:double"&gt;55.204292&lt;/D&gt;&lt;D xsi:type="xsd:double"&gt;59.916042&lt;/D&gt;&lt;D xsi:type="xsd:double"&gt;58.588726&lt;/D&gt;&lt;D xsi:type="xsd:double"&gt;67.1971&lt;/D&gt;&lt;D xsi:type="xsd:double"&gt;67.851364&lt;/D&gt;&lt;D xsi:type="xsd:double"&gt;66.42458&lt;/D&gt;&lt;D xsi:type="xsd:double"&gt;70.44089&lt;/D&gt;&lt;D xsi:type="xsd:double"&gt;62.402122&lt;/D&gt;&lt;D xsi:type="xsd:double"&gt;64.57874&lt;/D&gt;&lt;D xsi:type="xsd:double"&gt;63.264004&lt;/D&gt;&lt;D xsi:type="xsd:double"&gt;64.052155&lt;/D&gt;&lt;D xsi:type="xsd:double"&gt;58.633324&lt;/D&gt;&lt;D xsi:type="xsd:double"&gt;63.60688&lt;/D&gt;&lt;D xsi:type="xsd:double"&gt;63.60688&lt;/D&gt;&lt;D xsi:type="xsd:double"&gt;63.60688&lt;/D&gt;&lt;D xsi:type="xsd:double"&gt;64.495476&lt;/D&gt;&lt;D xsi:type="xsd:double"&gt;66.26935&lt;/D&gt;&lt;D xsi:type="xsd:double"&gt;59.83092&lt;/D&gt;&lt;D xsi:type="xsd:double"&gt;62.7537&lt;/D&gt;&lt;D xsi:type="xsd:double"&gt;62.7537&lt;/D&gt;&lt;D xsi:type="xsd:double"&gt;63.77273&lt;/D&gt;&lt;D xsi:type="xsd:double"&gt;66.71486&lt;/D&gt;&lt;D xsi:type="xsd:double"&gt;67.657745&lt;/D&gt;&lt;D xsi:type="xsd:double"&gt;67.657745&lt;/D&gt;&lt;D xsi:type="xsd:double"&gt;72.22091&lt;/D&gt;&lt;D xsi:type="xsd:double"&gt;73.81251&lt;/D&gt;&lt;D xsi:type="xsd:double"&gt;73.81251&lt;/D&gt;&lt;D xsi:type="xsd:double"&gt;76.8845&lt;/D&gt;&lt;D xsi:type="xsd:double"&gt;77.59219&lt;/D&gt;&lt;D xsi:type="xsd:double"&gt;78.30742&lt;/D&gt;&lt;D xsi:type="xsd:double"&gt;66.822685&lt;/D&gt;&lt;D xsi:type="xsd:double"&gt;64.776474&lt;/D&gt;&lt;D xsi:type="xsd:double"&gt;60.768547&lt;/D&gt;&lt;D xsi:type="xsd:double"&gt;50.64476&lt;/D&gt;&lt;D xsi:type="xsd:double"&gt;55.917362&lt;/D&gt;&lt;D xsi:type="xsd:double"&gt;63.305225&lt;/D&gt;&lt;D xsi:type="xsd:double"&gt;58.76014&lt;/D&gt;&lt;D xsi:type="xsd:double"&gt;57.283764&lt;/D&gt;&lt;D xsi:type="xsd:double"&gt;60.490902&lt;/D&gt;&lt;D xsi:type="xsd:double"&gt;45.707954&lt;/D&gt;&lt;D xsi:type="xsd:double"&gt;42.886234&lt;/D&gt;&lt;D xsi:type="xsd:double"&gt;44.12448&lt;/D&gt;&lt;D xsi:type="xsd:double"&gt;39.511856&lt;/D&gt;&lt;D xsi:type="xsd:double"&gt;45.632442&lt;/D&gt;&lt;D xsi:type="xsd:double"&gt;40.355404&lt;/D&gt;&lt;D xsi:type="xsd:double"&gt;39.534805&lt;/D&gt;&lt;D xsi:type="xsd:double"&gt;45.501915&lt;/D&gt;&lt;D xsi:type="xsd:double"&gt;44.554874&lt;/D&gt;&lt;D xsi:type="xsd:double"&gt;51.127506&lt;/D&gt;&lt;D xsi:type="xsd:double"&gt;54.9607&lt;/D&gt;&lt;D xsi:type="xsd:double"&gt;58.468678&lt;/D&gt;&lt;D xsi:type="xsd:double"&gt;57.267796&lt;/D&gt;&lt;D xsi:type="xsd:double"&gt;56.02851&lt;/D&gt;&lt;D xsi:type="xsd:double"&gt;52.367287&lt;/D&gt;&lt;D xsi:type="xsd:double"&gt;57.36753&lt;/D&gt;&lt;D xsi:type="xsd:double"&gt;59.211967&lt;/D&gt;&lt;D xsi:type="xsd:double"&gt;51.950584&lt;/D&gt;&lt;D xsi:type="xsd:double"&gt;52.98543&lt;/D&gt;&lt;D xsi:type="xsd:double"&gt;61.83691&lt;/D&gt;&lt;D xsi:type="xsd:double"&gt;60.60806&lt;/D&gt;&lt;D xsi:type="xsd:double"&gt;59.33816&lt;/D&gt;&lt;D xsi:type="xsd:double"&gt;60.235424&lt;/D&gt;&lt;D xsi:type="xsd:double"&gt;61.15845&lt;/D&gt;&lt;D xsi:type="xsd:double"&gt;64.689224&lt;/D&gt;&lt;D xsi:type="xsd:double"&gt;63.143864&lt;/D&gt;&lt;D xsi:type="xsd:double"&gt;66.58271&lt;/D&gt;&lt;D xsi:type="xsd:double"&gt;61.91659&lt;/D&gt;&lt;D xsi:type="xsd:double"&gt;61.91659&lt;/D&gt;&lt;D xsi:type="xsd:double"&gt;64.779205&lt;/D&gt;&lt;D xsi:type="xsd:double"&gt;63.077194&lt;/D&gt;&lt;D xsi:type="xsd:double"&gt;59.69882&lt;/D&gt;&lt;D xsi:type="xsd:double"&gt;59.69882&lt;/D&gt;&lt;D xsi:type="xsd:double"&gt;63.1338&lt;/D&gt;&lt;D xsi:type="xsd:double"&gt;64.22829&lt;/D&gt;&lt;D xsi:type="xsd:double"&gt;62.238415&lt;/D&gt;&lt;D xsi:type="xsd:double"&gt;73.662125&lt;/D&gt;&lt;D xsi:type="xsd:double"&gt;74.306046&lt;/D&gt;&lt;D xsi:type="xsd:double"&gt;72.39983&lt;/D&gt;&lt;D xsi:type="xsd:double"&gt;72.39983&lt;/D&gt;&lt;D xsi:type="xsd:double"&gt;63.024334&lt;/D&gt;&lt;D xsi:type="xsd:double"&gt;66.73552&lt;/D&gt;&lt;D xsi:type="xsd:double"&gt;69.22994&lt;/D&gt;&lt;D xsi:type="xsd:double"&gt;65.6932&lt;/D&gt;&lt;D xsi:type="xsd:double"&gt;67.482216&lt;/D&gt;&lt;D xsi:type="xsd:double"&gt;67.482216&lt;/D&gt;&lt;D xsi:type="xsd:double"&gt;65.50149&lt;/D&gt;&lt;D xsi:type="xsd:double"&gt;65.50149&lt;/D&gt;&lt;D xsi:type="xsd:double"&gt;70.51929&lt;/D&gt;&lt;D xsi:type="xsd:double"&gt;70.51929&lt;/D&gt;&lt;D xsi:type="xsd:double"&gt;70.51929&lt;/D&gt;&lt;D xsi:type="xsd:double"&gt;71.55285&lt;/D&gt;&lt;D xsi:type="xsd:double"&gt;68.94961&lt;/D&gt;&lt;D xsi:type="xsd:double"&gt;68.94961&lt;/D&gt;&lt;D xsi:type="xsd:double"&gt;71.366005&lt;/D&gt;&lt;D xsi:type="xsd:double"&gt;71.366005&lt;/D&gt;&lt;D xsi:type="xsd:double"&gt;73.73643&lt;/D&gt;&lt;D xsi:type="xsd:double"&gt;70.589836&lt;/D&gt;&lt;D xsi:type="xsd:double"&gt;67.48834&lt;/D&gt;&lt;D xsi:type="xsd:double"&gt;67.48834&lt;/D&gt;&lt;D xsi:type="xsd:double"&gt;43.24734&lt;/D&gt;&lt;D xsi:type="xsd:double"&gt;46.97651&lt;/D&gt;&lt;D xsi:type="xsd:double"&gt;45.371193&lt;/D&gt;&lt;D xsi:type="xsd:double"&gt;49.116375&lt;/D&gt;&lt;D xsi:type="xsd:double"&gt;54.18967&lt;/D&gt;&lt;D xsi:type="xsd:double"&gt;54.18967&lt;/D&gt;&lt;D xsi:type="xsd:double"&gt;52.178486&lt;/D&gt;&lt;D xsi:type="xsd:double"&gt;43.487743&lt;/D&gt;&lt;D xsi:type="xsd:double"&gt;48.978756&lt;/D&gt;&lt;D xsi:type="xsd:double"&gt;38.293438&lt;/D&gt;&lt;D xsi:type="xsd:double"&gt;36.169014&lt;/D&gt;&lt;D xsi:type="xsd:double"&gt;38.020496&lt;/D&gt;&lt;D xsi:type="xsd:double"&gt;31.19859&lt;/D&gt;&lt;D xsi:type="xsd:double"&gt;34.798267&lt;/D&gt;&lt;D xsi:type="xsd:double"&gt;46.790504&lt;/D&gt;&lt;D xsi:type="xsd:double"&gt;44.582836&lt;/D&gt;&lt;D xsi:type="xsd:double"&gt;37.851368&lt;/D&gt;&lt;D xsi:type="xsd:double"&gt;37.851368&lt;/D&gt;&lt;D xsi:type="xsd:double"&gt;43.50448&lt;/D&gt;&lt;D xsi:type="xsd:double"&gt;44.854958&lt;/D&gt;&lt;D xsi:type="xsd:double"&gt;53.27485&lt;/D&gt;&lt;D xsi:type="xsd:double"&gt;53.27485&lt;/D&gt;&lt;D xsi:type="xsd:double"&gt;48.379406&lt;/D&gt;&lt;D xsi:type="xsd:double"&gt;41.23791&lt;/D&gt;&lt;D xsi:type="xsd:double"&gt;42.54276&lt;/D&gt;&lt;D xsi:type="xsd:double"&gt;40.60092&lt;/D&gt;&lt;D xsi:type="xsd:double"&gt;33.246746&lt;/D&gt;&lt;D xsi:type="xsd:double"&gt;31.865437&lt;/D&gt;&lt;D xsi:type="xsd:double"&gt;41.09068&lt;/D&gt;&lt;D xsi:type="xsd:double"&gt;40.252213&lt;/D&gt;&lt;D xsi:type="xsd:double"&gt;38.55761&lt;/D&gt;&lt;D xsi:type="xsd:double"&gt;42.470055&lt;/D&gt;&lt;D xsi:type="xsd:double"&gt;43.755703&lt;/D&gt;&lt;D xsi:type="xsd:double"&gt;46.338585&lt;/D&gt;&lt;D xsi:type="xsd:double"&gt;44.1549&lt;/D&gt;&lt;D xsi:type="xsd:double"&gt;46.85213&lt;/D&gt;&lt;D xsi:type="xsd:double"&gt;44.535667&lt;/D&gt;&lt;D xsi:type="xsd:double"&gt;33.75266&lt;/D&gt;&lt;D xsi:type="xsd:double"&gt;33.75266&lt;/D&gt;&lt;D xsi:type="xsd:double"&gt;38.098206&lt;/D&gt;&lt;D xsi:type="xsd:double"&gt;42.18253&lt;/D&gt;&lt;D xsi:type="xsd:double"&gt;42.18253&lt;/D&gt;&lt;D xsi:type="xsd:double"&gt;44.9889&lt;/D&gt;&lt;D xsi:type="xsd:double"&gt;37.20893&lt;/D&gt;&lt;D xsi:type="xsd:double"&gt;36.362442&lt;/D&gt;&lt;D xsi:type="xsd:double"&gt;34.66394&lt;/D&gt;&lt;D xsi:type="xsd:double"&gt;33.813477&lt;/D&gt;&lt;D xsi:type="xsd:double"&gt;48.71809&lt;/D&gt;&lt;D xsi:type="xsd:double"&gt;47.667187&lt;/D&gt;&lt;D xsi:type="xsd:double"&gt;42.70671&lt;/D&gt;&lt;D xsi:type="xsd:double"&gt;52.32415&lt;/D&gt;&lt;D xsi:type="xsd:double"&gt;55.869785&lt;/D&gt;&lt;D xsi:type="xsd:double"&gt;59.142105&lt;/D&gt;&lt;D xsi:type="xsd:double"&gt;54.76854&lt;/D&gt;&lt;D xsi:type="xsd:double"&gt;57.317898&lt;/D&gt;&lt;D xsi:type="xsd:double"&gt;57.317898&lt;/D&gt;&lt;D xsi:type="xsd:double"&gt;57.317898&lt;/D&gt;&lt;D xsi:type="xsd:double"&gt;60.980305&lt;/D&gt;&lt;D xsi:type="xsd:double"&gt;62.703537&lt;/D&gt;&lt;D xsi:type="xsd:double"&gt;65.1871&lt;/D&gt;&lt;D xsi:type="xsd:double"&gt;66.775505&lt;/D&gt;&lt;D xsi:type="xsd:double"&gt;68.33158&lt;/D&gt;&lt;D xsi:type="xsd:double"&gt;56.859985&lt;/D&gt;&lt;D xsi:type="xsd:double"&gt;57.813377&lt;/D&gt;&lt;D xsi:type="xsd:double"&gt;59.730217&lt;/D&gt;&lt;D xsi:type="xsd:double"&gt;59.730217&lt;/D&gt;&lt;D xsi:type="xsd:double"&gt;67.44911&lt;/D&gt;&lt;D xsi:type="xsd:double"&gt;64.49079&lt;/D&gt;&lt;D xsi:type="xsd:double"&gt;61.582027&lt;/D&gt;&lt;D xsi:type="xsd:double"&gt;46.80464&lt;/D&gt;&lt;D xsi:type="xsd:double"&gt;47.841476&lt;/D&gt;&lt;D xsi:type="xsd:double"&gt;48.9138&lt;/D&gt;&lt;D xsi:type="xsd:double"&gt;54.00547&lt;/D&gt;&lt;D xsi:type="xsd:double"&gt;46.090134&lt;/D&gt;&lt;D xsi:type="xsd:double"&gt;46.090134&lt;/D&gt;&lt;D xsi:type="xsd:double"&gt;44.211357&lt;/D&gt;&lt;D xsi:type="xsd:double"&gt;42.352154&lt;/D&gt;&lt;D xsi:type="xsd:double"&gt;42.352154&lt;/D&gt;&lt;D xsi:type="xsd:double"&gt;38.588177&lt;/D&gt;&lt;D xsi:type="xsd:double"&gt;34.464893&lt;/D&gt;&lt;D xsi:type="xsd:double"&gt;31.55957&lt;/D&gt;&lt;D xsi:type="xsd:double"&gt;33.0784&lt;/D&gt;&lt;D xsi:type="xsd:double"&gt;29.547602&lt;/D&gt;&lt;D xsi:type="xsd:double"&gt;25.451633&lt;/D&gt;&lt;D xsi:type="xsd:double"&gt;27.008295&lt;/D&gt;&lt;D xsi:type="xsd:double"&gt;35.68588&lt;/D&gt;&lt;D xsi:type="xsd:double"&gt;35.68588&lt;/D&gt;&lt;D xsi:type="xsd:double"&gt;32.681812&lt;/D&gt;&lt;D xsi:type="xsd:double"&gt;25.244078&lt;/D&gt;&lt;D xsi:type="xsd:double"&gt;24.32682&lt;/D&gt;&lt;D xsi:type="xsd:double"&gt;20.68453&lt;/D&gt;&lt;D xsi:type="xsd:double"&gt;22.080505&lt;/D&gt;&lt;D xsi:type="xsd:double"&gt;34.496193&lt;/D&gt;&lt;D xsi:type="xsd:double"&gt;36.66965&lt;/D&gt;&lt;D xsi:type="xsd:double"&gt;43.709633&lt;/D&gt;&lt;D xsi:type="xsd:double"&gt;41.57651&lt;/D&gt;&lt;D xsi:type="xsd:double"&gt;35.378635&lt;/D&gt;&lt;D xsi:type="xsd:double"&gt;41.90696&lt;/D&gt;&lt;D xsi:type="xsd:double"&gt;48.331314&lt;/D&gt;&lt;D xsi:type="xsd:double"&gt;44.368313&lt;/D&gt;&lt;D xsi:type="xsd:double"&gt;45.958992&lt;/D&gt;&lt;D xsi:type="xsd:double"&gt;49.094036&lt;/D&gt;&lt;D xsi:type="xsd:double"&gt;57.129093&lt;/D&gt;&lt;D xsi:type="xsd:double"&gt;52.653957&lt;/D&gt;&lt;D xsi:type="xsd:double"&gt;53.31041&lt;/D&gt;&lt;D xsi:type="xsd:double"&gt;53.9973&lt;/D&gt;&lt;D xsi:type="xsd:double"&gt;55.410213&lt;/D&gt;&lt;D xsi:type="xsd:double"&gt;54.50874&lt;/D&gt;&lt;D xsi:type="xsd:double"&gt;55.29205&lt;/D&gt;&lt;D xsi:type="xsd:double"&gt;54.28541&lt;/D&gt;&lt;D xsi:type="xsd:double"&gt;62.395535&lt;/D&gt;&lt;D xsi:type="xsd:double"&gt;63.657955&lt;/D&gt;&lt;D xsi:type="xsd:double"&gt;61.436806&lt;/D&gt;&lt;D xsi:type="xsd:double"&gt;62.833378&lt;/D&gt;&lt;D xsi:type="xsd:double"&gt;60.474804&lt;/D&gt;&lt;D xsi:type="xsd:double"&gt;61.25787&lt;/D&gt;&lt;D xsi:type="xsd:double"&gt;58.75088&lt;/D&gt;&lt;D xsi:type="xsd:double"&gt;62.84476&lt;/D&gt;&lt;D xsi:type="xsd:double"&gt;63.622383&lt;/D&gt;&lt;D xsi:type="xsd:double"&gt;65.191475&lt;/D&gt;&lt;D xsi:type="xsd:double"&gt;56.074818&lt;/D&gt;&lt;D xsi:type="xsd:double"&gt;48.735218&lt;/D&gt;&lt;D xsi:type="xsd:double"&gt;51.65572&lt;/D&gt;&lt;D xsi:type="xsd:double"&gt;52.624565&lt;/D&gt;&lt;D xsi:type="xsd:double"&gt;61.034218&lt;/D&gt;&lt;D xsi:type="xsd:double"&gt;65.633064&lt;/D&gt;&lt;D xsi:type="xsd:double"&gt;64.46259&lt;/D&gt;&lt;D xsi:type="xsd:double"&gt;64.46259&lt;/D&gt;&lt;D xsi:type="xsd:double"&gt;61.902&lt;/D&gt;&lt;D xsi:type="xsd:double"&gt;50.111813&lt;/D&gt;&lt;D xsi:type="xsd:double"&gt;49.19449&lt;/D&gt;&lt;D xsi:type="xsd:double"&gt;51.121635&lt;/D&gt;&lt;D xsi:type="xsd:double"&gt;50.098385&lt;/D&gt;&lt;D xsi:type="xsd:double"&gt;54.05951&lt;/D&gt;&lt;D xsi:type="xsd:double"&gt;50.802387&lt;/D&gt;&lt;D xsi:type="xsd:double"&gt;44.122307&lt;/D&gt;&lt;D xsi:type="xsd:double"&gt;47.319405&lt;/D&gt;&lt;D xsi:type="xsd:double"&gt;47.319405&lt;/D&gt;&lt;D xsi:type="xsd:double"&gt;57.628727&lt;/D&gt;&lt;D xsi:type="xsd:double"&gt;59.93172&lt;/D&gt;&lt;D xsi:type="xsd:double"&gt;58.784756&lt;/D&gt;&lt;D xsi:type="xsd:double"&gt;63.320538&lt;/D&gt;&lt;D xsi:type="xsd:double"&gt;64.03102&lt;/D&gt;&lt;D xsi:type="xsd:double"&gt;65.47156&lt;/D&gt;&lt;D xsi:type="xsd:double"&gt;68.21348&lt;/D&gt;&lt;D xsi:type="xsd:double"&gt;68.21348&lt;/D&gt;&lt;D xsi:type="xsd:double"&gt;68.92886&lt;/D&gt;&lt;D xsi:type="xsd:double"&gt;67.297745&lt;/D&gt;&lt;D xsi:type="xsd:double"&gt;72.83579&lt;/D&gt;&lt;D xsi:type="xsd:double"&gt;68.17339&lt;/D&gt;&lt;D xsi:type="xsd:double"&gt;66.64204&lt;/D&gt;&lt;D xsi:type="xsd:double"&gt;72.05087&lt;/D&gt;&lt;D xsi:type="xsd:double"&gt;69.037094&lt;/D&gt;&lt;D xsi:type="xsd:double"&gt;63.331425&lt;/D&gt;&lt;D xsi:type="xsd:double"&gt;63.331425&lt;/D&gt;&lt;D xsi:type="xsd:double"&gt;61.849354&lt;/D&gt;&lt;D xsi:type="xsd:double"&gt;62.78719&lt;/D&gt;&lt;D xsi:type="xsd:double"&gt;54.181057&lt;/D&gt;&lt;D xsi:type="xsd:double"&gt;56.329807&lt;/D&gt;&lt;D xsi:type="xsd:double"&gt;61.22547&lt;/D&gt;&lt;D xsi:type="xsd:double"&gt;58.405003&lt;/D&gt;&lt;D xsi:type="xsd:double"&gt;54.359776&lt;/D&gt;&lt;D xsi:type="xsd:double"&gt;59.406223&lt;/D&gt;&lt;D xsi:type="xsd:double"&gt;55.44494&lt;/D&gt;&lt;D xsi:type="xsd:double"&gt;52.911854&lt;/D&gt;&lt;D xsi:type="xsd:double"&gt;58.96825&lt;/D&gt;&lt;D xsi:type="xsd:double"&gt;60.779102&lt;/D&gt;&lt;D xsi:type="xsd:double"&gt;55.50321&lt;/D&gt;&lt;D xsi:type="xsd:double"&gt;51.86676&lt;/D&gt;&lt;D xsi:type="xsd:double"&gt;57.819122&lt;/D&gt;&lt;D xsi:type="xsd:double"&gt;59.612038&lt;/D&gt;&lt;D xsi:type="xsd:double"&gt;57.002735&lt;/D&gt;&lt;D xsi:type="xsd:double"&gt;49.9404&lt;/D&gt;&lt;D xsi:type="xsd:double"&gt;46.817112&lt;/D&gt;&lt;D xsi:type="xsd:double"&gt;43.8629&lt;/D&gt;&lt;D xsi:type="xsd:double"&gt;47.43496&lt;/D&gt;&lt;D xsi:type="xsd:double"&gt;48.608833&lt;/D&gt;&lt;D xsi:type="xsd:double"&gt;57.753048&lt;/D&gt;&lt;D xsi:type="xsd:double"&gt;43.773266&lt;/D&gt;&lt;D xsi:type="xsd:double"&gt;44.733727&lt;/D&gt;&lt;D xsi:type="xsd:double"&gt;43.925674&lt;/D&gt;&lt;D xsi:type="xsd:double"&gt;41.503555&lt;/D&gt;&lt;D xsi:type="xsd:double"&gt;40.697968&lt;/D&gt;&lt;D xsi:type="xsd:double"&gt;38.296413&lt;/D&gt;&lt;D xsi:type="xsd:double"&gt;36.73991&lt;/D&gt;&lt;D xsi:type="xsd:double"&gt;45.143642&lt;/D&gt;&lt;D xsi:type="xsd:double"&gt;42.535667&lt;/D&gt;&lt;D xsi:type="xsd:double"&gt;35.84536&lt;/D&gt;&lt;D xsi:type="xsd:double"&gt;39.274067&lt;/D&gt;&lt;D xsi:type="xsd:double"&gt;47.354214&lt;/D&gt;&lt;D xsi:type="xsd:double"&gt;57.297623&lt;/D&gt;&lt;D xsi:type="xsd:double"&gt;57.297623&lt;/D&gt;&lt;D xsi:type="xsd:double"&gt;58.00523&lt;/D&gt;&lt;D xsi:type="xsd:double"&gt;55.05766&lt;/D&gt;&lt;D xsi:type="xsd:double"&gt;56.639576&lt;/D&gt;&lt;D xsi:type="xsd:double"&gt;58.223186&lt;/D&gt;&lt;D xsi:type="xsd:double"&gt;58.223186&lt;/D&gt;&lt;D xsi:type="xsd:double"&gt;59.089607&lt;/D&gt;&lt;D xsi:type="xsd:double"&gt;59.089607&lt;/D&gt;&lt;D xsi:type="xsd:double"&gt;60.967285&lt;/D&gt;&lt;D xsi:type="xsd:double"&gt;62.805717&lt;/D&gt;&lt;D xsi:type="xsd:double"&gt;59.77382&lt;/D&gt;&lt;D xsi:type="xsd:double"&gt;55.44976&lt;/D&gt;&lt;D xsi:type="xsd:double"&gt;54.04627&lt;/D&gt;&lt;D xsi:type="xsd:double"&gt;56.421974&lt;/D&gt;&lt;D xsi:type="xsd:double"&gt;56.421974&lt;/D&gt;&lt;D xsi:type="xsd:double"&gt;54.779755&lt;/D&gt;&lt;D xsi:type="xsd:double"&gt;42.72644&lt;/D&gt;&lt;D xsi:type="xsd:double"&gt;41.63037&lt;/D&gt;&lt;D xsi:type="xsd:double"&gt;41.63037&lt;/D&gt;&lt;D xsi:type="xsd:double"&gt;38.21912&lt;/D&gt;&lt;D xsi:type="xsd:double"&gt;37.127033&lt;/D&gt;&lt;D xsi:type="xsd:double"&gt;40.772194&lt;/D&gt;&lt;D xsi:type="xsd:double"&gt;34.340004&lt;/D&gt;&lt;D xsi:type="xsd:double"&gt;33.394417&lt;/D&gt;&lt;D xsi:type="xsd:double"&gt;38.83575&lt;/D&gt;&lt;D xsi:type="xsd:double"&gt;46.65746&lt;/D&gt;&lt;D xsi:type="xsd:double"&gt;48.087315&lt;/D&gt;&lt;D xsi:type="xsd:double"&gt;48.087315&lt;/D&gt;&lt;D xsi:type="xsd:double"&gt;48.087315&lt;/D&gt;&lt;D xsi:type="xsd:double"&gt;49.769&lt;/D&gt;&lt;D xsi:type="xsd:double"&gt;36.896984&lt;/D&gt;&lt;D xsi:type="xsd:double"&gt;34.051662&lt;/D&gt;&lt;D xsi:type="xsd:double"&gt;35.828094&lt;/D&gt;&lt;D xsi:type="xsd:double"&gt;45.34156&lt;/D&gt;&lt;D xsi:type="xsd:double"&gt;40.017452&lt;/D&gt;&lt;D xsi:type="xsd:double"&gt;42.905403&lt;/D&gt;&lt;D xsi:type="xsd:double"&gt;44.348183&lt;/D&gt;&lt;D xsi:type="xsd:double"&gt;42.059013&lt;/D&gt;&lt;D xsi:type="xsd:double"&gt;45.110264&lt;/D&gt;&lt;D xsi:type="xsd:double"&gt;48.056114&lt;/D&gt;&lt;D xsi:type="xsd:double"&gt;52.20014&lt;/D&gt;&lt;D xsi:type="xsd:double"&gt;45.66171&lt;/D&gt;&lt;D xsi:type="xsd:double"&gt;48.443535&lt;/D&gt;&lt;D xsi:type="xsd:double"&gt;49.826626&lt;/D&gt;&lt;D xsi:type="xsd:double"&gt;42.465553&lt;/D&gt;&lt;D xsi:type="xsd:double"&gt;35.817345&lt;/D&gt;&lt;D xsi:type="xsd:double"&gt;29.436438&lt;/D&gt;&lt;D xsi:type="xsd:double"&gt;29.436438&lt;/D&gt;&lt;D xsi:type="xsd:double"&gt;33.983097&lt;/D&gt;&lt;D xsi:type="xsd:double"&gt;32.48055&lt;/D&gt;&lt;D xsi:type="xsd:double"&gt;25.263042&lt;/D&gt;&lt;D xsi:type="xsd:double"&gt;23.836977&lt;/D&gt;&lt;D xsi:type="xsd:double"&gt;28.201662&lt;/D&gt;&lt;D xsi:type="xsd:double"&gt;33.66055&lt;/D&gt;&lt;D xsi:type="xsd:double"&gt;32.985344&lt;/D&gt;&lt;D xsi:type="xsd:double"&gt;42.86014&lt;/D&gt;&lt;D xsi:type="xsd:double"&gt;49.826775&lt;/D&gt;&lt;D xsi:type="xsd:double"&gt;47.1723&lt;/D&gt;&lt;D xsi:type="xsd:double"&gt;50.92625&lt;/D&gt;&lt;D xsi:type="xsd:double"&gt;52.73477&lt;/D&gt;&lt;D xsi:type="xsd:double"&gt;54.539024&lt;/D&gt;&lt;D xsi:type="xsd:double"&gt;55.45464&lt;/D&gt;&lt;D xsi:type="xsd:double"&gt;51.0275&lt;/D&gt;&lt;D xsi:type="xsd:double"&gt;53.99401&lt;/D&gt;&lt;D xsi:type="xsd:double"&gt;49.67344&lt;/D&gt;&lt;D xsi:type="xsd:double"&gt;49.67344&lt;/D&gt;&lt;D xsi:type="xsd:double"&gt;51.90513&lt;/D&gt;&lt;D xsi:type="xsd:double"&gt;59.618786&lt;/D&gt;&lt;D xsi:type="xsd:double"&gt;58.35881&lt;/D&gt;&lt;D xsi:type="xsd:double"&gt;51.346992&lt;/D&gt;&lt;D xsi:type="xsd:double"&gt;54.30339&lt;/D&gt;&lt;D xsi:type="xsd:double"&gt;53.144154&lt;/D&gt;&lt;D xsi:type="xsd:double"&gt;55.20384&lt;/D&gt;&lt;D xsi:type="xsd:double"&gt;55.20384&lt;/D&gt;&lt;D xsi:type="xsd:double"&gt;44.902584&lt;/D&gt;&lt;D xsi:type="xsd:double"&gt;44.902584&lt;/D&gt;&lt;D xsi:type="xsd:double"&gt;40.083313&lt;/D&gt;&lt;D xsi:type="xsd:double"&gt;37.483814&lt;/D&gt;&lt;D xsi:type="xsd:double"&gt;34.290627&lt;/D&gt;&lt;D xsi:type="xsd:double"&gt;32.786674&lt;/D&gt;&lt;D xsi:type="xsd:double"&gt;35.818157&lt;/D&gt;&lt;D xsi:type="xsd:double"&gt;35.818157&lt;/D&gt;&lt;D xsi:type="xsd:double"&gt;29.620577&lt;/D&gt;&lt;D xsi:type="xsd:double"&gt;38.250347&lt;/D&gt;&lt;D xsi:type="xsd:double"&gt;47.494766&lt;/D&gt;&lt;D xsi:type="xsd:double"&gt;45.654613&lt;/D&gt;&lt;D xsi:type="xsd:double"&gt;48.85559&lt;/D&gt;&lt;D xsi:type="xsd:double"&gt;46.873425&lt;/D&gt;&lt;D xsi:type="xsd:double"&gt;52.10509&lt;/D&gt;&lt;D xsi:type="xsd:double"&gt;53.099846&lt;/D&gt;&lt;D xsi:type="xsd:double"&gt;59.44895&lt;/D&gt;&lt;D xsi:type="xsd:double"&gt;59.44895&lt;/D&gt;&lt;D xsi:type="xsd:double"&gt;60.33852&lt;/D&gt;&lt;D xsi:type="xsd:double"&gt;58.945957&lt;/D&gt;&lt;D xsi:type="xsd:double"&gt;54.85572&lt;/D&gt;&lt;D xsi:type="xsd:double"&gt;60.725475&lt;/D&gt;&lt;D xsi:type="xsd:double"&gt;64.82941&lt;/D&gt;&lt;D xsi:type="xsd:double"&gt;69.616196&lt;/D&gt;&lt;D xsi:type="xsd:double"&gt;63.018543&lt;/D&gt;&lt;D xsi:type="xsd:double"&gt;63.758324&lt;/D&gt;&lt;D xsi:type="xsd:double"&gt;54.385395&lt;/D&gt;&lt;D xsi:type="xsd:double"&gt;56.122036&lt;/D&gt;&lt;D xsi:type="xsd:double"&gt;57.003475&lt;/D&gt;&lt;D xsi:type="xsd:double"&gt;57.003475&lt;/D&gt;&lt;D xsi:type="xsd:double"&gt;51.055992&lt;/D&gt;&lt;D xsi:type="xsd:double"&gt;52.131702&lt;/D&gt;&lt;D xsi:type="xsd:double"&gt;43.832024&lt;/D&gt;&lt;D xsi:type="xsd:double"&gt;43.832024&lt;/D&gt;&lt;D xsi:type="xsd:double"&gt;48.57922&lt;/D&gt;&lt;D xsi:type="xsd:double"&gt;41.09783&lt;/D&gt;&lt;D xsi:type="xsd:double"&gt;45.608276&lt;/D&gt;&lt;D xsi:type="xsd:double"&gt;40.58765&lt;/D&gt;&lt;D xsi:type="xsd:double"&gt;37.614845&lt;/D&gt;&lt;D xsi:type="xsd:double"&gt;39.981907&lt;/D&gt;&lt;D xsi:type="xsd:double"&gt;41.183567&lt;/D&gt;&lt;D xsi:type="xsd:double"&gt;50.742313&lt;/D&gt;&lt;D xsi:type="xsd:double"&gt;51.681934&lt;/D&gt;&lt;D xsi:type="xsd:double"&gt;56.182644&lt;/D&gt;&lt;D xsi:type="xsd:double"&gt;57.872993&lt;/D&gt;&lt;D xsi:type="xsd:double"&gt;56.695297&lt;/D&gt;&lt;D xsi:type="xsd:double"&gt;56.695297&lt;/D&gt;&lt;D xsi:type="xsd:double"&gt;59.558636&lt;/D&gt;&lt;D xsi:type="xsd:double"&gt;61.391434&lt;/D&gt;&lt;D xsi:type="xsd:double"&gt;63.188076&lt;/D&gt;&lt;D xsi:type="xsd:double"&gt;64.08794&lt;/D&gt;&lt;D xsi:type="xsd:double"&gt;64.08794&lt;/D&gt;&lt;D xsi:type="xsd:double"&gt;64.08794&lt;/D&gt;&lt;D xsi:type="xsd:double"&gt;67.99633&lt;/D&gt;&lt;D xsi:type="xsd:double"&gt;64.23219&lt;/D&gt;&lt;D xsi:type="xsd:double"&gt;66.24457&lt;/D&gt;&lt;D xsi:type="xsd:double"&gt;69.05684&lt;/D&gt;&lt;D xsi:type="xsd:double"&gt;65.159355&lt;/D&gt;&lt;D xsi:type="xsd:double"&gt;65.159355&lt;/D&gt;&lt;D xsi:type="xsd:double"&gt;59.333775&lt;/D&gt;&lt;D xsi:type="xsd:double"&gt;61.78663&lt;/D&gt;&lt;D xsi:type="xsd:double"&gt;66.18025&lt;/D&gt;&lt;D xsi:type="xsd:double"&gt;66.18025&lt;/D&gt;&lt;D xsi:type="xsd:double"&gt;66.18025&lt;/D&gt;&lt;D xsi:type="xsd:double"&gt;69.46854&lt;/D&gt;&lt;D xsi:type="xsd:double"&gt;69.46854&lt;/D&gt;&lt;D xsi:type="xsd:double"&gt;64.611336&lt;/D&gt;&lt;D xsi:type="xsd:double"&gt;64.611336&lt;/D&gt;&lt;D xsi:type="xsd:double"&gt;64.611336&lt;/D&gt;&lt;D xsi:type="xsd:double"&gt;66.091896&lt;/D&gt;&lt;D xsi:type="xsd:double"&gt;47.02382&lt;/D&gt;&lt;D xsi:type="xsd:double"&gt;50.44531&lt;/D&gt;&lt;D xsi:type="xsd:double"&gt;50.44531&lt;/D&gt;&lt;D xsi:type="xsd:double"&gt;60.738297&lt;/D&gt;&lt;D xsi:type="xsd:double"&gt;58.857487&lt;/D&gt;&lt;D xsi:type="xsd:double"&gt;58.857487&lt;/D&gt;&lt;D xsi:type="xsd:double"&gt;69.72879&lt;/D&gt;&lt;D xsi:type="xsd:double"&gt;67.799484&lt;/D&gt;&lt;D xsi:type="xsd:double"&gt;68.7312&lt;/D&gt;&lt;D xsi:type="xsd:double"&gt;68.7312&lt;/D&gt;&lt;D xsi:type="xsd:double"&gt;66.499626&lt;/D&gt;&lt;D xsi:type="xsd:double"&gt;53.423664&lt;/D&gt;&lt;D xsi:type="xsd:double"&gt;54.791275&lt;/D&gt;&lt;D xsi:type="xsd:double"&gt;56.177025&lt;/D&gt;&lt;D xsi:type="xsd:double"&gt;60.125782&lt;/D&gt;&lt;D xsi:type="xsd:double"&gt;61.37515&lt;/D&gt;&lt;D xsi:type="xsd:double"&gt;63.816982&lt;/D&gt;&lt;D xsi:type="xsd:double"&gt;63.816982&lt;/D&gt;&lt;D xsi:type="xsd:double"&gt;59.45759&lt;/D&gt;&lt;D xsi:type="xsd:double"&gt;55.383286&lt;/D&gt;&lt;D xsi:type="xsd:double"&gt;67.408745&lt;/D&gt;&lt;D xsi:type="xsd:double"&gt;70.0194&lt;/D&gt;&lt;D xsi:type="xsd:double"&gt;71.64982&lt;/D&gt;&lt;D xsi:type="xsd:double"&gt;73.93922&lt;/D&gt;&lt;D xsi:type="xsd:double"&gt;76.02429&lt;/D&gt;&lt;D xsi:type="xsd:double"&gt;79.034966&lt;/D&gt;&lt;D xsi:type="xsd:double"&gt;80.608376&lt;/D&gt;&lt;D xsi:type="xsd:double"&gt;81.117096&lt;/D&gt;&lt;D xsi:type="xsd:double"&gt;69.35978&lt;/D&gt;&lt;D xsi:type="xsd:double"&gt;70.87517&lt;/D&gt;&lt;D xsi:type="xsd:double"&gt;69.03666&lt;/D&gt;&lt;D xsi:type="xsd:double"&gt;69.03666&lt;/D&gt;&lt;D xsi:type="xsd:double"&gt;63.321686&lt;/D&gt;&lt;D xsi:type="xsd:double"&gt;59.769405&lt;/D&gt;&lt;D xsi:type="xsd:double"&gt;66.79137&lt;/D&gt;&lt;D xsi:type="xsd:double"&gt;66.79137&lt;/D&gt;&lt;D xsi:type="xsd:double"&gt;70.98647&lt;/D&gt;&lt;D xsi:type="xsd:double"&gt;67.322945&lt;/D&gt;&lt;D xsi:type="xsd:double"&gt;69.83753&lt;/D&gt;&lt;D xsi:type="xsd:double"&gt;69.83753&lt;/D&gt;&lt;D xsi:type="xsd:double"&gt;72.30888&lt;/D&gt;&lt;D xsi:type="xsd:double"&gt;73.100075&lt;/D&gt;&lt;D xsi:type="xsd:double"&gt;68.862305&lt;/D&gt;&lt;D xsi:type="xsd:double"&gt;69.80487&lt;/D&gt;&lt;D xsi:type="xsd:double"&gt;71.65305&lt;/D&gt;&lt;D xsi:type="xsd:double"&gt;69.366844&lt;/D&gt;&lt;D xsi:type="xsd:double"&gt;60.984848&lt;/D&gt;&lt;D xsi:type="xsd:double"&gt;55.56209&lt;/D&gt;&lt;D xsi:type="xsd:double"&gt;55.56209&lt;/D&gt;&lt;D xsi:type="xsd:double"&gt;53.715603&lt;/D&gt;&lt;D xsi:type="xsd:double"&gt;55.31485&lt;/D&gt;&lt;D xsi:type="xsd:double"&gt;69.10866&lt;/D&gt;&lt;D xsi:type="xsd:double"&gt;67.24576&lt;/D&gt;&lt;D xsi:type="xsd:double"&gt;65.34871&lt;/D&gt;&lt;D xsi:type="xsd:double"&gt;63.421906&lt;/D&gt;&lt;D xsi:type="xsd:double"&gt;49.32573&lt;/D&gt;&lt;D xsi:type="xsd:double"&gt;49.32573&lt;/D&gt;&lt;D xsi:type="xsd:double"&gt;46.65333&lt;/D&gt;&lt;D xsi:type="xsd:double"&gt;41.778137&lt;/D&gt;&lt;D xsi:type="xsd:double"&gt;37.552147&lt;/D&gt;&lt;D xsi:type="xsd:double"&gt;45.036415&lt;/D&gt;&lt;D xsi:type="xsd:double"&gt;39.888157&lt;/D&gt;&lt;D xsi:type="xsd:double"&gt;44.02285&lt;/D&gt;&lt;D xsi:type="xsd:double"&gt;36.761326&lt;/D&gt;&lt;D xsi:type="xsd:double"&gt;35.962784&lt;/D&gt;&lt;D xsi:type="xsd:double"&gt;37.42658&lt;/D&gt;&lt;D xsi:type="xsd:double"&gt;34.852684&lt;/D&gt;&lt;D xsi:type="xsd:double"&gt;33.212814&lt;/D&gt;&lt;D xsi:type="xsd:double"&gt;27.04585&lt;/D&gt;&lt;D xsi:type="xsd:double"&gt;23.8645&lt;/D&gt;&lt;D xsi:type="xsd:double"&gt;28.399542&lt;/D&gt;&lt;D xsi:type="xsd:double"&gt;35.315147&lt;/D&gt;&lt;D xsi:type="xsd:double"&gt;37.89894&lt;/D&gt;&lt;D xsi:type="xsd:double"&gt;35.601723&lt;/D&gt;&lt;D xsi:type="xsd:double"&gt;41.92048&lt;/D&gt;&lt;D xsi:type="xsd:double"&gt;35.22132&lt;/D&gt;&lt;D xsi:type="xsd:double"&gt;37.607475&lt;/D&gt;&lt;D xsi:type="xsd:double"&gt;36.172546&lt;/D&gt;&lt;D xsi:type="xsd:double"&gt;38.691734&lt;/D&gt;&lt;D xsi:type="xsd:double"&gt;34.31596&lt;/D&gt;&lt;D xsi:type="xsd:double"&gt;39.248672&lt;/D&gt;&lt;D xsi:type="xsd:double"&gt;39.248672&lt;/D&gt;&lt;D xsi:type="xsd:double"&gt;40.543274&lt;/D&gt;&lt;D xsi:type="xsd:double"&gt;47.73928&lt;/D&gt;&lt;D xsi:type="xsd:double"&gt;46.72428&lt;/D&gt;&lt;D xsi:type="xsd:double"&gt;45.67839&lt;/D&gt;&lt;D xsi:type="xsd:double"&gt;42.597782&lt;/D&gt;&lt;D xsi:type="xsd:double"&gt;51.911453&lt;/D&gt;&lt;D xsi:type="xsd:double"&gt;57.483284&lt;/D&gt;&lt;D xsi:type="xsd:double"&gt;42.468845&lt;/D&gt;&lt;D xsi:type="xsd:double"&gt;47.664616&lt;/D&gt;&lt;D xsi:type="xsd:double"&gt;46.167862&lt;/D&gt;&lt;D xsi:type="xsd:double"&gt;46.167862&lt;/D&gt;&lt;D xsi:type="xsd:double"&gt;43.776447&lt;/D&gt;&lt;D xsi:type="xsd:double"&gt;42.977318&lt;/D&gt;&lt;D xsi:type="xsd:double"&gt;40.5838&lt;/D&gt;&lt;D xsi:type="xsd:double"&gt;45.983356&lt;/D&gt;&lt;D xsi:type="xsd:double"&gt;45.983356&lt;/D&gt;&lt;D xsi:type="xsd:double"&gt;49.19606&lt;/D&gt;&lt;D xsi:type="xsd:double"&gt;51.276596&lt;/D&gt;&lt;D xsi:type="xsd:double"&gt;52.327824&lt;/D&gt;&lt;D xsi:type="xsd:double"&gt;45.92535&lt;/D&gt;&lt;D xsi:type="xsd:double"&gt;41.381496&lt;/D&gt;&lt;D xsi:type="xsd:double"&gt;38.894924&lt;/D&gt;&lt;D xsi:type="xsd:double"&gt;37.28636&lt;/D&gt;&lt;D xsi:type="xsd:double"&gt;42.41573&lt;/D&gt;&lt;D xsi:type="xsd:double"&gt;51.940384&lt;/D&gt;&lt;D xsi:type="xsd:double"&gt;50.932335&lt;/D&gt;&lt;D xsi:type="xsd:double"&gt;56.399963&lt;/D&gt;&lt;D xsi:type="xsd:double"&gt;53.207462&lt;/D&gt;&lt;D xsi:type="xsd:double"&gt;52.14784&lt;/D&gt;&lt;D xsi:type="xsd:double"&gt;40.77844&lt;/D&gt;&lt;D xsi:type="xsd:double"&gt;46.568596&lt;/D&gt;&lt;D xsi:type="xsd:double"&gt;43.514137&lt;/D&gt;&lt;D xsi:type="xsd:double"&gt;51.260372&lt;/D&gt;&lt;D xsi:type="xsd:double"&gt;52.80912&lt;/D&gt;&lt;D xsi:type="xsd:double"&gt;53.60298&lt;/D&gt;&lt;D xsi:type="xsd:double"&gt;44.69598&lt;/D&gt;&lt;D xsi:type="xsd:double"&gt;45.581264&lt;/D&gt;&lt;D xsi:type="xsd:double"&gt;43.339863&lt;/D&gt;&lt;D xsi:type="xsd:double"&gt;41.861958&lt;/D&gt;&lt;D xsi:type="xsd:double"&gt;38.9977&lt;/D&gt;&lt;D xsi:type="xsd:double"&gt;33.98879&lt;/D&gt;&lt;D xsi:type="xsd:double"&gt;33.411106&lt;/D&gt;&lt;D xsi:type="xsd:double"&gt;37.953804&lt;/D&gt;&lt;D xsi:type="xsd:double"&gt;45.02222&lt;/D&gt;&lt;D xsi:type="xsd:double"&gt;50.253494&lt;/D&gt;&lt;D xsi:type="xsd:double"&gt;48.593666&lt;/D&gt;&lt;D xsi:type="xsd:double"&gt;49.491947&lt;/D&gt;&lt;D xsi:type="xsd:double"&gt;55.370857&lt;/D&gt;&lt;D xsi:type="xsd:double"&gt;49.203274&lt;/D&gt;&lt;D xsi:type="xsd:double"&gt;53.21216&lt;/D&gt;&lt;D xsi:type="xsd:double"&gt;55.48232&lt;/D&gt;&lt;D xsi:type="xsd:double"&gt;53.614647&lt;/D&gt;&lt;D xsi:type="xsd:</t>
        </r>
      </text>
    </comment>
    <comment ref="A33" authorId="0" shapeId="0">
      <text>
        <r>
          <rPr>
            <b/>
            <sz val="9"/>
            <color indexed="81"/>
            <rFont val="Tahoma"/>
            <charset val="1"/>
          </rPr>
          <t>double"&gt;48.355698&lt;/D&gt;&lt;D xsi:type="xsd:double"&gt;52.534016&lt;/D&gt;&lt;D xsi:type="xsd:double"&gt;55.626965&lt;/D&gt;&lt;D xsi:type="xsd:double"&gt;57.131104&lt;/D&gt;&lt;D xsi:type="xsd:double"&gt;58.64092&lt;/D&gt;&lt;D xsi:type="xsd:double"&gt;61.557087&lt;/D&gt;&lt;D xsi:type="xsd:double"&gt;58.240345&lt;/D&gt;&lt;D xsi:type="xsd:double"&gt;61.922756&lt;/D&gt;&lt;D xsi:type="xsd:double"&gt;56.55231&lt;/D&gt;&lt;D xsi:type="xsd:double"&gt;49.19991&lt;/D&gt;&lt;D xsi:type="xsd:double"&gt;53.28758&lt;/D&gt;&lt;D xsi:type="xsd:double"&gt;58.975567&lt;/D&gt;&lt;D xsi:type="xsd:double"&gt;61.499878&lt;/D&gt;&lt;D xsi:type="xsd:double"&gt;64.444954&lt;/D&gt;&lt;D xsi:type="xsd:double"&gt;65.579185&lt;/D&gt;&lt;D xsi:type="xsd:double"&gt;63.40107&lt;/D&gt;&lt;D xsi:type="xsd:double"&gt;64.04411&lt;/D&gt;&lt;D xsi:type="xsd:double"&gt;58.50875&lt;/D&gt;&lt;D xsi:type="xsd:double"&gt;56.40857&lt;/D&gt;&lt;D xsi:type="xsd:double"&gt;55.33897&lt;/D&gt;&lt;D xsi:type="xsd:double"&gt;56.232708&lt;/D&gt;&lt;D xsi:type="xsd:double"&gt;58.890553&lt;/D&gt;&lt;D xsi:type="xsd:double"&gt;61.414&lt;/D&gt;&lt;D xsi:type="xsd:double"&gt;58.82171&lt;/D&gt;&lt;D xsi:type="xsd:double"&gt;53.919655&lt;/D&gt;&lt;D xsi:type="xsd:double"&gt;54.93087&lt;/D&gt;&lt;D xsi:type="xsd:double"&gt;49.125973&lt;/D&gt;&lt;D xsi:type="xsd:double"&gt;52.377773&lt;/D&gt;&lt;D xsi:type="xsd:double"&gt;57.278976&lt;/D&gt;&lt;D xsi:type="xsd:double"&gt;58.205437&lt;/D&gt;&lt;D xsi:type="xsd:double"&gt;60.070503&lt;/D&gt;&lt;D xsi:type="xsd:double"&gt;58.66096&lt;/D&gt;&lt;D xsi:type="xsd:double"&gt;59.679844&lt;/D&gt;&lt;D xsi:type="xsd:double"&gt;56.6714&lt;/D&gt;&lt;D xsi:type="xsd:double"&gt;56.6714&lt;/D&gt;&lt;D xsi:type="xsd:double"&gt;61.207302&lt;/D&gt;&lt;D xsi:type="xsd:double"&gt;57.94119&lt;/D&gt;&lt;D xsi:type="xsd:double"&gt;57.94119&lt;/D&gt;&lt;D xsi:type="xsd:double"&gt;53.019394&lt;/D&gt;&lt;D xsi:type="xsd:double"&gt;44.819347&lt;/D&gt;&lt;D xsi:type="xsd:double"&gt;40.34004&lt;/D&gt;&lt;D xsi:type="xsd:double"&gt;41.903263&lt;/D&gt;&lt;D xsi:type="xsd:double"&gt;40.753296&lt;/D&gt;&lt;D xsi:type="xsd:double"&gt;36.44486&lt;/D&gt;&lt;D xsi:type="xsd:double"&gt;32.719654&lt;/D&gt;&lt;D xsi:type="xsd:double"&gt;36.229504&lt;/D&gt;&lt;D xsi:type="xsd:double"&gt;36.229504&lt;/D&gt;&lt;D xsi:type="xsd:double"&gt;41.535343&lt;/D&gt;&lt;D xsi:type="xsd:double"&gt;41.535343&lt;/D&gt;&lt;D xsi:type="xsd:double"&gt;48.19993&lt;/D&gt;&lt;D xsi:type="xsd:double"&gt;56.255226&lt;/D&gt;&lt;D xsi:type="xsd:double"&gt;54.727688&lt;/D&gt;&lt;D xsi:type="xsd:double"&gt;57.229137&lt;/D&gt;&lt;D xsi:type="xsd:double"&gt;54.015045&lt;/D&gt;&lt;D xsi:type="xsd:double"&gt;58.97731&lt;/D&gt;&lt;D xsi:type="xsd:double"&gt;57.312225&lt;/D&gt;&lt;D xsi:type="xsd:double"&gt;55.6211&lt;/D&gt;&lt;D xsi:type="xsd:double"&gt;64.61623&lt;/D&gt;&lt;D xsi:type="xsd:double"&gt;65.55603&lt;/D&gt;&lt;D xsi:type="xsd:double"&gt;68.2781&lt;/D&gt;&lt;D xsi:type="xsd:double"&gt;71.51096&lt;/D&gt;&lt;D xsi:type="xsd:double"&gt;81.273506&lt;/D&gt;&lt;D xsi:type="xsd:double"&gt;85.277016&lt;/D&gt;&lt;D xsi:type="xsd:double"&gt;86.796906&lt;/D&gt;&lt;D xsi:type="xsd:double"&gt;89.33712&lt;/D&gt;&lt;D xsi:type="xsd:double"&gt;80.447365&lt;/D&gt;&lt;D xsi:type="xsd:double"&gt;80.70582&lt;/D&gt;&lt;D xsi:type="xsd:double"&gt;81.239914&lt;/D&gt;&lt;D xsi:type="xsd:double"&gt;80.04677&lt;/D&gt;&lt;D xsi:type="xsd:double"&gt;67.2776&lt;/D&gt;&lt;D xsi:type="xsd:double"&gt;73.376&lt;/D&gt;&lt;D xsi:type="xsd:double"&gt;73.705826&lt;/D&gt;&lt;D xsi:type="xsd:double"&gt;70.869316&lt;/D&gt;&lt;D xsi:type="xsd:double"&gt;72.75149&lt;/D&gt;&lt;D xsi:type="xsd:double"&gt;75.78441&lt;/D&gt;&lt;D xsi:type="xsd:double"&gt;75.78441&lt;/D&gt;&lt;D xsi:type="xsd:double"&gt;70.71315&lt;/D&gt;&lt;D xsi:type="xsd:double"&gt;65.0848&lt;/D&gt;&lt;D xsi:type="xsd:double"&gt;65.576584&lt;/D&gt;&lt;D xsi:type="xsd:double"&gt;58.480194&lt;/D&gt;&lt;D xsi:type="xsd:double"&gt;56.824615&lt;/D&gt;&lt;D xsi:type="xsd:double"&gt;50.648033&lt;/D&gt;&lt;D xsi:type="xsd:double"&gt;54.631084&lt;/D&gt;&lt;D xsi:type="xsd:double"&gt;56.5206&lt;/D&gt;&lt;D xsi:type="xsd:double"&gt;51.8679&lt;/D&gt;&lt;D xsi:type="xsd:double"&gt;49.666416&lt;/D&gt;&lt;D xsi:type="xsd:double"&gt;50.421806&lt;/D&gt;&lt;D xsi:type="xsd:double"&gt;57.31982&lt;/D&gt;&lt;D xsi:type="xsd:double"&gt;53.324814&lt;/D&gt;&lt;D xsi:type="xsd:double"&gt;55.33624&lt;/D&gt;&lt;D xsi:type="xsd:double"&gt;53.675552&lt;/D&gt;&lt;D xsi:type="xsd:double"&gt;53.675552&lt;/D&gt;&lt;D xsi:type="xsd:double"&gt;59.94859&lt;/D&gt;&lt;D xsi:type="xsd:double"&gt;64.02863&lt;/D&gt;&lt;D xsi:type="xsd:double"&gt;59.375843&lt;/D&gt;&lt;D xsi:type="xsd:double"&gt;60.6089&lt;/D&gt;&lt;D xsi:type="xsd:double"&gt;49.32313&lt;/D&gt;&lt;D xsi:type="xsd:double"&gt;52.069286&lt;/D&gt;&lt;D xsi:type="xsd:double"&gt;49.88586&lt;/D&gt;&lt;D xsi:type="xsd:double"&gt;52.05117&lt;/D&gt;&lt;D xsi:type="xsd:double"&gt;51.256165&lt;/D&gt;&lt;D xsi:type="xsd:double"&gt;45.96394&lt;/D&gt;&lt;D xsi:type="xsd:double"&gt;47.627773&lt;/D&gt;&lt;D xsi:type="xsd:double"&gt;43.318485&lt;/D&gt;&lt;D xsi:type="xsd:double"&gt;38.896774&lt;/D&gt;&lt;D xsi:type="xsd:double"&gt;44.15832&lt;/D&gt;&lt;D xsi:type="xsd:double"&gt;49.60994&lt;/D&gt;&lt;D xsi:type="xsd:double"&gt;43.131786&lt;/D&gt;&lt;D xsi:type="xsd:double"&gt;40.298283&lt;/D&gt;&lt;D xsi:type="xsd:double"&gt;42.729336&lt;/D&gt;&lt;D xsi:type="xsd:double"&gt;42.729336&lt;/D&gt;&lt;D xsi:type="xsd:double"&gt;44.477394&lt;/D&gt;&lt;D xsi:type="xsd:double"&gt;50.20605&lt;/D&gt;&lt;D xsi:type="xsd:double"&gt;53.867447&lt;/D&gt;&lt;D xsi:type="xsd:double"&gt;55.28383&lt;/D&gt;&lt;D xsi:type="xsd:double"&gt;52.67152&lt;/D&gt;&lt;D xsi:type="xsd:double"&gt;45.032837&lt;/D&gt;&lt;D xsi:type="xsd:double"&gt;37.43269&lt;/D&gt;&lt;D xsi:type="xsd:double"&gt;41.52065&lt;/D&gt;&lt;D xsi:type="xsd:double"&gt;42.332184&lt;/D&gt;&lt;D xsi:type="xsd:double"&gt;39.388893&lt;/D&gt;&lt;D xsi:type="xsd:double"&gt;31.775341&lt;/D&gt;&lt;D xsi:type="xsd:double"&gt;29.474552&lt;/D&gt;&lt;D xsi:type="xsd:double"&gt;21.40657&lt;/D&gt;&lt;D xsi:type="xsd:double"&gt;33.56255&lt;/D&gt;&lt;D xsi:type="xsd:double"&gt;39.18975&lt;/D&gt;&lt;D xsi:type="xsd:double"&gt;42.839466&lt;/D&gt;&lt;D xsi:type="xsd:double"&gt;41.68477&lt;/D&gt;&lt;D xsi:type="xsd:double"&gt;41.2853&lt;/D&gt;&lt;D xsi:type="xsd:double"&gt;42.47269&lt;/D&gt;&lt;D xsi:type="xsd:double"&gt;46.000786&lt;/D&gt;&lt;D xsi:type="xsd:double"&gt;45.49993&lt;/D&gt;&lt;D xsi:type="xsd:double"&gt;47.3519&lt;/D&gt;&lt;D xsi:type="xsd:double"&gt;44.629852&lt;/D&gt;&lt;D xsi:type="xsd:double"&gt;45.96785&lt;/D&gt;&lt;D xsi:type="xsd:double"&gt;42.639015&lt;/D&gt;&lt;D xsi:type="xsd:double"&gt;35.682148&lt;/D&gt;&lt;D xsi:type="xsd:double"&gt;38.5609&lt;/D&gt;&lt;D xsi:type="xsd:double"&gt;40.006775&lt;/D&gt;&lt;D xsi:type="xsd:double"&gt;38.541595&lt;/D&gt;&lt;D xsi:type="xsd:double"&gt;40.11616&lt;/D&gt;&lt;D xsi:type="xsd:double"&gt;38.018253&lt;/D&gt;&lt;D xsi:type="xsd:double"&gt;38.018253&lt;/D&gt;&lt;D xsi:type="xsd:double"&gt;39.842552&lt;/D&gt;&lt;D xsi:type="xsd:double"&gt;38.618465&lt;/D&gt;&lt;D xsi:type="xsd:double"&gt;40.584316&lt;/D&gt;&lt;D xsi:type="xsd:double"&gt;39.896297&lt;/D&gt;&lt;D xsi:type="xsd:double"&gt;40.973927&lt;/D&gt;&lt;D xsi:type="xsd:double"&gt;33.266033&lt;/D&gt;&lt;D xsi:type="xsd:double"&gt;36.482975&lt;/D&gt;&lt;D xsi:type="xsd:double"&gt;36.482975&lt;/D&gt;&lt;D xsi:type="xsd:double"&gt;34.55132&lt;/D&gt;&lt;D xsi:type="xsd:double"&gt;29.9911&lt;/D&gt;&lt;D xsi:type="xsd:double"&gt;27.101967&lt;/D&gt;&lt;D xsi:type="xsd:double"&gt;24.175869&lt;/D&gt;&lt;D xsi:type="xsd:double"&gt;21.657698&lt;/D&gt;&lt;D xsi:type="xsd:double"&gt;15.64193&lt;/D&gt;&lt;D xsi:type="xsd:double"&gt;19.647915&lt;/D&gt;&lt;D xsi:type="xsd:double"&gt;17.82477&lt;/D&gt;&lt;D xsi:type="xsd:double"&gt;32.21813&lt;/D&gt;&lt;D xsi:type="xsd:double"&gt;31.180222&lt;/D&gt;&lt;D xsi:type="xsd:double"&gt;30.823767&lt;/D&gt;&lt;D xsi:type="xsd:double"&gt;27.147297&lt;/D&gt;&lt;D xsi:type="xsd:double"&gt;25.935867&lt;/D&gt;&lt;D xsi:type="xsd:double"&gt;25.327291&lt;/D&gt;&lt;D xsi:type="xsd:double"&gt;24.108849&lt;/D&gt;&lt;D xsi:type="xsd:double"&gt;35.757862&lt;/D&gt;&lt;D xsi:type="xsd:double"&gt;46.497257&lt;/D&gt;&lt;D xsi:type="xsd:double"&gt;41.645927&lt;/D&gt;&lt;D xsi:type="xsd:double"&gt;41.224827&lt;/D&gt;&lt;D xsi:type="xsd:double"&gt;42.477577&lt;/D&gt;&lt;D xsi:type="xsd:double"&gt;40.613125&lt;/D&gt;&lt;D xsi:type="xsd:double"&gt;47.444756&lt;/D&gt;&lt;D xsi:type="xsd:double"&gt;45.894142&lt;/D&gt;&lt;D xsi:type="xsd:double"&gt;48.319447&lt;/D&gt;&lt;D xsi:type="xsd:double"&gt;45.5697&lt;/D&gt;&lt;D xsi:type="xsd:double"&gt;45.5697&lt;/D&gt;&lt;D xsi:type="xsd:double"&gt;41.217194&lt;/D&gt;&lt;D xsi:type="xsd:double"&gt;39.201077&lt;/D&gt;&lt;D xsi:type="xsd:double"&gt;40.761337&lt;/D&gt;&lt;D xsi:type="xsd:double"&gt;34.15401&lt;/D&gt;&lt;D xsi:type="xsd:double"&gt;38.73734&lt;/D&gt;&lt;D xsi:type="xsd:double"&gt;47.857548&lt;/D&gt;&lt;D xsi:type="xsd:double"&gt;51.72715&lt;/D&gt;&lt;D xsi:type="xsd:double"&gt;51.143234&lt;/D&gt;&lt;D xsi:type="xsd:double"&gt;58.249&lt;/D&gt;&lt;D xsi:type="xsd:double"&gt;56.35746&lt;/D&gt;&lt;D xsi:type="xsd:double"&gt;56.860344&lt;/D&gt;&lt;D xsi:type="xsd:double"&gt;60.30814&lt;/D&gt;&lt;D xsi:type="xsd:double"&gt;58.162693&lt;/D&gt;&lt;D xsi:type="xsd:double"&gt;55.33604&lt;/D&gt;&lt;D xsi:type="xsd:double"&gt;60.50386&lt;/D&gt;&lt;D xsi:type="xsd:double"&gt;61.927082&lt;/D&gt;&lt;D xsi:type="xsd:double"&gt;61.927082&lt;/D&gt;&lt;D xsi:type="xsd:double"&gt;60.2485&lt;/D&gt;&lt;D xsi:type="xsd:double"&gt;58.53968&lt;/D&gt;&lt;D xsi:type="xsd:double"&gt;62.543964&lt;/D&gt;&lt;D xsi:type="xsd:double"&gt;60.738968&lt;/D&gt;&lt;D xsi:type="xsd:double"&gt;61.33974&lt;/D&gt;&lt;D xsi:type="xsd:double"&gt;57.546486&lt;/D&gt;&lt;D xsi:type="xsd:double"&gt;45.441433&lt;/D&gt;&lt;D xsi:type="xsd:double"&gt;44.190113&lt;/D&gt;&lt;D xsi:type="xsd:double"&gt;40.579903&lt;/D&gt;&lt;D xsi:type="xsd:double"&gt;44.638874&lt;/D&gt;&lt;D xsi:type="xsd:double"&gt;51.112366&lt;/D&gt;&lt;D xsi:type="xsd:double"&gt;50.407078&lt;/D&gt;&lt;D xsi:type="xsd:double"&gt;48.2558&lt;/D&gt;&lt;D xsi:type="xsd:double"&gt;45.46937&lt;/D&gt;&lt;D xsi:type="xsd:double"&gt;42.189915&lt;/D&gt;&lt;D xsi:type="xsd:double"&gt;41.54454&lt;/D&gt;&lt;D xsi:type="xsd:double"&gt;51.192867&lt;/D&gt;&lt;D xsi:type="xsd:double"&gt;44.02028&lt;/D&gt;&lt;D xsi:type="xsd:double"&gt;39.66735&lt;/D&gt;&lt;D xsi:type="xsd:double"&gt;44.129627&lt;/D&gt;&lt;D xsi:type="xsd:double"&gt;42.98828&lt;/D&gt;&lt;D xsi:type="xsd:double"&gt;47.384754&lt;/D&gt;&lt;D xsi:type="xsd:double"&gt;50.79036&lt;/D&gt;&lt;D xsi:type="xsd:double"&gt;50.092022&lt;/D&gt;&lt;D xsi:type="xsd:double"&gt;48.651257&lt;/D&gt;&lt;D xsi:type="xsd:double"&gt;47.909264&lt;/D&gt;&lt;D xsi:type="xsd:double"&gt;47.909264&lt;/D&gt;&lt;D xsi:type="xsd:double"&gt;41.329937&lt;/D&gt;&lt;D xsi:type="xsd:double"&gt;40.014847&lt;/D&gt;&lt;D xsi:type="xsd:double"&gt;47.245754&lt;/D&gt;&lt;D xsi:type="xsd:double"&gt;48.90404&lt;/D&gt;&lt;D xsi:type="xsd:double"&gt;47.30274&lt;/D&gt;&lt;D xsi:type="xsd:double"&gt;44.92641&lt;/D&gt;&lt;D xsi:type="xsd:double"&gt;45.901993&lt;/D&gt;&lt;D xsi:type="xsd:double"&gt;39.824234&lt;/D&gt;&lt;D xsi:type="xsd:double"&gt;38.453438&lt;/D&gt;&lt;D xsi:type="xsd:double"&gt;37.078964&lt;/D&gt;&lt;D xsi:type="xsd:double"&gt;34.42843&lt;/D&gt;&lt;D xsi:type="xsd:double"&gt;32.54915&lt;/D&gt;&lt;D xsi:type="xsd:double"&gt;31.923616&lt;/D&gt;&lt;D xsi:type="xsd:double"&gt;42.612965&lt;/D&gt;&lt;D xsi:type="xsd:double"&gt;45.67505&lt;/D&gt;&lt;D xsi:type="xsd:double"&gt;43.989857&lt;/D&gt;&lt;D xsi:type="xsd:double"&gt;43.989857&lt;/D&gt;&lt;D xsi:type="xsd:double"&gt;43.989857&lt;/D&gt;&lt;D xsi:type="xsd:double"&gt;48.716297&lt;/D&gt;&lt;D xsi:type="xsd:double"&gt;50.94526&lt;/D&gt;&lt;D xsi:type="xsd:double"&gt;46.58434&lt;/D&gt;&lt;D xsi:type="xsd:double"&gt;48.937912&lt;/D&gt;&lt;D xsi:type="xsd:double"&gt;47.80375&lt;/D&gt;&lt;D xsi:type="xsd:double"&gt;46.6397&lt;/D&gt;&lt;D xsi:type="xsd:double"&gt;34.782185&lt;/D&gt;&lt;D xsi:type="xsd:double"&gt;34.064747&lt;/D&gt;&lt;D xsi:type="xsd:double"&gt;30.65951&lt;/D&gt;&lt;D xsi:type="xsd:double"&gt;24.364508&lt;/D&gt;&lt;D xsi:type="xsd:double"&gt;28.326502&lt;/D&gt;&lt;D xsi:type="xsd:double"&gt;23.111435&lt;/D&gt;&lt;D xsi:type="xsd:double"&gt;21.678707&lt;/D&gt;&lt;D xsi:type="xsd:double"&gt;28.807962&lt;/D&gt;&lt;D xsi:type="xsd:double"&gt;27.461946&lt;/D&gt;&lt;D xsi:type="xsd:double"&gt;24.576462&lt;/D&gt;&lt;D xsi:type="xsd:double"&gt;22.80684&lt;/D&gt;&lt;D xsi:type="xsd:double"&gt;31.248022&lt;/D&gt;&lt;D xsi:type="xsd:double"&gt;25.165028&lt;/D&gt;&lt;D xsi:type="xsd:double"&gt;23.287329&lt;/D&gt;&lt;D xsi:type="xsd:double"&gt;33.293102&lt;/D&gt;&lt;D xsi:type="xsd:double"&gt;36.781662&lt;/D&gt;&lt;D xsi:type="xsd:double"&gt;32.46054&lt;/D&gt;&lt;D xsi:type="xsd:double"&gt;35.594543&lt;/D&gt;&lt;D xsi:type="xsd:double"&gt;38.366493&lt;/D&gt;&lt;D xsi:type="xsd:double"&gt;44.638878&lt;/D&gt;&lt;D xsi:type="xsd:double"&gt;43.554012&lt;/D&gt;&lt;D xsi:type="xsd:double"&gt;42.227757&lt;/D&gt;&lt;D xsi:type="xsd:double"&gt;37.88004&lt;/D&gt;&lt;D xsi:type="xsd:double"&gt;40.698036&lt;/D&gt;&lt;D xsi:type="xsd:double"&gt;42.265003&lt;/D&gt;&lt;D xsi:type="xsd:double"&gt;34.587936&lt;/D&gt;&lt;D xsi:type="xsd:double"&gt;33.094017&lt;/D&gt;&lt;D xsi:type="xsd:double"&gt;42.075138&lt;/D&gt;&lt;D xsi:type="xsd:double"&gt;44.48282&lt;/D&gt;&lt;D xsi:type="xsd:double"&gt;42.375217&lt;/D&gt;&lt;D xsi:type="xsd:double"&gt;48.42759&lt;/D&gt;&lt;D xsi:type="xsd:double"&gt;47.039597&lt;/D&gt;&lt;D xsi:type="xsd:double"&gt;49.87599&lt;/D&gt;&lt;D xsi:type="xsd:double"&gt;49.358387&lt;/D&gt;&lt;D xsi:type="xsd:double"&gt;46.015587&lt;/D&gt;&lt;D xsi:type="xsd:double"&gt;42.664505&lt;/D&gt;&lt;D xsi:type="xsd:double"&gt;49.707825&lt;/D&gt;&lt;D xsi:type="xsd:double"&gt;46.279255&lt;/D&gt;&lt;D xsi:type="xsd:double"&gt;49.74553&lt;/D&gt;&lt;D xsi:type="xsd:double"&gt;57.085815&lt;/D&gt;&lt;D xsi:type="xsd:double"&gt;56.39281&lt;/D&gt;&lt;D xsi:type="xsd:double"&gt;59.068413&lt;/D&gt;&lt;D xsi:type="xsd:double"&gt;59.602283&lt;/D&gt;&lt;D xsi:type="xsd:double"&gt;57.19227&lt;/D&gt;&lt;D xsi:type="xsd:double"&gt;57.19227&lt;/D&gt;&lt;D xsi:type="xsd:double"&gt;57.19227&lt;/D&gt;&lt;D xsi:type="xsd:double"&gt;59.892933&lt;/D&gt;&lt;D xsi:type="xsd:double"&gt;62.444496&lt;/D&gt;&lt;D xsi:type="xsd:double"&gt;60.376232&lt;/D&gt;&lt;D xsi:type="xsd:double"&gt;59.318306&lt;/D&gt;&lt;D xsi:type="xsd:double"&gt;62.173466&lt;/D&gt;&lt;D xsi:type="xsd:double"&gt;64.83156&lt;/D&gt;&lt;D xsi:type="xsd:double"&gt;63.627785&lt;/D&gt;&lt;D xsi:type="xsd:double"&gt;63.627785&lt;/D&gt;&lt;D xsi:type="xsd:double"&gt;63.627785&lt;/D&gt;&lt;D xsi:type="xsd:double"&gt;55.8558&lt;/D&gt;&lt;D xsi:type="xsd:double"&gt;55.8558&lt;/D&gt;&lt;D xsi:type="xsd:double"&gt;64.95698&lt;/D&gt;&lt;D xsi:type="xsd:double"&gt;62.43649&lt;/D&gt;&lt;D xsi:type="xsd:double"&gt;55.48127&lt;/D&gt;&lt;D xsi:type="xsd:double"&gt;48.66949&lt;/D&gt;&lt;D xsi:type="xsd:double"&gt;50.538033&lt;/D&gt;&lt;D xsi:type="xsd:double"&gt;51.488903&lt;/D&gt;&lt;D xsi:type="xsd:double"&gt;53.4177&lt;/D&gt;&lt;D xsi:type="xsd:double"&gt;56.229004&lt;/D&gt;&lt;D xsi:type="xsd:double"&gt;56.229004&lt;/D&gt;&lt;D xsi:type="xsd:double"&gt;67.00601&lt;/D&gt;&lt;D xsi:type="xsd:double"&gt;69.32954&lt;/D&gt;&lt;D xsi:type="xsd:double"&gt;66.796616&lt;/D&gt;&lt;D xsi:type="xsd:double"&gt;63.07414&lt;/D&gt;&lt;D xsi:type="xsd:double"&gt;67.03138&lt;/D&gt;&lt;D xsi:type="xsd:double"&gt;61.150215&lt;/D&gt;&lt;D xsi:type="xsd:double"&gt;66.7972&lt;/D&gt;&lt;D xsi:type="xsd:double"&gt;63.48467&lt;/D&gt;&lt;D xsi:type="xsd:double"&gt;58.295795&lt;/D&gt;&lt;D xsi:type="xsd:double"&gt;60.38783&lt;/D&gt;&lt;D xsi:type="xsd:double"&gt;59.319633&lt;/D&gt;&lt;D xsi:type="xsd:double"&gt;56.112846&lt;/D&gt;&lt;D xsi:type="xsd:double"&gt;49.402&lt;/D&gt;&lt;D xsi:type="xsd:double"&gt;43.063316&lt;/D&gt;&lt;D xsi:type="xsd:double"&gt;42.332146&lt;/D&gt;&lt;D xsi:type="xsd:double"&gt;40.130764&lt;/D&gt;&lt;D xsi:type="xsd:double"&gt;35.492805&lt;/D&gt;&lt;D xsi:type="xsd:double"&gt;37.70793&lt;/D&gt;&lt;D xsi:type="xsd:double"&gt;40.98174&lt;/D&gt;&lt;D xsi:type="xsd:double"&gt;37.44913&lt;/D&gt;&lt;D xsi:type="xsd:double"&gt;35.47333&lt;/D&gt;&lt;D xsi:type="xsd:double"&gt;33.327263&lt;/D&gt;&lt;D xsi:type="xsd:double"&gt;37.40541&lt;/D&gt;&lt;D xsi:type="xsd:double"&gt;42.93346&lt;/D&gt;&lt;D xsi:type="xsd:double"&gt;38.016155&lt;/D&gt;&lt;D xsi:type="xsd:double"&gt;36.94397&lt;/D&gt;&lt;D xsi:type="xsd:double"&gt;42.80677&lt;/D&gt;&lt;D xsi:type="xsd:double"&gt;40.551014&lt;/D&gt;&lt;D xsi:type="xsd:double"&gt;42.71817&lt;/D&gt;&lt;D xsi:type="xsd:double"&gt;52.117146&lt;/D&gt;&lt;D xsi:type="xsd:double"&gt;52.948566&lt;/D&gt;&lt;D xsi:type="xsd:double"&gt;55.447853&lt;/D&gt;&lt;D xsi:type="xsd:double"&gt;56.28148&lt;/D&gt;&lt;D xsi:type="xsd:double"&gt;60.283077&lt;/D&gt;&lt;D xsi:type="xsd:double"&gt;57.996353&lt;/D&gt;&lt;D xsi:type="xsd:double"&gt;60.42158&lt;/D&gt;&lt;D xsi:type="xsd:double"&gt;61.996933&lt;/D&gt;&lt;D xsi:type="xsd:double"&gt;63.55898&lt;/D&gt;&lt;D xsi:type="xsd:double"&gt;67.189835&lt;/D&gt;&lt;D xsi:type="xsd:double"&gt;67.87915&lt;/D&gt;&lt;D xsi:type="xsd:double"&gt;60.980602&lt;/D&gt;&lt;D xsi:type="xsd:double"&gt;50.029408&lt;/D&gt;&lt;D xsi:type="xsd:double"&gt;48.166344&lt;/D&gt;&lt;D xsi:type="xsd:double"&gt;48.166344&lt;/D&gt;&lt;D xsi:type="xsd:double"&gt;41.84153&lt;/D&gt;&lt;D xsi:type="xsd:double"&gt;45.16484&lt;/D&gt;&lt;D xsi:type="xsd:double"&gt;50.265747&lt;/D&gt;&lt;D xsi:type="xsd:double"&gt;53.955837&lt;/D&gt;&lt;D xsi:type="xsd:double"&gt;58.137085&lt;/D&gt;&lt;D xsi:type="xsd:double"&gt;58.94017&lt;/D&gt;&lt;D xsi:type="xsd:double"&gt;47.23099&lt;/D&gt;&lt;D xsi:type="xsd:double"&gt;46.403675&lt;/D&gt;&lt;D xsi:type="xsd:double"&gt;46.403675&lt;/D&gt;&lt;D xsi:type="xsd:double"&gt;52.226715&lt;/D&gt;&lt;D xsi:type="xsd:double"&gt;57.96471&lt;/D&gt;&lt;D xsi:type="xsd:double"&gt;62.160015&lt;/D&gt;&lt;D xsi:type="xsd:double"&gt;55.23394&lt;/D&gt;&lt;D xsi:type="xsd:double"&gt;50.873554&lt;/D&gt;&lt;D xsi:type="xsd:double"&gt;54.002026&lt;/D&gt;&lt;D xsi:type="xsd:double"&gt;52.21167&lt;/D&gt;&lt;D xsi:type="xsd:double"&gt;56.127686&lt;/D&gt;&lt;D xsi:type="xsd:double"&gt;61.5559&lt;/D&gt;&lt;D xsi:type="xsd:double"&gt;62.79524&lt;/D&gt;&lt;D xsi:type="xsd:double"&gt;65.766464&lt;/D&gt;&lt;D xsi:type="xsd:double"&gt;67.44633&lt;/D&gt;&lt;D xsi:type="xsd:double"&gt;68.00984&lt;/D&gt;&lt;D xsi:type="xsd:double"&gt;64.407814&lt;/D&gt;&lt;D xsi:type="xsd:double"&gt;68.052246&lt;/D&gt;&lt;D xsi:type="xsd:double"&gt;68.6288&lt;/D&gt;&lt;D xsi:type="xsd:double"&gt;67.32043&lt;/D&gt;&lt;D xsi:type="xsd:double"&gt;67.977875&lt;/D&gt;&lt;D xsi:type="xsd:double"&gt;70.531654&lt;/D&gt;&lt;D xsi:type="xsd:double"&gt;67.627556&lt;/D&gt;&lt;D xsi:type="xsd:double"&gt;69.00205&lt;/D&gt;&lt;D xsi:type="xsd:double"&gt;60.678474&lt;/D&gt;&lt;D xsi:type="xsd:double"&gt;65.199326&lt;/D&gt;&lt;D xsi:type="xsd:double"&gt;54.986977&lt;/D&gt;&lt;D xsi:type="xsd:double"&gt;56.613316&lt;/D&gt;&lt;D xsi:type="xsd:double"&gt;61.81368&lt;/D&gt;&lt;D xsi:type="xsd:double"&gt;65.61776&lt;/D&gt;&lt;D xsi:type="xsd:double"&gt;65.61776&lt;/D&gt;&lt;D xsi:type="xsd:double"&gt;65.61776&lt;/D&gt;&lt;D xsi:type="xsd:double"&gt;66.98694&lt;/D&gt;&lt;D xsi:type="xsd:double"&gt;69.59482&lt;/D&gt;&lt;D xsi:type="xsd:double"&gt;72.51733&lt;/D&gt;&lt;D xsi:type="xsd:double"&gt;69.634125&lt;/D&gt;&lt;D xsi:type="xsd:double"&gt;66.77501&lt;/D&gt;&lt;D xsi:type="xsd:double"&gt;70.666214&lt;/D&gt;&lt;D xsi:type="xsd:double"&gt;66.47416&lt;/D&gt;&lt;D xsi:type="xsd:double"&gt;67.8437&lt;/D&gt;&lt;D xsi:type="xsd:double"&gt;67.8437&lt;/D&gt;&lt;D xsi:type="xsd:double"&gt;61.97168&lt;/D&gt;&lt;D xsi:type="xsd:double"&gt;61.97168&lt;/D&gt;&lt;D xsi:type="xsd:double"&gt;64.63419&lt;/D&gt;&lt;D xsi:type="xsd:double"&gt;61.54076&lt;/D&gt;&lt;D xsi:type="xsd:double"&gt;64.30079&lt;/D&gt;&lt;D xsi:type="xsd:double"&gt;64.30079&lt;/D&gt;&lt;D xsi:type="xsd:double"&gt;68.64963&lt;/D&gt;&lt;D xsi:type="xsd:double"&gt;68.64963&lt;/D&gt;&lt;D xsi:type="xsd:double"&gt;74.42977&lt;/D&gt;&lt;D xsi:type="xsd:double"&gt;76.201744&lt;/D&gt;&lt;D xsi:type="xsd:double"&gt;76.201744&lt;/D&gt;&lt;D xsi:type="xsd:double"&gt;77.412&lt;/D&gt;&lt;D xsi:type="xsd:double"&gt;80.59952&lt;/D&gt;&lt;D xsi:type="xsd:double"&gt;57.355827&lt;/D&gt;&lt;D xsi:type="xsd:double"&gt;56.26372&lt;/D&gt;&lt;D xsi:type="xsd:double"&gt;55.133183&lt;/D&gt;&lt;D xsi:type="xsd:double"&gt;57.86828&lt;/D&gt;&lt;D xsi:type="xsd:double"&gt;60.46381&lt;/D&gt;&lt;D xsi:type="xsd:double"&gt;61.319225&lt;/D&gt;&lt;D xsi:type="xsd:double"&gt;62.199986&lt;/D&gt;&lt;D xsi:type="xsd:double"&gt;64.790184&lt;/D&gt;&lt;D xsi:type="xsd:double"&gt;60.337585&lt;/D&gt;&lt;D xsi:type="xsd:double"&gt;53.71221&lt;/D&gt;&lt;D xsi:type="xsd:double"&gt;57.71265&lt;/D&gt;&lt;D xsi:type="xsd:double"&gt;58.674232&lt;/D&gt;&lt;D xsi:type="xsd:double"&gt;61.50247&lt;/D&gt;&lt;D xsi:type="xsd:double"&gt;49.372875&lt;/D&gt;&lt;D xsi:type="xsd:double"&gt;55.095314&lt;/D&gt;&lt;D xsi:type="xsd:double"&gt;56.846287&lt;/D&gt;&lt;D xsi:type="xsd:double"&gt;58.585396&lt;/D&gt;&lt;D xsi:type="xsd:double"&gt;61.893097&lt;/D&gt;&lt;D xsi:type="xsd:double"&gt;59.341084&lt;/D&gt;&lt;D xsi:type="xsd:double"&gt;51.3591&lt;/D&gt;&lt;D xsi:type="xsd:double"&gt;49.31794&lt;/D&gt;&lt;D xsi:type="xsd:double"&gt;42.89262&lt;/D&gt;&lt;D xsi:type="xsd:double"&gt;47.13134&lt;/D&gt;&lt;D xsi:type="xsd:double"&gt;43.64283&lt;/D&gt;&lt;D xsi:type="xsd:double"&gt;50.541897&lt;/D&gt;&lt;D xsi:type="xsd:double"&gt;48.707256&lt;/D&gt;&lt;D xsi:type="xsd:double"&gt;50.63694&lt;/D&gt;&lt;D xsi:type="xsd:double"&gt;55.176952&lt;/D&gt;&lt;D xsi:type="xsd:double"&gt;54.105167&lt;/D&gt;&lt;D xsi:type="xsd:double"&gt;48.981964&lt;/D&gt;&lt;D xsi:type="xsd:double"&gt;45.287468&lt;/D&gt;&lt;D xsi:type="xsd:double"&gt;42.686947&lt;/D&gt;&lt;D xsi:type="xsd:double"&gt;33.665535&lt;/D&gt;&lt;D xsi:type="xsd:double"&gt;38.006878&lt;/D&gt;&lt;D xsi:type="xsd:double"&gt;34.37294&lt;/D&gt;&lt;D xsi:type="xsd:double"&gt;33.232323&lt;/D&gt;&lt;D xsi:type="xsd:double"&gt;32.64895&lt;/D&gt;&lt;D xsi:type="xsd:double"&gt;36.263702&lt;/D&gt;&lt;D xsi:type="xsd:double"&gt;37.468456&lt;/D&gt;&lt;D xsi:type="xsd:double"&gt;31.666916&lt;/D&gt;&lt;D xsi:type="xsd:double"&gt;41.432896&lt;/D&gt;&lt;D xsi:type="xsd:double"&gt;37.00329&lt;/D&gt;&lt;D xsi:type="xsd:double"&gt;33.679565&lt;/D&gt;&lt;D xsi:type="xsd:double"&gt;35.751198&lt;/D&gt;&lt;D xsi:type="xsd:double"&gt;35.751198&lt;/D&gt;&lt;D xsi:type="xsd:double"&gt;34.501312&lt;/D&gt;&lt;D xsi:type="xsd:double"&gt;35.71154&lt;/D&gt;&lt;D xsi:type="xsd:double"&gt;38.1721&lt;/D&gt;&lt;D xsi:type="xsd:double"&gt;45.967037&lt;/D&gt;&lt;D xsi:type="xsd:double"&gt;45.967037&lt;/D&gt;&lt;D xsi:type="xsd:double"&gt;43.2564&lt;/D&gt;&lt;D xsi:type="xsd:double"&gt;46.644737&lt;/D&gt;&lt;D xsi:type="xsd:double"&gt;48.838097&lt;/D&gt;&lt;D xsi:type="xsd:double"&gt;46.767654&lt;/D&gt;&lt;D xsi:type="xsd:double"&gt;49.091866&lt;/D&gt;&lt;D xsi:type="xsd:double"&gt;51.378082&lt;/D&gt;&lt;D xsi:type="xsd:double"&gt;43.94027&lt;/D&gt;&lt;D xsi:type="xsd:double"&gt;42.982964&lt;/D&gt;&lt;D xsi:type="xsd:double"&gt;46.732327&lt;/D&gt;&lt;D xsi:type="xsd:double"&gt;50.255108&lt;/D&gt;&lt;D xsi:type="xsd:double"&gt;50.255108&lt;/D&gt;&lt;D xsi:type="xsd:double"&gt;49.002293&lt;/D&gt;&lt;D xsi:type="xsd:double"&gt;40.33862&lt;/D&gt;&lt;D xsi:type="xsd:double"&gt;41.725563&lt;/D&gt;&lt;D xsi:type="xsd:double"&gt;43.148838&lt;/D&gt;&lt;D xsi:type="xsd:double"&gt;34.889687&lt;/D&gt;&lt;D xsi:type="xsd:double"&gt;34.889687&lt;/D&gt;&lt;D xsi:type="xsd:double"&gt;31.756504&lt;/D&gt;&lt;D xsi:type="xsd:double"&gt;30.29174&lt;/D&gt;&lt;D xsi:type="xsd:double"&gt;33.590492&lt;/D&gt;&lt;D xsi:type="xsd:double"&gt;31.205065&lt;/D&gt;&lt;D xsi:type="xsd:double"&gt;29.691252&lt;/D&gt;&lt;D xsi:type="xsd:double"&gt;33.182053&lt;/D&gt;&lt;D xsi:type="xsd:double"&gt;36.573395&lt;/D&gt;&lt;D xsi:type="xsd:double"&gt;41.37961&lt;/D&gt;&lt;D xsi:type="xsd:double"&gt;47.131996&lt;/D&gt;&lt;D xsi:type="xsd:double"&gt;47.131996&lt;/D&gt;&lt;D xsi:type="xsd:double"&gt;54.84109&lt;/D&gt;&lt;D xsi:type="xsd:double"&gt;55.992867&lt;/D&gt;&lt;D xsi:type="xsd:double"&gt;58.284454&lt;/D&gt;&lt;D xsi:type="xsd:double"&gt;60.499584&lt;/D&gt;&lt;D xsi:type="xsd:double"&gt;65.44036&lt;/D&gt;&lt;D xsi:type="xsd:double"&gt;63.723606&lt;/D&gt;&lt;D xsi:type="xsd:double"&gt;64.72032&lt;/D&gt;&lt;D xsi:type="xsd:double"&gt;57.870914&lt;/D&gt;&lt;D xsi:type="xsd:double"&gt;61.188477&lt;/D&gt;&lt;D xsi:type="xsd:double"&gt;65.13121&lt;/D&gt;&lt;D xsi:type="xsd:double"&gt;65.13121&lt;/D&gt;&lt;D xsi:type="xsd:double"&gt;59.84331&lt;/D&gt;&lt;D xsi:type="xsd:double"&gt;58.148598&lt;/D&gt;&lt;D xsi:type="xsd:double"&gt;59.38719&lt;/D&gt;&lt;D xsi:type="xsd:double"&gt;61.82085&lt;/D&gt;&lt;D xsi:type="xsd:double"&gt;68.85535&lt;/D&gt;&lt;D xsi:type="xsd:double"&gt;68.85535&lt;/D&gt;&lt;D xsi:type="xsd:double"&gt;66.81569&lt;/D&gt;&lt;D xsi:type="xsd:double"&gt;60.979755&lt;/D&gt;&lt;D xsi:type="xsd:double"&gt;57.38146&lt;/D&gt;&lt;D xsi:type="xsd:double"&gt;63.223984&lt;/D&gt;&lt;D xsi:type="xsd:double"&gt;63.223984&lt;/D&gt;&lt;D xsi:type="xsd:double"&gt;67.373795&lt;/D&gt;&lt;D xsi:type="xsd:double"&gt;67.373795&lt;/D&gt;&lt;D xsi:type="xsd:double"&gt;69.37754&lt;/D&gt;&lt;D xsi:type="xsd:double"&gt;70.357796&lt;/D&gt;&lt;D xsi:type="xsd:double"&gt;71.34562&lt;/D&gt;&lt;D xsi:type="xsd:double"&gt;75.70511&lt;/D&gt;&lt;D xsi:type="xsd:double"&gt;77.87968&lt;/D&gt;&lt;D xsi:type="xsd:double"&gt;75.455246&lt;/D&gt;&lt;D xsi:type="xsd:double"&gt;76.99757&lt;/D&gt;&lt;D xsi:type="xsd:double"&gt;69.90208&lt;/D&gt;&lt;D xsi:type="xsd:double"&gt;72.619354&lt;/D&gt;&lt;D xsi:type="xsd:double"&gt;72.619354&lt;/D&gt;&lt;D xsi:type="xsd:double"&gt;70.170296&lt;/D&gt;&lt;D xsi:type="xsd:double"&gt;67.71111&lt;/D&gt;&lt;D xsi:type="xsd:double"&gt;58.829765&lt;/D&gt;&lt;D xsi:type="xsd:double"&gt;58.829765&lt;/D&gt;&lt;D xsi:type="xsd:double"&gt;54.671432&lt;/D&gt;&lt;D xsi:type="xsd:double"&gt;50.804153&lt;/D&gt;&lt;D xsi:type="xsd:double"&gt;50.804153&lt;/D&gt;&lt;D xsi:type="xsd:double"&gt;54.53408&lt;/D&gt;&lt;D xsi:type="xsd:double"&gt;56.317425&lt;/D&gt;&lt;D xsi:type="xsd:double"&gt;48.177216&lt;/D&gt;&lt;D xsi:type="xsd:double"&gt;50.118362&lt;/D&gt;&lt;D xsi:type="xsd:double"&gt;58.49055&lt;/D&gt;&lt;D xsi:type="xsd:double"&gt;58.49055&lt;/D&gt;&lt;D xsi:type="xsd:double"&gt;58.49055&lt;/D&gt;&lt;D xsi:type="xsd:double"&gt;69.86245&lt;/D&gt;&lt;D xsi:type="xsd:double"&gt;70.81904&lt;/D&gt;&lt;D xsi:type="xsd:double"&gt;73.53316&lt;/D&gt;&lt;D xsi:type="xsd:double"&gt;75.18988&lt;/D&gt;&lt;D xsi:type="xsd:double"&gt;64.34579&lt;/D&gt;&lt;D xsi:type="xsd:double"&gt;64.34579&lt;/D&gt;&lt;D xsi:type="xsd:double"&gt;66.581665&lt;/D&gt;&lt;D xsi:type="xsd:double"&gt;58.658756&lt;/D&gt;&lt;D xsi:type="xsd:double"&gt;62.28373&lt;/D&gt;&lt;D xsi:type="xsd:double"&gt;62.28373&lt;/D&gt;&lt;D xsi:type="xsd:double"&gt;60.24168&lt;/D&gt;&lt;D xsi:type="xsd:double"&gt;54.471767&lt;/D&gt;&lt;D xsi:type="xsd:double"&gt;55.985104&lt;/D&gt;&lt;D xsi:type="xsd:double"&gt;60.253452&lt;/D&gt;&lt;D xsi:type="xsd:double"&gt;56.33148&lt;/D&gt;&lt;D xsi:type="xsd:double"&gt;56.33148&lt;/D&gt;&lt;D xsi:type="xsd:double"&gt;56.33148&lt;/D&gt;&lt;D xsi:type="xsd:double"&gt;50.208717&lt;/D&gt;&lt;D xsi:type="xsd:double"&gt;56.930565&lt;/D&gt;&lt;D xsi:type="xsd:double"&gt;54.93392&lt;/D&gt;&lt;D xsi:type="xsd:double"&gt;42.18693&lt;/D&gt;&lt;D xsi:type="xsd:double"&gt;42.18693&lt;/D&gt;&lt;D xsi:type="xsd:double"&gt;49.043488&lt;/D&gt;&lt;D xsi:type="xsd:double"&gt;47.525963&lt;/D&gt;&lt;D xsi:type="xsd:double"&gt;52.294937&lt;/D&gt;&lt;D xsi:type="xsd:double"&gt;60.10438&lt;/D&gt;&lt;D xsi:type="xsd:double"&gt;62.318726&lt;/D&gt;&lt;D xsi:type="xsd:double"&gt;62.318726&lt;/D&gt;&lt;D xsi:type="xsd:double"&gt;60.375515&lt;/D&gt;&lt;D xsi:type="xsd:double"&gt;60.375515&lt;/D&gt;&lt;D xsi:type="xsd:double"&gt;63.048134&lt;/D&gt;&lt;D xsi:type="xsd:double"&gt;53.35861&lt;/D&gt;&lt;D xsi:type="xsd:double"&gt;56.25466&lt;/D&gt;&lt;D xsi:type="xsd:double"&gt;63.56391&lt;/D&gt;&lt;D xsi:type="xsd:double"&gt;65.62568&lt;/D&gt;&lt;D xsi:type="xsd:double"&gt;68.5046&lt;/D&gt;&lt;D xsi:type="xsd:double"&gt;69.42387&lt;/D&gt;&lt;D xsi:type="xsd:double"&gt;73.57664&lt;/D&gt;&lt;D xsi:type="xsd:double"&gt;73.57664&lt;/D&gt;&lt;D xsi:type="xsd:double"&gt;73.57664&lt;/D&gt;&lt;D xsi:type="xsd:double"&gt;64.78493&lt;/D&gt;&lt;D xsi:type="xsd:double"&gt;65.88251&lt;/D&gt;&lt;D xsi:type="xsd:double"&gt;69.92096&lt;/D&gt;&lt;D xsi:type="xsd:double"&gt;70.84993&lt;/D&gt;&lt;D xsi:type="xsd:double"&gt;68.56931&lt;/D&gt;&lt;D xsi:type="xsd:double"&gt;72.39683&lt;/D&gt;&lt;D xsi:type="xsd:double"&gt;73.273094&lt;/D&gt;&lt;D xsi:type="xsd:double"&gt;74.983574&lt;/D&gt;&lt;D xsi:type="xsd:double"&gt;74.983574&lt;/D&gt;&lt;D xsi:type="xsd:double"&gt;74.983574&lt;/D&gt;&lt;D xsi:type="xsd:double"&gt;79.15004&lt;/D&gt;&lt;D xsi:type="xsd:double"&gt;76.40908&lt;/D&gt;&lt;D xsi:type="xsd:double"&gt;78.04653&lt;/D&gt;&lt;D xsi:type="xsd:double"&gt;78.04653&lt;/D&gt;&lt;D xsi:type="xsd:double"&gt;79.68211&lt;/D&gt;&lt;D xsi:type="xsd:double"&gt;79.68211&lt;/D&gt;&lt;D xsi:type="xsd:double"&gt;65.5274&lt;/D&gt;&lt;D xsi:type="xsd:double"&gt;67.97779&lt;/D&gt;&lt;D xsi:type="xsd:double"&gt;67.97779&lt;/D&gt;&lt;D xsi:type="xsd:double"&gt;54.49924&lt;/D&gt;&lt;D xsi:type="xsd:double"&gt;56.062897&lt;/D&gt;&lt;D xsi:type="xsd:double"&gt;64.04651&lt;/D&gt;&lt;D xsi:type="xsd:double"&gt;60.124718&lt;/D&gt;&lt;D xsi:type="xsd:double"&gt;54.71277&lt;/D&gt;&lt;D xsi:type="xsd:double"&gt;57.46176&lt;/D&gt;&lt;D xsi:type="xsd:double"&gt;58.80813&lt;/D&gt;&lt;D xsi:type="xsd:double"&gt;61.437004&lt;/D&gt;&lt;D xsi:type="xsd:double"&gt;59.39588&lt;/D&gt;&lt;D xsi:type="xsd:double"&gt;57.34418&lt;/D&gt;&lt;D xsi:type="xsd:double"&gt;61.626637&lt;/D&gt;&lt;D xsi:type="xsd:double"&gt;57.483307&lt;/D&gt;&lt;D xsi:type="xsd:double"&gt;57.483307&lt;/D&gt;&lt;D xsi:type="xsd:double"&gt;48.105785&lt;/D&gt;&lt;D xsi:type="xsd:double"&gt;51.513123&lt;/D&gt;&lt;D xsi:type="xsd:double"&gt;53.16884&lt;/D&gt;&lt;D xsi:type="xsd:double"&gt;47.885906&lt;/D&gt;&lt;D xsi:type="xsd:double"&gt;52.92333&lt;/D&gt;&lt;D xsi:type="xsd:double"&gt;63.152027&lt;/D&gt;&lt;D xsi:type="xsd:double"&gt;66.12449&lt;/D&gt;&lt;D xsi:type="xsd:double"&gt;71.139&lt;/D&gt;&lt;D xsi:type="xsd:double"&gt;71.88596&lt;/D&gt;&lt;D xsi:type="xsd:double"&gt;73.37042&lt;/D&gt;&lt;D xsi:type="xsd:double"&gt;73.37042&lt;/D&gt;&lt;D xsi:type="xsd:double"&gt;75.61071&lt;/D&gt;&lt;D xsi:type="xsd:double"&gt;76.32567&lt;/D&gt;&lt;D xsi:type="xsd:double"&gt;77.05018&lt;/D&gt;&lt;D xsi:type="xsd:double"&gt;79.11511&lt;/D&gt;&lt;D xsi:type="xsd:double"&gt;76.63972&lt;/D&gt;&lt;D xsi:type="xsd:double"&gt;78.11459&lt;/D&gt;&lt;D xsi:type="xsd:double"&gt;80.73441&lt;/D&gt;&lt;D xsi:type="xsd:double"&gt;73.61671&lt;/D&gt;&lt;D xsi:type="xsd:double"&gt;77.221214&lt;/D&gt;&lt;D xsi:type="xsd:double"&gt;80.639435&lt;/D&gt;&lt;D xsi:type="xsd:double"&gt;81.14722&lt;/D&gt;&lt;D xsi:type="xsd:double"&gt;81.14722&lt;/D&gt;&lt;D xsi:type="xsd:double"&gt;81.14722&lt;/D&gt;&lt;D xsi:type="xsd:double"&gt;82.30643&lt;/D&gt;&lt;D xsi:type="xsd:double"&gt;84.375626&lt;/D&gt;&lt;D xsi:type="xsd:double"&gt;79.37716&lt;/D&gt;&lt;D xsi:type="xsd:double"&gt;66.6255&lt;/D&gt;&lt;D xsi:type="xsd:double"&gt;51.71424&lt;/D&gt;&lt;D xsi:type="xsd:double"&gt;56.9074&lt;/D&gt;&lt;D xsi:type="xsd:double"&gt;55.619&lt;/D&gt;&lt;D xsi:type="xsd:double"&gt;60.441536&lt;/D&gt;&lt;D xsi:type="xsd:double"&gt;59.059303&lt;/D&gt;&lt;D xsi:type="xsd:double"&gt;51.45576&lt;/D&gt;&lt;D xsi:type="xsd:double"&gt;54.602863&lt;/D&gt;&lt;D xsi:type="xsd:double"&gt;59.334705&lt;/D&gt;&lt;D xsi:type="xsd:double"&gt;60.227596&lt;/D&gt;&lt;D xsi:type="xsd:double"&gt;65.87591&lt;/D&gt;&lt;D xsi:type="xsd:double"&gt;67.3046&lt;/D&gt;&lt;D xsi:type="xsd:double"&gt;63.04099&lt;/D&gt;&lt;D xsi:type="xsd:double"&gt;68.1163&lt;/D&gt;&lt;D xsi:type="xsd:double"&gt;65.35485&lt;/D&gt;&lt;D xsi:type="xsd:double"&gt;65.35485&lt;/D&gt;&lt;D xsi:type="xsd:double"&gt;61.049316&lt;/D&gt;&lt;D xsi:type="xsd:double"&gt;61.049316&lt;/D&gt;&lt;D xsi:type="xsd:double"&gt;56.71596&lt;/D&gt;&lt;D xsi:type="xsd:double"&gt;55.30672&lt;/D&gt;&lt;D xsi:type="xsd:double"&gt;58.627907&lt;/D&gt;&lt;/FQL&gt;&lt;FQL&gt;&lt;Q&gt;2800-HK^FMA_AD(09/07/2007,0,D,,"PORTAGG")&lt;/Q&gt;&lt;R&gt;2466&lt;/R&gt;&lt;C&gt;1&lt;/C&gt;&lt;D xsi:type="xsd:double"&gt;0&lt;/D&gt;&lt;D xsi:type="xsd:double"&gt;-21&lt;/D&gt;&lt;D xsi:type="xsd:double"&gt;-28&lt;/D&gt;&lt;D xsi:type="xsd:double"&gt;-5&lt;/D&gt;&lt;D xsi:type="xsd:double"&gt;15&lt;/D&gt;&lt;D xsi:type="xsd:double"&gt;39&lt;/D&gt;&lt;D xsi:type="xsd:double"&gt;12&lt;/D&gt;&lt;D xsi:type="xsd:double"&gt;12&lt;/D&gt;&lt;D xsi:type="xsd:double"&gt;51&lt;/D&gt;&lt;D xsi:type="xsd:double"&gt;48&lt;/D&gt;&lt;D xsi:type="xsd:double"&gt;47&lt;/D&gt;&lt;D xsi:type="xsd:double"&gt;58&lt;/D&gt;&lt;D xsi:type="xsd:double"&gt;47&lt;/D&gt;&lt;D xsi:type="xsd:double"&gt;71&lt;/D&gt;&lt;D xsi:type="xsd:double"&gt;76&lt;/D&gt;&lt;D xsi:type="xsd:double"&gt;107&lt;/D&gt;&lt;D xsi:type="xsd:double"&gt;86&lt;/D&gt;&lt;D xsi:type="xsd:double"&gt;69&lt;/D&gt;&lt;D xsi:type="xsd:double"&gt;96&lt;/D&gt;&lt;D xsi:type="xsd:double"&gt;94&lt;/D&gt;&lt;D xsi:type="xsd:double"&gt;118&lt;/D&gt;&lt;D xsi:type="xsd:double"&gt;128&lt;/D&gt;&lt;D xsi:type="xsd:double"&gt;148&lt;/D&gt;&lt;D xsi:type="xsd:double"&gt;128&lt;/D&gt;&lt;D xsi:type="xsd:double"&gt;144&lt;/D&gt;&lt;D xsi:type="xsd:double"&gt;110&lt;/D&gt;&lt;D xsi:type="xsd:double"&gt;122&lt;/D&gt;&lt;D xsi:type="xsd:double"&gt;127&lt;/D&gt;&lt;D xsi:type="xsd:double"&gt;90&lt;/D&gt;&lt;D xsi:type="xsd:double"&gt;127&lt;/D&gt;&lt;D xsi:type="xsd:double"&gt;125&lt;/D&gt;&lt;D xsi:type="xsd:double"&gt;146&lt;/D&gt;&lt;D xsi:type="xsd:double"&gt;177&lt;/D&gt;&lt;D xsi:type="xsd:double"&gt;213&lt;/D&gt;&lt;D xsi:type="xsd:double"&gt;218&lt;/D&gt;&lt;D xsi:type="xsd:double"&gt;195&lt;/D&gt;&lt;D xsi:type="xsd:double"&gt;196&lt;/D&gt;&lt;D xsi:type="xsd:double"&gt;164&lt;/D&gt;&lt;D xsi:type="xsd:double"&gt;129&lt;/D&gt;&lt;D xsi:type="xsd:double"&gt;145&lt;/D&gt;&lt;D xsi:type="xsd:double"&gt;156&lt;/D&gt;&lt;D xsi:type="xsd:double"&gt;126&lt;/D&gt;&lt;D xsi:type="xsd:double"&gt;133&lt;/D&gt;&lt;D xsi:type="xsd:double"&gt;102&lt;/D&gt;&lt;D xsi:type="xsd:double"&gt;101&lt;/D&gt;&lt;D xsi:type="xsd:double"&gt;136&lt;/D&gt;&lt;D xsi:type="xsd:double"&gt;112&lt;/D&gt;&lt;D xsi:type="xsd:double"&gt;77&lt;/D&gt;&lt;D xsi:type="xsd:double"&gt;69&lt;/D&gt;&lt;D xsi:type="xsd:double"&gt;73&lt;/D&gt;&lt;D xsi:type="xsd:double"&gt;38&lt;/D&gt;&lt;D xsi:type="xsd:double"&gt;9&lt;/D&gt;&lt;D xsi:type="xsd:double"&gt;35&lt;/D&gt;&lt;D xsi:type="xsd:double"&gt;70&lt;/D&gt;&lt;D xsi:type="xsd:double"&gt;42&lt;/D&gt;&lt;D xsi:type="xsd:double"&gt;57&lt;/D&gt;&lt;D xsi:type="xsd:double"&gt;92&lt;/D&gt;&lt;D xsi:type="xsd:double"&gt;110&lt;/D&gt;&lt;D xsi:type="xsd:double"&gt;108&lt;/D&gt;&lt;D xsi:type="xsd:double"&gt;121&lt;/D&gt;&lt;D xsi:type="xsd:double"&gt;148&lt;/D&gt;&lt;D xsi:type="xsd:double"&gt;161&lt;/D&gt;&lt;D xsi:type="xsd:double"&gt;126&lt;/D&gt;&lt;D xsi:type="xsd:double"&gt;118&lt;/D&gt;&lt;D xsi:type="xsd:double"&gt;153&lt;/D&gt;&lt;D xsi:type="xsd:double"&gt;119&lt;/D&gt;&lt;D xsi:type="xsd:double"&gt;84&lt;/D&gt;&lt;D xsi:type="xsd:double"&gt;81&lt;/D&gt;&lt;D xsi:type="xsd:double"&gt;42&lt;/D&gt;&lt;D xsi:type="xsd:double"&gt;49&lt;/D&gt;&lt;D xsi:type="xsd:double"&gt;74&lt;/D&gt;&lt;D xsi:type="xsd:double"&gt;76&lt;/D&gt;&lt;D xsi:type="xsd:double"&gt;109&lt;/D&gt;&lt;D xsi:type="xsd:double"&gt;146&lt;/D&gt;&lt;D xsi:type="xsd:double"&gt;130&lt;/D&gt;&lt;D xsi:type="xsd:double"&gt;100&lt;/D&gt;&lt;D xsi:type="xsd:double"&gt;128&lt;/D&gt;&lt;D xsi:type="xsd:double"&gt;105&lt;/D&gt;&lt;D xsi:type="xsd:double"&gt;68&lt;/D&gt;&lt;D xsi:type="xsd:double"&gt;109&lt;/D&gt;&lt;D xsi:type="xsd:double"&gt;93&lt;/D&gt;&lt;D xsi:type="xsd:double"&gt;86&lt;/D&gt;&lt;D xsi:type="xsd:double"&gt;115&lt;/D&gt;&lt;D xsi:type="xsd:double"&gt;97&lt;/D&gt;&lt;D xsi:type="xsd:double"&gt;69&lt;/D&gt;&lt;D xsi:type="xsd:double"&gt;56&lt;/D&gt;&lt;D xsi:type="xsd:double"&gt;29&lt;/D&gt;&lt;D xsi:type="xsd:double"&gt;-14&lt;/D&gt;&lt;D xsi:type="xsd:double"&gt;12&lt;/D&gt;&lt;D xsi:type="xsd:double"&gt;21&lt;/D&gt;&lt;D xsi:type="xsd:double"&gt;-22&lt;/D&gt;&lt;D xsi:type="xsd:double"&gt;-61&lt;/D&gt;&lt;D xsi:type="xsd:double"&gt;-18&lt;/D&gt;&lt;D xsi:type="xsd:double"&gt;-44&lt;/D&gt;&lt;D xsi:type="xsd:double"&gt;-3&lt;/D&gt;&lt;D xsi:type="xsd:double"&gt;-42&lt;/D&gt;&lt;D xsi:type="xsd:double"&gt;-21&lt;/D&gt;&lt;D xsi:type="xsd:double"&gt;-51&lt;/D&gt;&lt;D xsi:type="xsd:double"&gt;-61&lt;/D&gt;&lt;D xsi:type="xsd:double"&gt;-40&lt;/D&gt;&lt;D xsi:type="xsd:double"&gt;-3&lt;/D&gt;&lt;D xsi:type="xsd:double"&gt;-11&lt;/D&gt;&lt;D xsi:type="xsd:double"&gt;-54&lt;/D&gt;&lt;D xsi:type="xsd:double"&gt;-97&lt;/D&gt;&lt;D xsi:type="xsd:double"&gt;-62&lt;/D&gt;&lt;D xsi:type="xsd:double"&gt;-49&lt;/D&gt;&lt;D xsi:type="xsd:double"&gt;-8&lt;/D&gt;&lt;D xsi:type="xsd:double"&gt;5&lt;/D&gt;&lt;D xsi:type="xsd:double"&gt;-25&lt;/D&gt;&lt;D xsi:type="xsd:double"&gt;-3&lt;/D&gt;&lt;D xsi:type="xsd:double"&gt;-42&lt;/D&gt;&lt;D xsi:type="xsd:double"&gt;-40&lt;/D&gt;&lt;D xsi:type="xsd:double"&gt;-68&lt;/D&gt;&lt;D xsi:type="xsd:double"&gt;-67&lt;/D&gt;&lt;D xsi:type="xsd:double"&gt;-33&lt;/D&gt;&lt;D xsi:type="xsd:double"&gt;0&lt;/D&gt;&lt;D xsi:type="xsd:double"&gt;11&lt;/D&gt;&lt;D xsi:type="xsd:double"&gt;-19&lt;/D&gt;&lt;D xsi:type="xsd:double"&gt;-60&lt;/D&gt;&lt;D xsi:type="xsd:double"&gt;-92&lt;/D&gt;&lt;D xsi:type="xsd:double"&gt;-92&lt;/D&gt;&lt;D xsi:type="xsd:double"&gt;-68&lt;/D&gt;&lt;D xsi:type="xsd:double"&gt;-109&lt;/D&gt;&lt;D xsi:type="xsd:double"&gt;-100&lt;/D&gt;&lt;D xsi:type="xsd:double"&gt;-74&lt;/D&gt;&lt;D xsi:type="xsd:double"&gt;-55&lt;/D&gt;&lt;D xsi:type="xsd:double"&gt;-93&lt;/D&gt;&lt;D xsi:type="xsd:double"&gt;-114&lt;/D&gt;&lt;D xsi:type="xsd:double"&gt;-153&lt;/D&gt;&lt;D xsi:type="xsd:double"&gt;-131&lt;/D&gt;&lt;D xsi:type="xsd:double"&gt;-103&lt;/D&gt;&lt;D xsi:type="xsd:double"&gt;-133&lt;/D&gt;&lt;D xsi:type="xsd:double"&gt;-94&lt;/D&gt;&lt;D xsi:type="xsd:double"&gt;-84&lt;/D&gt;&lt;D xsi:type="xsd:double"&gt;-84&lt;/D&gt;&lt;D xsi:type="xsd:double"&gt;-53&lt;/D&gt;&lt;D xsi:type="xsd:double"&gt;-82&lt;/D&gt;&lt;D xsi:type="xsd:double"&gt;-63&lt;/D&gt;&lt;D xsi:type="xsd:double"&gt;-34&lt;/D&gt;&lt;D xsi:type="xsd:double"&gt;-11&lt;/D&gt;&lt;D xsi:type="xsd:double"&gt;10&lt;/D&gt;&lt;D xsi:type="xsd:double"&gt;-15&lt;/D&gt;&lt;D xsi:type="xsd:double"&gt;-41&lt;/D&gt;&lt;D xsi:type="xsd:double"&gt;-28&lt;/D&gt;&lt;D xsi:type="xsd:double"&gt;7&lt;/D&gt;&lt;D xsi:type="xsd:double"&gt;-36&lt;/D&gt;&lt;D xsi:type="xsd:double"&gt;-22&lt;/D&gt;&lt;D xsi:type="xsd:double"&gt;-25&lt;/D&gt;&lt;D xsi:type="xsd:double"&gt;8&lt;/D&gt;&lt;D xsi:type="xsd:double"&gt;2&lt;/D&gt;&lt;D xsi:type="xsd:double"&gt;30&lt;/D&gt;&lt;D xsi:type="xsd:double"&gt;53&lt;/D&gt;&lt;D xsi:type="xsd:double"&gt;72&lt;/D&gt;&lt;D xsi:type="xsd:double"&gt;90&lt;/D&gt;&lt;D xsi:type="xsd:double"&gt;72&lt;/D&gt;&lt;D xsi:type="xsd:double"&gt;91&lt;/D&gt;&lt;D xsi:type="xsd:double"&gt;120&lt;/D&gt;&lt;D xsi:type="xsd:double"&gt;104&lt;/D&gt;&lt;D xsi:type="xsd:double"&gt;135&lt;/D&gt;&lt;D xsi:type="xsd:double"&gt;137&lt;/D&gt;&lt;D xsi:type="xsd:double"&gt;136&lt;/D&gt;&lt;D xsi:type="xsd:double"&gt;99&lt;/D&gt;&lt;D xsi:type="xsd:double"&gt;88&lt;/D&gt;&lt;D xsi:type="xsd:double"&gt;59&lt;/D&gt;&lt;D xsi:type="xsd:double"&gt;90&lt;/D&gt;&lt;D xsi:type="xsd:double"&gt;80&lt;/D&gt;&lt;D xsi:type="xsd:double"&gt;66&lt;/D&gt;&lt;D xsi:type="xsd:double"&gt;64&lt;/D&gt;&lt;D xsi:type="xsd:double"&gt;71&lt;/D&gt;&lt;D xsi:type="xsd:double"&gt;33&lt;/D&gt;&lt;D xsi:type="xsd:double"&gt;54&lt;/D&gt;&lt;D xsi:type="xsd:double"&gt;19&lt;/D&gt;&lt;D xsi:type="xsd:double"&gt;-4&lt;/D&gt;&lt;D xsi:type="xsd:double"&gt;-25&lt;/D&gt;&lt;D xsi:type="xsd:double"&gt;-2&lt;/D&gt;&lt;D xsi:type="xsd:double"&gt;7&lt;/D&gt;&lt;D xsi:type="xsd:double"&gt;29&lt;/D&gt;&lt;D xsi:type="xsd:double"&gt;30&lt;/D&gt;&lt;D xsi:type="xsd:double"&gt;54&lt;/D&gt;&lt;D xsi:type="xsd:double"&gt;27&lt;/D&gt;&lt;D xsi:type="xsd:double"&gt;11&lt;/D&gt;&lt;D xsi:type="xsd:double"&gt;24&lt;/D&gt;&lt;D xsi:type="xsd:double"&gt;42&lt;/D&gt;&lt;D xsi:type="xsd:double"&gt;4&lt;/D&gt;&lt;D xsi:type="xsd:double"&gt;2&lt;/D&gt;&lt;D xsi:type="xsd:double"&gt;-27&lt;/D&gt;&lt;D xsi:type="xsd:double"&gt;-58&lt;/D&gt;&lt;D xsi:type="xsd:double"&gt;-18&lt;/D&gt;&lt;D xsi:type="xsd:double"&gt;-15&lt;/D&gt;&lt;D xsi:type="xsd:double"&gt;3&lt;/D&gt;&lt;D xsi:type="xsd:double"&gt;-38&lt;/D&gt;&lt;D xsi:type="xsd:double"&gt;-36&lt;/D&gt;&lt;D xsi:type="xsd:double"&gt;-45&lt;/D&gt;&lt;D xsi:type="xsd:double"&gt;-71&lt;/D&gt;&lt;D xsi:type="xsd:double"&gt;-59&lt;/D&gt;&lt;D xsi:type="xsd:double"&gt;-84&lt;/D&gt;&lt;D xsi:type="xsd:double"&gt;-125&lt;/D&gt;&lt;D xsi:type="xsd:double"&gt;-115&lt;/D&gt;&lt;D xsi:type="xsd:double"&gt;-146&lt;/D&gt;&lt;D xsi:type="xsd:double"&gt;-175&lt;/D&gt;&lt;D xsi:type="xsd:double"&gt;-170&lt;/D&gt;&lt;D xsi:type="xsd:double"&gt;-134&lt;/D&gt;&lt;D xsi:type="xsd:double"&gt;-177&lt;/D&gt;&lt;D xsi:type="xsd:double"&gt;-148&lt;/D&gt;&lt;D xsi:type="xsd:double"&gt;-139&lt;/D&gt;&lt;D xsi:type="xsd:double"&gt;-111&lt;/D&gt;&lt;D xsi:type="xsd:double"&gt;-131&lt;/D&gt;&lt;D xsi:type="xsd:double"&gt;-172&lt;/D&gt;&lt;D xsi:type="xsd:double"&gt;-162&lt;/D&gt;&lt;D xsi:type="xsd:double"&gt;-134&lt;/D&gt;&lt;D xsi:type="xsd:double"&gt;-115&lt;/D&gt;&lt;D xsi:type="xsd:double"&gt;-76&lt;/D&gt;&lt;D xsi:type="xsd:double"&gt;-69&lt;/D&gt;&lt;D xsi:type="xsd:double"&gt;-36&lt;/D&gt;&lt;D xsi:type="xsd:double"&gt;-47&lt;/D&gt;&lt;D xsi:type="xsd:double"&gt;-72&lt;/D&gt;&lt;D xsi:type="xsd:double"&gt;-83&lt;/D&gt;&lt;D xsi:type="xsd:double"&gt;-118&lt;/D&gt;&lt;D xsi:type="xsd:double"&gt;-83&lt;/D&gt;&lt;D xsi:type="xsd:double"&gt;-83&lt;/D&gt;&lt;D xsi:type="xsd:double"&gt;-69&lt;/D&gt;&lt;D xsi:type="xsd:double"&gt;-110&lt;/D&gt;&lt;D xsi:type="xsd:double"&gt;-144&lt;/D&gt;&lt;D xsi:type="xsd:double"&gt;-133&lt;/D&gt;&lt;D xsi:type="xsd:double"&gt;-150&lt;/D&gt;&lt;D xsi:type="xsd:double"&gt;-143&lt;/D&gt;&lt;D xsi:type="xsd:double"&gt;-147&lt;/D&gt;&lt;D xsi:type="xsd:double"&gt;-169&lt;/D&gt;&lt;D xsi:type="xsd:double"&gt;-160&lt;/D&gt;&lt;D xsi:type="xsd:double"&gt;-190&lt;/D&gt;&lt;D xsi:type="xsd:double"&gt;-221&lt;/D&gt;&lt;D xsi:type="xsd:double"&gt;-256&lt;/D&gt;&lt;D xsi:type="xsd:double"&gt;-227&lt;/D&gt;&lt;D xsi:type="xsd:double"&gt;-263&lt;/D&gt;&lt;D xsi:type="xsd:double"&gt;-222&lt;/D&gt;&lt;D xsi:type="xsd:double"&gt;-217&lt;/D&gt;&lt;D xsi:type="xsd:double"&gt;-190&lt;/D&gt;&lt;D xsi:type="xsd:double"&gt;-216&lt;/D&gt;&lt;D xsi:type="xsd:double"&gt;-184&lt;/D&gt;&lt;D xsi:type="xsd:double"&gt;-217&lt;/D&gt;&lt;D xsi:type="xsd:double"&gt;-206&lt;/D&gt;&lt;D xsi:type="xsd:double"&gt;-244&lt;/D&gt;&lt;D xsi:type="xsd:double"&gt;-273&lt;/D&gt;&lt;D xsi:type="xsd:double"&gt;-301&lt;/D&gt;&lt;D xsi:type="xsd:double"&gt;-258&lt;/D&gt;&lt;D xsi:type="xsd:double"&gt;-280&lt;/D&gt;&lt;D xsi:type="xsd:double"&gt;-311&lt;/D&gt;&lt;D xsi:type="xsd:double"&gt;-349&lt;/D&gt;&lt;D xsi:type="xsd:double"&gt;-349&lt;/D&gt;&lt;D xsi:type="xsd:double"&gt;-392&lt;/D&gt;&lt;D xsi:type="xsd:do</t>
        </r>
      </text>
    </comment>
    <comment ref="A34" authorId="0" shapeId="0">
      <text>
        <r>
          <rPr>
            <b/>
            <sz val="9"/>
            <color indexed="81"/>
            <rFont val="Tahoma"/>
            <charset val="1"/>
          </rPr>
          <t>uble"&gt;-425&lt;/D&gt;&lt;D xsi:type="xsd:double"&gt;-441&lt;/D&gt;&lt;D xsi:type="xsd:double"&gt;-406&lt;/D&gt;&lt;D xsi:type="xsd:double"&gt;-396&lt;/D&gt;&lt;D xsi:type="xsd:double"&gt;-435&lt;/D&gt;&lt;D xsi:type="xsd:double"&gt;-437&lt;/D&gt;&lt;D xsi:type="xsd:double"&gt;-435&lt;/D&gt;&lt;D xsi:type="xsd:double"&gt;-462&lt;/D&gt;&lt;D xsi:type="xsd:double"&gt;-501&lt;/D&gt;&lt;D xsi:type="xsd:double"&gt;-487&lt;/D&gt;&lt;D xsi:type="xsd:double"&gt;-481&lt;/D&gt;&lt;D xsi:type="xsd:double"&gt;-511&lt;/D&gt;&lt;D xsi:type="xsd:double"&gt;-552&lt;/D&gt;&lt;D xsi:type="xsd:double"&gt;-594&lt;/D&gt;&lt;D xsi:type="xsd:double"&gt;-559&lt;/D&gt;&lt;D xsi:type="xsd:double"&gt;-601&lt;/D&gt;&lt;D xsi:type="xsd:double"&gt;-559&lt;/D&gt;&lt;D xsi:type="xsd:double"&gt;-530&lt;/D&gt;&lt;D xsi:type="xsd:double"&gt;-571&lt;/D&gt;&lt;D xsi:type="xsd:double"&gt;-610&lt;/D&gt;&lt;D xsi:type="xsd:double"&gt;-645&lt;/D&gt;&lt;D xsi:type="xsd:double"&gt;-606&lt;/D&gt;&lt;D xsi:type="xsd:double"&gt;-624&lt;/D&gt;&lt;D xsi:type="xsd:double"&gt;-664&lt;/D&gt;&lt;D xsi:type="xsd:double"&gt;-695&lt;/D&gt;&lt;D xsi:type="xsd:double"&gt;-733&lt;/D&gt;&lt;D xsi:type="xsd:double"&gt;-775&lt;/D&gt;&lt;D xsi:type="xsd:double"&gt;-737&lt;/D&gt;&lt;D xsi:type="xsd:double"&gt;-722&lt;/D&gt;&lt;D xsi:type="xsd:double"&gt;-684&lt;/D&gt;&lt;D xsi:type="xsd:double"&gt;-705&lt;/D&gt;&lt;D xsi:type="xsd:double"&gt;-675&lt;/D&gt;&lt;D xsi:type="xsd:double"&gt;-670&lt;/D&gt;&lt;D xsi:type="xsd:double"&gt;-645&lt;/D&gt;&lt;D xsi:type="xsd:double"&gt;-682&lt;/D&gt;&lt;D xsi:type="xsd:double"&gt;-653&lt;/D&gt;&lt;D xsi:type="xsd:double"&gt;-641&lt;/D&gt;&lt;D xsi:type="xsd:double"&gt;-680&lt;/D&gt;&lt;D xsi:type="xsd:double"&gt;-691&lt;/D&gt;&lt;D xsi:type="xsd:double"&gt;-731&lt;/D&gt;&lt;D xsi:type="xsd:double"&gt;-703&lt;/D&gt;&lt;D xsi:type="xsd:double"&gt;-706&lt;/D&gt;&lt;D xsi:type="xsd:double"&gt;-748&lt;/D&gt;&lt;D xsi:type="xsd:double"&gt;-765&lt;/D&gt;&lt;D xsi:type="xsd:double"&gt;-805&lt;/D&gt;&lt;D xsi:type="xsd:double"&gt;-778&lt;/D&gt;&lt;D xsi:type="xsd:double"&gt;-798&lt;/D&gt;&lt;D xsi:type="xsd:double"&gt;-763&lt;/D&gt;&lt;D xsi:type="xsd:double"&gt;-731&lt;/D&gt;&lt;D xsi:type="xsd:double"&gt;-711&lt;/D&gt;&lt;D xsi:type="xsd:double"&gt;-681&lt;/D&gt;&lt;D xsi:type="xsd:double"&gt;-666&lt;/D&gt;&lt;D xsi:type="xsd:double"&gt;-705&lt;/D&gt;&lt;D xsi:type="xsd:double"&gt;-690&lt;/D&gt;&lt;D xsi:type="xsd:double"&gt;-704&lt;/D&gt;&lt;D xsi:type="xsd:double"&gt;-676&lt;/D&gt;&lt;D xsi:type="xsd:double"&gt;-634&lt;/D&gt;&lt;D xsi:type="xsd:double"&gt;-642&lt;/D&gt;&lt;D xsi:type="xsd:double"&gt;-604&lt;/D&gt;&lt;D xsi:type="xsd:double"&gt;-605&lt;/D&gt;&lt;D xsi:type="xsd:double"&gt;-647&lt;/D&gt;&lt;D xsi:type="xsd:double"&gt;-617&lt;/D&gt;&lt;D xsi:type="xsd:double"&gt;-608&lt;/D&gt;&lt;D xsi:type="xsd:double"&gt;-583&lt;/D&gt;&lt;D xsi:type="xsd:double"&gt;-564&lt;/D&gt;&lt;D xsi:type="xsd:double"&gt;-591&lt;/D&gt;&lt;D xsi:type="xsd:double"&gt;-621&lt;/D&gt;&lt;D xsi:type="xsd:double"&gt;-649&lt;/D&gt;&lt;D xsi:type="xsd:double"&gt;-652&lt;/D&gt;&lt;D xsi:type="xsd:double"&gt;-637&lt;/D&gt;&lt;D xsi:type="xsd:double"&gt;-657&lt;/D&gt;&lt;D xsi:type="xsd:double"&gt;-634&lt;/D&gt;&lt;D xsi:type="xsd:double"&gt;-596&lt;/D&gt;&lt;D xsi:type="xsd:double"&gt;-569&lt;/D&gt;&lt;D xsi:type="xsd:double"&gt;-566&lt;/D&gt;&lt;D xsi:type="xsd:double"&gt;-582&lt;/D&gt;&lt;D xsi:type="xsd:double"&gt;-612&lt;/D&gt;&lt;D xsi:type="xsd:double"&gt;-625&lt;/D&gt;&lt;D xsi:type="xsd:double"&gt;-653&lt;/D&gt;&lt;D xsi:type="xsd:double"&gt;-682&lt;/D&gt;&lt;D xsi:type="xsd:double"&gt;-668&lt;/D&gt;&lt;D xsi:type="xsd:double"&gt;-702&lt;/D&gt;&lt;D xsi:type="xsd:double"&gt;-701&lt;/D&gt;&lt;D xsi:type="xsd:double"&gt;-687&lt;/D&gt;&lt;D xsi:type="xsd:double"&gt;-719&lt;/D&gt;&lt;D xsi:type="xsd:double"&gt;-747&lt;/D&gt;&lt;D xsi:type="xsd:double"&gt;-737&lt;/D&gt;&lt;D xsi:type="xsd:double"&gt;-757&lt;/D&gt;&lt;D xsi:type="xsd:double"&gt;-719&lt;/D&gt;&lt;D xsi:type="xsd:double"&gt;-697&lt;/D&gt;&lt;D xsi:type="xsd:double"&gt;-737&lt;/D&gt;&lt;D xsi:type="xsd:double"&gt;-745&lt;/D&gt;&lt;D xsi:type="xsd:double"&gt;-720&lt;/D&gt;&lt;D xsi:type="xsd:double"&gt;-722&lt;/D&gt;&lt;D xsi:type="xsd:double"&gt;-687&lt;/D&gt;&lt;D xsi:type="xsd:double"&gt;-670&lt;/D&gt;&lt;D xsi:type="xsd:double"&gt;-663&lt;/D&gt;&lt;D xsi:type="xsd:double"&gt;-689&lt;/D&gt;&lt;D xsi:type="xsd:double"&gt;-719&lt;/D&gt;&lt;D xsi:type="xsd:double"&gt;-693&lt;/D&gt;&lt;D xsi:type="xsd:double"&gt;-706&lt;/D&gt;&lt;D xsi:type="xsd:double"&gt;-743&lt;/D&gt;&lt;D xsi:type="xsd:double"&gt;-724&lt;/D&gt;&lt;D xsi:type="xsd:double"&gt;-718&lt;/D&gt;&lt;D xsi:type="xsd:double"&gt;-757&lt;/D&gt;&lt;D xsi:type="xsd:double"&gt;-719&lt;/D&gt;&lt;D xsi:type="xsd:double"&gt;-757&lt;/D&gt;&lt;D xsi:type="xsd:double"&gt;-727&lt;/D&gt;&lt;D xsi:type="xsd:double"&gt;-748&lt;/D&gt;&lt;D xsi:type="xsd:double"&gt;-767&lt;/D&gt;&lt;D xsi:type="xsd:double"&gt;-806&lt;/D&gt;&lt;D xsi:type="xsd:double"&gt;-800&lt;/D&gt;&lt;D xsi:type="xsd:double"&gt;-768&lt;/D&gt;&lt;D xsi:type="xsd:double"&gt;-788&lt;/D&gt;&lt;D xsi:type="xsd:double"&gt;-821&lt;/D&gt;&lt;D xsi:type="xsd:double"&gt;-843&lt;/D&gt;&lt;D xsi:type="xsd:double"&gt;-822&lt;/D&gt;&lt;D xsi:type="xsd:double"&gt;-793&lt;/D&gt;&lt;D xsi:type="xsd:double"&gt;-777&lt;/D&gt;&lt;D xsi:type="xsd:double"&gt;-739&lt;/D&gt;&lt;D xsi:type="xsd:double"&gt;-703&lt;/D&gt;&lt;D xsi:type="xsd:double"&gt;-715&lt;/D&gt;&lt;D xsi:type="xsd:double"&gt;-697&lt;/D&gt;&lt;D xsi:type="xsd:double"&gt;-678&lt;/D&gt;&lt;D xsi:type="xsd:double"&gt;-696&lt;/D&gt;&lt;D xsi:type="xsd:double"&gt;-656&lt;/D&gt;&lt;D xsi:type="xsd:double"&gt;-634&lt;/D&gt;&lt;D xsi:type="xsd:double"&gt;-664&lt;/D&gt;&lt;D xsi:type="xsd:double"&gt;-638&lt;/D&gt;&lt;D xsi:type="xsd:double"&gt;-641&lt;/D&gt;&lt;D xsi:type="xsd:double"&gt;-671&lt;/D&gt;&lt;D xsi:type="xsd:double"&gt;-669&lt;/D&gt;&lt;D xsi:type="xsd:double"&gt;-672&lt;/D&gt;&lt;D xsi:type="xsd:double"&gt;-634&lt;/D&gt;&lt;D xsi:type="xsd:double"&gt;-624&lt;/D&gt;&lt;D xsi:type="xsd:double"&gt;-592&lt;/D&gt;&lt;D xsi:type="xsd:double"&gt;-592&lt;/D&gt;&lt;D xsi:type="xsd:double"&gt;-622&lt;/D&gt;&lt;D xsi:type="xsd:double"&gt;-594&lt;/D&gt;&lt;D xsi:type="xsd:double"&gt;-560&lt;/D&gt;&lt;D xsi:type="xsd:double"&gt;-556&lt;/D&gt;&lt;D xsi:type="xsd:double"&gt;-572&lt;/D&gt;&lt;D xsi:type="xsd:double"&gt;-568&lt;/D&gt;&lt;D xsi:type="xsd:double"&gt;-552&lt;/D&gt;&lt;D xsi:type="xsd:double"&gt;-576&lt;/D&gt;&lt;D xsi:type="xsd:double"&gt;-605&lt;/D&gt;&lt;D xsi:type="xsd:double"&gt;-568&lt;/D&gt;&lt;D xsi:type="xsd:double"&gt;-557&lt;/D&gt;&lt;D xsi:type="xsd:double"&gt;-599&lt;/D&gt;&lt;D xsi:type="xsd:double"&gt;-630&lt;/D&gt;&lt;D xsi:type="xsd:double"&gt;-596&lt;/D&gt;&lt;D xsi:type="xsd:double"&gt;-560&lt;/D&gt;&lt;D xsi:type="xsd:double"&gt;-525&lt;/D&gt;&lt;D xsi:type="xsd:double"&gt;-524&lt;/D&gt;&lt;D xsi:type="xsd:double"&gt;-505&lt;/D&gt;&lt;D xsi:type="xsd:double"&gt;-490&lt;/D&gt;&lt;D xsi:type="xsd:double"&gt;-489&lt;/D&gt;&lt;D xsi:type="xsd:double"&gt;-518&lt;/D&gt;&lt;D xsi:type="xsd:double"&gt;-515&lt;/D&gt;&lt;D xsi:type="xsd:double"&gt;-510&lt;/D&gt;&lt;D xsi:type="xsd:double"&gt;-542&lt;/D&gt;&lt;D xsi:type="xsd:double"&gt;-514&lt;/D&gt;&lt;D xsi:type="xsd:double"&gt;-484&lt;/D&gt;&lt;D xsi:type="xsd:double"&gt;-455&lt;/D&gt;&lt;D xsi:type="xsd:double"&gt;-465&lt;/D&gt;&lt;D xsi:type="xsd:double"&gt;-499&lt;/D&gt;&lt;D xsi:type="xsd:double"&gt;-525&lt;/D&gt;&lt;D xsi:type="xsd:double"&gt;-521&lt;/D&gt;&lt;D xsi:type="xsd:double"&gt;-531&lt;/D&gt;&lt;D xsi:type="xsd:double"&gt;-491&lt;/D&gt;&lt;D xsi:type="xsd:double"&gt;-459&lt;/D&gt;&lt;D xsi:type="xsd:double"&gt;-429&lt;/D&gt;&lt;D xsi:type="xsd:double"&gt;-462&lt;/D&gt;&lt;D xsi:type="xsd:double"&gt;-442&lt;/D&gt;&lt;D xsi:type="xsd:double"&gt;-458&lt;/D&gt;&lt;D xsi:type="xsd:double"&gt;-436&lt;/D&gt;&lt;D xsi:type="xsd:double"&gt;-467&lt;/D&gt;&lt;D xsi:type="xsd:double"&gt;-494&lt;/D&gt;&lt;D xsi:type="xsd:double"&gt;-457&lt;/D&gt;&lt;D xsi:type="xsd:double"&gt;-472&lt;/D&gt;&lt;D xsi:type="xsd:double"&gt;-477&lt;/D&gt;&lt;D xsi:type="xsd:double"&gt;-515&lt;/D&gt;&lt;D xsi:type="xsd:double"&gt;-545&lt;/D&gt;&lt;D xsi:type="xsd:double"&gt;-559&lt;/D&gt;&lt;D xsi:type="xsd:double"&gt;-593&lt;/D&gt;&lt;D xsi:type="xsd:double"&gt;-584&lt;/D&gt;&lt;D xsi:type="xsd:double"&gt;-569&lt;/D&gt;&lt;D xsi:type="xsd:double"&gt;-603&lt;/D&gt;&lt;D xsi:type="xsd:double"&gt;-567&lt;/D&gt;&lt;D xsi:type="xsd:double"&gt;-541&lt;/D&gt;&lt;D xsi:type="xsd:double"&gt;-503&lt;/D&gt;&lt;D xsi:type="xsd:double"&gt;-515&lt;/D&gt;&lt;D xsi:type="xsd:double"&gt;-536&lt;/D&gt;&lt;D xsi:type="xsd:double"&gt;-554&lt;/D&gt;&lt;D xsi:type="xsd:double"&gt;-557&lt;/D&gt;&lt;D xsi:type="xsd:double"&gt;-579&lt;/D&gt;&lt;D xsi:type="xsd:double"&gt;-599&lt;/D&gt;&lt;D xsi:type="xsd:double"&gt;-621&lt;/D&gt;&lt;D xsi:type="xsd:double"&gt;-620&lt;/D&gt;&lt;D xsi:type="xsd:double"&gt;-633&lt;/D&gt;&lt;D xsi:type="xsd:double"&gt;-665&lt;/D&gt;&lt;D xsi:type="xsd:double"&gt;-624&lt;/D&gt;&lt;D xsi:type="xsd:double"&gt;-583&lt;/D&gt;&lt;D xsi:type="xsd:double"&gt;-568&lt;/D&gt;&lt;D xsi:type="xsd:double"&gt;-530&lt;/D&gt;&lt;D xsi:type="xsd:double"&gt;-496&lt;/D&gt;&lt;D xsi:type="xsd:double"&gt;-487&lt;/D&gt;&lt;D xsi:type="xsd:double"&gt;-504&lt;/D&gt;&lt;D xsi:type="xsd:double"&gt;-462&lt;/D&gt;&lt;D xsi:type="xsd:double"&gt;-454&lt;/D&gt;&lt;D xsi:type="xsd:double"&gt;-427&lt;/D&gt;&lt;D xsi:type="xsd:double"&gt;-395&lt;/D&gt;&lt;D xsi:type="xsd:double"&gt;-425&lt;/D&gt;&lt;D xsi:type="xsd:double"&gt;-409&lt;/D&gt;&lt;D xsi:type="xsd:double"&gt;-385&lt;/D&gt;&lt;D xsi:type="xsd:double"&gt;-366&lt;/D&gt;&lt;D xsi:type="xsd:double"&gt;-390&lt;/D&gt;&lt;D xsi:type="xsd:double"&gt;-421&lt;/D&gt;&lt;D xsi:type="xsd:double"&gt;-410&lt;/D&gt;&lt;D xsi:type="xsd:double"&gt;-446&lt;/D&gt;&lt;D xsi:type="xsd:double"&gt;-408&lt;/D&gt;&lt;D xsi:type="xsd:double"&gt;-391&lt;/D&gt;&lt;D xsi:type="xsd:double"&gt;-425&lt;/D&gt;&lt;D xsi:type="xsd:double"&gt;-391&lt;/D&gt;&lt;D xsi:type="xsd:double"&gt;-391&lt;/D&gt;&lt;D xsi:type="xsd:double"&gt;-431&lt;/D&gt;&lt;D xsi:type="xsd:double"&gt;-411&lt;/D&gt;&lt;D xsi:type="xsd:double"&gt;-447&lt;/D&gt;&lt;D xsi:type="xsd:double"&gt;-412&lt;/D&gt;&lt;D xsi:type="xsd:double"&gt;-423&lt;/D&gt;&lt;D xsi:type="xsd:double"&gt;-392&lt;/D&gt;&lt;D xsi:type="xsd:double"&gt;-409&lt;/D&gt;&lt;D xsi:type="xsd:double"&gt;-420&lt;/D&gt;&lt;D xsi:type="xsd:double"&gt;-442&lt;/D&gt;&lt;D xsi:type="xsd:double"&gt;-453&lt;/D&gt;&lt;D xsi:type="xsd:double"&gt;-485&lt;/D&gt;&lt;D xsi:type="xsd:double"&gt;-469&lt;/D&gt;&lt;D xsi:type="xsd:double"&gt;-496&lt;/D&gt;&lt;D xsi:type="xsd:double"&gt;-460&lt;/D&gt;&lt;D xsi:type="xsd:double"&gt;-422&lt;/D&gt;&lt;D xsi:type="xsd:double"&gt;-396&lt;/D&gt;&lt;D xsi:type="xsd:double"&gt;-366&lt;/D&gt;&lt;D xsi:type="xsd:double"&gt;-378&lt;/D&gt;&lt;D xsi:type="xsd:double"&gt;-356&lt;/D&gt;&lt;D xsi:type="xsd:double"&gt;-344&lt;/D&gt;&lt;D xsi:type="xsd:double"&gt;-367&lt;/D&gt;&lt;D xsi:type="xsd:double"&gt;-387&lt;/D&gt;&lt;D xsi:type="xsd:double"&gt;-349&lt;/D&gt;&lt;D xsi:type="xsd:double"&gt;-317&lt;/D&gt;&lt;D xsi:type="xsd:double"&gt;-338&lt;/D&gt;&lt;D xsi:type="xsd:double"&gt;-356&lt;/D&gt;&lt;D xsi:type="xsd:double"&gt;-333&lt;/D&gt;&lt;D xsi:type="xsd:double"&gt;-346&lt;/D&gt;&lt;D xsi:type="xsd:double"&gt;-386&lt;/D&gt;&lt;D xsi:type="xsd:double"&gt;-385&lt;/D&gt;&lt;D xsi:type="xsd:double"&gt;-423&lt;/D&gt;&lt;D xsi:type="xsd:double"&gt;-387&lt;/D&gt;&lt;D xsi:type="xsd:double"&gt;-390&lt;/D&gt;&lt;D xsi:type="xsd:double"&gt;-430&lt;/D&gt;&lt;D xsi:type="xsd:double"&gt;-426&lt;/D&gt;&lt;D xsi:type="xsd:double"&gt;-395&lt;/D&gt;&lt;D xsi:type="xsd:double"&gt;-357&lt;/D&gt;&lt;D xsi:type="xsd:double"&gt;-331&lt;/D&gt;&lt;D xsi:type="xsd:double"&gt;-328&lt;/D&gt;&lt;D xsi:type="xsd:double"&gt;-365&lt;/D&gt;&lt;D xsi:type="xsd:double"&gt;-344&lt;/D&gt;&lt;D xsi:type="xsd:double"&gt;-311&lt;/D&gt;&lt;D xsi:type="xsd:double"&gt;-293&lt;/D&gt;&lt;D xsi:type="xsd:double"&gt;-301&lt;/D&gt;&lt;D xsi:type="xsd:double"&gt;-272&lt;/D&gt;&lt;D xsi:type="xsd:double"&gt;-268&lt;/D&gt;&lt;D xsi:type="xsd:double"&gt;-269&lt;/D&gt;&lt;D xsi:type="xsd:double"&gt;-287&lt;/D&gt;&lt;D xsi:type="xsd:double"&gt;-268&lt;/D&gt;&lt;D xsi:type="xsd:double"&gt;-300&lt;/D&gt;&lt;D xsi:type="xsd:double"&gt;-331&lt;/D&gt;&lt;D xsi:type="xsd:double"&gt;-367&lt;/D&gt;&lt;D xsi:type="xsd:double"&gt;-332&lt;/D&gt;&lt;D xsi:type="xsd:double"&gt;-353&lt;/D&gt;&lt;D xsi:type="xsd:double"&gt;-385&lt;/D&gt;&lt;D xsi:type="xsd:double"&gt;-345&lt;/D&gt;&lt;D xsi:type="xsd:double"&gt;-372&lt;/D&gt;&lt;D xsi:type="xsd:double"&gt;-332&lt;/D&gt;&lt;D xsi:type="xsd:double"&gt;-305&lt;/D&gt;&lt;D xsi:type="xsd:double"&gt;-293&lt;/D&gt;&lt;D xsi:type="xsd:double"&gt;-284&lt;/D&gt;&lt;D xsi:type="xsd:double"&gt;-300&lt;/D&gt;&lt;D xsi:type="xsd:double"&gt;-297&lt;/D&gt;&lt;D xsi:type="xsd:double"&gt;-272&lt;/D&gt;&lt;D xsi:type="xsd:double"&gt;-288&lt;/D&gt;&lt;D xsi:type="xsd:double"&gt;-307&lt;/D&gt;&lt;D xsi:type="xsd:double"&gt;-317&lt;/D&gt;&lt;D xsi:type="xsd:double"&gt;-341&lt;/D&gt;&lt;D xsi:type="xsd:double"&gt;-309&lt;/D&gt;&lt;D xsi:type="xsd:double"&gt;-340&lt;/D&gt;&lt;D xsi:type="xsd:double"&gt;-313&lt;/D&gt;&lt;D xsi:type="xsd:double"&gt;-348&lt;/D&gt;&lt;D xsi:type="xsd:double"&gt;-388&lt;/D&gt;&lt;D xsi:type="xsd:double"&gt;-346&lt;/D&gt;&lt;D xsi:type="xsd:double"&gt;-313&lt;/D&gt;&lt;D xsi:type="xsd:double"&gt;-291&lt;/D&gt;&lt;D xsi:type="xsd:double"&gt;-257&lt;/D&gt;&lt;D xsi:type="xsd:double"&gt;-270&lt;/D&gt;&lt;D xsi:type="xsd:double"&gt;-294&lt;/D&gt;&lt;D xsi:type="xsd:double"&gt;-316&lt;/D&gt;&lt;D xsi:type="xsd:double"&gt;-346&lt;/D&gt;&lt;D xsi:type="xsd:double"&gt;-352&lt;/D&gt;&lt;D xsi:type="xsd:double"&gt;-333&lt;/D&gt;&lt;D xsi:type="xsd:double"&gt;-308&lt;/D&gt;&lt;D xsi:type="xsd:double"&gt;-330&lt;/D&gt;&lt;D xsi:type="xsd:double"&gt;-356&lt;/D&gt;&lt;D xsi:type="xsd:double"&gt;-390&lt;/D&gt;&lt;D xsi:type="xsd:double"&gt;-410&lt;/D&gt;&lt;D xsi:type="xsd:double"&gt;-432&lt;/D&gt;&lt;D xsi:type="xsd:double"&gt;-414&lt;/D&gt;&lt;D xsi:type="xsd:double"&gt;-384&lt;/D&gt;&lt;D xsi:type="xsd:double"&gt;-357&lt;/D&gt;&lt;D xsi:type="xsd:double"&gt;-352&lt;/D&gt;&lt;D xsi:type="xsd:double"&gt;-351&lt;/D&gt;&lt;D xsi:type="xsd:double"&gt;-343&lt;/D&gt;&lt;D xsi:type="xsd:double"&gt;-313&lt;/D&gt;&lt;D xsi:type="xsd:double"&gt;-310&lt;/D&gt;&lt;D xsi:type="xsd:double"&gt;-279&lt;/D&gt;&lt;D xsi:type="xsd:double"&gt;-270&lt;/D&gt;&lt;D xsi:type="xsd:double"&gt;-281&lt;/D&gt;&lt;D xsi:type="xsd:double"&gt;-274&lt;/D&gt;&lt;D xsi:type="xsd:double"&gt;-258&lt;/D&gt;&lt;D xsi:type="xsd:double"&gt;-266&lt;/D&gt;&lt;D xsi:type="xsd:double"&gt;-300&lt;/D&gt;&lt;D xsi:type="xsd:double"&gt;-305&lt;/D&gt;&lt;D xsi:type="xsd:double"&gt;-322&lt;/D&gt;&lt;D xsi:type="xsd:double"&gt;-340&lt;/D&gt;&lt;D xsi:type="xsd:double"&gt;-325&lt;/D&gt;&lt;D xsi:type="xsd:double"&gt;-355&lt;/D&gt;&lt;D xsi:type="xsd:double"&gt;-391&lt;/D&gt;&lt;D xsi:type="xsd:double"&gt;-414&lt;/D&gt;&lt;D xsi:type="xsd:double"&gt;-426&lt;/D&gt;&lt;D xsi:type="xsd:double"&gt;-462&lt;/D&gt;&lt;D xsi:type="xsd:double"&gt;-484&lt;/D&gt;&lt;D xsi:type="xsd:double"&gt;-465&lt;/D&gt;&lt;D xsi:type="xsd:double"&gt;-484&lt;/D&gt;&lt;D xsi:type="xsd:double"&gt;-467&lt;/D&gt;&lt;D xsi:type="xsd:double"&gt;-456&lt;/D&gt;&lt;D xsi:type="xsd:double"&gt;-420&lt;/D&gt;&lt;D xsi:type="xsd:double"&gt;-452&lt;/D&gt;&lt;D xsi:type="xsd:double"&gt;-492&lt;/D&gt;&lt;D xsi:type="xsd:double"&gt;-500&lt;/D&gt;&lt;D xsi:type="xsd:double"&gt;-465&lt;/D&gt;&lt;D xsi:type="xsd:double"&gt;-447&lt;/D&gt;&lt;D xsi:type="xsd:double"&gt;-412&lt;/D&gt;&lt;D xsi:type="xsd:double"&gt;-413&lt;/D&gt;&lt;D xsi:type="xsd:double"&gt;-379&lt;/D&gt;&lt;D xsi:type="xsd:double"&gt;-400&lt;/D&gt;&lt;D xsi:type="xsd:double"&gt;-437&lt;/D&gt;&lt;D xsi:type="xsd:double"&gt;-400&lt;/D&gt;&lt;D xsi:type="xsd:double"&gt;-364&lt;/D&gt;&lt;D xsi:type="xsd:double"&gt;-383&lt;/D&gt;&lt;D xsi:type="xsd:double"&gt;-403&lt;/D&gt;&lt;D xsi:type="xsd:double"&gt;-371&lt;/D&gt;&lt;D xsi:type="xsd:double"&gt;-333&lt;/D&gt;&lt;D xsi:type="xsd:double"&gt;-321&lt;/D&gt;&lt;D xsi:type="xsd:double"&gt;-323&lt;/D&gt;&lt;D xsi:type="xsd:double"&gt;-347&lt;/D&gt;&lt;D xsi:type="xsd:double"&gt;-315&lt;/D&gt;&lt;D xsi:type="xsd:double"&gt;-281&lt;/D&gt;&lt;D xsi:type="xsd:double"&gt;-290&lt;/D&gt;&lt;D xsi:type="xsd:double"&gt;-282&lt;/D&gt;&lt;D xsi:type="xsd:double"&gt;-283&lt;/D&gt;&lt;D xsi:type="xsd:double"&gt;-286&lt;/D&gt;&lt;D xsi:type="xsd:double"&gt;-306&lt;/D&gt;&lt;D xsi:type="xsd:double"&gt;-307&lt;/D&gt;&lt;D xsi:type="xsd:double"&gt;-265&lt;/D&gt;&lt;D xsi:type="xsd:double"&gt;-277&lt;/D&gt;&lt;D xsi:type="xsd:double"&gt;-269&lt;/D&gt;&lt;D xsi:type="xsd:double"&gt;-311&lt;/D&gt;&lt;D xsi:type="xsd:double"&gt;-314&lt;/D&gt;&lt;D xsi:type="xsd:double"&gt;-299&lt;/D&gt;&lt;D xsi:type="xsd:double"&gt;-325&lt;/D&gt;&lt;D xsi:type="xsd:double"&gt;-300&lt;/D&gt;&lt;D xsi:type="xsd:double"&gt;-272&lt;/D&gt;&lt;D xsi:type="xsd:double"&gt;-260&lt;/D&gt;&lt;D xsi:type="xsd:double"&gt;-274&lt;/D&gt;&lt;D xsi:type="xsd:double"&gt;-235&lt;/D&gt;&lt;D xsi:type="xsd:double"&gt;-206&lt;/D&gt;&lt;D xsi:type="xsd:double"&gt;-225&lt;/D&gt;&lt;D xsi:type="xsd:double"&gt;-193&lt;/D&gt;&lt;D xsi:type="xsd:double"&gt;-201&lt;/D&gt;&lt;D xsi:type="xsd:double"&gt;-198&lt;/D&gt;&lt;D xsi:type="xsd:double"&gt;-205&lt;/D&gt;&lt;D xsi:type="xsd:double"&gt;-222&lt;/D&gt;&lt;D xsi:type="xsd:double"&gt;-254&lt;/D&gt;&lt;D xsi:type="xsd:double"&gt;-284&lt;/D&gt;&lt;D xsi:type="xsd:double"&gt;-271&lt;/D&gt;&lt;D xsi:type="xsd:double"&gt;-279&lt;/D&gt;&lt;D xsi:type="xsd:double"&gt;-294&lt;/D&gt;&lt;D xsi:type="xsd:double"&gt;-322&lt;/D&gt;&lt;D xsi:type="xsd:double"&gt;-282&lt;/D&gt;&lt;D xsi:type="xsd:double"&gt;-320&lt;/D&gt;&lt;D xsi:type="xsd:double"&gt;-354&lt;/D&gt;&lt;D xsi:type="xsd:double"&gt;-384&lt;/D&gt;&lt;D xsi:type="xsd:double"&gt;-364&lt;/D&gt;&lt;D xsi:type="xsd:double"&gt;-397&lt;/D&gt;&lt;D xsi:type="xsd:double"&gt;-412&lt;/D&gt;&lt;D xsi:type="xsd:double"&gt;-450&lt;/D&gt;&lt;D xsi:type="xsd:double"&gt;-474&lt;/D&gt;&lt;D xsi:type="xsd:double"&gt;-486&lt;/D&gt;&lt;D xsi:type="xsd:double"&gt;-456&lt;/D&gt;&lt;D xsi:type="xsd:double"&gt;-485&lt;/D&gt;&lt;D xsi:type="xsd:double"&gt;-474&lt;/D&gt;&lt;D xsi:type="xsd:double"&gt;-442&lt;/D&gt;&lt;D xsi:type="xsd:double"&gt;-470&lt;/D&gt;&lt;D xsi:type="xsd:double"&gt;-505&lt;/D&gt;&lt;D xsi:type="xsd:double"&gt;-484&lt;/D&gt;&lt;D xsi:type="xsd:double"&gt;-519&lt;/D&gt;&lt;D xsi:type="xsd:double"&gt;-533&lt;/D&gt;&lt;D xsi:type="xsd:double"&gt;-514&lt;/D&gt;&lt;D xsi:type="xsd:double"&gt;-554&lt;/D&gt;&lt;D xsi:type="xsd:double"&gt;-545&lt;/D&gt;&lt;D xsi:type="xsd:double"&gt;-513&lt;/D&gt;&lt;D xsi:type="xsd:double"&gt;-482&lt;/D&gt;&lt;D xsi:type="xsd:double"&gt;-480&lt;/D&gt;&lt;D xsi:type="xsd:double"&gt;-505&lt;/D&gt;&lt;D xsi:type="xsd:double"&gt;-527&lt;/D&gt;&lt;D xsi:type="xsd:double"&gt;-490&lt;/D&gt;&lt;D xsi:type="xsd:double"&gt;-504&lt;/D&gt;&lt;D xsi:type="xsd:double"&gt;-540&lt;/D&gt;&lt;D xsi:type="xsd:double"&gt;-527&lt;/D&gt;&lt;D xsi:type="xsd:double"&gt;-502&lt;/D&gt;&lt;D xsi:type="xsd:double"&gt;-500&lt;/D&gt;&lt;D xsi:type="xsd:double"&gt;-460&lt;/D&gt;&lt;D xsi:type="xsd:double"&gt;-431&lt;/D&gt;&lt;D xsi:type="xsd:double"&gt;-422&lt;/D&gt;&lt;D xsi:type="xsd:double"&gt;-410&lt;/D&gt;&lt;D xsi:type="xsd:double"&gt;-396&lt;/D&gt;&lt;D xsi:type="xsd:double"&gt;-358&lt;/D&gt;&lt;D xsi:type="xsd:double"&gt;-366&lt;/D&gt;&lt;D xsi:type="xsd:double"&gt;-361&lt;/D&gt;&lt;D xsi:type="xsd:double"&gt;-374&lt;/D&gt;&lt;D xsi:type="xsd:double"&gt;-387&lt;/D&gt;&lt;D xsi:type="xsd:double"&gt;-380&lt;/D&gt;&lt;D xsi:type="xsd:double"&gt;-420&lt;/D&gt;&lt;D xsi:type="xsd:double"&gt;-429&lt;/D&gt;&lt;D xsi:type="xsd:double"&gt;-443&lt;/D&gt;&lt;D xsi:type="xsd:double"&gt;-444&lt;/D&gt;&lt;D xsi:type="xsd:double"&gt;-413&lt;/D&gt;&lt;D xsi:type="xsd:double"&gt;-451&lt;/D&gt;&lt;D xsi:type="xsd:double"&gt;-424&lt;/D&gt;&lt;D xsi:type="xsd:double"&gt;-386&lt;/D&gt;&lt;D xsi:type="xsd:double"&gt;-375&lt;/D&gt;&lt;D xsi:type="xsd:double"&gt;-378&lt;/D&gt;&lt;D xsi:type="xsd:double"&gt;-363&lt;/D&gt;&lt;D xsi:type="xsd:double"&gt;-398&lt;/D&gt;&lt;D xsi:type="xsd:double"&gt;-402&lt;/D&gt;&lt;D xsi:type="xsd:double"&gt;-418&lt;/D&gt;&lt;D xsi:type="xsd:double"&gt;-388&lt;/D&gt;&lt;D xsi:type="xsd:double"&gt;-366&lt;/D&gt;&lt;D xsi:type="xsd:double"&gt;-337&lt;/D&gt;&lt;D xsi:type="xsd:double"&gt;-306&lt;/D&gt;&lt;D xsi:type="xsd:double"&gt;-298&lt;/D&gt;&lt;D xsi:type="xsd:double"&gt;-287&lt;/D&gt;&lt;D xsi:type="xsd:double"&gt;-287&lt;/D&gt;&lt;D xsi:type="xsd:double"&gt;-286&lt;/D&gt;&lt;D xsi:type="xsd:double"&gt;-296&lt;/D&gt;&lt;D xsi:type="xsd:double"&gt;-254&lt;/D&gt;&lt;D xsi:type="xsd:double"&gt;-258&lt;/D&gt;&lt;D xsi:type="xsd:double"&gt;-243&lt;/D&gt;&lt;D xsi:type="xsd:double"&gt;-252&lt;/D&gt;&lt;D xsi:type="xsd:double"&gt;-238&lt;/D&gt;&lt;D xsi:type="xsd:double"&gt;-225&lt;/D&gt;&lt;D xsi:type="xsd:double"&gt;-260&lt;/D&gt;&lt;D xsi:type="xsd:double"&gt;-282&lt;/D&gt;&lt;D xsi:type="xsd:double"&gt;-313&lt;/D&gt;&lt;D xsi:type="xsd:double"&gt;-307&lt;/D&gt;&lt;D xsi:type="xsd:double"&gt;-295&lt;/D&gt;&lt;D xsi:type="xsd:double"&gt;-297&lt;/D&gt;&lt;D xsi:type="xsd:double"&gt;-309&lt;/D&gt;&lt;D xsi:type="xsd:double"&gt;-293&lt;/D&gt;&lt;D xsi:type="xsd:double"&gt;-318&lt;/D&gt;&lt;D xsi:type="xsd:double"&gt;-336&lt;/D&gt;&lt;D xsi:type="xsd:double"&gt;-360&lt;/D&gt;&lt;D xsi:type="xsd:double"&gt;-368&lt;/D&gt;&lt;D xsi:type="xsd:double"&gt;-367&lt;/D&gt;&lt;D xsi:type="xsd:double"&gt;-365&lt;/D&gt;&lt;D xsi:type="xsd:double"&gt;-347&lt;/D&gt;&lt;D xsi:type="xsd:double"&gt;-363&lt;/D&gt;&lt;D xsi:type="xsd:double"&gt;-346&lt;/D&gt;&lt;D xsi:type="xsd:double"&gt;-315&lt;/D&gt;&lt;D xsi:type="xsd:double"&gt;-301&lt;/D&gt;&lt;D xsi:type="xsd:double"&gt;-260&lt;/D&gt;&lt;D xsi:type="xsd:double"&gt;-248&lt;/D&gt;&lt;D xsi:type="xsd:double"&gt;-285&lt;/D&gt;&lt;D xsi:type="xsd:double"&gt;-262&lt;/D&gt;&lt;D xsi:type="xsd:double"&gt;-250&lt;/D&gt;&lt;D xsi:type="xsd:double"&gt;-209&lt;/D&gt;&lt;D xsi:type="xsd:double"&gt;-207&lt;/D&gt;&lt;D xsi:type="xsd:double"&gt;-198&lt;/D&gt;&lt;D xsi:type="xsd:double"&gt;-207&lt;/D&gt;&lt;D xsi:type="xsd:double"&gt;-172&lt;/D&gt;&lt;D xsi:type="xsd:double"&gt;-163&lt;/D&gt;&lt;D xsi:type="xsd:double"&gt;-160&lt;/D&gt;&lt;D xsi:type="xsd:double"&gt;-153&lt;/D&gt;&lt;D xsi:type="xsd:double"&gt;-142&lt;/D&gt;&lt;D xsi:type="xsd:double"&gt;-123&lt;/D&gt;&lt;D xsi:type="xsd:double"&gt;-151&lt;/D&gt;&lt;D xsi:type="xsd:double"&gt;-126&lt;/D&gt;&lt;D xsi:type="xsd:double"&gt;-127&lt;/D&gt;&lt;D xsi:type="xsd:double"&gt;-110&lt;/D&gt;&lt;D xsi:type="xsd:double"&gt;-127&lt;/D&gt;&lt;D xsi:type="xsd:double"&gt;-107&lt;/D&gt;&lt;D xsi:type="xsd:double"&gt;-117&lt;/D&gt;&lt;D xsi:type="xsd:double"&gt;-116&lt;/D&gt;&lt;D xsi:type="xsd:double"&gt;-84&lt;/D&gt;&lt;D xsi:type="xsd:double"&gt;-93&lt;/D&gt;&lt;D xsi:type="xsd:double"&gt;-74&lt;/D&gt;&lt;D xsi:type="xsd:double"&gt;-58&lt;/D&gt;&lt;D xsi:type="xsd:double"&gt;-57&lt;/D&gt;&lt;D xsi:type="xsd:double"&gt;-77&lt;/D&gt;&lt;D xsi:type="xsd:double"&gt;-45&lt;/D&gt;&lt;D xsi:type="xsd:double"&gt;-72&lt;/D&gt;&lt;D xsi:type="xsd:double"&gt;-67&lt;/D&gt;&lt;D xsi:type="xsd:double"&gt;-90&lt;/D&gt;&lt;D xsi:type="xsd:double"&gt;-76&lt;/D&gt;&lt;D xsi:type="xsd:double"&gt;-86&lt;/D&gt;&lt;D xsi:type="xsd:double"&gt;-125&lt;/D&gt;&lt;D xsi:type="xsd:double"&gt;-123&lt;/D&gt;&lt;D xsi:type="xsd:double"&gt;-137&lt;/D&gt;&lt;D xsi:type="xsd:double"&gt;-98&lt;/D&gt;&lt;D xsi:type="xsd:double"&gt;-98&lt;/D&gt;&lt;D xsi:type="xsd:double"&gt;-61&lt;/D&gt;&lt;D xsi:type="xsd:double"&gt;-32&lt;/D&gt;&lt;D xsi:type="xsd:double"&gt;-9&lt;/D&gt;&lt;D xsi:type="xsd:double"&gt;10&lt;/D&gt;&lt;D xsi:type="xsd:double"&gt;-17&lt;/D&gt;&lt;D xsi:type="xsd:double"&gt;-37&lt;/D&gt;&lt;D xsi:type="xsd:double"&gt;-29&lt;/D&gt;&lt;D xsi:type="xsd:double"&gt;-56&lt;/D&gt;&lt;D xsi:type="xsd:double"&gt;-67&lt;/D&gt;&lt;D xsi:type="xsd:double"&gt;-94&lt;/D&gt;&lt;D xsi:type="xsd:double"&gt;-131&lt;/D&gt;&lt;D xsi:type="xsd:double"&gt;-102&lt;/D&gt;&lt;D xsi:type="xsd:double"&gt;-118&lt;/D&gt;&lt;D xsi:type="xsd:double"&gt;-125&lt;/D&gt;&lt;D xsi:type="xsd:double"&gt;-168&lt;/D&gt;&lt;D xsi:type="xsd:double"&gt;-144&lt;/D&gt;&lt;D xsi:type="xsd:double"&gt;-146&lt;/D&gt;&lt;D xsi:type="xsd:double"&gt;-181&lt;/D&gt;&lt;D xsi:type="xsd:double"&gt;-144&lt;/D&gt;&lt;D xsi:type="xsd:double"&gt;-164&lt;/D&gt;&lt;D xsi:type="xsd:double"&gt;-137&lt;/D&gt;&lt;D xsi:type="xsd:double"&gt;-114&lt;/D&gt;&lt;D xsi:type="xsd:double"&gt;-135&lt;/D&gt;&lt;D xsi:type="xsd:double"&gt;-152&lt;/D&gt;&lt;D xsi:type="xsd:double"&gt;-130&lt;/D&gt;&lt;D xsi:type="xsd:double"&gt;-164&lt;/D&gt;&lt;D xsi:type="xsd:double"&gt;-157&lt;/D&gt;&lt;D xsi:type="xsd:double"&gt;-167&lt;/D&gt;&lt;D xsi:type="xsd:double"&gt;-143&lt;/D&gt;&lt;D xsi:type="xsd:double"&gt;-129&lt;/D&gt;&lt;D xsi:type="xsd:double"&gt;-169&lt;/D&gt;&lt;D xsi:type="xsd:double"&gt;-205&lt;/D&gt;&lt;D xsi:type="xsd:double"&gt;-206&lt;/D&gt;&lt;D xsi:type="xsd:double"&gt;-214&lt;/D&gt;&lt;D xsi:type="xsd:double"&gt;-172&lt;/D&gt;&lt;D xsi:type="xsd:double"&gt;-156&lt;/D&gt;&lt;D xsi:type="xsd:double"&gt;-185&lt;/D&gt;&lt;D xsi:type="xsd:double"&gt;-206&lt;/D&gt;&lt;D xsi:type="xsd:double"&gt;-241&lt;/D&gt;&lt;D xsi:type="xsd:double"&gt;-202&lt;/D&gt;&lt;D xsi:type="xsd:double"&gt;-193&lt;/D&gt;&lt;D xsi:type="xsd:double"&gt;-191&lt;/D&gt;&lt;D xsi:type="xsd:double"&gt;-147&lt;/D&gt;&lt;D xsi:type="xsd:double"&gt;-114&lt;/D&gt;&lt;D xsi:type="xsd:double"&gt;-107&lt;/D&gt;&lt;D xsi:type="xsd:double"&gt;-114&lt;/D&gt;&lt;D xsi:type="xsd:double"&gt;-126&lt;/D&gt;&lt;D xsi:type="xsd:double"&gt;-159&lt;/D&gt;&lt;D xsi:type="xsd:double"&gt;-134&lt;/D&gt;&lt;D xsi:type="xsd:double"&gt;-111&lt;/D&gt;&lt;D xsi:type="xsd:double"&gt;-119&lt;/D&gt;&lt;D xsi:type="xsd:double"&gt;-128&lt;/D&gt;&lt;D xsi:type="xsd:double"&gt;-139&lt;/D&gt;&lt;D xsi:type="xsd:double"&gt;-140&lt;/D&gt;&lt;D xsi:type="xsd:double"&gt;-116&lt;/D&gt;&lt;D xsi:type="xsd:double"&gt;-154&lt;/D&gt;&lt;D xsi:type="xsd:double"&gt;-175&lt;/D&gt;&lt;D xsi:type="xsd:double"&gt;-193&lt;/D&gt;&lt;D xsi:type="xsd:double"&gt;-197&lt;/D&gt;&lt;D xsi:type="xsd:double"&gt;-191&lt;/D&gt;&lt;D xsi:type="xsd:double"&gt;-201&lt;/D&gt;&lt;D xsi:type="xsd:double"&gt;-227&lt;/D&gt;&lt;D xsi:type="xsd:double"&gt;-253&lt;/D&gt;&lt;D xsi:type="xsd:double"&gt;-260&lt;/D&gt;&lt;D xsi:type="xsd:double"&gt;-216&lt;/D&gt;&lt;D xsi:type="xsd:double"&gt;-255&lt;/D&gt;&lt;D xsi:type="xsd:double"&gt;-265&lt;/D&gt;&lt;D xsi:type="xsd:double"&gt;-303&lt;/D&gt;&lt;D xsi:type="xsd:double"&gt;-346&lt;/D&gt;&lt;D xsi:type="xsd:double"&gt;-334&lt;/D&gt;&lt;D xsi:type="xsd:double"&gt;-306&lt;/D&gt;&lt;D xsi:type="xsd:double"&gt;-330&lt;/D&gt;&lt;D xsi:type="xsd:double"&gt;-309&lt;/D&gt;&lt;D xsi:type="xsd:double"&gt;-300&lt;/D&gt;&lt;D xsi:type="xsd:double"&gt;-270&lt;/D&gt;&lt;D xsi:type="xsd:double"&gt;-282&lt;/D&gt;&lt;D xsi:type="xsd:double"&gt;-321&lt;/D&gt;&lt;D xsi:type="xsd:double"&gt;-333&lt;/D&gt;&lt;D xsi:type="xsd:double"&gt;-368&lt;/D&gt;&lt;D xsi:type="xsd:double"&gt;-327&lt;/D&gt;&lt;D xsi:type="xsd:double"&gt;-299&lt;/D&gt;&lt;D xsi:type="xsd:double"&gt;-265&lt;/D&gt;&lt;D xsi:type="xsd:double"&gt;-305&lt;/D&gt;&lt;D xsi:type="xsd:double"&gt;-292&lt;/D&gt;&lt;D xsi:type="xsd:double"&gt;-255&lt;/D&gt;&lt;D xsi:type="xsd:double"&gt;-280&lt;/D&gt;&lt;D xsi:type="xsd:double"&gt;-235&lt;/D&gt;&lt;D xsi:type="xsd:double"&gt;-209&lt;/D&gt;&lt;D xsi:type="xsd:double"&gt;-236&lt;/D&gt;&lt;D xsi:type="xsd:double"&gt;-276&lt;/D&gt;&lt;D xsi:type="xsd:double"&gt;-271&lt;/D&gt;&lt;D xsi:type="xsd:double"&gt;-316&lt;/D&gt;&lt;D xsi:type="xsd:double"&gt;-314&lt;/D&gt;&lt;D xsi:type="xsd:double"&gt;-343&lt;/D&gt;&lt;D xsi:type="xsd:double"&gt;-350&lt;/D&gt;&lt;D xsi:type="xsd:double"&gt;-309&lt;/D&gt;&lt;D xsi:type="xsd:double"&gt;-292&lt;/D&gt;&lt;D xsi:type="xsd:double"&gt;-294&lt;/D&gt;&lt;D xsi:type="xsd:double"&gt;-291&lt;/D&gt;&lt;D xsi:type="xsd:double"&gt;-265&lt;/D&gt;&lt;D xsi:type="xsd:double"&gt;-265&lt;/D&gt;&lt;D xsi:type="xsd:double"&gt;-266&lt;/D&gt;&lt;D xsi:type="xsd:double"&gt;-223&lt;/D&gt;&lt;D xsi:type="xsd:double"&gt;-215&lt;/D&gt;&lt;D xsi:type="xsd:double"&gt;-195&lt;/D&gt;&lt;D xsi:type="xsd:double"&gt;-156&lt;/D&gt;&lt;D xsi:type="xsd:double"&gt;-139&lt;/D&gt;&lt;D xsi:type="xsd:double"&gt;-145&lt;/D&gt;&lt;D xsi:type="xsd:double"&gt;-137&lt;/D&gt;&lt;D xsi:type="xsd:double"&gt;-151&lt;/D&gt;&lt;D xsi:type="xsd:double"&gt;-183&lt;/D&gt;&lt;D xsi:type="xsd:double"&gt;-161&lt;/D&gt;&lt;D xsi:type="xsd:double"&gt;-180&lt;/D&gt;&lt;D xsi:type="xsd:double"&gt;-178&lt;/D&gt;&lt;D xsi:type="xsd:double"&gt;-204&lt;/D&gt;&lt;D xsi:type="xsd:double"&gt;-247&lt;/D&gt;&lt;D xsi:type="xsd:double"&gt;-219&lt;/D&gt;&lt;D xsi:type="xsd:double"&gt;-191&lt;/D&gt;&lt;D xsi:type="xsd:double"&gt;-217&lt;/D&gt;&lt;D xsi:type="xsd:double"&gt;-229&lt;/D&gt;&lt;D xsi:type="xsd:double"&gt;-243&lt;/D&gt;&lt;D xsi:type="xsd:double"&gt;-266&lt;/D&gt;&lt;D xsi:type="xsd:double"&gt;-286&lt;/D&gt;&lt;D xsi:type="xsd:double"&gt;-328&lt;/D&gt;&lt;D xsi:type="xsd:double"&gt;-334&lt;/D&gt;&lt;D xsi:type="xsd:double"&gt;-338&lt;/D&gt;&lt;D xsi:type="xsd:double"&gt;-311&lt;/D&gt;&lt;D xsi:type="xsd:double"&gt;-317&lt;/D&gt;&lt;D xsi:type="xsd:double"&gt;-352&lt;/D&gt;&lt;D xsi:type="xsd:double"&gt;-315&lt;/D&gt;&lt;D xsi:type="xsd:double"&gt;-355&lt;/D&gt;&lt;D xsi:type="xsd:double"&gt;-362&lt;/D&gt;&lt;D xsi:type="xsd:double"&gt;-338&lt;/D&gt;&lt;D xsi:type="xsd:double"&gt;-308&lt;/D&gt;&lt;D xsi:type="xsd:double"&gt;-309&lt;/D&gt;&lt;D xsi:type="xsd:double"&gt;-354&lt;/D&gt;&lt;D xsi:type="xsd:double"&gt;-351&lt;/D&gt;&lt;D xsi:type="xsd:double"&gt;-347&lt;/D&gt;&lt;D xsi:type="xsd:double"&gt;-327&lt;/D&gt;&lt;D xsi:type="xsd:double"&gt;-294&lt;/D&gt;&lt;D xsi:type="xsd:double"&gt;-284&lt;/D&gt;&lt;D xsi:type="xsd:double"&gt;-241&lt;/D&gt;&lt;D xsi:type="xsd:double"&gt;-258&lt;/D&gt;&lt;D xsi:type="xsd:double"&gt;-298&lt;/D&gt;&lt;D xsi:type="xsd:double"&gt;-339&lt;/D&gt;&lt;D xsi:type="xsd:double"&gt;-336&lt;/D&gt;&lt;D xsi:type="xsd:double"&gt;-365&lt;/D&gt;&lt;D xsi:type="xsd:double"&gt;-370&lt;/D&gt;&lt;D xsi:type="xsd:double"&gt;-406&lt;/D&gt;&lt;D xsi:type="xsd:double"&gt;-389&lt;/D&gt;&lt;D xsi:type="xsd:double"&gt;-388&lt;/D&gt;&lt;D xsi:type="xsd:double"&gt;-411&lt;/D&gt;&lt;D xsi:type="xsd:double"&gt;-450&lt;/D&gt;&lt;D xsi:type="xsd:double"&gt;-479&lt;/D&gt;&lt;D xsi:type="xsd:double"&gt;-497&lt;/D&gt;&lt;D xsi:type="xsd:double"&gt;-462&lt;/D&gt;&lt;D xsi:type="xsd:double"&gt;-464&lt;/D&gt;&lt;D xsi:type="xsd:double"&gt;-468&lt;/D&gt;&lt;D xsi:type="xsd:double"&gt;-434&lt;/D&gt;&lt;D xsi:type="xsd:double"&gt;-445&lt;/D&gt;&lt;D xsi:type="xsd:double"&gt;-443&lt;/D&gt;&lt;D xsi:type="xsd:double"&gt;-440&lt;/D&gt;&lt;D xsi:type="xsd:double"&gt;-400&lt;/D&gt;&lt;D xsi:type="xsd:double"&gt;-362&lt;/D&gt;&lt;D xsi:type="xsd:double"&gt;-366&lt;/D&gt;&lt;D xsi:type="xsd:double"&gt;-393&lt;/D&gt;&lt;D xsi:type="xsd:double"&gt;-395&lt;/D&gt;&lt;D xsi:type="xsd:double"&gt;-363&lt;/D&gt;&lt;D xsi:type="xsd:double"&gt;-407&lt;/D&gt;&lt;D xsi:type="xsd:double"&gt;-453&lt;/D&gt;&lt;D xsi:type="xsd:double"&gt;-423&lt;/D&gt;&lt;D xsi:type="xsd:double"&gt;-426&lt;/D&gt;&lt;D xsi:type="xsd:double"&gt;-442&lt;/D&gt;&lt;D xsi:type="xsd:double"&gt;-464&lt;/D&gt;&lt;D xsi:type="xsd:double"&gt;-447&lt;/D&gt;&lt;D xsi:type="xsd:double"&gt;-422&lt;/D&gt;&lt;D xsi:type="xsd:double"&gt;-433&lt;/D&gt;&lt;D xsi:type="xsd:double"&gt;-387&lt;/D&gt;&lt;D xsi:type="xsd:double"&gt;-414&lt;/D&gt;&lt;D xsi:type="xsd:double"&gt;-374&lt;/D&gt;&lt;D xsi:type="xsd:double"&gt;-372&lt;/D&gt;&lt;D xsi:type="xsd:double"&gt;-369&lt;/D&gt;&lt;D xsi:type="xsd:double"&gt;-393&lt;/D&gt;&lt;D xsi:type="xsd:double"&gt;-364&lt;/D&gt;&lt;D xsi:type="xsd:double"&gt;-402&lt;/D&gt;&lt;D xsi:type="xsd:double"&gt;-446&lt;/D&gt;&lt;D xsi:type="xsd:double"&gt;-471&lt;/D&gt;&lt;D xsi:type="xsd:double"&gt;-517&lt;/D&gt;&lt;D xsi:type="xsd:double"&gt;-553&lt;/D&gt;&lt;D xsi:type="xsd:double"&gt;-595&lt;/D&gt;&lt;D xsi:type="xsd:double"&gt;-565&lt;/D&gt;&lt;D xsi:type="xsd:double"&gt;-584&lt;/D&gt;&lt;D xsi:type="xsd:double"&gt;-586&lt;/D&gt;&lt;D xsi:type="xsd:double"&gt;-553&lt;/D&gt;&lt;D xsi:type="xsd:double"&gt;-553&lt;/D&gt;&lt;D xsi:type="xsd:double"&gt;-547&lt;/D&gt;&lt;D xsi:type="xsd:double"&gt;-576&lt;/D&gt;&lt;D xsi:type="xsd:double"&gt;-615&lt;/D&gt;&lt;D xsi:type="xsd:double"&gt;-613&lt;/D&gt;&lt;D xsi:type="xsd:double"&gt;-576&lt;/D&gt;&lt;D xsi:type="xsd:double"&gt;-606&lt;/D&gt;&lt;D xsi:type="xsd:double"&gt;-570&lt;/D&gt;&lt;D xsi:type="xsd:double"&gt;-594&lt;/D&gt;&lt;D xsi:type="xsd:double"&gt;-573&lt;/D&gt;&lt;D xsi:type="xsd:double"&gt;-534&lt;/D&gt;&lt;D xsi:type="xsd:double"&gt;-497&lt;/D&gt;&lt;D xsi:type="xsd:double"&gt;-489&lt;/D&gt;&lt;D xsi:type="xsd:double"&gt;-527&lt;/D&gt;&lt;D xsi:type="xsd:double"&gt;-571&lt;/D&gt;&lt;D xsi:type="xsd:double"&gt;-553&lt;/D&gt;&lt;D xsi:type="xsd:double"&gt;-518&lt;/D&gt;&lt;D xsi:type="xsd:double"&gt;-540&lt;/D&gt;&lt;D xsi:type="xsd:double"&gt;-556&lt;/D&gt;&lt;D xsi:type="xsd:double"&gt;-602&lt;/D&gt;&lt;D xsi:type="xsd:double"&gt;-607&lt;/D&gt;&lt;D xsi:type="xsd:double"&gt;-595&lt;/D&gt;&lt;D xsi:type="xsd:double"&gt;-572&lt;/D&gt;&lt;D xsi:type="xsd:double"&gt;-611&lt;/D&gt;&lt;D xsi:type="xsd:double"&gt;-607&lt;/D&gt;&lt;D xsi:type="xsd:double"&gt;-634&lt;/D&gt;&lt;D xsi:type="xsd:double"&gt;-680&lt;/D&gt;&lt;D xsi:type="xsd:double"&gt;-694&lt;/D&gt;&lt;D xsi:type="xsd:double"&gt;-722&lt;/D&gt;&lt;D xsi:type="xsd:double"&gt;-680&lt;/D&gt;&lt;D xsi:type="xsd:double"&gt;-690&lt;/D&gt;&lt;D xsi:type="xsd:double"&gt;-718&lt;/D&gt;&lt;D xsi:type="xsd:double"&gt;-757&lt;/D&gt;&lt;D xsi:type="xsd:double"&gt;-795&lt;/D&gt;&lt;D xsi:type="xsd:double"&gt;-751&lt;/D&gt;&lt;D xsi:type="xsd:double"&gt;-718&lt;/D&gt;&lt;D xsi:type="xsd:double"&gt;-714&lt;/D&gt;&lt;D xsi:type="xsd:double"&gt;-681&lt;/D&gt;&lt;D xsi:type="xsd:double"&gt;-655&lt;/D&gt;&lt;D xsi:type="xsd:double"&gt;-622&lt;/D&gt;&lt;D xsi:type="xsd:double"&gt;-650&lt;/D&gt;&lt;D xsi:type="xsd:double"&gt;-614&lt;/D&gt;&lt;D xsi:type="xsd:double"&gt;-656&lt;/D&gt;&lt;D xsi:type="xsd:double"&gt;-634&lt;/D&gt;&lt;D xsi:type="xsd:double"&gt;-668&lt;/D&gt;&lt;D xsi:type="xsd:double"&gt;-649&lt;/D&gt;&lt;D xsi:type="xsd:double"&gt;-603&lt;/D&gt;&lt;D xsi:type="xsd:double"&gt;-584&lt;/D&gt;&lt;D xsi:type="xsd:double"&gt;-560&lt;/D&gt;&lt;D xsi:type="xsd:double"&gt;-526&lt;/D&gt;&lt;D xsi:type="xsd:double"&gt;-506&lt;/D&gt;&lt;D xsi:type="xsd:double"&gt;-537&lt;/D&gt;&lt;D xsi:type="xsd:double"&gt;-568&lt;/D&gt;&lt;D xsi:type="xsd:double"&gt;-536&lt;/D&gt;&lt;D xsi:type="xsd:double"&gt;-576&lt;/D&gt;&lt;D xsi:type="xsd:double"&gt;-534&lt;/D&gt;&lt;D xsi:type="xsd:double"&gt;-542&lt;/D&gt;&lt;D xsi:type="xsd:double"&gt;-544&lt;/D&gt;&lt;D xsi:type="xsd:double"&gt;-508&lt;/D&gt;&lt;D xsi:type="xsd:double"&gt;-551&lt;/D&gt;&lt;D xsi:type="xsd:double"&gt;-532&lt;/D&gt;&lt;D xsi:type="xsd:double"&gt;-495&lt;/D&gt;&lt;D xsi:type="xsd:double"&gt;-522&lt;/D&gt;&lt;D xsi:type="xsd:double"&gt;-565&lt;/D&gt;&lt;D xsi:type="xsd:double"&gt;-591&lt;/D&gt;&lt;D xsi:type="xsd:double"&gt;-628&lt;/D&gt;&lt;D xsi:type="xsd:double"&gt;-659&lt;/D&gt;&lt;D xsi:type="xsd:double"&gt;-653&lt;/D&gt;&lt;D xsi:type="xsd:double"&gt;-687&lt;/D&gt;&lt;D xsi:type="xsd:double"&gt;-672&lt;/D&gt;&lt;D xsi:type="xsd:double"&gt;-706&lt;/D&gt;&lt;D xsi:type="xsd:double"&gt;-666&lt;/D&gt;&lt;D xsi:type="xsd:double"&gt;-637&lt;/D&gt;&lt;D xsi:type="xsd:double"&gt;-665&lt;/D&gt;&lt;D xsi:type="xsd:double"&gt;-621&lt;/D&gt;&lt;D xsi:type="xsd:double"&gt;-632&lt;/D&gt;&lt;D xsi:type="xsd:double"&gt;-609&lt;/D&gt;&lt;D xsi:type="xsd:double"&gt;-647&lt;/D&gt;&lt;D xsi:type="xsd:double"&gt;-607&lt;/D&gt;&lt;D xsi:type="xsd:double"&gt;-632&lt;/D&gt;&lt;D xsi:type="xsd:double"&gt;-674&lt;/D&gt;&lt;D xsi:type="xsd:double"&gt;-679&lt;/D&gt;&lt;D xsi:type="xsd:double"&gt;-709&lt;/D&gt;&lt;D xsi:type="xsd:double"&gt;-713&lt;/D&gt;&lt;D xsi:type="xsd:double"&gt;-747&lt;/D&gt;&lt;D xsi:type="xsd:double"&gt;-708&lt;/D&gt;&lt;D xsi:type="xsd:double"&gt;-750&lt;/D&gt;&lt;D xsi:type="xsd:double"&gt;-751&lt;/D&gt;&lt;D xsi:type="xsd:double"&gt;-713&lt;/D&gt;&lt;D xsi:type="xsd:double"&gt;-709&lt;/D&gt;&lt;D xsi:type="xsd:double"&gt;-666&lt;/D&gt;&lt;D xsi:type="xsd:double"&gt;-682&lt;/D&gt;&lt;D xsi:type="xsd:double"&gt;-705&lt;/D&gt;&lt;D xsi:type="xsd:double"&gt;-703&lt;/D&gt;&lt;D xsi:type="xsd:double"&gt;-665&lt;/D&gt;&lt;D xsi:type="xsd:double"&gt;-685&lt;/D&gt;&lt;D xsi:type="xsd:double"&gt;-676&lt;/D&gt;&lt;D xsi:type="xsd:double"&gt;-703&lt;/D&gt;&lt;D xsi:type="xsd:double"&gt;-668&lt;/D&gt;&lt;D xsi:type="xsd:double"&gt;-640&lt;/D&gt;&lt;D xsi:type="xsd:double"&gt;-623&lt;/D&gt;&lt;D xsi:type="xsd:double"&gt;-615&lt;/D&gt;&lt;D xsi:type="xsd:double"&gt;-596&lt;/D&gt;&lt;D xsi:type="xsd:double"&gt;-631&lt;/D&gt;&lt;D xsi:type="xsd:double"&gt;-585&lt;/D&gt;&lt;D xsi:type="xsd:double"&gt;-583&lt;/D&gt;&lt;D xsi:type="xsd:double"&gt;-560&lt;/D&gt;&lt;D xsi:type="xsd:double"&gt;-543&lt;/D&gt;&lt;D xsi:type="xsd:double"&gt;-508&lt;/D&gt;&lt;D xsi:type="xsd:double"&gt;-502&lt;/D&gt;&lt;D xsi:type="xsd:double"&gt;-535&lt;/D&gt;&lt;D xsi:type="xsd:double"&gt;-513&lt;/D&gt;&lt;D xsi:type="xsd:double"&gt;-515&lt;/D&gt;&lt;D xsi:type="xsd:double"&gt;-482&lt;/D&gt;&lt;D xsi:type="xsd:double"&gt;-474&lt;/D&gt;&lt;D xsi:type="xsd:double"&gt;-479&lt;/D&gt;&lt;D xsi:type="xsd:double"&gt;-482&lt;/D&gt;&lt;D xsi:type="xsd:double"&gt;-440&lt;/D&gt;&lt;D xsi:type="xsd:double"&gt;-442&lt;/D&gt;&lt;D xsi:type="xsd:double"&gt;-476&lt;/D&gt;&lt;D xsi:type="xsd:double"&gt;-449&lt;/D&gt;&lt;D xsi:type="xsd:double"&gt;-448&lt;/D&gt;&lt;D xsi:type="xsd:double"&gt;-407&lt;/D&gt;&lt;D xsi:type="xsd:double"&gt;-420&lt;/D&gt;&lt;D xsi:type="xsd:double"&gt;-389&lt;/D&gt;&lt;D xsi:type="xsd:double"&gt;-394&lt;/D&gt;&lt;D xsi:type="xsd:double"&gt;-395&lt;/D&gt;&lt;D xsi:type="xsd:double"&gt;-384&lt;/D&gt;&lt;D xsi:type="xsd:double"&gt;-415&lt;/D&gt;&lt;D xsi:type="xsd:double"&gt;-417&lt;/D&gt;&lt;D xsi:type="xsd:double"&gt;-448&lt;/D&gt;&lt;D xsi:type="xsd:double"&gt;-403&lt;/D&gt;&lt;D xsi:type="xsd:double"&gt;-392&lt;/D&gt;&lt;D xsi:type="xsd:double"&gt;-426&lt;/D&gt;&lt;D xsi:type="xsd:double"&gt;-396&lt;/D&gt;&lt;D xsi:type="xsd:double"&gt;-428&lt;/D&gt;&lt;D xsi:type="xsd:double"&gt;-471&lt;/D&gt;&lt;D xsi:type="xsd:double"&gt;-483&lt;/D&gt;&lt;D xsi:type="xsd:double"&gt;-441&lt;/D&gt;&lt;D xsi:type="xsd:double"&gt;-419&lt;/D&gt;&lt;D xsi:type="xsd:double"&gt;-419&lt;/D&gt;&lt;D xsi:type="xsd:double"&gt;-385&lt;/D&gt;&lt;D xsi:type="xsd:double"&gt;-384&lt;/D&gt;&lt;D xsi:type="xsd:double"&gt;-388&lt;/D&gt;&lt;D xsi:type="xsd:double"&gt;-393&lt;/D&gt;&lt;D xsi:type="xsd:double"&gt;-425&lt;/D&gt;&lt;D xsi:type="xsd:double"&gt;-465&lt;/D&gt;&lt;D xsi:type="xsd:double"&gt;-482&lt;/D&gt;&lt;D xsi:type="xsd:double"&gt;-475&lt;/D&gt;&lt;D xsi:type="xsd:double"&gt;-512&lt;/D&gt;&lt;D xsi:type="xsd:double"&gt;-499&lt;/D&gt;&lt;D xsi:type="xsd:double"&gt;-462&lt;/D&gt;&lt;D xsi:type="xsd:double"&gt;-489&lt;/D&gt;&lt;D xsi:type="xsd:double"&gt;-526&lt;/D&gt;&lt;D xsi:type="xsd:double"&gt;-523&lt;/D&gt;&lt;D xsi:type="xsd:double"&gt;-527&lt;/D&gt;&lt;D xsi:type="xsd:double"&gt;-499&lt;/D&gt;&lt;D xsi:type="xsd:double"&gt;-523&lt;/D&gt;&lt;D xsi:type="xsd:double"&gt;-561&lt;/D&gt;&lt;D xsi:type="xsd:double"&gt;-599&lt;/D&gt;&lt;D xsi:type="xsd:double"&gt;-570&lt;/D&gt;&lt;D xsi:type="xsd:double"&gt;-529&lt;/D&gt;&lt;D xsi:type="xsd:double"&gt;-540&lt;/D&gt;&lt;D xsi:type="xsd:double"&gt;-547&lt;/D&gt;&lt;D xsi:type="xsd:double"&gt;-520&lt;/D&gt;&lt;D xsi:type="xsd:double"&gt;-489&lt;/D&gt;&lt;D xsi:type="xsd:double"&gt;-495&lt;/D&gt;&lt;D xsi:type="xsd:double"&gt;-538&lt;/D&gt;&lt;D xsi:type="xsd:double"&gt;-527&lt;/D&gt;&lt;D xsi:type="xsd:double"&gt;-529&lt;/D&gt;&lt;D xsi:type="xsd:double"&gt;-501&lt;/D&gt;&lt;D xsi:type="xsd:double"&gt;-516&lt;/D&gt;&lt;D xsi:type="xsd:double"&gt;-475&lt;/D&gt;&lt;D xsi:type="xsd:double"&gt;-448&lt;/D&gt;&lt;D xsi:type="xsd:double"&gt;-457&lt;/D&gt;&lt;D xsi:type="xsd:double"&gt;-481&lt;/D&gt;&lt;D xsi:type="xsd:double"&gt;-524&lt;/D&gt;&lt;D xsi:type="xsd:double"&gt;-540&lt;/D&gt;&lt;D xsi:type="xsd:double"&gt;-571&lt;/D&gt;&lt;D xsi:type="xsd:double"&gt;-583&lt;/D&gt;&lt;D xsi:type="xsd:double"&gt;-619&lt;/D&gt;&lt;D xsi:type="xsd:double"&gt;-656&lt;/D&gt;&lt;D xsi:type="xsd:double"&gt;-638&lt;/D&gt;&lt;D xsi:type="xsd:double"&gt;-684&lt;/D&gt;&lt;D xsi:type="xsd:double"&gt;-701&lt;/D&gt;&lt;D xsi:type="xsd:double"&gt;-730&lt;/D&gt;&lt;D xsi:type="xsd:double"&gt;-717&lt;/D&gt;&lt;D xsi:type="xsd:double"&gt;-697&lt;/D&gt;&lt;D xsi:type="xsd:double"&gt;-737&lt;/D&gt;&lt;D xsi:type="xsd:double"&gt;-750&lt;/D&gt;&lt;D xsi:type="xsd:double"&gt;-745&lt;/D&gt;&lt;D xsi:type="xsd:double"&gt;-734&lt;/D&gt;&lt;D xsi:type="xsd:double"&gt;-693&lt;/D&gt;&lt;D xsi:type="xsd:double"&gt;-733&lt;/D&gt;&lt;D xsi:type="xsd:double"&gt;-748&lt;/D&gt;&lt;D xsi:type="xsd:double"&gt;-760&lt;/D&gt;&lt;D xsi:type="xsd:double"&gt;-805&lt;/D&gt;&lt;D xsi:type="xsd:double"&gt;-796&lt;/D&gt;&lt;D xsi:type="xsd:double"&gt;-763&lt;/D&gt;&lt;D xsi:type="xsd:double"&gt;-748&lt;/D&gt;&lt;D xsi:type="xsd:double"&gt;-759&lt;/D&gt;&lt;D xsi:type="xsd:double"&gt;-713&lt;/D&gt;&lt;D xsi:type="xsd:double"&gt;-723&lt;/D&gt;&lt;D xsi:type="xsd:double"&gt;-706&lt;/D&gt;&lt;D xsi:type="xsd:double"&gt;-735&lt;/D&gt;&lt;D xsi:type="xsd:double"&gt;-690&lt;/D&gt;&lt;D xsi:type="xsd:double"&gt;-649&lt;/D&gt;&lt;D xsi:type="xsd:double"&gt;-648&lt;/D&gt;&lt;D xsi:type="xsd:double"&gt;-634&lt;/D&gt;&lt;D xsi:type="xsd:double"&gt;-676&lt;/D&gt;&lt;D xsi:type="xsd:double"&gt;-713&lt;/D&gt;&lt;D xsi:type="xsd:double"&gt;-734&lt;/D&gt;&lt;D xsi:type="xsd:double"&gt;-713&lt;/D&gt;&lt;D xsi:type="xsd:double"&gt;-682&lt;/D&gt;&lt;D xsi:type="xsd:double"&gt;-710&lt;/D&gt;&lt;D xsi:type="xsd:double"&gt;-664&lt;/D&gt;&lt;D xsi:type="xsd:double"&gt;-625&lt;/D&gt;&lt;D xsi:type="xsd:double"&gt;-620&lt;/D&gt;&lt;D xsi:type="xsd:double"&gt;-603&lt;/D&gt;&lt;D xsi:type="xsd:double"&gt;-593&lt;/D&gt;&lt;D xsi:type="xsd:double"&gt;-636&lt;/D&gt;&lt;D xsi:type="xsd:double"&gt;-656&lt;/D&gt;&lt;D xsi:type="xsd:double"&gt;-645&lt;/D&gt;&lt;D xsi:type="xsd:double"&gt;-691&lt;/D&gt;&lt;D xsi:type="xsd:double"&gt;-663&lt;/D&gt;&lt;D xsi:type="xsd:double"&gt;-675&lt;/D&gt;&lt;D xsi:type="xsd:double"&gt;-638&lt;/D&gt;&lt;D xsi:type="xsd:double"&gt;-663&lt;/D&gt;&lt;D xsi:type="xsd:double"&gt;-622&lt;/D&gt;&lt;D xsi:type="xsd:double"&gt;-609&lt;/D&gt;&lt;D xsi:type="xsd:double"&gt;-656&lt;/D&gt;&lt;D xsi:type="xsd:double"&gt;-684&lt;/D&gt;&lt;D xsi:type="xsd:double"&gt;-702&lt;/D&gt;&lt;D xsi:type="xsd:double"&gt;-695&lt;/D&gt;&lt;D xsi:type="xsd:double"&gt;-648&lt;/D&gt;&lt;D xsi:type="xsd:double"&gt;-606&lt;/D&gt;&lt;D xsi:type="xsd:double"&gt;-577&lt;/D&gt;&lt;D xsi:type="xsd:double"&gt;-562&lt;/D&gt;&lt;D xsi:type="xsd:double"&gt;-582&lt;/D&gt;&lt;D xsi:type="xsd:double"&gt;-589&lt;/D&gt;&lt;D xsi:type="xsd:double"&gt;-547&lt;/D&gt;&lt;D xsi:type="xsd:double"&gt;-523&lt;/D&gt;&lt;D xsi:type="xsd:double"&gt;-523&lt;/D&gt;&lt;D xsi:type="xsd:double"&gt;-488&lt;/D&gt;&lt;D xsi:type="xsd:double"&gt;-501&lt;/D&gt;&lt;D xsi:type="xsd:double"&gt;-519&lt;/D&gt;&lt;D xsi:type="xsd:double"&gt;-487&lt;/D&gt;&lt;D xsi:type="xsd:double"&gt;-524&lt;/D&gt;&lt;D xsi:type="xsd:double"&gt;-540&lt;/D&gt;&lt;D xsi:type="xsd:double"&gt;-506&lt;/D&gt;&lt;D xsi:type="xsd:double"&gt;-504&lt;/D&gt;&lt;D xsi:type="xsd:double"&gt;-495&lt;/D&gt;&lt;D xsi:type="xsd:double"&gt;-542&lt;/D&gt;&lt;D xsi:type="xsd:double"&gt;-499&lt;/D&gt;&lt;D xsi:type="xsd:double"&gt;-542&lt;/D&gt;&lt;D xsi:type="xsd:double"&gt;-558&lt;/D&gt;&lt;D xsi:type="xsd:double"&gt;-564&lt;/D&gt;&lt;D xsi:type="xsd:double"&gt;-572&lt;/D&gt;&lt;D xsi:type="xsd:double"&gt;-611&lt;/D&gt;&lt;D xsi:type="xsd:double"&gt;-613&lt;/D&gt;&lt;D xsi:type="xsd:double"&gt;-597&lt;/D&gt;&lt;D xsi:type="xsd:double"&gt;-632&lt;/D&gt;&lt;D xsi:type="xsd:double"&gt;-676&lt;/D&gt;&lt;D xsi:type="xsd:double"&gt;-665&lt;/D&gt;&lt;D xsi:type="xsd:double"&gt;-618&lt;/D&gt;&lt;D xsi:type="xsd:double"&gt;-591&lt;/D&gt;&lt;D xsi:type="xsd:double"&gt;-582&lt;/D&gt;&lt;D xsi:type="xsd:double"&gt;-543&lt;/D&gt;&lt;D xsi:type="xsd:double"&gt;-562&lt;/D&gt;&lt;D xsi:type="xsd:double"&gt;-518&lt;/D&gt;&lt;D xsi:type="xsd:double"&gt;-523&lt;/D&gt;&lt;D xsi:type="xsd:double"&gt;-532&lt;/D&gt;&lt;D xsi:ty</t>
        </r>
      </text>
    </comment>
    <comment ref="A35" authorId="0" shapeId="0">
      <text>
        <r>
          <rPr>
            <b/>
            <sz val="9"/>
            <color indexed="81"/>
            <rFont val="Tahoma"/>
            <charset val="1"/>
          </rPr>
          <t>pe="xsd:double"&gt;-505&lt;/D&gt;&lt;D xsi:type="xsd:double"&gt;-540&lt;/D&gt;&lt;D xsi:type="xsd:double"&gt;-523&lt;/D&gt;&lt;D xsi:type="xsd:double"&gt;-528&lt;/D&gt;&lt;D xsi:type="xsd:double"&gt;-516&lt;/D&gt;&lt;D xsi:type="xsd:double"&gt;-547&lt;/D&gt;&lt;D xsi:type="xsd:double"&gt;-509&lt;/D&gt;&lt;D xsi:type="xsd:double"&gt;-488&lt;/D&gt;&lt;D xsi:type="xsd:double"&gt;-482&lt;/D&gt;&lt;D xsi:type="xsd:double"&gt;-482&lt;/D&gt;&lt;D xsi:type="xsd:double"&gt;-463&lt;/D&gt;&lt;D xsi:type="xsd:double"&gt;-492&lt;/D&gt;&lt;D xsi:type="xsd:double"&gt;-475&lt;/D&gt;&lt;D xsi:type="xsd:double"&gt;-485&lt;/D&gt;&lt;D xsi:type="xsd:double"&gt;-493&lt;/D&gt;&lt;D xsi:type="xsd:double"&gt;-472&lt;/D&gt;&lt;D xsi:type="xsd:double"&gt;-470&lt;/D&gt;&lt;D xsi:type="xsd:double"&gt;-453&lt;/D&gt;&lt;D xsi:type="xsd:double"&gt;-422&lt;/D&gt;&lt;D xsi:type="xsd:double"&gt;-411&lt;/D&gt;&lt;D xsi:type="xsd:double"&gt;-404&lt;/D&gt;&lt;D xsi:type="xsd:double"&gt;-380&lt;/D&gt;&lt;D xsi:type="xsd:double"&gt;-375&lt;/D&gt;&lt;D xsi:type="xsd:double"&gt;-375&lt;/D&gt;&lt;D xsi:type="xsd:double"&gt;-413&lt;/D&gt;&lt;D xsi:type="xsd:double"&gt;-418&lt;/D&gt;&lt;D xsi:type="xsd:double"&gt;-421&lt;/D&gt;&lt;D xsi:type="xsd:double"&gt;-392&lt;/D&gt;&lt;D xsi:type="xsd:double"&gt;-360&lt;/D&gt;&lt;D xsi:type="xsd:double"&gt;-317&lt;/D&gt;&lt;D xsi:type="xsd:double"&gt;-331&lt;/D&gt;&lt;D xsi:type="xsd:double"&gt;-333&lt;/D&gt;&lt;D xsi:type="xsd:double"&gt;-312&lt;/D&gt;&lt;D xsi:type="xsd:double"&gt;-357&lt;/D&gt;&lt;D xsi:type="xsd:double"&gt;-391&lt;/D&gt;&lt;D xsi:type="xsd:double"&gt;-380&lt;/D&gt;&lt;D xsi:type="xsd:double"&gt;-420&lt;/D&gt;&lt;D xsi:type="xsd:double"&gt;-395&lt;/D&gt;&lt;D xsi:type="xsd:double"&gt;-431&lt;/D&gt;&lt;D xsi:type="xsd:double"&gt;-417&lt;/D&gt;&lt;D xsi:type="xsd:double"&gt;-385&lt;/D&gt;&lt;D xsi:type="xsd:double"&gt;-405&lt;/D&gt;&lt;D xsi:type="xsd:double"&gt;-373&lt;/D&gt;&lt;D xsi:type="xsd:double"&gt;-331&lt;/D&gt;&lt;D xsi:type="xsd:double"&gt;-300&lt;/D&gt;&lt;D xsi:type="xsd:double"&gt;-309&lt;/D&gt;&lt;D xsi:type="xsd:double"&gt;-318&lt;/D&gt;&lt;D xsi:type="xsd:double"&gt;-346&lt;/D&gt;&lt;D xsi:type="xsd:double"&gt;-307&lt;/D&gt;&lt;D xsi:type="xsd:double"&gt;-296&lt;/D&gt;&lt;D xsi:type="xsd:double"&gt;-329&lt;/D&gt;&lt;D xsi:type="xsd:double"&gt;-330&lt;/D&gt;&lt;D xsi:type="xsd:double"&gt;-281&lt;/D&gt;&lt;D xsi:type="xsd:double"&gt;-276&lt;/D&gt;&lt;D xsi:type="xsd:double"&gt;-285&lt;/D&gt;&lt;D xsi:type="xsd:double"&gt;-273&lt;/D&gt;&lt;D xsi:type="xsd:double"&gt;-280&lt;/D&gt;&lt;D xsi:type="xsd:double"&gt;-250&lt;/D&gt;&lt;D xsi:type="xsd:double"&gt;-268&lt;/D&gt;&lt;D xsi:type="xsd:double"&gt;-249&lt;/D&gt;&lt;D xsi:type="xsd:double"&gt;-266&lt;/D&gt;&lt;D xsi:type="xsd:double"&gt;-272&lt;/D&gt;&lt;D xsi:type="xsd:double"&gt;-244&lt;/D&gt;&lt;D xsi:type="xsd:double"&gt;-249&lt;/D&gt;&lt;D xsi:type="xsd:double"&gt;-273&lt;/D&gt;&lt;D xsi:type="xsd:double"&gt;-273&lt;/D&gt;&lt;D xsi:type="xsd:double"&gt;-253&lt;/D&gt;&lt;D xsi:type="xsd:double"&gt;-238&lt;/D&gt;&lt;D xsi:type="xsd:double"&gt;-236&lt;/D&gt;&lt;D xsi:type="xsd:double"&gt;-186&lt;/D&gt;&lt;D xsi:type="xsd:double"&gt;-185&lt;/D&gt;&lt;D xsi:type="xsd:double"&gt;-179&lt;/D&gt;&lt;D xsi:type="xsd:double"&gt;-186&lt;/D&gt;&lt;D xsi:type="xsd:double"&gt;-210&lt;/D&gt;&lt;D xsi:type="xsd:double"&gt;-192&lt;/D&gt;&lt;D xsi:type="xsd:double"&gt;-174&lt;/D&gt;&lt;D xsi:type="xsd:double"&gt;-195&lt;/D&gt;&lt;D xsi:type="xsd:double"&gt;-186&lt;/D&gt;&lt;D xsi:type="xsd:double"&gt;-180&lt;/D&gt;&lt;D xsi:type="xsd:double"&gt;-188&lt;/D&gt;&lt;D xsi:type="xsd:double"&gt;-198&lt;/D&gt;&lt;D xsi:type="xsd:double"&gt;-162&lt;/D&gt;&lt;D xsi:type="xsd:double"&gt;-158&lt;/D&gt;&lt;D xsi:type="xsd:double"&gt;-141&lt;/D&gt;&lt;D xsi:type="xsd:double"&gt;-147&lt;/D&gt;&lt;D xsi:type="xsd:double"&gt;-151&lt;/D&gt;&lt;D xsi:type="xsd:double"&gt;-162&lt;/D&gt;&lt;D xsi:type="xsd:double"&gt;-145&lt;/D&gt;&lt;D xsi:type="xsd:double"&gt;-145&lt;/D&gt;&lt;D xsi:type="xsd:double"&gt;-118&lt;/D&gt;&lt;D xsi:type="xsd:double"&gt;-139&lt;/D&gt;&lt;D xsi:type="xsd:double"&gt;-142&lt;/D&gt;&lt;D xsi:type="xsd:double"&gt;-148&lt;/D&gt;&lt;D xsi:type="xsd:double"&gt;-189&lt;/D&gt;&lt;D xsi:type="xsd:double"&gt;-169&lt;/D&gt;&lt;D xsi:type="xsd:double"&gt;-175&lt;/D&gt;&lt;D xsi:type="xsd:double"&gt;-160&lt;/D&gt;&lt;D xsi:type="xsd:double"&gt;-154&lt;/D&gt;&lt;D xsi:type="xsd:double"&gt;-159&lt;/D&gt;&lt;D xsi:type="xsd:double"&gt;-168&lt;/D&gt;&lt;D xsi:type="xsd:double"&gt;-190&lt;/D&gt;&lt;D xsi:type="xsd:double"&gt;-168&lt;/D&gt;&lt;D xsi:type="xsd:double"&gt;-212&lt;/D&gt;&lt;D xsi:type="xsd:double"&gt;-224&lt;/D&gt;&lt;D xsi:type="xsd:double"&gt;-217&lt;/D&gt;&lt;D xsi:type="xsd:double"&gt;-251&lt;/D&gt;&lt;D xsi:type="xsd:double"&gt;-247&lt;/D&gt;&lt;D xsi:type="xsd:double"&gt;-205&lt;/D&gt;&lt;D xsi:type="xsd:double"&gt;-222&lt;/D&gt;&lt;D xsi:type="xsd:double"&gt;-256&lt;/D&gt;&lt;D xsi:type="xsd:double"&gt;-256&lt;/D&gt;&lt;D xsi:type="xsd:double"&gt;-219&lt;/D&gt;&lt;D xsi:type="xsd:double"&gt;-216&lt;/D&gt;&lt;D xsi:type="xsd:double"&gt;-179&lt;/D&gt;&lt;D xsi:type="xsd:double"&gt;-184&lt;/D&gt;&lt;D xsi:type="xsd:double"&gt;-219&lt;/D&gt;&lt;D xsi:type="xsd:double"&gt;-267&lt;/D&gt;&lt;D xsi:type="xsd:double"&gt;-269&lt;/D&gt;&lt;D xsi:type="xsd:double"&gt;-300&lt;/D&gt;&lt;D xsi:type="xsd:double"&gt;-329&lt;/D&gt;&lt;D xsi:type="xsd:double"&gt;-335&lt;/D&gt;&lt;D xsi:type="xsd:double"&gt;-310&lt;/D&gt;&lt;D xsi:type="xsd:double"&gt;-316&lt;/D&gt;&lt;D xsi:type="xsd:double"&gt;-328&lt;/D&gt;&lt;D xsi:type="xsd:double"&gt;-318&lt;/D&gt;&lt;D xsi:type="xsd:double"&gt;-313&lt;/D&gt;&lt;D xsi:type="xsd:double"&gt;-293&lt;/D&gt;&lt;D xsi:type="xsd:double"&gt;-319&lt;/D&gt;&lt;D xsi:type="xsd:double"&gt;-307&lt;/D&gt;&lt;D xsi:type="xsd:double"&gt;-320&lt;/D&gt;&lt;D xsi:type="xsd:double"&gt;-368&lt;/D&gt;&lt;D xsi:type="xsd:double"&gt;-373&lt;/D&gt;&lt;D xsi:type="xsd:double"&gt;-339&lt;/D&gt;&lt;D xsi:type="xsd:double"&gt;-316&lt;/D&gt;&lt;D xsi:type="xsd:double"&gt;-294&lt;/D&gt;&lt;D xsi:type="xsd:double"&gt;-295&lt;/D&gt;&lt;D xsi:type="xsd:double"&gt;-339&lt;/D&gt;&lt;D xsi:type="xsd:double"&gt;-352&lt;/D&gt;&lt;D xsi:type="xsd:double"&gt;-370&lt;/D&gt;&lt;D xsi:type="xsd:double"&gt;-383&lt;/D&gt;&lt;D xsi:type="xsd:double"&gt;-340&lt;/D&gt;&lt;D xsi:type="xsd:double"&gt;-328&lt;/D&gt;&lt;D xsi:type="xsd:double"&gt;-365&lt;/D&gt;&lt;D xsi:type="xsd:double"&gt;-317&lt;/D&gt;&lt;D xsi:type="xsd:double"&gt;-293&lt;/D&gt;&lt;D xsi:type="xsd:double"&gt;-274&lt;/D&gt;&lt;D xsi:type="xsd:double"&gt;-272&lt;/D&gt;&lt;D xsi:type="xsd:double"&gt;-241&lt;/D&gt;&lt;D xsi:type="xsd:double"&gt;-269&lt;/D&gt;&lt;D xsi:type="xsd:double"&gt;-251&lt;/D&gt;&lt;D xsi:type="xsd:double"&gt;-218&lt;/D&gt;&lt;D xsi:type="xsd:double"&gt;-198&lt;/D&gt;&lt;D xsi:type="xsd:double"&gt;-168&lt;/D&gt;&lt;D xsi:type="xsd:double"&gt;-184&lt;/D&gt;&lt;D xsi:type="xsd:double"&gt;-159&lt;/D&gt;&lt;D xsi:type="xsd:double"&gt;-196&lt;/D&gt;&lt;D xsi:type="xsd:double"&gt;-208&lt;/D&gt;&lt;D xsi:type="xsd:double"&gt;-192&lt;/D&gt;&lt;D xsi:type="xsd:double"&gt;-198&lt;/D&gt;&lt;D xsi:type="xsd:double"&gt;-156&lt;/D&gt;&lt;D xsi:type="xsd:double"&gt;-163&lt;/D&gt;&lt;D xsi:type="xsd:double"&gt;-169&lt;/D&gt;&lt;D xsi:type="xsd:double"&gt;-219&lt;/D&gt;&lt;D xsi:type="xsd:double"&gt;-217&lt;/D&gt;&lt;D xsi:type="xsd:double"&gt;-201&lt;/D&gt;&lt;D xsi:type="xsd:double"&gt;-158&lt;/D&gt;&lt;D xsi:type="xsd:double"&gt;-200&lt;/D&gt;&lt;D xsi:type="xsd:double"&gt;-217&lt;/D&gt;&lt;D xsi:type="xsd:double"&gt;-239&lt;/D&gt;&lt;D xsi:type="xsd:double"&gt;-255&lt;/D&gt;&lt;D xsi:type="xsd:double"&gt;-261&lt;/D&gt;&lt;D xsi:type="xsd:double"&gt;-299&lt;/D&gt;&lt;D xsi:type="xsd:double"&gt;-347&lt;/D&gt;&lt;D xsi:type="xsd:double"&gt;-379&lt;/D&gt;&lt;D xsi:type="xsd:double"&gt;-375&lt;/D&gt;&lt;D xsi:type="xsd:double"&gt;-419&lt;/D&gt;&lt;D xsi:type="xsd:double"&gt;-456&lt;/D&gt;&lt;D xsi:type="xsd:double"&gt;-442&lt;/D&gt;&lt;D xsi:type="xsd:double"&gt;-405&lt;/D&gt;&lt;D xsi:type="xsd:double"&gt;-419&lt;/D&gt;&lt;D xsi:type="xsd:double"&gt;-455&lt;/D&gt;&lt;D xsi:type="xsd:double"&gt;-503&lt;/D&gt;&lt;D xsi:type="xsd:double"&gt;-527&lt;/D&gt;&lt;D xsi:type="xsd:double"&gt;-573&lt;/D&gt;&lt;D xsi:type="xsd:double"&gt;-575&lt;/D&gt;&lt;D xsi:type="xsd:double"&gt;-527&lt;/D&gt;&lt;D xsi:type="xsd:double"&gt;-507&lt;/D&gt;&lt;D xsi:type="xsd:double"&gt;-470&lt;/D&gt;&lt;D xsi:type="xsd:double"&gt;-495&lt;/D&gt;&lt;D xsi:type="xsd:double"&gt;-541&lt;/D&gt;&lt;D xsi:type="xsd:double"&gt;-502&lt;/D&gt;&lt;D xsi:type="xsd:double"&gt;-462&lt;/D&gt;&lt;D xsi:type="xsd:double"&gt;-500&lt;/D&gt;&lt;D xsi:type="xsd:double"&gt;-487&lt;/D&gt;&lt;D xsi:type="xsd:double"&gt;-461&lt;/D&gt;&lt;D xsi:type="xsd:double"&gt;-415&lt;/D&gt;&lt;D xsi:type="xsd:double"&gt;-444&lt;/D&gt;&lt;D xsi:type="xsd:double"&gt;-446&lt;/D&gt;&lt;D xsi:type="xsd:double"&gt;-452&lt;/D&gt;&lt;D xsi:type="xsd:double"&gt;-451&lt;/D&gt;&lt;D xsi:type="xsd:double"&gt;-462&lt;/D&gt;&lt;D xsi:type="xsd:double"&gt;-485&lt;/D&gt;&lt;D xsi:type="xsd:double"&gt;-474&lt;/D&gt;&lt;D xsi:type="xsd:double"&gt;-426&lt;/D&gt;&lt;D xsi:type="xsd:double"&gt;-415&lt;/D&gt;&lt;D xsi:type="xsd:double"&gt;-425&lt;/D&gt;&lt;D xsi:type="xsd:double"&gt;-428&lt;/D&gt;&lt;D xsi:type="xsd:double"&gt;-450&lt;/D&gt;&lt;D xsi:type="xsd:double"&gt;-441&lt;/D&gt;&lt;D xsi:type="xsd:double"&gt;-447&lt;/D&gt;&lt;D xsi:type="xsd:double"&gt;-406&lt;/D&gt;&lt;D xsi:type="xsd:double"&gt;-386&lt;/D&gt;&lt;D xsi:type="xsd:double"&gt;-385&lt;/D&gt;&lt;D xsi:type="xsd:double"&gt;-420&lt;/D&gt;&lt;D xsi:type="xsd:double"&gt;-467&lt;/D&gt;&lt;D xsi:type="xsd:double"&gt;-447&lt;/D&gt;&lt;D xsi:type="xsd:double"&gt;-419&lt;/D&gt;&lt;D xsi:type="xsd:double"&gt;-375&lt;/D&gt;&lt;D xsi:type="xsd:double"&gt;-347&lt;/D&gt;&lt;D xsi:type="xsd:double"&gt;-353&lt;/D&gt;&lt;D xsi:type="xsd:double"&gt;-364&lt;/D&gt;&lt;D xsi:type="xsd:double"&gt;-378&lt;/D&gt;&lt;D xsi:type="xsd:double"&gt;-423&lt;/D&gt;&lt;D xsi:type="xsd:double"&gt;-456&lt;/D&gt;&lt;D xsi:type="xsd:double"&gt;-448&lt;/D&gt;&lt;D xsi:type="xsd:double"&gt;-453&lt;/D&gt;&lt;D xsi:type="xsd:double"&gt;-433&lt;/D&gt;&lt;D xsi:type="xsd:double"&gt;-461&lt;/D&gt;&lt;D xsi:type="xsd:double"&gt;-507&lt;/D&gt;&lt;D xsi:type="xsd:double"&gt;-474&lt;/D&gt;&lt;D xsi:type="xsd:double"&gt;-462&lt;/D&gt;&lt;D xsi:type="xsd:double"&gt;-419&lt;/D&gt;&lt;D xsi:type="xsd:double"&gt;-383&lt;/D&gt;&lt;D xsi:type="xsd:double"&gt;-394&lt;/D&gt;&lt;D xsi:type="xsd:double"&gt;-353&lt;/D&gt;&lt;D xsi:type="xsd:double"&gt;-363&lt;/D&gt;&lt;D xsi:type="xsd:double"&gt;-347&lt;/D&gt;&lt;D xsi:type="xsd:double"&gt;-320&lt;/D&gt;&lt;D xsi:type="xsd:double"&gt;-325&lt;/D&gt;&lt;D xsi:type="xsd:double"&gt;-331&lt;/D&gt;&lt;D xsi:type="xsd:double"&gt;-337&lt;/D&gt;&lt;D xsi:type="xsd:double"&gt;-295&lt;/D&gt;&lt;D xsi:type="xsd:double"&gt;-300&lt;/D&gt;&lt;D xsi:type="xsd:double"&gt;-300&lt;/D&gt;&lt;D xsi:type="xsd:double"&gt;-262&lt;/D&gt;&lt;D xsi:type="xsd:double"&gt;-287&lt;/D&gt;&lt;D xsi:type="xsd:double"&gt;-311&lt;/D&gt;&lt;D xsi:type="xsd:double"&gt;-309&lt;/D&gt;&lt;D xsi:type="xsd:double"&gt;-320&lt;/D&gt;&lt;D xsi:type="xsd:double"&gt;-307&lt;/D&gt;&lt;D xsi:type="xsd:double"&gt;-347&lt;/D&gt;&lt;D xsi:type="xsd:double"&gt;-332&lt;/D&gt;&lt;D xsi:type="xsd:double"&gt;-307&lt;/D&gt;&lt;D xsi:type="xsd:double"&gt;-317&lt;/D&gt;&lt;D xsi:type="xsd:double"&gt;-350&lt;/D&gt;&lt;D xsi:type="xsd:double"&gt;-320&lt;/D&gt;&lt;D xsi:type="xsd:double"&gt;-347&lt;/D&gt;&lt;D xsi:type="xsd:double"&gt;-369&lt;/D&gt;&lt;D xsi:type="xsd:double"&gt;-327&lt;/D&gt;&lt;D xsi:type="xsd:double"&gt;-323&lt;/D&gt;&lt;D xsi:type="xsd:double"&gt;-356&lt;/D&gt;&lt;D xsi:type="xsd:double"&gt;-385&lt;/D&gt;&lt;D xsi:type="xsd:double"&gt;-367&lt;/D&gt;&lt;D xsi:type="xsd:double"&gt;-354&lt;/D&gt;&lt;D xsi:type="xsd:double"&gt;-370&lt;/D&gt;&lt;D xsi:type="xsd:double"&gt;-394&lt;/D&gt;&lt;D xsi:type="xsd:double"&gt;-433&lt;/D&gt;&lt;D xsi:type="xsd:double"&gt;-471&lt;/D&gt;&lt;D xsi:type="xsd:double"&gt;-452&lt;/D&gt;&lt;D xsi:type="xsd:double"&gt;-429&lt;/D&gt;&lt;D xsi:type="xsd:double"&gt;-383&lt;/D&gt;&lt;D xsi:type="xsd:double"&gt;-398&lt;/D&gt;&lt;D xsi:type="xsd:double"&gt;-390&lt;/D&gt;&lt;D xsi:type="xsd:double"&gt;-384&lt;/D&gt;&lt;D xsi:type="xsd:double"&gt;-428&lt;/D&gt;&lt;D xsi:type="xsd:double"&gt;-435&lt;/D&gt;&lt;D xsi:type="xsd:double"&gt;-471&lt;/D&gt;&lt;D xsi:type="xsd:double"&gt;-495&lt;/D&gt;&lt;D xsi:type="xsd:double"&gt;-460&lt;/D&gt;&lt;D xsi:type="xsd:double"&gt;-491&lt;/D&gt;&lt;D xsi:type="xsd:double"&gt;-538&lt;/D&gt;&lt;D xsi:type="xsd:double"&gt;-511&lt;/D&gt;&lt;D xsi:type="xsd:double"&gt;-465&lt;/D&gt;&lt;D xsi:type="xsd:double"&gt;-417&lt;/D&gt;&lt;D xsi:type="xsd:double"&gt;-427&lt;/D&gt;&lt;D xsi:type="xsd:double"&gt;-410&lt;/D&gt;&lt;D xsi:type="xsd:double"&gt;-425&lt;/D&gt;&lt;D xsi:type="xsd:double"&gt;-411&lt;/D&gt;&lt;D xsi:type="xsd:double"&gt;-427&lt;/D&gt;&lt;D xsi:type="xsd:double"&gt;-425&lt;/D&gt;&lt;D xsi:type="xsd:double"&gt;-410&lt;/D&gt;&lt;D xsi:type="xsd:double"&gt;-412&lt;/D&gt;&lt;D xsi:type="xsd:double"&gt;-393&lt;/D&gt;&lt;D xsi:type="xsd:double"&gt;-369&lt;/D&gt;&lt;D xsi:type="xsd:double"&gt;-397&lt;/D&gt;&lt;D xsi:type="xsd:double"&gt;-433&lt;/D&gt;&lt;D xsi:type="xsd:double"&gt;-451&lt;/D&gt;&lt;D xsi:type="xsd:double"&gt;-463&lt;/D&gt;&lt;D xsi:type="xsd:double"&gt;-454&lt;/D&gt;&lt;D xsi:type="xsd:double"&gt;-465&lt;/D&gt;&lt;D xsi:type="xsd:double"&gt;-508&lt;/D&gt;&lt;D xsi:type="xsd:double"&gt;-525&lt;/D&gt;&lt;D xsi:type="xsd:double"&gt;-524&lt;/D&gt;&lt;D xsi:type="xsd:double"&gt;-544&lt;/D&gt;&lt;D xsi:type="xsd:double"&gt;-550&lt;/D&gt;&lt;D xsi:type="xsd:double"&gt;-541&lt;/D&gt;&lt;D xsi:type="xsd:double"&gt;-577&lt;/D&gt;&lt;D xsi:type="xsd:double"&gt;-588&lt;/D&gt;&lt;D xsi:type="xsd:double"&gt;-569&lt;/D&gt;&lt;D xsi:type="xsd:double"&gt;-521&lt;/D&gt;&lt;D xsi:type="xsd:double"&gt;-513&lt;/D&gt;&lt;D xsi:type="xsd:double"&gt;-532&lt;/D&gt;&lt;D xsi:type="xsd:double"&gt;-508&lt;/D&gt;&lt;D xsi:type="xsd:double"&gt;-507&lt;/D&gt;&lt;D xsi:type="xsd:double"&gt;-555&lt;/D&gt;&lt;D xsi:type="xsd:double"&gt;-589&lt;/D&gt;&lt;D xsi:type="xsd:double"&gt;-607&lt;/D&gt;&lt;D xsi:type="xsd:double"&gt;-578&lt;/D&gt;&lt;D xsi:type="xsd:double"&gt;-605&lt;/D&gt;&lt;D xsi:type="xsd:double"&gt;-588&lt;/D&gt;&lt;D xsi:type="xsd:double"&gt;-592&lt;/D&gt;&lt;D xsi:type="xsd:double"&gt;-616&lt;/D&gt;&lt;D xsi:type="xsd:double"&gt;-607&lt;/D&gt;&lt;D xsi:type="xsd:double"&gt;-607&lt;/D&gt;&lt;D xsi:type="xsd:double"&gt;-586&lt;/D&gt;&lt;D xsi:type="xsd:double"&gt;-620&lt;/D&gt;&lt;D xsi:type="xsd:double"&gt;-598&lt;/D&gt;&lt;D xsi:type="xsd:double"&gt;-586&lt;/D&gt;&lt;D xsi:type="xsd:double"&gt;-629&lt;/D&gt;&lt;D xsi:type="xsd:double"&gt;-661&lt;/D&gt;&lt;D xsi:type="xsd:double"&gt;-707&lt;/D&gt;&lt;D xsi:type="xsd:double"&gt;-728&lt;/D&gt;&lt;D xsi:type="xsd:double"&gt;-725&lt;/D&gt;&lt;D xsi:type="xsd:double"&gt;-743&lt;/D&gt;&lt;D xsi:type="xsd:double"&gt;-780&lt;/D&gt;&lt;D xsi:type="xsd:double"&gt;-800&lt;/D&gt;&lt;D xsi:type="xsd:double"&gt;-775&lt;/D&gt;&lt;D xsi:type="xsd:double"&gt;-747&lt;/D&gt;&lt;D xsi:type="xsd:double"&gt;-772&lt;/D&gt;&lt;D xsi:type="xsd:double"&gt;-731&lt;/D&gt;&lt;D xsi:type="xsd:double"&gt;-691&lt;/D&gt;&lt;D xsi:type="xsd:double"&gt;-713&lt;/D&gt;&lt;D xsi:type="xsd:double"&gt;-691&lt;/D&gt;&lt;D xsi:type="xsd:double"&gt;-674&lt;/D&gt;&lt;D xsi:type="xsd:double"&gt;-681&lt;/D&gt;&lt;D xsi:type="xsd:double"&gt;-674&lt;/D&gt;&lt;D xsi:type="xsd:double"&gt;-703&lt;/D&gt;&lt;D xsi:type="xsd:double"&gt;-688&lt;/D&gt;&lt;D xsi:type="xsd:double"&gt;-724&lt;/D&gt;&lt;D xsi:type="xsd:double"&gt;-726&lt;/D&gt;&lt;D xsi:type="xsd:double"&gt;-708&lt;/D&gt;&lt;D xsi:type="xsd:double"&gt;-660&lt;/D&gt;&lt;D xsi:type="xsd:double"&gt;-667&lt;/D&gt;&lt;D xsi:type="xsd:double"&gt;-704&lt;/D&gt;&lt;D xsi:type="xsd:double"&gt;-688&lt;/D&gt;&lt;D xsi:type="xsd:double"&gt;-717&lt;/D&gt;&lt;D xsi:type="xsd:double"&gt;-691&lt;/D&gt;&lt;D xsi:type="xsd:double"&gt;-697&lt;/D&gt;&lt;D xsi:type="xsd:double"&gt;-745&lt;/D&gt;&lt;D xsi:type="xsd:double"&gt;-741&lt;/D&gt;&lt;D xsi:type="xsd:double"&gt;-782&lt;/D&gt;&lt;D xsi:type="xsd:double"&gt;-797&lt;/D&gt;&lt;D xsi:type="xsd:double"&gt;-823&lt;/D&gt;&lt;D xsi:type="xsd:double"&gt;-832&lt;/D&gt;&lt;D xsi:type="xsd:double"&gt;-826&lt;/D&gt;&lt;D xsi:type="xsd:double"&gt;-815&lt;/D&gt;&lt;D xsi:type="xsd:double"&gt;-849&lt;/D&gt;&lt;D xsi:type="xsd:double"&gt;-821&lt;/D&gt;&lt;D xsi:type="xsd:double"&gt;-790&lt;/D&gt;&lt;D xsi:type="xsd:double"&gt;-791&lt;/D&gt;&lt;D xsi:type="xsd:double"&gt;-776&lt;/D&gt;&lt;D xsi:type="xsd:double"&gt;-767&lt;/D&gt;&lt;D xsi:type="xsd:double"&gt;-735&lt;/D&gt;&lt;D xsi:type="xsd:double"&gt;-718&lt;/D&gt;&lt;D xsi:type="xsd:double"&gt;-685&lt;/D&gt;&lt;D xsi:type="xsd:double"&gt;-676&lt;/D&gt;&lt;D xsi:type="xsd:double"&gt;-655&lt;/D&gt;&lt;D xsi:type="xsd:double"&gt;-654&lt;/D&gt;&lt;D xsi:type="xsd:double"&gt;-656&lt;/D&gt;&lt;D xsi:type="xsd:double"&gt;-629&lt;/D&gt;&lt;D xsi:type="xsd:double"&gt;-592&lt;/D&gt;&lt;D xsi:type="xsd:double"&gt;-578&lt;/D&gt;&lt;D xsi:type="xsd:double"&gt;-589&lt;/D&gt;&lt;D xsi:type="xsd:double"&gt;-569&lt;/D&gt;&lt;D xsi:type="xsd:double"&gt;-613&lt;/D&gt;&lt;D xsi:type="xsd:double"&gt;-627&lt;/D&gt;&lt;D xsi:type="xsd:double"&gt;-614&lt;/D&gt;&lt;D xsi:type="xsd:double"&gt;-630&lt;/D&gt;&lt;D xsi:type="xsd:double"&gt;-663&lt;/D&gt;&lt;D xsi:type="xsd:double"&gt;-652&lt;/D&gt;&lt;D xsi:type="xsd:double"&gt;-697&lt;/D&gt;&lt;D xsi:type="xsd:double"&gt;-698&lt;/D&gt;&lt;D xsi:type="xsd:double"&gt;-652&lt;/D&gt;&lt;D xsi:type="xsd:double"&gt;-689&lt;/D&gt;&lt;D xsi:type="xsd:double"&gt;-676&lt;/D&gt;&lt;D xsi:type="xsd:double"&gt;-713&lt;/D&gt;&lt;D xsi:type="xsd:double"&gt;-737&lt;/D&gt;&lt;D xsi:type="xsd:double"&gt;-734&lt;/D&gt;&lt;D xsi:type="xsd:double"&gt;-731&lt;/D&gt;&lt;D xsi:type="xsd:double"&gt;-686&lt;/D&gt;&lt;D xsi:type="xsd:double"&gt;-673&lt;/D&gt;&lt;D xsi:type="xsd:double"&gt;-638&lt;/D&gt;&lt;D xsi:type="xsd:double"&gt;-628&lt;/D&gt;&lt;D xsi:type="xsd:double"&gt;-635&lt;/D&gt;&lt;D xsi:type="xsd:double"&gt;-654&lt;/D&gt;&lt;D xsi:type="xsd:double"&gt;-649&lt;/D&gt;&lt;D xsi:type="xsd:double"&gt;-636&lt;/D&gt;&lt;D xsi:type="xsd:double"&gt;-614&lt;/D&gt;&lt;D xsi:type="xsd:double"&gt;-599&lt;/D&gt;&lt;D xsi:type="xsd:double"&gt;-594&lt;/D&gt;&lt;D xsi:type="xsd:double"&gt;-591&lt;/D&gt;&lt;D xsi:type="xsd:double"&gt;-574&lt;/D&gt;&lt;D xsi:type="xsd:double"&gt;-580&lt;/D&gt;&lt;D xsi:type="xsd:double"&gt;-572&lt;/D&gt;&lt;D xsi:type="xsd:double"&gt;-544&lt;/D&gt;&lt;D xsi:type="xsd:double"&gt;-566&lt;/D&gt;&lt;D xsi:type="xsd:double"&gt;-570&lt;/D&gt;&lt;D xsi:type="xsd:double"&gt;-608&lt;/D&gt;&lt;D xsi:type="xsd:double"&gt;-574&lt;/D&gt;&lt;D xsi:type="xsd:double"&gt;-545&lt;/D&gt;&lt;D xsi:type="xsd:double"&gt;-574&lt;/D&gt;&lt;D xsi:type="xsd:double"&gt;-566&lt;/D&gt;&lt;D xsi:type="xsd:double"&gt;-536&lt;/D&gt;&lt;D xsi:type="xsd:double"&gt;-538&lt;/D&gt;&lt;D xsi:type="xsd:double"&gt;-553&lt;/D&gt;&lt;D xsi:type="xsd:double"&gt;-570&lt;/D&gt;&lt;D xsi:type="xsd:double"&gt;-569&lt;/D&gt;&lt;D xsi:type="xsd:double"&gt;-564&lt;/D&gt;&lt;D xsi:type="xsd:double"&gt;-606&lt;/D&gt;&lt;D xsi:type="xsd:double"&gt;-589&lt;/D&gt;&lt;D xsi:type="xsd:double"&gt;-590&lt;/D&gt;&lt;D xsi:type="xsd:double"&gt;-545&lt;/D&gt;&lt;D xsi:type="xsd:double"&gt;-535&lt;/D&gt;&lt;D xsi:type="xsd:double"&gt;-537&lt;/D&gt;&lt;D xsi:type="xsd:double"&gt;-497&lt;/D&gt;&lt;D xsi:type="xsd:double"&gt;-496&lt;/D&gt;&lt;D xsi:type="xsd:double"&gt;-498&lt;/D&gt;&lt;D xsi:type="xsd:double"&gt;-496&lt;/D&gt;&lt;D xsi:type="xsd:double"&gt;-499&lt;/D&gt;&lt;D xsi:type="xsd:double"&gt;-537&lt;/D&gt;&lt;D xsi:type="xsd:double"&gt;-526&lt;/D&gt;&lt;D xsi:type="xsd:double"&gt;-519&lt;/D&gt;&lt;D xsi:type="xsd:double"&gt;-502&lt;/D&gt;&lt;D xsi:type="xsd:double"&gt;-484&lt;/D&gt;&lt;D xsi:type="xsd:double"&gt;-467&lt;/D&gt;&lt;D xsi:type="xsd:double"&gt;-478&lt;/D&gt;&lt;D xsi:type="xsd:double"&gt;-487&lt;/D&gt;&lt;D xsi:type="xsd:double"&gt;-516&lt;/D&gt;&lt;D xsi:type="xsd:double"&gt;-472&lt;/D&gt;&lt;D xsi:type="xsd:double"&gt;-439&lt;/D&gt;&lt;D xsi:type="xsd:double"&gt;-408&lt;/D&gt;&lt;D xsi:type="xsd:double"&gt;-408&lt;/D&gt;&lt;D xsi:type="xsd:double"&gt;-397&lt;/D&gt;&lt;D xsi:type="xsd:double"&gt;-373&lt;/D&gt;&lt;D xsi:type="xsd:double"&gt;-347&lt;/D&gt;&lt;D xsi:type="xsd:double"&gt;-346&lt;/D&gt;&lt;D xsi:type="xsd:double"&gt;-375&lt;/D&gt;&lt;D xsi:type="xsd:double"&gt;-360&lt;/D&gt;&lt;D xsi:type="xsd:double"&gt;-380&lt;/D&gt;&lt;D xsi:type="xsd:double"&gt;-381&lt;/D&gt;&lt;D xsi:type="xsd:double"&gt;-395&lt;/D&gt;&lt;D xsi:type="xsd:double"&gt;-413&lt;/D&gt;&lt;D xsi:type="xsd:double"&gt;-373&lt;/D&gt;&lt;D xsi:type="xsd:double"&gt;-358&lt;/D&gt;&lt;D xsi:type="xsd:double"&gt;-326&lt;/D&gt;&lt;D xsi:type="xsd:double"&gt;-338&lt;/D&gt;&lt;D xsi:type="xsd:double"&gt;-332&lt;/D&gt;&lt;D xsi:type="xsd:double"&gt;-342&lt;/D&gt;&lt;D xsi:type="xsd:double"&gt;-317&lt;/D&gt;&lt;D xsi:type="xsd:double"&gt;-313&lt;/D&gt;&lt;D xsi:type="xsd:double"&gt;-334&lt;/D&gt;&lt;D xsi:type="xsd:double"&gt;-320&lt;/D&gt;&lt;D xsi:type="xsd:double"&gt;-324&lt;/D&gt;&lt;D xsi:type="xsd:double"&gt;-348&lt;/D&gt;&lt;D xsi:type="xsd:double"&gt;-365&lt;/D&gt;&lt;D xsi:type="xsd:double"&gt;-405&lt;/D&gt;&lt;D xsi:type="xsd:double"&gt;-415&lt;/D&gt;&lt;D xsi:type="xsd:double"&gt;-416&lt;/D&gt;&lt;D xsi:type="xsd:double"&gt;-411&lt;/D&gt;&lt;D xsi:type="xsd:double"&gt;-372&lt;/D&gt;&lt;D xsi:type="xsd:double"&gt;-360&lt;/D&gt;&lt;D xsi:type="xsd:double"&gt;-383&lt;/D&gt;&lt;D xsi:type="xsd:double"&gt;-382&lt;/D&gt;&lt;D xsi:type="xsd:double"&gt;-428&lt;/D&gt;&lt;D xsi:type="xsd:double"&gt;-443&lt;/D&gt;&lt;D xsi:type="xsd:double"&gt;-467&lt;/D&gt;&lt;D xsi:type="xsd:double"&gt;-506&lt;/D&gt;&lt;D xsi:type="xsd:double"&gt;-524&lt;/D&gt;&lt;D xsi:type="xsd:double"&gt;-500&lt;/D&gt;&lt;D xsi:type="xsd:double"&gt;-540&lt;/D&gt;&lt;D xsi:type="xsd:double"&gt;-560&lt;/D&gt;&lt;D xsi:type="xsd:double"&gt;-599&lt;/D&gt;&lt;D xsi:type="xsd:double"&gt;-613&lt;/D&gt;&lt;D xsi:type="xsd:double"&gt;-597&lt;/D&gt;&lt;D xsi:type="xsd:double"&gt;-628&lt;/D&gt;&lt;D xsi:type="xsd:double"&gt;-647&lt;/D&gt;&lt;D xsi:type="xsd:double"&gt;-695&lt;/D&gt;&lt;D xsi:type="xsd:double"&gt;-736&lt;/D&gt;&lt;D xsi:type="xsd:double"&gt;-713&lt;/D&gt;&lt;D xsi:type="xsd:double"&gt;-675&lt;/D&gt;&lt;D xsi:type="xsd:double"&gt;-657&lt;/D&gt;&lt;D xsi:type="xsd:double"&gt;-690&lt;/D&gt;&lt;D xsi:type="xsd:double"&gt;-656&lt;/D&gt;&lt;D xsi:type="xsd:double"&gt;-702&lt;/D&gt;&lt;D xsi:type="xsd:double"&gt;-690&lt;/D&gt;&lt;D xsi:type="xsd:double"&gt;-712&lt;/D&gt;&lt;D xsi:type="xsd:double"&gt;-687&lt;/D&gt;&lt;D xsi:type="xsd:double"&gt;-727&lt;/D&gt;&lt;D xsi:type="xsd:double"&gt;-705&lt;/D&gt;&lt;D xsi:type="xsd:double"&gt;-695&lt;/D&gt;&lt;D xsi:type="xsd:double"&gt;-687&lt;/D&gt;&lt;D xsi:type="xsd:double"&gt;-645&lt;/D&gt;&lt;D xsi:type="xsd:double"&gt;-647&lt;/D&gt;&lt;D xsi:type="xsd:double"&gt;-685&lt;/D&gt;&lt;D xsi:type="xsd:double"&gt;-716&lt;/D&gt;&lt;D xsi:type="xsd:double"&gt;-674&lt;/D&gt;&lt;D xsi:type="xsd:double"&gt;-631&lt;/D&gt;&lt;D xsi:type="xsd:double"&gt;-642&lt;/D&gt;&lt;D xsi:type="xsd:double"&gt;-601&lt;/D&gt;&lt;D xsi:type="xsd:double"&gt;-621&lt;/D&gt;&lt;D xsi:type="xsd:double"&gt;-625&lt;/D&gt;&lt;D xsi:type="xsd:double"&gt;-651&lt;/D&gt;&lt;D xsi:type="xsd:double"&gt;-668&lt;/D&gt;&lt;D xsi:type="xsd:double"&gt;-689&lt;/D&gt;&lt;D xsi:type="xsd:double"&gt;-662&lt;/D&gt;&lt;D xsi:type="xsd:double"&gt;-647&lt;/D&gt;&lt;D xsi:type="xsd:double"&gt;-633&lt;/D&gt;&lt;D xsi:type="xsd:double"&gt;-613&lt;/D&gt;&lt;D xsi:type="xsd:double"&gt;-595&lt;/D&gt;&lt;D xsi:type="xsd:double"&gt;-629&lt;/D&gt;&lt;D xsi:type="xsd:double"&gt;-668&lt;/D&gt;&lt;D xsi:type="xsd:double"&gt;-696&lt;/D&gt;&lt;D xsi:type="xsd:double"&gt;-721&lt;/D&gt;&lt;D xsi:type="xsd:double"&gt;-702&lt;/D&gt;&lt;D xsi:type="xsd:double"&gt;-663&lt;/D&gt;&lt;D xsi:type="xsd:double"&gt;-656&lt;/D&gt;&lt;D xsi:type="xsd:double"&gt;-626&lt;/D&gt;&lt;D xsi:type="xsd:double"&gt;-650&lt;/D&gt;&lt;D xsi:type="xsd:double"&gt;-655&lt;/D&gt;&lt;D xsi:type="xsd:double"&gt;-703&lt;/D&gt;&lt;D xsi:type="xsd:double"&gt;-671&lt;/D&gt;&lt;D xsi:type="xsd:double"&gt;-699&lt;/D&gt;&lt;D xsi:type="xsd:double"&gt;-679&lt;/D&gt;&lt;D xsi:type="xsd:double"&gt;-664&lt;/D&gt;&lt;D xsi:type="xsd:double"&gt;-678&lt;/D&gt;&lt;D xsi:type="xsd:double"&gt;-714&lt;/D&gt;&lt;D xsi:type="xsd:double"&gt;-715&lt;/D&gt;&lt;D xsi:type="xsd:double"&gt;-747&lt;/D&gt;&lt;D xsi:type="xsd:double"&gt;-750&lt;/D&gt;&lt;D xsi:type="xsd:double"&gt;-785&lt;/D&gt;&lt;D xsi:type="xsd:double"&gt;-826&lt;/D&gt;&lt;D xsi:type="xsd:double"&gt;-847&lt;/D&gt;&lt;D xsi:type="xsd:double"&gt;-822&lt;/D&gt;&lt;D xsi:type="xsd:double"&gt;-792&lt;/D&gt;&lt;D xsi:type="xsd:double"&gt;-759&lt;/D&gt;&lt;D xsi:type="xsd:double"&gt;-778&lt;/D&gt;&lt;D xsi:type="xsd:double"&gt;-760&lt;/D&gt;&lt;D xsi:type="xsd:double"&gt;-712&lt;/D&gt;&lt;D xsi:type="xsd:double"&gt;-740&lt;/D&gt;&lt;D xsi:type="xsd:double"&gt;-719&lt;/D&gt;&lt;D xsi:type="xsd:double"&gt;-691&lt;/D&gt;&lt;D xsi:type="xsd:double"&gt;-709&lt;/D&gt;&lt;D xsi:type="xsd:double"&gt;-747&lt;/D&gt;&lt;D xsi:type="xsd:double"&gt;-722&lt;/D&gt;&lt;D xsi:type="xsd:double"&gt;-703&lt;/D&gt;&lt;D xsi:type="xsd:double"&gt;-690&lt;/D&gt;&lt;D xsi:type="xsd:double"&gt;-694&lt;/D&gt;&lt;D xsi:type="xsd:double"&gt;-661&lt;/D&gt;&lt;D xsi:type="xsd:double"&gt;-673&lt;/D&gt;&lt;D xsi:type="xsd:double"&gt;-637&lt;/D&gt;&lt;D xsi:type="xsd:double"&gt;-668&lt;/D&gt;&lt;D xsi:type="xsd:double"&gt;-680&lt;/D&gt;&lt;D xsi:type="xsd:double"&gt;-657&lt;/D&gt;&lt;D xsi:type="xsd:double"&gt;-622&lt;/D&gt;&lt;D xsi:type="xsd:double"&gt;-612&lt;/D&gt;&lt;D xsi:type="xsd:double"&gt;-571&lt;/D&gt;&lt;D xsi:type="xsd:double"&gt;-574&lt;/D&gt;&lt;D xsi:type="xsd:double"&gt;-585&lt;/D&gt;&lt;D xsi:type="xsd:double"&gt;-570&lt;/D&gt;&lt;D xsi:type="xsd:double"&gt;-578&lt;/D&gt;&lt;D xsi:type="xsd:double"&gt;-594&lt;/D&gt;&lt;D xsi:type="xsd:double"&gt;-598&lt;/D&gt;&lt;D xsi:type="xsd:double"&gt;-603&lt;/D&gt;&lt;D xsi:type="xsd:double"&gt;-596&lt;/D&gt;&lt;D xsi:type="xsd:double"&gt;-594&lt;/D&gt;&lt;D xsi:type="xsd:double"&gt;-609&lt;/D&gt;&lt;D xsi:type="xsd:double"&gt;-639&lt;/D&gt;&lt;D xsi:type="xsd:double"&gt;-623&lt;/D&gt;&lt;D xsi:type="xsd:double"&gt;-646&lt;/D&gt;&lt;D xsi:type="xsd:double"&gt;-652&lt;/D&gt;&lt;D xsi:type="xsd:double"&gt;-616&lt;/D&gt;&lt;D xsi:type="xsd:double"&gt;-605&lt;/D&gt;&lt;D xsi:type="xsd:double"&gt;-589&lt;/D&gt;&lt;D xsi:type="xsd:double"&gt;-584&lt;/D&gt;&lt;D xsi:type="xsd:double"&gt;-589&lt;/D&gt;&lt;D xsi:type="xsd:double"&gt;-602&lt;/D&gt;&lt;D xsi:type="xsd:double"&gt;-594&lt;/D&gt;&lt;D xsi:type="xsd:double"&gt;-573&lt;/D&gt;&lt;D xsi:type="xsd:double"&gt;-590&lt;/D&gt;&lt;D xsi:type="xsd:double"&gt;-588&lt;/D&gt;&lt;D xsi:type="xsd:double"&gt;-602&lt;/D&gt;&lt;D xsi:type="xsd:double"&gt;-629&lt;/D&gt;&lt;D xsi:type="xsd:double"&gt;-661&lt;/D&gt;&lt;D xsi:type="xsd:double"&gt;-677&lt;/D&gt;&lt;D xsi:type="xsd:double"&gt;-692&lt;/D&gt;&lt;D xsi:type="xsd:double"&gt;-720&lt;/D&gt;&lt;D xsi:type="xsd:double"&gt;-738&lt;/D&gt;&lt;D xsi:type="xsd:double"&gt;-746&lt;/D&gt;&lt;D xsi:type="xsd:double"&gt;-745&lt;/D&gt;&lt;D xsi:type="xsd:double"&gt;-741&lt;/D&gt;&lt;D xsi:type="xsd:double"&gt;-742&lt;/D&gt;&lt;D xsi:type="xsd:double"&gt;-712&lt;/D&gt;&lt;D xsi:type="xsd:double"&gt;-676&lt;/D&gt;&lt;D xsi:type="xsd:double"&gt;-683&lt;/D&gt;&lt;D xsi:type="xsd:double"&gt;-686&lt;/D&gt;&lt;D xsi:type="xsd:double"&gt;-689&lt;/D&gt;&lt;D xsi:type="xsd:double"&gt;-677&lt;/D&gt;&lt;D xsi:type="xsd:double"&gt;-683&lt;/D&gt;&lt;D xsi:type="xsd:double"&gt;-673&lt;/D&gt;&lt;D xsi:type="xsd:double"&gt;-641&lt;/D&gt;&lt;D xsi:type="xsd:double"&gt;-636&lt;/D&gt;&lt;D xsi:type="xsd:double"&gt;-606&lt;/D&gt;&lt;D xsi:type="xsd:double"&gt;-580&lt;/D&gt;&lt;D xsi:type="xsd:double"&gt;-537&lt;/D&gt;&lt;D xsi:type="xsd:double"&gt;-492&lt;/D&gt;&lt;D xsi:type="xsd:double"&gt;-463&lt;/D&gt;&lt;D xsi:type="xsd:double"&gt;-448&lt;/D&gt;&lt;D xsi:type="xsd:double"&gt;-472&lt;/D&gt;&lt;D xsi:type="xsd:double"&gt;-477&lt;/D&gt;&lt;D xsi:type="xsd:double"&gt;-478&lt;/D&gt;&lt;D xsi:type="xsd:double"&gt;-492&lt;/D&gt;&lt;D xsi:type="xsd:double"&gt;-527&lt;/D&gt;&lt;D xsi:type="xsd:double"&gt;-485&lt;/D&gt;&lt;D xsi:type="xsd:double"&gt;-479&lt;/D&gt;&lt;D xsi:type="xsd:double"&gt;-488&lt;/D&gt;&lt;D xsi:type="xsd:double"&gt;-467&lt;/D&gt;&lt;D xsi:type="xsd:double"&gt;-437&lt;/D&gt;&lt;D xsi:type="xsd:double"&gt;-442&lt;/D&gt;&lt;D xsi:type="xsd:double"&gt;-447&lt;/D&gt;&lt;D xsi:type="xsd:double"&gt;-462&lt;/D&gt;&lt;D xsi:type="xsd:double"&gt;-441&lt;/D&gt;&lt;D xsi:type="xsd:double"&gt;-475&lt;/D&gt;&lt;D xsi:type="xsd:double"&gt;-492&lt;/D&gt;&lt;D xsi:type="xsd:double"&gt;-532&lt;/D&gt;&lt;D xsi:type="xsd:double"&gt;-514&lt;/D&gt;&lt;D xsi:type="xsd:double"&gt;-508&lt;/D&gt;&lt;D xsi:type="xsd:double"&gt;-546&lt;/D&gt;&lt;D xsi:type="xsd:double"&gt;-580&lt;/D&gt;&lt;D xsi:type="xsd:double"&gt;-573&lt;/D&gt;&lt;D xsi:type="xsd:double"&gt;-532&lt;/D&gt;&lt;D xsi:type="xsd:double"&gt;-559&lt;/D&gt;&lt;D xsi:type="xsd:double"&gt;-551&lt;/D&gt;&lt;D xsi:type="xsd:double"&gt;-566&lt;/D&gt;&lt;D xsi:type="xsd:double"&gt;-574&lt;/D&gt;&lt;D xsi:type="xsd:double"&gt;-534&lt;/D&gt;&lt;D xsi:type="xsd:double"&gt;-516&lt;/D&gt;&lt;D xsi:type="xsd:double"&gt;-529&lt;/D&gt;&lt;D xsi:type="xsd:double"&gt;-576&lt;/D&gt;&lt;D xsi:type="xsd:double"&gt;-588&lt;/D&gt;&lt;D xsi:type="xsd:double"&gt;-564&lt;/D&gt;&lt;D xsi:type="xsd:double"&gt;-586&lt;/D&gt;&lt;D xsi:type="xsd:double"&gt;-588&lt;/D&gt;&lt;D xsi:type="xsd:double"&gt;-600&lt;/D&gt;&lt;D xsi:type="xsd:double"&gt;-621&lt;/D&gt;&lt;D xsi:type="xsd:double"&gt;-630&lt;/D&gt;&lt;D xsi:type="xsd:double"&gt;-664&lt;/D&gt;&lt;D xsi:type="xsd:double"&gt;-695&lt;/D&gt;&lt;D xsi:type="xsd:double"&gt;-675&lt;/D&gt;&lt;D xsi:type="xsd:double"&gt;-634&lt;/D&gt;&lt;D xsi:type="xsd:double"&gt;-677&lt;/D&gt;&lt;D xsi:type="xsd:double"&gt;-707&lt;/D&gt;&lt;D xsi:type="xsd:double"&gt;-676&lt;/D&gt;&lt;D xsi:type="xsd:double"&gt;-680&lt;/D&gt;&lt;D xsi:type="xsd:double"&gt;-675&lt;/D&gt;&lt;D xsi:type="xsd:double"&gt;-639&lt;/D&gt;&lt;D xsi:type="xsd:double"&gt;-608&lt;/D&gt;&lt;D xsi:type="xsd:double"&gt;-605&lt;/D&gt;&lt;D xsi:type="xsd:double"&gt;-625&lt;/D&gt;&lt;D xsi:type="xsd:double"&gt;-673&lt;/D&gt;&lt;D xsi:type="xsd:double"&gt;-717&lt;/D&gt;&lt;D xsi:type="xsd:double"&gt;-687&lt;/D&gt;&lt;D xsi:type="xsd:double"&gt;-700&lt;/D&gt;&lt;D xsi:type="xsd:double"&gt;-731&lt;/D&gt;&lt;D xsi:type="xsd:double"&gt;-779&lt;/D&gt;&lt;D xsi:type="xsd:double"&gt;-807&lt;/D&gt;&lt;D xsi:type="xsd:double"&gt;-853&lt;/D&gt;&lt;D xsi:type="xsd:double"&gt;-815&lt;/D&gt;&lt;D xsi:type="xsd:double"&gt;-779&lt;/D&gt;&lt;D xsi:type="xsd:double"&gt;-736&lt;/D&gt;&lt;D xsi:type="xsd:double"&gt;-751&lt;/D&gt;&lt;D xsi:type="xsd:double"&gt;-765&lt;/D&gt;&lt;D xsi:type="xsd:double"&gt;-750&lt;/D&gt;&lt;D xsi:type="xsd:double"&gt;-715&lt;/D&gt;&lt;D xsi:type="xsd:double"&gt;-736&lt;/D&gt;&lt;D xsi:type="xsd:double"&gt;-730&lt;/D&gt;&lt;D xsi:type="xsd:double"&gt;-765&lt;/D&gt;&lt;D xsi:type="xsd:double"&gt;-749&lt;/D&gt;&lt;D xsi:type="xsd:double"&gt;-779&lt;/D&gt;&lt;D xsi:type="xsd:double"&gt;-829&lt;/D&gt;&lt;D xsi:type="xsd:double"&gt;-813&lt;/D&gt;&lt;D xsi:type="xsd:double"&gt;-803&lt;/D&gt;&lt;D xsi:type="xsd:double"&gt;-816&lt;/D&gt;&lt;D xsi:type="xsd:double"&gt;-802&lt;/D&gt;&lt;D xsi:type="xsd:double"&gt;-840&lt;/D&gt;&lt;D xsi:type="xsd:double"&gt;-830&lt;/D&gt;&lt;D xsi:type="xsd:double"&gt;-829&lt;/D&gt;&lt;D xsi:type="xsd:double"&gt;-856&lt;/D&gt;&lt;D xsi:type="xsd:double"&gt;-836&lt;/D&gt;&lt;D xsi:type="xsd:double"&gt;-844&lt;/D&gt;&lt;D xsi:type="xsd:double"&gt;-848&lt;/D&gt;&lt;D xsi:type="xsd:double"&gt;-885&lt;/D&gt;&lt;D xsi:type="xsd:double"&gt;-892&lt;/D&gt;&lt;D xsi:type="xsd:double"&gt;-898&lt;/D&gt;&lt;D xsi:type="xsd:double"&gt;-933&lt;/D&gt;&lt;D xsi:type="xsd:double"&gt;-977&lt;/D&gt;&lt;D xsi:type="xsd:double"&gt;-1016&lt;/D&gt;&lt;D xsi:type="xsd:double"&gt;-1060&lt;/D&gt;&lt;D xsi:type="xsd:double"&gt;-1097&lt;/D&gt;&lt;D xsi:type="xsd:double"&gt;-1145&lt;/D&gt;&lt;D xsi:type="xsd:double"&gt;-1147&lt;/D&gt;&lt;D xsi:type="xsd:double"&gt;-1172&lt;/D&gt;&lt;D xsi:type="xsd:double"&gt;-1124&lt;/D&gt;&lt;D xsi:type="xsd:double"&gt;-1150&lt;/D&gt;&lt;D xsi:type="xsd:double"&gt;-1156&lt;/D&gt;&lt;D xsi:type="xsd:double"&gt;-1202&lt;/D&gt;&lt;D xsi:type="xsd:double"&gt;-1232&lt;/D&gt;&lt;D xsi:type="xsd:double"&gt;-1243&lt;/D&gt;&lt;D xsi:type="xsd:double"&gt;-1271&lt;/D&gt;&lt;D xsi:type="xsd:double"&gt;-1222&lt;/D&gt;&lt;D xsi:type="xsd:double"&gt;-1175&lt;/D&gt;&lt;D xsi:type="xsd:double"&gt;-1221&lt;/D&gt;&lt;D xsi:type="xsd:double"&gt;-1224&lt;/D&gt;&lt;D xsi:type="xsd:double"&gt;-1206&lt;/D&gt;&lt;D xsi:type="xsd:double"&gt;-1221&lt;/D&gt;&lt;D xsi:type="xsd:double"&gt;-1176&lt;/D&gt;&lt;D xsi:type="xsd:double"&gt;-1188&lt;/D&gt;&lt;D xsi:type="xsd:double"&gt;-1168&lt;/D&gt;&lt;D xsi:type="xsd:double"&gt;-1189&lt;/D&gt;&lt;D xsi:type="xsd:double"&gt;-1172&lt;/D&gt;&lt;D xsi:type="xsd:double"&gt;-1216&lt;/D&gt;&lt;D xsi:type="xsd:double"&gt;-1244&lt;/D&gt;&lt;D xsi:type="xsd:double"&gt;-1218&lt;/D&gt;&lt;D xsi:type="xsd:double"&gt;-1266&lt;/D&gt;&lt;D xsi:type="xsd:double"&gt;-1227&lt;/D&gt;&lt;D xsi:type="xsd:double"&gt;-1183&lt;/D&gt;&lt;D xsi:type="xsd:double"&gt;-1139&lt;/D&gt;&lt;D xsi:type="xsd:double"&gt;-1143&lt;/D&gt;&lt;D xsi:type="xsd:double"&gt;-1101&lt;/D&gt;&lt;D xsi:type="xsd:double"&gt;-1123&lt;/D&gt;&lt;D xsi:type="xsd:double"&gt;-1112&lt;/D&gt;&lt;D xsi:type="xsd:double"&gt;-1082&lt;/D&gt;&lt;D xsi:type="xsd:double"&gt;-1089&lt;/D&gt;&lt;D xsi:type="xsd:double"&gt;-1101&lt;/D&gt;&lt;D xsi:type="xsd:double"&gt;-1058&lt;/D&gt;&lt;D xsi:type="xsd:double"&gt;-1040&lt;/D&gt;&lt;D xsi:type="xsd:double"&gt;-1040&lt;/D&gt;&lt;D xsi:type="xsd:double"&gt;-1062&lt;/D&gt;&lt;D xsi:type="xsd:double"&gt;-1058&lt;/D&gt;&lt;D xsi:type="xsd:double"&gt;-1015&lt;/D&gt;&lt;D xsi:type="xsd:double"&gt;-1030&lt;/D&gt;&lt;D xsi:type="xsd:double"&gt;-1031&lt;/D&gt;&lt;D xsi:type="xsd:double"&gt;-1064&lt;/D&gt;&lt;D xsi:type="xsd:double"&gt;-1091&lt;/D&gt;&lt;D xsi:type="xsd:double"&gt;-1110&lt;/D&gt;&lt;D xsi:type="xsd:double"&gt;-1149&lt;/D&gt;&lt;D xsi:type="xsd:double"&gt;-1116&lt;/D&gt;&lt;D xsi:type="xsd:double"&gt;-1071&lt;/D&gt;&lt;D xsi:type="xsd:double"&gt;-1095&lt;/D&gt;&lt;D xsi:type="xsd:double"&gt;-1123&lt;/D&gt;&lt;D xsi:type="xsd:double"&gt;-1144&lt;/D&gt;&lt;D xsi:type="xsd:double"&gt;-1193&lt;/D&gt;&lt;D xsi:type="xsd:double"&gt;-1196&lt;/D&gt;&lt;D xsi:type="xsd:double"&gt;-1152&lt;/D&gt;&lt;D xsi:type="xsd:double"&gt;-1198&lt;/D&gt;&lt;D xsi:type="xsd:double"&gt;-1240&lt;/D&gt;&lt;D xsi:type="xsd:double"&gt;-1193&lt;/D&gt;&lt;D xsi:type="xsd:double"&gt;-1212&lt;/D&gt;&lt;D xsi:type="xsd:double"&gt;-1172&lt;/D&gt;&lt;D xsi:type="xsd:double"&gt;-1137&lt;/D&gt;&lt;D xsi:type="xsd:double"&gt;-1163&lt;/D&gt;&lt;D xsi:type="xsd:double"&gt;-1184&lt;/D&gt;&lt;D xsi:type="xsd:double"&gt;-1200&lt;/D&gt;&lt;D xsi:type="xsd:double"&gt;-1193&lt;/D&gt;&lt;D xsi:type="xsd:double"&gt;-1241&lt;/D&gt;&lt;D xsi:type="xsd:double"&gt;-1259&lt;/D&gt;&lt;D xsi:type="xsd:double"&gt;-1215&lt;/D&gt;&lt;D xsi:type="xsd:double"&gt;-1187&lt;/D&gt;&lt;D xsi:type="xsd:double"&gt;-1208&lt;/D&gt;&lt;D xsi:type="xsd:double"&gt;-1226&lt;/D&gt;&lt;D xsi:type="xsd:double"&gt;-1222&lt;/D&gt;&lt;D xsi:type="xsd:double"&gt;-1268&lt;/D&gt;&lt;D xsi:type="xsd:double"&gt;-1288&lt;/D&gt;&lt;D xsi:type="xsd:double"&gt;-1312&lt;/D&gt;&lt;D xsi:type="xsd:double"&gt;-1342&lt;/D&gt;&lt;D xsi:type="xsd:double"&gt;-1371&lt;/D&gt;&lt;D xsi:type="xsd:double"&gt;-1388&lt;/D&gt;&lt;D xsi:type="xsd:double"&gt;-1350&lt;/D&gt;&lt;D xsi:type="xsd:double"&gt;-1326&lt;/D&gt;&lt;D xsi:type="xsd:double"&gt;-1353&lt;/D&gt;&lt;D xsi:type="xsd:double"&gt;-1338&lt;/D&gt;&lt;D xsi:type="xsd:double"&gt;-1330&lt;/D&gt;&lt;D xsi:type="xsd:double"&gt;-1288&lt;/D&gt;&lt;D xsi:type="xsd:double"&gt;-1271&lt;/D&gt;&lt;D xsi:type="xsd:double"&gt;-1310&lt;/D&gt;&lt;D xsi:type="xsd:double"&gt;-1286&lt;/D&gt;&lt;D xsi:type="xsd:double"&gt;-1301&lt;/D&gt;&lt;D xsi:type="xsd:double"&gt;-1300&lt;/D&gt;&lt;D xsi:type="xsd:double"&gt;-1349&lt;/D&gt;&lt;D xsi:type="xsd:double"&gt;-1359&lt;/D&gt;&lt;D xsi:type="xsd:double"&gt;-1395&lt;/D&gt;&lt;D xsi:type="xsd:double"&gt;-1441&lt;/D&gt;&lt;D xsi:type="xsd:double"&gt;-1438&lt;/D&gt;&lt;D xsi:type="xsd:double"&gt;-1486&lt;/D&gt;&lt;D xsi:type="xsd:double"&gt;-1515&lt;/D&gt;&lt;D xsi:type="xsd:double"&gt;-1491&lt;/D&gt;&lt;D xsi:type="xsd:double"&gt;-1516&lt;/D&gt;&lt;D xsi:type="xsd:double"&gt;-1561&lt;/D&gt;&lt;D xsi:type="xsd:double"&gt;-1593&lt;/D&gt;&lt;D xsi:type="xsd:double"&gt;-1551&lt;/D&gt;&lt;D xsi:type="xsd:double"&gt;-1601&lt;/D&gt;&lt;D xsi:type="xsd:double"&gt;-1638&lt;/D&gt;&lt;D xsi:type="xsd:double"&gt;-1590&lt;/D&gt;&lt;D xsi:type="xsd:double"&gt;-1565&lt;/D&gt;&lt;D xsi:type="xsd:double"&gt;-1609&lt;/D&gt;&lt;D xsi:type="xsd:double"&gt;-1591&lt;/D&gt;&lt;D xsi:type="xsd:double"&gt;-1569&lt;/D&gt;&lt;D xsi:type="xsd:double"&gt;-1528&lt;/D&gt;&lt;D xsi:type="xsd:double"&gt;-1546&lt;/D&gt;&lt;D xsi:type="xsd:double"&gt;-1561&lt;/D&gt;&lt;D xsi:type="xsd:double"&gt;-1605&lt;/D&gt;&lt;D xsi:type="xsd:double"&gt;-1577&lt;/D&gt;&lt;D xsi:type="xsd:double"&gt;-1557&lt;/D&gt;&lt;D xsi:type="xsd:double"&gt;-1603&lt;/D&gt;&lt;D xsi:type="xsd:double"&gt;-1603&lt;/D&gt;&lt;D xsi:type="xsd:double"&gt;-1556&lt;/D&gt;&lt;D xsi:type="xsd:double"&gt;-1534&lt;/D&gt;&lt;D xsi:type="xsd:double"&gt;-1553&lt;/D&gt;&lt;D xsi:type="xsd:double"&gt;-1509&lt;/D&gt;&lt;D xsi:type="xsd:double"&gt;-1511&lt;/D&gt;&lt;D xsi:type="xsd:double"&gt;-1476&lt;/D&gt;&lt;D xsi:type="xsd:double"&gt;-1493&lt;/D&gt;&lt;D xsi:type="xsd:double"&gt;-1525&lt;/D&gt;&lt;D xsi:type="xsd:double"&gt;-1571&lt;/D&gt;&lt;D xsi:type="xsd:double"&gt;-1525&lt;/D&gt;&lt;D xsi:type="xsd:double"&gt;-1558&lt;/D&gt;&lt;D xsi:type="xsd:double"&gt;-1520&lt;/D&gt;&lt;D xsi:type="xsd:double"&gt;-1470&lt;/D&gt;&lt;D xsi:type="xsd:double"&gt;-1471&lt;/D&gt;&lt;D xsi:type="xsd:double"&gt;-1431&lt;/D&gt;&lt;D xsi:type="xsd:double"&gt;-1430&lt;/D&gt;&lt;D xsi:type="xsd:double"&gt;-1462&lt;/D&gt;&lt;D xsi:type="xsd:double"&gt;-1469&lt;/D&gt;&lt;D xsi:type="xsd:double"&gt;-1481&lt;/D&gt;&lt;D xsi:type="xsd:double"&gt;-1443&lt;/D&gt;&lt;D xsi:type="xsd:double"&gt;-1415&lt;/D&gt;&lt;D xsi:type="xsd:double"&gt;-1435&lt;/D&gt;&lt;D xsi:type="xsd:double"&gt;-1451&lt;/D&gt;&lt;D xsi:type="xsd:double"&gt;-1415&lt;/D&gt;&lt;D xsi:type="xsd:double"&gt;-1396&lt;/D&gt;&lt;D xsi:type="xsd:double"&gt;-1397&lt;/D&gt;&lt;D xsi:type="xsd:double"&gt;-1410&lt;/D&gt;&lt;D xsi:type="xsd:double"&gt;-1416&lt;/D&gt;&lt;D xsi:type="xsd:double"&gt;-1454&lt;/D&gt;&lt;D xsi:type="xsd:double"&gt;-1459&lt;/D&gt;&lt;D xsi:type="xsd:double"&gt;-1413&lt;/D&gt;&lt;D xsi:type="xsd:double"&gt;-1405&lt;/D&gt;&lt;D xsi:type="xsd:double"&gt;-1447&lt;/D&gt;&lt;D xsi:type="xsd:double"&gt;-1485&lt;/D&gt;&lt;D xsi:type="xsd:double"&gt;-1472&lt;/D&gt;&lt;D xsi:type="xsd:double"&gt;-1463&lt;/D&gt;&lt;D xsi:type="xsd:double"&gt;-1430&lt;/D&gt;&lt;D xsi:type="xsd:double"&gt;-1405&lt;/D&gt;&lt;D xsi:type="xsd:double"&gt;-1380&lt;/D&gt;&lt;D xsi:type="xsd:double"&gt;-1332&lt;/D&gt;&lt;D xsi:type="xsd:double"&gt;-1309&lt;/D&gt;&lt;D xsi:type="xsd:double"&gt;-1311&lt;/D&gt;&lt;D xsi:type="xsd:double"&gt;-1340&lt;/D&gt;&lt;D xsi:type="xsd:double"&gt;-1306&lt;/D&gt;&lt;D xsi:type="xsd:double"&gt;-1331&lt;/D&gt;&lt;D xsi:type="xsd:double"&gt;-1293&lt;/D&gt;&lt;D xsi:type="xsd:double"&gt;-1332&lt;/D&gt;&lt;D xsi:type="xsd:double"&gt;-1356&lt;/D&gt;&lt;D xsi:type="xsd:double"&gt;-1338&lt;/D&gt;&lt;D xsi:type="xsd:double"&gt;-1355&lt;/D&gt;&lt;D xsi:type="xsd:double"&gt;-1339&lt;/D&gt;&lt;D xsi:type="xsd:double"&gt;-1383&lt;/D&gt;&lt;D xsi:type="xsd:double"&gt;-1421&lt;/D&gt;&lt;D xsi:type="xsd:double"&gt;-1432&lt;/D&gt;&lt;D xsi:type="xsd:double"&gt;-1454&lt;/D&gt;&lt;D xsi:type="xsd:double"&gt;-1496&lt;/D&gt;&lt;D xsi:type="xsd:double"&gt;-1488&lt;/D&gt;&lt;D xsi:type="xsd:double"&gt;-1480&lt;/D&gt;&lt;D xsi:type="xsd:double"&gt;-1509&lt;/D&gt;&lt;D xsi:type="xsd:double"&gt;-1532&lt;/D&gt;&lt;D xsi:type="xsd:double"&gt;-1559&lt;/D&gt;&lt;D xsi:type="xsd:double"&gt;-1544&lt;/D&gt;&lt;D xsi:type="xsd:double"&gt;-1515&lt;/D&gt;&lt;D xsi:type="xsd:double"&gt;-1558&lt;/D&gt;&lt;D xsi:type="xsd:double"&gt;-1591&lt;/D&gt;&lt;D xsi:type="xsd:double"&gt;-1556&lt;/D&gt;&lt;D xsi:type="xsd:double"&gt;-1578&lt;/D&gt;&lt;D xsi:type="xsd:double"&gt;-1583&lt;/D&gt;&lt;D xsi:type="xsd:double"&gt;-1537&lt;/D&gt;&lt;D xsi:type="xsd:double"&gt;-1532&lt;/D&gt;&lt;D xsi:type="xsd:double"&gt;-1522&lt;/D&gt;&lt;D xsi:type="xsd:double"&gt;-1502&lt;/D&gt;&lt;D xsi:type="xsd:double"&gt;-1468&lt;/D&gt;&lt;D xsi:type="xsd:double"&gt;-1464&lt;/D&gt;&lt;D xsi:type="xsd:double"&gt;-1441&lt;/D&gt;&lt;D xsi:type="xsd:double"&gt;-1407&lt;/D&gt;&lt;D xsi:type="xsd:double"&gt;-1392&lt;/D&gt;&lt;D xsi:type="xsd:double"&gt;-1358&lt;/D&gt;&lt;D xsi:type="xsd:double"&gt;-1355&lt;/D&gt;&lt;D xsi:type="xsd:double"&gt;-1381&lt;/D&gt;&lt;D xsi:type="xsd:double"&gt;-1427&lt;/D&gt;&lt;D xsi:type="xsd:double"&gt;-1455&lt;/D&gt;&lt;D xsi:type="xsd:double"&gt;-1453&lt;/D&gt;&lt;D xsi:type="xsd:double"&gt;-1496&lt;/D&gt;&lt;D xsi:type="xsd:double"&gt;-1467&lt;/D&gt;&lt;D xsi:type="xsd:double"&gt;-1425&lt;/D&gt;&lt;D xsi:type="xsd:double"&gt;-1397&lt;/D&gt;&lt;D xsi:type="xsd:double"&gt;-1361&lt;/D&gt;&lt;D xsi:type="xsd:double"&gt;-1352&lt;/D&gt;&lt;D xsi:type="xsd:double"&gt;-1396&lt;/D&gt;&lt;D xsi:type="xsd:double"&gt;-1400&lt;/D&gt;&lt;D xsi:type="xsd:double"&gt;-1413&lt;/D&gt;&lt;D xsi:type="xsd:double"&gt;-1367&lt;/D&gt;&lt;D xsi:type="xsd:double"&gt;-1322&lt;/D&gt;&lt;D xsi:type="xsd:double"&gt;-1285&lt;/D&gt;&lt;D xsi:type="xsd:double"&gt;-1325&lt;/D&gt;&lt;D xsi:type="xsd:double"&gt;-1369&lt;/D&gt;&lt;D xsi:type="xsd:double"&gt;-1331&lt;/D&gt;&lt;D xsi:type="xsd:double"&gt;-1363&lt;/D&gt;&lt;D xsi:type="xsd:double"&gt;-1318&lt;/D&gt;&lt;D xsi:type="xsd:double"&gt;-1273&lt;/D&gt;&lt;D xsi:type="xsd:double"&gt;-1252&lt;/D&gt;&lt;D xsi:type="xsd:double"&gt;-1216&lt;/D&gt;&lt;D xsi:type="xsd:double"&gt;-1204&lt;/D&gt;&lt;D xsi:type="xsd:double"&gt;-1180&lt;/D&gt;&lt;D xsi:type="xsd:double"&gt;-1202&lt;/D&gt;&lt;D xsi:type="xsd:double"&gt;-1163&lt;/D&gt;&lt;D xsi:type="xsd:double"&gt;-1146&lt;/D&gt;&lt;D xsi:type="xsd:double"&gt;-1156&lt;/D&gt;&lt;D xsi:type="xsd:double"&gt;-1155&lt;/D&gt;&lt;D xsi:type="xsd:double"&gt;-1122&lt;/D&gt;&lt;D xsi:type="xsd:double"&gt;-1101&lt;/D&gt;&lt;D xsi:type="xsd:double"&gt;-1105&lt;/D&gt;&lt;D xsi:type="xsd:double"&gt;-1145&lt;/D&gt;&lt;D xsi:type="xsd:double"&gt;-1119&lt;/D&gt;&lt;D xsi:type="xsd:double"&gt;-1167&lt;/D&gt;&lt;D xsi:type="xsd:double"&gt;-1158&lt;/D&gt;&lt;D xsi:type="xsd:double"&gt;-1110&lt;/D&gt;&lt;D xsi:type="xsd:double"&gt;-1062&lt;/D&gt;&lt;D xsi:type="xsd:double"&gt;-1065&lt;/D&gt;&lt;D xsi:type="xsd:double"&gt;-1064&lt;/D&gt;&lt;D xsi:type="xsd:double"&gt;-1063&lt;/D&gt;&lt;D xsi:type="xsd:double"&gt;-1032&lt;/D&gt;&lt;D xsi:type="xsd:double"&gt;-1022&lt;/D&gt;&lt;D xsi:type="xsd:double"&gt;-1027&lt;/D&gt;&lt;D xsi:type="xsd:double"&gt;-1048&lt;/D&gt;&lt;D xsi:type="xsd:double"&gt;-1033&lt;/D&gt;&lt;D xsi:type="xsd:double"&gt;-1045&lt;/D&gt;&lt;D xsi:type="xsd:double"&gt;-1047&lt;/D&gt;&lt;D xsi:type="xsd:double"&gt;-1050&lt;/D&gt;&lt;D xsi:type="xsd:double"&gt;-1084&lt;/D&gt;&lt;D xsi:type="xsd:double"&gt;-1082&lt;/D&gt;&lt;D xsi:type="xsd:double"&gt;-1064&lt;/D&gt;&lt;D xsi:type="xsd:double"&gt;-1084&lt;/D&gt;&lt;D xsi:type="xsd:double"&gt;-1057&lt;/D&gt;&lt;D xsi:type="xsd:double"&gt;-1076&lt;/D&gt;&lt;D xsi:type="xsd:double"&gt;-1054&lt;/D&gt;&lt;D xsi:type="xsd:double"&gt;-1034&lt;/D&gt;&lt;D xsi:type="xsd:double"&gt;-986&lt;/D&gt;&lt;D xsi:type="xsd:double"&gt;-968&lt;/D&gt;&lt;D xsi:type="xsd:double"&gt;-972&lt;/D&gt;&lt;D xsi:type="xsd:double"&gt;-940&lt;/D&gt;&lt;D xsi:type="xsd:double"&gt;-922&lt;/D&gt;&lt;D xsi:type="xsd:double"&gt;-969&lt;/D&gt;&lt;D xsi:type="xsd:double"&gt;-997&lt;/D&gt;&lt;D xsi:type="xsd:double"&gt;-995&lt;/D&gt;&lt;D xsi:type="xsd:double"&gt;-979&lt;/D&gt;&lt;D xsi:type="xsd:double"&gt;-947&lt;/D&gt;&lt;D xsi:type="xsd:double"&gt;-955&lt;/D&gt;&lt;D xsi:type="xsd:double"&gt;-943&lt;/D&gt;&lt;D xsi:type="xsd:double"&gt;-925&lt;/D&gt;&lt;D xsi:type="</t>
        </r>
      </text>
    </comment>
    <comment ref="A36" authorId="0" shapeId="0">
      <text>
        <r>
          <rPr>
            <b/>
            <sz val="9"/>
            <color indexed="81"/>
            <rFont val="Tahoma"/>
            <charset val="1"/>
          </rPr>
          <t>xsd:double"&gt;-931&lt;/D&gt;&lt;D xsi:type="xsd:double"&gt;-972&lt;/D&gt;&lt;D xsi:type="xsd:double"&gt;-934&lt;/D&gt;&lt;D xsi:type="xsd:double"&gt;-932&lt;/D&gt;&lt;D xsi:type="xsd:double"&gt;-915&lt;/D&gt;&lt;D xsi:type="xsd:double"&gt;-958&lt;/D&gt;&lt;D xsi:type="xsd:double"&gt;-917&lt;/D&gt;&lt;D xsi:type="xsd:double"&gt;-897&lt;/D&gt;&lt;D xsi:type="xsd:double"&gt;-891&lt;/D&gt;&lt;D xsi:type="xsd:double"&gt;-877&lt;/D&gt;&lt;D xsi:type="xsd:double"&gt;-898&lt;/D&gt;&lt;D xsi:type="xsd:double"&gt;-936&lt;/D&gt;&lt;D xsi:type="xsd:double"&gt;-950&lt;/D&gt;&lt;D xsi:type="xsd:double"&gt;-989&lt;/D&gt;&lt;D xsi:type="xsd:double"&gt;-949&lt;/D&gt;&lt;D xsi:type="xsd:double"&gt;-990&lt;/D&gt;&lt;D xsi:type="xsd:double"&gt;-947&lt;/D&gt;&lt;D xsi:type="xsd:double"&gt;-964&lt;/D&gt;&lt;D xsi:type="xsd:double"&gt;-950&lt;/D&gt;&lt;D xsi:type="xsd:double"&gt;-921&lt;/D&gt;&lt;D xsi:type="xsd:double"&gt;-933&lt;/D&gt;&lt;D xsi:type="xsd:double"&gt;-973&lt;/D&gt;&lt;D xsi:type="xsd:double"&gt;-1012&lt;/D&gt;&lt;D xsi:type="xsd:double"&gt;-1036&lt;/D&gt;&lt;D xsi:type="xsd:double"&gt;-1026&lt;/D&gt;&lt;D xsi:type="xsd:double"&gt;-993&lt;/D&gt;&lt;D xsi:type="xsd:double"&gt;-1040&lt;/D&gt;&lt;D xsi:type="xsd:double"&gt;-1069&lt;/D&gt;&lt;D xsi:type="xsd:double"&gt;-1083&lt;/D&gt;&lt;D xsi:type="xsd:double"&gt;-1058&lt;/D&gt;&lt;D xsi:type="xsd:double"&gt;-1037&lt;/D&gt;&lt;D xsi:type="xsd:double"&gt;-1083&lt;/D&gt;&lt;D xsi:type="xsd:double"&gt;-1038&lt;/D&gt;&lt;D xsi:type="xsd:double"&gt;-1076&lt;/D&gt;&lt;D xsi:type="xsd:double"&gt;-1118&lt;/D&gt;&lt;D xsi:type="xsd:double"&gt;-1101&lt;/D&gt;&lt;D xsi:type="xsd:double"&gt;-1121&lt;/D&gt;&lt;D xsi:type="xsd:double"&gt;-1108&lt;/D&gt;&lt;D xsi:type="xsd:double"&gt;-1091&lt;/D&gt;&lt;D xsi:type="xsd:double"&gt;-1087&lt;/D&gt;&lt;D xsi:type="xsd:double"&gt;-1047&lt;/D&gt;&lt;D xsi:type="xsd:double"&gt;-1041&lt;/D&gt;&lt;D xsi:type="xsd:double"&gt;-1066&lt;/D&gt;&lt;D xsi:type="xsd:double"&gt;-1045&lt;/D&gt;&lt;D xsi:type="xsd:double"&gt;-1030&lt;/D&gt;&lt;D xsi:type="xsd:double"&gt;-1046&lt;/D&gt;&lt;D xsi:type="xsd:double"&gt;-1042&lt;/D&gt;&lt;D xsi:type="xsd:double"&gt;-1044&lt;/D&gt;&lt;D xsi:type="xsd:double"&gt;-1091&lt;/D&gt;&lt;D xsi:type="xsd:double"&gt;-1100&lt;/D&gt;&lt;D xsi:type="xsd:double"&gt;-1071&lt;/D&gt;&lt;D xsi:type="xsd:double"&gt;-1049&lt;/D&gt;&lt;D xsi:type="xsd:double"&gt;-1019&lt;/D&gt;&lt;D xsi:type="xsd:double"&gt;-1033&lt;/D&gt;&lt;D xsi:type="xsd:double"&gt;-1075&lt;/D&gt;&lt;D xsi:type="xsd:double"&gt;-1075&lt;/D&gt;&lt;D xsi:type="xsd:double"&gt;-1086&lt;/D&gt;&lt;D xsi:type="xsd:double"&gt;-1134&lt;/D&gt;&lt;D xsi:type="xsd:double"&gt;-1151&lt;/D&gt;&lt;D xsi:type="xsd:double"&gt;-1190&lt;/D&gt;&lt;D xsi:type="xsd:double"&gt;-1218&lt;/D&gt;&lt;D xsi:type="xsd:double"&gt;-1210&lt;/D&gt;&lt;D xsi:type="xsd:double"&gt;-1252&lt;/D&gt;&lt;D xsi:type="xsd:double"&gt;-1290&lt;/D&gt;&lt;D xsi:type="xsd:double"&gt;-1277&lt;/D&gt;&lt;D xsi:type="xsd:double"&gt;-1278&lt;/D&gt;&lt;D xsi:type="xsd:double"&gt;-1230&lt;/D&gt;&lt;D xsi:type="xsd:double"&gt;-1198&lt;/D&gt;&lt;D xsi:type="xsd:double"&gt;-1198&lt;/D&gt;&lt;D xsi:type="xsd:double"&gt;-1161&lt;/D&gt;&lt;D xsi:type="xsd:double"&gt;-1157&lt;/D&gt;&lt;D xsi:type="xsd:double"&gt;-1146&lt;/D&gt;&lt;D xsi:type="xsd:double"&gt;-1107&lt;/D&gt;&lt;D xsi:type="xsd:double"&gt;-1076&lt;/D&gt;&lt;D xsi:type="xsd:double"&gt;-1094&lt;/D&gt;&lt;D xsi:type="xsd:double"&gt;-1066&lt;/D&gt;&lt;D xsi:type="xsd:double"&gt;-1095&lt;/D&gt;&lt;D xsi:type="xsd:double"&gt;-1073&lt;/D&gt;&lt;D xsi:type="xsd:double"&gt;-1029&lt;/D&gt;&lt;D xsi:type="xsd:double"&gt;-1050&lt;/D&gt;&lt;D xsi:type="xsd:double"&gt;-1084&lt;/D&gt;&lt;D xsi:type="xsd:double"&gt;-1076&lt;/D&gt;&lt;D xsi:type="xsd:double"&gt;-1054&lt;/D&gt;&lt;D xsi:type="xsd:double"&gt;-1046&lt;/D&gt;&lt;D xsi:type="xsd:double"&gt;-1002&lt;/D&gt;&lt;D xsi:type="xsd:double"&gt;-1008&lt;/D&gt;&lt;D xsi:type="xsd:double"&gt;-1018&lt;/D&gt;&lt;D xsi:type="xsd:double"&gt;-1049&lt;/D&gt;&lt;D xsi:type="xsd:double"&gt;-1055&lt;/D&gt;&lt;D xsi:type="xsd:double"&gt;-1033&lt;/D&gt;&lt;D xsi:type="xsd:double"&gt;-1024&lt;/D&gt;&lt;D xsi:type="xsd:double"&gt;-1002&lt;/D&gt;&lt;D xsi:type="xsd:double"&gt;-999&lt;/D&gt;&lt;D xsi:type="xsd:double"&gt;-979&lt;/D&gt;&lt;D xsi:type="xsd:double"&gt;-958&lt;/D&gt;&lt;D xsi:type="xsd:double"&gt;-951&lt;/D&gt;&lt;D xsi:type="xsd:double"&gt;-927&lt;/D&gt;&lt;D xsi:type="xsd:double"&gt;-939&lt;/D&gt;&lt;D xsi:type="xsd:double"&gt;-951&lt;/D&gt;&lt;D xsi:type="xsd:double"&gt;-937&lt;/D&gt;&lt;D xsi:type="xsd:double"&gt;-937&lt;/D&gt;&lt;D xsi:type="xsd:double"&gt;-901&lt;/D&gt;&lt;D xsi:type="xsd:double"&gt;-909&lt;/D&gt;&lt;D xsi:type="xsd:double"&gt;-924&lt;/D&gt;&lt;D xsi:type="xsd:double"&gt;-930&lt;/D&gt;&lt;D xsi:type="xsd:double"&gt;-961&lt;/D&gt;&lt;D xsi:type="xsd:double"&gt;-953&lt;/D&gt;&lt;D xsi:type="xsd:double"&gt;-963&lt;/D&gt;&lt;D xsi:type="xsd:double"&gt;-999&lt;/D&gt;&lt;D xsi:type="xsd:double"&gt;-986&lt;/D&gt;&lt;D xsi:type="xsd:double"&gt;-966&lt;/D&gt;&lt;D xsi:type="xsd:double"&gt;-951&lt;/D&gt;&lt;D xsi:type="xsd:double"&gt;-999&lt;/D&gt;&lt;D xsi:type="xsd:double"&gt;-1005&lt;/D&gt;&lt;D xsi:type="xsd:double"&gt;-972&lt;/D&gt;&lt;D xsi:type="xsd:double"&gt;-965&lt;/D&gt;&lt;D xsi:type="xsd:double"&gt;-981&lt;/D&gt;&lt;D xsi:type="xsd:double"&gt;-938&lt;/D&gt;&lt;D xsi:type="xsd:double"&gt;-928&lt;/D&gt;&lt;D xsi:type="xsd:double"&gt;-910&lt;/D&gt;&lt;D xsi:type="xsd:double"&gt;-896&lt;/D&gt;&lt;D xsi:type="xsd:double"&gt;-935&lt;/D&gt;&lt;D xsi:type="xsd:double"&gt;-922&lt;/D&gt;&lt;D xsi:type="xsd:double"&gt;-927&lt;/D&gt;&lt;D xsi:type="xsd:double"&gt;-953&lt;/D&gt;&lt;D xsi:type="xsd:double"&gt;-922&lt;/D&gt;&lt;D xsi:type="xsd:double"&gt;-918&lt;/D&gt;&lt;D xsi:type="xsd:double"&gt;-925&lt;/D&gt;&lt;D xsi:type="xsd:double"&gt;-955&lt;/D&gt;&lt;D xsi:type="xsd:double"&gt;-928&lt;/D&gt;&lt;D xsi:type="xsd:double"&gt;-903&lt;/D&gt;&lt;D xsi:type="xsd:double"&gt;-918&lt;/D&gt;&lt;D xsi:type="xsd:double"&gt;-923&lt;/D&gt;&lt;D xsi:type="xsd:double"&gt;-918&lt;/D&gt;&lt;D xsi:type="xsd:double"&gt;-948&lt;/D&gt;&lt;D xsi:type="xsd:double"&gt;-923&lt;/D&gt;&lt;D xsi:type="xsd:double"&gt;-931&lt;/D&gt;&lt;D xsi:type="xsd:double"&gt;-974&lt;/D&gt;&lt;D xsi:type="xsd:double"&gt;-1008&lt;/D&gt;&lt;D xsi:type="xsd:double"&gt;-978&lt;/D&gt;&lt;D xsi:type="xsd:double"&gt;-993&lt;/D&gt;&lt;D xsi:type="xsd:double"&gt;-977&lt;/D&gt;&lt;D xsi:type="xsd:double"&gt;-936&lt;/D&gt;&lt;D xsi:type="xsd:double"&gt;-914&lt;/D&gt;&lt;D xsi:type="xsd:double"&gt;-922&lt;/D&gt;&lt;D xsi:type="xsd:double"&gt;-940&lt;/D&gt;&lt;D xsi:type="xsd:double"&gt;-949&lt;/D&gt;&lt;D xsi:type="xsd:double"&gt;-961&lt;/D&gt;&lt;D xsi:type="xsd:double"&gt;-1003&lt;/D&gt;&lt;D xsi:type="xsd:double"&gt;-978&lt;/D&gt;&lt;D xsi:type="xsd:double"&gt;-930&lt;/D&gt;&lt;D xsi:type="xsd:double"&gt;-923&lt;/D&gt;&lt;D xsi:type="xsd:double"&gt;-909&lt;/D&gt;&lt;D xsi:type="xsd:double"&gt;-903&lt;/D&gt;&lt;D xsi:type="xsd:double"&gt;-877&lt;/D&gt;&lt;D xsi:type="xsd:double"&gt;-881&lt;/D&gt;&lt;D xsi:type="xsd:double"&gt;-881&lt;/D&gt;&lt;D xsi:type="xsd:double"&gt;-909&lt;/D&gt;&lt;D xsi:type="xsd:double"&gt;-898&lt;/D&gt;&lt;D xsi:type="xsd:double"&gt;-875&lt;/D&gt;&lt;D xsi:type="xsd:double"&gt;-876&lt;/D&gt;&lt;D xsi:type="xsd:double"&gt;-862&lt;/D&gt;&lt;D xsi:type="xsd:double"&gt;-829&lt;/D&gt;&lt;D xsi:type="xsd:double"&gt;-826&lt;/D&gt;&lt;D xsi:type="xsd:double"&gt;-803&lt;/D&gt;&lt;D xsi:type="xsd:double"&gt;-798&lt;/D&gt;&lt;D xsi:type="xsd:double"&gt;-775&lt;/D&gt;&lt;D xsi:type="xsd:double"&gt;-759&lt;/D&gt;&lt;D xsi:type="xsd:double"&gt;-762&lt;/D&gt;&lt;D xsi:type="xsd:double"&gt;-744&lt;/D&gt;&lt;D xsi:type="xsd:double"&gt;-752&lt;/D&gt;&lt;D xsi:type="xsd:double"&gt;-744&lt;/D&gt;&lt;D xsi:type="xsd:double"&gt;-759&lt;/D&gt;&lt;D xsi:type="xsd:double"&gt;-805&lt;/D&gt;&lt;D xsi:type="xsd:double"&gt;-775&lt;/D&gt;&lt;D xsi:type="xsd:double"&gt;-791&lt;/D&gt;&lt;D xsi:type="xsd:double"&gt;-833&lt;/D&gt;&lt;D xsi:type="xsd:double"&gt;-828&lt;/D&gt;&lt;D xsi:type="xsd:double"&gt;-792&lt;/D&gt;&lt;D xsi:type="xsd:double"&gt;-811&lt;/D&gt;&lt;D xsi:type="xsd:double"&gt;-844&lt;/D&gt;&lt;D xsi:type="xsd:double"&gt;-841&lt;/D&gt;&lt;D xsi:type="xsd:double"&gt;-835&lt;/D&gt;&lt;D xsi:type="xsd:double"&gt;-806&lt;/D&gt;&lt;D xsi:type="xsd:double"&gt;-829&lt;/D&gt;&lt;D xsi:type="xsd:double"&gt;-856&lt;/D&gt;&lt;D xsi:type="xsd:double"&gt;-832&lt;/D&gt;&lt;D xsi:type="xsd:double"&gt;-864&lt;/D&gt;&lt;D xsi:type="xsd:double"&gt;-859&lt;/D&gt;&lt;D xsi:type="xsd:double"&gt;-899&lt;/D&gt;&lt;D xsi:type="xsd:double"&gt;-865&lt;/D&gt;&lt;D xsi:type="xsd:double"&gt;-852&lt;/D&gt;&lt;D xsi:type="xsd:double"&gt;-877&lt;/D&gt;&lt;D xsi:type="xsd:double"&gt;-862&lt;/D&gt;&lt;D xsi:type="xsd:double"&gt;-828&lt;/D&gt;&lt;D xsi:type="xsd:double"&gt;-817&lt;/D&gt;&lt;D xsi:type="xsd:double"&gt;-773&lt;/D&gt;&lt;D xsi:type="xsd:double"&gt;-763&lt;/D&gt;&lt;D xsi:type="xsd:double"&gt;-756&lt;/D&gt;&lt;D xsi:type="xsd:double"&gt;-751&lt;/D&gt;&lt;D xsi:type="xsd:double"&gt;-731&lt;/D&gt;&lt;D xsi:type="xsd:double"&gt;-741&lt;/D&gt;&lt;D xsi:type="xsd:double"&gt;-745&lt;/D&gt;&lt;D xsi:type="xsd:double"&gt;-727&lt;/D&gt;&lt;D xsi:type="xsd:double"&gt;-745&lt;/D&gt;&lt;D xsi:type="xsd:double"&gt;-747&lt;/D&gt;&lt;D xsi:type="xsd:double"&gt;-737&lt;/D&gt;&lt;D xsi:type="xsd:double"&gt;-742&lt;/D&gt;&lt;D xsi:type="xsd:double"&gt;-721&lt;/D&gt;&lt;D xsi:type="xsd:double"&gt;-704&lt;/D&gt;&lt;D xsi:type="xsd:double"&gt;-691&lt;/D&gt;&lt;D xsi:type="xsd:double"&gt;-704&lt;/D&gt;&lt;D xsi:type="xsd:double"&gt;-691&lt;/D&gt;&lt;D xsi:type="xsd:double"&gt;-685&lt;/D&gt;&lt;D xsi:type="xsd:double"&gt;-685&lt;/D&gt;&lt;D xsi:type="xsd:double"&gt;-694&lt;/D&gt;&lt;D xsi:type="xsd:double"&gt;-724&lt;/D&gt;&lt;D xsi:type="xsd:double"&gt;-764&lt;/D&gt;&lt;D xsi:type="xsd:double"&gt;-738&lt;/D&gt;&lt;D xsi:type="xsd:double"&gt;-759&lt;/D&gt;&lt;D xsi:type="xsd:double"&gt;-726&lt;/D&gt;&lt;D xsi:type="xsd:double"&gt;-744&lt;/D&gt;&lt;D xsi:type="xsd:double"&gt;-779&lt;/D&gt;&lt;D xsi:type="xsd:double"&gt;-761&lt;/D&gt;&lt;D xsi:type="xsd:double"&gt;-734&lt;/D&gt;&lt;D xsi:type="xsd:double"&gt;-735&lt;/D&gt;&lt;D xsi:type="xsd:double"&gt;-720&lt;/D&gt;&lt;D xsi:type="xsd:double"&gt;-715&lt;/D&gt;&lt;D xsi:type="xsd:double"&gt;-726&lt;/D&gt;&lt;D xsi:type="xsd:double"&gt;-689&lt;/D&gt;&lt;D xsi:type="xsd:double"&gt;-679&lt;/D&gt;&lt;D xsi:type="xsd:double"&gt;-677&lt;/D&gt;&lt;D xsi:type="xsd:double"&gt;-709&lt;/D&gt;&lt;D xsi:type="xsd:double"&gt;-713&lt;/D&gt;&lt;D xsi:type="xsd:double"&gt;-729&lt;/D&gt;&lt;D xsi:type="xsd:double"&gt;-732&lt;/D&gt;&lt;D xsi:type="xsd:double"&gt;-701&lt;/D&gt;&lt;/FQL&gt;&lt;FQL&gt;&lt;Q&gt;180458^FMA_PBK(LTMA,09/07/2007,0,,"PORTAGG","MEANR")&lt;/Q&gt;&lt;R&gt;2466&lt;/R&gt;&lt;C&gt;1&lt;/C&gt;&lt;D xsi:type="xsd:double"&gt;2.3814319397347652&lt;/D&gt;&lt;D xsi:type="xsd:double"&gt;2.4052574470824188&lt;/D&gt;&lt;D xsi:type="xsd:double"&gt;2.3985915366449628&lt;/D&gt;&lt;D xsi:type="xsd:double"&gt;2.4235944674359362&lt;/D&gt;&lt;D xsi:type="xsd:double"&gt;2.4365372492955482&lt;/D&gt;&lt;D xsi:type="xsd:double"&gt;2.466628257688197&lt;/D&gt;&lt;D xsi:type="xsd:double"&gt;2.4441851548037121&lt;/D&gt;&lt;D xsi:type="xsd:double"&gt;2.440455289429071&lt;/D&gt;&lt;D xsi:type="xsd:double"&gt;2.51191333578732&lt;/D&gt;&lt;D xsi:type="xsd:double"&gt;2.523471172443466&lt;/D&gt;&lt;D xsi:type="xsd:double"&gt;2.53470425083408&lt;/D&gt;&lt;D xsi:type="xsd:double"&gt;2.5826916474945678&lt;/D&gt;&lt;D xsi:type="xsd:double"&gt;2.5742514435590631&lt;/D&gt;&lt;D xsi:type="xsd:double"&gt;2.6247439012254139&lt;/D&gt;&lt;D xsi:type="xsd:double"&gt;2.63059782554768&lt;/D&gt;&lt;D xsi:type="xsd:double"&gt;2.7173566270257572&lt;/D&gt;&lt;D xsi:type="xsd:double"&gt;2.6647403771599691&lt;/D&gt;&lt;D xsi:type="xsd:double"&gt;2.6281271605701568&lt;/D&gt;&lt;D xsi:type="xsd:double"&gt;2.6980969778049011&lt;/D&gt;&lt;D xsi:type="xsd:double"&gt;2.700285859877352&lt;/D&gt;&lt;D xsi:type="xsd:double"&gt;2.7367284779233332&lt;/D&gt;&lt;D xsi:type="xsd:double"&gt;2.7662243255403771&lt;/D&gt;&lt;D xsi:type="xsd:double"&gt;2.8087675946164139&lt;/D&gt;&lt;D xsi:type="xsd:double"&gt;2.7885276890829811&lt;/D&gt;&lt;D xsi:type="xsd:double"&gt;2.8575433910127521&lt;/D&gt;&lt;D xsi:type="xsd:double"&gt;2.8071968482215621&lt;/D&gt;&lt;D xsi:type="xsd:double"&gt;2.8379445599003321&lt;/D&gt;&lt;D xsi:type="xsd:double"&gt;2.857963627735133&lt;/D&gt;&lt;D xsi:type="xsd:double"&gt;2.7865012988994411&lt;/D&gt;&lt;D xsi:type="xsd:double"&gt;2.87259905828819&lt;/D&gt;&lt;D xsi:type="xsd:double"&gt;2.8725017194526759&lt;/D&gt;&lt;D xsi:type="xsd:double"&gt;2.917783022059949&lt;/D&gt;&lt;D xsi:type="xsd:double"&gt;2.9640389783084058&lt;/D&gt;&lt;D xsi:type="xsd:double"&gt;3.067716410458857&lt;/D&gt;&lt;D xsi:type="xsd:double"&gt;3.0726976711927159&lt;/D&gt;&lt;D xsi:type="xsd:double"&gt;3.0508390540512429&lt;/D&gt;&lt;D xsi:type="xsd:double"&gt;3.073158381686262&lt;/D&gt;&lt;D xsi:type="xsd:double"&gt;2.9845126145551082&lt;/D&gt;&lt;D xsi:type="xsd:double"&gt;2.854331644900284&lt;/D&gt;&lt;D xsi:type="xsd:double"&gt;2.8985743424044008&lt;/D&gt;&lt;D xsi:type="xsd:double"&gt;2.9226045588408058&lt;/D&gt;&lt;D xsi:type="xsd:double"&gt;2.8600365785675361&lt;/D&gt;&lt;D xsi:type="xsd:double"&gt;2.86496636812859&lt;/D&gt;&lt;D xsi:type="xsd:double"&gt;2.761420849907136&lt;/D&gt;&lt;D xsi:type="xsd:double"&gt;2.7800225623201489&lt;/D&gt;&lt;D xsi:type="xsd:double"&gt;2.8927629609141219&lt;/D&gt;&lt;D xsi:type="xsd:double"&gt;2.8638365022776129&lt;/D&gt;&lt;D xsi:type="xsd:double"&gt;2.7654678653117228&lt;/D&gt;&lt;D xsi:type="xsd:double"&gt;2.7622597355775391&lt;/D&gt;&lt;D xsi:type="xsd:double"&gt;2.7820762139047792&lt;/D&gt;&lt;D xsi:type="xsd:double"&gt;2.685509018511286&lt;/D&gt;&lt;D xsi:type="xsd:double"&gt;2.62432364814857&lt;/D&gt;&lt;D xsi:type="xsd:double"&gt;2.67085821559603&lt;/D&gt;&lt;D xsi:type="xsd:double"&gt;2.785233538165651&lt;/D&gt;&lt;D xsi:type="xsd:double"&gt;2.7417882323028819&lt;/D&gt;&lt;D xsi:type="xsd:double"&gt;2.7526188524955759&lt;/D&gt;&lt;D xsi:type="xsd:double"&gt;2.8634369018569852&lt;/D&gt;&lt;D xsi:type="xsd:double"&gt;2.8758637895707779&lt;/D&gt;&lt;D xsi:type="xsd:double"&gt;2.8831587283077562&lt;/D&gt;&lt;D xsi:type="xsd:double"&gt;2.918041672133044&lt;/D&gt;&lt;D xsi:type="xsd:double"&gt;2.9505294440202152&lt;/D&gt;&lt;D xsi:type="xsd:double"&gt;2.97580174685627&lt;/D&gt;&lt;D xsi:type="xsd:double"&gt;2.911901276174147&lt;/D&gt;&lt;D xsi:type="xsd:double"&gt;2.8964297075358831&lt;/D&gt;&lt;D xsi:type="xsd:double"&gt;2.9739489097056868&lt;/D&gt;&lt;D xsi:type="xsd:double"&gt;2.8980714207252052&lt;/D&gt;&lt;D xsi:type="xsd:double"&gt;2.8276130022876158&lt;/D&gt;&lt;D xsi:type="xsd:double"&gt;2.8129196377051171&lt;/D&gt;&lt;D xsi:type="xsd:double"&gt;2.7198404937023719&lt;/D&gt;&lt;D xsi:type="xsd:double"&gt;2.7355775244667448&lt;/D&gt;&lt;D xsi:type="xsd:double"&gt;2.7613492211653332&lt;/D&gt;&lt;D xsi:type="xsd:double"&gt;2.7622079194723819&lt;/D&gt;&lt;D xsi:type="xsd:double"&gt;2.822596748646113&lt;/D&gt;&lt;D xsi:type="xsd:double"&gt;2.8759006888462229&lt;/D&gt;&lt;D xsi:type="xsd:double"&gt;2.8460698982513128&lt;/D&gt;&lt;D xsi:type="xsd:double"&gt;2.7970373810630971&lt;/D&gt;&lt;D xsi:type="xsd:double"&gt;2.8554294485707441&lt;/D&gt;&lt;D xsi:type="xsd:double"&gt;2.8267058531877942&lt;/D&gt;&lt;D xsi:type="xsd:double"&gt;2.7481546689712331&lt;/D&gt;&lt;D xsi:type="xsd:double"&gt;2.824678021770699&lt;/D&gt;&lt;D xsi:type="xsd:double"&gt;2.7742866721334969&lt;/D&gt;&lt;D xsi:type="xsd:double"&gt;2.7676544198885491&lt;/D&gt;&lt;D xsi:type="xsd:double"&gt;2.8221927734289318&lt;/D&gt;&lt;D xsi:type="xsd:double"&gt;2.7861115451696219&lt;/D&gt;&lt;D xsi:type="xsd:double"&gt;2.73534893037199&lt;/D&gt;&lt;D xsi:type="xsd:double"&gt;2.69223874906053&lt;/D&gt;&lt;D xsi:type="xsd:double"&gt;2.638017044780177&lt;/D&gt;&lt;D xsi:type="xsd:double"&gt;2.4861534653414239&lt;/D&gt;&lt;D xsi:type="xsd:double"&gt;2.5616784163942681&lt;/D&gt;&lt;D xsi:type="xsd:double"&gt;2.5692952912281348&lt;/D&gt;&lt;D xsi:type="xsd:double"&gt;2.4389321605417549&lt;/D&gt;&lt;D xsi:type="xsd:double"&gt;2.2018387805534658&lt;/D&gt;&lt;D xsi:type="xsd:double"&gt;2.4425401191791272&lt;/D&gt;&lt;D xsi:type="xsd:double"&gt;2.3791085532872538&lt;/D&gt;&lt;D xsi:type="xsd:double"&gt;2.5425139293196981&lt;/D&gt;&lt;D xsi:type="xsd:double"&gt;2.4266012038267868&lt;/D&gt;&lt;D xsi:type="xsd:double"&gt;2.4491967082330111&lt;/D&gt;&lt;D xsi:type="xsd:double"&gt;2.3816579118487669&lt;/D&gt;&lt;D xsi:type="xsd:double"&gt;2.362011079469629&lt;/D&gt;&lt;D xsi:type="xsd:double"&gt;2.429549561282236&lt;/D&gt;&lt;D xsi:type="xsd:double"&gt;2.5176216979566211&lt;/D&gt;&lt;D xsi:type="xsd:double"&gt;2.50359098681412&lt;/D&gt;&lt;D xsi:type="xsd:double"&gt;2.3547691956279779&lt;/D&gt;&lt;D xsi:type="xsd:double"&gt;2.272891973446745&lt;/D&gt;&lt;D xsi:type="xsd:double"&gt;2.29944968104272&lt;/D&gt;&lt;D xsi:type="xsd:double"&gt;2.3240979265851558&lt;/D&gt;&lt;D xsi:type="xsd:double"&gt;2.4146237351983291&lt;/D&gt;&lt;D xsi:type="xsd:double"&gt;2.431419728719836&lt;/D&gt;&lt;D xsi:type="xsd:double"&gt;2.3723900287485158&lt;/D&gt;&lt;D xsi:type="xsd:double"&gt;2.4078716803407318&lt;/D&gt;&lt;D xsi:type="xsd:double"&gt;2.3523926635998671&lt;/D&gt;&lt;D xsi:type="xsd:double"&gt;2.354288714229523&lt;/D&gt;&lt;D xsi:type="xsd:double"&gt;2.3224045683924941&lt;/D&gt;&lt;D xsi:type="xsd:double"&gt;2.319463836223616&lt;/D&gt;&lt;D xsi:type="xsd:double"&gt;2.3641799068366129&lt;/D&gt;&lt;D xsi:type="xsd:double"&gt;2.4407922663697792&lt;/D&gt;&lt;D xsi:type="xsd:double"&gt;2.4619896883817569&lt;/D&gt;&lt;D xsi:type="xsd:double"&gt;2.4361688320062869&lt;/D&gt;&lt;D xsi:type="xsd:double"&gt;2.4173298968340222&lt;/D&gt;&lt;D xsi:type="xsd:double"&gt;2.410299702548798&lt;/D&gt;&lt;D xsi:type="xsd:double"&gt;2.40833982037927&lt;/D&gt;&lt;D xsi:type="xsd:double"&gt;2.411600991273684&lt;/D&gt;&lt;D xsi:type="xsd:double"&gt;2.3956553237221119&lt;/D&gt;&lt;D xsi:type="xsd:double"&gt;2.4011771495297189&lt;/D&gt;&lt;D xsi:type="xsd:double"&gt;2.4051714496975132&lt;/D&gt;&lt;D xsi:type="xsd:double"&gt;2.4122067454112739&lt;/D&gt;&lt;D xsi:type="xsd:double"&gt;2.3902075821712012&lt;/D&gt;&lt;D xsi:type="xsd:double"&gt;2.3902997547219078&lt;/D&gt;&lt;D xsi:type="xsd:double"&gt;2.36476222542669&lt;/D&gt;&lt;D xsi:type="xsd:double"&gt;2.36824393429151&lt;/D&gt;&lt;D xsi:type="xsd:double"&gt;2.3763699250948869&lt;/D&gt;&lt;D xsi:type="xsd:double"&gt;2.3589890448874451&lt;/D&gt;&lt;D xsi:type="xsd:double"&gt;2.3802132272542211&lt;/D&gt;&lt;D xsi:type="xsd:double"&gt;2.3814521224117229&lt;/D&gt;&lt;D xsi:type="xsd:double"&gt;2.37863700522589&lt;/D&gt;&lt;D xsi:type="xsd:double"&gt;2.391309332466645&lt;/D&gt;&lt;D xsi:type="xsd:double"&gt;2.37826693904153&lt;/D&gt;&lt;D xsi:type="xsd:double"&gt;2.3837720341015691&lt;/D&gt;&lt;D xsi:type="xsd:double"&gt;2.3997438610413728&lt;/D&gt;&lt;D xsi:type="xsd:double"&gt;2.408164606622115&lt;/D&gt;&lt;D xsi:type="xsd:double"&gt;2.4114403307327561&lt;/D&gt;&lt;D xsi:type="xsd:double"&gt;2.40442513875827&lt;/D&gt;&lt;D xsi:type="xsd:double"&gt;2.3959871391664431&lt;/D&gt;&lt;D xsi:type="xsd:double"&gt;2.4002653655326931&lt;/D&gt;&lt;D xsi:type="xsd:double"&gt;2.4137592387798592&lt;/D&gt;&lt;D xsi:type="xsd:double"&gt;2.3868659532052559&lt;/D&gt;&lt;D xsi:type="xsd:double"&gt;2.388945287639443&lt;/D&gt;&lt;D xsi:type="xsd:double"&gt;2.3862678553289451&lt;/D&gt;&lt;D xsi:type="xsd:double"&gt;2.3964352038543111&lt;/D&gt;&lt;D xsi:type="xsd:double"&gt;2.393187591925634&lt;/D&gt;&lt;D xsi:type="xsd:double"&gt;2.4079062616552451&lt;/D&gt;&lt;D xsi:type="xsd:double"&gt;2.4112446245348091&lt;/D&gt;&lt;D xsi:type="xsd:double"&gt;2.421532012479457&lt;/D&gt;&lt;D xsi:type="xsd:double"&gt;2.4316781892914991&lt;/D&gt;&lt;D xsi:type="xsd:double"&gt;2.426990571448111&lt;/D&gt;&lt;D xsi:type="xsd:double"&gt;2.428793638950939&lt;/D&gt;&lt;D xsi:type="xsd:double"&gt;2.4362053792856941&lt;/D&gt;&lt;D xsi:type="xsd:double"&gt;2.4303995376798722&lt;/D&gt;&lt;D xsi:type="xsd:double"&gt;2.4450224052626268&lt;/D&gt;&lt;D xsi:type="xsd:double"&gt;2.4421280222518771&lt;/D&gt;&lt;D xsi:type="xsd:double"&gt;2.4456020213125038&lt;/D&gt;&lt;D xsi:type="xsd:double"&gt;2.4232930527375771&lt;/D&gt;&lt;D xsi:type="xsd:double"&gt;2.419185692756503&lt;/D&gt;&lt;D xsi:type="xsd:double"&gt;2.406790699991519&lt;/D&gt;&lt;D xsi:type="xsd:double"&gt;2.420809992051129&lt;/D&gt;&lt;D xsi:type="xsd:double"&gt;2.420775124394988&lt;/D&gt;&lt;D xsi:type="xsd:double"&gt;2.4192958014674151&lt;/D&gt;&lt;D xsi:type="xsd:double"&gt;2.422417498316451&lt;/D&gt;&lt;D xsi:type="xsd:double"&gt;2.4252435391623051&lt;/D&gt;&lt;D xsi:type="xsd:double"&gt;2.406247837296617&lt;/D&gt;&lt;D xsi:type="xsd:double"&gt;2.41821271887787&lt;/D&gt;&lt;D xsi:type="xsd:double"&gt;2.400510265479022&lt;/D&gt;&lt;D xsi:type="xsd:double"&gt;2.3881745539062251&lt;/D&gt;&lt;D xsi:type="xsd:double"&gt;2.3613095596427169&lt;/D&gt;&lt;D xsi:type="xsd:double"&gt;2.367933905117289&lt;/D&gt;&lt;D xsi:type="xsd:double"&gt;2.3647501031484972&lt;/D&gt;&lt;D xsi:type="xsd:double"&gt;2.3696888907745142&lt;/D&gt;&lt;D xsi:type="xsd:double"&gt;2.372771552991813&lt;/D&gt;&lt;D xsi:type="xsd:double"&gt;2.3832327103751418&lt;/D&gt;&lt;D xsi:type="xsd:double"&gt;2.3633105642462331&lt;/D&gt;&lt;D xsi:type="xsd:double"&gt;2.353153283886082&lt;/D&gt;&lt;D xsi:type="xsd:double"&gt;2.357758393428981&lt;/D&gt;&lt;D xsi:type="xsd:double"&gt;2.3641835907755282&lt;/D&gt;&lt;D xsi:type="xsd:double"&gt;2.325833358528778&lt;/D&gt;&lt;D xsi:type="xsd:double"&gt;2.32742102263166&lt;/D&gt;&lt;D xsi:type="xsd:double"&gt;2.3086281109302118&lt;/D&gt;&lt;D xsi:type="xsd:double"&gt;2.289517254500709&lt;/D&gt;&lt;D xsi:type="xsd:double"&gt;2.3148829200161511&lt;/D&gt;&lt;D xsi:type="xsd:double"&gt;2.3148584772585532&lt;/D&gt;&lt;D xsi:type="xsd:double"&gt;2.3275049109188171&lt;/D&gt;&lt;D xsi:type="xsd:double"&gt;2.3029120750160428&lt;/D&gt;&lt;D xsi:type="xsd:double"&gt;2.3016082562787892&lt;/D&gt;&lt;D xsi:type="xsd:double"&gt;2.2960215361227978&lt;/D&gt;&lt;D xsi:type="xsd:double"&gt;2.2814111500801242&lt;/D&gt;&lt;D xsi:type="xsd:double"&gt;2.2886802725629352&lt;/D&gt;&lt;D xsi:type="xsd:double"&gt;2.2822743885157961&lt;/D&gt;&lt;D xsi:type="xsd:double"&gt;2.2607250905447689&lt;/D&gt;&lt;D xsi:type="xsd:double"&gt;2.258965857016173&lt;/D&gt;&lt;D xsi:type="xsd:double"&gt;2.2369496488726859&lt;/D&gt;&lt;D xsi:type="xsd:double"&gt;2.2140887086840708&lt;/D&gt;&lt;D xsi:type="xsd:double"&gt;2.2244147998831978&lt;/D&gt;&lt;D xsi:type="xsd:double"&gt;2.238444100145105&lt;/D&gt;&lt;D xsi:type="xsd:double"&gt;2.1935401972015791&lt;/D&gt;&lt;D xsi:type="xsd:double"&gt;2.2217682144015081&lt;/D&gt;&lt;D xsi:type="xsd:double"&gt;2.2239442459796011&lt;/D&gt;&lt;D xsi:type="xsd:double"&gt;2.246616241395996&lt;/D&gt;&lt;D xsi:type="xsd:double"&gt;2.2288769565576141&lt;/D&gt;&lt;D xsi:type="xsd:double"&gt;2.1851686799418388&lt;/D&gt;&lt;D xsi:type="xsd:double"&gt;2.183967755513613&lt;/D&gt;&lt;D xsi:type="xsd:double"&gt;2.2084615883490581&lt;/D&gt;&lt;D xsi:type="xsd:double"&gt;2.2138447614035388&lt;/D&gt;&lt;D xsi:type="xsd:double"&gt;2.243117721712049&lt;/D&gt;&lt;D xsi:type="xsd:double"&gt;2.240884202738187&lt;/D&gt;&lt;D xsi:type="xsd:double"&gt;2.270945888227534&lt;/D&gt;&lt;D xsi:type="xsd:double"&gt;2.26682948922365&lt;/D&gt;&lt;D xsi:type="xsd:double"&gt;2.2459211496961951&lt;/D&gt;&lt;D xsi:type="xsd:double"&gt;2.241775189370963&lt;/D&gt;&lt;D xsi:type="xsd:double"&gt;2.216944721058391&lt;/D&gt;&lt;D xsi:type="xsd:double"&gt;2.238844351542975&lt;/D&gt;&lt;D xsi:type="xsd:double"&gt;2.241523223930574&lt;/D&gt;&lt;D xsi:type="xsd:double"&gt;2.2455204318976261&lt;/D&gt;&lt;D xsi:type="xsd:double"&gt;2.227692156443696&lt;/D&gt;&lt;D xsi:type="xsd:double"&gt;2.1912685544655841&lt;/D&gt;&lt;D xsi:type="xsd:double"&gt;2.2017875449626358&lt;/D&gt;&lt;D xsi:type="xsd:double"&gt;2.1860953995373422&lt;/D&gt;&lt;D xsi:type="xsd:double"&gt;2.180421293575407&lt;/D&gt;&lt;D xsi:type="xsd:double"&gt;2.169436155711125&lt;/D&gt;&lt;D xsi:type="xsd:double"&gt;2.1537955169548089&lt;/D&gt;&lt;D xsi:type="xsd:double"&gt;2.15328068586152&lt;/D&gt;&lt;D xsi:type="xsd:double"&gt;2.140685010030499&lt;/D&gt;&lt;D xsi:type="xsd:double"&gt;2.1248835216667179&lt;/D&gt;&lt;D xsi:type="xsd:double"&gt;2.1021910958408672&lt;/D&gt;&lt;D xsi:type="xsd:double"&gt;2.1214754461672518&lt;/D&gt;&lt;D xsi:type="xsd:double"&gt;2.0843985270434251&lt;/D&gt;&lt;D xsi:type="xsd:double"&gt;2.1260013965740439&lt;/D&gt;&lt;D xsi:type="xsd:double"&gt;2.11866274042592&lt;/D&gt;&lt;D xsi:type="xsd:double"&gt;2.1456548390066472&lt;/D&gt;&lt;D xsi:type="xsd:double"&gt;2.116871202724568&lt;/D&gt;&lt;D xsi:type="xsd:double"&gt;2.1313419690231972&lt;/D&gt;&lt;D xsi:type="xsd:double"&gt;2.1051708346216822&lt;/D&gt;&lt;D xsi:type="xsd:double"&gt;2.111072390627196&lt;/D&gt;&lt;D xsi:type="xsd:double"&gt;2.082796159615516&lt;/D&gt;&lt;D xsi:type="xsd:double"&gt;2.076124439314206&lt;/D&gt;&lt;D xsi:type="xsd:double"&gt;2.04104091095387&lt;/D&gt;&lt;D xsi:type="xsd:double"&gt;2.0974840596539481&lt;/D&gt;&lt;D xsi:type="xsd:double"&gt;2.0753187366504409&lt;/D&gt;&lt;D xsi:type="xsd:double"&gt;2.042784730918112&lt;/D&gt;&lt;D xsi:type="xsd:double"&gt;2.0011098113756232&lt;/D&gt;&lt;D xsi:type="xsd:double"&gt;1.993581157085641&lt;/D&gt;&lt;D xsi:type="xsd:double"&gt;1.9228594500144061&lt;/D&gt;&lt;D xsi:type="xsd:double"&gt;1.8770586261652371&lt;/D&gt;&lt;D xsi:type="xsd:double"&gt;1.870767508673209&lt;/D&gt;&lt;D xsi:type="xsd:double"&gt;1.9781359235863421&lt;/D&gt;&lt;D xsi:type="xsd:double"&gt;1.9959345403073621&lt;/D&gt;&lt;D xsi:type="xsd:double"&gt;1.938754981149885&lt;/D&gt;&lt;D xsi:type="xsd:double"&gt;1.942845125833446&lt;/D&gt;&lt;D xsi:type="xsd:double"&gt;1.9381075440923341&lt;/D&gt;&lt;D xsi:type="xsd:double"&gt;1.920624541932658&lt;/D&gt;&lt;D xsi:type="xsd:double"&gt;1.859698568669097&lt;/D&gt;&lt;D xsi:type="xsd:double"&gt;1.8654192692612379&lt;/D&gt;&lt;D xsi:type="xsd:double"&gt;1.873919682852903&lt;/D&gt;&lt;D xsi:type="xsd:double"&gt;1.834834209527731&lt;/D&gt;&lt;D xsi:type="xsd:double"&gt;1.7697330058308209&lt;/D&gt;&lt;D xsi:type="xsd:double"&gt;1.6587529544966611&lt;/D&gt;&lt;D xsi:type="xsd:double"&gt;1.6986462476598121&lt;/D&gt;&lt;D xsi:type="xsd:double"&gt;1.6200497894911181&lt;/D&gt;&lt;D xsi:type="xsd:double"&gt;1.710425200766474&lt;/D&gt;&lt;D xsi:type="xsd:double"&gt;1.7455612733615971&lt;/D&gt;&lt;D xsi:type="xsd:double"&gt;1.68688080044133&lt;/D&gt;&lt;D xsi:type="xsd:double"&gt;1.634241341457912&lt;/D&gt;&lt;D xsi:type="xsd:double"&gt;1.5713583691308231&lt;/D&gt;&lt;D xsi:type="xsd:double"&gt;1.6188930447647689&lt;/D&gt;&lt;D xsi:type="xsd:double"&gt;1.598826945595041&lt;/D&gt;&lt;D xsi:type="xsd:double"&gt;1.5438124720107931&lt;/D&gt;&lt;D xsi:type="xsd:double"&gt;1.497046589133741&lt;/D&gt;&lt;D xsi:type="xsd:double"&gt;1.4129490901062169&lt;/D&gt;&lt;D xsi:type="xsd:double"&gt;1.2768795539921121&lt;/D&gt;&lt;D xsi:type="xsd:double"&gt;1.4101046792864009&lt;/D&gt;&lt;D xsi:type="xsd:double"&gt;1.401024874854516&lt;/D&gt;&lt;D xsi:type="xsd:double"&gt;1.522196796968732&lt;/D&gt;&lt;D xsi:type="xsd:double"&gt;1.487550695605691&lt;/D&gt;&lt;D xsi:type="xsd:double"&gt;1.5078010554461629&lt;/D&gt;&lt;D xsi:type="xsd:double"&gt;1.50783689683354&lt;/D&gt;&lt;D xsi:type="xsd:double"&gt;1.540401352070168&lt;/D&gt;&lt;D xsi:type="xsd:double"&gt;1.4543107896579179&lt;/D&gt;&lt;D xsi:type="xsd:double"&gt;1.490800352545961&lt;/D&gt;&lt;D xsi:type="xsd:double"&gt;1.5263373705925361&lt;/D&gt;&lt;D xsi:type="xsd:double"&gt;1.475602891861743&lt;/D&gt;&lt;D xsi:type="xsd:double"&gt;1.4642321833572429&lt;/D&gt;&lt;D xsi:type="xsd:double"&gt;1.395909323804057&lt;/D&gt;&lt;D xsi:type="xsd:double"&gt;1.416289115434062&lt;/D&gt;&lt;D xsi:type="xsd:double"&gt;1.4053204663638239&lt;/D&gt;&lt;D xsi:type="xsd:double"&gt;1.352202085006835&lt;/D&gt;&lt;D xsi:type="xsd:double"&gt;1.35221013214647&lt;/D&gt;&lt;D xsi:type="xsd:double"&gt;1.3051360564974981&lt;/D&gt;&lt;D xsi:type="xsd:double"&gt;1.338696938036521&lt;/D&gt;&lt;D xsi:type="xsd:double"&gt;1.29506431466419&lt;/D&gt;&lt;D xsi:type="xsd:double"&gt;1.328801241130708&lt;/D&gt;&lt;D xsi:type="xsd:double"&gt;1.3650883702704719&lt;/D&gt;&lt;D xsi:type="xsd:double"&gt;1.3777279043394&lt;/D&gt;&lt;D xsi:type="xsd:double"&gt;1.4017041988588139&lt;/D&gt;&lt;D xsi:type="xsd:double"&gt;1.424157609193945&lt;/D&gt;&lt;D xsi:type="xsd:double"&gt;1.3498508809330141&lt;/D&gt;&lt;D xsi:type="xsd:double"&gt;1.3636978163657449&lt;/D&gt;&lt;D xsi:type="xsd:double"&gt;1.35426895219747&lt;/D&gt;&lt;D xsi:type="xsd:double"&gt;1.380585253468841&lt;/D&gt;&lt;D xsi:type="xsd:double"&gt;1.4694075274890031&lt;/D&gt;&lt;D xsi:type="xsd:double"&gt;1.4406398335048081&lt;/D&gt;&lt;D xsi:type="xsd:double"&gt;1.5105084921893&lt;/D&gt;&lt;D xsi:type="xsd:double"&gt;1.510159212951357&lt;/D&gt;&lt;D xsi:type="xsd:double"&gt;1.4307032376480551&lt;/D&gt;&lt;D xsi:type="xsd:double"&gt;1.448326202697594&lt;/D&gt;&lt;D xsi:type="xsd:double"&gt;1.452668636393329&lt;/D&gt;&lt;D xsi:type="xsd:double"&gt;1.492003165521919&lt;/D&gt;&lt;D xsi:type="xsd:double"&gt;1.502380363520438&lt;/D&gt;&lt;D xsi:type="xsd:double"&gt;1.462948573813285&lt;/D&gt;&lt;D xsi:type="xsd:double"&gt;1.4040631055361179&lt;/D&gt;&lt;D xsi:type="xsd:double"&gt;1.36102063946664&lt;/D&gt;&lt;D xsi:type="xsd:double"&gt;1.3521232208380221&lt;/D&gt;&lt;D xsi:type="xsd:double"&gt;1.347219882646705&lt;/D&gt;&lt;D xsi:type="xsd:double"&gt;1.336235064549534&lt;/D&gt;&lt;D xsi:type="xsd:double"&gt;1.3455038270847151&lt;/D&gt;&lt;D xsi:type="xsd:double"&gt;1.404632847597199&lt;/D&gt;&lt;D xsi:type="xsd:double"&gt;1.45427585929456&lt;/D&gt;&lt;D xsi:type="xsd:double"&gt;1.455300058378368&lt;/D&gt;&lt;D xsi:type="xsd:double"&gt;1.3988756267460349&lt;/D&gt;&lt;D xsi:type="xsd:double"&gt;1.346232979539554&lt;/D&gt;&lt;D xsi:type="xsd:double"&gt;1.343631666143168&lt;/D&gt;&lt;D xsi:type="xsd:double"&gt;1.3053076355830631&lt;/D&gt;&lt;D xsi:type="xsd:double"&gt;1.27906009705972&lt;/D&gt;&lt;D xsi:type="xsd:double"&gt;1.291494967609417&lt;/D&gt;&lt;D xsi:type="xsd:double"&gt;1.2509636695125239&lt;/D&gt;&lt;D xsi:type="xsd:double"&gt;1.246360393920585&lt;/D&gt;&lt;D xsi:type="xsd:double"&gt;1.2668650958764289&lt;/D&gt;&lt;D xsi:type="xsd:double"&gt;1.229185430687475&lt;/D&gt;&lt;D xsi:type="xsd:double"&gt;1.1744434427992549&lt;/D&gt;&lt;D xsi:type="xsd:double"&gt;1.1851680797322211&lt;/D&gt;&lt;D xsi:type="xsd:double"&gt;1.185796912045656&lt;/D&gt;&lt;D xsi:type="xsd:double"&gt;1.2331176454589621&lt;/D&gt;&lt;D xsi:type="xsd:double"&gt;1.240262794727039&lt;/D&gt;&lt;D xsi:type="xsd:double"&gt;1.2049047015186289&lt;/D&gt;&lt;D xsi:type="xsd:double"&gt;1.1940580952790441&lt;/D&gt;&lt;D xsi:type="xsd:double"&gt;1.220260707654075&lt;/D&gt;&lt;D xsi:type="xsd:double"&gt;1.230795673136253&lt;/D&gt;&lt;D xsi:type="xsd:double"&gt;1.2766942911334549&lt;/D&gt;&lt;D xsi:type="xsd:double"&gt;1.2878609051248151&lt;/D&gt;&lt;D xsi:type="xsd:double"&gt;1.305553437137678&lt;/D&gt;&lt;D xsi:type="xsd:double"&gt;1.275047897211389&lt;/D&gt;&lt;D xsi:type="xsd:double"&gt;1.240639035569576&lt;/D&gt;&lt;D xsi:type="xsd:double"&gt;1.277419774351515&lt;/D&gt;&lt;D xsi:type="xsd:double"&gt;1.263617693569892&lt;/D&gt;&lt;D xsi:type="xsd:double"&gt;1.225757666979979&lt;/D&gt;&lt;D xsi:type="xsd:double"&gt;1.2262829972921521&lt;/D&gt;&lt;D xsi:type="xsd:double"&gt;1.2247841118656631&lt;/D&gt;&lt;D xsi:type="xsd:double"&gt;1.1989258788060719&lt;/D&gt;&lt;D xsi:type="xsd:double"&gt;1.243307023466004&lt;/D&gt;&lt;D xsi:type="xsd:double"&gt;1.208744919883376&lt;/D&gt;&lt;D xsi:type="xsd:double"&gt;1.224285822272863&lt;/D&gt;&lt;D xsi:type="xsd:double"&gt;1.211974887365656&lt;/D&gt;&lt;D xsi:type="xsd:double"&gt;1.214771710141078&lt;/D&gt;&lt;D xsi:type="xsd:double"&gt;1.2160024769502971&lt;/D&gt;&lt;D xsi:type="xsd:double"&gt;1.212248772783211&lt;/D&gt;&lt;D xsi:type="xsd:double"&gt;1.2154317843940949&lt;/D&gt;&lt;D xsi:type="xsd:double"&gt;1.216017723008529&lt;/D&gt;&lt;D xsi:type="xsd:double"&gt;1.210771007086842&lt;/D&gt;&lt;D xsi:type="xsd:double"&gt;1.196870728201451&lt;/D&gt;&lt;D xsi:type="xsd:double"&gt;1.202828272237473&lt;/D&gt;&lt;D xsi:type="xsd:double"&gt;1.207461287795468&lt;/D&gt;&lt;D xsi:type="xsd:double"&gt;1.2052978254068489&lt;/D&gt;&lt;D xsi:type="xsd:double"&gt;1.2154098985709521&lt;/D&gt;&lt;D xsi:type="xsd:double"&gt;1.22393301808413&lt;/D&gt;&lt;D xsi:type="xsd:double"&gt;1.2218149883512519&lt;/D&gt;&lt;D xsi:type="xsd:double"&gt;1.2267654207489469&lt;/D&gt;&lt;D xsi:type="xsd:double"&gt;1.226783782476029&lt;/D&gt;&lt;D xsi:type="xsd:double"&gt;1.2207130206621331&lt;/D&gt;&lt;D xsi:type="xsd:double"&gt;1.234057693151718&lt;/D&gt;&lt;D xsi:type="xsd:double"&gt;1.2468283301600469&lt;/D&gt;&lt;D xsi:type="xsd:double"&gt;1.2414603033921741&lt;/D&gt;&lt;D xsi:type="xsd:double"&gt;1.2535055895288021&lt;/D&gt;&lt;D xsi:type="xsd:double"&gt;1.253417473336657&lt;/D&gt;&lt;D xsi:type="xsd:double"&gt;1.242569228732598&lt;/D&gt;&lt;D xsi:type="xsd:double"&gt;1.2427856424925059&lt;/D&gt;&lt;D xsi:type="xsd:double"&gt;1.2417911109885731&lt;/D&gt;&lt;D xsi:type="xsd:double"&gt;1.2662583756936&lt;/D&gt;&lt;D xsi:type="xsd:double"&gt;1.266607056461853&lt;/D&gt;&lt;D xsi:type="xsd:double"&gt;1.279463817567283&lt;/D&gt;&lt;D xsi:type="xsd:double"&gt;1.2788251539120361&lt;/D&gt;&lt;D xsi:type="xsd:double"&gt;1.2666149555398569&lt;/D&gt;&lt;D xsi:type="xsd:double"&gt;1.2777035986713241&lt;/D&gt;&lt;D xsi:type="xsd:double"&gt;1.296967826626638&lt;/D&gt;&lt;D xsi:type="xsd:double"&gt;1.2999662274131609&lt;/D&gt;&lt;D xsi:type="xsd:double"&gt;1.2981269338619139&lt;/D&gt;&lt;D xsi:type="xsd:double"&gt;1.2994527945007821&lt;/D&gt;&lt;D xsi:type="xsd:double"&gt;1.3120675694228241&lt;/D&gt;&lt;D xsi:type="xsd:double"&gt;1.2952673282100171&lt;/D&gt;&lt;D xsi:type="xsd:double"&gt;1.2817017826902879&lt;/D&gt;&lt;D xsi:type="xsd:double"&gt;1.2931573697713481&lt;/D&gt;&lt;D xsi:type="xsd:double"&gt;1.293852532412813&lt;/D&gt;&lt;D xsi:type="xsd:double"&gt;1.284910001675597&lt;/D&gt;&lt;D xsi:type="xsd:double"&gt;1.276546913044575&lt;/D&gt;&lt;D xsi:type="xsd:double"&gt;1.2878587624555731&lt;/D&gt;&lt;D xsi:type="xsd:double"&gt;1.30575602035288&lt;/D&gt;&lt;D xsi:type="xsd:double"&gt;1.336585378749362&lt;/D&gt;&lt;D xsi:type="xsd:double"&gt;1.3367387280656551&lt;/D&gt;&lt;D xsi:type="xsd:double"&gt;1.350873502066207&lt;/D&gt;&lt;D xsi:type="xsd:double"&gt;1.3651035282273849&lt;/D&gt;&lt;D xsi:type="xsd:double"&gt;1.367638441179583&lt;/D&gt;&lt;D xsi:type="xsd:double"&gt;1.3571695938153221&lt;/D&gt;&lt;D xsi:type="xsd:double"&gt;1.3631678741185591&lt;/D&gt;&lt;D xsi:type="xsd:double"&gt;1.3654491472610579&lt;/D&gt;&lt;D xsi:type="xsd:double"&gt;1.3418237815479981&lt;/D&gt;&lt;D xsi:type="xsd:double"&gt;1.354430652733567&lt;/D&gt;&lt;D xsi:type="xsd:double"&gt;1.3624554436034551&lt;/D&gt;&lt;D xsi:type="xsd:double"&gt;1.38209532902276&lt;/D&gt;&lt;D xsi:type="xsd:double"&gt;1.38044526124655&lt;/D&gt;&lt;D xsi:type="xsd:double"&gt;1.3721780833313291&lt;/D&gt;&lt;D xsi:type="xsd:double"&gt;1.367379850266049&lt;/D&gt;&lt;D xsi:type="xsd:double"&gt;1.3731421522842979&lt;/D&gt;&lt;D xsi:type="xsd:double"&gt;1.368991022194239&lt;/D&gt;&lt;D xsi:type="xsd:double"&gt;1.403935607010756&lt;/D&gt;&lt;D xsi:type="xsd:double"&gt;1.4167461648459161&lt;/D&gt;&lt;D xsi:type="xsd:double"&gt;1.4497424590709189&lt;/D&gt;&lt;D xsi:type="xsd:double"&gt;1.4307947684426059&lt;/D&gt;&lt;D xsi:type="xsd:double"&gt;1.439448769320073&lt;/D&gt;&lt;D xsi:type="xsd:double"&gt;1.4394555048598969&lt;/D&gt;&lt;D xsi:type="xsd:double"&gt;1.4488799498579921&lt;/D&gt;&lt;D xsi:type="xsd:double"&gt;1.448624855829959&lt;/D&gt;&lt;D xsi:type="xsd:double"&gt;1.4419780994761859&lt;/D&gt;&lt;D xsi:type="xsd:double"&gt;1.47385604134165&lt;/D&gt;&lt;D xsi:type="xsd:double"&gt;1.475359609526762&lt;/D&gt;&lt;D xsi:type="xsd:double"&gt;1.4811271992641439&lt;/D&gt;&lt;D xsi:type="xsd:double"&gt;1.47094222794761&lt;/D&gt;&lt;D xsi:type="xsd:double"&gt;1.4558259278152561&lt;/D&gt;&lt;D xsi:type="xsd:double"&gt;1.4543749264903481&lt;/D&gt;&lt;D xsi:type="xsd:double"&gt;1.4412647907560161&lt;/D&gt;&lt;D xsi:type="xsd:double"&gt;1.4494139357960589&lt;/D&gt;&lt;D xsi:type="xsd:double"&gt;1.4624870318042711&lt;/D&gt;&lt;D xsi:type="xsd:double"&gt;1.43626750251857&lt;/D&gt;&lt;D xsi:type="xsd:double"&gt;1.4535692380660581&lt;/D&gt;&lt;D xsi:type="xsd:double"&gt;1.4775482965076121&lt;/D&gt;&lt;D xsi:type="xsd:double"&gt;1.489855415509175&lt;/D&gt;&lt;D xsi:type="xsd:double"&gt;1.4904488310646631&lt;/D&gt;&lt;D xsi:type="xsd:double"&gt;1.4884361322867821&lt;/D&gt;&lt;D xsi:type="xsd:double"&gt;1.479615871254909&lt;/D&gt;&lt;D xsi:type="xsd:double"&gt;1.481572374992282&lt;/D&gt;&lt;D xsi:type="xsd:double"&gt;1.474271292139766&lt;/D&gt;&lt;D xsi:type="xsd:double"&gt;1.470587641617676&lt;/D&gt;&lt;D xsi:type="xsd:double"&gt;1.4678312167665759&lt;/D&gt;&lt;D xsi:type="xsd:double"&gt;1.46832208469856&lt;/D&gt;&lt;D xsi:type="xsd:double"&gt;1.466116421910308&lt;/D&gt;&lt;D xsi:type="xsd:double"&gt;1.4451039771347469&lt;/D&gt;&lt;D xsi:type="xsd:double"&gt;1.4777660172399389&lt;/D&gt;&lt;D xsi:type="xsd:double"&gt;1.4979603313197021&lt;/D&gt;&lt;D xsi:type="xsd:double"&gt;1.50486139301338&lt;/D&gt;&lt;D xsi:type="xsd:double"&gt;1.528296895524959&lt;/D&gt;&lt;D xsi:type="xsd:double"&gt;1.569807822975692&lt;/D&gt;&lt;D xsi:type="xsd:double"&gt;1.576681218466816&lt;/D&gt;&lt;D xsi:type="xsd:double"&gt;1.560279160995226&lt;/D&gt;&lt;D xsi:type="xsd:double"&gt;1.592205763039529&lt;/D&gt;&lt;D xsi:type="xsd:double"&gt;1.6024015650659451&lt;/D&gt;&lt;D xsi:type="xsd:double"&gt;1.620378488651691&lt;/D&gt;&lt;D xsi:type="xsd:double"&gt;1.645747042827437&lt;/D&gt;&lt;D xsi:type="xsd:double"&gt;1.618321170946748&lt;/D&gt;&lt;D xsi:type="xsd:double"&gt;1.624881341118336&lt;/D&gt;&lt;D xsi:type="xsd:double"&gt;1.644552512072756&lt;/D&gt;&lt;D xsi:type="xsd:double"&gt;1.658133790606863&lt;/D&gt;&lt;D xsi:type="xsd:double"&gt;1.6577509987439121&lt;/D&gt;&lt;D xsi:type="xsd:double"&gt;1.640538865669285&lt;/D&gt;&lt;D xsi:type="xsd:double"&gt;1.6652779420320889&lt;/D&gt;&lt;D xsi:type="xsd:double"&gt;1.6376770769549389&lt;/D&gt;&lt;D xsi:type="xsd:double"&gt;1.677409512029965&lt;/D&gt;&lt;D xsi:type="xsd:double"&gt;1.689901500852832&lt;/D&gt;&lt;D xsi:type="xsd:double"&gt;1.64673550420724&lt;/D&gt;&lt;D xsi:type="xsd:double"&gt;1.6719005988442031&lt;/D&gt;&lt;D xsi:type="xsd:double"&gt;1.6776617064057571&lt;/D&gt;&lt;D xsi:type="xsd:double"&gt;1.638900997911799&lt;/D&gt;&lt;D xsi:type="xsd:double"&gt;1.6468894529419209&lt;/D&gt;&lt;D xsi:type="xsd:double"&gt;1.6261608313369871&lt;/D&gt;&lt;D xsi:type="xsd:double"&gt;1.651295804174497&lt;/D&gt;&lt;D xsi:type="xsd:double"&gt;1.644016915674666&lt;/D&gt;&lt;D xsi:type="xsd:double"&gt;1.6692605180517881&lt;/D&gt;&lt;D xsi:type="xsd:double"&gt;1.6649087235202891&lt;/D&gt;&lt;D xsi:type="xsd:double"&gt;1.6689463614415989&lt;/D&gt;&lt;D xsi:type="xsd:double"&gt;1.656877869391292&lt;/D&gt;&lt;D xsi:type="xsd:double"&gt;1.6484543919054191&lt;/D&gt;&lt;D xsi:type="xsd:double"&gt;1.6308986425488681&lt;/D&gt;&lt;D xsi:type="xsd:double"&gt;1.648658133036057&lt;/D&gt;&lt;D xsi:type="xsd:double"&gt;1.621506492111114&lt;/D&gt;&lt;D xsi:type="xsd:double"&gt;1.6396085801647491&lt;/D&gt;&lt;D xsi:type="xsd:double"&gt;1.6761290026419009&lt;/D&gt;&lt;D xsi:type="xsd:double"&gt;1.7119515065371409&lt;/D&gt;&lt;D xsi:type="xsd:double"&gt;1.743297040189737&lt;/D&gt;&lt;D xsi:type="xsd:double"&gt;1.72901073795953&lt;/D&gt;&lt;D xsi:type="xsd:double"&gt;1.74529139423002&lt;/D&gt;&lt;D xsi:type="xsd:double"&gt;1.753322977147278&lt;/D&gt;&lt;D xsi:type="xsd:double"&gt;1.745566252072122&lt;/D&gt;&lt;D xsi:type="xsd:double"&gt;1.743491957956391&lt;/D&gt;&lt;D xsi:type="xsd:double"&gt;1.7807963236824531&lt;/D&gt;&lt;D xsi:type="xsd:double"&gt;1.8045963349780969&lt;/D&gt;&lt;D xsi:type="xsd:double"&gt;1.7967181799458269&lt;/D&gt;&lt;D xsi:type="xsd:double"&gt;1.79465584167213&lt;/D&gt;&lt;D xsi:type="xsd:double"&gt;1.814262692303626&lt;/D&gt;&lt;D xsi:type="xsd:double"&gt;1.806631989597054&lt;/D&gt;&lt;D xsi:type="xsd:double"&gt;1.7739084810443111&lt;/D&gt;&lt;D xsi:type="xsd:double"&gt;1.773544029084704&lt;/D&gt;&lt;D xsi:type="xsd:double"&gt;1.7455055861306761&lt;/D&gt;&lt;D xsi:type="xsd:double"&gt;1.777070868244014&lt;/D&gt;&lt;D xsi:type="xsd:double"&gt;1.778172163261829&lt;/D&gt;&lt;D xsi:type="xsd:double"&gt;1.743560009241075&lt;/D&gt;&lt;D xsi:type="xsd:double"&gt;1.7486203714114921&lt;/D&gt;&lt;D xsi:type="xsd:double"&gt;1.776582735142229&lt;/D&gt;&lt;D xsi:type="xsd:double"&gt;1.8109065124617649&lt;/D&gt;&lt;D xsi:type="xsd:double"&gt;1.830232214192423&lt;/D&gt;&lt;D xsi:type="xsd:double"&gt;1.832529503843833&lt;/D&gt;&lt;D xsi:type="xsd:double"&gt;1.824281224484857&lt;/D&gt;&lt;D xsi:type="xsd:double"&gt;1.841611654549332&lt;/D&gt;&lt;D xsi:type="xsd:double"&gt;1.870888486390911&lt;/D&gt;&lt;D xsi:type="xsd:double"&gt;1.8831130262796829&lt;/D&gt;&lt;D xsi:type="xsd:double"&gt;1.8856171183129811&lt;/D&gt;&lt;D xsi:type="xsd:double"&gt;1.9059109651576389&lt;/D&gt;&lt;D xsi:type="xsd:double"&gt;1.9250990825597341&lt;/D&gt;&lt;D xsi:type="xsd:double"&gt;1.91902746597434&lt;/D&gt;&lt;D xsi:type="xsd:double"&gt;1.914693142193393&lt;/D&gt;&lt;D xsi:type="xsd:double"&gt;1.9508202551089231&lt;/D&gt;&lt;D xsi:type="xsd:double"&gt;1.9281648199768591&lt;/D&gt;&lt;D xsi:type="xsd:double"&gt;1.8981270238314749&lt;/D&gt;&lt;D xsi:type="xsd:double"&gt;1.8564848447758411&lt;/D&gt;&lt;D xsi:type="xsd:double"&gt;1.899447870053071&lt;/D&gt;&lt;D xsi:type="xsd:double"&gt;1.891787182931965&lt;/D&gt;&lt;D xsi:type="xsd:double"&gt;1.8670040063016971&lt;/D&gt;&lt;D xsi:type="xsd:double"&gt;1.8958944458989311&lt;/D&gt;&lt;D xsi:type="xsd:double"&gt;1.887417573160258&lt;/D&gt;&lt;D xsi:type="xsd:double"&gt;1.9172331149016939&lt;/D&gt;&lt;D xsi:type="xsd:double"&gt;1.953440862146</t>
        </r>
      </text>
    </comment>
    <comment ref="A37" authorId="0" shapeId="0">
      <text>
        <r>
          <rPr>
            <b/>
            <sz val="9"/>
            <color indexed="81"/>
            <rFont val="Tahoma"/>
            <charset val="1"/>
          </rPr>
          <t>258&lt;/D&gt;&lt;D xsi:type="xsd:double"&gt;1.9587361492806381&lt;/D&gt;&lt;D xsi:type="xsd:double"&gt;1.99223420474173&lt;/D&gt;&lt;D xsi:type="xsd:double"&gt;1.97341307614462&lt;/D&gt;&lt;D xsi:type="xsd:double"&gt;1.988295813089036&lt;/D&gt;&lt;D xsi:type="xsd:double"&gt;2.0275767694584288&lt;/D&gt;&lt;D xsi:type="xsd:double"&gt;2.0302785557331058&lt;/D&gt;&lt;D xsi:type="xsd:double"&gt;2.023919531478894&lt;/D&gt;&lt;D xsi:type="xsd:double"&gt;2.0141667584296878&lt;/D&gt;&lt;D xsi:type="xsd:double"&gt;2.002137270403515&lt;/D&gt;&lt;D xsi:type="xsd:double"&gt;2.03007731496923&lt;/D&gt;&lt;D xsi:type="xsd:double"&gt;2.0042936155191931&lt;/D&gt;&lt;D xsi:type="xsd:double"&gt;2.02299817348234&lt;/D&gt;&lt;D xsi:type="xsd:double"&gt;2.0059419251005939&lt;/D&gt;&lt;D xsi:type="xsd:double"&gt;1.903248606790273&lt;/D&gt;&lt;D xsi:type="xsd:double"&gt;1.969236629829711&lt;/D&gt;&lt;D xsi:type="xsd:double"&gt;1.993376748308364&lt;/D&gt;&lt;D xsi:type="xsd:double"&gt;2.010804062107431&lt;/D&gt;&lt;D xsi:type="xsd:double"&gt;2.039937123034369&lt;/D&gt;&lt;D xsi:type="xsd:double"&gt;2.0367775800471719&lt;/D&gt;&lt;D xsi:type="xsd:double"&gt;2.0324660818998859&lt;/D&gt;&lt;D xsi:type="xsd:double"&gt;2.0155299779200089&lt;/D&gt;&lt;D xsi:type="xsd:double"&gt;1.980606419211242&lt;/D&gt;&lt;D xsi:type="xsd:double"&gt;1.977630052978417&lt;/D&gt;&lt;D xsi:type="xsd:double"&gt;2.005693329653877&lt;/D&gt;&lt;D xsi:type="xsd:double"&gt;2.0251110868843361&lt;/D&gt;&lt;D xsi:type="xsd:double"&gt;2.003838484974128&lt;/D&gt;&lt;D xsi:type="xsd:double"&gt;1.9843943969204929&lt;/D&gt;&lt;D xsi:type="xsd:double"&gt;1.972571590453106&lt;/D&gt;&lt;D xsi:type="xsd:double"&gt;1.9593431819702729&lt;/D&gt;&lt;D xsi:type="xsd:double"&gt;1.934488734813556&lt;/D&gt;&lt;D xsi:type="xsd:double"&gt;1.950499967850821&lt;/D&gt;&lt;D xsi:type="xsd:double"&gt;1.9729620852623271&lt;/D&gt;&lt;D xsi:type="xsd:double"&gt;1.9914758112771249&lt;/D&gt;&lt;D xsi:type="xsd:double"&gt;1.997067709032615&lt;/D&gt;&lt;D xsi:type="xsd:double"&gt;2.0014268086010309&lt;/D&gt;&lt;D xsi:type="xsd:double"&gt;2.00466494190422&lt;/D&gt;&lt;D xsi:type="xsd:double"&gt;2.04201315673486&lt;/D&gt;&lt;D xsi:type="xsd:double"&gt;2.035412431682452&lt;/D&gt;&lt;D xsi:type="xsd:double"&gt;2.0762013723323132&lt;/D&gt;&lt;D xsi:type="xsd:double"&gt;2.088231816733483&lt;/D&gt;&lt;D xsi:type="xsd:double"&gt;2.0755721093462718&lt;/D&gt;&lt;D xsi:type="xsd:double"&gt;2.076596411079155&lt;/D&gt;&lt;D xsi:type="xsd:double"&gt;2.0893824182952812&lt;/D&gt;&lt;D xsi:type="xsd:double"&gt;2.078760560597396&lt;/D&gt;&lt;D xsi:type="xsd:double"&gt;2.0225204071482858&lt;/D&gt;&lt;D xsi:type="xsd:double"&gt;2.0211161907947748&lt;/D&gt;&lt;D xsi:type="xsd:double"&gt;2.020864314394696&lt;/D&gt;&lt;D xsi:type="xsd:double"&gt;1.9925431630987081&lt;/D&gt;&lt;D xsi:type="xsd:double"&gt;2.010068263591521&lt;/D&gt;&lt;D xsi:type="xsd:double"&gt;1.978461912220955&lt;/D&gt;&lt;D xsi:type="xsd:double"&gt;1.941716166730346&lt;/D&gt;&lt;D xsi:type="xsd:double"&gt;1.925381705006481&lt;/D&gt;&lt;D xsi:type="xsd:double"&gt;1.907241583276817&lt;/D&gt;&lt;D xsi:type="xsd:double"&gt;1.861095206415867&lt;/D&gt;&lt;D xsi:type="xsd:double"&gt;1.8560004453660079&lt;/D&gt;&lt;D xsi:type="xsd:double"&gt;1.893248129021792&lt;/D&gt;&lt;D xsi:type="xsd:double"&gt;1.8618853724868441&lt;/D&gt;&lt;D xsi:type="xsd:double"&gt;1.8712814882793289&lt;/D&gt;&lt;D xsi:type="xsd:double"&gt;1.873520314434977&lt;/D&gt;&lt;D xsi:type="xsd:double"&gt;1.9199381429714351&lt;/D&gt;&lt;D xsi:type="xsd:double"&gt;1.892559337821492&lt;/D&gt;&lt;D xsi:type="xsd:double"&gt;1.823661964929115&lt;/D&gt;&lt;D xsi:type="xsd:double"&gt;1.8079413373882161&lt;/D&gt;&lt;D xsi:type="xsd:double"&gt;1.826989718780047&lt;/D&gt;&lt;D xsi:type="xsd:double"&gt;1.83827178095211&lt;/D&gt;&lt;D xsi:type="xsd:double"&gt;1.877633291201017&lt;/D&gt;&lt;D xsi:type="xsd:double"&gt;1.8753372868816791&lt;/D&gt;&lt;D xsi:type="xsd:double"&gt;1.8906109827311479&lt;/D&gt;&lt;D xsi:type="xsd:double"&gt;1.8799332283828429&lt;/D&gt;&lt;D xsi:type="xsd:double"&gt;1.827971782619414&lt;/D&gt;&lt;D xsi:type="xsd:double"&gt;1.8706086399473569&lt;/D&gt;&lt;D xsi:type="xsd:double"&gt;1.8995375213734811&lt;/D&gt;&lt;D xsi:type="xsd:double"&gt;1.8787097280597951&lt;/D&gt;&lt;D xsi:type="xsd:double"&gt;1.876461085544104&lt;/D&gt;&lt;D xsi:type="xsd:double"&gt;1.8925294724949431&lt;/D&gt;&lt;D xsi:type="xsd:double"&gt;1.900554893174973&lt;/D&gt;&lt;D xsi:type="xsd:double"&gt;1.8933141232581721&lt;/D&gt;&lt;D xsi:type="xsd:double"&gt;1.8925322390054591&lt;/D&gt;&lt;D xsi:type="xsd:double"&gt;1.887626785017386&lt;/D&gt;&lt;D xsi:type="xsd:double"&gt;1.8905465491366591&lt;/D&gt;&lt;D xsi:type="xsd:double"&gt;1.896858688183251&lt;/D&gt;&lt;D xsi:type="xsd:double"&gt;1.8970371227754941&lt;/D&gt;&lt;D xsi:type="xsd:double"&gt;1.895724454948035&lt;/D&gt;&lt;D xsi:type="xsd:double"&gt;1.895274852976351&lt;/D&gt;&lt;D xsi:type="xsd:double"&gt;1.8941864861500659&lt;/D&gt;&lt;D xsi:type="xsd:double"&gt;1.890950870352708&lt;/D&gt;&lt;D xsi:type="xsd:double"&gt;1.8884808224618961&lt;/D&gt;&lt;D xsi:type="xsd:double"&gt;1.893111119081208&lt;/D&gt;&lt;D xsi:type="xsd:double"&gt;1.8925272436763441&lt;/D&gt;&lt;D xsi:type="xsd:double"&gt;1.894775303286246&lt;/D&gt;&lt;D xsi:type="xsd:double"&gt;1.8840724048831881&lt;/D&gt;&lt;D xsi:type="xsd:double"&gt;1.884255952834494&lt;/D&gt;&lt;D xsi:type="xsd:double"&gt;1.884156516132405&lt;/D&gt;&lt;D xsi:type="xsd:double"&gt;1.878141819003837&lt;/D&gt;&lt;D xsi:type="xsd:double"&gt;1.8830282612957749&lt;/D&gt;&lt;D xsi:type="xsd:double"&gt;1.8847821933126761&lt;/D&gt;&lt;D xsi:type="xsd:double"&gt;1.887653908520645&lt;/D&gt;&lt;D xsi:type="xsd:double"&gt;1.8817125388337439&lt;/D&gt;&lt;D xsi:type="xsd:double"&gt;1.887025967697809&lt;/D&gt;&lt;D xsi:type="xsd:double"&gt;1.8939848217622259&lt;/D&gt;&lt;D xsi:type="xsd:double"&gt;1.89310523187232&lt;/D&gt;&lt;D xsi:type="xsd:double"&gt;1.900697066777193&lt;/D&gt;&lt;D xsi:type="xsd:double"&gt;1.8985656299548721&lt;/D&gt;&lt;D xsi:type="xsd:double"&gt;1.897518064609091&lt;/D&gt;&lt;D xsi:type="xsd:double"&gt;1.89775966477178&lt;/D&gt;&lt;D xsi:type="xsd:double"&gt;1.8985697229541321&lt;/D&gt;&lt;D xsi:type="xsd:double"&gt;1.8922347661484531&lt;/D&gt;&lt;D xsi:type="xsd:double"&gt;1.879192301267389&lt;/D&gt;&lt;D xsi:type="xsd:double"&gt;1.884549181578695&lt;/D&gt;&lt;D xsi:type="xsd:double"&gt;1.8819123958236019&lt;/D&gt;&lt;D xsi:type="xsd:double"&gt;1.881462515634424&lt;/D&gt;&lt;D xsi:type="xsd:double"&gt;1.874104573552887&lt;/D&gt;&lt;D xsi:type="xsd:double"&gt;1.882943359116406&lt;/D&gt;&lt;D xsi:type="xsd:double"&gt;1.875633735195736&lt;/D&gt;&lt;D xsi:type="xsd:double"&gt;1.8646726236411111&lt;/D&gt;&lt;D xsi:type="xsd:double"&gt;1.858672919174307&lt;/D&gt;&lt;D xsi:type="xsd:double"&gt;1.8696887003908009&lt;/D&gt;&lt;D xsi:type="xsd:double"&gt;1.857763787517859&lt;/D&gt;&lt;D xsi:type="xsd:double"&gt;1.8590859614663891&lt;/D&gt;&lt;D xsi:type="xsd:double"&gt;1.8440807932089729&lt;/D&gt;&lt;D xsi:type="xsd:double"&gt;1.841512172956399&lt;/D&gt;&lt;D xsi:type="xsd:double"&gt;1.8314074499142221&lt;/D&gt;&lt;D xsi:type="xsd:double"&gt;1.842497704459428&lt;/D&gt;&lt;D xsi:type="xsd:double"&gt;1.8332266519397931&lt;/D&gt;&lt;D xsi:type="xsd:double"&gt;1.835026337433153&lt;/D&gt;&lt;D xsi:type="xsd:double"&gt;1.8410919234526859&lt;/D&gt;&lt;D xsi:type="xsd:double"&gt;1.8324640694067991&lt;/D&gt;&lt;D xsi:type="xsd:double"&gt;1.8144841159105081&lt;/D&gt;&lt;D xsi:type="xsd:double"&gt;1.822324400318138&lt;/D&gt;&lt;D xsi:type="xsd:double"&gt;1.8095980986524241&lt;/D&gt;&lt;D xsi:type="xsd:double"&gt;1.8093656717935831&lt;/D&gt;&lt;D xsi:type="xsd:double"&gt;1.807737384872903&lt;/D&gt;&lt;D xsi:type="xsd:double"&gt;1.7836233748770041&lt;/D&gt;&lt;D xsi:type="xsd:double"&gt;1.790799174794647&lt;/D&gt;&lt;D xsi:type="xsd:double"&gt;1.7961534239036221&lt;/D&gt;&lt;D xsi:type="xsd:double"&gt;1.808270984981148&lt;/D&gt;&lt;D xsi:type="xsd:double"&gt;1.805283819748682&lt;/D&gt;&lt;D xsi:type="xsd:double"&gt;1.79507752716836&lt;/D&gt;&lt;D xsi:type="xsd:double"&gt;1.794057531580167&lt;/D&gt;&lt;D xsi:type="xsd:double"&gt;1.8050478390941041&lt;/D&gt;&lt;D xsi:type="xsd:double"&gt;1.8073821831943071&lt;/D&gt;&lt;D xsi:type="xsd:double"&gt;1.7846337527976091&lt;/D&gt;&lt;D xsi:type="xsd:double"&gt;1.788255015332564&lt;/D&gt;&lt;D xsi:type="xsd:double"&gt;1.790962030432659&lt;/D&gt;&lt;D xsi:type="xsd:double"&gt;1.792937231611845&lt;/D&gt;&lt;D xsi:type="xsd:double"&gt;1.80001075667754&lt;/D&gt;&lt;D xsi:type="xsd:double"&gt;1.805075830404435&lt;/D&gt;&lt;D xsi:type="xsd:double"&gt;1.804778556784264&lt;/D&gt;&lt;D xsi:type="xsd:double"&gt;1.8069031030839931&lt;/D&gt;&lt;D xsi:type="xsd:double"&gt;1.8107444737170411&lt;/D&gt;&lt;D xsi:type="xsd:double"&gt;1.832746785009477&lt;/D&gt;&lt;D xsi:type="xsd:double"&gt;1.8281134000213639&lt;/D&gt;&lt;D xsi:type="xsd:double"&gt;1.830558983125897&lt;/D&gt;&lt;D xsi:type="xsd:double"&gt;1.8227695069757781&lt;/D&gt;&lt;D xsi:type="xsd:double"&gt;1.81917321285091&lt;/D&gt;&lt;D xsi:type="xsd:double"&gt;1.81814672342654&lt;/D&gt;&lt;D xsi:type="xsd:double"&gt;1.801223486875672&lt;/D&gt;&lt;D xsi:type="xsd:double"&gt;1.794045640455088&lt;/D&gt;&lt;D xsi:type="xsd:double"&gt;1.781761552076528&lt;/D&gt;&lt;D xsi:type="xsd:double"&gt;1.777583657193919&lt;/D&gt;&lt;D xsi:type="xsd:double"&gt;1.7848550704717321&lt;/D&gt;&lt;D xsi:type="xsd:double"&gt;1.7738598739149&lt;/D&gt;&lt;D xsi:type="xsd:double"&gt;1.781075027561706&lt;/D&gt;&lt;D xsi:type="xsd:double"&gt;1.794644634776031&lt;/D&gt;&lt;D xsi:type="xsd:double"&gt;1.7965223372865291&lt;/D&gt;&lt;D xsi:type="xsd:double"&gt;1.7941594680434561&lt;/D&gt;&lt;D xsi:type="xsd:double"&gt;1.799312467784131&lt;/D&gt;&lt;D xsi:type="xsd:double"&gt;1.785958495209214&lt;/D&gt;&lt;D xsi:type="xsd:double"&gt;1.7871288052665391&lt;/D&gt;&lt;D xsi:type="xsd:double"&gt;1.7750645876170841&lt;/D&gt;&lt;D xsi:type="xsd:double"&gt;1.78050098618452&lt;/D&gt;&lt;D xsi:type="xsd:double"&gt;1.790807127494813&lt;/D&gt;&lt;D xsi:type="xsd:double"&gt;1.794098110679009&lt;/D&gt;&lt;D xsi:type="xsd:double"&gt;1.8045170822645109&lt;/D&gt;&lt;D xsi:type="xsd:double"&gt;1.804527211340657&lt;/D&gt;&lt;D xsi:type="xsd:double"&gt;1.8104200704330531&lt;/D&gt;&lt;D xsi:type="xsd:double"&gt;1.8158631784256181&lt;/D&gt;&lt;D xsi:type="xsd:double"&gt;1.816307283081539&lt;/D&gt;&lt;D xsi:type="xsd:double"&gt;1.8131954034470921&lt;/D&gt;&lt;D xsi:type="xsd:double"&gt;1.8288072290253641&lt;/D&gt;&lt;D xsi:type="xsd:double"&gt;1.830539221823442&lt;/D&gt;&lt;D xsi:type="xsd:double"&gt;1.833997829566689&lt;/D&gt;&lt;D xsi:type="xsd:double"&gt;1.833269453244623&lt;/D&gt;&lt;D xsi:type="xsd:double"&gt;1.8401945597008491&lt;/D&gt;&lt;D xsi:type="xsd:double"&gt;1.843067174041096&lt;/D&gt;&lt;D xsi:type="xsd:double"&gt;1.8263707240681679&lt;/D&gt;&lt;D xsi:type="xsd:double"&gt;1.8214770220253911&lt;/D&gt;&lt;D xsi:type="xsd:double"&gt;1.8072104548365691&lt;/D&gt;&lt;D xsi:type="xsd:double"&gt;1.8062904408887279&lt;/D&gt;&lt;D xsi:type="xsd:double"&gt;1.8056975481081621&lt;/D&gt;&lt;D xsi:type="xsd:double"&gt;1.8047198453702911&lt;/D&gt;&lt;D xsi:type="xsd:double"&gt;1.798326750970956&lt;/D&gt;&lt;D xsi:type="xsd:double"&gt;1.8043970344016611&lt;/D&gt;&lt;D xsi:type="xsd:double"&gt;1.7973441898208271&lt;/D&gt;&lt;D xsi:type="xsd:double"&gt;1.78947446196505&lt;/D&gt;&lt;D xsi:type="xsd:double"&gt;1.7763770824856811&lt;/D&gt;&lt;D xsi:type="xsd:double"&gt;1.775625471379769&lt;/D&gt;&lt;D xsi:type="xsd:double"&gt;1.7727457395487649&lt;/D&gt;&lt;D xsi:type="xsd:double"&gt;1.77090298273167&lt;/D&gt;&lt;D xsi:type="xsd:double"&gt;1.778584583632528&lt;/D&gt;&lt;D xsi:type="xsd:double"&gt;1.7655061451428651&lt;/D&gt;&lt;D xsi:type="xsd:double"&gt;1.767985181053582&lt;/D&gt;&lt;D xsi:type="xsd:double"&gt;1.780434780338092&lt;/D&gt;&lt;D xsi:type="xsd:double"&gt;1.7855756465417709&lt;/D&gt;&lt;D xsi:type="xsd:double"&gt;1.8184020970849251&lt;/D&gt;&lt;D xsi:type="xsd:double"&gt;1.8216409435615379&lt;/D&gt;&lt;D xsi:type="xsd:double"&gt;1.8019961672960709&lt;/D&gt;&lt;D xsi:type="xsd:double"&gt;1.8052211114758361&lt;/D&gt;&lt;D xsi:type="xsd:double"&gt;1.8090901688344261&lt;/D&gt;&lt;D xsi:type="xsd:double"&gt;1.829848382779169&lt;/D&gt;&lt;D xsi:type="xsd:double"&gt;1.8307424652949329&lt;/D&gt;&lt;D xsi:type="xsd:double"&gt;1.8317103300797739&lt;/D&gt;&lt;D xsi:type="xsd:double"&gt;1.8282178089169721&lt;/D&gt;&lt;D xsi:type="xsd:double"&gt;1.8473817882882051&lt;/D&gt;&lt;D xsi:type="xsd:double"&gt;1.842601113582435&lt;/D&gt;&lt;D xsi:type="xsd:double"&gt;1.844464020391859&lt;/D&gt;&lt;D xsi:type="xsd:double"&gt;1.8464625581206331&lt;/D&gt;&lt;D xsi:type="xsd:double"&gt;1.848852293665896&lt;/D&gt;&lt;D xsi:type="xsd:double"&gt;1.862603849919565&lt;/D&gt;&lt;D xsi:type="xsd:double"&gt;1.846735093521648&lt;/D&gt;&lt;D xsi:type="xsd:double"&gt;1.8657836129017411&lt;/D&gt;&lt;D xsi:type="xsd:double"&gt;1.863958975202147&lt;/D&gt;&lt;D xsi:type="xsd:double"&gt;1.876993348986624&lt;/D&gt;&lt;D xsi:type="xsd:double"&gt;1.8776952873895021&lt;/D&gt;&lt;D xsi:type="xsd:double"&gt;1.894010010074493&lt;/D&gt;&lt;D xsi:type="xsd:double"&gt;1.89344403628474&lt;/D&gt;&lt;D xsi:type="xsd:double"&gt;1.895541608909995&lt;/D&gt;&lt;D xsi:type="xsd:double"&gt;1.91189680064772&lt;/D&gt;&lt;D xsi:type="xsd:double"&gt;1.906791353544266&lt;/D&gt;&lt;D xsi:type="xsd:double"&gt;1.9275635921242149&lt;/D&gt;&lt;D xsi:type="xsd:double"&gt;1.957962347198654&lt;/D&gt;&lt;D xsi:type="xsd:double"&gt;1.9502866716144811&lt;/D&gt;&lt;D xsi:type="xsd:double"&gt;1.92509270571161&lt;/D&gt;&lt;D xsi:type="xsd:double"&gt;1.9483447890208629&lt;/D&gt;&lt;D xsi:type="xsd:double"&gt;1.9301975332283019&lt;/D&gt;&lt;D xsi:type="xsd:double"&gt;1.936232662855812&lt;/D&gt;&lt;D xsi:type="xsd:double"&gt;1.9308033476531239&lt;/D&gt;&lt;D xsi:type="xsd:double"&gt;1.936782833758395&lt;/D&gt;&lt;D xsi:type="xsd:double"&gt;1.9346157585294941&lt;/D&gt;&lt;D xsi:type="xsd:double"&gt;1.907474420771788&lt;/D&gt;&lt;D xsi:type="xsd:double"&gt;1.910122884425872&lt;/D&gt;&lt;D xsi:type="xsd:double"&gt;1.900679998080558&lt;/D&gt;&lt;D xsi:type="xsd:double"&gt;1.9394695645521709&lt;/D&gt;&lt;D xsi:type="xsd:double"&gt;1.939565596942298&lt;/D&gt;&lt;D xsi:type="xsd:double"&gt;1.971375469980216&lt;/D&gt;&lt;D xsi:type="xsd:double"&gt;1.99768419214275&lt;/D&gt;&lt;D xsi:type="xsd:double"&gt;2.029514987226424&lt;/D&gt;&lt;D xsi:type="xsd:double"&gt;2.031817004909902&lt;/D&gt;&lt;D xsi:type="xsd:double"&gt;2.00987873386712&lt;/D&gt;&lt;D xsi:type="xsd:double"&gt;1.995358264698071&lt;/D&gt;&lt;D xsi:type="xsd:double"&gt;2.0120729553914138&lt;/D&gt;&lt;D xsi:type="xsd:double"&gt;1.9725770811613581&lt;/D&gt;&lt;D xsi:type="xsd:double"&gt;1.960188559866038&lt;/D&gt;&lt;D xsi:type="xsd:double"&gt;1.9410768220437691&lt;/D&gt;&lt;D xsi:type="xsd:double"&gt;1.900641540236973&lt;/D&gt;&lt;D xsi:type="xsd:double"&gt;1.9305297346297909&lt;/D&gt;&lt;D xsi:type="xsd:double"&gt;1.935346237814831&lt;/D&gt;&lt;D xsi:type="xsd:double"&gt;1.9284959254481719&lt;/D&gt;&lt;D xsi:type="xsd:double"&gt;1.880480982038353&lt;/D&gt;&lt;D xsi:type="xsd:double"&gt;1.8889041703525129&lt;/D&gt;&lt;D xsi:type="xsd:double"&gt;1.8883849395110279&lt;/D&gt;&lt;D xsi:type="xsd:double"&gt;1.8798785934645661&lt;/D&gt;&lt;D xsi:type="xsd:double"&gt;1.901944690586113&lt;/D&gt;&lt;D xsi:type="xsd:double"&gt;1.8870216331948471&lt;/D&gt;&lt;D xsi:type="xsd:double"&gt;1.902566818288401&lt;/D&gt;&lt;D xsi:type="xsd:double"&gt;1.916374746966921&lt;/D&gt;&lt;D xsi:type="xsd:double"&gt;1.907470513894918&lt;/D&gt;&lt;D xsi:type="xsd:double"&gt;1.888983498752689&lt;/D&gt;&lt;D xsi:type="xsd:double"&gt;1.901633598023132&lt;/D&gt;&lt;D xsi:type="xsd:double"&gt;1.875575436610412&lt;/D&gt;&lt;D xsi:type="xsd:double"&gt;1.8807236947595689&lt;/D&gt;&lt;D xsi:type="xsd:double"&gt;1.8797332238970841&lt;/D&gt;&lt;D xsi:type="xsd:double"&gt;1.8915911026402381&lt;/D&gt;&lt;D xsi:type="xsd:double"&gt;1.8993141976924211&lt;/D&gt;&lt;D xsi:type="xsd:double"&gt;1.864435506227847&lt;/D&gt;&lt;D xsi:type="xsd:double"&gt;1.8381392022054941&lt;/D&gt;&lt;D xsi:type="xsd:double"&gt;1.846203027263186&lt;/D&gt;&lt;D xsi:type="xsd:double"&gt;1.835441750890304&lt;/D&gt;&lt;D xsi:type="xsd:double"&gt;1.863756354577691&lt;/D&gt;&lt;D xsi:type="xsd:double"&gt;1.864394481712699&lt;/D&gt;&lt;D xsi:type="xsd:double"&gt;1.8514529059151981&lt;/D&gt;&lt;D xsi:type="xsd:double"&gt;1.8436391124953031&lt;/D&gt;&lt;D xsi:type="xsd:double"&gt;1.825107884887746&lt;/D&gt;&lt;D xsi:type="xsd:double"&gt;1.8536181570374921&lt;/D&gt;&lt;D xsi:type="xsd:double"&gt;1.8583413432781679&lt;/D&gt;&lt;D xsi:type="xsd:double"&gt;1.856755490422954&lt;/D&gt;&lt;D xsi:type="xsd:double"&gt;1.894901265739307&lt;/D&gt;&lt;D xsi:type="xsd:double"&gt;1.9062091704887421&lt;/D&gt;&lt;D xsi:type="xsd:double"&gt;1.9137700425115769&lt;/D&gt;&lt;D xsi:type="xsd:double"&gt;1.916134765890966&lt;/D&gt;&lt;D xsi:type="xsd:double"&gt;1.90861641715657&lt;/D&gt;&lt;D xsi:type="xsd:double"&gt;1.894694757727371&lt;/D&gt;&lt;D xsi:type="xsd:double"&gt;1.9096369279139529&lt;/D&gt;&lt;D xsi:type="xsd:double"&gt;1.9370375338274679&lt;/D&gt;&lt;D xsi:type="xsd:double"&gt;1.9459019841448251&lt;/D&gt;&lt;D xsi:type="xsd:double"&gt;1.9477819130667671&lt;/D&gt;&lt;D xsi:type="xsd:double"&gt;1.938188373103791&lt;/D&gt;&lt;D xsi:type="xsd:double"&gt;1.933771087838009&lt;/D&gt;&lt;D xsi:type="xsd:double"&gt;1.9562819433616649&lt;/D&gt;&lt;D xsi:type="xsd:double"&gt;1.920925641240766&lt;/D&gt;&lt;D xsi:type="xsd:double"&gt;1.9085384225543&lt;/D&gt;&lt;D xsi:type="xsd:double"&gt;1.899387833400797&lt;/D&gt;&lt;D xsi:type="xsd:double"&gt;1.902018982585213&lt;/D&gt;&lt;D xsi:type="xsd:double"&gt;1.9024118731854141&lt;/D&gt;&lt;D xsi:type="xsd:double"&gt;1.8970677868005359&lt;/D&gt;&lt;D xsi:type="xsd:double"&gt;1.890402079951903&lt;/D&gt;&lt;D xsi:type="xsd:double"&gt;1.86943093403822&lt;/D&gt;&lt;D xsi:type="xsd:double"&gt;1.8717289861792219&lt;/D&gt;&lt;D xsi:type="xsd:double"&gt;1.9057972314255991&lt;/D&gt;&lt;D xsi:type="xsd:double"&gt;1.874773160209231&lt;/D&gt;&lt;D xsi:type="xsd:double"&gt;1.8691282516168319&lt;/D&gt;&lt;D xsi:type="xsd:double"&gt;1.8429943064417971&lt;/D&gt;&lt;D xsi:type="xsd:double"&gt;1.805299347455527&lt;/D&gt;&lt;D xsi:type="xsd:double"&gt;1.8148560192890659&lt;/D&gt;&lt;D xsi:type="xsd:double"&gt;1.840139602375751&lt;/D&gt;&lt;D xsi:type="xsd:double"&gt;1.818047707662223&lt;/D&gt;&lt;D xsi:type="xsd:double"&gt;1.8383466232703669&lt;/D&gt;&lt;D xsi:type="xsd:double"&gt;1.8494877769649869&lt;/D&gt;&lt;D xsi:type="xsd:double"&gt;1.873173903846745&lt;/D&gt;&lt;D xsi:type="xsd:double"&gt;1.8654429627008049&lt;/D&gt;&lt;D xsi:type="xsd:double"&gt;1.819100233014922&lt;/D&gt;&lt;D xsi:type="xsd:double"&gt;1.815513480972889&lt;/D&gt;&lt;D xsi:type="xsd:double"&gt;1.7870182484097339&lt;/D&gt;&lt;D xsi:type="xsd:double"&gt;1.818169949447263&lt;/D&gt;&lt;D xsi:type="xsd:double"&gt;1.859274125448672&lt;/D&gt;&lt;D xsi:type="xsd:double"&gt;1.8574634701750861&lt;/D&gt;&lt;D xsi:type="xsd:double"&gt;1.8513856231988881&lt;/D&gt;&lt;D xsi:type="xsd:double"&gt;1.8513706899105291&lt;/D&gt;&lt;D xsi:type="xsd:double"&gt;1.8552135346522209&lt;/D&gt;&lt;D xsi:type="xsd:double"&gt;1.8531271387320609&lt;/D&gt;&lt;D xsi:type="xsd:double"&gt;1.8585069717574521&lt;/D&gt;&lt;D xsi:type="xsd:double"&gt;1.859672815989815&lt;/D&gt;&lt;D xsi:type="xsd:double"&gt;1.8555330164403721&lt;/D&gt;&lt;D xsi:type="xsd:double"&gt;1.8495015772803549&lt;/D&gt;&lt;D xsi:type="xsd:double"&gt;1.8494080704736791&lt;/D&gt;&lt;D xsi:type="xsd:double"&gt;1.838121262007796&lt;/D&gt;&lt;D xsi:type="xsd:double"&gt;1.839741818788708&lt;/D&gt;&lt;D xsi:type="xsd:double"&gt;1.830276903748276&lt;/D&gt;&lt;D xsi:type="xsd:double"&gt;1.830112587980538&lt;/D&gt;&lt;D xsi:type="xsd:double"&gt;1.833367029077621&lt;/D&gt;&lt;D xsi:type="xsd:double"&gt;1.8363459099187389&lt;/D&gt;&lt;D xsi:type="xsd:double"&gt;1.8346408230227429&lt;/D&gt;&lt;D xsi:type="xsd:double"&gt;1.833146595535784&lt;/D&gt;&lt;D xsi:type="xsd:double"&gt;1.836842378786929&lt;/D&gt;&lt;D xsi:type="xsd:double"&gt;1.8330497544206761&lt;/D&gt;&lt;D xsi:type="xsd:double"&gt;1.8294828035882169&lt;/D&gt;&lt;D xsi:type="xsd:double"&gt;1.8345000779899341&lt;/D&gt;&lt;D xsi:type="xsd:double"&gt;1.837060487737906&lt;/D&gt;&lt;D xsi:type="xsd:double"&gt;1.839086887021089&lt;/D&gt;&lt;D xsi:type="xsd:double"&gt;1.8447936127370781&lt;/D&gt;&lt;D xsi:type="xsd:double"&gt;1.845342246408594&lt;/D&gt;&lt;D xsi:type="xsd:double"&gt;1.8447694396723631&lt;/D&gt;&lt;D xsi:type="xsd:double"&gt;1.8470847715133429&lt;/D&gt;&lt;D xsi:type="xsd:double"&gt;1.843815180674095&lt;/D&gt;&lt;D xsi:type="xsd:double"&gt;1.8375466844427271&lt;/D&gt;&lt;D xsi:type="xsd:double"&gt;1.838960644533336&lt;/D&gt;&lt;D xsi:type="xsd:double"&gt;1.83646940740316&lt;/D&gt;&lt;D xsi:type="xsd:double"&gt;1.8357446934821271&lt;/D&gt;&lt;D xsi:type="xsd:double"&gt;1.831406740276218&lt;/D&gt;&lt;D xsi:type="xsd:double"&gt;1.823277805302719&lt;/D&gt;&lt;D xsi:type="xsd:double"&gt;1.830312707636788&lt;/D&gt;&lt;D xsi:type="xsd:double"&gt;1.8348966039090531&lt;/D&gt;&lt;D xsi:type="xsd:double"&gt;1.8299947601698019&lt;/D&gt;&lt;D xsi:type="xsd:double"&gt;1.826315504618419&lt;/D&gt;&lt;D xsi:type="xsd:double"&gt;1.8234753185637811&lt;/D&gt;&lt;D xsi:type="xsd:double"&gt;1.8205721381670661&lt;/D&gt;&lt;D xsi:type="xsd:double"&gt;1.8162184540800519&lt;/D&gt;&lt;D xsi:type="xsd:double"&gt;1.808068629067064&lt;/D&gt;&lt;D xsi:type="xsd:double"&gt;1.807592221660582&lt;/D&gt;&lt;D xsi:type="xsd:double"&gt;1.80267372796152&lt;/D&gt;&lt;D xsi:type="xsd:double"&gt;1.807558586609171&lt;/D&gt;&lt;D xsi:type="xsd:double"&gt;1.8026227849902869&lt;/D&gt;&lt;D xsi:type="xsd:double"&gt;1.7963408439443509&lt;/D&gt;&lt;D xsi:type="xsd:double"&gt;1.80289835340391&lt;/D&gt;&lt;D xsi:type="xsd:double"&gt;1.79156495075506&lt;/D&gt;&lt;D xsi:type="xsd:double"&gt;1.7892355997022009&lt;/D&gt;&lt;D xsi:type="xsd:double"&gt;1.7912892324673659&lt;/D&gt;&lt;D xsi:type="xsd:double"&gt;1.793933047331356&lt;/D&gt;&lt;D xsi:type="xsd:double"&gt;1.7952963355887051&lt;/D&gt;&lt;D xsi:type="xsd:double"&gt;1.779918464039453&lt;/D&gt;&lt;D xsi:type="xsd:double"&gt;1.778983989966525&lt;/D&gt;&lt;D xsi:type="xsd:double"&gt;1.7773695003406389&lt;/D&gt;&lt;D xsi:type="xsd:double"&gt;1.7820120510001269&lt;/D&gt;&lt;D xsi:type="xsd:double"&gt;1.786349479332848&lt;/D&gt;&lt;D xsi:type="xsd:double"&gt;1.785977825431031&lt;/D&gt;&lt;D xsi:type="xsd:double"&gt;1.8009691150822971&lt;/D&gt;&lt;D xsi:type="xsd:double"&gt;1.7986437377370119&lt;/D&gt;&lt;D xsi:type="xsd:double"&gt;1.78511867414509&lt;/D&gt;&lt;D xsi:type="xsd:double"&gt;1.775352553989562&lt;/D&gt;&lt;D xsi:type="xsd:double"&gt;1.7777759946020439&lt;/D&gt;&lt;D xsi:type="xsd:double"&gt;1.7714533913223189&lt;/D&gt;&lt;D xsi:type="xsd:double"&gt;1.767702801884075&lt;/D&gt;&lt;D xsi:type="xsd:double"&gt;1.763393664788852&lt;/D&gt;&lt;D xsi:type="xsd:double"&gt;1.762836707912897&lt;/D&gt;&lt;D xsi:type="xsd:double"&gt;1.76123332553113&lt;/D&gt;&lt;D xsi:type="xsd:double"&gt;1.756393883058696&lt;/D&gt;&lt;D xsi:type="xsd:double"&gt;1.740540135892878&lt;/D&gt;&lt;D xsi:type="xsd:double"&gt;1.7306562455423631&lt;/D&gt;&lt;D xsi:type="xsd:double"&gt;1.7248546829892919&lt;/D&gt;&lt;D xsi:type="xsd:double"&gt;1.7319344025214409&lt;/D&gt;&lt;D xsi:type="xsd:double"&gt;1.732203263066316&lt;/D&gt;&lt;D xsi:type="xsd:double"&gt;1.729071219379672&lt;/D&gt;&lt;D xsi:type="xsd:double"&gt;1.7434891928911429&lt;/D&gt;&lt;D xsi:type="xsd:double"&gt;1.73331620899604&lt;/D&gt;&lt;D xsi:type="xsd:double"&gt;1.73286193578264&lt;/D&gt;&lt;D xsi:type="xsd:double"&gt;1.7317302648589039&lt;/D&gt;&lt;D xsi:type="xsd:double"&gt;1.7422868808404439&lt;/D&gt;&lt;D xsi:type="xsd:double"&gt;1.75319809475924&lt;/D&gt;&lt;D xsi:type="xsd:double"&gt;1.751425093521882&lt;/D&gt;&lt;D xsi:type="xsd:double"&gt;1.7420957872591869&lt;/D&gt;&lt;D xsi:type="xsd:double"&gt;1.7419355036080371&lt;/D&gt;&lt;D xsi:type="xsd:double"&gt;1.7480018060906&lt;/D&gt;&lt;D xsi:type="xsd:double"&gt;1.7309250067879221&lt;/D&gt;&lt;D xsi:type="xsd:double"&gt;1.702437167898549&lt;/D&gt;&lt;D xsi:type="xsd:double"&gt;1.7116926824326859&lt;/D&gt;&lt;D xsi:type="xsd:double"&gt;1.711244938173929&lt;/D&gt;&lt;D xsi:type="xsd:double"&gt;1.708183994582819&lt;/D&gt;&lt;D xsi:type="xsd:double"&gt;1.7053704984709741&lt;/D&gt;&lt;D xsi:type="xsd:double"&gt;1.706742775621042&lt;/D&gt;&lt;D xsi:type="xsd:double"&gt;1.7074771696334941&lt;/D&gt;&lt;D xsi:type="xsd:double"&gt;1.7057362260500271&lt;/D&gt;&lt;D xsi:type="xsd:double"&gt;1.7273692280674919&lt;/D&gt;&lt;D xsi:type="xsd:double"&gt;1.7201108073073079&lt;/D&gt;&lt;D xsi:type="xsd:double"&gt;1.7301564644078331&lt;/D&gt;&lt;D xsi:type="xsd:double"&gt;1.7267819266490141&lt;/D&gt;&lt;D xsi:type="xsd:double"&gt;1.725085564286351&lt;/D&gt;&lt;D xsi:type="xsd:double"&gt;1.720930079996543&lt;/D&gt;&lt;D xsi:type="xsd:double"&gt;1.7215229990095471&lt;/D&gt;&lt;D xsi:type="xsd:double"&gt;1.7126402754098771&lt;/D&gt;&lt;D xsi:type="xsd:double"&gt;1.694780032150377&lt;/D&gt;&lt;D xsi:type="xsd:double"&gt;1.693304685485481&lt;/D&gt;&lt;D xsi:type="xsd:double"&gt;1.650242089898545&lt;/D&gt;&lt;D xsi:type="xsd:double"&gt;1.631345322361663&lt;/D&gt;&lt;D xsi:type="xsd:double"&gt;1.571739498165152&lt;/D&gt;&lt;D xsi:type="xsd:double"&gt;1.5981547691349041&lt;/D&gt;&lt;D xsi:type="xsd:double"&gt;1.5785210169841519&lt;/D&gt;&lt;D xsi:type="xsd:double"&gt;1.5769379432484421&lt;/D&gt;&lt;D xsi:type="xsd:double"&gt;1.6003719368807821&lt;/D&gt;&lt;D xsi:type="xsd:double"&gt;1.59654244761418&lt;/D&gt;&lt;D xsi:type="xsd:double"&gt;1.598712404002788&lt;/D&gt;&lt;D xsi:type="xsd:double"&gt;1.592206522877933&lt;/D&gt;&lt;D xsi:type="xsd:double"&gt;1.5563156668768421&lt;/D&gt;&lt;D xsi:type="xsd:double"&gt;1.558941445664134&lt;/D&gt;&lt;D xsi:type="xsd:double"&gt;1.576305635858744&lt;/D&gt;&lt;D xsi:type="xsd:double"&gt;1.5512193010993109&lt;/D&gt;&lt;D xsi:type="xsd:double"&gt;1.5649366058767711&lt;/D&gt;&lt;D xsi:type="xsd:double"&gt;1.555346669498332&lt;/D&gt;&lt;D xsi:type="xsd:double"&gt;1.5632928895578739&lt;/D&gt;&lt;D xsi:type="xsd:double"&gt;1.57457355293125&lt;/D&gt;&lt;D xsi:type="xsd:double"&gt;1.5884934347085109&lt;/D&gt;&lt;D xsi:type="xsd:double"&gt;1.589852473864108&lt;/D&gt;&lt;D xsi:type="xsd:double"&gt;1.573933972698977&lt;/D&gt;&lt;D xsi:type="xsd:double"&gt;1.5427157347802041&lt;/D&gt;&lt;D xsi:type="xsd:double"&gt;1.5417828270713221&lt;/D&gt;&lt;D xsi:type="xsd:double"&gt;1.5558231598804411&lt;/D&gt;&lt;D xsi:type="xsd:double"&gt;1.5482685807828691&lt;/D&gt;&lt;D xsi:type="xsd:double"&gt;1.5527326956981971&lt;/D&gt;&lt;D xsi:type="xsd:double"&gt;1.5018821754067071&lt;/D&gt;&lt;D xsi:type="xsd:double"&gt;1.49505272164172&lt;/D&gt;&lt;D xsi:type="xsd:double"&gt;1.4954421645283069&lt;/D&gt;&lt;D xsi:type="xsd:double"&gt;1.5064657648539339&lt;/D&gt;&lt;D xsi:type="xsd:double"&gt;1.477083491328413&lt;/D&gt;&lt;D xsi:type="xsd:double"&gt;1.478468645012752&lt;/D&gt;&lt;D xsi:type="xsd:double"&gt;1.469531285665155&lt;/D&gt;&lt;D xsi:type="xsd:double"&gt;1.427927618915027&lt;/D&gt;&lt;D xsi:type="xsd:double"&gt;1.405837887001858&lt;/D&gt;&lt;D xsi:type="xsd:double"&gt;1.3880566342281751&lt;/D&gt;&lt;D xsi:type="xsd:double"&gt;1.4238766180460349&lt;/D&gt;&lt;D xsi:type="xsd:double"&gt;1.415312431496166&lt;/D&gt;&lt;D xsi:type="xsd:double"&gt;1.3915794901278431&lt;/D&gt;&lt;D xsi:type="xsd:double"&gt;1.343445116282757&lt;/D&gt;&lt;D xsi:type="xsd:double"&gt;1.312550853610253&lt;/D&gt;&lt;D xsi:type="xsd:double"&gt;1.357533463519377&lt;/D&gt;&lt;D xsi:type="xsd:double"&gt;1.3842846493452761&lt;/D&gt;&lt;D xsi:type="xsd:double"&gt;1.3773676853420389&lt;/D&gt;&lt;D xsi:type="xsd:double"&gt;1.4003703485651711&lt;/D&gt;&lt;D xsi:type="xsd:double"&gt;1.4070971488391419&lt;/D&gt;&lt;D xsi:type="xsd:double"&gt;1.432226022375878&lt;/D&gt;&lt;D xsi:type="xsd:double"&gt;1.41459098372833&lt;/D&gt;&lt;D xsi:type="xsd:double"&gt;1.432144176148773&lt;/D&gt;&lt;D xsi:type="xsd:double"&gt;1.384606769320484&lt;/D&gt;&lt;D xsi:type="xsd:double"&gt;1.396150596891681&lt;/D&gt;&lt;D xsi:type="xsd:double"&gt;1.377709925014579&lt;/D&gt;&lt;D xsi:type="xsd:double"&gt;1.377031778230378&lt;/D&gt;&lt;D xsi:type="xsd:double"&gt;1.4092173735486659&lt;/D&gt;&lt;D xsi:type="xsd:double"&gt;1.418294437899279&lt;/D&gt;&lt;D xsi:type="xsd:double"&gt;1.42365323036193&lt;/D&gt;&lt;D xsi:type="xsd:double"&gt;1.456451715498404&lt;/D&gt;&lt;D xsi:type="xsd:double"&gt;1.4730437178199829&lt;/D&gt;&lt;D xsi:type="xsd:double"&gt;1.465380524272728&lt;/D&gt;&lt;D xsi:type="xsd:double"&gt;1.4336234097108109&lt;/D&gt;&lt;D xsi:type="xsd:double"&gt;1.450259332458933&lt;/D&gt;&lt;D xsi:type="xsd:double"&gt;1.41911282796949&lt;/D&gt;&lt;D xsi:type="xsd:double"&gt;1.4529316735234421&lt;/D&gt;&lt;D xsi:type="xsd:double"&gt;1.439317439592537&lt;/D&gt;&lt;D xsi:type="xsd:double"&gt;1.436919285671225&lt;/D&gt;&lt;D xsi:type="xsd:double"&gt;1.475826125750721&lt;/D&gt;&lt;D xsi:type="xsd:double"&gt;1.3933376561269311&lt;/D&gt;&lt;D xsi:type="xsd:double"&gt;1.4011173912921719&lt;/D&gt;&lt;D xsi:type="xsd:double"&gt;1.4229666631808811&lt;/D&gt;&lt;D xsi:type="xsd:double"&gt;1.409436908030975&lt;/D&gt;&lt;D xsi:type="xsd:double"&gt;1.3830695430388&lt;/D&gt;&lt;D xsi:type="xsd:double"&gt;1.37565507993247&lt;/D&gt;&lt;D xsi:type="xsd:double"&gt;1.352070546676585&lt;/D&gt;&lt;D xsi:type="xsd:double"&gt;1.337152169330091&lt;/D&gt;&lt;D xsi:type="xsd:double"&gt;1.3316151438004249&lt;/D&gt;&lt;D xsi:type="xsd:double"&gt;1.30808907827712&lt;/D&gt;&lt;D xsi:type="xsd:double"&gt;1.309523181317102&lt;/D&gt;&lt;D xsi:type="xsd:double"&gt;1.2915335275303941&lt;/D&gt;&lt;D xsi:type="xsd:double"&gt;1.308341923250943&lt;/D&gt;&lt;D xsi:type="xsd:double"&gt;1.3198481804865969&lt;/D&gt;&lt;D xsi:type="xsd:double"&gt;1.3023688414048831&lt;/D&gt;&lt;D xsi:type="xsd:double"&gt;1.365788757692284&lt;/D&gt;&lt;D xsi:type="xsd:double"&gt;1.3663603073673361&lt;/D&gt;&lt;D xsi:type="xsd:double"&gt;1.38726823539047&lt;/D&gt;&lt;D xsi:type="xsd:double"&gt;1.370411830685313&lt;/D&gt;&lt;D xsi:type="xsd:double"&gt;1.3922764204569451&lt;/D&gt;&lt;D xsi:type="xsd:double"&gt;1.384565863066821&lt;/D&gt;&lt;D xsi:type="xsd:double"&gt;1.341797734492721&lt;/D&gt;&lt;D xsi:type="xsd:double"&gt;1.3387386415476279&lt;/D&gt;&lt;D xsi:type="xsd:double"&gt;1.327188175001814&lt;/D&gt;&lt;D xsi:type="xsd:double"&gt;1.3235864341429851&lt;/D&gt;&lt;D xsi:type="xsd:double"&gt;1.294219210652632&lt;/D&gt;&lt;D xsi:type="xsd:double"&gt;1.3121239327770879&lt;/D&gt;&lt;D xsi:type="xsd:double"&gt;1.288840562064216&lt;/D&gt;&lt;D xsi:type="xsd:double"&gt;1.288452976277338&lt;/D&gt;&lt;D xsi:type="xsd:double"&gt;1.3122107606747711&lt;/D&gt;&lt;D xsi:type="xsd:double"&gt;1.3050366847554109&lt;/D&gt;&lt;D xsi:type="xsd:double"&gt;1.3216289762472031&lt;/D&gt;&lt;D xsi:type="xsd:double"&gt;1.3072914096076169&lt;/D&gt;&lt;D xsi:type="xsd:double"&gt;1.2940178080702911&lt;/D&gt;&lt;D xsi:type="xsd:double"&gt;1.294143381556579&lt;/D&gt;&lt;D xsi:type="xsd:double"&gt;1.3213208732618611&lt;/D&gt;&lt;D xsi:type="xsd:double"&gt;1.31627997324457&lt;/D&gt;&lt;D xsi:type="xsd:double"&gt;1.32774987516601&lt;/D&gt;&lt;D xsi:type="xsd:double"&gt;1.3079907875361261&lt;/D&gt;&lt;D xsi:type="xsd:double"&gt;1.3332665080695141&lt;/D&gt;&lt;D xsi:type="xsd:double"&gt;1.336127289091398&lt;/D&gt;&lt;D xsi:type="xsd:double"&gt;1.348217901711626&lt;/D&gt;&lt;D xsi:type="xsd:double"&gt;1.3433278195727121&lt;/D&gt;&lt;D xsi:type="xsd:double"&gt;1.349662742670467&lt;/D&gt;&lt;D xsi:type="xsd:double"&gt;1.335227262195346&lt;/D&gt;&lt;D xsi:type="xsd:double"&gt;1.3782938351151539&lt;/D&gt;&lt;D xsi:type="xsd:double"&gt;1.383973357374314&lt;/D&gt;&lt;D xsi:type="xsd:double"&gt;1.4003370250501459&lt;/D&gt;&lt;D xsi:type="xsd:double"&gt;1.413330986548258&lt;/D&gt;&lt;D xsi:type="xsd:double"&gt;1.434772517889721&lt;/D&gt;&lt;D xsi:type="xsd:double"&gt;1.438998869040846&lt;/D&gt;&lt;D xsi:type="xsd:double"&gt;1.417730492255431&lt;/D&gt;&lt;D xsi:type="xsd:double"&gt;1.4302085934549591&lt;/D&gt;&lt;D xsi:type="xsd:double"&gt;1.424332822326299&lt;/D&gt;&lt;D xsi:type="xsd:double"&gt;1.451889596780811&lt;/D&gt;&lt;D xsi:type="xsd:double"&gt;1.453904717231945&lt;/D&gt;&lt;D xsi:type="xsd:double"&gt;1.4504319211121151&lt;/D&gt;&lt;D xsi:type="xsd:double"&gt;1.4489968567204079&lt;/D&gt;&lt;D xsi:type="xsd:double"&gt;1.471822888660647&lt;/D&gt;&lt;D xsi:type="xsd:double"&gt;1.4694741619454921&lt;/D&gt;&lt;D xsi:type="xsd:double"&gt;1.4580493871358911&lt;/D&gt;&lt;D xsi:type="xsd:double"&gt;1.45893207531071&lt;/D&gt;&lt;D xsi:type="xsd:double"&gt;1.461293179763183&lt;/D&gt;&lt;D xsi:type="xsd:double"&gt;1.490929144230043&lt;/D&gt;&lt;D xsi:type="xsd:double"&gt;1.483692209488638&lt;/D&gt;&lt;D xsi:type="xsd:double"&gt;1.500266556012076&lt;/D&gt;&lt;D xsi:type="xsd:double"&gt;1.493304354678707&lt;/D&gt;&lt;D xsi:type="xsd:double"&gt;1.4989333995099321&lt;/D&gt;&lt;D xsi:type="xsd:double"&gt;1.506991659397082&lt;/D&gt;&lt;D xsi:type="xsd:double"&gt;1.48889418744743&lt;/D&gt;&lt;D xsi:type="xsd:double"&gt;1.491399524627296&lt;/D&gt;&lt;D xsi:type="xsd:double"&gt;1.4848444850021749&lt;/D&gt;&lt;D xsi:type="xsd:double"&gt;1.5035122838628781&lt;/D&gt;&lt;D xsi:type="xsd:double"&gt;1.5141356172780021&lt;/D&gt;&lt;D xsi:type="xsd:double"&gt;1.50991464820921&lt;/D&gt;&lt;D xsi:type="xsd:double"&gt;1.511863552895045&lt;/D&gt;&lt;D xsi:type="xsd:double"&gt;1.507626265242211&lt;/D&gt;&lt;D xsi:type="xsd:double"&gt;1.5027370169983121&lt;/D&gt;&lt;D xsi:type="xsd:double"&gt;1.499227708593871&lt;/D&gt;&lt;D xsi:type="xsd:double"&gt;1.5016816101940209&lt;/D&gt;&lt;D xsi:type="xsd:double"&gt;1.50361219782678&lt;/D&gt;&lt;D xsi:type="xsd:double"&gt;1.5030573871744251&lt;/D&gt;&lt;D xsi:type="xsd:double"&gt;1.5051246069962929&lt;/D&gt;&lt;D xsi:type="xsd:double"&gt;1.504383397416398&lt;/D&gt;&lt;D xsi:type="xsd:double"&gt;1.5046901962580881&lt;/D&gt;&lt;D xsi:type="xsd:double"&gt;1.503162252934185&lt;/D&gt;&lt;D xsi:type="xsd:double"&gt;1.4992403583309319&lt;/D&gt;&lt;D xsi:type="xsd:double"&gt;1.4957641053781521&lt;/D&gt;&lt;D xsi:type="xsd:double"&gt;1.49443797788992&lt;/D&gt;&lt;D xsi:type="xsd:double"&gt;1.4945044468752651&lt;/D&gt;&lt;D xsi:type="xsd:double"&gt;1.4902007463159179&lt;/D&gt;&lt;D xsi:type="xsd:double"&gt;1.488146444920716&lt;/D&gt;&lt;D xsi:type="xsd:double"&gt;1.4937976596136291&lt;/D&gt;&lt;D xsi:type="xsd:double"&gt;1.4915036111404381&lt;/D&gt;&lt;D xsi:type="xsd:double"&gt;1.4862766978311941&lt;/D&gt;&lt;D xsi:type="xsd:double"&gt;1.4833122037711211&lt;/D&gt;&lt;D xsi:type="xsd:double"&gt;1.480985237087977&lt;/D&gt;&lt;D xsi:type="xsd:double"&gt;1.4848917672989459&lt;/D&gt;&lt;D xsi:type="xsd:double"&gt;1.481051157297135&lt;/D&gt;&lt;D xsi:type="xsd:double"&gt;1.4751749605986051&lt;/D&gt;&lt;D xsi:type="xsd:double"&gt;1.469200461555336&lt;/D&gt;&lt;D xsi:type="xsd:double"&gt;1.4718970260631421&lt;/D&gt;&lt;D xsi:type="xsd:double"&gt;1.47878345957665&lt;/D&gt;&lt;D xsi:type="xsd:double"&gt;1.4751577465492831&lt;/D&gt;&lt;D xsi:type="xsd:double"&gt;1.473510122821696&lt;/D&gt;&lt;D xsi:type="xsd:double"&gt;1.4771759548048009&lt;/D&gt;&lt;D xsi:type="xsd:double"&gt;1.480814019395142&lt;/D&gt;&lt;D xsi:type="xsd:double"&gt;1.480787047846494&lt;/D&gt;&lt;D xsi:type="xsd:double"&gt;1.4717155251115039&lt;/D&gt;&lt;D xsi:type="xsd:double"&gt;1.4721706208608081&lt;/D&gt;&lt;D xsi:type="xsd:double"&gt;1.470846216783624&lt;/D&gt;&lt;D xsi:type="xsd:double"&gt;1.474199358760145&lt;/D&gt;&lt;D xsi:type="xsd:double"&gt;1.47162209431118&lt;/D&gt;&lt;D xsi:type="xsd:double"&gt;1.4786642464590161&lt;/D&gt;&lt;D xsi:type="xsd:double"&gt;1.482063502614309&lt;/D&gt;&lt;D xsi:type="xsd:double"&gt;1.4802669288846251&lt;/D&gt;&lt;D xsi:type="xsd:double"&gt;1.476702833802666&lt;/D&gt;&lt;D xsi:type="xsd:double"&gt;1.4612762580678811&lt;/D&gt;&lt;D xsi:type="xsd:double"&gt;1.460893602812321&lt;/D&gt;&lt;D xsi:type="xsd:double"&gt;1.4572266891507779&lt;/D&gt;&lt;D xsi:type="xsd:double"&gt;1.4535505093263861&lt;/D&gt;&lt;D xsi:type="xsd:double"&gt;1.4467152491304429&lt;/D&gt;&lt;D xsi:type="xsd:double"&gt;1.4403398225084969&lt;/D&gt;&lt;D xsi:type="xsd:double"&gt;1.444146557485358&lt;/D&gt;&lt;D xsi:type="xsd:double"&gt;1.427962014743777&lt;/D&gt;&lt;D xsi:type="xsd:double"&gt;1.4280865789486681&lt;/D&gt;&lt;D xsi:type="xsd:double"&gt;1.42026770352899&lt;/D&gt;&lt;D xsi:type="xsd:double"&gt;1.415429487148385&lt;/D&gt;&lt;D xsi:type="xsd:double"&gt;1.4172708812315331&lt;/D&gt;&lt;D xsi:type="xsd:double"&gt;1.41192017635627&lt;/D&gt;&lt;D xsi:type="xsd:double"&gt;1.406949730447681&lt;/D&gt;&lt;D xsi:type="xsd:double"&gt;1.4077782209572169&lt;/D&gt;&lt;D xsi:type="xsd:double"&gt;1.408088835624894&lt;/D&gt;&lt;D xsi:type="xsd:double"&gt;1.413621342377509&lt;/D&gt;&lt;D xsi:type="xsd:double"&gt;1.4036022906278409&lt;/D&gt;&lt;D xsi:type="xsd:double"&gt;1.4012110847066579&lt;/D&gt;&lt;D xsi:type="xsd:double"&gt;1.399485847349714&lt;/D&gt;&lt;D xsi:type="xsd:double"&gt;1.390274129008833&lt;/D&gt;&lt;D xsi:type="xsd:double"&gt;1.3919160422013539&lt;/D&gt;&lt;D xsi:type="xsd:double"&gt;1.3978836182139229&lt;/D&gt;&lt;D xsi:type="xsd:double"&gt;1.4014126184688081&lt;/D&gt;&lt;D xsi:type="xsd:double"&gt;1.396199931118653&lt;/D&gt;&lt;D xsi:type="xsd:double"&gt;1.407935214861493&lt;/D&gt;&lt;D xsi:type="xsd:double"&gt;1.403336865536883&lt;/D&gt;&lt;D xsi:type="xsd:double"&gt;1.407116475909286&lt;/D&gt;&lt;D xsi:type="xsd:double"&gt;1.39988167937693&lt;/D&gt;&lt;D xsi:type="xsd:double"&gt;1.4127043975602309&lt;/D&gt;&lt;D xsi:type="xsd:double"&gt;1.417154577198525&lt;/D&gt;&lt;D xsi:type="xsd:double"&gt;1.4139960022415&lt;/D&gt;&lt;D xsi:type="xsd:double"&gt;1.4166856869536151&lt;/D&gt;&lt;D xsi:type="xsd:double"&gt;1.4086777104599491&lt;/D&gt;&lt;D xsi:type="xsd:double"&gt;1.3990384453892311&lt;/D&gt;&lt;D xsi:type="xsd:double"&gt;1.394187510283855&lt;/D&gt;&lt;D xsi:type="xsd:double"&gt;1.39647695731888&lt;/D&gt;&lt;D xsi:type="xsd:double"&gt;1.400831571922895&lt;/D&gt;&lt;D xsi:type="xsd:double"&gt;1.3968498380398939&lt;/D&gt;&lt;D xsi:type="xsd:double"&gt;1.4086375444247261&lt;/D&gt;&lt;D xsi:type="xsd:double"&gt;1.415212287069628&lt;/D&gt;&lt;D xsi:type="xsd:double"&gt;1.414204277949682&lt;/D&gt;&lt;D xsi:type="xsd:double"&gt;1.417919648141053&lt;/D&gt;&lt;D xsi:type="xsd:double"&gt;1.416804491289259&lt;/D&gt;&lt;D xsi:type="xsd:double"&gt;1.4017722813461251&lt;/D&gt;&lt;D xsi:type="xsd:double"&gt;1.4011250520497141&lt;/D&gt;&lt;D xsi:type="xsd:double"&gt;1.399396211181565&lt;/D&gt;&lt;D xsi:type="xsd:double"&gt;1.3865068093236079&lt;/D&gt;&lt;D xsi:type="xsd:double"&gt;1.387226334108048&lt;/D&gt;&lt;D xsi:type="xsd:double"&gt;1.386047224461445&lt;/D&gt;&lt;D xsi:type="xsd:double"&gt;1.4012787793811661&lt;/D&gt;&lt;D xsi:type="xsd:double"&gt;1.3895721670888379&lt;/D&gt;&lt;D xsi:type="xsd:double"&gt;1.4011250097021639&lt;/D&gt;&lt;D xsi:type="xsd:double"&gt;1.4086988279165069&lt;/D&gt;&lt;D xsi:type="xsd:double"&gt;1.384057852264607&lt;/D&gt;&lt;D xsi:type="xsd:double"&gt;1.3761784790437439&lt;/D&gt;&lt;D xsi:type="xsd:double"&gt;1.3735876091517889&lt;/D&gt;&lt;D xsi:type="xsd:double"&gt;1.3714785883172991&lt;/D&gt;&lt;D xsi:type="xsd:double"&gt;1.3845621673881481&lt;/D&gt;&lt;D xsi:type="xsd:double"&gt;1.3960305536304749&lt;/D&gt;&lt;D xsi:type="xsd:double"&gt;1.404855235487948&lt;/D&gt;&lt;D xsi:type="xsd:double"&gt;1.4043347465291149&lt;/D&gt;&lt;D xsi:type="xsd:double"&gt;1.399452446403751&lt;/D&gt;&lt;D xsi:type="xsd:double"&gt;1.396417307165895&lt;/D&gt;&lt;D xsi:type="xsd:double"&gt;1.408052958235253&lt;/D&gt;&lt;D xsi:type="xsd:double"&gt;1.4101620813856279&lt;/D&gt;&lt;D xsi:type="xsd:double"&gt;1.408434832915493&lt;/D&gt;&lt;D xsi:type="xsd:double"&gt;1.41695804247821&lt;/D&gt;&lt;D xsi:type="xsd:double"&gt;1.411929393919281&lt;/D&gt;&lt;D xsi:type="xsd:double"&gt;1.408112981630683&lt;/D&gt;&lt;D xsi:type="xsd:double"&gt;1.4166224376009&lt;/D&gt;&lt;D xsi:type="xsd:double"&gt;1.405811384067065&lt;/D&gt;&lt;D xsi:type="xsd:double"&gt;1.401950366732339&lt;/D&gt;&lt;D xsi:type="xsd:double"&gt;1.408069222283789&lt;/D&gt;&lt;D xsi:type="xsd:double"&gt;1.4076509234649319&lt;/D&gt;&lt;D xsi:type="xsd:double"&gt;1.405296785466073&lt;/D&gt;&lt;D xsi:type="xsd:double"&gt;1.395798672839345&lt;/D&gt;&lt;D xsi:type="xsd:double"&gt;1.406302965264447&lt;/D&gt;&lt;D xsi:type="xsd:double"&gt;1.3923158096523811&lt;/D&gt;&lt;D xsi:type="xsd:double"&gt;1.3877598853615321&lt;/D&gt;&lt;D xsi:type="xsd:double"&gt;1.387484009545779&lt;/D&gt;&lt;D xsi:type="xsd:double"&gt;1.38597546850496&lt;/D&gt;&lt;D xsi:type="xsd:double"&gt;1.3754191272869041&lt;/D&gt;&lt;D xsi:type="xsd:double"&gt;1.3705648105718169&lt;/D&gt;&lt;D xsi:type="xsd:double"&gt;1.3720724861085141&lt;/D&gt;&lt;D xsi:type="xsd:double"&gt;1.36685018081752&lt;/D&gt;&lt;D xsi:type="xsd:double"&gt;1.3524371599208249&lt;/D&gt;&lt;D xsi:type="xsd:double"&gt;1.3544608070702&lt;/D&gt;&lt;D xsi:type="xsd:double"&gt;1.380854795456725&lt;/D&gt;&lt;D xsi:type="xsd:double"&gt;1.378196873275876&lt;/D&gt;&lt;D xsi:type="xsd:double"&gt;1.378844841803712&lt;/D&gt;&lt;D xsi:type="xsd:double"&gt;1.3871159040310821&lt;/D&gt;&lt;D xsi:type="xsd:double"&gt;1.383</t>
        </r>
      </text>
    </comment>
    <comment ref="A38" authorId="0" shapeId="0">
      <text>
        <r>
          <rPr>
            <b/>
            <sz val="9"/>
            <color indexed="81"/>
            <rFont val="Tahoma"/>
            <charset val="1"/>
          </rPr>
          <t>3323001601869&lt;/D&gt;&lt;D xsi:type="xsd:double"&gt;1.409334146252136&lt;/D&gt;&lt;D xsi:type="xsd:double"&gt;1.409306817918591&lt;/D&gt;&lt;D xsi:type="xsd:double"&gt;1.4061936626712339&lt;/D&gt;&lt;D xsi:type="xsd:double"&gt;1.41708558686344&lt;/D&gt;&lt;D xsi:type="xsd:double"&gt;1.4042854181588891&lt;/D&gt;&lt;D xsi:type="xsd:double"&gt;1.412133219363106&lt;/D&gt;&lt;D xsi:type="xsd:double"&gt;1.407569808037451&lt;/D&gt;&lt;D xsi:type="xsd:double"&gt;1.407872412249505&lt;/D&gt;&lt;D xsi:type="xsd:double"&gt;1.399594763447052&lt;/D&gt;&lt;D xsi:type="xsd:double"&gt;1.4087941017675709&lt;/D&gt;&lt;D xsi:type="xsd:double"&gt;1.4139066223442089&lt;/D&gt;&lt;D xsi:type="xsd:double"&gt;1.410374618024927&lt;/D&gt;&lt;D xsi:type="xsd:double"&gt;1.411074088318254&lt;/D&gt;&lt;D xsi:type="xsd:double"&gt;1.415362329046489&lt;/D&gt;&lt;D xsi:type="xsd:double"&gt;1.404282808803905&lt;/D&gt;&lt;D xsi:type="xsd:double"&gt;1.4117191942012239&lt;/D&gt;&lt;D xsi:type="xsd:double"&gt;1.4084438440206251&lt;/D&gt;&lt;D xsi:type="xsd:double"&gt;1.411047037431751&lt;/D&gt;&lt;D xsi:type="xsd:double"&gt;1.4170939834564129&lt;/D&gt;&lt;D xsi:type="xsd:double"&gt;1.41670136929146&lt;/D&gt;&lt;D xsi:type="xsd:double"&gt;1.4188048138266509&lt;/D&gt;&lt;D xsi:type="xsd:double"&gt;1.428377618274657&lt;/D&gt;&lt;D xsi:type="xsd:double"&gt;1.433226527394647&lt;/D&gt;&lt;D xsi:type="xsd:double"&gt;1.435074237107983&lt;/D&gt;&lt;D xsi:type="xsd:double"&gt;1.441262601665813&lt;/D&gt;&lt;D xsi:type="xsd:double"&gt;1.4438944583199229&lt;/D&gt;&lt;D xsi:type="xsd:double"&gt;1.445422375970121&lt;/D&gt;&lt;D xsi:type="xsd:double"&gt;1.430884716784828&lt;/D&gt;&lt;D xsi:type="xsd:double"&gt;1.4275149726013181&lt;/D&gt;&lt;D xsi:type="xsd:double"&gt;1.421902113826669&lt;/D&gt;&lt;D xsi:type="xsd:double"&gt;1.43416672111531&lt;/D&gt;&lt;D xsi:type="xsd:double"&gt;1.4428004840644979&lt;/D&gt;&lt;D xsi:type="xsd:double"&gt;1.45892976679901&lt;/D&gt;&lt;D xsi:type="xsd:double"&gt;1.4564788365012911&lt;/D&gt;&lt;D xsi:type="xsd:double"&gt;1.4484204551182049&lt;/D&gt;&lt;D xsi:type="xsd:double"&gt;1.462586679720727&lt;/D&gt;&lt;D xsi:type="xsd:double"&gt;1.427369110570589&lt;/D&gt;&lt;D xsi:type="xsd:double"&gt;1.416943299238836&lt;/D&gt;&lt;D xsi:type="xsd:double"&gt;1.415090874143403&lt;/D&gt;&lt;D xsi:type="xsd:double"&gt;1.401080890374715&lt;/D&gt;&lt;D xsi:type="xsd:double"&gt;1.416371804372871&lt;/D&gt;&lt;D xsi:type="xsd:double"&gt;1.395194247562298&lt;/D&gt;&lt;D xsi:type="xsd:double"&gt;1.40039405105716&lt;/D&gt;&lt;D xsi:type="xsd:double"&gt;1.402740659224673&lt;/D&gt;&lt;D xsi:type="xsd:double"&gt;1.400908014266651&lt;/D&gt;&lt;D xsi:type="xsd:double"&gt;1.4175621874067721&lt;/D&gt;&lt;D xsi:type="xsd:double"&gt;1.429722099571249&lt;/D&gt;&lt;D xsi:type="xsd:double"&gt;1.439451399093199&lt;/D&gt;&lt;D xsi:type="xsd:double"&gt;1.4360719910889139&lt;/D&gt;&lt;D xsi:type="xsd:double"&gt;1.4341645768293321&lt;/D&gt;&lt;D xsi:type="xsd:double"&gt;1.42544023811298&lt;/D&gt;&lt;D xsi:type="xsd:double"&gt;1.4382205680515261&lt;/D&gt;&lt;D xsi:type="xsd:double"&gt;1.44419983996945&lt;/D&gt;&lt;D xsi:type="xsd:double"&gt;1.4276365530572559&lt;/D&gt;&lt;D xsi:type="xsd:double"&gt;1.429446622637492&lt;/D&gt;&lt;D xsi:type="xsd:double"&gt;1.45779154884978&lt;/D&gt;&lt;D xsi:type="xsd:double"&gt;1.4557247265417239&lt;/D&gt;&lt;D xsi:type="xsd:double"&gt;1.4515093970743129&lt;/D&gt;&lt;D xsi:type="xsd:double"&gt;1.4648637049647291&lt;/D&gt;&lt;D xsi:type="xsd:double"&gt;1.4675345190784479&lt;/D&gt;&lt;D xsi:type="xsd:double"&gt;1.478670428542024&lt;/D&gt;&lt;D xsi:type="xsd:double"&gt;1.473010854397443&lt;/D&gt;&lt;D xsi:type="xsd:double"&gt;1.4853692689140341&lt;/D&gt;&lt;D xsi:type="xsd:double"&gt;1.476919309054981&lt;/D&gt;&lt;D xsi:type="xsd:double"&gt;1.475326345181416&lt;/D&gt;&lt;D xsi:type="xsd:double"&gt;1.4829359511701421&lt;/D&gt;&lt;D xsi:type="xsd:double"&gt;1.4850845981767109&lt;/D&gt;&lt;D xsi:type="xsd:double"&gt;1.4752593435061641&lt;/D&gt;&lt;D xsi:type="xsd:double"&gt;1.477255245241391&lt;/D&gt;&lt;D xsi:type="xsd:double"&gt;1.483484980708272&lt;/D&gt;&lt;D xsi:type="xsd:double"&gt;1.4857295442206739&lt;/D&gt;&lt;D xsi:type="xsd:double"&gt;1.4834754434207089&lt;/D&gt;&lt;D xsi:type="xsd:double"&gt;1.525472131468526&lt;/D&gt;&lt;D xsi:type="xsd:double"&gt;1.5318721620466449&lt;/D&gt;&lt;D xsi:type="xsd:double"&gt;1.5257800340104479&lt;/D&gt;&lt;D xsi:type="xsd:double"&gt;1.52402593620706&lt;/D&gt;&lt;D xsi:type="xsd:double"&gt;1.5117233325718711&lt;/D&gt;&lt;D xsi:type="xsd:double"&gt;1.515868491946355&lt;/D&gt;&lt;D xsi:type="xsd:double"&gt;1.5241745389031369&lt;/D&gt;&lt;D xsi:type="xsd:double"&gt;1.515885383938083&lt;/D&gt;&lt;D xsi:type="xsd:double"&gt;1.52494465116655&lt;/D&gt;&lt;D xsi:type="xsd:double"&gt;1.5204585453493109&lt;/D&gt;&lt;D xsi:type="xsd:double"&gt;1.518908047735877&lt;/D&gt;&lt;D xsi:type="xsd:double"&gt;1.515769418385482&lt;/D&gt;&lt;D xsi:type="xsd:double"&gt;1.5358201132567031&lt;/D&gt;&lt;D xsi:type="xsd:double"&gt;1.533841760831187&lt;/D&gt;&lt;D xsi:type="xsd:double"&gt;1.536997533950718&lt;/D&gt;&lt;D xsi:type="xsd:double"&gt;1.535014125342107&lt;/D&gt;&lt;D xsi:type="xsd:double"&gt;1.532812435224066&lt;/D&gt;&lt;D xsi:type="xsd:double"&gt;1.5321983636213721&lt;/D&gt;&lt;D xsi:type="xsd:double"&gt;1.5364787103081019&lt;/D&gt;&lt;D xsi:type="xsd:double"&gt;1.535088825976936&lt;/D&gt;&lt;D xsi:type="xsd:double"&gt;1.545049098280755&lt;/D&gt;&lt;D xsi:type="xsd:double"&gt;1.53836494332491&lt;/D&gt;&lt;D xsi:type="xsd:double"&gt;1.5383152513776011&lt;/D&gt;&lt;D xsi:type="xsd:double"&gt;1.5409517757432&lt;/D&gt;&lt;D xsi:type="xsd:double"&gt;1.4979570727156271&lt;/D&gt;&lt;D xsi:type="xsd:double"&gt;1.504802986136303&lt;/D&gt;&lt;D xsi:type="xsd:double"&gt;1.5038322883399069&lt;/D&gt;&lt;D xsi:type="xsd:double"&gt;1.502379771352043&lt;/D&gt;&lt;D xsi:type="xsd:double"&gt;1.513078236964114&lt;/D&gt;&lt;D xsi:type="xsd:double"&gt;1.5135451974943961&lt;/D&gt;&lt;D xsi:type="xsd:double"&gt;1.5092871089998969&lt;/D&gt;&lt;D xsi:type="xsd:double"&gt;1.4912482091060031&lt;/D&gt;&lt;D xsi:type="xsd:double"&gt;1.50131159223067&lt;/D&gt;&lt;D xsi:type="xsd:double"&gt;1.475053446519242&lt;/D&gt;&lt;D xsi:type="xsd:double"&gt;1.4648737685614639&lt;/D&gt;&lt;D xsi:type="xsd:double"&gt;1.4642237842794521&lt;/D&gt;&lt;D xsi:type="xsd:double"&gt;1.4448047704571181&lt;/D&gt;&lt;D xsi:type="xsd:double"&gt;1.4410501170857619&lt;/D&gt;&lt;D xsi:type="xsd:double"&gt;1.467741928709712&lt;/D&gt;&lt;D xsi:type="xsd:double"&gt;1.466287623228743&lt;/D&gt;&lt;D xsi:type="xsd:double"&gt;1.464183553089925&lt;/D&gt;&lt;D xsi:type="xsd:double"&gt;1.463306055787033&lt;/D&gt;&lt;D xsi:type="xsd:double"&gt;1.465537357643232&lt;/D&gt;&lt;D xsi:type="xsd:double"&gt;1.4648068711742319&lt;/D&gt;&lt;D xsi:type="xsd:double"&gt;1.467921115346976&lt;/D&gt;&lt;D xsi:type="xsd:double"&gt;1.467390325935964&lt;/D&gt;&lt;D xsi:type="xsd:double"&gt;1.464867436963347&lt;/D&gt;&lt;D xsi:type="xsd:double"&gt;1.4602543226907261&lt;/D&gt;&lt;D xsi:type="xsd:double"&gt;1.4607042348428609&lt;/D&gt;&lt;D xsi:type="xsd:double"&gt;1.4599429218443829&lt;/D&gt;&lt;D xsi:type="xsd:double"&gt;1.4520193819377549&lt;/D&gt;&lt;D xsi:type="xsd:double"&gt;1.4513561103539689&lt;/D&gt;&lt;D xsi:type="xsd:double"&gt;1.4535496562019&lt;/D&gt;&lt;D xsi:type="xsd:double"&gt;1.453177742925087&lt;/D&gt;&lt;D xsi:type="xsd:double"&gt;1.450779737774373&lt;/D&gt;&lt;D xsi:type="xsd:double"&gt;1.452098119646464&lt;/D&gt;&lt;D xsi:type="xsd:double"&gt;1.4515885842263141&lt;/D&gt;&lt;D xsi:type="xsd:double"&gt;1.4529054133295121&lt;/D&gt;&lt;D xsi:type="xsd:double"&gt;1.4493462393709491&lt;/D&gt;&lt;D xsi:type="xsd:double"&gt;1.447791340833543&lt;/D&gt;&lt;D xsi:type="xsd:double"&gt;1.447323637653547&lt;/D&gt;&lt;D xsi:type="xsd:double"&gt;1.436635221252097&lt;/D&gt;&lt;D xsi:type="xsd:double"&gt;1.435340494297537&lt;/D&gt;&lt;D xsi:type="xsd:double"&gt;1.436747176569704&lt;/D&gt;&lt;D xsi:type="xsd:double"&gt;1.438675333492035&lt;/D&gt;&lt;D xsi:type="xsd:double"&gt;1.4394479742956261&lt;/D&gt;&lt;D xsi:type="xsd:double"&gt;1.4386508127941611&lt;/D&gt;&lt;D xsi:type="xsd:double"&gt;1.431739290212694&lt;/D&gt;&lt;D xsi:type="xsd:double"&gt;1.429341304331174&lt;/D&gt;&lt;D xsi:type="xsd:double"&gt;1.4272873091259011&lt;/D&gt;&lt;D xsi:type="xsd:double"&gt;1.426228028446223&lt;/D&gt;&lt;D xsi:type="xsd:double"&gt;1.4341379637567251&lt;/D&gt;&lt;D xsi:type="xsd:double"&gt;1.433299260940589&lt;/D&gt;&lt;D xsi:type="xsd:double"&gt;1.4278317755633769&lt;/D&gt;&lt;D xsi:type="xsd:double"&gt;1.43419204202618&lt;/D&gt;&lt;D xsi:type="xsd:double"&gt;1.437624188011331&lt;/D&gt;&lt;D xsi:type="xsd:double"&gt;1.439710413019573&lt;/D&gt;&lt;D xsi:type="xsd:double"&gt;1.439048571882394&lt;/D&gt;&lt;D xsi:type="xsd:double"&gt;1.44192982128641&lt;/D&gt;&lt;D xsi:type="xsd:double"&gt;1.4397317341733551&lt;/D&gt;&lt;D xsi:type="xsd:double"&gt;1.4397388309991881&lt;/D&gt;&lt;D xsi:type="xsd:double"&gt;1.443401954026027&lt;/D&gt;&lt;D xsi:type="xsd:double"&gt;1.4454292500559161&lt;/D&gt;&lt;D xsi:type="xsd:double"&gt;1.448873260094536&lt;/D&gt;&lt;D xsi:type="xsd:double"&gt;1.4473414569263281&lt;/D&gt;&lt;D xsi:type="xsd:double"&gt;1.44947312438682&lt;/D&gt;&lt;D xsi:type="xsd:double"&gt;1.4415293314369519&lt;/D&gt;&lt;D xsi:type="xsd:double"&gt;1.4400086158905681&lt;/D&gt;&lt;D xsi:type="xsd:double"&gt;1.44223198806427&lt;/D&gt;&lt;D xsi:type="xsd:double"&gt;1.442799862216462&lt;/D&gt;&lt;D xsi:type="xsd:double"&gt;1.4499317106517979&lt;/D&gt;&lt;D xsi:type="xsd:double"&gt;1.447227979724067&lt;/D&gt;&lt;D xsi:type="xsd:double"&gt;1.4438831450135381&lt;/D&gt;&lt;D xsi:type="xsd:double"&gt;1.43027013925954&lt;/D&gt;&lt;D xsi:type="xsd:double"&gt;1.4292156766424271&lt;/D&gt;&lt;D xsi:type="xsd:double"&gt;1.430249605434283&lt;/D&gt;&lt;D xsi:type="xsd:double"&gt;1.4339559801984689&lt;/D&gt;&lt;D xsi:type="xsd:double"&gt;1.425293020250926&lt;/D&gt;&lt;D xsi:type="xsd:double"&gt;1.4227905450611711&lt;/D&gt;&lt;D xsi:type="xsd:double"&gt;1.4211788445040039&lt;/D&gt;&lt;D xsi:type="xsd:double"&gt;1.4168256030136091&lt;/D&gt;&lt;D xsi:type="xsd:double"&gt;1.41577694775968&lt;/D&gt;&lt;D xsi:type="xsd:double"&gt;1.4107001547728431&lt;/D&gt;&lt;D xsi:type="xsd:double"&gt;1.4047593129860641&lt;/D&gt;&lt;D xsi:type="xsd:double"&gt;1.3958988147077409&lt;/D&gt;&lt;D xsi:type="xsd:double"&gt;1.3949006183838419&lt;/D&gt;&lt;D xsi:type="xsd:double"&gt;1.387320354035402&lt;/D&gt;&lt;D xsi:type="xsd:double"&gt;1.3738835759227059&lt;/D&gt;&lt;D xsi:type="xsd:double"&gt;1.3759659636873669&lt;/D&gt;&lt;D xsi:type="xsd:double"&gt;1.388271478860901&lt;/D&gt;&lt;D xsi:type="xsd:double"&gt;1.3867015088737911&lt;/D&gt;&lt;D xsi:type="xsd:double"&gt;1.3796202286717481&lt;/D&gt;&lt;D xsi:type="xsd:double"&gt;1.36410573164946&lt;/D&gt;&lt;D xsi:type="xsd:double"&gt;1.3599961561759&lt;/D&gt;&lt;D xsi:type="xsd:double"&gt;1.344418270887646&lt;/D&gt;&lt;D xsi:type="xsd:double"&gt;1.34370313019721&lt;/D&gt;&lt;D xsi:type="xsd:double"&gt;1.356963873376202&lt;/D&gt;&lt;D xsi:type="xsd:double"&gt;1.3588530591522621&lt;/D&gt;&lt;D xsi:type="xsd:double"&gt;1.3700243751931469&lt;/D&gt;&lt;D xsi:type="xsd:double"&gt;1.3621902114730411&lt;/D&gt;&lt;D xsi:type="xsd:double"&gt;1.346028108108331&lt;/D&gt;&lt;D xsi:type="xsd:double"&gt;1.355013323819434&lt;/D&gt;&lt;D xsi:type="xsd:double"&gt;1.3675650990340791&lt;/D&gt;&lt;D xsi:type="xsd:double"&gt;1.356021995541161&lt;/D&gt;&lt;D xsi:type="xsd:double"&gt;1.3589034762955261&lt;/D&gt;&lt;D xsi:type="xsd:double"&gt;1.36490231578672&lt;/D&gt;&lt;D xsi:type="xsd:double"&gt;1.381942130868774&lt;/D&gt;&lt;D xsi:type="xsd:double"&gt;1.375495105466668&lt;/D&gt;&lt;D xsi:type="xsd:double"&gt;1.374970834574871&lt;/D&gt;&lt;D xsi:type="xsd:double"&gt;1.373895308153728&lt;/D&gt;&lt;D xsi:type="xsd:double"&gt;1.3751392878809361&lt;/D&gt;&lt;D xsi:type="xsd:double"&gt;1.374120660069919&lt;/D&gt;&lt;D xsi:type="xsd:double"&gt;1.374113067773572&lt;/D&gt;&lt;D xsi:type="xsd:double"&gt;1.374490331773587&lt;/D&gt;&lt;D xsi:type="xsd:double"&gt;1.39199141076477&lt;/D&gt;&lt;D xsi:type="xsd:double"&gt;1.3931840040250789&lt;/D&gt;&lt;D xsi:type="xsd:double"&gt;1.3905552476392049&lt;/D&gt;&lt;D xsi:type="xsd:double"&gt;1.393616726958093&lt;/D&gt;&lt;D xsi:type="xsd:double"&gt;1.388303099487801&lt;/D&gt;&lt;D xsi:type="xsd:double"&gt;1.390666293024176&lt;/D&gt;&lt;D xsi:type="xsd:double"&gt;1.3875313303624459&lt;/D&gt;&lt;D xsi:type="xsd:double"&gt;1.394624154759585&lt;/D&gt;&lt;D xsi:type="xsd:double"&gt;1.3980254891387569&lt;/D&gt;&lt;D xsi:type="xsd:double"&gt;1.4033617515623309&lt;/D&gt;&lt;D xsi:type="xsd:double"&gt;1.3881374415857779&lt;/D&gt;&lt;D xsi:type="xsd:double"&gt;1.375040720131856&lt;/D&gt;&lt;D xsi:type="xsd:double"&gt;1.3779236199010569&lt;/D&gt;&lt;D xsi:type="xsd:double"&gt;1.382793520095073&lt;/D&gt;&lt;D xsi:type="xsd:double"&gt;1.398770399517852&lt;/D&gt;&lt;D xsi:type="xsd:double"&gt;1.4087108358026339&lt;/D&gt;&lt;D xsi:type="xsd:double"&gt;1.4084325508597471&lt;/D&gt;&lt;D xsi:type="xsd:double"&gt;1.407049470576148&lt;/D&gt;&lt;D xsi:type="xsd:double"&gt;1.4046081169947751&lt;/D&gt;&lt;D xsi:type="xsd:double"&gt;1.3840467056154151&lt;/D&gt;&lt;D xsi:type="xsd:double"&gt;1.3786387425446931&lt;/D&gt;&lt;D xsi:type="xsd:double"&gt;1.3799050558234089&lt;/D&gt;&lt;D xsi:type="xsd:double"&gt;1.3779441430930191&lt;/D&gt;&lt;D xsi:type="xsd:double"&gt;1.382570673703075&lt;/D&gt;&lt;D xsi:type="xsd:double"&gt;1.3776021434330259&lt;/D&gt;&lt;D xsi:type="xsd:double"&gt;1.362153824596509&lt;/D&gt;&lt;D xsi:type="xsd:double"&gt;1.368369306954442&lt;/D&gt;&lt;D xsi:type="xsd:double"&gt;1.370733199731915&lt;/D&gt;&lt;D xsi:type="xsd:double"&gt;1.386544318338822&lt;/D&gt;&lt;D xsi:type="xsd:double"&gt;1.3960464341158381&lt;/D&gt;&lt;D xsi:type="xsd:double"&gt;1.3909286029877921&lt;/D&gt;&lt;D xsi:type="xsd:double"&gt;1.401449318249566&lt;/D&gt;&lt;D xsi:type="xsd:double"&gt;1.402982129831341&lt;/D&gt;&lt;D xsi:type="xsd:double"&gt;1.407314564697314&lt;/D&gt;&lt;D xsi:type="xsd:double"&gt;1.41595110774197&lt;/D&gt;&lt;D xsi:type="xsd:double"&gt;1.4138547567980331&lt;/D&gt;&lt;D xsi:type="xsd:double"&gt;1.412753489648064&lt;/D&gt;&lt;D xsi:type="xsd:double"&gt;1.410752223832858&lt;/D&gt;&lt;D xsi:type="xsd:double"&gt;1.425338825208285&lt;/D&gt;&lt;D xsi:type="xsd:double"&gt;1.4229352748707209&lt;/D&gt;&lt;D xsi:type="xsd:double"&gt;1.4188181213223141&lt;/D&gt;&lt;D xsi:type="xsd:double"&gt;1.436716031079126&lt;/D&gt;&lt;D xsi:type="xsd:double"&gt;1.4304221670209989&lt;/D&gt;&lt;D xsi:type="xsd:double"&gt;1.421234214908387&lt;/D&gt;&lt;D xsi:type="xsd:double"&gt;1.4207184753584849&lt;/D&gt;&lt;D xsi:type="xsd:double"&gt;1.4170368648575149&lt;/D&gt;&lt;D xsi:type="xsd:double"&gt;1.4205342538405159&lt;/D&gt;&lt;D xsi:type="xsd:double"&gt;1.40322573425172&lt;/D&gt;&lt;D xsi:type="xsd:double"&gt;1.408059621014917&lt;/D&gt;&lt;D xsi:type="xsd:double"&gt;1.41878112009863&lt;/D&gt;&lt;D xsi:type="xsd:double"&gt;1.4139327670230759&lt;/D&gt;&lt;D xsi:type="xsd:double"&gt;1.4050053731372589&lt;/D&gt;&lt;D xsi:type="xsd:double"&gt;1.4160465378327769&lt;/D&gt;&lt;D xsi:type="xsd:double"&gt;1.408702181108602&lt;/D&gt;&lt;D xsi:type="xsd:double"&gt;1.40249900005025&lt;/D&gt;&lt;D xsi:type="xsd:double"&gt;1.415012647572139&lt;/D&gt;&lt;D xsi:type="xsd:double"&gt;1.4186300536605661&lt;/D&gt;&lt;D xsi:type="xsd:double"&gt;1.4132709726056829&lt;/D&gt;&lt;D xsi:type="xsd:double"&gt;1.4056980315601171&lt;/D&gt;&lt;D xsi:type="xsd:double"&gt;1.4170190295254761&lt;/D&gt;&lt;D xsi:type="xsd:double"&gt;1.420975933886393&lt;/D&gt;&lt;D xsi:type="xsd:double"&gt;1.4149214700255881&lt;/D&gt;&lt;D xsi:type="xsd:double"&gt;1.3982123469760051&lt;/D&gt;&lt;D xsi:type="xsd:double"&gt;1.3897772394883&lt;/D&gt;&lt;D xsi:type="xsd:double"&gt;1.3828235715451951&lt;/D&gt;&lt;D xsi:type="xsd:double"&gt;1.387362075231&lt;/D&gt;&lt;D xsi:type="xsd:double"&gt;1.38940720970454&lt;/D&gt;&lt;D xsi:type="xsd:double"&gt;1.414240826532744&lt;/D&gt;&lt;D xsi:type="xsd:double"&gt;1.4083362694942569&lt;/D&gt;&lt;D xsi:type="xsd:double"&gt;1.4112420469258971&lt;/D&gt;&lt;D xsi:type="xsd:double"&gt;1.406292525075034&lt;/D&gt;&lt;D xsi:type="xsd:double"&gt;1.3982341094684661&lt;/D&gt;&lt;D xsi:type="xsd:double"&gt;1.3979747190422831&lt;/D&gt;&lt;D xsi:type="xsd:double"&gt;1.3893066544947119&lt;/D&gt;&lt;D xsi:type="xsd:double"&gt;1.382331512853072&lt;/D&gt;&lt;D xsi:type="xsd:double"&gt;1.3992938450896859&lt;/D&gt;&lt;D xsi:type="xsd:double"&gt;1.3893683701625039&lt;/D&gt;&lt;D xsi:type="xsd:double"&gt;1.3663643080384029&lt;/D&gt;&lt;D xsi:type="xsd:double"&gt;1.375368725900904&lt;/D&gt;&lt;D xsi:type="xsd:double"&gt;1.395561489831888&lt;/D&gt;&lt;D xsi:type="xsd:double"&gt;1.4273085709442379&lt;/D&gt;&lt;D xsi:type="xsd:double"&gt;1.42713088053786&lt;/D&gt;&lt;D xsi:type="xsd:double"&gt;1.42928408793202&lt;/D&gt;&lt;D xsi:type="xsd:double"&gt;1.4227158395576229&lt;/D&gt;&lt;D xsi:type="xsd:double"&gt;1.4299060115285771&lt;/D&gt;&lt;D xsi:type="xsd:double"&gt;1.4280113607983529&lt;/D&gt;&lt;D xsi:type="xsd:double"&gt;1.4286871269427539&lt;/D&gt;&lt;D xsi:type="xsd:double"&gt;1.43543655162865&lt;/D&gt;&lt;D xsi:type="xsd:double"&gt;1.432903815892669&lt;/D&gt;&lt;D xsi:type="xsd:double"&gt;1.437104598933886&lt;/D&gt;&lt;D xsi:type="xsd:double"&gt;1.448637659254673&lt;/D&gt;&lt;D xsi:type="xsd:double"&gt;1.442020290780593&lt;/D&gt;&lt;D xsi:type="xsd:double"&gt;1.432579414243945&lt;/D&gt;&lt;D xsi:type="xsd:double"&gt;1.428935440818518&lt;/D&gt;&lt;D xsi:type="xsd:double"&gt;1.4284269251576229&lt;/D&gt;&lt;D xsi:type="xsd:double"&gt;1.4311573581718791&lt;/D&gt;&lt;D xsi:type="xsd:double"&gt;1.427242139222211&lt;/D&gt;&lt;D xsi:type="xsd:double"&gt;1.4027517119269111&lt;/D&gt;&lt;D xsi:type="xsd:double"&gt;1.3965207064458689&lt;/D&gt;&lt;D xsi:type="xsd:double"&gt;1.3993325830440511&lt;/D&gt;&lt;D xsi:type="xsd:double"&gt;1.387347822646946&lt;/D&gt;&lt;D xsi:type="xsd:double"&gt;1.385702270393238&lt;/D&gt;&lt;D xsi:type="xsd:double"&gt;1.3879606162177771&lt;/D&gt;&lt;D xsi:type="xsd:double"&gt;1.3735729599794571&lt;/D&gt;&lt;D xsi:type="xsd:double"&gt;1.3684556526354039&lt;/D&gt;&lt;D xsi:type="xsd:double"&gt;1.373739310584992&lt;/D&gt;&lt;D xsi:type="xsd:double"&gt;1.388617873253333&lt;/D&gt;&lt;D xsi:type="xsd:double"&gt;1.390709468959451&lt;/D&gt;&lt;D xsi:type="xsd:double"&gt;1.389471871765275&lt;/D&gt;&lt;D xsi:type="xsd:double"&gt;1.3927204546420091&lt;/D&gt;&lt;D xsi:type="xsd:double"&gt;1.395687796256897&lt;/D&gt;&lt;D xsi:type="xsd:double"&gt;1.3624705310774881&lt;/D&gt;&lt;D xsi:type="xsd:double"&gt;1.355860800368875&lt;/D&gt;&lt;D xsi:type="xsd:double"&gt;1.3566730877802911&lt;/D&gt;&lt;D xsi:type="xsd:double"&gt;1.3740629956410291&lt;/D&gt;&lt;D xsi:type="xsd:double"&gt;1.36144425751725&lt;/D&gt;&lt;D xsi:type="xsd:double"&gt;1.364236714844085&lt;/D&gt;&lt;D xsi:type="xsd:double"&gt;1.364995758293085&lt;/D&gt;&lt;D xsi:type="xsd:double"&gt;1.358755055932237&lt;/D&gt;&lt;D xsi:type="xsd:double"&gt;1.3655014955511131&lt;/D&gt;&lt;D xsi:type="xsd:double"&gt;1.3731600741608381&lt;/D&gt;&lt;D xsi:type="xsd:double"&gt;1.378254211942689&lt;/D&gt;&lt;D xsi:type="xsd:double"&gt;1.3651847838496181&lt;/D&gt;&lt;D xsi:type="xsd:double"&gt;1.3703114885818171&lt;/D&gt;&lt;D xsi:type="xsd:double"&gt;1.3729375642267869&lt;/D&gt;&lt;D xsi:type="xsd:double"&gt;1.3518279893578531&lt;/D&gt;&lt;D xsi:type="xsd:double"&gt;1.3384288189121389&lt;/D&gt;&lt;D xsi:type="xsd:double"&gt;1.3056745993619421&lt;/D&gt;&lt;D xsi:type="xsd:double"&gt;1.304888168637899&lt;/D&gt;&lt;D xsi:type="xsd:double"&gt;1.3190013696972409&lt;/D&gt;&lt;D xsi:type="xsd:double"&gt;1.3097539678328061&lt;/D&gt;&lt;D xsi:type="xsd:double"&gt;1.2699740858818061&lt;/D&gt;&lt;D xsi:type="xsd:double"&gt;1.2619581330942971&lt;/D&gt;&lt;D xsi:type="xsd:double"&gt;1.2697840858124361&lt;/D&gt;&lt;D xsi:type="xsd:double"&gt;1.28235769950097&lt;/D&gt;&lt;D xsi:type="xsd:double"&gt;1.2777613796450329&lt;/D&gt;&lt;D xsi:type="xsd:double"&gt;1.3006416636603719&lt;/D&gt;&lt;D xsi:type="xsd:double"&gt;1.321497805261959&lt;/D&gt;&lt;D xsi:type="xsd:double"&gt;1.313457996081816&lt;/D&gt;&lt;D xsi:type="xsd:double"&gt;1.322193041880573&lt;/D&gt;&lt;D xsi:type="xsd:double"&gt;1.335067496534287&lt;/D&gt;&lt;D xsi:type="xsd:double"&gt;1.3380325016802721&lt;/D&gt;&lt;D xsi:type="xsd:double"&gt;1.3427852908316971&lt;/D&gt;&lt;D xsi:type="xsd:double"&gt;1.327042468735226&lt;/D&gt;&lt;D xsi:type="xsd:double"&gt;1.3433570419091041&lt;/D&gt;&lt;D xsi:type="xsd:double"&gt;1.336395344550305&lt;/D&gt;&lt;D xsi:type="xsd:double"&gt;1.33112077824314&lt;/D&gt;&lt;D xsi:type="xsd:double"&gt;1.3376451626985919&lt;/D&gt;&lt;D xsi:type="xsd:double"&gt;1.359727250932526&lt;/D&gt;&lt;D xsi:type="xsd:double"&gt;1.361942871270718&lt;/D&gt;&lt;D xsi:type="xsd:double"&gt;1.35760893825835&lt;/D&gt;&lt;D xsi:type="xsd:double"&gt;1.358592069037633&lt;/D&gt;&lt;D xsi:type="xsd:double"&gt;1.3576180755174949&lt;/D&gt;&lt;D xsi:type="xsd:double"&gt;1.3582351859650941&lt;/D&gt;&lt;D xsi:type="xsd:double"&gt;1.3578505492417781&lt;/D&gt;&lt;D xsi:type="xsd:double"&gt;1.3549973750167379&lt;/D&gt;&lt;D xsi:type="xsd:double"&gt;1.354657814193289&lt;/D&gt;&lt;D xsi:type="xsd:double"&gt;1.35034816150574&lt;/D&gt;&lt;D xsi:type="xsd:double"&gt;1.347559942700068&lt;/D&gt;&lt;D xsi:type="xsd:double"&gt;1.344784904898668&lt;/D&gt;&lt;D xsi:type="xsd:double"&gt;1.343632490174568&lt;/D&gt;&lt;D xsi:type="xsd:double"&gt;1.344579378554857&lt;/D&gt;&lt;D xsi:type="xsd:double"&gt;1.34443392127327&lt;/D&gt;&lt;D xsi:type="xsd:double"&gt;1.3395839031730621&lt;/D&gt;&lt;D xsi:type="xsd:double"&gt;1.342173066093342&lt;/D&gt;&lt;D xsi:type="xsd:double"&gt;1.34553771894506&lt;/D&gt;&lt;D xsi:type="xsd:double"&gt;1.343895453836766&lt;/D&gt;&lt;D xsi:type="xsd:double"&gt;1.3449109330067139&lt;/D&gt;&lt;D xsi:type="xsd:double"&gt;1.343353833490851&lt;/D&gt;&lt;D xsi:type="xsd:double"&gt;1.346822166496886&lt;/D&gt;&lt;D xsi:type="xsd:double"&gt;1.3474502388573759&lt;/D&gt;&lt;D xsi:type="xsd:double"&gt;1.351049237497681&lt;/D&gt;&lt;D xsi:type="xsd:double"&gt;1.352060393441185&lt;/D&gt;&lt;D xsi:type="xsd:double"&gt;1.352889506770167&lt;/D&gt;&lt;D xsi:type="xsd:double"&gt;1.351720426643737&lt;/D&gt;&lt;D xsi:type="xsd:double"&gt;1.348974367145116&lt;/D&gt;&lt;D xsi:type="xsd:double"&gt;1.35144439687954&lt;/D&gt;&lt;D xsi:type="xsd:double"&gt;1.355207717326703&lt;/D&gt;&lt;D xsi:type="xsd:double"&gt;1.3607563109401131&lt;/D&gt;&lt;D xsi:type="xsd:double"&gt;1.35802909319472&lt;/D&gt;&lt;D xsi:type="xsd:double"&gt;1.3576655408312079&lt;/D&gt;&lt;D xsi:type="xsd:double"&gt;1.3515519518569&lt;/D&gt;&lt;D xsi:type="xsd:double"&gt;1.3518108327754881&lt;/D&gt;&lt;D xsi:type="xsd:double"&gt;1.3526706966430631&lt;/D&gt;&lt;D xsi:type="xsd:double"&gt;1.3518980637266409&lt;/D&gt;&lt;D xsi:type="xsd:double"&gt;1.3478629239702229&lt;/D&gt;&lt;D xsi:type="xsd:double"&gt;1.348519172292687&lt;/D&gt;&lt;D xsi:type="xsd:double"&gt;1.342319642954692&lt;/D&gt;&lt;D xsi:type="xsd:double"&gt;1.3400202233987819&lt;/D&gt;&lt;D xsi:type="xsd:double"&gt;1.345510228822782&lt;/D&gt;&lt;D xsi:type="xsd:double"&gt;1.339286962873449&lt;/D&gt;&lt;D xsi:type="xsd:double"&gt;1.341210602652124&lt;/D&gt;&lt;D xsi:type="xsd:double"&gt;1.336504514718289&lt;/D&gt;&lt;D xsi:type="xsd:double"&gt;1.330682031640452&lt;/D&gt;&lt;D xsi:type="xsd:double"&gt;1.3321876590121431&lt;/D&gt;&lt;D xsi:type="xsd:double"&gt;1.332250420901234&lt;/D&gt;&lt;D xsi:type="xsd:double"&gt;1.33992103751333&lt;/D&gt;&lt;D xsi:type="xsd:double"&gt;1.3409281887484721&lt;/D&gt;&lt;D xsi:type="xsd:double"&gt;1.3453354215555751&lt;/D&gt;&lt;D xsi:type="xsd:double"&gt;1.3482388420285389&lt;/D&gt;&lt;D xsi:type="xsd:double"&gt;1.3477151181925891&lt;/D&gt;&lt;D xsi:type="xsd:double"&gt;1.346600214441013&lt;/D&gt;&lt;D xsi:type="xsd:double"&gt;1.3498167503327321&lt;/D&gt;&lt;D xsi:type="xsd:double"&gt;1.348941933534856&lt;/D&gt;&lt;D xsi:type="xsd:double"&gt;1.3516087478419421&lt;/D&gt;&lt;D xsi:type="xsd:double"&gt;1.351892218060714&lt;/D&gt;&lt;D xsi:type="xsd:double"&gt;1.3518030746474421&lt;/D&gt;&lt;D xsi:type="xsd:double"&gt;1.351116864608618&lt;/D&gt;&lt;D xsi:type="xsd:double"&gt;1.3538178373845711&lt;/D&gt;&lt;D xsi:type="xsd:double"&gt;1.3518823646186231&lt;/D&gt;&lt;D xsi:type="xsd:double"&gt;1.353408290917548&lt;/D&gt;&lt;D xsi:type="xsd:double"&gt;1.3587060838619911&lt;/D&gt;&lt;D xsi:type="xsd:double"&gt;1.35470010116022&lt;/D&gt;&lt;D xsi:type="xsd:double"&gt;1.3534307641825449&lt;/D&gt;&lt;D xsi:type="xsd:double"&gt;1.348714445587742&lt;/D&gt;&lt;D xsi:type="xsd:double"&gt;1.3500357022181879&lt;/D&gt;&lt;D xsi:type="xsd:double"&gt;1.3544394422514039&lt;/D&gt;&lt;D xsi:type="xsd:double"&gt;1.352537208026497&lt;/D&gt;&lt;D xsi:type="xsd:double"&gt;1.3501289333095381&lt;/D&gt;&lt;D xsi:type="xsd:double"&gt;1.3535668316503831&lt;/D&gt;&lt;D xsi:type="xsd:double"&gt;1.353809455423117&lt;/D&gt;&lt;D xsi:type="xsd:double"&gt;1.350783023372705&lt;/D&gt;&lt;D xsi:type="xsd:double"&gt;1.350229051118361&lt;/D&gt;&lt;D xsi:type="xsd:double"&gt;1.348832941154722&lt;/D&gt;&lt;D xsi:type="xsd:double"&gt;1.350007359263649&lt;/D&gt;&lt;D xsi:type="xsd:double"&gt;1.3385545891377371&lt;/D&gt;&lt;D xsi:type="xsd:double"&gt;1.3409921573803869&lt;/D&gt;&lt;D xsi:type="xsd:double"&gt;1.340606523247698&lt;/D&gt;&lt;D xsi:type="xsd:double"&gt;1.349092363441899&lt;/D&gt;&lt;D xsi:type="xsd:double"&gt;1.3475495824118919&lt;/D&gt;&lt;D xsi:type="xsd:double"&gt;1.34432518206343&lt;/D&gt;&lt;D xsi:type="xsd:double"&gt;1.354198120229148&lt;/D&gt;&lt;D xsi:type="xsd:double"&gt;1.354498118716583&lt;/D&gt;&lt;D xsi:type="xsd:double"&gt;1.3559909643568511&lt;/D&gt;&lt;D xsi:type="xsd:double"&gt;1.355946546814427&lt;/D&gt;&lt;D xsi:type="xsd:double"&gt;1.356957529419583&lt;/D&gt;&lt;D xsi:type="xsd:double"&gt;1.344563603821763&lt;/D&gt;&lt;D xsi:type="xsd:double"&gt;1.3474752858269969&lt;/D&gt;&lt;D xsi:type="xsd:double"&gt;1.3459128386193671&lt;/D&gt;&lt;D xsi:type="xsd:double"&gt;1.34882323710847&lt;/D&gt;&lt;D xsi:type="xsd:double"&gt;1.35215790232612&lt;/D&gt;&lt;D xsi:type="xsd:double"&gt;1.353557633192253&lt;/D&gt;&lt;D xsi:type="xsd:double"&gt;1.353967286935323&lt;/D&gt;&lt;D xsi:type="xsd:double"&gt;1.348056170325485&lt;/D&gt;&lt;D xsi:type="xsd:double"&gt;1.3458743529368671&lt;/D&gt;&lt;D xsi:type="xsd:double"&gt;1.357923482812345&lt;/D&gt;&lt;D xsi:type="xsd:double"&gt;1.3632243999946181&lt;/D&gt;&lt;D xsi:type="xsd:double"&gt;1.3685199758979909&lt;/D&gt;&lt;D xsi:type="xsd:double"&gt;1.3702081265748061&lt;/D&gt;&lt;D xsi:type="xsd:double"&gt;1.3765505348645371&lt;/D&gt;&lt;D xsi:type="xsd:double"&gt;1.3821572037433521&lt;/D&gt;&lt;D xsi:type="xsd:double"&gt;1.384605121003982&lt;/D&gt;&lt;D xsi:type="xsd:double"&gt;1.3858712380367519&lt;/D&gt;&lt;D xsi:type="xsd:double"&gt;1.379216712598268&lt;/D&gt;&lt;D xsi:type="xsd:double"&gt;1.3795715321833251&lt;/D&gt;&lt;D xsi:type="xsd:double"&gt;1.381737773201678&lt;/D&gt;&lt;D xsi:type="xsd:double"&gt;1.3795372692946171&lt;/D&gt;&lt;D xsi:type="xsd:double"&gt;1.371200180879746&lt;/D&gt;&lt;D xsi:type="xsd:double"&gt;1.3684814212423979&lt;/D&gt;&lt;D xsi:type="xsd:double"&gt;1.3797759510631229&lt;/D&gt;&lt;D xsi:type="xsd:double"&gt;1.379991993804284&lt;/D&gt;&lt;D xsi:type="xsd:double"&gt;1.386559736343199&lt;/D&gt;&lt;D xsi:type="xsd:double"&gt;1.383161855494311&lt;/D&gt;&lt;D xsi:type="xsd:double"&gt;1.389646632034135&lt;/D&gt;&lt;D xsi:type="xsd:double"&gt;1.38851304031797&lt;/D&gt;&lt;D xsi:type="xsd:double"&gt;1.3950432205626091&lt;/D&gt;&lt;D xsi:type="xsd:double"&gt;1.396362930768011&lt;/D&gt;&lt;D xsi:type="xsd:double"&gt;1.390865555838505&lt;/D&gt;&lt;D xsi:type="xsd:double"&gt;1.3963663428493021&lt;/D&gt;&lt;D xsi:type="xsd:double"&gt;1.399228960095924&lt;/D&gt;&lt;D xsi:type="xsd:double"&gt;1.394028788129323&lt;/D&gt;&lt;D xsi:type="xsd:double"&gt;1.387502546010456&lt;/D&gt;&lt;D xsi:type="xsd:double"&gt;1.381086974620978&lt;/D&gt;&lt;D xsi:type="xsd:double"&gt;1.380416046784742&lt;/D&gt;&lt;D xsi:type="xsd:double"&gt;1.3814952314596189&lt;/D&gt;&lt;D xsi:type="xsd:double"&gt;1.381310137383891&lt;/D&gt;&lt;D xsi:type="xsd:double"&gt;1.401913221295028&lt;/D&gt;&lt;D xsi:type="xsd:double"&gt;1.4008224838291921&lt;/D&gt;&lt;D xsi:type="xsd:double"&gt;1.399116258522386&lt;/D&gt;&lt;D xsi:type="xsd:double"&gt;1.400144580110571&lt;/D&gt;&lt;D xsi:type="xsd:double"&gt;1.380670650555891&lt;/D&gt;&lt;D xsi:type="xsd:double"&gt;1.3795352312990441&lt;/D&gt;&lt;D xsi:type="xsd:double"&gt;1.3756600135611019&lt;/D&gt;&lt;D xsi:type="xsd:double"&gt;1.3666639241763869&lt;/D&gt;&lt;D xsi:type="xsd:double"&gt;1.3576015751630071&lt;/D&gt;&lt;D xsi:type="xsd:double"&gt;1.366870273865066&lt;/D&gt;&lt;D xsi:type="xsd:double"&gt;1.3584440666919639&lt;/D&gt;&lt;D xsi:type="xsd:double"&gt;1.364491223027948&lt;/D&gt;&lt;D xsi:type="xsd:double"&gt;1.349988998610399&lt;/D&gt;&lt;D xsi:type="xsd:double"&gt;1.3449723361050581&lt;/D&gt;&lt;D xsi:type="xsd:double"&gt;1.3477483512326309&lt;/D&gt;&lt;D xsi:type="xsd:double"&gt;1.341717174561001&lt;/D&gt;&lt;D xsi:type="xsd:double"&gt;1.336590028975045&lt;/D&gt;&lt;D xsi:type="xsd:double"&gt;1.320378670082011&lt;/D&gt;&lt;D xsi:type="xsd:double"&gt;1.307472077074058&lt;/D&gt;&lt;D xsi:type="xsd:double"&gt;1.311832486172821&lt;/D&gt;&lt;D xsi:type="xsd:double"&gt;1.322350280501007&lt;/D&gt;&lt;D xsi:type="xsd:double"&gt;1.32687371558492&lt;/D&gt;&lt;D xsi:type="xsd:double"&gt;1.318670116447922&lt;/D&gt;&lt;D xsi:type="xsd:double"&gt;1.333756226052196&lt;/D&gt;&lt;D xsi:type="xsd:double"&gt;1.3138985398910721&lt;/D&gt;&lt;D xsi:type="xsd:double"&gt;1.3114515580294019&lt;/D&gt;&lt;D xsi:type="xsd:double"&gt;1.3071778817070661&lt;/D&gt;&lt;D xsi:type="xsd:double"&gt;1.31605546403985&lt;/D&gt;&lt;D xsi:type="xsd:double"&gt;1.3018356208272079&lt;/D&gt;&lt;D xsi:type="xsd:double"&gt;1.304588066871925&lt;/D&gt;&lt;D xsi:type="xsd:double"&gt;1.306659140360265&lt;/D&gt;&lt;D xsi:type="xsd:double"&gt;1.306448343593061&lt;/D&gt;&lt;D xsi:type="xsd:double"&gt;1.3202992683281229&lt;/D&gt;&lt;D xsi:type="xsd:double"&gt;1.3169494753291919&lt;/D&gt;&lt;D xsi:type="xsd:double"&gt;1.3150427174879971&lt;/D&gt;&lt;D xsi:type="xsd:double"&gt;1.3080572180259129&lt;/D&gt;&lt;D xsi:type="xsd:double"&gt;1.324625733836478&lt;/D&gt;&lt;D xsi:type="xsd:double"&gt;1.338450626419843&lt;/D&gt;&lt;D xsi:type="xsd:double"&gt;1.3329717790746549&lt;/D&gt;&lt;D xsi:type="xsd:double"&gt;1.345883472362915&lt;/D&gt;&lt;D xsi:type="xsd:double"&gt;1.3452916093670571&lt;/D&gt;&lt;D xsi:type="xsd:double"&gt;1.341595705788845&lt;/D&gt;&lt;D xsi:type="xsd:double"&gt;1.3326941736503191&lt;/D&gt;&lt;D xsi:type="xsd:double"&gt;1.3307004316962141&lt;/D&gt;&lt;D xsi:type="xsd:double"&gt;1.3283518612882339&lt;/D&gt;&lt;D xsi:type="xsd:double"&gt;1.336276161735158&lt;/D&gt;&lt;D xsi:type="xsd:double"&gt;1.3392981962014681&lt;/D&gt;&lt;D xsi:type="xsd:double"&gt;1.3491462459821011&lt;/D&gt;&lt;D xsi:type="xsd:double"&gt;1.352878216857109&lt;/D&gt;&lt;D xsi:type="xsd:double"&gt;1.3550786144960629&lt;/D&gt;&lt;D xsi:type="xsd:double"&gt;1.3405420695088339&lt;/D&gt;&lt;D xsi:type="xsd:double"&gt;1.3272944098240429&lt;/D&gt;&lt;D xsi:type="xsd:double"&gt;1.3195996948268109&lt;/D&gt;&lt;D xsi:type="xsd:double"&gt;1.3207359934678291&lt;/D&gt;&lt;D xsi:type="xsd:double"&gt;1.32296485314546&lt;/D&gt;&lt;D xsi:type="xsd:double"&gt;1.3476340893403851&lt;/D&gt;&lt;D xsi:type="xsd:double"&gt;1.3431608752663791&lt;/D&gt;&lt;D xsi:type="xsd:double"&gt;1.357995207656127&lt;/D&gt;&lt;D xsi:type="xsd:double"&gt;1.3531192517033359&lt;/D&gt;&lt;D xsi:type="xsd:double"&gt;1.351048948915081&lt;/D&gt;&lt;D xsi:type="xsd:double"&gt;1.319242981967748&lt;/D&gt;&lt;D xsi:type="xsd:double"&gt;1.3341571532220911&lt;/D&gt;&lt;D xsi:type="xsd:double"&gt;1.322137102295428&lt;/D&gt;&lt;D xsi:type="xsd:double"&gt;1.34571394199645&lt;/D&gt;&lt;D xsi:type="xsd:double"&gt;1.3520449146610829&lt;/D&gt;&lt;D xsi:type="xsd:double"&gt;1.356331715825591&lt;/D&gt;&lt;D xsi:type="xsd:double"&gt;1.329349377970531&lt;/D&gt;&lt;D xsi:type="xsd:double"&gt;1.3306325807253829&lt;/D&gt;&lt;D xsi:type="xsd:double"&gt;1.3186449116859129&lt;/D&gt;&lt;D xsi:type="xsd:double"&gt;1.31709928759235&lt;/D&gt;&lt;D xsi:type="xsd:double"&gt;1.3073294455989239&lt;/D&gt;&lt;D xsi:type="xsd:double"&gt;1.2793953909000639&lt;/D&gt;&lt;D xsi:type="xsd:double"&gt;1.27717641213089&lt;/D&gt;&lt;D xsi:type="xsd:double"&gt;1.2896381403172259&lt;/D&gt;&lt;D xsi:type="xsd:double"&gt;1.3053075864719581&lt;/D&gt;&lt;D xsi:type="xsd:double"&gt;1.321164306921758&lt;/D&gt;&lt;D xsi:type="xsd:double"&gt;1.31851194877171&lt;/D&gt;&lt;D xsi:type="xsd:double"&gt;1.31696180372777&lt;/D&gt;&lt;D xsi:type="xsd:double"&gt;1.341239051699328&lt;/D&gt;&lt;D xsi:type="xsd:double"&gt;1.3253704677244249&lt;/D&gt;&lt;D xsi:type="xsd:double"&gt;1.330672057345075&lt;/D&gt;&lt;D xsi:type="xsd:double"&gt;1.3471100915467751&lt;/D&gt;&lt;D xsi:type="xsd:double"&gt;1.3417857345178941&lt;/D&gt;&lt;D xsi:type="xsd:double"&gt;1.3290952313529569&lt;/D&gt;&lt;D xsi:type="xsd:double"&gt;1.3349998608217579&lt;/D&gt;&lt;D xsi:type="xsd:double"&gt;1.341593591540948&lt;/D&gt;&lt;D xsi:type="xsd:double"&gt;1.344037609476938&lt;/D&gt;&lt;D xsi:type="xsd:double"&gt;1.348764045230648&lt;/D&gt;&lt;D xsi:type="xsd:double"&gt;1.3583249432324349&lt;/D&gt;&lt;D xsi:type="xsd:double"&gt;1.356895714621714&lt;/D&gt;&lt;D xsi:type="xsd:double"&gt;1.3649070640514589&lt;/D&gt;&lt;D xsi:type="xsd:double"&gt;1.3529936146499559&lt;/D&gt;&lt;D xsi:type="xsd:double"&gt;1.335926282997532&lt;/D&gt;&lt;D xsi:type="xsd:double"&gt;1.3475472423139969&lt;/D&gt;&lt;D xsi:type="xsd:double"&gt;1.370064200761498&lt;/D&gt;&lt;D xsi:type="xsd:double"&gt;1.378552712990615&lt;/D&gt;&lt;D xsi:type="xsd:double"&gt;1.399422777610035&lt;/D&gt;&lt;D xsi:type="xsd:double"&gt;1.401122147823554&lt;/D&gt;&lt;D xsi:type="xsd:double"&gt;1.3953915199611811&lt;/D&gt;&lt;D xsi:type="xsd:double"&gt;1.396956183092589&lt;/D&gt;&lt;D xsi:type="xsd:double"&gt;1.3803204000461189&lt;/D&gt;&lt;D xsi:type="xsd:double"&gt;1.381390840175412&lt;/D&gt;&lt;D xsi:type="xsd:double"&gt;1.375601915327763&lt;/D&gt;&lt;D xsi:type="xsd:double"&gt;1.379342310992963&lt;/D&gt;&lt;D xsi:type="xsd:double"&gt;1.3853961364894221&lt;/D&gt;&lt;D xsi:type="xsd:double"&gt;1.3904612160593619&lt;/D&gt;&lt;D xsi:type="xsd:double"&gt;1.3839625578252459&lt;/D&gt;&lt;D xsi:type="xsd:double"&gt;1.3764745224502271&lt;/D&gt;&lt;D xsi:type="xsd:double"&gt;1.3777105720331351&lt;/D&gt;&lt;D xsi:type="xsd:double"&gt;1.362477362293445&lt;/D&gt;&lt;D xsi:type="xsd:double"&gt;1.3681173711382519&lt;/D&gt;&lt;D xsi:type="xsd:double"&gt;1.38429957536552&lt;/D&gt;&lt;D xsi:type="xsd:double"&gt;1.3861013783345859&lt;/D&gt;&lt;D xsi:type="xsd:double"&gt;1.3891530286641629&lt;/D&gt;&lt;D xsi:type="xsd:double"&gt;1.390806567638065&lt;/D&gt;&lt;D xsi:type="xsd:double"&gt;1.402426123665681&lt;/D&gt;&lt;D xsi:type="xsd:double"&gt;1.3881135822494191&lt;/D&gt;&lt;D xsi:type="xsd:double"&gt;1.3892052214095441&lt;/D&gt;&lt;D xsi:type="xsd:double"&gt;1.390251429726354&lt;/D&gt;&lt;D xsi:type="xsd:double"&gt;1.3852963861420049&lt;/D&gt;&lt;D xsi:type="xsd:double"&gt;1.38485889044325&lt;/D&gt;&lt;D xsi:type="xsd:double"&gt;1.3830761128375779&lt;/D&gt;&lt;D xsi:type="xsd:double"&gt;1.380577541555972&lt;/D&gt;&lt;D xsi:type="xsd:double"&gt;1.3777207659037&lt;/D&gt;&lt;D xsi:type="xsd:double"&gt;1.3775802265543129&lt;/D&gt;&lt;D xsi:type="xsd:double"&gt;1.3745075902182511&lt;/D&gt;&lt;D xsi:type="xsd:double"&gt;1.3727796738549329&lt;/D&gt;&lt;D xsi:type="xsd:double"&gt;1.3702241624234159&lt;/D&gt;&lt;D xsi:type="xsd:double"&gt;1.370521619836409&lt;/D&gt;&lt;D xsi:type="xsd:double"&gt;1.370400683557736&lt;/D&gt;&lt;D xsi:type="xsd:double"&gt;1.369759847220086&lt;/D&gt;&lt;D xsi:type="xsd:double"&gt;1.3687128608674719&lt;/D&gt;&lt;D xsi:type="xsd:double"&gt;1.370356938506718&lt;/D&gt;&lt;D xsi:type="xsd:double"&gt;1.3739496787518879&lt;/D&gt;&lt;D xsi:type="xsd:double"&gt;1.372114785218894&lt;/D&gt;&lt;D xsi:type="xsd:double"&gt;1.3731073572563279&lt;/D&gt;&lt;D xsi:type="xsd:double"&gt;1.371467700752617&lt;/D&gt;&lt;D xsi:type="xsd:double"&gt;1.3724745572953221&lt;/D&gt;&lt;D xsi:type="xsd:double"&gt;1.371908959239748&lt;/D&gt;&lt;D xsi:type="xsd:double"&gt;1.371903450096859&lt;/D&gt;&lt;D xsi:type="xsd:double"&gt;1.374712700907363&lt;/D&gt;&lt;D xsi:type="xsd:double"&gt;1.375417416413486&lt;/D&gt;&lt;D xsi:type="xsd:double"&gt;1.377023808000142&lt;/D&gt;&lt;D xsi:type="xsd:double"&gt;1.3792327135251941&lt;/D&gt;&lt;D xsi:type="xsd:double"&gt;1.391600087412179&lt;/D&gt;&lt;D xsi:type="xsd:double"&gt;1.401147379368251&lt;/D&gt;&lt;D xsi:type="xsd:double"&gt;1.4061018229259741&lt;/D&gt;&lt;D xsi:type="xsd:double"&gt;1.418015389861589&lt;/D&gt;&lt;D xsi:type="xsd:double"&gt;1.41068929936336&lt;/D&gt;&lt;D xsi:type="xsd:double"&gt;1.4117149561793829&lt;/D&gt;&lt;D xsi:type="xsd:double"&gt;1.413743052267848&lt;/D&gt;&lt;D xsi:type="xsd:double"&gt;1.41388718413581&lt;/D&gt;&lt;D xsi:type="xsd:double"&gt;1.4045909985932019&lt;/D&gt;&lt;D xsi:type="xsd:double"&gt;1.416586880682766&lt;/D&gt;&lt;D xsi:type="xsd:double"&gt;1.4177088985200981&lt;/D&gt;&lt;D xsi:type="xsd:double"&gt;1.415998084367047&lt;/D&gt;&lt;D xsi:type="xsd:double"&gt;1.4206821590462919&lt;/D&gt;&lt;D xsi:type="xsd:double"&gt;1.4282437709820179&lt;/D&gt;&lt;D xsi:type="xsd:double"&gt;1.427903694259683&lt;/D&gt;&lt;D xsi:type="xsd:double"&gt;1.4271792367124869&lt;/D&gt;&lt;D xsi:type="xsd:double"&gt;1.42246745343205&lt;/D&gt;&lt;D xsi:type="xsd:double"&gt;1.4238755513315791&lt;/D&gt;&lt;D xsi:type="xsd:double"&gt;1.4176421310953311&lt;/D&gt;&lt;D xsi:type="xsd:double"&gt;1.4142336089598679&lt;/D&gt;&lt;D xsi:type="xsd:double"&gt;1.4085508258283761&lt;/D&gt;&lt;D xsi:type="xsd:double"&gt;1.412625280059119&lt;/D&gt;&lt;D xsi:type="xsd:double"&gt;1.4156813589663979&lt;/D&gt;&lt;D xsi:type="xsd:double"&gt;1.4099280722809939&lt;/D&gt;&lt;D xsi:type="xsd:double"&gt;1.4066956040848131&lt;/D&gt;&lt;D xsi:type="xsd:double"&gt;1.407464286339096&lt;/D&gt;&lt;D xsi:type="xsd:double"&gt;1.4179903068253921&lt;/D&gt;&lt;D xsi:type="xsd:double"&gt;1.4136764122907479&lt;/D&gt;&lt;D xsi:type="xsd:double"&gt;1.416483202751408&lt;/D&gt;&lt;D xsi:type="xsd:double"&gt;1.4132779174080929&lt;/D&gt;&lt;D xsi:type="xsd:double"&gt;1.4118033093263771&lt;/D&gt;&lt;D xsi:type="xsd:double"&gt;1.4227827067011669&lt;/D&gt;&lt;D xsi:type="xsd:double"&gt;1.429927544630609&lt;/D&gt;&lt;D xsi:type="xsd:double"&gt;1.4325356794630231&lt;/D&gt;&lt;D xsi:type="xsd:double"&gt;1.4219791220531091&lt;/D&gt;&lt;D xsi:type="xsd:double"&gt;1.4221453393340831&lt;/D&gt;&lt;D xsi:type="xsd:double"&gt;1.425919863667477&lt;/D&gt;&lt;D xsi:type="xsd:double"&gt;1.4225891528323069&lt;/D&gt;&lt;D xsi:type="xsd:double"&gt;1.417947620279884&lt;/D&gt;&lt;D xsi:type="xsd:double"&gt;1.4162876173542369&lt;/D&gt;&lt;D xsi:type="xsd:double"&gt;1.409852564851231&lt;/D&gt;&lt;D xsi:type="xsd:double"&gt;1.4139868527202331&lt;/D&gt;&lt;D xsi:type="xsd:double"&gt;1.4057994011948829&lt;/D&gt;&lt;D xsi:type="xsd:double"&gt;1.397789340416969&lt;/D&gt;&lt;D xsi:type="xsd:double"&gt;1.402800861134387&lt;/D&gt;&lt;D xsi:type="xsd:double"&gt;1.4116257691238989&lt;/D&gt;&lt;D xsi:type="xsd:double"&gt;1.4026510166048529&lt;/D&gt;&lt;D xsi:type="xsd:double"&gt;1.3949257010705&lt;/D&gt;&lt;D xsi:type="xsd:double"&gt;1.399503318377592&lt;/D&gt;&lt;D xsi:type="xsd:double"&gt;1.398084731285441&lt;/D&gt;&lt;D xsi:type="xsd:double"&gt;1.3997854086766179&lt;/D&gt;&lt;D xsi:type="xsd:double"&gt;1.408523459810082&lt;/D&gt;&lt;D xsi:type="xsd:double"&gt;1.4153103301095009&lt;/D&gt;&lt;D xsi:type="xsd:double"&gt;1.41701318842103&lt;/D&gt;&lt;D xsi:type="xsd:double"&gt;1.4101968362573261&lt;/D&gt;&lt;D xsi:type="xsd:double"&gt;1.3969342581253521&lt;/D&gt;&lt;D xsi:type="xsd:double"&gt;1.3786366103690171&lt;/D&gt;&lt;D xsi:type="xsd:double"&gt;1.386444675011294&lt;/D&gt;&lt;D xsi:type="xsd:double"&gt;1.386592065712684&lt;/D&gt;&lt;D xsi:type="xsd:double"&gt;1.381121596563575&lt;/D&gt;&lt;D xsi:type="xsd:double"&gt;1.3585033392638339&lt;/D&gt;&lt;D xsi:type="xsd:double"&gt;1.3538936332153231&lt;/D&gt;&lt;D xsi:type="xsd:double"&gt;1.311298133502089&lt;/D&gt;&lt;D xsi:type="xsd:double"&gt;1.335489618300211&lt;/D&gt;&lt;D xsi:type="xsd:double"&gt;1.348032401467224&lt;/D&gt;&lt;D xsi:type="xsd:double"&gt;1.35607459173403&lt;/D&gt;&lt;D xsi:type="xsd:double"&gt;1.352975448654848&lt;/D&gt;&lt;D xsi:type="xsd:double"&gt;1.350873258042228&lt;/D&gt;&lt;D xsi:type="xsd:double"&gt;1.3536719736968621&lt;/D&gt;&lt;D xsi:type="xsd:double"&gt;1.3605643080783609&lt;/D&gt;&lt;D xsi:type="xsd:double"&gt;1.3583144953575641&lt;/D&gt;&lt;D xsi:type="xsd:double"&gt;1.36224410624592&lt;/D&gt;&lt;D xsi:type="xsd:double"&gt;1.354750678456887&lt;/D&gt;&lt;D xsi:type="xsd:double"&gt;1.3586367001227191&lt;/D&gt;&lt;D xsi:type="xsd:double"&gt;1.3509551649948319&lt;/D&gt;&lt;D xsi:type="xsd:double"&gt;1.3259533544542661&lt;/D&gt;&lt;D xsi:type="xsd:double"&gt;1.330271729706946&lt;/D&gt;&lt;D xsi:type="xsd:double"&gt;1.3332566374440149&lt;/D&gt;&lt;D xsi:type="xsd:double"&gt;1.329284530074476&lt;/D&gt;&lt;D xsi:type="xsd:double"&gt;1.33334952113695&lt;/D&gt;&lt;D xsi:type="xsd:double"</t>
        </r>
      </text>
    </comment>
    <comment ref="A39" authorId="0" shapeId="0">
      <text>
        <r>
          <rPr>
            <b/>
            <sz val="9"/>
            <color indexed="81"/>
            <rFont val="Tahoma"/>
            <charset val="1"/>
          </rPr>
          <t>&gt;1.329457425746426&lt;/D&gt;&lt;D xsi:type="xsd:double"&gt;1.3284760714339441&lt;/D&gt;&lt;D xsi:type="xsd:double"&gt;1.332721032570338&lt;/D&gt;&lt;D xsi:type="xsd:double"&gt;1.32893491756372&lt;/D&gt;&lt;D xsi:type="xsd:double"&gt;1.336441072587965&lt;/D&gt;&lt;D xsi:type="xsd:double"&gt;1.332683604503826&lt;/D&gt;&lt;D xsi:type="xsd:double"&gt;1.33770726662208&lt;/D&gt;&lt;D xsi:type="xsd:double"&gt;1.3207937373331751&lt;/D&gt;&lt;D xsi:type="xsd:double"&gt;1.325234193627147&lt;/D&gt;&lt;D xsi:type="xsd:double"&gt;1.3229049203512791&lt;/D&gt;&lt;D xsi:type="xsd:double"&gt;1.3158747698673521&lt;/D&gt;&lt;D xsi:type="xsd:double"&gt;1.302606819532516&lt;/D&gt;&lt;D xsi:type="xsd:double"&gt;1.293236008198426&lt;/D&gt;&lt;D xsi:type="xsd:double"&gt;1.277828165419066&lt;/D&gt;&lt;D xsi:type="xsd:double"&gt;1.2681398292155981&lt;/D&gt;&lt;D xsi:type="xsd:double"&gt;1.228764196376164&lt;/D&gt;&lt;D xsi:type="xsd:double"&gt;1.228991256429818&lt;/D&gt;&lt;D xsi:type="xsd:double"&gt;1.218457212918338&lt;/D&gt;&lt;D xsi:type="xsd:double"&gt;1.24321464440296&lt;/D&gt;&lt;D xsi:type="xsd:double"&gt;1.2358907234931571&lt;/D&gt;&lt;D xsi:type="xsd:double"&gt;1.235594925986804&lt;/D&gt;&lt;D xsi:type="xsd:double"&gt;1.219864232095716&lt;/D&gt;&lt;D xsi:type="xsd:double"&gt;1.2080225132236739&lt;/D&gt;&lt;D xsi:type="xsd:double"&gt;1.2058118499563071&lt;/D&gt;&lt;D xsi:type="xsd:double"&gt;1.1913604055269651&lt;/D&gt;&lt;D xsi:type="xsd:double"&gt;1.215586328912329&lt;/D&gt;&lt;D xsi:type="xsd:double"&gt;1.2479475212247759&lt;/D&gt;&lt;D xsi:type="xsd:double"&gt;1.2259284476207411&lt;/D&gt;&lt;D xsi:type="xsd:double"&gt;1.2248854710022079&lt;/D&gt;&lt;D xsi:type="xsd:double"&gt;1.2292705638428509&lt;/D&gt;&lt;D xsi:type="xsd:double"&gt;1.222739568282939&lt;/D&gt;&lt;D xsi:type="xsd:double"&gt;1.241703414113839&lt;/D&gt;&lt;D xsi:type="xsd:double"&gt;1.2376047333356239&lt;/D&gt;&lt;D xsi:type="xsd:double"&gt;1.240620062610861&lt;/D&gt;&lt;D xsi:type="xsd:double"&gt;1.231413924885203&lt;/D&gt;&lt;D xsi:type="xsd:double"&gt;1.236226097869807&lt;/D&gt;&lt;D xsi:type="xsd:double"&gt;1.212624325867615&lt;/D&gt;&lt;D xsi:type="xsd:double"&gt;1.2045316438863361&lt;/D&gt;&lt;D xsi:type="xsd:double"&gt;1.2051253417922889&lt;/D&gt;&lt;D xsi:type="xsd:double"&gt;1.176420598299379&lt;/D&gt;&lt;D xsi:type="xsd:double"&gt;1.186796362684454&lt;/D&gt;&lt;D xsi:type="xsd:double"&gt;1.2119075919018221&lt;/D&gt;&lt;D xsi:type="xsd:double"&gt;1.224278881434073&lt;/D&gt;&lt;D xsi:type="xsd:double"&gt;1.22306803159028&lt;/D&gt;&lt;D xsi:type="xsd:double"&gt;1.250861070034081&lt;/D&gt;&lt;D xsi:type="xsd:double"&gt;1.2438599491595641&lt;/D&gt;&lt;D xsi:type="xsd:double"&gt;1.247413517693948&lt;/D&gt;&lt;D xsi:type="xsd:double"&gt;1.256056369749373&lt;/D&gt;&lt;D xsi:type="xsd:double"&gt;1.252611140432264&lt;/D&gt;&lt;D xsi:type="xsd:double"&gt;1.2438692864939&lt;/D&gt;&lt;D xsi:type="xsd:double"&gt;1.2623004869800709&lt;/D&gt;&lt;D xsi:type="xsd:double"&gt;1.2713833294963479&lt;/D&gt;&lt;D xsi:type="xsd:double"&gt;1.2712247949250759&lt;/D&gt;&lt;D xsi:type="xsd:double"&gt;1.2660358597943451&lt;/D&gt;&lt;D xsi:type="xsd:double"&gt;1.2588406724792831&lt;/D&gt;&lt;D xsi:type="xsd:double"&gt;1.2712941984776229&lt;/D&gt;&lt;D xsi:type="xsd:double"&gt;1.269426839682948&lt;/D&gt;&lt;D xsi:type="xsd:double"&gt;1.2707524451597529&lt;/D&gt;&lt;D xsi:type="xsd:double"&gt;1.2612455730759631&lt;/D&gt;&lt;D xsi:type="xsd:double"&gt;1.255104991557799&lt;/D&gt;&lt;D xsi:type="xsd:double"&gt;1.243372174121433&lt;/D&gt;&lt;D xsi:type="xsd:double"&gt;1.230761465606518&lt;/D&gt;&lt;D xsi:type="xsd:double"&gt;1.2392544989254071&lt;/D&gt;&lt;D xsi:type="xsd:double"&gt;1.260078359611716&lt;/D&gt;&lt;D xsi:type="xsd:double"&gt;1.262038207540737&lt;/D&gt;&lt;D xsi:type="xsd:double"&gt;1.2518074109918631&lt;/D&gt;&lt;D xsi:type="xsd:double"&gt;1.244695621396049&lt;/D&gt;&lt;D xsi:type="xsd:double"&gt;1.2308208281802611&lt;/D&gt;&lt;D xsi:type="xsd:double"&gt;1.2272109326587291&lt;/D&gt;&lt;D xsi:type="xsd:double"&gt;1.2547159283746041&lt;/D&gt;&lt;D xsi:type="xsd:double"&gt;1.2301767292327319&lt;/D&gt;&lt;D xsi:type="xsd:double"&gt;1.2091202071620071&lt;/D&gt;&lt;D xsi:type="xsd:double"&gt;1.2206821179410521&lt;/D&gt;&lt;D xsi:type="xsd:double"&gt;1.2171914036786491&lt;/D&gt;&lt;D xsi:type="xsd:double"&gt;1.231379373281092&lt;/D&gt;&lt;D xsi:type="xsd:double"&gt;1.244103658703299&lt;/D&gt;&lt;D xsi:type="xsd:double"&gt;1.2369671619679721&lt;/D&gt;&lt;D xsi:type="xsd:double"&gt;1.2339357399815449&lt;/D&gt;&lt;D xsi:type="xsd:double"&gt;1.22808809445545&lt;/D&gt;&lt;D xsi:type="xsd:double"&gt;1.227667957991962&lt;/D&gt;&lt;D xsi:type="xsd:double"&gt;1.2070065869905959&lt;/D&gt;&lt;D xsi:type="xsd:double"&gt;1.201017365405348&lt;/D&gt;&lt;D xsi:type="xsd:double"&gt;1.2191973000023371&lt;/D&gt;&lt;D xsi:type="xsd:double"&gt;1.224836608859214&lt;/D&gt;&lt;D xsi:type="xsd:double"&gt;1.2231144690119129&lt;/D&gt;&lt;D xsi:type="xsd:double"&gt;1.211724246110413&lt;/D&gt;&lt;D xsi:type="xsd:double"&gt;1.1979311516643121&lt;/D&gt;&lt;D xsi:type="xsd:double"&gt;1.184553332323238&lt;/D&gt;&lt;D xsi:type="xsd:double"&gt;1.176886917700174&lt;/D&gt;&lt;D xsi:type="xsd:double"&gt;1.1724460343395831&lt;/D&gt;&lt;D xsi:type="xsd:double"&gt;1.1632766350688739&lt;/D&gt;&lt;D xsi:type="xsd:double"&gt;1.153960810209882&lt;/D&gt;&lt;D xsi:type="xsd:double"&gt;1.1477166204470151&lt;/D&gt;&lt;D xsi:type="xsd:double"&gt;1.169689243278272&lt;/D&gt;&lt;D xsi:type="xsd:double"&gt;1.179717275613662&lt;/D&gt;&lt;D xsi:type="xsd:double"&gt;1.172511594802401&lt;/D&gt;&lt;D xsi:type="xsd:double"&gt;1.17245220170585&lt;/D&gt;&lt;D xsi:type="xsd:double"&gt;1.1738030171446141&lt;/D&gt;&lt;D xsi:type="xsd:double"&gt;1.183346324890981&lt;/D&gt;&lt;D xsi:type="xsd:double"&gt;1.1880927238984631&lt;/D&gt;&lt;D xsi:type="xsd:double"&gt;1.173425014752711&lt;/D&gt;&lt;D xsi:type="xsd:double"&gt;1.1768454559964&lt;/D&gt;&lt;D xsi:type="xsd:double"&gt;1.1714808200709561&lt;/D&gt;&lt;D xsi:type="xsd:double"&gt;1.172597170532578&lt;/D&gt;&lt;D xsi:type="xsd:double"&gt;1.1447086497597341&lt;/D&gt;&lt;D xsi:type="xsd:double"&gt;1.136796742817437&lt;/D&gt;&lt;D xsi:type="xsd:double"&gt;1.1312865315517&lt;/D&gt;&lt;D xsi:type="xsd:double"&gt;1.095639851809862&lt;/D&gt;&lt;D xsi:type="xsd:double"&gt;1.1025301260432681&lt;/D&gt;&lt;D xsi:type="xsd:double"&gt;1.069253654090192&lt;/D&gt;&lt;D xsi:type="xsd:double"&gt;1.059452939504351&lt;/D&gt;&lt;D xsi:type="xsd:double"&gt;1.07205920901857&lt;/D&gt;&lt;D xsi:type="xsd:double"&gt;1.063936391823318&lt;/D&gt;&lt;D xsi:type="xsd:double"&gt;1.0524562543498031&lt;/D&gt;&lt;D xsi:type="xsd:double"&gt;1.0332979714773141&lt;/D&gt;&lt;D xsi:type="xsd:double"&gt;1.0520108578217751&lt;/D&gt;&lt;D xsi:type="xsd:double"&gt;1.01409690242&lt;/D&gt;&lt;D xsi:type="xsd:double"&gt;0.992388416938089&lt;/D&gt;&lt;D xsi:type="xsd:double"&gt;1.0230286245235769&lt;/D&gt;&lt;D xsi:type="xsd:double"&gt;1.03971025933733&lt;/D&gt;&lt;D xsi:type="xsd:double"&gt;1.010447781480972&lt;/D&gt;&lt;D xsi:type="xsd:double"&gt;1.020565977715413&lt;/D&gt;&lt;D xsi:type="xsd:double"&gt;1.026740896927332&lt;/D&gt;&lt;D xsi:type="xsd:double"&gt;1.0534582671622419&lt;/D&gt;&lt;D xsi:type="xsd:double"&gt;1.05012637750167&lt;/D&gt;&lt;D xsi:type="xsd:double"&gt;1.0447160034199281&lt;/D&gt;&lt;D xsi:type="xsd:double"&gt;1.018308574845773&lt;/D&gt;&lt;D xsi:type="xsd:double"&gt;1.0263193231889041&lt;/D&gt;&lt;D xsi:type="xsd:double"&gt;1.033080885924077&lt;/D&gt;&lt;D xsi:type="xsd:double"&gt;0.99697806564207747&lt;/D&gt;&lt;D xsi:type="xsd:double"&gt;0.97984389032161245&lt;/D&gt;&lt;D xsi:type="xsd:double"&gt;1.007813582094939&lt;/D&gt;&lt;D xsi:type="xsd:double"&gt;1.0205295188963139&lt;/D&gt;&lt;D xsi:type="xsd:double"&gt;1.0096082910013069&lt;/D&gt;&lt;D xsi:type="xsd:double"&gt;1.035077118912306&lt;/D&gt;&lt;D xsi:type="xsd:double"&gt;1.030171441731305&lt;/D&gt;&lt;D xsi:type="xsd:double"&gt;1.043845906071925&lt;/D&gt;&lt;D xsi:type="xsd:double"&gt;1.0435847137223779&lt;/D&gt;&lt;D xsi:type="xsd:double"&gt;1.0345203689089491&lt;/D&gt;&lt;D xsi:type="xsd:double"&gt;1.0164613119993611&lt;/D&gt;&lt;D xsi:type="xsd:double"&gt;1.0417228521261119&lt;/D&gt;&lt;D xsi:type="xsd:double"&gt;1.029422168130071&lt;/D&gt;&lt;D xsi:type="xsd:double"&gt;1.0318667075167629&lt;/D&gt;&lt;D xsi:type="xsd:double"&gt;1.0369274408538221&lt;/D&gt;&lt;D xsi:type="xsd:double"&gt;1.0363073534392551&lt;/D&gt;&lt;D xsi:type="xsd:double"&gt;1.038313134153614&lt;/D&gt;&lt;D xsi:type="xsd:double"&gt;1.0377074164008611&lt;/D&gt;&lt;D xsi:type="xsd:double"&gt;1.036136801312344&lt;/D&gt;&lt;D xsi:type="xsd:double"&gt;1.036520880371365&lt;/D&gt;&lt;D xsi:type="xsd:double"&gt;1.036762635352104&lt;/D&gt;&lt;D xsi:type="xsd:double"&gt;1.0383600482890321&lt;/D&gt;&lt;D xsi:type="xsd:double"&gt;1.0395213924513289&lt;/D&gt;&lt;D xsi:type="xsd:double"&gt;1.038462179865262&lt;/D&gt;&lt;D xsi:type="xsd:double"&gt;1.03831733812695&lt;/D&gt;&lt;D xsi:type="xsd:double"&gt;1.04060935894735&lt;/D&gt;&lt;D xsi:type="xsd:double"&gt;1.0423285691991979&lt;/D&gt;&lt;D xsi:type="xsd:double"&gt;1.0428733009461759&lt;/D&gt;&lt;D xsi:type="xsd:double"&gt;1.043204867398972&lt;/D&gt;&lt;D xsi:type="xsd:double"&gt;1.042670743103248&lt;/D&gt;&lt;D xsi:type="xsd:double"&gt;1.0398767198612691&lt;/D&gt;&lt;D xsi:type="xsd:double"&gt;1.040503985861553&lt;/D&gt;&lt;D xsi:type="xsd:double"&gt;1.0443462636993051&lt;/D&gt;&lt;D xsi:type="xsd:double"&gt;1.0439154491257521&lt;/D&gt;&lt;D xsi:type="xsd:double"&gt;1.040687206441435&lt;/D&gt;&lt;D xsi:type="xsd:double"&gt;1.0368499536011011&lt;/D&gt;&lt;D xsi:type="xsd:double"&gt;1.0364937495909019&lt;/D&gt;&lt;D xsi:type="xsd:double"&gt;1.037395652296875&lt;/D&gt;&lt;D xsi:type="xsd:double"&gt;1.039016118715073&lt;/D&gt;&lt;D xsi:type="xsd:double"&gt;1.0397802660515181&lt;/D&gt;&lt;D xsi:type="xsd:double"&gt;1.04041510416021&lt;/D&gt;&lt;D xsi:type="xsd:double"&gt;1.050065920126332&lt;/D&gt;&lt;D xsi:type="xsd:double"&gt;1.05316202274843&lt;/D&gt;&lt;D xsi:type="xsd:double"&gt;1.052980737385985&lt;/D&gt;&lt;D xsi:type="xsd:double"&gt;1.050663678111492&lt;/D&gt;&lt;D xsi:type="xsd:double"&gt;1.054881727377325&lt;/D&gt;&lt;D xsi:type="xsd:double"&gt;1.051590409019084&lt;/D&gt;&lt;D xsi:type="xsd:double"&gt;1.0585488902980891&lt;/D&gt;&lt;D xsi:type="xsd:double"&gt;1.0564266916363569&lt;/D&gt;&lt;D xsi:type="xsd:double"&gt;1.054183557871605&lt;/D&gt;&lt;D xsi:type="xsd:double"&gt;1.0561597598910211&lt;/D&gt;&lt;D xsi:type="xsd:double"&gt;1.0555788969169451&lt;/D&gt;&lt;D xsi:type="xsd:double"&gt;1.055847229987166&lt;/D&gt;&lt;D xsi:type="xsd:double"&gt;1.051119163099276&lt;/D&gt;&lt;D xsi:type="xsd:double"&gt;1.045322472559346&lt;/D&gt;&lt;D xsi:type="xsd:double"&gt;1.043400974382525&lt;/D&gt;&lt;D xsi:type="xsd:double"&gt;1.041405336673952&lt;/D&gt;&lt;D xsi:type="xsd:double"&gt;1.0351007188152741&lt;/D&gt;&lt;D xsi:type="xsd:double"&gt;1.036302235285693&lt;/D&gt;&lt;D xsi:type="xsd:double"&gt;1.0378826171804609&lt;/D&gt;&lt;D xsi:type="xsd:double"&gt;1.0343356806593169&lt;/D&gt;&lt;D xsi:type="xsd:double"&gt;1.031943390988171&lt;/D&gt;&lt;D xsi:type="xsd:double"&gt;1.0281101748867909&lt;/D&gt;&lt;D xsi:type="xsd:double"&gt;1.0309922323586631&lt;/D&gt;&lt;D xsi:type="xsd:double"&gt;1.036007002558714&lt;/D&gt;&lt;D xsi:type="xsd:double"&gt;1.0299666558863541&lt;/D&gt;&lt;D xsi:type="xsd:double"&gt;1.0284969574663649&lt;/D&gt;&lt;D xsi:type="xsd:double"&gt;1.0309936528855359&lt;/D&gt;&lt;D xsi:type="xsd:double"&gt;1.030039139220595&lt;/D&gt;&lt;D xsi:type="xsd:double"&gt;1.030371082326764&lt;/D&gt;&lt;D xsi:type="xsd:double"&gt;1.041539291527704&lt;/D&gt;&lt;D xsi:type="xsd:double"&gt;1.042388840115194&lt;/D&gt;&lt;D xsi:type="xsd:double"&gt;1.0461946450760831&lt;/D&gt;&lt;D xsi:type="xsd:double"&gt;1.048371854413789&lt;/D&gt;&lt;D xsi:type="xsd:double"&gt;1.053535599333183&lt;/D&gt;&lt;D xsi:type="xsd:double"&gt;1.051979220926635&lt;/D&gt;&lt;D xsi:type="xsd:double"&gt;1.054180999383598&lt;/D&gt;&lt;D xsi:type="xsd:double"&gt;1.056226152032536&lt;/D&gt;&lt;D xsi:type="xsd:double"&gt;1.0512232754935029&lt;/D&gt;&lt;D xsi:type="xsd:double"&gt;1.058528728056531&lt;/D&gt;&lt;D xsi:type="xsd:double"&gt;1.0568666222987859&lt;/D&gt;&lt;D xsi:type="xsd:double"&gt;1.0525248890741881&lt;/D&gt;&lt;D xsi:type="xsd:double"&gt;1.0396372734767&lt;/D&gt;&lt;D xsi:type="xsd:double"&gt;1.037525891379355&lt;/D&gt;&lt;D xsi:type="xsd:double"&gt;1.0388211138185841&lt;/D&gt;&lt;D xsi:type="xsd:double"&gt;1.02817342388973&lt;/D&gt;&lt;D xsi:type="xsd:double"&gt;1.031275166328071&lt;/D&gt;&lt;D xsi:type="xsd:double"&gt;1.039005911735905&lt;/D&gt;&lt;D xsi:type="xsd:double"&gt;1.04279428428819&lt;/D&gt;&lt;D xsi:type="xsd:double"&gt;1.0459477217481781&lt;/D&gt;&lt;D xsi:type="xsd:double"&gt;1.0477508508349169&lt;/D&gt;&lt;D xsi:type="xsd:double"&gt;1.03392833068208&lt;/D&gt;&lt;D xsi:type="xsd:double"&gt;1.03683422847059&lt;/D&gt;&lt;D xsi:type="xsd:double"&gt;1.033278021093142&lt;/D&gt;&lt;D xsi:type="xsd:double"&gt;1.039117549221898&lt;/D&gt;&lt;D xsi:type="xsd:double"&gt;1.04808763907039&lt;/D&gt;&lt;D xsi:type="xsd:double"&gt;1.056169078478767&lt;/D&gt;&lt;D xsi:type="xsd:double"&gt;1.0483400219640939&lt;/D&gt;&lt;D xsi:type="xsd:double"&gt;1.0426635644831039&lt;/D&gt;&lt;D xsi:type="xsd:double"&gt;1.0476646488911281&lt;/D&gt;&lt;D xsi:type="xsd:double"&gt;1.0436941346386881&lt;/D&gt;&lt;D xsi:type="xsd:double"&gt;1.052800266328406&lt;/D&gt;&lt;D xsi:type="xsd:double"&gt;1.062140836917979&lt;/D&gt;&lt;D xsi:type="xsd:double"&gt;1.06518001943263&lt;/D&gt;&lt;D xsi:type="xsd:double"&gt;1.07188103023317&lt;/D&gt;&lt;D xsi:type="xsd:double"&gt;1.075518069815153&lt;/D&gt;&lt;D xsi:type="xsd:double"&gt;1.0792635139656079&lt;/D&gt;&lt;D xsi:type="xsd:double"&gt;1.07554612763638&lt;/D&gt;&lt;D xsi:type="xsd:double"&gt;1.081491983157896&lt;/D&gt;&lt;D xsi:type="xsd:double"&gt;1.084776565088603&lt;/D&gt;&lt;D xsi:type="xsd:double"&gt;1.08431933694542&lt;/D&gt;&lt;D xsi:type="xsd:double"&gt;1.086459582829671&lt;/D&gt;&lt;D xsi:type="xsd:double"&gt;1.0898812060210259&lt;/D&gt;&lt;D xsi:type="xsd:double"&gt;1.092553624059905&lt;/D&gt;&lt;D xsi:type="xsd:double"&gt;1.091851874793121&lt;/D&gt;&lt;D xsi:type="xsd:double"&gt;1.0813344948577539&lt;/D&gt;&lt;D xsi:type="xsd:double"&gt;1.0898899949319061&lt;/D&gt;&lt;D xsi:type="xsd:double"&gt;1.0776715113267961&lt;/D&gt;&lt;D xsi:type="xsd:double"&gt;1.081198332110811&lt;/D&gt;&lt;D xsi:type="xsd:double"&gt;1.09065553135504&lt;/D&gt;&lt;D xsi:type="xsd:double"&gt;1.1021766986096639&lt;/D&gt;&lt;D xsi:type="xsd:double"&gt;1.1007857257298339&lt;/D&gt;&lt;D xsi:type="xsd:double"&gt;1.102126985618398&lt;/D&gt;&lt;D xsi:type="xsd:double"&gt;1.1048479303128309&lt;/D&gt;&lt;D xsi:type="xsd:double"&gt;1.110771422639335&lt;/D&gt;&lt;D xsi:type="xsd:double"&gt;1.116431369296176&lt;/D&gt;&lt;D xsi:type="xsd:double"&gt;1.115548969225427&lt;/D&gt;&lt;D xsi:type="xsd:double"&gt;1.1125605732520929&lt;/D&gt;&lt;D xsi:type="xsd:double"&gt;1.120172875916652&lt;/D&gt;&lt;D xsi:type="xsd:double"&gt;1.1185746486286&lt;/D&gt;&lt;D xsi:type="xsd:double"&gt;1.1220899658674051&lt;/D&gt;&lt;D xsi:type="xsd:double"&gt;1.12166422942249&lt;/D&gt;&lt;D xsi:type="xsd:double"&gt;1.116926531804145&lt;/D&gt;&lt;D xsi:type="xsd:double"&gt;1.117448202555654&lt;/D&gt;&lt;D xsi:type="xsd:double"&gt;1.121168256509762&lt;/D&gt;&lt;D xsi:type="xsd:double"&gt;1.1199853959608539&lt;/D&gt;&lt;D xsi:type="xsd:double"&gt;1.1263367087544669&lt;/D&gt;&lt;D xsi:type="xsd:double"&gt;1.125893910292652&lt;/D&gt;&lt;D xsi:type="xsd:double"&gt;1.13368618028884&lt;/D&gt;&lt;D xsi:type="xsd:double"&gt;1.136862039139487&lt;/D&gt;&lt;D xsi:type="xsd:double"&gt;1.150930335761007&lt;/D&gt;&lt;D xsi:type="xsd:double"&gt;1.15775976335868&lt;/D&gt;&lt;D xsi:type="xsd:double"&gt;1.15514802493633&lt;/D&gt;&lt;D xsi:type="xsd:double"&gt;1.1612013195507971&lt;/D&gt;&lt;D xsi:type="xsd:double"&gt;1.169079316978126&lt;/D&gt;&lt;D xsi:type="xsd:double"&gt;1.14105536216698&lt;/D&gt;&lt;D xsi:type="xsd:double"&gt;1.140708982375082&lt;/D&gt;&lt;D xsi:type="xsd:double"&gt;1.1383647877776171&lt;/D&gt;&lt;D xsi:type="xsd:double"&gt;1.1439396469013721&lt;/D&gt;&lt;D xsi:type="xsd:double"&gt;1.1534121325468969&lt;/D&gt;&lt;D xsi:type="xsd:double"&gt;1.1532409838221289&lt;/D&gt;&lt;D xsi:type="xsd:double"&gt;1.1595011453621069&lt;/D&gt;&lt;D xsi:type="xsd:double"&gt;1.1633135522964659&lt;/D&gt;&lt;D xsi:type="xsd:double"&gt;1.1619975104990989&lt;/D&gt;&lt;D xsi:type="xsd:double"&gt;1.149076232528381&lt;/D&gt;&lt;D xsi:type="xsd:double"&gt;1.158901122316762&lt;/D&gt;&lt;D xsi:type="xsd:double"&gt;1.1626943714710769&lt;/D&gt;&lt;D xsi:type="xsd:double"&gt;1.1661128608657441&lt;/D&gt;&lt;D xsi:type="xsd:double"&gt;1.14973648876079&lt;/D&gt;&lt;D xsi:type="xsd:double"&gt;1.162003695618683&lt;/D&gt;&lt;D xsi:type="xsd:double"&gt;1.166660942707572&lt;/D&gt;&lt;D xsi:type="xsd:double"&gt;1.1703147733189381&lt;/D&gt;&lt;D xsi:type="xsd:double"&gt;1.1776624298938021&lt;/D&gt;&lt;D xsi:type="xsd:double"&gt;1.1737742044301369&lt;/D&gt;&lt;D xsi:type="xsd:double"&gt;1.166433843198432&lt;/D&gt;&lt;D xsi:type="xsd:double"&gt;1.16182752621309&lt;/D&gt;&lt;D xsi:type="xsd:double"&gt;1.1475713193113171&lt;/D&gt;&lt;D xsi:type="xsd:double"&gt;1.1552813689476891&lt;/D&gt;&lt;D xsi:type="xsd:double"&gt;1.1497086576262741&lt;/D&gt;&lt;D xsi:type="xsd:double"&gt;1.1643126046107211&lt;/D&gt;&lt;D xsi:type="xsd:double"&gt;1.1610515552463949&lt;/D&gt;&lt;D xsi:type="xsd:double"&gt;1.1642151762038231&lt;/D&gt;&lt;D xsi:type="xsd:double"&gt;1.177108161116176&lt;/D&gt;&lt;D xsi:type="xsd:double"&gt;1.176461233356968&lt;/D&gt;&lt;D xsi:type="xsd:double"&gt;1.1652103016058251&lt;/D&gt;&lt;D xsi:type="xsd:double"&gt;1.15930465993374&lt;/D&gt;&lt;D xsi:type="xsd:double"&gt;1.1521229442574941&lt;/D&gt;&lt;D xsi:type="xsd:double"&gt;1.151898221770755&lt;/D&gt;&lt;D xsi:type="xsd:double"&gt;1.16225270770199&lt;/D&gt;&lt;D xsi:type="xsd:double"&gt;1.1461503607259129&lt;/D&gt;&lt;D xsi:type="xsd:double"&gt;1.141025539334789&lt;/D&gt;&lt;D xsi:type="xsd:double"&gt;1.139519764407734&lt;/D&gt;&lt;D xsi:type="xsd:double"&gt;1.14895162660491&lt;/D&gt;&lt;D xsi:type="xsd:double"&gt;1.1553913065825481&lt;/D&gt;&lt;D xsi:type="xsd:double"&gt;1.1332704546821251&lt;/D&gt;&lt;D xsi:type="xsd:double"&gt;1.153076044209695&lt;/D&gt;&lt;D xsi:type="xsd:double"&gt;1.14595840297727&lt;/D&gt;&lt;D xsi:type="xsd:double"&gt;1.1312924054280891&lt;/D&gt;&lt;D xsi:type="xsd:double"&gt;1.1376855517212441&lt;/D&gt;&lt;D xsi:type="xsd:double"&gt;1.139062694383838&lt;/D&gt;&lt;D xsi:type="xsd:double"&gt;1.1372130785513861&lt;/D&gt;&lt;D xsi:type="xsd:double"&gt;1.1437176769690181&lt;/D&gt;&lt;D xsi:type="xsd:double"&gt;1.1442629736704859&lt;/D&gt;&lt;D xsi:type="xsd:double"&gt;1.1595311830928969&lt;/D&gt;&lt;D xsi:type="xsd:double"&gt;1.15969077666778&lt;/D&gt;&lt;D xsi:type="xsd:double"&gt;1.158265095709462&lt;/D&gt;&lt;D xsi:type="xsd:double"&gt;1.16399680499801&lt;/D&gt;&lt;D xsi:type="xsd:double"&gt;1.170129795346726&lt;/D&gt;&lt;D xsi:type="xsd:double"&gt;1.164139508282096&lt;/D&gt;&lt;D xsi:type="xsd:double"&gt;1.16696762347377&lt;/D&gt;&lt;D xsi:type="xsd:double"&gt;1.172069472218743&lt;/D&gt;&lt;D xsi:type="xsd:double"&gt;1.156498515573102&lt;/D&gt;&lt;D xsi:type="xsd:double"&gt;1.1571580264449&lt;/D&gt;&lt;D xsi:type="xsd:double"&gt;1.165114454636387&lt;/D&gt;&lt;D xsi:type="xsd:double"&gt;1.172211592574363&lt;/D&gt;&lt;D xsi:type="xsd:double"&gt;1.1750932447553171&lt;/D&gt;&lt;D xsi:type="xsd:double"&gt;1.1714295374364461&lt;/D&gt;&lt;D xsi:type="xsd:double"&gt;1.1584907019461459&lt;/D&gt;&lt;D xsi:type="xsd:double"&gt;1.1579300662765459&lt;/D&gt;&lt;D xsi:type="xsd:double"&gt;1.1589515784708691&lt;/D&gt;&lt;D xsi:type="xsd:double"&gt;1.1415684298740869&lt;/D&gt;&lt;D xsi:type="xsd:double"&gt;1.140564006612018&lt;/D&gt;&lt;D xsi:type="xsd:double"&gt;1.1325735751615771&lt;/D&gt;&lt;D xsi:type="xsd:double"&gt;1.1271193534420549&lt;/D&gt;&lt;D xsi:type="xsd:double"&gt;1.1320846382909831&lt;/D&gt;&lt;D xsi:type="xsd:double"&gt;1.1300187168925511&lt;/D&gt;&lt;D xsi:type="xsd:double"&gt;1.1292012202579691&lt;/D&gt;&lt;D xsi:type="xsd:double"&gt;1.1383169224276191&lt;/D&gt;&lt;D xsi:type="xsd:double"&gt;1.141347332788367&lt;/D&gt;&lt;D xsi:type="xsd:double"&gt;1.1518743640966731&lt;/D&gt;&lt;D xsi:type="xsd:double"&gt;1.159411664403061&lt;/D&gt;&lt;D xsi:type="xsd:double"&gt;1.1587188790272509&lt;/D&gt;&lt;D xsi:type="xsd:double"&gt;1.1723105254997219&lt;/D&gt;&lt;D xsi:type="xsd:double"&gt;1.1765366627506451&lt;/D&gt;&lt;D xsi:type="xsd:double"&gt;1.1811813349320619&lt;/D&gt;&lt;D xsi:type="xsd:double"&gt;1.188784566570263&lt;/D&gt;&lt;D xsi:type="xsd:double"&gt;1.2005230318634139&lt;/D&gt;&lt;D xsi:type="xsd:double"&gt;1.192202415543528&lt;/D&gt;&lt;D xsi:type="xsd:double"&gt;1.19751970944474&lt;/D&gt;&lt;D xsi:type="xsd:double"&gt;1.178255767079635&lt;/D&gt;&lt;D xsi:type="xsd:double"&gt;1.1832234289979231&lt;/D&gt;&lt;D xsi:type="xsd:double"&gt;1.1937634453362631&lt;/D&gt;&lt;D xsi:type="xsd:double"&gt;1.193900755757205&lt;/D&gt;&lt;D xsi:type="xsd:double"&gt;1.1841568708465231&lt;/D&gt;&lt;D xsi:type="xsd:double"&gt;1.184203236459932&lt;/D&gt;&lt;D xsi:type="xsd:double"&gt;1.186655618632035&lt;/D&gt;&lt;D xsi:type="xsd:double"&gt;1.1930321551690739&lt;/D&gt;&lt;D xsi:type="xsd:double"&gt;1.2102573219688011&lt;/D&gt;&lt;D xsi:type="xsd:double"&gt;1.2093284370099779&lt;/D&gt;&lt;D xsi:type="xsd:double"&gt;1.207151114677969&lt;/D&gt;&lt;D xsi:type="xsd:double"&gt;1.2012611656558621&lt;/D&gt;&lt;D xsi:type="xsd:double"&gt;1.196608238670247&lt;/D&gt;&lt;D xsi:type="xsd:double"&gt;1.205947714661046&lt;/D&gt;&lt;D xsi:type="xsd:double"&gt;1.205677051872702&lt;/D&gt;&lt;D xsi:type="xsd:double"&gt;1.21436576423385&lt;/D&gt;&lt;D xsi:type="xsd:double"&gt;1.2161901525194581&lt;/D&gt;&lt;D xsi:type="xsd:double"&gt;1.220512387882756&lt;/D&gt;&lt;D xsi:type="xsd:double"&gt;1.2259873079615431&lt;/D&gt;&lt;D xsi:type="xsd:double"&gt;1.224340777790482&lt;/D&gt;&lt;D xsi:type="xsd:double"&gt;1.23899782345257&lt;/D&gt;&lt;D xsi:type="xsd:double"&gt;1.2434441055698471&lt;/D&gt;&lt;D xsi:type="xsd:double"&gt;1.24088723054533&lt;/D&gt;&lt;D xsi:type="xsd:double"&gt;1.2471220925324971&lt;/D&gt;&lt;D xsi:type="xsd:double"&gt;1.2404468359680461&lt;/D&gt;&lt;D xsi:type="xsd:double"&gt;1.2499924879418409&lt;/D&gt;&lt;D xsi:type="xsd:double"&gt;1.2475388963318841&lt;/D&gt;&lt;D xsi:type="xsd:double"&gt;1.2449264542176051&lt;/D&gt;&lt;D xsi:type="xsd:double"&gt;1.2408416869282921&lt;/D&gt;&lt;D xsi:type="xsd:double"&gt;1.2295201812602039&lt;/D&gt;&lt;D xsi:type="xsd:double"&gt;1.229710855934941&lt;/D&gt;&lt;D xsi:type="xsd:double"&gt;1.229265368743887&lt;/D&gt;&lt;D xsi:type="xsd:double"&gt;1.22847282889115&lt;/D&gt;&lt;D xsi:type="xsd:double"&gt;1.22870411854563&lt;/D&gt;&lt;D xsi:type="xsd:double"&gt;1.2295212464095351&lt;/D&gt;&lt;D xsi:type="xsd:double"&gt;1.2311236661003431&lt;/D&gt;&lt;D xsi:type="xsd:double"&gt;1.2283222819575561&lt;/D&gt;&lt;D xsi:type="xsd:double"&gt;1.228840397147914&lt;/D&gt;&lt;D xsi:type="xsd:double"&gt;1.230976091532767&lt;/D&gt;&lt;D xsi:type="xsd:double"&gt;1.230729276175669&lt;/D&gt;&lt;D xsi:type="xsd:double"&gt;1.230167879132535&lt;/D&gt;&lt;D xsi:type="xsd:double"&gt;1.235106935536294&lt;/D&gt;&lt;D xsi:type="xsd:double"&gt;1.236090935894&lt;/D&gt;&lt;D xsi:type="xsd:double"&gt;1.237532544488763&lt;/D&gt;&lt;D xsi:type="xsd:double"&gt;1.238265660695927&lt;/D&gt;&lt;D xsi:type="xsd:double"&gt;1.2359188945882951&lt;/D&gt;&lt;D xsi:type="xsd:double"&gt;1.2359594695974&lt;/D&gt;&lt;D xsi:type="xsd:double"&gt;1.236311614239741&lt;/D&gt;&lt;D xsi:type="xsd:double"&gt;1.234028331932487&lt;/D&gt;&lt;D xsi:type="xsd:double"&gt;1.2358809377170581&lt;/D&gt;&lt;D xsi:type="xsd:double"&gt;1.236913274198421&lt;/D&gt;&lt;D xsi:type="xsd:double"&gt;1.235640692855652&lt;/D&gt;&lt;D xsi:type="xsd:double"&gt;1.2333939922040871&lt;/D&gt;&lt;D xsi:type="xsd:double"&gt;1.235440461121776&lt;/D&gt;&lt;D xsi:type="xsd:double"&gt;1.236821659898141&lt;/D&gt;&lt;D xsi:type="xsd:double"&gt;1.235068775844808&lt;/D&gt;&lt;D xsi:type="xsd:double"&gt;1.2350250103122049&lt;/D&gt;&lt;D xsi:type="xsd:double"&gt;1.234896575332747&lt;/D&gt;&lt;D xsi:type="xsd:double"&gt;1.232383458205333&lt;/D&gt;&lt;D xsi:type="xsd:double"&gt;1.235658787744683&lt;/D&gt;&lt;D xsi:type="xsd:double"&gt;1.234750140541971&lt;/D&gt;&lt;D xsi:type="xsd:double"&gt;1.229149290098456&lt;/D&gt;&lt;D xsi:type="xsd:double"&gt;1.22758662268084&lt;/D&gt;&lt;D xsi:type="xsd:double"&gt;1.2308632862338551&lt;/D&gt;&lt;D xsi:type="xsd:double"&gt;1.230837495494914&lt;/D&gt;&lt;D xsi:type="xsd:double"&gt;1.23199169469954&lt;/D&gt;&lt;D xsi:type="xsd:double"&gt;1.2369368492371911&lt;/D&gt;&lt;D xsi:type="xsd:double"&gt;1.238907144704966&lt;/D&gt;&lt;D xsi:type="xsd:double"&gt;1.2408650296854991&lt;/D&gt;&lt;D xsi:type="xsd:double"&gt;1.239475888454993&lt;/D&gt;&lt;D xsi:type="xsd:double"&gt;1.2405620057059&lt;/D&gt;&lt;D xsi:type="xsd:double"&gt;1.24026083409625&lt;/D&gt;&lt;D xsi:type="xsd:double"&gt;1.236692856676002&lt;/D&gt;&lt;D xsi:type="xsd:double"&gt;1.2383840386754219&lt;/D&gt;&lt;D xsi:type="xsd:double"&gt;1.24366554408071&lt;/D&gt;&lt;D xsi:type="xsd:double"&gt;1.24541960559447&lt;/D&gt;&lt;D xsi:type="xsd:double"&gt;1.24735086633173&lt;/D&gt;&lt;D xsi:type="xsd:double"&gt;1.247622675333528&lt;/D&gt;&lt;D xsi:type="xsd:double"&gt;1.2517870055331759&lt;/D&gt;&lt;D xsi:type="xsd:double"&gt;1.2507886011236979&lt;/D&gt;&lt;D xsi:type="xsd:double"&gt;1.250250323734921&lt;/D&gt;&lt;D xsi:type="xsd:double"&gt;1.2470457529119821&lt;/D&gt;&lt;D xsi:type="xsd:double"&gt;1.247844858300871&lt;/D&gt;&lt;D xsi:type="xsd:double"&gt;1.2520795027958229&lt;/D&gt;&lt;D xsi:type="xsd:double"&gt;1.2520599446959659&lt;/D&gt;&lt;D xsi:type="xsd:double"&gt;1.252687936671399&lt;/D&gt;&lt;D xsi:type="xsd:double"&gt;1.2559452224802039&lt;/D&gt;&lt;D xsi:type="xsd:double"&gt;1.25610418418164&lt;/D&gt;&lt;D xsi:type="xsd:double"&gt;1.2577409601519449&lt;/D&gt;&lt;D xsi:type="xsd:double"&gt;1.2559937363082261&lt;/D&gt;&lt;D xsi:type="xsd:double"&gt;1.2587773850112649&lt;/D&gt;&lt;D xsi:type="xsd:double"&gt;1.26195879366395&lt;/D&gt;&lt;D xsi:type="xsd:double"&gt;1.2602379201136851&lt;/D&gt;&lt;D xsi:type="xsd:double"&gt;1.2629334968317489&lt;/D&gt;&lt;D xsi:type="xsd:double"&gt;1.261944278815621&lt;/D&gt;&lt;D xsi:type="xsd:double"&gt;1.263911613250434&lt;/D&gt;&lt;D xsi:type="xsd:double"&gt;1.26334669177424&lt;/D&gt;&lt;D xsi:type="xsd:double"&gt;1.2450199533975641&lt;/D&gt;&lt;D xsi:type="xsd:double"&gt;1.2483726613177451&lt;/D&gt;&lt;D xsi:type="xsd:double"&gt;1.249250312569572&lt;/D&gt;&lt;D xsi:type="xsd:double"&gt;1.2418450412171069&lt;/D&gt;&lt;D xsi:type="xsd:double"&gt;1.2435436272374461&lt;/D&gt;&lt;D xsi:type="xsd:double"&gt;1.2501633075834211&lt;/D&gt;&lt;D xsi:type="xsd:double"&gt;1.2492090647012419&lt;/D&gt;&lt;D xsi:type="xsd:double"&gt;1.2452318540046681&lt;/D&gt;&lt;D xsi:type="xsd:double"&gt;1.2450121014778579&lt;/D&gt;&lt;D xsi:type="xsd:double"&gt;1.245302849301956&lt;/D&gt;&lt;D xsi:type="xsd:double"&gt;1.250203119958567&lt;/D&gt;&lt;D xsi:type="xsd:double"&gt;1.24857440110931&lt;/D&gt;&lt;D xsi:type="xsd:double"&gt;1.244147296576239&lt;/D&gt;&lt;D xsi:type="xsd:double"&gt;1.2513643717408249&lt;/D&gt;&lt;D xsi:type="xsd:double"&gt;1.2471738012782749&lt;/D&gt;&lt;D xsi:type="xsd:double"&gt;1.2484619283874281&lt;/D&gt;&lt;D xsi:type="xsd:double"&gt;1.23828496246556&lt;/D&gt;&lt;D xsi:type="xsd:double"&gt;1.241005113587911&lt;/D&gt;&lt;D xsi:type="xsd:double"&gt;1.23917543644402&lt;/D&gt;&lt;D xsi:type="xsd:double"&gt;1.2359265876799219&lt;/D&gt;&lt;D xsi:type="xsd:double"&gt;1.240572654359142&lt;/D&gt;&lt;D xsi:type="xsd:double"&gt;1.250454950844988&lt;/D&gt;&lt;D xsi:type="xsd:double"&gt;1.253557493492645&lt;/D&gt;&lt;D xsi:type="xsd:double"&gt;1.261293867792487&lt;/D&gt;&lt;D xsi:type="xsd:double"&gt;1.263060256195109&lt;/D&gt;&lt;D xsi:type="xsd:double"&gt;1.263369538611085&lt;/D&gt;&lt;D xsi:type="xsd:double"&gt;1.26456600846555&lt;/D&gt;&lt;D xsi:type="xsd:double"&gt;1.266911831680992&lt;/D&gt;&lt;D xsi:type="xsd:double"&gt;1.26968777609087&lt;/D&gt;&lt;D xsi:type="xsd:double"&gt;1.269688399322535&lt;/D&gt;&lt;D xsi:type="xsd:double"&gt;1.2728204388682831&lt;/D&gt;&lt;D xsi:type="xsd:double"&gt;1.273295834717548&lt;/D&gt;&lt;D xsi:type="xsd:double"&gt;1.2758957524325429&lt;/D&gt;&lt;D xsi:type="xsd:double"&gt;1.2811475068084111&lt;/D&gt;&lt;D xsi:type="xsd:double"&gt;1.276789967240624&lt;/D&gt;&lt;D xsi:type="xsd:double"&gt;1.28579000929993&lt;/D&gt;&lt;D xsi:type="xsd:double"&gt;1.2903370956397759&lt;/D&gt;&lt;D xsi:type="xsd:double"&gt;1.293130213973654&lt;/D&gt;&lt;D xsi:type="xsd:double"&gt;1.2903448677550919&lt;/D&gt;&lt;D xsi:type="xsd:double"&gt;1.2909444627290589&lt;/D&gt;&lt;D xsi:type="xsd:double"&gt;1.2951147831839791&lt;/D&gt;&lt;D xsi:type="xsd:double"&gt;1.2991730386704949&lt;/D&gt;&lt;D xsi:type="xsd:double"&gt;1.295755002375141&lt;/D&gt;&lt;D xsi:type="xsd:double"&gt;1.288210752367891&lt;/D&gt;&lt;D xsi:type="xsd:double"&gt;1.2720004272971679&lt;/D&gt;&lt;D xsi:type="xsd:double"&gt;1.2834852190040791&lt;/D&gt;&lt;D xsi:type="xsd:double"&gt;1.2819831615082411&lt;/D&gt;&lt;D xsi:type="xsd:double"&gt;1.2895307426114051&lt;/D&gt;&lt;D xsi:type="xsd:double"&gt;1.286597794837141&lt;/D&gt;&lt;D xsi:type="xsd:double"&gt;1.2788816772696321&lt;/D&gt;&lt;D xsi:type="xsd:double"&gt;1.28187729381202&lt;/D&gt;&lt;D xsi:type="xsd:double"&gt;1.288932187718105&lt;/D&gt;&lt;D xsi:type="xsd:double"&gt;1.2926917786852219&lt;/D&gt;&lt;D xsi:type="xsd:double"&gt;1.3036266253301869&lt;/D&gt;&lt;D xsi:type="xsd:double"&gt;1.3032847493185411&lt;/D&gt;&lt;D xsi:type="xsd:double"&gt;1.298240580447797&lt;/D&gt;&lt;D xsi:type="xsd:double"&gt;1.308877280979512&lt;/D&gt;&lt;D xsi:type="xsd:double"&gt;1.3038017966570341&lt;/D&gt;&lt;D xsi:type="xsd:double"&gt;1.301645521768751&lt;/D&gt;&lt;D xsi:type="xsd:double"&gt;1.2878732455178279&lt;/D&gt;&lt;D xsi:type="xsd:double"&gt;1.2899634822401369&lt;/D&gt;&lt;D xsi:type="xsd:double"&gt;1.283780631933763&lt;/D&gt;&lt;D xsi:type="xsd:double"&gt;1.280396266598977&lt;/D&gt;&lt;D xsi:type="xsd:double"&gt;1.283180363844026&lt;/D&gt;&lt;/FQL&gt;&lt;FQL&gt;&lt;Q&gt;180458^FMA_PBK(NTMA,09/07/2007,0,,"PORTAGG","MEANR")&lt;/Q&gt;&lt;R&gt;2466&lt;/R&gt;&lt;C&gt;1&lt;/C&gt;&lt;D xsi:type="xsd:double"&gt;2.36244878099762&lt;/D&gt;&lt;D xsi:type="xsd:double"&gt;2.3910520560837938&lt;/D&gt;&lt;D xsi:type="xsd:double"&gt;2.3830792095262341&lt;/D&gt;&lt;D xsi:type="xsd:double"&gt;2.4166731165498292&lt;/D&gt;&lt;D xsi:type="xsd:double"&gt;2.43112127486047&lt;/D&gt;&lt;D xsi:type="xsd:double"&gt;2.4707552742758692&lt;/D&gt;&lt;D xsi:type="xsd:double"&gt;2.4375686629097388&lt;/D&gt;&lt;D xsi:type="xsd:double"&gt;2.4311985649140948&lt;/D&gt;&lt;D xsi:type="xsd:double"&gt;2.5250375403082281&lt;/D&gt;&lt;D xsi:type="xsd:double"&gt;2.5374624355015678&lt;/D&gt;&lt;D xsi:type="xsd:double"&gt;2.5500964724256958&lt;/D&gt;&lt;D xsi:type="xsd:double"&gt;2.61539719788938&lt;/D&gt;&lt;D xsi:type="xsd:double"&gt;2.6022193673288889&lt;/D&gt;&lt;D xsi:type="xsd:double"&gt;2.6608917318294538&lt;/D&gt;&lt;D xsi:type="xsd:double"&gt;2.6660906560662272&lt;/D&gt;&lt;D xsi:type="xsd:double"&gt;2.76619122532042&lt;/D&gt;&lt;D xsi:type="xsd:double"&gt;2.697979919828323&lt;/D&gt;&lt;D xsi:type="xsd:double"&gt;2.6479694540105618&lt;/D&gt;&lt;D xsi:type="xsd:double"&gt;2.7400203743840992&lt;/D&gt;&lt;D xsi:type="xsd:double"&gt;2.732690610209989&lt;/D&gt;&lt;D xsi:type="xsd:double"&gt;2.7700300361178929&lt;/D&gt;&lt;D xsi:type="xsd:double"&gt;2.8114049422002121&lt;/D&gt;&lt;D xsi:type="xsd:double"&gt;2.85812627815139&lt;/D&gt;&lt;D xsi:type="xsd:double"&gt;2.82937685820041&lt;/D&gt;&lt;D xsi:type="xsd:double"&gt;2.9042718304465178&lt;/D&gt;&lt;D xsi:type="xsd:double"&gt;2.845693903913797&lt;/D&gt;&lt;D xsi:type="xsd:double"&gt;2.87945484364664&lt;/D&gt;&lt;D xsi:type="xsd:double"&gt;2.89859507327522&lt;/D&gt;&lt;D xsi:type="xsd:double"&gt;2.7877191568141719&lt;/D&gt;&lt;D xsi:type="xsd:double"&gt;2.8851079061233511&lt;/D&gt;&lt;D xsi:type="xsd:double"&gt;2.8816974952333649&lt;/D&gt;&lt;D xsi:type="xsd:double"&gt;2.9292238211701882&lt;/D&gt;&lt;D xsi:type="xsd:double"&gt;2.977628374830589&lt;/D&gt;&lt;D xsi:type="xsd:double"&gt;3.0846664891396558&lt;/D&gt;&lt;D xsi:type="xsd:double"&gt;3.0847915292142569&lt;/D&gt;&lt;D xsi:type="xsd:double"&gt;3.0555223599251242&lt;/D&gt;&lt;D xsi:type="xsd:double"&gt;3.076697956876199&lt;/D&gt;&lt;D xsi:type="xsd:double"&gt;2.972462751403004&lt;/D&gt;&lt;D xsi:type="xsd:double"&gt;2.8154616173471072&lt;/D&gt;&lt;D xsi:type="xsd:double"&gt;2.8620419885248531&lt;/D&gt;&lt;D xsi:type="xsd:double"&gt;2.8850175943848129&lt;/D&gt;&lt;D xsi:type="xsd:double"&gt;2.7965579382134562&lt;/D&gt;&lt;D xsi:type="xsd:double"&gt;2.797121854537846&lt;/D&gt;&lt;D xsi:type="xsd:double"&gt;2.6760365599894831&lt;/D&gt;&lt;D xsi:type="xsd:double"&gt;2.693616881887595&lt;/D&gt;&lt;D xsi:type="xsd:double"&gt;2.8178151275279548&lt;/D&gt;&lt;D xsi:type="xsd:double"&gt;2.7846477159804248&lt;/D&gt;&lt;D xsi:type="xsd:double"&gt;2.6761695191088739&lt;/D&gt;&lt;D xsi:type="xsd:double"&gt;2.667298336721367&lt;/D&gt;&lt;D xsi:type="xsd:double"&gt;2.6856874415675329&lt;/D&gt;&lt;D xsi:type="xsd:double"&gt;2.5785318277484461&lt;/D&gt;&lt;D xsi:type="xsd:double"&gt;2.5128512646082628&lt;/D&gt;&lt;D xsi:type="xsd:double"&gt;2.559497788130185&lt;/D&gt;&lt;D xsi:type="xsd:double"&gt;2.6730263612488678&lt;/D&gt;&lt;D xsi:type="xsd:double"&gt;2.6254311390426621&lt;/D&gt;&lt;D xsi:type="xsd:double"&gt;2.634996909370062&lt;/D&gt;&lt;D xsi:type="xsd:double"&gt;2.7429868202649468&lt;/D&gt;&lt;D xsi:type="xsd:double"&gt;2.7535578451157621&lt;/D&gt;&lt;D xsi:type="xsd:double"&gt;2.74914458436768&lt;/D&gt;&lt;D xsi:type="xsd:double"&gt;2.7813822621810882&lt;/D&gt;&lt;D xsi:type="xsd:double"&gt;2.810325121365068&lt;/D&gt;&lt;D xsi:type="xsd:double"&gt;2.83315134621409&lt;/D&gt;&lt;D xsi:type="xsd:double"&gt;2.765802688953868&lt;/D&gt;&lt;D xsi:type="xsd:double"&gt;2.7400491613903548&lt;/D&gt;&lt;D xsi:type="xsd:double"&gt;2.8133596626717421&lt;/D&gt;&lt;D xsi:type="xsd:double"&gt;2.7411254157763509&lt;/D&gt;&lt;D xsi:type="xsd:double"&gt;2.675205075545235&lt;/D&gt;&lt;D xsi:type="xsd:double"&gt;2.658557517375034&lt;/D&gt;&lt;D xsi:type="xsd:double"&gt;2.5595293717345471&lt;/D&gt;&lt;D xsi:type="xsd:double"&gt;2.5727277958995209&lt;/D&gt;&lt;D xsi:type="xsd:double"&gt;2.5954810054186659&lt;/D&gt;&lt;D xsi:type="xsd:double"&gt;2.594607948302472&lt;/D&gt;&lt;D xsi:type="xsd:double"&gt;2.650597440866397&lt;/D&gt;&lt;D xsi:type="xsd:double"&gt;2.6964690736134358&lt;/D&gt;&lt;D xsi:type="xsd:double"&gt;2.6618229397071231&lt;/D&gt;&lt;D xsi:type="xsd:double"&gt;2.6140805735609338&lt;/D&gt;&lt;D xsi:type="xsd:double"&gt;2.6607821155223519&lt;/D&gt;&lt;D xsi:type="xsd:double"&gt;2.63199333917865&lt;/D&gt;&lt;D xsi:type="xsd:double"&gt;2.5596051553663011&lt;/D&gt;&lt;D xsi:type="xsd:double"&gt;2.630413045898953&lt;/D&gt;&lt;D xsi:type="xsd:double"&gt;2.582034648081124&lt;/D&gt;&lt;D xsi:type="xsd:double"&gt;2.5729005859042591&lt;/D&gt;&lt;D xsi:type="xsd:double"&gt;2.62452097270632&lt;/D&gt;&lt;D xsi:type="xsd:double"&gt;2.5910115748133258&lt;/D&gt;&lt;D xsi:type="xsd:double"&gt;2.5447171413274821&lt;/D&gt;&lt;D xsi:type="xsd:double"&gt;2.5043557330713941&lt;/D&gt;&lt;D xsi:type="xsd:double"&gt;2.4527945623238741&lt;/D&gt;&lt;D xsi:type="xsd:double"&gt;2.3133421498063891&lt;/D&gt;&lt;D xsi:type="xsd:double"&gt;2.3826136578683279&lt;/D&gt;&lt;D xsi:type="xsd:double"&gt;2.3835557029507251&lt;/D&gt;&lt;D xsi:type="xsd:double"&gt;2.2622664079606269&lt;/D&gt;&lt;D xsi:type="xsd:double"&gt;2.044873823608409&lt;/D&gt;&lt;D xsi:type="xsd:double"&gt;2.268016914872534&lt;/D&gt;&lt;D xsi:type="xsd:double"&gt;2.21137615459204&lt;/D&gt;&lt;D xsi:type="xsd:double"&gt;2.363291793447361&lt;/D&gt;&lt;D xsi:type="xsd:double"&gt;2.2559713371715082&lt;/D&gt;&lt;D xsi:type="xsd:double"&gt;2.2801560013326321&lt;/D&gt;&lt;D xsi:type="xsd:double"&gt;2.2141412460061378&lt;/D&gt;&lt;D xsi:type="xsd:double"&gt;2.1945948414065248&lt;/D&gt;&lt;D xsi:type="xsd:double"&gt;2.2547035086426241&lt;/D&gt;&lt;D xsi:type="xsd:double"&gt;2.337679977395303&lt;/D&gt;&lt;D xsi:type="xsd:double"&gt;2.324781063667865&lt;/D&gt;&lt;D xsi:type="xsd:double"&gt;2.186891043298206&lt;/D&gt;&lt;D xsi:type="xsd:double"&gt;2.1104847610864361&lt;/D&gt;&lt;D xsi:type="xsd:double"&gt;2.1338439371061968&lt;/D&gt;&lt;D xsi:type="xsd:double"&gt;2.1563409237442932&lt;/D&gt;&lt;D xsi:type="xsd:double"&gt;2.2402134189270209&lt;/D&gt;&lt;D xsi:type="xsd:double"&gt;2.2568018537582089&lt;/D&gt;&lt;D xsi:type="xsd:double"&gt;2.2002939044193912&lt;/D&gt;&lt;D xsi:type="xsd:double"&gt;2.2332414786204011&lt;/D&gt;&lt;D xsi:type="xsd:double"&gt;2.180539905613442&lt;/D&gt;&lt;D xsi:type="xsd:double"&gt;2.1830455155198232&lt;/D&gt;&lt;D xsi:type="xsd:double"&gt;2.1556939385981582&lt;/D&gt;&lt;D xsi:type="xsd:double"&gt;2.1547785917634079&lt;/D&gt;&lt;D xsi:type="xsd:double"&gt;2.1960835863935282&lt;/D&gt;&lt;D xsi:type="xsd:double"&gt;2.2664411648916771&lt;/D&gt;&lt;D xsi:type="xsd:double"&gt;2.2810257834806249&lt;/D&gt;&lt;D xsi:type="xsd:double"&gt;2.256816840284277&lt;/D&gt;&lt;D xsi:type="xsd:double"&gt;2.1546114935664211&lt;/D&gt;&lt;D xsi:type="xsd:double"&gt;2.1190414483130331&lt;/D&gt;&lt;D xsi:type="xsd:double"&gt;2.1124519854614472&lt;/D&gt;&lt;D xsi:type="xsd:double"&gt;2.134363342751902&lt;/D&gt;&lt;D xsi:type="xsd:double"&gt;2.0535661860208871&lt;/D&gt;&lt;D xsi:type="xsd:double"&gt;2.096185227644717&lt;/D&gt;&lt;D xsi:type="xsd:double"&gt;2.12028460835434&lt;/D&gt;&lt;D xsi:type="xsd:double"&gt;2.1593419939788689&lt;/D&gt;&lt;D xsi:type="xsd:double"&gt;2.0538605528560878&lt;/D&gt;&lt;D xsi:type="xsd:double"&gt;2.0590702997040959&lt;/D&gt;&lt;D xsi:type="xsd:double"&gt;1.952596192368536&lt;/D&gt;&lt;D xsi:type="xsd:double"&gt;1.974155083591556&lt;/D&gt;&lt;D xsi:type="xsd:double"&gt;2.0158243317246778&lt;/D&gt;&lt;D xsi:type="xsd:double"&gt;1.941053180565145&lt;/D&gt;&lt;D xsi:type="xsd:double"&gt;2.0581580935035029&lt;/D&gt;&lt;D xsi:type="xsd:double"&gt;2.06864264643028&lt;/D&gt;&lt;D xsi:type="xsd:double"&gt;2.060778682701379&lt;/D&gt;&lt;D xsi:type="xsd:double"&gt;2.1158201101492691&lt;/D&gt;&lt;D xsi:type="xsd:double"&gt;2.073928813636567&lt;/D&gt;&lt;D xsi:type="xsd:double"&gt;2.098690240401766&lt;/D&gt;&lt;D xsi:type="xsd:double"&gt;2.1633134684648669&lt;/D&gt;&lt;D xsi:type="xsd:double"&gt;2.19773480811354&lt;/D&gt;&lt;D xsi:type="xsd:double"&gt;2.2180114346037461&lt;/D&gt;&lt;D xsi:type="xsd:double"&gt;2.1947339933042782&lt;/D&gt;&lt;D xsi:type="xsd:double"&gt;2.1659913459206779&lt;/D&gt;&lt;D xsi:type="xsd:double"&gt;2.183202434205298&lt;/D&gt;&lt;D xsi:type="xsd:double"&gt;2.2326234483045679&lt;/D&gt;&lt;D xsi:type="xsd:double"&gt;2.1450706241731372&lt;/D&gt;&lt;D xsi:type="xsd:double"&gt;2.1539942879758618&lt;/D&gt;&lt;D xsi:type="xsd:double"&gt;2.1468110490324941&lt;/D&gt;&lt;D xsi:type="xsd:double"&gt;2.18204403412604&lt;/D&gt;&lt;D xsi:type="xsd:double"&gt;2.1733790782226281&lt;/D&gt;&lt;D xsi:type="xsd:double"&gt;2.2254539669433631&lt;/D&gt;&lt;D xsi:type="xsd:double"&gt;2.237382713367801&lt;/D&gt;&lt;D xsi:type="xsd:double"&gt;2.2706252246351362&lt;/D&gt;&lt;D xsi:type="xsd:double"&gt;2.302918860385271&lt;/D&gt;&lt;D xsi:type="xsd:double"&gt;2.2887390046336811&lt;/D&gt;&lt;D xsi:type="xsd:double"&gt;2.297052095635999&lt;/D&gt;&lt;D xsi:type="xsd:double"&gt;2.3198961895648269&lt;/D&gt;&lt;D xsi:type="xsd:double"&gt;2.3025038253112031&lt;/D&gt;&lt;D xsi:type="xsd:double"&gt;2.346121396785263&lt;/D&gt;&lt;D xsi:type="xsd:double"&gt;2.337748188614726&lt;/D&gt;&lt;D xsi:type="xsd:double"&gt;2.3480488046057122&lt;/D&gt;&lt;D xsi:type="xsd:double"&gt;2.2854813084149379&lt;/D&gt;&lt;D xsi:type="xsd:double"&gt;2.2746811488156409&lt;/D&gt;&lt;D xsi:type="xsd:double"&gt;2.24039905205324&lt;/D&gt;&lt;D xsi:type="xsd:double"&gt;2.2789495450818018&lt;/D&gt;&lt;D xsi:type="xsd:double"&gt;2.2785936874084181&lt;/D&gt;&lt;D xsi:type="xsd:double"&gt;2.2750693729126641&lt;/D&gt;&lt;D xsi:type="xsd:double"&gt;2.2825374089353718&lt;/D&gt;&lt;D xsi:type="xsd:double"&gt;2.2905679563426369&lt;/D&gt;&lt;D xsi:type="xsd:double"&gt;2.2421225641319942&lt;/D&gt;&lt;D xsi:type="xsd:double"&gt;2.273357032044518&lt;/D&gt;&lt;D xsi:type="xsd:double"&gt;2.229679198513411&lt;/D&gt;&lt;D xsi:type="xsd:double"&gt;2.1995643367323909&lt;/D&gt;&lt;D xsi:type="xsd:double"&gt;2.1387755441572449&lt;/D&gt;&lt;D xsi:type="xsd:double"&gt;2.1557372522697391&lt;/D&gt;&lt;D xsi:type="xsd:double"&gt;2.1496667954423661&lt;/D&gt;&lt;D xsi:type="xsd:double"&gt;2.1624958678915771&lt;/D&gt;&lt;D xsi:type="xsd:double"&gt;2.171697655692459&lt;/D&gt;&lt;D xsi:type="xsd:double"&gt;2.199375502011335&lt;/D&gt;&lt;D xsi:type="xsd:double"&gt;2.1546458090396672&lt;/D&gt;&lt;D xsi:type="xsd:double"&gt;2.132902900767911&lt;/D&gt;&lt;D xsi:type="xsd:double"&gt;2.1456045257205112&lt;/D&gt;&lt;D xsi:type="xsd:double"&gt;2.15990123695231&lt;/D&gt;&lt;D xsi:type="xsd:double"&gt;2.0797380583571208&lt;/D&gt;&lt;D xsi:type="xsd:double"&gt;2.08488524878616&lt;/D&gt;&lt;D xsi:type="xsd:double"&gt;2.0459549719085879&lt;/D&gt;&lt;D xsi:type="xsd:dou</t>
        </r>
      </text>
    </comment>
    <comment ref="A40" authorId="0" shapeId="0">
      <text>
        <r>
          <rPr>
            <b/>
            <sz val="9"/>
            <color indexed="81"/>
            <rFont val="Tahoma"/>
            <charset val="1"/>
          </rPr>
          <t>ble"&gt;2.0064226466117692&lt;/D&gt;&lt;D xsi:type="xsd:double"&gt;2.0634207279948038&lt;/D&gt;&lt;D xsi:type="xsd:double"&gt;2.06406316105652&lt;/D&gt;&lt;D xsi:type="xsd:double"&gt;2.0923787083707119&lt;/D&gt;&lt;D xsi:type="xsd:double"&gt;2.0421250342130008&lt;/D&gt;&lt;D xsi:type="xsd:double"&gt;2.0433830845693368&lt;/D&gt;&lt;D xsi:type="xsd:double"&gt;2.033065199262309&lt;/D&gt;&lt;D xsi:type="xsd:double"&gt;2.0054739732656688&lt;/D&gt;&lt;D xsi:type="xsd:double"&gt;2.0213806142997051&lt;/D&gt;&lt;D xsi:type="xsd:double"&gt;2.0108511900338981&lt;/D&gt;&lt;D xsi:type="xsd:double"&gt;1.970116992037106&lt;/D&gt;&lt;D xsi:type="xsd:double"&gt;1.971616719387012&lt;/D&gt;&lt;D xsi:type="xsd:double"&gt;1.9329781764113829&lt;/D&gt;&lt;D xsi:type="xsd:double"&gt;1.88979321232457&lt;/D&gt;&lt;D xsi:type="xsd:double"&gt;1.912220474755673&lt;/D&gt;&lt;D xsi:type="xsd:double"&gt;1.942038924715737&lt;/D&gt;&lt;D xsi:type="xsd:double"&gt;1.8611833543088321&lt;/D&gt;&lt;D xsi:type="xsd:double"&gt;1.9160673631931451&lt;/D&gt;&lt;D xsi:type="xsd:double"&gt;1.92078804243151&lt;/D&gt;&lt;D xsi:type="xsd:double"&gt;1.963638058364688&lt;/D&gt;&lt;D xsi:type="xsd:double"&gt;1.9371052078071429&lt;/D&gt;&lt;D xsi:type="xsd:double"&gt;1.859007721517705&lt;/D&gt;&lt;D xsi:type="xsd:double"&gt;1.8590791367751811&lt;/D&gt;&lt;D xsi:type="xsd:double"&gt;1.904102527817781&lt;/D&gt;&lt;D xsi:type="xsd:double"&gt;1.914935825897786&lt;/D&gt;&lt;D xsi:type="xsd:double"&gt;1.9731102017896749&lt;/D&gt;&lt;D xsi:type="xsd:double"&gt;1.969629738170557&lt;/D&gt;&lt;D xsi:type="xsd:double"&gt;2.0222095549988151&lt;/D&gt;&lt;D xsi:type="xsd:double"&gt;2.0173536578194651&lt;/D&gt;&lt;D xsi:type="xsd:double"&gt;1.982913358063841&lt;/D&gt;&lt;D xsi:type="xsd:double"&gt;1.9787619178769831&lt;/D&gt;&lt;D xsi:type="xsd:double"&gt;1.940702069440976&lt;/D&gt;&lt;D xsi:type="xsd:double"&gt;1.9783840926444269&lt;/D&gt;&lt;D xsi:type="xsd:double"&gt;1.983869431383624&lt;/D&gt;&lt;D xsi:type="xsd:double"&gt;1.990121511339461&lt;/D&gt;&lt;D xsi:type="xsd:double"&gt;1.9635663977170039&lt;/D&gt;&lt;D xsi:type="xsd:double"&gt;1.907434148991215&lt;/D&gt;&lt;D xsi:type="xsd:double"&gt;1.9270061523140929&lt;/D&gt;&lt;D xsi:type="xsd:double"&gt;1.9039367261212681&lt;/D&gt;&lt;D xsi:type="xsd:double"&gt;1.897821320410277&lt;/D&gt;&lt;D xsi:type="xsd:double"&gt;1.8821130068640211&lt;/D&gt;&lt;D xsi:type="xsd:double"&gt;1.8577158389644881&lt;/D&gt;&lt;D xsi:type="xsd:double"&gt;1.8604360566928111&lt;/D&gt;&lt;D xsi:type="xsd:double"&gt;1.8424517878273981&lt;/D&gt;&lt;D xsi:type="xsd:double"&gt;1.8235314766692721&lt;/D&gt;&lt;D xsi:type="xsd:double"&gt;1.7915528587622021&lt;/D&gt;&lt;D xsi:type="xsd:double"&gt;1.8226084351270011&lt;/D&gt;&lt;D xsi:type="xsd:double"&gt;1.7691946950149231&lt;/D&gt;&lt;D xsi:type="xsd:double"&gt;1.839966377529207&lt;/D&gt;&lt;D xsi:type="xsd:double"&gt;1.827989118536163&lt;/D&gt;&lt;D xsi:type="xsd:double"&gt;1.871523659381475&lt;/D&gt;&lt;D xsi:type="xsd:double"&gt;1.830064909780214&lt;/D&gt;&lt;D xsi:type="xsd:double"&gt;1.8529926373002359&lt;/D&gt;&lt;D xsi:type="xsd:double"&gt;1.81863468607926&lt;/D&gt;&lt;D xsi:type="xsd:double"&gt;1.8311907076696139&lt;/D&gt;&lt;D xsi:type="xsd:double"&gt;1.7929340028356211&lt;/D&gt;&lt;D xsi:type="xsd:double"&gt;1.7843885518931331&lt;/D&gt;&lt;D xsi:type="xsd:double"&gt;1.738390486568288&lt;/D&gt;&lt;D xsi:type="xsd:double"&gt;1.82000066429657&lt;/D&gt;&lt;D xsi:type="xsd:double"&gt;1.791258986814936&lt;/D&gt;&lt;D xsi:type="xsd:double"&gt;1.7490428027829621&lt;/D&gt;&lt;D xsi:type="xsd:double"&gt;1.69626554124813&lt;/D&gt;&lt;D xsi:type="xsd:double"&gt;1.687612745319538&lt;/D&gt;&lt;D xsi:type="xsd:double"&gt;1.604195585131349&lt;/D&gt;&lt;D xsi:type="xsd:double"&gt;1.547021259482948&lt;/D&gt;&lt;D xsi:type="xsd:double"&gt;1.5425548744025011&lt;/D&gt;&lt;D xsi:type="xsd:double"&gt;1.688226245953901&lt;/D&gt;&lt;D xsi:type="xsd:double"&gt;1.717696198261029&lt;/D&gt;&lt;D xsi:type="xsd:double"&gt;1.6457274346227719&lt;/D&gt;&lt;D xsi:type="xsd:double"&gt;1.652958839523224&lt;/D&gt;&lt;D xsi:type="xsd:double"&gt;1.649584711540534&lt;/D&gt;&lt;D xsi:type="xsd:double"&gt;1.6295463846283329&lt;/D&gt;&lt;D xsi:type="xsd:double"&gt;1.5600555879812179&lt;/D&gt;&lt;D xsi:type="xsd:double"&gt;1.5699244487313571&lt;/D&gt;&lt;D xsi:type="xsd:double"&gt;1.5856737527811819&lt;/D&gt;&lt;D xsi:type="xsd:double"&gt;1.5394157616368189&lt;/D&gt;&lt;D xsi:type="xsd:double"&gt;1.4663227079649921&lt;/D&gt;&lt;D xsi:type="xsd:double"&gt;1.3399881829350731&lt;/D&gt;&lt;D xsi:type="xsd:double"&gt;1.391872220784383&lt;/D&gt;&lt;D xsi:type="xsd:double"&gt;1.298935056300266&lt;/D&gt;&lt;D xsi:type="xsd:double"&gt;1.417453008860603&lt;/D&gt;&lt;D xsi:type="xsd:double"&gt;1.4625930944208609&lt;/D&gt;&lt;D xsi:type="xsd:double"&gt;1.39641913522613&lt;/D&gt;&lt;D xsi:type="xsd:double"&gt;1.337482198570157&lt;/D&gt;&lt;D xsi:type="xsd:double"&gt;1.2669713035984971&lt;/D&gt;&lt;D xsi:type="xsd:double"&gt;1.3342259943443171&lt;/D&gt;&lt;D xsi:type="xsd:double"&gt;1.313333436661309&lt;/D&gt;&lt;D xsi:type="xsd:double"&gt;1.252001990399108&lt;/D&gt;&lt;D xsi:type="xsd:double"&gt;1.2011256553580281&lt;/D&gt;&lt;D xsi:type="xsd:double"&gt;1.1078593585032319&lt;/D&gt;&lt;D xsi:type="xsd:double"&gt;0.96417000807181541&lt;/D&gt;&lt;D xsi:type="xsd:double"&gt;1.1221886036744759&lt;/D&gt;&lt;D xsi:type="xsd:double"&gt;1.11474370145095&lt;/D&gt;&lt;D xsi:type="xsd:double"&gt;1.2576588327338469&lt;/D&gt;&lt;D xsi:type="xsd:double"&gt;1.2252154731809639&lt;/D&gt;&lt;D xsi:type="xsd:double"&gt;1.2593830201380081&lt;/D&gt;&lt;D xsi:type="xsd:double"&gt;1.262969957727444&lt;/D&gt;&lt;D xsi:type="xsd:double"&gt;1.3030984505100791&lt;/D&gt;&lt;D xsi:type="xsd:double"&gt;1.2106403584003409&lt;/D&gt;&lt;D xsi:type="xsd:double"&gt;1.254367072843082&lt;/D&gt;&lt;D xsi:type="xsd:double"&gt;1.3058588165847089&lt;/D&gt;&lt;D xsi:type="xsd:double"&gt;1.251606044918921&lt;/D&gt;&lt;D xsi:type="xsd:double"&gt;1.2422844703518681&lt;/D&gt;&lt;D xsi:type="xsd:double"&gt;1.170852788911992&lt;/D&gt;&lt;D xsi:type="xsd:double"&gt;1.196451618929987&lt;/D&gt;&lt;D xsi:type="xsd:double"&gt;1.1952695596984411&lt;/D&gt;&lt;D xsi:type="xsd:double"&gt;1.1417229885942311&lt;/D&gt;&lt;D xsi:type="xsd:double"&gt;1.144612404697648&lt;/D&gt;&lt;D xsi:type="xsd:double"&gt;1.097833016987509&lt;/D&gt;&lt;D xsi:type="xsd:double"&gt;1.1368756298403679&lt;/D&gt;&lt;D xsi:type="xsd:double"&gt;1.1028178772908179&lt;/D&gt;&lt;D xsi:type="xsd:double"&gt;1.1406578167632011&lt;/D&gt;&lt;D xsi:type="xsd:double"&gt;1.1834744173127241&lt;/D&gt;&lt;D xsi:type="xsd:double"&gt;1.20042109132058&lt;/D&gt;&lt;D xsi:type="xsd:double"&gt;1.230655723010595&lt;/D&gt;&lt;D xsi:type="xsd:double"&gt;1.2630742229608709&lt;/D&gt;&lt;D xsi:type="xsd:double"&gt;1.1899079810335089&lt;/D&gt;&lt;D xsi:type="xsd:double"&gt;1.2068096392998251&lt;/D&gt;&lt;D xsi:type="xsd:double"&gt;1.2008002296745119&lt;/D&gt;&lt;D xsi:type="xsd:double"&gt;1.233679535072389&lt;/D&gt;&lt;D xsi:type="xsd:double"&gt;1.3368159130068631&lt;/D&gt;&lt;D xsi:type="xsd:double"&gt;1.3102264615192349&lt;/D&gt;&lt;D xsi:type="xsd:double"&gt;1.3832304120951739&lt;/D&gt;&lt;D xsi:type="xsd:double"&gt;1.3861213599968909&lt;/D&gt;&lt;D xsi:type="xsd:double"&gt;1.307406857491922&lt;/D&gt;&lt;D xsi:type="xsd:double"&gt;1.3335375967336061&lt;/D&gt;&lt;D xsi:type="xsd:double"&gt;1.340337563513591&lt;/D&gt;&lt;D xsi:type="xsd:double"&gt;1.3825944160517181&lt;/D&gt;&lt;D xsi:type="xsd:double"&gt;1.3950349856810249&lt;/D&gt;&lt;D xsi:type="xsd:double"&gt;1.359797064452084&lt;/D&gt;&lt;D xsi:type="xsd:double"&gt;1.3095099455944921&lt;/D&gt;&lt;D xsi:type="xsd:double"&gt;1.27048949455475&lt;/D&gt;&lt;D xsi:type="xsd:double"&gt;1.264716494384164&lt;/D&gt;&lt;D xsi:type="xsd:double"&gt;1.274309617942281&lt;/D&gt;&lt;D xsi:type="xsd:double"&gt;1.270683591740849&lt;/D&gt;&lt;D xsi:type="xsd:double"&gt;1.2822578852844571&lt;/D&gt;&lt;D xsi:type="xsd:double"&gt;1.3393573544798909&lt;/D&gt;&lt;D xsi:type="xsd:double"&gt;1.3866023013208659&lt;/D&gt;&lt;D xsi:type="xsd:double"&gt;1.386672400913598&lt;/D&gt;&lt;D xsi:type="xsd:double"&gt;1.33337023533272&lt;/D&gt;&lt;D xsi:type="xsd:double"&gt;1.2835502339195921&lt;/D&gt;&lt;D xsi:type="xsd:double"&gt;1.281054437373901&lt;/D&gt;&lt;D xsi:type="xsd:double"&gt;1.24365054073259&lt;/D&gt;&lt;D xsi:type="xsd:double"&gt;1.2180563386392269&lt;/D&gt;&lt;D xsi:type="xsd:double"&gt;1.225916666430565&lt;/D&gt;&lt;D xsi:type="xsd:double"&gt;1.191397632810008&lt;/D&gt;&lt;D xsi:type="xsd:double"&gt;1.18659006861178&lt;/D&gt;&lt;D xsi:type="xsd:double"&gt;1.2062179716819439&lt;/D&gt;&lt;D xsi:type="xsd:double"&gt;1.171020869382261&lt;/D&gt;&lt;D xsi:type="xsd:double"&gt;1.12017143118366&lt;/D&gt;&lt;D xsi:type="xsd:double"&gt;1.13104489613062&lt;/D&gt;&lt;D xsi:type="xsd:double"&gt;1.1315292033244779&lt;/D&gt;&lt;D xsi:type="xsd:double"&gt;1.176686589932531&lt;/D&gt;&lt;D xsi:type="xsd:double"&gt;1.1834061974819079&lt;/D&gt;&lt;D xsi:type="xsd:double"&gt;1.15004025125911&lt;/D&gt;&lt;D xsi:type="xsd:double"&gt;1.1399500246362551&lt;/D&gt;&lt;D xsi:type="xsd:double"&gt;1.1650746487654839&lt;/D&gt;&lt;D xsi:type="xsd:double"&gt;1.175402672593785&lt;/D&gt;&lt;D xsi:type="xsd:double"&gt;1.21819215160998&lt;/D&gt;&lt;D xsi:type="xsd:double"&gt;1.2293417857230731&lt;/D&gt;&lt;D xsi:type="xsd:double"&gt;1.24574160491647&lt;/D&gt;&lt;D xsi:type="xsd:double"&gt;1.2167331417951719&lt;/D&gt;&lt;D xsi:type="xsd:double"&gt;1.1838446675945851&lt;/D&gt;&lt;D xsi:type="xsd:double"&gt;1.218784640755245&lt;/D&gt;&lt;D xsi:type="xsd:double"&gt;1.20601172638101&lt;/D&gt;&lt;D xsi:type="xsd:double"&gt;1.1696019272059719&lt;/D&gt;&lt;D xsi:type="xsd:double"&gt;1.1708603204071391&lt;/D&gt;&lt;D xsi:type="xsd:double"&gt;1.17010042538641&lt;/D&gt;&lt;D xsi:type="xsd:double"&gt;1.14529525840734&lt;/D&gt;&lt;D xsi:type="xsd:double"&gt;1.1871021433130751&lt;/D&gt;&lt;D xsi:type="xsd:double"&gt;1.153792272016821&lt;/D&gt;&lt;D xsi:type="xsd:double"&gt;1.169105740140761&lt;/D&gt;&lt;D xsi:type="xsd:double"&gt;1.157023462789966&lt;/D&gt;&lt;D xsi:type="xsd:double"&gt;1.157560130861069&lt;/D&gt;&lt;D xsi:type="xsd:double"&gt;1.165840490573878&lt;/D&gt;&lt;D xsi:type="xsd:double"&gt;1.1445862776764659&lt;/D&gt;&lt;D xsi:type="xsd:double"&gt;1.163841211136345&lt;/D&gt;&lt;D xsi:type="xsd:double"&gt;1.1677787280982559&lt;/D&gt;&lt;D xsi:type="xsd:double"&gt;1.139743536647932&lt;/D&gt;&lt;D xsi:type="xsd:double"&gt;1.0675816472454971&lt;/D&gt;&lt;D xsi:type="xsd:double"&gt;1.100637971286164&lt;/D&gt;&lt;D xsi:type="xsd:double"&gt;1.126958194389587&lt;/D&gt;&lt;D xsi:type="xsd:double"&gt;1.1180550918357251&lt;/D&gt;&lt;D xsi:type="xsd:double"&gt;1.1697917116498171&lt;/D&gt;&lt;D xsi:type="xsd:double"&gt;1.21189062932878&lt;/D&gt;&lt;D xsi:type="xsd:double"&gt;1.201864399192851&lt;/D&gt;&lt;D xsi:type="xsd:double"&gt;1.224533320722013&lt;/D&gt;&lt;D xsi:type="xsd:double"&gt;1.224159658321456&lt;/D&gt;&lt;D xsi:type="xsd:double"&gt;1.19595161688759&lt;/D&gt;&lt;D xsi:type="xsd:double"&gt;1.2548769868770391&lt;/D&gt;&lt;D xsi:type="xsd:double"&gt;1.30888970912991&lt;/D&gt;&lt;D xsi:type="xsd:double"&gt;1.284509832728217&lt;/D&gt;&lt;D xsi:type="xsd:double"&gt;1.3339242583803379&lt;/D&gt;&lt;D xsi:type="xsd:double"&gt;1.3329773503699109&lt;/D&gt;&lt;D xsi:type="xsd:double"&gt;1.284403360456754&lt;/D&gt;&lt;D xsi:type="xsd:double"&gt;1.2841375154806931&lt;/D&gt;&lt;D xsi:type="xsd:double"&gt;1.279066279408148&lt;/D&gt;&lt;D xsi:type="xsd:double"&gt;1.373845721689303&lt;/D&gt;&lt;D xsi:type="xsd:double"&gt;1.3737998091347541&lt;/D&gt;&lt;D xsi:type="xsd:double"&gt;1.41647640287178&lt;/D&gt;&lt;D xsi:type="xsd:double"&gt;1.4117527643103469&lt;/D&gt;&lt;D xsi:type="xsd:double"&gt;1.3646932142125929&lt;/D&gt;&lt;D xsi:type="xsd:double"&gt;1.401225416987633&lt;/D&gt;&lt;D xsi:type="xsd:double"&gt;1.456356283561081&lt;/D&gt;&lt;D xsi:type="xsd:double"&gt;1.464032643907103&lt;/D&gt;&lt;D xsi:type="xsd:double"&gt;1.455270448667781&lt;/D&gt;&lt;D xsi:type="xsd:double"&gt;1.4599550685344489&lt;/D&gt;&lt;D xsi:type="xsd:double"&gt;1.4900754219187491&lt;/D&gt;&lt;D xsi:type="xsd:double"&gt;1.433290953568491&lt;/D&gt;&lt;D xsi:type="xsd:double"&gt;1.3876004508270849&lt;/D&gt;&lt;D xsi:type="xsd:double"&gt;1.4220390147624891&lt;/D&gt;&lt;D xsi:type="xsd:double"&gt;1.422090159361977&lt;/D&gt;&lt;D xsi:type="xsd:double"&gt;1.3869558015573249&lt;/D&gt;&lt;D xsi:type="xsd:double"&gt;1.3599198983112739&lt;/D&gt;&lt;D xsi:type="xsd:double"&gt;1.393863675239027&lt;/D&gt;&lt;D xsi:type="xsd:double"&gt;1.4456584606726279&lt;/D&gt;&lt;D xsi:type="xsd:double"&gt;1.5273880387605021&lt;/D&gt;&lt;D xsi:type="xsd:double"&gt;1.5248919065628921&lt;/D&gt;&lt;D xsi:type="xsd:double"&gt;1.56227988850544&lt;/D&gt;&lt;D xsi:type="xsd:double"&gt;1.599372169432185&lt;/D&gt;&lt;D xsi:type="xsd:double"&gt;1.605729918906313&lt;/D&gt;&lt;D xsi:type="xsd:double"&gt;1.5648560729012431&lt;/D&gt;&lt;D xsi:type="xsd:double"&gt;1.5771778033519741&lt;/D&gt;&lt;D xsi:type="xsd:double"&gt;1.5798959808961639&lt;/D&gt;&lt;D xsi:type="xsd:double"&gt;1.5140598584863121&lt;/D&gt;&lt;D xsi:type="xsd:double"&gt;1.54475143723796&lt;/D&gt;&lt;D xsi:type="xsd:double"&gt;1.557315238297597&lt;/D&gt;&lt;D xsi:type="xsd:double"&gt;1.604785161058323&lt;/D&gt;&lt;D xsi:type="xsd:double"&gt;1.5977424627880079&lt;/D&gt;&lt;D xsi:type="xsd:double"&gt;1.573683195016534&lt;/D&gt;&lt;D xsi:type="xsd:double"&gt;1.55864356775633&lt;/D&gt;&lt;D xsi:type="xsd:double"&gt;1.5645110663962329&lt;/D&gt;&lt;D xsi:type="xsd:double"&gt;1.5514410072071689&lt;/D&gt;&lt;D xsi:type="xsd:double"&gt;1.633803369877936&lt;/D&gt;&lt;D xsi:type="xsd:double"&gt;1.6579242230852109&lt;/D&gt;&lt;D xsi:type="xsd:double"&gt;1.725419137360144&lt;/D&gt;&lt;D xsi:type="xsd:double"&gt;1.677358856874553&lt;/D&gt;&lt;D xsi:type="xsd:double"&gt;1.6938762014464761&lt;/D&gt;&lt;D xsi:type="xsd:double"&gt;1.6903540019709911&lt;/D&gt;&lt;D xsi:type="xsd:double"&gt;1.707867373275465&lt;/D&gt;&lt;D xsi:type="xsd:double"&gt;1.693311134678634&lt;/D&gt;&lt;D xsi:type="xsd:double"&gt;1.6752469173222671&lt;/D&gt;&lt;D xsi:type="xsd:double"&gt;1.742064561780279&lt;/D&gt;&lt;D xsi:type="xsd:double"&gt;1.739494697497487&lt;/D&gt;&lt;D xsi:type="xsd:double"&gt;1.748165843952638&lt;/D&gt;&lt;D xsi:type="xsd:double"&gt;1.7146929495111709&lt;/D&gt;&lt;D xsi:type="xsd:double"&gt;1.67924583577093&lt;/D&gt;&lt;D xsi:type="xsd:double"&gt;1.6719055797718569&lt;/D&gt;&lt;D xsi:type="xsd:double"&gt;1.641256767575688&lt;/D&gt;&lt;D xsi:type="xsd:double"&gt;1.6552570068207111&lt;/D&gt;&lt;D xsi:type="xsd:double"&gt;1.6723059875497011&lt;/D&gt;&lt;D xsi:type="xsd:double"&gt;1.615942554961274&lt;/D&gt;&lt;D xsi:type="xsd:double"&gt;1.6478409746581311&lt;/D&gt;&lt;D xsi:type="xsd:double"&gt;1.6926928318618679&lt;/D&gt;&lt;D xsi:type="xsd:double"&gt;1.714828917287814&lt;/D&gt;&lt;D xsi:type="xsd:double"&gt;1.7071498468122781&lt;/D&gt;&lt;D xsi:type="xsd:double"&gt;1.701643097522882&lt;/D&gt;&lt;D xsi:type="xsd:double"&gt;1.6774277509441791&lt;/D&gt;&lt;D xsi:type="xsd:double"&gt;1.678320384215467&lt;/D&gt;&lt;D xsi:type="xsd:double"&gt;1.65489992513631&lt;/D&gt;&lt;D xsi:type="xsd:double"&gt;1.6453757137376721&lt;/D&gt;&lt;D xsi:type="xsd:double"&gt;1.637747769996591&lt;/D&gt;&lt;D xsi:type="xsd:double"&gt;1.635740201012702&lt;/D&gt;&lt;D xsi:type="xsd:double"&gt;1.629400456224005&lt;/D&gt;&lt;D xsi:type="xsd:double"&gt;1.5822124305200971&lt;/D&gt;&lt;D xsi:type="xsd:double"&gt;1.6384352284983039&lt;/D&gt;&lt;D xsi:type="xsd:double"&gt;1.672025188503435&lt;/D&gt;&lt;D xsi:type="xsd:double"&gt;1.68247921696043&lt;/D&gt;&lt;D xsi:type="xsd:double"&gt;1.7201176039153769&lt;/D&gt;&lt;D xsi:type="xsd:double"&gt;1.783889836517949&lt;/D&gt;&lt;D xsi:type="xsd:double"&gt;1.793691958293014&lt;/D&gt;&lt;D xsi:type="xsd:double"&gt;1.761785084876319&lt;/D&gt;&lt;D xsi:type="xsd:double"&gt;1.8135490581890359&lt;/D&gt;&lt;D xsi:type="xsd:double"&gt;1.825289814094152&lt;/D&gt;&lt;D xsi:type="xsd:double"&gt;1.8452209044958681&lt;/D&gt;&lt;D xsi:type="xsd:double"&gt;1.8847125151758639&lt;/D&gt;&lt;D xsi:type="xsd:double"&gt;1.837510743973259&lt;/D&gt;&lt;D xsi:type="xsd:double"&gt;1.8447252013194579&lt;/D&gt;&lt;D xsi:type="xsd:double"&gt;1.8735317921538579&lt;/D&gt;&lt;D xsi:type="xsd:double"&gt;1.8867017836591189&lt;/D&gt;&lt;D xsi:type="xsd:double"&gt;1.880001806155635&lt;/D&gt;&lt;D xsi:type="xsd:double"&gt;1.84827748267177&lt;/D&gt;&lt;D xsi:type="xsd:double"&gt;1.88469721855951&lt;/D&gt;&lt;D xsi:type="xsd:double"&gt;1.8366824666233641&lt;/D&gt;&lt;D xsi:type="xsd:double"&gt;1.886815779592862&lt;/D&gt;&lt;D xsi:type="xsd:double"&gt;1.904800893652133&lt;/D&gt;&lt;D xsi:type="xsd:double"&gt;1.834465344204862&lt;/D&gt;&lt;D xsi:type="xsd:double"&gt;1.868423401596738&lt;/D&gt;&lt;D xsi:type="xsd:double"&gt;1.874054054705327&lt;/D&gt;&lt;D xsi:type="xsd:double"&gt;1.805444247095213&lt;/D&gt;&lt;D xsi:type="xsd:double"&gt;1.81459211993603&lt;/D&gt;&lt;D xsi:type="xsd:double"&gt;1.7801052579121091&lt;/D&gt;&lt;D xsi:type="xsd:double"&gt;1.8154362126467809&lt;/D&gt;&lt;D xsi:type="xsd:double"&gt;1.799693649184789&lt;/D&gt;&lt;D xsi:type="xsd:double"&gt;1.8268965894473539&lt;/D&gt;&lt;D xsi:type="xsd:double"&gt;1.816923866205955&lt;/D&gt;&lt;D xsi:type="xsd:double"&gt;1.82200258807656&lt;/D&gt;&lt;D xsi:type="xsd:double"&gt;1.8008403010040419&lt;/D&gt;&lt;D xsi:type="xsd:double"&gt;1.7849479185500861&lt;/D&gt;&lt;D xsi:type="xsd:double"&gt;1.7508209195099289&lt;/D&gt;&lt;D xsi:type="xsd:double"&gt;1.7729612456281361&lt;/D&gt;&lt;D xsi:type="xsd:double"&gt;1.732176550325502&lt;/D&gt;&lt;D xsi:type="xsd:double"&gt;1.754066422147424&lt;/D&gt;&lt;D xsi:type="xsd:double"&gt;1.8029377836234539&lt;/D&gt;&lt;D xsi:type="xsd:double"&gt;1.8415369303352169&lt;/D&gt;&lt;D xsi:type="xsd:double"&gt;1.8817899142050969&lt;/D&gt;&lt;D xsi:type="xsd:double"&gt;1.859290922288406&lt;/D&gt;&lt;D xsi:type="xsd:double"&gt;1.878813663851401&lt;/D&gt;&lt;D xsi:type="xsd:double"&gt;1.8864504593143829&lt;/D&gt;&lt;D xsi:type="xsd:double"&gt;1.864847814613195&lt;/D&gt;&lt;D xsi:type="xsd:double"&gt;1.8593347108397369&lt;/D&gt;&lt;D xsi:type="xsd:double"&gt;1.906197719020424&lt;/D&gt;&lt;D xsi:type="xsd:double"&gt;1.933555017598082&lt;/D&gt;&lt;D xsi:type="xsd:double"&gt;1.919871238179933&lt;/D&gt;&lt;D xsi:type="xsd:double"&gt;1.9084148916957759&lt;/D&gt;&lt;D xsi:type="xsd:double"&gt;1.9292401581395871&lt;/D&gt;&lt;D xsi:type="xsd:double"&gt;1.916060192931895&lt;/D&gt;&lt;D xsi:type="xsd:double"&gt;1.870737308545336&lt;/D&gt;&lt;D xsi:type="xsd:double"&gt;1.86779312395455&lt;/D&gt;&lt;D xsi:type="xsd:double"&gt;1.8239449518642741&lt;/D&gt;&lt;D xsi:type="xsd:double"&gt;1.8612559286353561&lt;/D&gt;&lt;D xsi:type="xsd:double"&gt;1.8594016557894739&lt;/D&gt;&lt;D xsi:type="xsd:double"&gt;1.810372104499635&lt;/D&gt;&lt;D xsi:type="xsd:double"&gt;1.80882994493534&lt;/D&gt;&lt;D xsi:type="xsd:double"&gt;1.8407008709546431&lt;/D&gt;&lt;D xsi:type="xsd:double"&gt;1.8796901471567069&lt;/D&gt;&lt;D xsi:type="xsd:double"&gt;1.9006938606013939&lt;/D&gt;&lt;D xsi:type="xsd:double"&gt;1.898501899794824&lt;/D&gt;&lt;D xsi:type="xsd:double"&gt;1.878133557444484&lt;/D&gt;&lt;D xsi:type="xsd:double"&gt;1.895859507630753&lt;/D&gt;&lt;D xsi:type="xsd:double"&gt;1.927972748829049&lt;/D&gt;&lt;D xsi:type="xsd:double"&gt;1.939748515511301&lt;/D&gt;&lt;D xsi:type="xsd:double"&gt;1.9391750551824409&lt;/D&gt;&lt;D xsi:type="xsd:double"&gt;1.9541001470343331&lt;/D&gt;&lt;D xsi:type="xsd:double"&gt;1.9716550716067951&lt;/D&gt;&lt;D xsi:type="xsd:double"&gt;1.960886778399314&lt;/D&gt;&lt;D xsi:type="xsd:double"&gt;1.95346564722838&lt;/D&gt;&lt;D xsi:type="xsd:double"&gt;1.9911314555132711&lt;/D&gt;&lt;D xsi:type="xsd:double"&gt;1.952131703823164&lt;/D&gt;&lt;D xsi:type="xsd:double"&gt;1.9150409297109161&lt;/D&gt;&lt;D xsi:type="xsd:double"&gt;1.862767798946765&lt;/D&gt;&lt;D xsi:type="xsd:double"&gt;1.9088038334091091&lt;/D&gt;&lt;D xsi:type="xsd:double"&gt;1.8923343168955069&lt;/D&gt;&lt;D xsi:type="xsd:double"&gt;1.860461767972402&lt;/D&gt;&lt;D xsi:type="xsd:double"&gt;1.8907986784363651&lt;/D&gt;&lt;D xsi:type="xsd:double"&gt;1.878598229247618&lt;/D&gt;&lt;D xsi:type="xsd:double"&gt;1.9085338645341929&lt;/D&gt;&lt;D xsi:type="xsd:double"&gt;1.938828771608722&lt;/D&gt;&lt;D xsi:type="xsd:double"&gt;1.9434115995537711&lt;/D&gt;&lt;D xsi:type="xsd:double"&gt;1.9752308457200261&lt;/D&gt;&lt;D xsi:type="xsd:double"&gt;1.95020726515983&lt;/D&gt;&lt;D xsi:type="xsd:double"&gt;1.9638500813210531&lt;/D&gt;&lt;D xsi:type="xsd:double"&gt;1.9959004749016309&lt;/D&gt;&lt;D xsi:type="xsd:double"&gt;1.996189598305177&lt;/D&gt;&lt;D xsi:type="xsd:double"&gt;1.985545646297036&lt;/D&gt;&lt;D xsi:type="xsd:double"&gt;1.971877465652526&lt;/D&gt;&lt;D xsi:type="xsd:double"&gt;1.955656074068644&lt;/D&gt;&lt;D xsi:type="xsd:double"&gt;1.975458446030729&lt;/D&gt;&lt;D xsi:type="xsd:double"&gt;1.9456197250096621&lt;/D&gt;&lt;D xsi:type="xsd:double"&gt;1.962193123441192&lt;/D&gt;&lt;D xsi:type="xsd:double"&gt;1.942154351382261&lt;/D&gt;&lt;D xsi:type="xsd:double"&gt;1.835666109852631&lt;/D&gt;&lt;D xsi:type="xsd:double"&gt;1.894464117515102&lt;/D&gt;&lt;D xsi:type="xsd:double"&gt;1.916559258335639&lt;/D&gt;&lt;D xsi:type="xsd:double"&gt;1.931193898092997&lt;/D&gt;&lt;D xsi:type="xsd:double"&gt;1.9574338040646211&lt;/D&gt;&lt;D xsi:type="xsd:double"&gt;1.9509659049026009&lt;/D&gt;&lt;D xsi:type="xsd:double"&gt;1.9366845949589779&lt;/D&gt;&lt;D xsi:type="xsd:double"&gt;1.916346013602666&lt;/D&gt;&lt;D xsi:type="xsd:double"&gt;1.8792944682855031&lt;/D&gt;&lt;D xsi:type="xsd:double"&gt;1.8737386657699431&lt;/D&gt;&lt;D xsi:type="xsd:double"&gt;1.8967564740809459&lt;/D&gt;&lt;D xsi:type="xsd:double"&gt;1.9080390424968441&lt;/D&gt;&lt;D xsi:type="xsd:double"&gt;1.8838775784609081&lt;/D&gt;&lt;D xsi:type="xsd:double"&gt;1.8626992403445459&lt;/D&gt;&lt;D xsi:type="xsd:double"&gt;1.848431961702478&lt;/D&gt;&lt;D xsi:type="xsd:double"&gt;1.833462584771435&lt;/D&gt;&lt;D xsi:type="xsd:double"&gt;1.8033346064809139&lt;/D&gt;&lt;D xsi:type="xsd:double"&gt;1.8161032073812671&lt;/D&gt;&lt;D xsi:type="xsd:double"&gt;1.8343909085692121&lt;/D&gt;&lt;D xsi:type="xsd:double"&gt;1.8494357019684&lt;/D&gt;&lt;D xsi:type="xsd:double"&gt;1.845149758719002&lt;/D&gt;&lt;D xsi:type="xsd:double"&gt;1.846787404284008&lt;/D&gt;&lt;D xsi:type="xsd:double"&gt;1.846828121971591&lt;/D&gt;&lt;D xsi:type="xsd:double"&gt;1.879813355977388&lt;/D&gt;&lt;D xsi:type="xsd:double"&gt;1.872811820981495&lt;/D&gt;&lt;D xsi:type="xsd:double"&gt;1.910344187877371&lt;/D&gt;&lt;D xsi:type="xsd:double"&gt;1.9210992573845831&lt;/D&gt;&lt;D xsi:type="xsd:double"&gt;1.909061794485633&lt;/D&gt;&lt;D xsi:type="xsd:double"&gt;1.91015130799222&lt;/D&gt;&lt;D xsi:type="xsd:double"&gt;1.922377281291318&lt;/D&gt;&lt;D xsi:type="xsd:double"&gt;1.9125701342874131&lt;/D&gt;&lt;D xsi:type="xsd:double"&gt;1.861197596421861&lt;/D&gt;&lt;D xsi:type="xsd:double"&gt;1.85930087445905&lt;/D&gt;&lt;D xsi:type="xsd:double"&gt;1.858585553746176&lt;/D&gt;&lt;D xsi:type="xsd:double"&gt;1.8356203257452211&lt;/D&gt;&lt;D xsi:type="xsd:double"&gt;1.8505360490574521&lt;/D&gt;&lt;D xsi:type="xsd:double"&gt;1.820812370096502&lt;/D&gt;&lt;D xsi:type="xsd:double"&gt;1.78738902291219&lt;/D&gt;&lt;D xsi:type="xsd:double"&gt;1.772498690160037&lt;/D&gt;&lt;D xsi:type="xsd:double"&gt;1.75739219302252&lt;/D&gt;&lt;D xsi:type="xsd:double"&gt;1.7150197846180291&lt;/D&gt;&lt;D xsi:type="xsd:double"&gt;1.710154025931125&lt;/D&gt;&lt;D xsi:type="xsd:double"&gt;1.744329932778353&lt;/D&gt;&lt;D xsi:type="xsd:double"&gt;1.715693601289501&lt;/D&gt;&lt;D xsi:type="xsd:double"&gt;1.7245039587909221&lt;/D&gt;&lt;D xsi:type="xsd:double"&gt;1.725831341955901&lt;/D&gt;&lt;D xsi:type="xsd:double"&gt;1.7689006734693209&lt;/D&gt;&lt;D xsi:type="xsd:double"&gt;1.7440973561134721&lt;/D&gt;&lt;D xsi:type="xsd:double"&gt;1.6805813390615729&lt;/D&gt;&lt;D xsi:type="xsd:double"&gt;1.6657812742522771&lt;/D&gt;&lt;D xsi:type="xsd:double"&gt;1.683508340155472&lt;/D&gt;&lt;D xsi:type="xsd:double"&gt;1.693854241088629&lt;/D&gt;&lt;D xsi:type="xsd:double"&gt;1.7299331882642151&lt;/D&gt;&lt;D xsi:type="xsd:double"&gt;1.727334278914012&lt;/D&gt;&lt;D xsi:type="xsd:double"&gt;1.741735932034145&lt;/D&gt;&lt;D xsi:type="xsd:double"&gt;1.7314465623051769&lt;/D&gt;&lt;D xsi:type="xsd:double"&gt;1.685244723302096&lt;/D&gt;&lt;D xsi:type="xsd:double"&gt;1.723085038049875&lt;/D&gt;&lt;D xsi:type="xsd:double"&gt;1.7456570427164919&lt;/D&gt;&lt;D xsi:type="xsd:double"&gt;1.727136550763297&lt;/D&gt;&lt;D xsi:type="xsd:double"&gt;1.725111392428299&lt;/D&gt;&lt;D xsi:type="xsd:double"&gt;1.7402074308114719&lt;/D&gt;&lt;D xsi:type="xsd:double"&gt;1.794975596368074&lt;/D&gt;&lt;D xsi:type="xsd:double"&gt;1.7540005011501629&lt;/D&gt;&lt;D xsi:type="xsd:double"&gt;1.751435543781815&lt;/D&gt;&lt;D xsi:type="xsd:double"&gt;1.7251126262323731&lt;/D&gt;&lt;D xsi:type="xsd:double"&gt;1.743409477242666&lt;/D&gt;&lt;D xsi:type="xsd:double"&gt;1.78293832542121&lt;/D&gt;&lt;D xsi:type="xsd:double"&gt;1.784945395443799&lt;/D&gt;&lt;D xsi:type="xsd:double"&gt;1.77891613791225&lt;/D&gt;&lt;D xsi:type="xsd:double"&gt;1.7783036642679959&lt;/D&gt;&lt;D xsi:type="xsd:double"&gt;1.7739669451195981&lt;/D&gt;&lt;D xsi:type="xsd:double"&gt;1.761897009735556&lt;/D&gt;&lt;D xsi:type="xsd:double"&gt;1.751287943717617&lt;/D&gt;&lt;D xsi:type="xsd:double"&gt;1.773604067570087&lt;/D&gt;&lt;D xsi:type="xsd:double"&gt;1.772025964843815&lt;/D&gt;&lt;D xsi:type="xsd:double"&gt;1.782554112359338&lt;/D&gt;&lt;D xsi:type="xsd:double"&gt;1.7376311395988&lt;/D&gt;&lt;D xsi:type="xsd:double"&gt;1.7402142293914331&lt;/D&gt;&lt;D xsi:type="xsd:double"&gt;1.7402509081520441&lt;/D&gt;&lt;D xsi:type="xsd:double"&gt;1.715661353692967&lt;/D&gt;&lt;D xsi:type="xsd:double"&gt;1.7377467496017971&lt;/D&gt;&lt;D xsi:type="xsd:double"&gt;1.7485100530901589&lt;/D&gt;&lt;D xsi:type="xsd:double"&gt;1.762372810039833&lt;/D&gt;&lt;D xsi:type="xsd:double"&gt;1.7403403809824141&lt;/D&gt;&lt;D xsi:type="xsd:double"&gt;1.7624056882034911&lt;/D&gt;&lt;D xsi:type="xsd:double"&gt;1.7928846098350459&lt;/D&gt;&lt;D xsi:type="xsd:double"&gt;1.7898589271233569&lt;/D&gt;&lt;D xsi:type="xsd:double"&gt;1.818085844858683&lt;/D&gt;&lt;D xsi:type="xsd:double"&gt;1.811078879697712&lt;/D&gt;&lt;D xsi:type="xsd:double"&gt;1.807783227268229&lt;/D&gt;&lt;D xsi:type="xsd:double"&gt;1.808759301648299&lt;/D&gt;&lt;D xsi:type="xsd:double"&gt;1.8118565833819531&lt;/D&gt;&lt;D xsi:type="xsd:double"&gt;1.790368994014937&lt;/D&gt;&lt;D xsi:type="xsd:double"&gt;1.74865407188727&lt;/D&gt;&lt;D xsi:type="xsd:double"&gt;1.766792531329388&lt;/D&gt;&lt;D xsi:type="xsd:double"&gt;1.758889330472148&lt;/D&gt;&lt;D xsi:type="xsd:double"&gt;1.7581103874132451&lt;/D&gt;&lt;D xsi:type="xsd:double"&gt;1.7352280892063741&lt;/D&gt;&lt;D xsi:type="xsd:double"&gt;1.7645727268080691&lt;/D&gt;&lt;D xsi:type="xsd:double"&gt;1.7432029411576131&lt;/D&gt;&lt;D xsi:type="xsd:double"&gt;1.710627119782695&lt;/D&gt;&lt;D xsi:type="xsd:double"&gt;1.6936636975344019&lt;/D&gt;&lt;D xsi:type="xsd:double"&gt;1.72736869069823&lt;/D&gt;&lt;D xsi:type="xsd:double"&gt;1.695035557319162&lt;/D&gt;&lt;D xsi:type="xsd:double"&gt;1.6998490106147091&lt;/D&gt;&lt;D xsi:type="xsd:double"&gt;1.6581422755566619&lt;/D&gt;&lt;D xsi:type="xsd:double"&gt;1.6521830787708489&lt;/D&gt;&lt;D xsi:type="xsd:double"&gt;1.625139646445418&lt;/D&gt;&lt;D xsi:type="xsd:double"&gt;1.659747412129978&lt;/D&gt;&lt;D xsi:type="xsd:double"&gt;1.635932979739142&lt;/D&gt;&lt;D xsi:type="xsd:double"&gt;1.6418099525786141&lt;/D&gt;&lt;D xsi:type="xsd:double"&gt;1.65955403886994&lt;/D&gt;&lt;D xsi:type="xsd:double"&gt;1.6382556662481129&lt;/D&gt;&lt;D xsi:type="xsd:double"&gt;1.595560573366039&lt;/D&gt;&lt;D xsi:type="xsd:double"&gt;1.617272535030529&lt;/D&gt;&lt;D xsi:type="xsd:double"&gt;1.586311176309098&lt;/D&gt;&lt;D xsi:type="xsd:double"&gt;1.586973011744053&lt;/D&gt;&lt;D xsi:type="xsd:double"&gt;1.5893904665121359&lt;/D&gt;&lt;D xsi:type="xsd:double"&gt;1.53200021683079&lt;/D&gt;&lt;D xsi:type="xsd:double"&gt;1.5512478496112629&lt;/D&gt;&lt;D xsi:type="xsd:double"&gt;1.566301720804355&lt;/D&gt;&lt;D xsi:type="xsd:double"&gt;1.596474721306643&lt;/D&gt;&lt;D xsi:type="xsd:double"&gt;1.593175351962941&lt;/D&gt;&lt;D xsi:type="xsd:double"&gt;1.570217288767545&lt;/D&gt;&lt;D xsi:type="xsd:double"&gt;1.5689570992547159&lt;/D&gt;&lt;D xsi:type="xsd:double"&gt;1.5950493537860739&lt;/D&gt;&lt;D xsi:type="xsd:double"&gt;1.601659494245965&lt;/D&gt;&lt;D xsi:type="xsd:double"&gt;1.554669588219632&lt;/D&gt;&lt;D xsi:type="xsd:double"&gt;1.564328470937268&lt;/D&gt;&lt;D xsi:type="xsd:double"&gt;1.5720984168410439&lt;/D&gt;&lt;D xsi:type="xsd:double"&gt;1.5763689306814259&lt;/D&gt;&lt;D xsi:type="xsd:double"&gt;1.595032527057195&lt;/D&gt;&lt;D xsi:type="xsd:double"&gt;1.608913777879569&lt;/D&gt;&lt;D xsi:type="xsd:double"&gt;1.6094752375544421&lt;/D&gt;&lt;D xsi:type="xsd:double"&gt;1.6152843375059629&lt;/D&gt;&lt;D xsi:type="xsd:double"&gt;1.624121689436711&lt;/D&gt;&lt;D xsi:type="xsd:double"&gt;1.6720857147795971&lt;/D&gt;&lt;D xsi:type="xsd:double"&gt;1.6631965984046411&lt;/D&gt;&lt;D xsi:type="xsd:double"&gt;1.6687422730281349&lt;/D&gt;&lt;D xsi:type="xsd:double"&gt;1.654856151794839&lt;/D&gt;&lt;D xsi:type="xsd:double"&gt;1.6480887976868279&lt;/D&gt;&lt;D xsi:type="xsd:double"&gt;1.648058409923105&lt;/D&gt;&lt;D xsi:type="xsd:double"&gt;1.61583915438285&lt;/D&gt;&lt;D xsi:type="xsd:double"&gt;1.602997168573409&lt;/D&gt;&lt;D xsi:type="xsd:double"&gt;1.5818720346694839&lt;/D&gt;&lt;D xsi:type="xsd:double"&gt;1.576990328921644&lt;/D&gt;&lt;D xsi:type="xsd:double"&gt;1.591498738856661&lt;/D&gt;&lt;D xsi:type="xsd:double"&gt;1.5726479197150181&lt;/D&gt;&lt;D xsi:type="xsd:double"&gt;1.587010833728181&lt;/D&gt;&lt;D xsi:type="xsd:double"&gt;1.613079356064395&lt;/D&gt;&lt;D xsi:type="xsd:double"&gt;1.618897811323051&lt;/D&gt;&lt;D xsi:type="xsd:double"&gt;1.615058913589756&lt;/D&gt;&lt;D xsi:type="xsd:double"&gt;1.625069883898453&lt;/D&gt;&lt;D xsi:type="xsd:double"&gt;1.602679396329423&lt;/D&gt;&lt;D xsi:type="xsd:double"&gt;1.606971704033956&lt;/D&gt;&lt;D xsi:type="xsd:double"&gt;1.588749137237103&lt;/D&gt;&lt;D xsi:type="xsd:double"&gt;1.5986237128163241&lt;/D&gt;&lt;D xsi:type="xsd:double"&gt;1.617379171301198&lt;/D&gt;&lt;D xsi:type="xsd:double"&gt;1.6242442636658561&lt;/D&gt;&lt;D xsi:type="xsd:double"&gt;1.643169818326266&lt;/D&gt;&lt;D xsi:type="xsd:double"&gt;1.6442270975643889&lt;/D&gt;&lt;D xsi:type="xsd:double"&gt;1.6547451991358151&lt;/D&gt;&lt;D xsi:type="xsd:double"&gt;1.6651049127995039&lt;/D&gt;&lt;D xsi:type="xsd:double"&gt;1.667511434012138&lt;/D&gt;&lt;D xsi:type="xsd:double"&gt;1.6628671292878909&lt;/D&gt;&lt;D xsi:type="xsd:double"&gt;1.6856256028816079&lt;/D&gt;&lt;D xsi:type="xsd:double"&gt;1.687239358441929&lt;/D&gt;&lt;D xsi:type="xsd:double"&gt;1.6930632516077959&lt;/D&gt;&lt;D xsi:type="xsd:double"&gt;1.6917743885186061&lt;/D&gt;&lt;D xsi:type="xsd:double"&gt;1.701724324499085&lt;/D&gt;&lt;D xsi:type="xsd:double"&gt;1.706771435841526&lt;/D&gt;&lt;D xsi:type="xsd:double"&gt;1.6805272205387369&lt;/D&gt;&lt;D xsi:type="xsd:double"&gt;1.67352410007642&lt;/D&gt;&lt;D xsi:type="xsd:double"&gt;1.6517370802396589&lt;/D&gt;&lt;D xsi:type="xsd:double"&gt;1.6514654634170169&lt;/D&gt;&lt;D xsi:type="xsd:double"&gt;1.65104053578608&lt;/D&gt;&lt;D xsi:type="xsd:double"&gt;1.650018625550999&lt;/D&gt;&lt;D xsi:type="xsd:double"&gt;1.64028593981251&lt;/D&gt;&lt;D xsi:type="xsd:double"&gt;1.649378587415427&lt;/D&gt;&lt;D xsi:type="xsd:double"&gt;1.639014550540834&lt;/D&gt;&lt;D xsi:type="xsd:double"&gt;1.628257715733743&lt;/D&gt;&lt;D xsi:type="xsd:double"&gt;1.610421686483883&lt;/D&gt;&lt;D xsi:type="xsd:double"&gt;1.6103842770964449&lt;/D&gt;&lt;D xsi:type="xsd:double"&gt;1.6070010612462971&lt;/D&gt;&lt;D xsi:type="xsd:double"&gt;1.604363354207621&lt;/D&gt;&lt;D xsi:type="xsd:double"&gt;1.6172054417345461&lt;/D&gt;&lt;D xsi:type="xsd:double"&gt;1.5988687000283619&lt;/D&gt;&lt;D xsi:type="xsd:double"&gt;1.604680990898169&lt;/D&gt;&lt;D xsi:type="xsd:double"&gt;1.6224190182881639&lt;/D&gt;&lt;D xsi:type="xsd:double"&gt;1.629806217143952&lt;/D&gt;&lt;D xsi:type="xsd:double"&gt;1.67532502721583&lt;/D&gt;&lt;D xsi:type="xsd:double"&gt;1.6796791430009621&lt;/D&gt;&lt;D xsi:type="xsd:double"&gt;1.6529531976594769&lt;/D&gt;&lt;D xsi:type="xsd:double"&gt;1.6577607692112779&lt;/D&gt;&lt;D xsi:type="xsd:double"&gt;1.663820926798059&lt;/D&gt;&lt;D xsi:type="xsd:double"&gt;1.693169434286294&lt;/D&gt;&lt;D xsi:type="xsd:double"&gt;1.6938833601376551&lt;/D&gt;&lt;D xsi:type="xsd:double"&gt;1.6952835984538761&lt;/D&gt;&lt;D xsi:type="xsd:double"&gt;1.690212911067343&lt;/D&gt;&lt;D xsi:type="xsd:double"&gt;1.7157796880352549&lt;/D&gt;&lt;D xsi:type="xsd:double"&gt;1.709317099330909&lt;/D&gt;&lt;D xsi:type="xsd:double"&gt;1.712141308830464&lt;/D&gt;&lt;D xsi:type="xsd:double"&gt;1.714744030201778&lt;/D&gt;&lt;D xsi:type="xsd:double"&gt;1.7170029983591759&lt;/D&gt;&lt;D xsi:type="xsd:double"&gt;1.7345251749883111&lt;/D&gt;&lt;D xsi:type="xsd:double"&gt;1.713124458163648&lt;/D&gt;&lt;D xsi:type="xsd:double"&gt;1.737104422368692&lt;/D&gt;&lt;D xsi:type="xsd:double"&gt;1.7345228492402121&lt;/D&gt;&lt;D xsi:type="xsd:double"&gt;1.749783520704487&lt;/D&gt;&lt;D xsi:type="xsd:double"&gt;1.7505007112353359&lt;/D&gt;&lt;D xsi:type="xsd:double"&gt;1.7699402140008651&lt;/D&gt;&lt;D xsi:type="xsd:double"&gt;1.768736915770408&lt;/D&gt;&lt;D xsi:type="xsd:double"&gt;1.7712983966054019&lt;/D&gt;&lt;D xsi:type="xsd:double"&gt;1.790131908296718&lt;/D&gt;&lt;D xsi:type="xsd:double"&gt;1.7839377375211281&lt;/D&gt;&lt;D xsi:type="xsd:double"&gt;1.8084808188776711&lt;/D&gt;&lt;D xsi:type="xsd:double"&gt;1.843989814614325&lt;/D&gt;&lt;D xsi:type="xsd:double"&gt;1.833766454323291&lt;/D&gt;&lt;D xsi:type="xsd:double"&gt;1.801972050901399&lt;/D&gt;&lt;D xsi:type="xsd:double"&gt;1.829027527258912&lt;/D&gt;&lt;D xsi:type="xsd:double"&gt;1.806901970945423&lt;/D&gt;&lt;D xsi:type="xsd:double"&gt;1.8135619192294581&lt;/D&gt;&lt;D xsi:type="xsd:double"&gt;1.8068673998292&lt;/D&gt;&lt;D xsi:type="xsd:double"&gt;1.811840467370087&lt;/D&gt;&lt;D xsi:type="xsd:double"&gt;1.808659501309694&lt;/D&gt;&lt;D xsi:type="xsd:double"&gt;1.77699009054288&lt;/D&gt;&lt;D xsi:type="xsd:double"&gt;1.7788045640014389&lt;/D&gt;&lt;D xsi:type="xsd:double"&gt;1.768026612397358&lt;/D&gt;&lt;D xsi:type="xsd:double"&gt;1.810516809578576&lt;/D&gt;&lt;D xsi:type="xsd:double"&gt;1.810010211013366&lt;/D&gt;&lt;D xsi:type="xsd:double"&gt;1.8452164632135391&lt;/D&gt;&lt;D xsi:type="xsd:double"&gt;1.873354537151315&lt;/D&gt;&lt;D xsi:type="xsd:double"&gt;1.9081603566780121&lt;/D&gt;&lt;D xsi:type="xsd:double"&gt;1.90678730462029&lt;/D&gt;&lt;D xsi:type="xsd:double"&gt;1.8824140224479571&lt;/D&gt;&lt;D xsi:type="xsd:double"&gt;1.8662180247133049&lt;/D&gt;&lt;D xsi:type="xsd:double"&gt;1.884049870694511&lt;/D&gt;&lt;D xsi:type="xsd:double"&gt;1.8421331675749131&lt;/D&gt;&lt;D xsi:type="xsd:double"&gt;1.8263824488836049&lt;/D&gt;&lt;D xsi:type="xsd:double"&gt;1.8063164533872&lt;/D&gt;&lt;D xsi:type="xsd:double"&gt;1.7630245848181461&lt;/D&gt;&lt;D xsi:type="xsd:double"&gt;1.793942296340485&lt;/D&gt;&lt;D xsi:type="xsd:double"&gt;1.79845273966698&lt;/D&gt;&lt;D xsi:type="xsd:double"&gt;1.788350316779713&lt;/D&gt;&lt;D xsi:type="xsd:double"&gt;1.7382265445625269&lt;/D&gt;&lt;D xsi:type="xsd:double"&gt;1.746960221539527&lt;/D&gt;&lt;D xsi:type="xsd:double"&gt;1.7460146110001691&lt;/D&gt;&lt;D xsi:type="xsd:double"&gt;1.7369724549482291&lt;/D&gt;&lt;D xsi:type="xsd:double"&gt;1.758288781828778&lt;/D&gt;&lt;D xsi:type="xsd:double"&gt;1.742404997171233&lt;/D&gt;&lt;D xsi:type="xsd:double"&gt;1.7579220314687061&lt;/D&gt;&lt;D xsi:type="xsd:double"&gt;1.7721416627350479&lt;/D&gt;&lt;D xsi:type="xsd:double"&gt;1.7628952693212581&lt;/D&gt;&lt;D xsi:type="xsd:double"&gt;1.744532615208835&lt;/D&gt;&lt;D xsi:type="xsd:double"&gt;1.7568039379758089&lt;/D&gt;&lt;D xsi:type="xsd:double"&gt;1.7321758153413049&lt;/D&gt;&lt;D xsi:type="xsd:double"&gt;1.7363755035922159&lt;/D&gt;&lt;D xsi:type="xsd:double"&gt;1.7348373933691741&lt;/D&gt;&lt;D xsi:type="xsd:double"&gt;1.74575417644663&lt;/D&gt;&lt;D xsi:type="xsd:double"&gt;1.752799348727599&lt;/D&gt;&lt;D xsi:type="xsd:double"&gt;1.719333683911362&lt;/D&gt;&lt;D xsi:type="xsd:double"&gt;1.693717046882556&lt;/D&gt;&lt;D xsi:type="xsd:double"&gt;1.7004921273611879&lt;/D&gt;&lt;D xsi:type="xsd:double"&gt;1.6903256203924051&lt;/D&gt;&lt;D xsi:type="xsd:double"&gt;1.716876517801649&lt;/D&gt;&lt;D xsi:type="xsd:double"&gt;1.7166265100304641&lt;/D&gt;&lt;D xsi:type="xsd:double"&gt;1.7045165852543509&lt;/D&gt;&lt;D xsi:type="xsd:double"&gt;1.69667776961085&lt;/D&gt;&lt;D xsi:type="xsd:double"&gt;1.6786513427093059&lt;/D&gt;&lt;D xsi:type="xsd:double"&gt;1.7048275924675309&lt;/D&gt;&lt;D xsi:type="xsd:double"&gt;1.709331199283223&lt;/D&gt;&lt;D xsi:type="xsd:double"&gt;1.707614246175011&lt;/D&gt;&lt;D xsi:type="xsd:double"&gt;1.74244335520843&lt;/D&gt;&lt;D xsi:type="xsd:double"&gt;1.7519973473640711&lt;/D&gt;&lt;D xsi:type="xsd:double"&gt;1.759019946425594&lt;/D&gt;&lt;D xsi:type="xsd:double"&gt;1.7612417077422939&lt;/D&gt;&lt;D xsi:type="xsd:double"&gt;1.7563071753985191&lt;/D&gt;&lt;D xsi:type="xsd:double"&gt;1.7417514575015469&lt;/D&gt;&lt;D xsi:type="xsd:double"&gt;1.75529967476101&lt;/D&gt;&lt;D xsi:type="xsd:double"&gt;1.7801962251844681&lt;/D&gt;&lt;D xsi:type="xsd:double"&gt;1.7886831496351221&lt;/D&gt;&lt;D xsi:type="xsd:double"&gt;1.790425224106738&lt;/D&gt;&lt;D xsi:type="xsd:double"&gt;1.7818790858017619&lt;/D&gt;&lt;D xsi:type="xsd:double"&gt;1.778193408641819&lt;/D&gt;&lt;D xsi:type="xsd:double"&gt;1.798961233538634&lt;/D&gt;&lt;D xsi:type="xsd:double"&gt;1.7662659376614309&lt;/D&gt;&lt;D xsi:type="xsd:double"&gt;1.753814815673663&lt;/D&gt;&lt;D xsi:type="xsd:double"&gt;1.744029924713058&lt;/D&gt;&lt;D xsi:type="xsd:double"&gt;1.7464279606706039&lt;/D&gt;&lt;D xsi:type="xsd:double"&gt;1.74679953257447&lt;/D&gt;&lt;D xsi:type="xsd:double"&gt;1.741857485531352&lt;/D&gt;&lt;D xsi:type="xsd:double"&gt;1.7357491939751679&lt;/D&gt;&lt;D xsi:type="xsd:double"&gt;1.7165283250487831&lt;/D&gt;&lt;D xsi:type="xsd:double"&gt;1.718070831779279&lt;/D&gt;&lt;D xsi:type="xsd:double"&gt;1.7492970025885379&lt;/D&gt;&lt;D xsi:type="xsd:double"&gt;1.7203014781583239&lt;/D&gt;&lt;D xsi:type="xsd:double"&gt;1.714858262415397&lt;/D&gt;&lt;D xsi:type="xsd:double"&gt;1.690790200479581&lt;/D&gt;&lt;D xsi:type="xsd:double"&gt;1.655653921814066&lt;/D&gt;&lt;D xsi:type="xsd:double"&gt;1.664247186606451&lt;/D&gt;&lt;D xsi:type="xsd:double"&gt;1.6885499102359911&lt;/D&gt;&lt;D xsi:type="xsd:double"&gt;1.667972155913515&lt;/D&gt;&lt;D xsi:type="xsd:double"&gt;1.68677153593178&lt;/D&gt;&lt;D xsi:type="xsd:double"&gt;1.696984288786509&lt;/D&gt;&lt;D xsi:type="xsd:double"&gt;1.718028866841923&lt;/D&gt;&lt;D xsi:type="xsd:double"&gt;1.712151076078182&lt;/D&gt;&lt;D xsi:type="xsd:double"&gt;1.667739628022564&lt;/D&gt;&lt;D xsi:type="xsd:double"&gt;1.6653927987716131&lt;/D&gt;&lt;D xsi:type="xsd:double"&gt;1.6395357346560719&lt;/D&gt;&lt;D xsi:type="xsd:double"&gt;1.66774923891705&lt;/D&gt;&lt;D xsi:type="xsd:double"&gt;1.70288900083158&lt;/D&gt;&lt;D xsi:type="xsd:double"&gt;1.6942584791838931&lt;/D&gt;&lt;D xsi:type="xsd:double"&gt;1.6606890714213241&lt;/D&gt;&lt;D xsi:type="xsd:double"&gt;1.6634807031399159&lt;/D&gt;&lt;D xsi:type="xsd:double"&gt;1.688009063145846&lt;/D&gt;&lt;D xsi:type="xsd:double"&gt;1.682596765692457&lt;/D&gt;&lt;D xsi:type="xsd:double"&gt;1.7136771402594071&lt;/D&gt;&lt;D xsi:type="xsd:double"&gt;1.7214461193559769&lt;/D&gt;&lt;D xsi:type="xsd:double"&gt;1.701097652944777&lt;/D&gt;&lt;D xsi:type="xsd:double"&gt;1.671894082610677&lt;/D&gt;&lt;D xsi:type="xsd:double"&gt;1.6776868580964761&lt;/D&gt;&lt;D xsi:type="xsd:double"&gt;1.6249295120606171&lt;/D&gt;&lt;D xsi:type="xsd:double"&gt;1.635064366266292&lt;/D&gt;&lt;D xsi:type="xsd:double"&gt;1.592976431396087&lt;/D&gt;&lt;D xsi:type="xsd:double"&gt;1.5948519566937189&lt;/D&gt;&lt;D xsi:type="xsd:double"&gt;1.61764191226695&lt;/D&gt;&lt;D xsi:type="xsd:double"&gt;1.633229954710939&lt;/D&gt;&lt;D xsi:type="xsd:double"&gt;1.6273017454944521&lt;/D&gt;&lt;D xsi:type="xsd:double"&gt;1.6236973306148139&lt;/D&gt;&lt;D xsi:type="xsd:double"&gt;1.641364449230089&lt;/D&gt;&lt;D xsi:type="xsd:double"&gt;1.631533253148342&lt;/D&gt;&lt;D xsi:type="xsd:double"&gt;1.618654313967701&lt;/D&gt;&lt;D xsi:type="xsd:double"&gt;1.6412101824584731&lt;/D&gt;&lt;D xsi:type="xsd:double"&gt;1.652909657347581&lt;/D&gt;&lt;D xsi:type="xsd:double"&gt;1.662428721827766&lt;/D&gt;&lt;D xsi:type="xsd:double"&gt;1.6885178751053589&lt;/D&gt;&lt;D xsi:type="xsd:double"&gt;1.692881741930389&lt;/D&gt;&lt;D xsi:type="xsd:double"&gt;1.6917287104582031&lt;/D&gt;&lt;D xsi:type="xsd:double"&gt;1.7011991839812251&lt;/D&gt;&lt;D xsi:type="xsd:double"&gt;1.6923877695563&lt;/D&gt;&lt;D xsi:type="xsd:double"&gt;1.671395272259169&lt;/D&gt;&lt;D xsi:type="xsd:double"&gt;1.6774765699350489&lt;/D&gt;&lt;D xsi:type="xsd:double"&gt;1.67012492092032&lt;/D&gt;&lt;D xsi:type="xsd:double"&gt;1.668556109800257&lt;/D&gt;&lt;D xsi:type="xsd:double"&gt;1.6575506929054289&lt;/D&gt;&lt;D xsi:type="</t>
        </r>
      </text>
    </comment>
    <comment ref="A41" authorId="0" shapeId="0">
      <text>
        <r>
          <rPr>
            <b/>
            <sz val="9"/>
            <color indexed="81"/>
            <rFont val="Tahoma"/>
            <charset val="1"/>
          </rPr>
          <t>xsd:double"&gt;1.6322760614165761&lt;/D&gt;&lt;D xsi:type="xsd:double"&gt;1.6562561763451189&lt;/D&gt;&lt;D xsi:type="xsd:double"&gt;1.6721832398514349&lt;/D&gt;&lt;D xsi:type="xsd:double"&gt;1.6616961677665121&lt;/D&gt;&lt;D xsi:type="xsd:double"&gt;1.65151745052315&lt;/D&gt;&lt;D xsi:type="xsd:double"&gt;1.644017913460863&lt;/D&gt;&lt;D xsi:type="xsd:double"&gt;1.6363716046587691&lt;/D&gt;&lt;D xsi:type="xsd:double"&gt;1.627761701194806&lt;/D&gt;&lt;D xsi:type="xsd:double"&gt;1.60571224813274&lt;/D&gt;&lt;D xsi:type="xsd:double"&gt;1.606030740890118&lt;/D&gt;&lt;D xsi:type="xsd:double"&gt;1.593820549803133&lt;/D&gt;&lt;D xsi:type="xsd:double"&gt;1.611119200533371&lt;/D&gt;&lt;D xsi:type="xsd:double"&gt;1.599964111152596&lt;/D&gt;&lt;D xsi:type="xsd:double"&gt;1.5845767889979869&lt;/D&gt;&lt;D xsi:type="xsd:double"&gt;1.602850708585285&lt;/D&gt;&lt;D xsi:type="xsd:double"&gt;1.57739737745302&lt;/D&gt;&lt;D xsi:type="xsd:double"&gt;1.5728436136441659&lt;/D&gt;&lt;D xsi:type="xsd:double"&gt;1.5794180728314151&lt;/D&gt;&lt;D xsi:type="xsd:double"&gt;1.587571563880209&lt;/D&gt;&lt;D xsi:type="xsd:double"&gt;1.5916402848299389&lt;/D&gt;&lt;D xsi:type="xsd:double"&gt;1.557322971150471&lt;/D&gt;&lt;D xsi:type="xsd:double"&gt;1.555871486018477&lt;/D&gt;&lt;D xsi:type="xsd:double"&gt;1.553358051224548&lt;/D&gt;&lt;D xsi:type="xsd:double"&gt;1.56585677435082&lt;/D&gt;&lt;D xsi:type="xsd:double"&gt;1.57749377246842&lt;/D&gt;&lt;D xsi:type="xsd:double"&gt;1.579935456500378&lt;/D&gt;&lt;D xsi:type="xsd:double"&gt;1.6160697427023809&lt;/D&gt;&lt;D xsi:type="xsd:double"&gt;1.611929291073245&lt;/D&gt;&lt;D xsi:type="xsd:double"&gt;1.582440258042263&lt;/D&gt;&lt;D xsi:type="xsd:double"&gt;1.5614003858624439&lt;/D&gt;&lt;D xsi:type="xsd:double"&gt;1.572303792600287&lt;/D&gt;&lt;D xsi:type="xsd:double"&gt;1.559536893508445&lt;/D&gt;&lt;D xsi:type="xsd:double"&gt;1.552705808161855&lt;/D&gt;&lt;D xsi:type="xsd:double"&gt;1.543978388645832&lt;/D&gt;&lt;D xsi:type="xsd:double"&gt;1.5471187947567651&lt;/D&gt;&lt;D xsi:type="xsd:double"&gt;1.5446393218600969&lt;/D&gt;&lt;D xsi:type="xsd:double"&gt;1.5356804956701491&lt;/D&gt;&lt;D xsi:type="xsd:double"&gt;1.504160197533293&lt;/D&gt;&lt;D xsi:type="xsd:double"&gt;1.4848259269227051&lt;/D&gt;&lt;D xsi:type="xsd:double"&gt;1.477225394375181&lt;/D&gt;&lt;D xsi:type="xsd:double"&gt;1.493175684013887&lt;/D&gt;&lt;D xsi:type="xsd:double"&gt;1.4953981746600149&lt;/D&gt;&lt;D xsi:type="xsd:double"&gt;1.490639342182402&lt;/D&gt;&lt;D xsi:type="xsd:double"&gt;1.520833419532009&lt;/D&gt;&lt;D xsi:type="xsd:double"&gt;1.504216089435225&lt;/D&gt;&lt;D xsi:type="xsd:double"&gt;1.504635851387427&lt;/D&gt;&lt;D xsi:type="xsd:double"&gt;1.5037859900928241&lt;/D&gt;&lt;D xsi:type="xsd:double"&gt;1.5254947110109141&lt;/D&gt;&lt;D xsi:type="xsd:double"&gt;1.550978746689575&lt;/D&gt;&lt;D xsi:type="xsd:double"&gt;1.5482899653353359&lt;/D&gt;&lt;D xsi:type="xsd:double"&gt;1.5319865123163039&lt;/D&gt;&lt;D xsi:type="xsd:double"&gt;1.532986918348956&lt;/D&gt;&lt;D xsi:type="xsd:double"&gt;1.546108588621417&lt;/D&gt;&lt;D xsi:type="xsd:double"&gt;1.5178366358733739&lt;/D&gt;&lt;D xsi:type="xsd:double"&gt;1.4675047173327269&lt;/D&gt;&lt;D xsi:type="xsd:double"&gt;1.485337501077814&lt;/D&gt;&lt;D xsi:type="xsd:double"&gt;1.4858349635621491&lt;/D&gt;&lt;D xsi:type="xsd:double"&gt;1.481464121619235&lt;/D&gt;&lt;D xsi:type="xsd:double"&gt;1.4798946117179881&lt;/D&gt;&lt;D xsi:type="xsd:double"&gt;1.483153946969257&lt;/D&gt;&lt;D xsi:type="xsd:double"&gt;1.486331323373804&lt;/D&gt;&lt;D xsi:type="xsd:double"&gt;1.484559950435542&lt;/D&gt;&lt;D xsi:type="xsd:double"&gt;1.5203701941085579&lt;/D&gt;&lt;D xsi:type="xsd:double"&gt;1.50981218805455&lt;/D&gt;&lt;D xsi:type="xsd:double"&gt;1.526826325102846&lt;/D&gt;&lt;D xsi:type="xsd:double"&gt;1.5241764379934351&lt;/D&gt;&lt;D xsi:type="xsd:double"&gt;1.5224993409693131&lt;/D&gt;&lt;D xsi:type="xsd:double"&gt;1.514017700972276&lt;/D&gt;&lt;D xsi:type="xsd:double"&gt;1.5215707232629609&lt;/D&gt;&lt;D xsi:type="xsd:double"&gt;1.507174029397407&lt;/D&gt;&lt;D xsi:type="xsd:double"&gt;1.4795067975442251&lt;/D&gt;&lt;D xsi:type="xsd:double"&gt;1.4782182570817211&lt;/D&gt;&lt;D xsi:type="xsd:double"&gt;1.41054929765356&lt;/D&gt;&lt;D xsi:type="xsd:double"&gt;1.3853108932321241&lt;/D&gt;&lt;D xsi:type="xsd:double"&gt;1.2941950709592731&lt;/D&gt;&lt;D xsi:type="xsd:double"&gt;1.338194171583559&lt;/D&gt;&lt;D xsi:type="xsd:double"&gt;1.3092542685894619&lt;/D&gt;&lt;D xsi:type="xsd:double"&gt;1.308818026428157&lt;/D&gt;&lt;D xsi:type="xsd:double"&gt;1.3499552554181971&lt;/D&gt;&lt;D xsi:type="xsd:double"&gt;1.3456478295380741&lt;/D&gt;&lt;D xsi:type="xsd:double"&gt;1.3504228432131591&lt;/D&gt;&lt;D xsi:type="xsd:double"&gt;1.3418864103107491&lt;/D&gt;&lt;D xsi:type="xsd:double"&gt;1.290149383024001&lt;/D&gt;&lt;D xsi:type="xsd:double"&gt;1.299178785821465&lt;/D&gt;&lt;D xsi:type="xsd:double"&gt;1.326385252451225&lt;/D&gt;&lt;D xsi:type="xsd:double"&gt;1.292349301736184&lt;/D&gt;&lt;D xsi:type="xsd:double"&gt;1.3140294297061359&lt;/D&gt;&lt;D xsi:type="xsd:double"&gt;1.3013937891592631&lt;/D&gt;&lt;D xsi:type="xsd:double"&gt;1.3177934077789959&lt;/D&gt;&lt;D xsi:type="xsd:double"&gt;1.3355761616639381&lt;/D&gt;&lt;D xsi:type="xsd:double"&gt;1.356937502907043&lt;/D&gt;&lt;D xsi:type="xsd:double"&gt;1.3610257565320969&lt;/D&gt;&lt;D xsi:type="xsd:double"&gt;1.34070962610136&lt;/D&gt;&lt;D xsi:type="xsd:double"&gt;1.300693919121082&lt;/D&gt;&lt;D xsi:type="xsd:double"&gt;1.300576141217265&lt;/D&gt;&lt;D xsi:type="xsd:double"&gt;1.3221089552961349&lt;/D&gt;&lt;D xsi:type="xsd:double"&gt;1.3148848725439339&lt;/D&gt;&lt;D xsi:type="xsd:double"&gt;1.3221171394145019&lt;/D&gt;&lt;D xsi:type="xsd:double"&gt;1.256319282271938&lt;/D&gt;&lt;D xsi:type="xsd:double"&gt;1.250454696770595&lt;/D&gt;&lt;D xsi:type="xsd:double"&gt;1.253102733585109&lt;/D&gt;&lt;D xsi:type="xsd:double"&gt;1.2693229909602071&lt;/D&gt;&lt;D xsi:type="xsd:double"&gt;1.23652792314642&lt;/D&gt;&lt;D xsi:type="xsd:double"&gt;1.2401237717339531&lt;/D&gt;&lt;D xsi:type="xsd:double"&gt;1.229841164562959&lt;/D&gt;&lt;D xsi:type="xsd:double"&gt;1.1768800515287361&lt;/D&gt;&lt;D xsi:type="xsd:double"&gt;1.150266932059907&lt;/D&gt;&lt;D xsi:type="xsd:double"&gt;1.1331933922200219&lt;/D&gt;&lt;D xsi:type="xsd:double"&gt;1.1805909361881779&lt;/D&gt;&lt;D xsi:type="xsd:double"&gt;1.172142204427804&lt;/D&gt;&lt;D xsi:type="xsd:double"&gt;1.1461055876761279&lt;/D&gt;&lt;D xsi:type="xsd:double"&gt;1.0926059883236989&lt;/D&gt;&lt;D xsi:type="xsd:double"&gt;1.0564150821115259&lt;/D&gt;&lt;D xsi:type="xsd:double"&gt;1.115926437762538&lt;/D&gt;&lt;D xsi:type="xsd:double"&gt;1.1511762103016889&lt;/D&gt;&lt;D xsi:type="xsd:double"&gt;1.1483052696911189&lt;/D&gt;&lt;D xsi:type="xsd:double"&gt;1.178021037063866&lt;/D&gt;&lt;D xsi:type="xsd:double"&gt;1.1880713878079661&lt;/D&gt;&lt;D xsi:type="xsd:double"&gt;1.21949352174021&lt;/D&gt;&lt;D xsi:type="xsd:double"&gt;1.200471454061641&lt;/D&gt;&lt;D xsi:type="xsd:double"&gt;1.226022105337728&lt;/D&gt;&lt;D xsi:type="xsd:double"&gt;1.1719166330799009&lt;/D&gt;&lt;D xsi:type="xsd:double"&gt;1.1867710348116121&lt;/D&gt;&lt;D xsi:type="xsd:double"&gt;1.1669989844584909&lt;/D&gt;&lt;D xsi:type="xsd:double"&gt;1.168026855895298&lt;/D&gt;&lt;D xsi:type="xsd:double"&gt;1.210429477095164&lt;/D&gt;&lt;D xsi:type="xsd:double"&gt;1.222284740375708&lt;/D&gt;&lt;D xsi:type="xsd:double"&gt;1.2299276523754781&lt;/D&gt;&lt;D xsi:type="xsd:double"&gt;1.268428522826395&lt;/D&gt;&lt;D xsi:type="xsd:double"&gt;1.289121350476466&lt;/D&gt;&lt;D xsi:type="xsd:double"&gt;1.2841981047866191&lt;/D&gt;&lt;D xsi:type="xsd:double"&gt;1.250253319830491&lt;/D&gt;&lt;D xsi:type="xsd:double"&gt;1.270122571630725&lt;/D&gt;&lt;D xsi:type="xsd:double"&gt;1.2370834439474381&lt;/D&gt;&lt;D xsi:type="xsd:double"&gt;1.2758248855347381&lt;/D&gt;&lt;D xsi:type="xsd:double"&gt;1.2642907195392421&lt;/D&gt;&lt;D xsi:type="xsd:double"&gt;1.2629600564756731&lt;/D&gt;&lt;D xsi:type="xsd:double"&gt;1.305636242817708&lt;/D&gt;&lt;D xsi:type="xsd:double"&gt;1.2203097797864659&lt;/D&gt;&lt;D xsi:type="xsd:double"&gt;1.230522219933442&lt;/D&gt;&lt;D xsi:type="xsd:double"&gt;1.257279829789101&lt;/D&gt;&lt;D xsi:type="xsd:double"&gt;1.244213074340607&lt;/D&gt;&lt;D xsi:type="xsd:double"&gt;1.2177255097737809&lt;/D&gt;&lt;D xsi:type="xsd:double"&gt;1.2106719201241061&lt;/D&gt;&lt;D xsi:type="xsd:double"&gt;1.1868748677839791&lt;/D&gt;&lt;D xsi:type="xsd:double"&gt;1.1753189212789861&lt;/D&gt;&lt;D xsi:type="xsd:double"&gt;1.171457491682125&lt;/D&gt;&lt;D xsi:type="xsd:double"&gt;1.1487644641658239&lt;/D&gt;&lt;D xsi:type="xsd:double"&gt;1.1517324514733589&lt;/D&gt;&lt;D xsi:type="xsd:double"&gt;1.133266513072613&lt;/D&gt;&lt;D xsi:type="xsd:double"&gt;1.15414851262772&lt;/D&gt;&lt;D xsi:type="xsd:double"&gt;1.1671697109651511&lt;/D&gt;&lt;D xsi:type="xsd:double"&gt;1.1504714980223649&lt;/D&gt;&lt;D xsi:type="xsd:double"&gt;1.216587485083751&lt;/D&gt;&lt;D xsi:type="xsd:double"&gt;1.2175990620182811&lt;/D&gt;&lt;D xsi:type="xsd:double"&gt;1.24255774726821&lt;/D&gt;&lt;D xsi:type="xsd:double"&gt;1.227072538687741&lt;/D&gt;&lt;D xsi:type="xsd:double"&gt;1.2498222916065489&lt;/D&gt;&lt;D xsi:type="xsd:double"&gt;1.243323198341076&lt;/D&gt;&lt;D xsi:type="xsd:double"&gt;1.2025625084092939&lt;/D&gt;&lt;D xsi:type="xsd:double"&gt;1.2030527099064039&lt;/D&gt;&lt;D xsi:type="xsd:double"&gt;1.1930854510680891&lt;/D&gt;&lt;D xsi:type="xsd:double"&gt;1.1906967833892419&lt;/D&gt;&lt;D xsi:type="xsd:double"&gt;1.164124427735008&lt;/D&gt;&lt;D xsi:type="xsd:double"&gt;1.182238939924535&lt;/D&gt;&lt;D xsi:type="xsd:double"&gt;1.164792710069618&lt;/D&gt;&lt;D xsi:type="xsd:double"&gt;1.165352676256463&lt;/D&gt;&lt;D xsi:type="xsd:double"&gt;1.1888776993459731&lt;/D&gt;&lt;D xsi:type="xsd:double"&gt;1.1833206394171429&lt;/D&gt;&lt;D xsi:type="xsd:double"&gt;1.1999274296945071&lt;/D&gt;&lt;D xsi:type="xsd:double"&gt;1.1924460483043811&lt;/D&gt;&lt;D xsi:type="xsd:double"&gt;1.1814807248839221&lt;/D&gt;&lt;D xsi:type="xsd:double"&gt;1.1832707339891779&lt;/D&gt;&lt;D xsi:type="xsd:double"&gt;1.210520164762541&lt;/D&gt;&lt;D xsi:type="xsd:double"&gt;1.2055583717779861&lt;/D&gt;&lt;D xsi:type="xsd:double"&gt;1.2156083662118251&lt;/D&gt;&lt;D xsi:type="xsd:double"&gt;1.199644887655638&lt;/D&gt;&lt;D xsi:type="xsd:double"&gt;1.22298718210215&lt;/D&gt;&lt;D xsi:type="xsd:double"&gt;1.22555169172225&lt;/D&gt;&lt;D xsi:type="xsd:double"&gt;1.2364769505757&lt;/D&gt;&lt;D xsi:type="xsd:double"&gt;1.2321581506305339&lt;/D&gt;&lt;D xsi:type="xsd:double"&gt;1.237529236383663&lt;/D&gt;&lt;D xsi:type="xsd:double"&gt;1.2242253911984211&lt;/D&gt;&lt;D xsi:type="xsd:double"&gt;1.263467546153227&lt;/D&gt;&lt;D xsi:type="xsd:double"&gt;1.2685292501059891&lt;/D&gt;&lt;D xsi:type="xsd:double"&gt;1.283352950343581&lt;/D&gt;&lt;D xsi:type="xsd:double"&gt;1.295490858606422&lt;/D&gt;&lt;D xsi:type="xsd:double"&gt;1.315509681148872&lt;/D&gt;&lt;D xsi:type="xsd:double"&gt;1.3187320077456419&lt;/D&gt;&lt;D xsi:type="xsd:double"&gt;1.2987446721793221&lt;/D&gt;&lt;D xsi:type="xsd:double"&gt;1.3100014732087051&lt;/D&gt;&lt;D xsi:type="xsd:double"&gt;1.305168213730513&lt;/D&gt;&lt;D xsi:type="xsd:double"&gt;1.330307401895567&lt;/D&gt;&lt;D xsi:type="xsd:double"&gt;1.3305614833220181&lt;/D&gt;&lt;D xsi:type="xsd:double"&gt;1.327586164747421&lt;/D&gt;&lt;D xsi:type="xsd:double"&gt;1.326333520726976&lt;/D&gt;&lt;D xsi:type="xsd:double"&gt;1.349636718518699&lt;/D&gt;&lt;D xsi:type="xsd:double"&gt;1.347854350812258&lt;/D&gt;&lt;D xsi:type="xsd:double"&gt;1.336709104695057&lt;/D&gt;&lt;D xsi:type="xsd:double"&gt;1.3384562497181041&lt;/D&gt;&lt;D xsi:type="xsd:double"&gt;1.341482273291603&lt;/D&gt;&lt;D xsi:type="xsd:double"&gt;1.3686874498118911&lt;/D&gt;&lt;D xsi:type="xsd:double"&gt;1.361892807160388&lt;/D&gt;&lt;D xsi:type="xsd:double"&gt;1.3762527537586791&lt;/D&gt;&lt;D xsi:type="xsd:double"&gt;1.3712447135599659&lt;/D&gt;&lt;D xsi:type="xsd:double"&gt;1.376279403583198&lt;/D&gt;&lt;D xsi:type="xsd:double"&gt;1.383977403665335&lt;/D&gt;&lt;D xsi:type="xsd:double"&gt;1.368897761214787&lt;/D&gt;&lt;D xsi:type="xsd:double"&gt;1.3701355980548811&lt;/D&gt;&lt;D xsi:type="xsd:double"&gt;1.364813066318826&lt;/D&gt;&lt;D xsi:type="xsd:double"&gt;1.3819219931314311&lt;/D&gt;&lt;D xsi:type="xsd:double"&gt;1.391591708737582&lt;/D&gt;&lt;D xsi:type="xsd:double"&gt;1.368323604439821&lt;/D&gt;&lt;D xsi:type="xsd:double"&gt;1.3814807740249251&lt;/D&gt;&lt;D xsi:type="xsd:double"&gt;1.36297047426593&lt;/D&gt;&lt;D xsi:type="xsd:double"&gt;1.3381907397013371&lt;/D&gt;&lt;D xsi:type="xsd:double"&gt;1.321381577677814&lt;/D&gt;&lt;D xsi:type="xsd:double"&gt;1.3368902348959719&lt;/D&gt;&lt;D xsi:type="xsd:double"&gt;1.3492676987063861&lt;/D&gt;&lt;D xsi:type="xsd:double"&gt;1.352282891422582&lt;/D&gt;&lt;D xsi:type="xsd:double"&gt;1.364256050977041&lt;/D&gt;&lt;D xsi:type="xsd:double"&gt;1.362369893042739&lt;/D&gt;&lt;D xsi:type="xsd:double"&gt;1.3651894942013541&lt;/D&gt;&lt;D xsi:type="xsd:double"&gt;1.3599567385711759&lt;/D&gt;&lt;D xsi:type="xsd:double"&gt;1.346435906328183&lt;/D&gt;&lt;D xsi:type="xsd:double"&gt;1.3325631365337729&lt;/D&gt;&lt;D xsi:type="xsd:double"&gt;1.3282458645074&lt;/D&gt;&lt;D xsi:type="xsd:double"&gt;1.330460438439707&lt;/D&gt;&lt;D xsi:type="xsd:double"&gt;1.3135303190164851&lt;/D&gt;&lt;D xsi:type="xsd:double"&gt;1.311106049299148&lt;/D&gt;&lt;D xsi:type="xsd:double"&gt;1.336546861350373&lt;/D&gt;&lt;D xsi:type="xsd:double"&gt;1.328656429220912&lt;/D&gt;&lt;D xsi:type="xsd:double"&gt;1.308929499765185&lt;/D&gt;&lt;D xsi:type="xsd:double"&gt;1.2994878537074039&lt;/D&gt;&lt;D xsi:type="xsd:double"&gt;1.296228673650897&lt;/D&gt;&lt;D xsi:type="xsd:double"&gt;1.31303325151339&lt;/D&gt;&lt;D xsi:type="xsd:double"&gt;1.302000137475112&lt;/D&gt;&lt;D xsi:type="xsd:double"&gt;1.289436120242706&lt;/D&gt;&lt;D xsi:type="xsd:double"&gt;1.270378493188477&lt;/D&gt;&lt;D xsi:type="xsd:double"&gt;1.2817166488090059&lt;/D&gt;&lt;D xsi:type="xsd:double"&gt;1.3071405750553811&lt;/D&gt;&lt;D xsi:type="xsd:double"&gt;1.2995187682974481&lt;/D&gt;&lt;D xsi:type="xsd:double"&gt;1.295825998226398&lt;/D&gt;&lt;D xsi:type="xsd:double"&gt;1.3093483150961931&lt;/D&gt;&lt;D xsi:type="xsd:double"&gt;1.322465346094484&lt;/D&gt;&lt;D xsi:type="xsd:double"&gt;1.323600461395154&lt;/D&gt;&lt;D xsi:type="xsd:double"&gt;1.2988764432654429&lt;/D&gt;&lt;D xsi:type="xsd:double"&gt;1.3016790577189139&lt;/D&gt;&lt;D xsi:type="xsd:double"&gt;1.2990266848748691&lt;/D&gt;&lt;D xsi:type="xsd:double"&gt;1.3105901429442861&lt;/D&gt;&lt;D xsi:type="xsd:double"&gt;1.304224519721747&lt;/D&gt;&lt;D xsi:type="xsd:double"&gt;1.328817755034833&lt;/D&gt;&lt;D xsi:type="xsd:double"&gt;1.340880135367164&lt;/D&gt;&lt;D xsi:type="xsd:double"&gt;1.33661254699424&lt;/D&gt;&lt;D xsi:type="xsd:double"&gt;1.327374737395479&lt;/D&gt;&lt;D xsi:type="xsd:double"&gt;1.2875611026031291&lt;/D&gt;&lt;D xsi:type="xsd:double"&gt;1.2870512856254539&lt;/D&gt;&lt;D xsi:type="xsd:double"&gt;1.278303868031518&lt;/D&gt;&lt;D xsi:type="xsd:double"&gt;1.2697876574001521&lt;/D&gt;&lt;D xsi:type="xsd:double"&gt;1.252732314940507&lt;/D&gt;&lt;D xsi:type="xsd:double"&gt;1.2401450356019721&lt;/D&gt;&lt;D xsi:type="xsd:double"&gt;1.251797554229233&lt;/D&gt;&lt;D xsi:type="xsd:double"&gt;1.211385716688421&lt;/D&gt;&lt;D xsi:type="xsd:double"&gt;1.2134174442849011&lt;/D&gt;&lt;D xsi:type="xsd:double"&gt;1.195320644803507&lt;/D&gt;&lt;D xsi:type="xsd:double"&gt;1.1885497528654949&lt;/D&gt;&lt;D xsi:type="xsd:double"&gt;1.194879171743557&lt;/D&gt;&lt;D xsi:type="xsd:double"&gt;1.183426960845301&lt;/D&gt;&lt;D xsi:type="xsd:double"&gt;1.173163362895939&lt;/D&gt;&lt;D xsi:type="xsd:double"&gt;1.1770317223778981&lt;/D&gt;&lt;D xsi:type="xsd:double"&gt;1.18333392139001&lt;/D&gt;&lt;D xsi:type="xsd:double"&gt;1.198118836094177&lt;/D&gt;&lt;D xsi:type="xsd:double"&gt;1.176211874982066&lt;/D&gt;&lt;D xsi:type="xsd:double"&gt;1.172432559185282&lt;/D&gt;&lt;D xsi:type="xsd:double"&gt;1.170258698609159&lt;/D&gt;&lt;D xsi:type="xsd:double"&gt;1.154609362345788&lt;/D&gt;&lt;D xsi:type="xsd:double"&gt;1.1601787241679711&lt;/D&gt;&lt;D xsi:type="xsd:double"&gt;1.175420637871438&lt;/D&gt;&lt;D xsi:type="xsd:double"&gt;1.185051434899083&lt;/D&gt;&lt;D xsi:type="xsd:double"&gt;1.1751840218028511&lt;/D&gt;&lt;D xsi:type="xsd:double"&gt;1.2060606397872851&lt;/D&gt;&lt;D xsi:type="xsd:double"&gt;1.197237060920366&lt;/D&gt;&lt;D xsi:type="xsd:double"&gt;1.2068431590404649&lt;/D&gt;&lt;D xsi:type="xsd:double"&gt;1.192792139546393&lt;/D&gt;&lt;D xsi:type="xsd:double"&gt;1.221231104082694&lt;/D&gt;&lt;D xsi:type="xsd:double"&gt;1.2343684861371269&lt;/D&gt;&lt;D xsi:type="xsd:double"&gt;1.2290869231042909&lt;/D&gt;&lt;D xsi:type="xsd:double"&gt;1.235766257999686&lt;/D&gt;&lt;D xsi:type="xsd:double"&gt;1.220607293075743&lt;/D&gt;&lt;D xsi:type="xsd:double"&gt;1.202670090607509&lt;/D&gt;&lt;D xsi:type="xsd:double"&gt;1.19689573375718&lt;/D&gt;&lt;D xsi:type="xsd:double"&gt;1.2025522582081329&lt;/D&gt;&lt;D xsi:type="xsd:double"&gt;1.2130297551445191&lt;/D&gt;&lt;D xsi:type="xsd:double"&gt;1.206242437226428&lt;/D&gt;&lt;D xsi:type="xsd:double"&gt;1.230201621444238&lt;/D&gt;&lt;D xsi:type="xsd:double"&gt;1.246463848234924&lt;/D&gt;&lt;D xsi:type="xsd:double"&gt;1.2454019220572441&lt;/D&gt;&lt;D xsi:type="xsd:double"&gt;1.25357755675629&lt;/D&gt;&lt;D xsi:type="xsd:double"&gt;1.252589956898839&lt;/D&gt;&lt;D xsi:type="xsd:double"&gt;1.2271508880130611&lt;/D&gt;&lt;D xsi:type="xsd:double"&gt;1.2275935349671721&lt;/D&gt;&lt;D xsi:type="xsd:double"&gt;1.225196705448143&lt;/D&gt;&lt;D xsi:type="xsd:double"&gt;1.2027044398808631&lt;/D&gt;&lt;D xsi:type="xsd:double"&gt;1.205067962710247&lt;/D&gt;&lt;D xsi:type="xsd:double"&gt;1.20615595733996&lt;/D&gt;&lt;D xsi:type="xsd:double"&gt;1.2338501956365431&lt;/D&gt;&lt;D xsi:type="xsd:double"&gt;1.214396887002603&lt;/D&gt;&lt;D xsi:type="xsd:double"&gt;1.2351015416539379&lt;/D&gt;&lt;D xsi:type="xsd:double"&gt;1.24887561730056&lt;/D&gt;&lt;D xsi:type="xsd:double"&gt;1.2083702373201239&lt;/D&gt;&lt;D xsi:type="xsd:double"&gt;1.1960096996614269&lt;/D&gt;&lt;D xsi:type="xsd:double"&gt;1.1927163500429021&lt;/D&gt;&lt;D xsi:type="xsd:double"&gt;1.191058358651397&lt;/D&gt;&lt;D xsi:type="xsd:double"&gt;1.2137845587695451&lt;/D&gt;&lt;D xsi:type="xsd:double"&gt;1.234302150227329&lt;/D&gt;&lt;D xsi:type="xsd:double"&gt;1.249484847108512&lt;/D&gt;&lt;D xsi:type="xsd:double"&gt;1.249122745298529&lt;/D&gt;&lt;D xsi:type="xsd:double"&gt;1.242092064353691&lt;/D&gt;&lt;D xsi:type="xsd:double"&gt;1.237863357454255&lt;/D&gt;&lt;D xsi:type="xsd:double"&gt;1.259215036780674&lt;/D&gt;&lt;D xsi:type="xsd:double"&gt;1.2636403454492811&lt;/D&gt;&lt;D xsi:type="xsd:double"&gt;1.2615680397115221&lt;/D&gt;&lt;D xsi:type="xsd:double"&gt;1.27518218275358&lt;/D&gt;&lt;D xsi:type="xsd:double"&gt;1.267661021384412&lt;/D&gt;&lt;D xsi:type="xsd:double"&gt;1.263501094718732&lt;/D&gt;&lt;D xsi:type="xsd:double"&gt;1.277707939584791&lt;/D&gt;&lt;D xsi:type="xsd:double"&gt;1.260895966569485&lt;/D&gt;&lt;D xsi:type="xsd:double"&gt;1.255907468478358&lt;/D&gt;&lt;D xsi:type="xsd:double"&gt;1.2657304130997009&lt;/D&gt;&lt;D xsi:type="xsd:double"&gt;1.26744426543608&lt;/D&gt;&lt;D xsi:type="xsd:double"&gt;1.264472160168945&lt;/D&gt;&lt;D xsi:type="xsd:double"&gt;1.250529921239383&lt;/D&gt;&lt;D xsi:type="xsd:double"&gt;1.266811539113059&lt;/D&gt;&lt;D xsi:type="xsd:double"&gt;1.2473312700213821&lt;/D&gt;&lt;D xsi:type="xsd:double"&gt;1.2433382275577951&lt;/D&gt;&lt;D xsi:type="xsd:double"&gt;1.243645383865635&lt;/D&gt;&lt;D xsi:type="xsd:double"&gt;1.2420961515099049&lt;/D&gt;&lt;D xsi:type="xsd:double"&gt;1.2277326277903411&lt;/D&gt;&lt;D xsi:type="xsd:double"&gt;1.2214761801242631&lt;/D&gt;&lt;D xsi:type="xsd:double"&gt;1.22567382403943&lt;/D&gt;&lt;D xsi:type="xsd:double"&gt;1.218957641444514&lt;/D&gt;&lt;D xsi:type="xsd:double"&gt;1.1997004858507661&lt;/D&gt;&lt;D xsi:type="xsd:double"&gt;1.2030698035055221&lt;/D&gt;&lt;D xsi:type="xsd:double"&gt;1.240276453582261&lt;/D&gt;&lt;D xsi:type="xsd:double"&gt;1.237692722045302&lt;/D&gt;&lt;D xsi:type="xsd:double"&gt;1.238888338119817&lt;/D&gt;&lt;D xsi:type="xsd:double"&gt;1.2507053843449589&lt;/D&gt;&lt;D xsi:type="xsd:double"&gt;1.2467749931881631&lt;/D&gt;&lt;D xsi:type="xsd:double"&gt;1.2815971498568439&lt;/D&gt;&lt;D xsi:type="xsd:double"&gt;1.282092345638425&lt;/D&gt;&lt;D xsi:type="xsd:double"&gt;1.278006205479759&lt;/D&gt;&lt;D xsi:type="xsd:double"&gt;1.29211618261948&lt;/D&gt;&lt;D xsi:type="xsd:double"&gt;1.275792465396735&lt;/D&gt;&lt;D xsi:type="xsd:double"&gt;1.2863126372230489&lt;/D&gt;&lt;D xsi:type="xsd:double"&gt;1.2810659434791361&lt;/D&gt;&lt;D xsi:type="xsd:double"&gt;1.28170250998936&lt;/D&gt;&lt;D xsi:type="xsd:double"&gt;1.271592090826817&lt;/D&gt;&lt;D xsi:type="xsd:double"&gt;1.283655823124765&lt;/D&gt;&lt;D xsi:type="xsd:double"&gt;1.2903059880348491&lt;/D&gt;&lt;D xsi:type="xsd:double"&gt;1.287367082570009&lt;/D&gt;&lt;D xsi:type="xsd:double"&gt;1.288535943827039&lt;/D&gt;&lt;D xsi:type="xsd:double"&gt;1.294171223995271&lt;/D&gt;&lt;D xsi:type="xsd:double"&gt;1.2822666693025311&lt;/D&gt;&lt;D xsi:type="xsd:double"&gt;1.29150670053801&lt;/D&gt;&lt;D xsi:type="xsd:double"&gt;1.28810593671238&lt;/D&gt;&lt;D xsi:type="xsd:double"&gt;1.2911536380097111&lt;/D&gt;&lt;D xsi:type="xsd:double"&gt;1.298648572718051&lt;/D&gt;&lt;D xsi:type="xsd:double"&gt;1.298636854561132&lt;/D&gt;&lt;D xsi:type="xsd:double"&gt;1.301314292366073&lt;/D&gt;&lt;D xsi:type="xsd:double"&gt;1.3128464299131319&lt;/D&gt;&lt;D xsi:type="xsd:double"&gt;1.318921368951683&lt;/D&gt;&lt;D xsi:type="xsd:double"&gt;1.321146356967662&lt;/D&gt;&lt;D xsi:type="xsd:double"&gt;1.328498215781311&lt;/D&gt;&lt;D xsi:type="xsd:double"&gt;1.3311627489069551&lt;/D&gt;&lt;D xsi:type="xsd:double"&gt;1.3328458563853911&lt;/D&gt;&lt;D xsi:type="xsd:double"&gt;1.3160794144381529&lt;/D&gt;&lt;D xsi:type="xsd:double"&gt;1.312709257667088&lt;/D&gt;&lt;D xsi:type="xsd:double"&gt;1.3067093158847321&lt;/D&gt;&lt;D xsi:type="xsd:double"&gt;1.3205741886800551&lt;/D&gt;&lt;D xsi:type="xsd:double"&gt;1.330550297558045&lt;/D&gt;&lt;D xsi:type="xsd:double"&gt;1.3484715797999529&lt;/D&gt;&lt;D xsi:type="xsd:double"&gt;1.3453242761338851&lt;/D&gt;&lt;D xsi:type="xsd:double"&gt;1.3363564877211891&lt;/D&gt;&lt;D xsi:type="xsd:double"&gt;1.3513145497533039&lt;/D&gt;&lt;D xsi:type="xsd:double"&gt;1.3127215896100031&lt;/D&gt;&lt;D xsi:type="xsd:double"&gt;1.301374331211496&lt;/D&gt;&lt;D xsi:type="xsd:double"&gt;1.300585907311135&lt;/D&gt;&lt;D xsi:type="xsd:double"&gt;1.2855990793503831&lt;/D&gt;&lt;D xsi:type="xsd:double"&gt;1.3021393150720451&lt;/D&gt;&lt;D xsi:type="xsd:double"&gt;1.279006372350304&lt;/D&gt;&lt;D xsi:type="xsd:double"&gt;1.2842075441144769&lt;/D&gt;&lt;D xsi:type="xsd:double"&gt;1.286749897414085&lt;/D&gt;&lt;D xsi:type="xsd:double"&gt;1.2852957072345059&lt;/D&gt;&lt;D xsi:type="xsd:double"&gt;1.302751198452534&lt;/D&gt;&lt;D xsi:type="xsd:double"&gt;1.3157284285415749&lt;/D&gt;&lt;D xsi:type="xsd:double"&gt;1.326081966557062&lt;/D&gt;&lt;D xsi:type="xsd:double"&gt;1.323094647791714&lt;/D&gt;&lt;D xsi:type="xsd:double"&gt;1.3204984323379621&lt;/D&gt;&lt;D xsi:type="xsd:double"&gt;1.311559483397295&lt;/D&gt;&lt;D xsi:type="xsd:double"&gt;1.32432629542029&lt;/D&gt;&lt;D xsi:type="xsd:double"&gt;1.3304945786392519&lt;/D&gt;&lt;D xsi:type="xsd:double"&gt;1.314335141853294&lt;/D&gt;&lt;D xsi:type="xsd:double"&gt;1.31561200227965&lt;/D&gt;&lt;D xsi:type="xsd:double"&gt;1.344085684322073&lt;/D&gt;&lt;D xsi:type="xsd:double"&gt;1.342787752868708&lt;/D&gt;&lt;D xsi:type="xsd:double"&gt;1.3387337693776411&lt;/D&gt;&lt;D xsi:type="xsd:double"&gt;1.3515413731495689&lt;/D&gt;&lt;D xsi:type="xsd:double"&gt;1.3538160914437789&lt;/D&gt;&lt;D xsi:type="xsd:double"&gt;1.364675919520874&lt;/D&gt;&lt;D xsi:type="xsd:double"&gt;1.3594758950443351&lt;/D&gt;&lt;D xsi:type="xsd:double"&gt;1.3708894749628711&lt;/D&gt;&lt;D xsi:type="xsd:double"&gt;1.362164140360288&lt;/D&gt;&lt;D xsi:type="xsd:double"&gt;1.3607282061537489&lt;/D&gt;&lt;D xsi:type="xsd:double"&gt;1.368073630903859&lt;/D&gt;&lt;D xsi:type="xsd:double"&gt;1.3697877153206881&lt;/D&gt;&lt;D xsi:type="xsd:double"&gt;1.3601313263610519&lt;/D&gt;&lt;D xsi:type="xsd:double"&gt;1.3615587685312509&lt;/D&gt;&lt;D xsi:type="xsd:double"&gt;1.366810813529078&lt;/D&gt;&lt;D xsi:type="xsd:double"&gt;1.3686105032128919&lt;/D&gt;&lt;D xsi:type="xsd:double"&gt;1.3650209581402979&lt;/D&gt;&lt;D xsi:type="xsd:double"&gt;1.40364760395918&lt;/D&gt;&lt;D xsi:type="xsd:double"&gt;1.409680793901769&lt;/D&gt;&lt;D xsi:type="xsd:double"&gt;1.4039517426404311&lt;/D&gt;&lt;D xsi:type="xsd:double"&gt;1.4024553480699129&lt;/D&gt;&lt;D xsi:type="xsd:double"&gt;1.3904240611717309&lt;/D&gt;&lt;D xsi:type="xsd:double"&gt;1.3942009450547359&lt;/D&gt;&lt;D xsi:type="xsd:double"&gt;1.401926951393748&lt;/D&gt;&lt;D xsi:type="xsd:double"&gt;1.3930014066514369&lt;/D&gt;&lt;D xsi:type="xsd:double"&gt;1.402500477835112&lt;/D&gt;&lt;D xsi:type="xsd:double"&gt;1.398133809525653&lt;/D&gt;&lt;D xsi:type="xsd:double"&gt;1.3973225970053811&lt;/D&gt;&lt;D xsi:type="xsd:double"&gt;1.3958748272269661&lt;/D&gt;&lt;D xsi:type="xsd:double"&gt;1.411509125180173&lt;/D&gt;&lt;D xsi:type="xsd:double"&gt;1.4102884427479461&lt;/D&gt;&lt;D xsi:type="xsd:double"&gt;1.4137953497548159&lt;/D&gt;&lt;D xsi:type="xsd:double"&gt;1.411497668478449&lt;/D&gt;&lt;D xsi:type="xsd:double"&gt;1.4104513913876211&lt;/D&gt;&lt;D xsi:type="xsd:double"&gt;1.409541607069045&lt;/D&gt;&lt;D xsi:type="xsd:double"&gt;1.412889304271878&lt;/D&gt;&lt;D xsi:type="xsd:double"&gt;1.4116661146869081&lt;/D&gt;&lt;D xsi:type="xsd:double"&gt;1.4210483538472061&lt;/D&gt;&lt;D xsi:type="xsd:double"&gt;1.414467104040487&lt;/D&gt;&lt;D xsi:type="xsd:double"&gt;1.4140773506991671&lt;/D&gt;&lt;D xsi:type="xsd:double"&gt;1.4165858225271539&lt;/D&gt;&lt;D xsi:type="xsd:double"&gt;1.378561043557571&lt;/D&gt;&lt;D xsi:type="xsd:double"&gt;1.38441235851567&lt;/D&gt;&lt;D xsi:type="xsd:double"&gt;1.3822995678023511&lt;/D&gt;&lt;D xsi:type="xsd:double"&gt;1.3819196206689279&lt;/D&gt;&lt;D xsi:type="xsd:double"&gt;1.3915364897248339&lt;/D&gt;&lt;D xsi:type="xsd:double"&gt;1.392546573619603&lt;/D&gt;&lt;D xsi:type="xsd:double"&gt;1.387782197912768&lt;/D&gt;&lt;D xsi:type="xsd:double"&gt;1.371520352915188&lt;/D&gt;&lt;D xsi:type="xsd:double"&gt;1.3808340585107339&lt;/D&gt;&lt;D xsi:type="xsd:double"&gt;1.3575819564455369&lt;/D&gt;&lt;D xsi:type="xsd:double"&gt;1.348130285857837&lt;/D&gt;&lt;D xsi:type="xsd:double"&gt;1.348379595416942&lt;/D&gt;&lt;D xsi:type="xsd:double"&gt;1.3305822479501479&lt;/D&gt;&lt;D xsi:type="xsd:double"&gt;1.327841457953266&lt;/D&gt;&lt;D xsi:type="xsd:double"&gt;1.3514953303109349&lt;/D&gt;&lt;D xsi:type="xsd:double"&gt;1.3443657949576371&lt;/D&gt;&lt;D xsi:type="xsd:double"&gt;1.337036851440123&lt;/D&gt;&lt;D xsi:type="xsd:double"&gt;1.3338808645278291&lt;/D&gt;&lt;D xsi:type="xsd:double"&gt;1.348066372058049&lt;/D&gt;&lt;D xsi:type="xsd:double"&gt;1.345468329705896&lt;/D&gt;&lt;D xsi:type="xsd:double"&gt;1.363686398128072&lt;/D&gt;&lt;D xsi:type="xsd:double"&gt;1.364341550889622&lt;/D&gt;&lt;D xsi:type="xsd:double"&gt;1.352716704096897&lt;/D&gt;&lt;D xsi:type="xsd:double"&gt;1.3308917734442449&lt;/D&gt;&lt;D xsi:type="xsd:double"&gt;1.334665830520819&lt;/D&gt;&lt;D xsi:type="xsd:double"&gt;1.332464218696843&lt;/D&gt;&lt;D xsi:type="xsd:double"&gt;1.299871507460846&lt;/D&gt;&lt;D xsi:type="xsd:double"&gt;1.2986306413890341&lt;/D&gt;&lt;D xsi:type="xsd:double"&gt;1.3104501537685169&lt;/D&gt;&lt;D xsi:type="xsd:double"&gt;1.3103362903657041&lt;/D&gt;&lt;D xsi:type="xsd:double"&gt;1.301161541491243&lt;/D&gt;&lt;D xsi:type="xsd:double"&gt;1.3115076885641011&lt;/D&gt;&lt;D xsi:type="xsd:double"&gt;1.310861079750284&lt;/D&gt;&lt;D xsi:type="xsd:double"&gt;1.317513295329239&lt;/D&gt;&lt;D xsi:type="xsd:double"&gt;1.3042746172906221&lt;/D&gt;&lt;D xsi:type="xsd:double"&gt;1.3052435456014571&lt;/D&gt;&lt;D xsi:type="xsd:double"&gt;1.30476579438527&lt;/D&gt;&lt;D xsi:type="xsd:double"&gt;1.267181552446194&lt;/D&gt;&lt;D xsi:type="xsd:double"&gt;1.267369017779356&lt;/D&gt;&lt;D xsi:type="xsd:double"&gt;1.2740808429792021&lt;/D&gt;&lt;D xsi:type="xsd:double"&gt;1.2822834734245261&lt;/D&gt;&lt;D xsi:type="xsd:double"&gt;1.286497828002851&lt;/D&gt;&lt;D xsi:type="xsd:double"&gt;1.285109613065009&lt;/D&gt;&lt;D xsi:type="xsd:double"&gt;1.265618281600887&lt;/D&gt;&lt;D xsi:type="xsd:double"&gt;1.259029006086682&lt;/D&gt;&lt;D xsi:type="xsd:double"&gt;1.25373806223239&lt;/D&gt;&lt;D xsi:type="xsd:double"&gt;1.2516234849411549&lt;/D&gt;&lt;D xsi:type="xsd:double"&gt;1.279090236453601&lt;/D&gt;&lt;D xsi:type="xsd:double"&gt;1.2800703253231209&lt;/D&gt;&lt;D xsi:type="xsd:double"&gt;1.2640552674628&lt;/D&gt;&lt;D xsi:type="xsd:double"&gt;1.2853867370439349&lt;/D&gt;&lt;D xsi:type="xsd:double"&gt;1.297217620604854&lt;/D&gt;&lt;D xsi:type="xsd:double"&gt;1.304467138589857&lt;/D&gt;&lt;D xsi:type="xsd:double"&gt;1.3050924466858469&lt;/D&gt;&lt;D xsi:type="xsd:double"&gt;1.3144467753634319&lt;/D&gt;&lt;D xsi:type="xsd:double"&gt;1.309500320004001&lt;/D&gt;&lt;D xsi:type="xsd:double"&gt;1.3103616456752369&lt;/D&gt;&lt;D xsi:type="xsd:double"&gt;1.3231544859571141&lt;/D&gt;&lt;D xsi:type="xsd:double"&gt;1.329150540844624&lt;/D&gt;&lt;D xsi:type="xsd:double"&gt;1.339806332897904&lt;/D&gt;&lt;D xsi:type="xsd:double"&gt;1.3363533529204319&lt;/D&gt;&lt;D xsi:type="xsd:double"&gt;1.342542813252483&lt;/D&gt;&lt;D xsi:type="xsd:double"&gt;1.3226947395806941&lt;/D&gt;&lt;D xsi:type="xsd:double"&gt;1.3195862106015419&lt;/D&gt;&lt;D xsi:type="xsd:double"&gt;1.326195860713929&lt;/D&gt;&lt;D xsi:type="xsd:double"&gt;1.3282171529122619&lt;/D&gt;&lt;D xsi:type="xsd:double"&gt;1.3483403409240911&lt;/D&gt;&lt;D xsi:type="xsd:double"&gt;1.3418959269193631&lt;/D&gt;&lt;D xsi:type="xsd:double"&gt;1.333958071073732&lt;/D&gt;&lt;D xsi:type="xsd:double"&gt;1.300738983749558&lt;/D&gt;&lt;D xsi:type="xsd:double"&gt;1.298775463809887&lt;/D&gt;&lt;D xsi:type="xsd:double"&gt;1.303208358187973&lt;/D&gt;&lt;D xsi:type="xsd:double"&gt;1.3127515047014651&lt;/D&gt;&lt;D xsi:type="xsd:double"&gt;1.292982911220582&lt;/D&gt;&lt;D xsi:type="xsd:double"&gt;1.287701530790218&lt;/D&gt;&lt;D xsi:type="xsd:double"&gt;1.284800617980153&lt;/D&gt;&lt;D xsi:type="xsd:double"&gt;1.2769667342118509&lt;/D&gt;&lt;D xsi:type="xsd:double"&gt;1.2753498066577531&lt;/D&gt;&lt;D xsi:type="xsd:double"&gt;1.26457648584018&lt;/D&gt;&lt;D xsi:type="xsd:double"&gt;1.2519932400435381&lt;/D&gt;&lt;D xsi:type="xsd:double"&gt;1.2330532016092739&lt;/D&gt;&lt;D xsi:type="xsd:double"&gt;1.233969690168427&lt;/D&gt;&lt;D xsi:type="xsd:double"&gt;1.218500028884304&lt;/D&gt;&lt;D xsi:type="xsd:double"&gt;1.1918663062205559&lt;/D&gt;&lt;D xsi:type="xsd:double"&gt;1.1975549064307489&lt;/D&gt;&lt;D xsi:type="xsd:double"&gt;1.2262862660869549&lt;/D&gt;&lt;D xsi:type="xsd:double"&gt;1.2240686460046359&lt;/D&gt;&lt;D xsi:type="xsd:double"&gt;1.2103586314541051&lt;/D&gt;&lt;D xsi:type="xsd:double"&gt;1.179361292996358&lt;/D&gt;&lt;D xsi:type="xsd:double"&gt;1.172156343792047&lt;/D&gt;&lt;D xsi:type="xsd:double"&gt;1.1447524894150369&lt;/D&gt;&lt;D xsi:type="xsd:double"&gt;1.1447648695943411&lt;/D&gt;&lt;D xsi:type="xsd:double"&gt;1.172370541609246&lt;/D&gt;&lt;D xsi:type="xsd:double"&gt;1.1773198061820109&lt;/D&gt;&lt;D xsi:type="xsd:double"&gt;1.20024993914419&lt;/D&gt;&lt;D xsi:type="xsd:double"&gt;1.1893592596476&lt;/D&gt;&lt;D xsi:type="xsd:double"&gt;1.159515654029617&lt;/D&gt;&lt;D xsi:type="xsd:double"&gt;1.1777321981643809&lt;/D&gt;&lt;D xsi:type="xsd:double"&gt;1.2022656415206461&lt;/D&gt;&lt;D xsi:type="xsd:double"&gt;1.183447392829508&lt;/D&gt;&lt;D xsi:type="xsd:double"&gt;1.1897765126398621&lt;/D&gt;&lt;D xsi:type="xsd:double"&gt;1.201705812135196&lt;/D&gt;&lt;D xsi:type="xsd:double"&gt;1.233632402539768&lt;/D&gt;&lt;D xsi:type="xsd:double"&gt;1.22269181462276&lt;/D&gt;&lt;D xsi:type="xsd:double"&gt;1.224033016295591&lt;/D&gt;&lt;D xsi:type="xsd:double"&gt;1.223016410507265&lt;/D&gt;&lt;D xsi:type="xsd:double"&gt;1.22577990472799&lt;/D&gt;&lt;D xsi:type="xsd:double"&gt;1.224687592378634&lt;/D&gt;&lt;D xsi:type="xsd:double"&gt;1.2256719330364549&lt;/D&gt;&lt;D xsi:type="xsd:double"&gt;1.228491404155845&lt;/D&gt;&lt;D xsi:type="xsd:double"&gt;1.259287777520707&lt;/D&gt;&lt;D xsi:type="xsd:double"&gt;1.2618034287037629&lt;/D&gt;&lt;D xsi:type="xsd:double"&gt;1.2573115512315261&lt;/D&gt;&lt;D xsi:type="xsd:double"&gt;1.2640144620942531&lt;/D&gt;&lt;D xsi:type="xsd:double"&gt;1.256376566017146&lt;/D&gt;&lt;D xsi:type="xsd:double"&gt;1.2606827205831721&lt;/D&gt;&lt;D xsi:type="xsd:double"&gt;1.256259931916589&lt;/D&gt;&lt;D xsi:type="xsd:double"&gt;1.268068364454201&lt;/D&gt;&lt;D xsi:type="xsd:double"&gt;1.2732133959690091&lt;/D&gt;&lt;D xsi:type="xsd:double"&gt;1.283655302495724&lt;/D&gt;&lt;D xsi:type="xsd:double"&gt;1.2581801579881871&lt;/D&gt;&lt;D xsi:type="xsd:double"&gt;1.238058711592277&lt;/D&gt;&lt;D xsi:type="xsd:double"&gt;1.243772726167423&lt;/D&gt;&lt;D xsi:type="xsd:double"&gt;1.2519248609982809&lt;/D&gt;&lt;D xsi:type="xsd:double"&gt;1.277766339344151&lt;/D&gt;&lt;D xsi:type="xsd:double"&gt;1.29395841050381&lt;/D&gt;&lt;D xsi:type="xsd:double"&gt;1.2936739322874049&lt;/D&gt;&lt;D xsi:type="xsd:double"&gt;1.2920766791552889&lt;/D&gt;&lt;D xsi:type="xsd:double"&gt;1.2895819042265371&lt;/D&gt;&lt;D xsi:type="xsd:double"&gt;1.259248690173326&lt;/D&gt;&lt;D xsi:type="xsd:double"&gt;1.251424098150191&lt;/D&gt;&lt;D xsi:type="xsd:double"&gt;1.253787525916847&lt;/D&gt;&lt;D xsi:type="xsd:double"&gt;1.2516392905828739&lt;/D&gt;&lt;D xsi:type="xsd:double"&gt;1.259401847562946&lt;/D&gt;&lt;D xsi:type="xsd:double"&gt;1.25260395506539&lt;/D&gt;&lt;D xsi:type="xsd:double"&gt;1.2307396049480011&lt;/D&gt;&lt;D xsi:type="xsd:double"&gt;1.2399982439187851&lt;/D&gt;&lt;D xsi:type="xsd:double"&gt;1.243699906335854&lt;/D&gt;&lt;D xsi:type="xsd:double"&gt;1.2672116975719741&lt;/D&gt;&lt;D xsi:type="xsd:double"&gt;1.2808147788426469&lt;/D&gt;&lt;D xsi:type="xsd:double"&gt;1.2739285122260831&lt;/D&gt;&lt;D xsi:type="xsd:double"&gt;1.2891215782758669&lt;/D&gt;&lt;D xsi:type="xsd:double"&gt;1.291415306337274&lt;/D&gt;&lt;D xsi:type="xsd:double"&gt;1.2982782284881591&lt;/D&gt;&lt;D xsi:type="xsd:double"&gt;1.3101234300249081&lt;/D&gt;&lt;D xsi:type="xsd:double"&gt;1.30725063128373&lt;/D&gt;&lt;D xsi:type="xsd:double"&gt;1.30638227855673&lt;/D&gt;&lt;D xsi:type="xsd:double"&gt;1.303712992800186&lt;/D&gt;&lt;D xsi:type="xsd:double"&gt;1.3230845087734351&lt;/D&gt;&lt;D xsi:type="xsd:double"&gt;1.3199015441785089&lt;/D&gt;&lt;D xsi:type="xsd:double"&gt;1.3144437785395691&lt;/D&gt;&lt;D xsi:type="xsd:double"&gt;1.338175952604469&lt;/D&gt;&lt;D xsi:type="xsd:double"&gt;1.3297331367976639&lt;/D&gt;&lt;D xsi:type="xsd:double"&gt;1.3176367399942039&lt;/D&gt;&lt;D xsi:type="xsd:double"&gt;1.3170230493937261&lt;/D&gt;&lt;D xsi:type="xsd:double"&gt;1.3123108827569141&lt;/D&gt;&lt;D xsi:type="xsd:double"&gt;1.316787223809764&lt;/D&gt;&lt;D xsi:type="xsd:double"&gt;1.295087956991658&lt;/D&gt;&lt;D xsi:type="xsd:double"&gt;1.301265607594579&lt;/D&gt;&lt;D xsi:type="xsd:double"&gt;1.314974645723568&lt;/D&gt;&lt;D xsi:type="xsd:double"&gt;1.3090020834706619&lt;/D&gt;&lt;D xsi:type="xsd:double"&gt;1.298455483649517&lt;/D&gt;&lt;D xsi:type="xsd:double"&gt;1.3119143507537461&lt;/D&gt;&lt;D xsi:type="xsd:double"&gt;1.302728673554995&lt;/D&gt;&lt;D xsi:type="xsd:double"&gt;1.2949893583324641&lt;/D&gt;&lt;D xsi:type="xsd:double"&gt;1.3102031771461149&lt;/D&gt;&lt;D xsi:type="xsd:double"&gt;1.3144766745634451&lt;/D&gt;&lt;D xsi:type="xsd:double"&gt;1.3081170134306039&lt;/D&gt;&lt;D xsi:type="xsd:double"&gt;1.2992274428850581&lt;/D&gt;&lt;D xsi:type="xsd:double"&gt;1.3126970106874789&lt;/D&gt;&lt;D xsi:type="xsd:double"&gt;1.317289939260704&lt;/D&gt;&lt;D xsi:type="xsd:double"&gt;1.310230998061422&lt;/D&gt;&lt;D xsi:type="xsd:double"&gt;1.2912729640212171&lt;/D&gt;&lt;D xsi:type="xsd:double"&gt;1.2815814815491089&lt;/D&gt;&lt;D xsi:type="xsd:double"&gt;1.274117385182578&lt;/D&gt;&lt;D xsi:type="xsd:double"&gt;1.279432493343343&lt;/D&gt;&lt;D xsi:type="xsd:double"&gt;1.2817950199230119&lt;/D&gt;&lt;D xsi:type="xsd:double"&gt;1.309799531005327&lt;/D&gt;&lt;D xsi:type="xsd:double"&gt;1.30298497710988&lt;/D&gt;&lt;D xsi:type="xsd:double"&gt;1.30583047527705&lt;/D&gt;&lt;D xsi:type="xsd:double"&gt;1.300650467551671&lt;/D&gt;&lt;D xsi:type="xsd:double"&gt;1.291724803216153&lt;/D&gt;&lt;D xsi:type="xsd:double"&gt;1.291091567210749&lt;/D&gt;&lt;D xsi:type="xsd:double"&gt;1.28150026628672&lt;/D&gt;&lt;D xsi:type="xsd:double"&gt;1.2733802607476961&lt;/D&gt;&lt;D xsi:type="xsd:double"&gt;1.29186920180106&lt;/D&gt;&lt;D xsi:type="xsd:double"&gt;1.2812133051871011&lt;/D&gt;&lt;D xsi:type="xsd:double"&gt;1.2559980654005971&lt;/D&gt;&lt;D xsi:type="xsd:double"&gt;1.26582060397323&lt;/D&gt;&lt;D xsi:type="xsd:double"&gt;1.2871403816040981&lt;/D&gt;&lt;D xsi:type="xsd:double"&gt;1.3212315843635181&lt;/D&gt;&lt;D xsi:type="xsd:double"&gt;1.3209481647508261&lt;/D&gt;&lt;D xsi:type="xsd:double"&gt;1.322924764103522&lt;/D&gt;&lt;D xsi:type="xsd:double"&gt;1.3161649568631091&lt;/D&gt;&lt;D xsi:type="xsd:double"&gt;1.323411173265463&lt;/D&gt;&lt;D xsi:type="xsd:double"&gt;1.3212429478072649&lt;/D&gt;&lt;D xsi:type="xsd:double"&gt;1.3215958189851471&lt;/D&gt;&lt;D xsi:type="xsd:double"&gt;1.3284984314574619&lt;/D&gt;&lt;D xsi:type="xsd:double"&gt;1.325759950625258&lt;/D&gt;&lt;D xsi:type="xsd:double"&gt;1.3299598415632019&lt;/D&gt;&lt;D xsi:type="xsd:double"&gt;1.340817488889047&lt;/D&gt;&lt;D xsi:type="xsd:double"&gt;1.333900002838893&lt;/D&gt;&lt;D xsi:type="xsd:double"&gt;1.324698065239426&lt;/D&gt;&lt;D xsi:type="xsd:double"&gt;1.322721067394397&lt;/D&gt;&lt;D xsi:type="xsd:double"&gt;1.3219998541769591&lt;/D&gt;&lt;D xsi:type="xsd:double"&gt;1.32416987967001&lt;/D&gt;&lt;D xsi:type="xsd:double"&gt;1.320549072104878&lt;/D&gt;&lt;D xsi:type="xsd:double"&gt;1.2962608628085091&lt;/D&gt;&lt;D xsi:type="xsd:double"&gt;1.290050359644467&lt;/D&gt;&lt;D xsi:type="xsd:double"&gt;1.2929031035106451&lt;/D&gt;&lt;D xsi:type="xsd:double"&gt;1.2818009084367881&lt;/D&gt;&lt;D xsi:type="xsd:double"&gt;1.2803295750513679&lt;/D&gt;&lt;D xsi:type="xsd:double"&gt;1.2826436337693961&lt;/D&gt;&lt;D xsi:type="xsd:double"&gt;1.2683868543392241&lt;/D&gt;&lt;D xsi:type="xsd:double"&gt;1.263685655454605&lt;/D&gt;&lt;D xsi:type="xsd:double"&gt;1.2694852535192189&lt;/D&gt;&lt;D xsi:type="xsd:double"&gt;1.283364122982948&lt;/D&gt;&lt;D xsi:type="xsd:double"&gt;1.2855021086881939&lt;/D&gt;&lt;D xsi:type="xsd:double"&gt;1.2841457068739071&lt;/D&gt;&lt;D xsi:type="xsd:double"&gt;1.287072979116072&lt;/D&gt;&lt;D xsi:type="xsd:double"&gt;1.28937264986723&lt;/D&gt;&lt;D xsi:type="xsd:double"&gt;1.2582110458948941&lt;/D&gt;&lt;D xsi:type="xsd:double"&gt;1.2504672453884891&lt;/D&gt;&lt;D xsi:type="xsd:double"&gt;1.2513871326161861&lt;/D&gt;&lt;D xsi:type="xsd:double"&gt;1.2669757823868371&lt;/D&gt;&lt;D xsi:type="xsd:double"&gt;1.2552552092108531&lt;/D&gt;&lt;D xsi:type="xsd:double"&gt;1.2578334106536151&lt;/D&gt;&lt;D xsi:type="xsd:double"&gt;1.25842128190657&lt;/D&gt;&lt;D xsi:type="xsd:double"&gt;1.252597851616734&lt;/D&gt;&lt;D xsi:type="xsd:double"&gt;1.2592031366703169&lt;/D&gt;&lt;D xsi:type="xsd:double"&gt;1.265603361826404&lt;/D&gt;&lt;D xsi:type="xsd:double"&gt;1.270529827493998&lt;/D&gt;&lt;D xsi:type="xsd:double"&gt;1.2583003817838121&lt;/D&gt;&lt;D xsi:type="xsd:double"&gt;1.2631677482768471&lt;/D&gt;&lt;D xsi:type="xsd:double"&gt;1.2651290388229719&lt;/D&gt;&lt;D xsi:type="xsd:double"&gt;1.2455506535969789&lt;/D&gt;&lt;D xsi:type="xsd:double"&gt;1.2330571770366761&lt;/D&gt;&lt;D xsi:type="xsd:double"&gt;1.20228051191164&lt;/D&gt;&lt;D xsi:type="xsd:double"&gt;1.203034709086698&lt;/D&gt;&lt;D xsi:type="xsd:double"&gt;1.2143450963765861&lt;/D&gt;&lt;D xsi:type="xsd:double"&gt;1.2061886480522841&lt;/D&gt;&lt;D xsi:type="xsd:double"&gt;1.1700174905788561&lt;/D&gt;&lt;D xsi:type="xsd:double"&gt;1.162349573037089&lt;/D&gt;&lt;D xsi:type="xsd:double"&gt;1.170654516585677&lt;/D&gt;&lt;D xsi:type="xsd:double"&gt;1.181147842062759&lt;/D&gt;&lt;D xsi:type="xsd:double"&gt;1.1765235783232459&lt;/D&gt;&lt;D xsi:type="xsd:double"&gt;1.1979608475470029&lt;/D&gt;&lt;D xsi:type="xsd:double"&gt;1.216994139638879&lt;/D&gt;&lt;D xsi:type="xsd:double"&gt;1.210532017146263&lt;/D&gt;&lt;D xsi:type="xsd:double"&gt;1.2191744299626051&lt;/D&gt;&lt;D xsi:type="xsd:double"&gt;1.2310042007719859&lt;/D&gt;&lt;D xsi:type="xsd:double"&gt;1.23338057431138&lt;/D&gt;&lt;D xsi:type="xsd:double"&gt;1.237285495163063&lt;/D&gt;&lt;D xsi:type="xsd:double"&gt;1.22281030269125&lt;/D&gt;&lt;D xsi:type="xsd:double"&gt;1.2408050942353179&lt;/D&gt;&lt;D xsi:type="xsd:double"&gt;1.235402434955192&lt;/D&gt;&lt;D xsi:type="xsd:double"&gt;1.226262199403229&lt;/D&gt;&lt;D xsi:type="xsd:double"&gt;1.232771055282516&lt;/D&gt;&lt;D xsi:type="xsd:double"&gt;1.2533357481059111&lt;/D&gt;&lt;D xsi:type="xsd:double"&gt;1.257017996285382&lt;/D&gt;&lt;D xsi:type="xsd:double"&gt;1.236113347421254&lt;/D&gt;&lt;D xsi:type="xsd:double"&gt;1.243426205975753&lt;/D&gt;&lt;D xsi:type="xsd:double"&gt;1.2394730</t>
        </r>
      </text>
    </comment>
    <comment ref="A42" authorId="0" shapeId="0">
      <text>
        <r>
          <rPr>
            <b/>
            <sz val="9"/>
            <color indexed="81"/>
            <rFont val="Tahoma"/>
            <charset val="1"/>
          </rPr>
          <t>529880109&lt;/D&gt;&lt;D xsi:type="xsd:double"&gt;1.2444823358335351&lt;/D&gt;&lt;D xsi:type="xsd:double"&gt;1.243904564530081&lt;/D&gt;&lt;D xsi:type="xsd:double"&gt;1.233196566095303&lt;/D&gt;&lt;D xsi:type="xsd:double"&gt;1.2329302728736711&lt;/D&gt;&lt;D xsi:type="xsd:double"&gt;1.21274543674481&lt;/D&gt;&lt;D xsi:type="xsd:double"&gt;1.200634130768016&lt;/D&gt;&lt;D xsi:type="xsd:double"&gt;1.188831826037809&lt;/D&gt;&lt;D xsi:type="xsd:double"&gt;1.189165071008885&lt;/D&gt;&lt;D xsi:type="xsd:double"&gt;1.195400180945345&lt;/D&gt;&lt;D xsi:type="xsd:double"&gt;1.1963802753731241&lt;/D&gt;&lt;D xsi:type="xsd:double"&gt;1.1762914536404761&lt;/D&gt;&lt;D xsi:type="xsd:double"&gt;1.190040328779753&lt;/D&gt;&lt;D xsi:type="xsd:double"&gt;1.20960849323223&lt;/D&gt;&lt;D xsi:type="xsd:double"&gt;1.204093356333874&lt;/D&gt;&lt;D xsi:type="xsd:double"&gt;1.2099272217723609&lt;/D&gt;&lt;D xsi:type="xsd:double"&gt;1.2049958697856731&lt;/D&gt;&lt;D xsi:type="xsd:double"&gt;1.220575391391179&lt;/D&gt;&lt;D xsi:type="xsd:double"&gt;1.226746357941743&lt;/D&gt;&lt;D xsi:type="xsd:double"&gt;1.2420744262470651&lt;/D&gt;&lt;D xsi:type="xsd:double"&gt;1.2469701358766441&lt;/D&gt;&lt;D xsi:type="xsd:double"&gt;1.2509993501695149&lt;/D&gt;&lt;D xsi:type="xsd:double"&gt;1.247318854400477&lt;/D&gt;&lt;D xsi:type="xsd:double"&gt;1.239782719243111&lt;/D&gt;&lt;D xsi:type="xsd:double"&gt;1.2496315479917941&lt;/D&gt;&lt;D xsi:type="xsd:double"&gt;1.26389977530488&lt;/D&gt;&lt;D xsi:type="xsd:double"&gt;1.2843506976160639&lt;/D&gt;&lt;D xsi:type="xsd:double"&gt;1.275187254583523&lt;/D&gt;&lt;D xsi:type="xsd:double"&gt;1.2753046631027789&lt;/D&gt;&lt;D xsi:type="xsd:double"&gt;1.254917151089012&lt;/D&gt;&lt;D xsi:type="xsd:double"&gt;1.2563838869632&lt;/D&gt;&lt;D xsi:type="xsd:double"&gt;1.259925505489772&lt;/D&gt;&lt;D xsi:type="xsd:double"&gt;1.25995388235352&lt;/D&gt;&lt;D xsi:type="xsd:double"&gt;1.2477656819572269&lt;/D&gt;&lt;D xsi:type="xsd:double"&gt;1.250444074748208&lt;/D&gt;&lt;D xsi:type="xsd:double"&gt;1.2318454297881529&lt;/D&gt;&lt;D xsi:type="xsd:double"&gt;1.22708121169713&lt;/D&gt;&lt;D xsi:type="xsd:double"&gt;1.2442672662815619&lt;/D&gt;&lt;D xsi:type="xsd:double"&gt;1.2265610719982141&lt;/D&gt;&lt;D xsi:type="xsd:double"&gt;1.233397954314563&lt;/D&gt;&lt;D xsi:type="xsd:double"&gt;1.221845905100817&lt;/D&gt;&lt;D xsi:type="xsd:double"&gt;1.207263802812282&lt;/D&gt;&lt;D xsi:type="xsd:double"&gt;1.212202203226433&lt;/D&gt;&lt;D xsi:type="xsd:double"&gt;1.2129088797257259&lt;/D&gt;&lt;D xsi:type="xsd:double"&gt;1.235606179457456&lt;/D&gt;&lt;D xsi:type="xsd:double"&gt;1.238917339395156&lt;/D&gt;&lt;D xsi:type="xsd:double"&gt;1.2511898583211041&lt;/D&gt;&lt;D xsi:type="xsd:double"&gt;1.2592307851679061&lt;/D&gt;&lt;D xsi:type="xsd:double"&gt;1.2581755952522931&lt;/D&gt;&lt;D xsi:type="xsd:double"&gt;1.2566011190560451&lt;/D&gt;&lt;D xsi:type="xsd:double"&gt;1.2649400648918729&lt;/D&gt;&lt;D xsi:type="xsd:double"&gt;1.263118254352122&lt;/D&gt;&lt;D xsi:type="xsd:double"&gt;1.269960301002794&lt;/D&gt;&lt;D xsi:type="xsd:double"&gt;1.2708744139862109&lt;/D&gt;&lt;D xsi:type="xsd:double"&gt;1.271332612608661&lt;/D&gt;&lt;D xsi:type="xsd:double"&gt;1.269892419135864&lt;/D&gt;&lt;D xsi:type="xsd:double"&gt;1.2766437968221029&lt;/D&gt;&lt;D xsi:type="xsd:double"&gt;1.2722346039879571&lt;/D&gt;&lt;D xsi:type="xsd:double"&gt;1.276030925674019&lt;/D&gt;&lt;D xsi:type="xsd:double"&gt;1.2888150665205149&lt;/D&gt;&lt;D xsi:type="xsd:double"&gt;1.279695849522561&lt;/D&gt;&lt;D xsi:type="xsd:double"&gt;1.2770555182836521&lt;/D&gt;&lt;D xsi:type="xsd:double"&gt;1.2663809914949571&lt;/D&gt;&lt;D xsi:type="xsd:double"&gt;1.269955582756054&lt;/D&gt;&lt;D xsi:type="xsd:double"&gt;1.279819174651549&lt;/D&gt;&lt;D xsi:type="xsd:double"&gt;1.276047555259715&lt;/D&gt;&lt;D xsi:type="xsd:double"&gt;1.2709335266960471&lt;/D&gt;&lt;D xsi:type="xsd:double"&gt;1.2783351679614941&lt;/D&gt;&lt;D xsi:type="xsd:double"&gt;1.278994024594887&lt;/D&gt;&lt;D xsi:type="xsd:double"&gt;1.2727014663232821&lt;/D&gt;&lt;D xsi:type="xsd:double"&gt;1.2719304616667311&lt;/D&gt;&lt;D xsi:type="xsd:double"&gt;1.269163517743801&lt;/D&gt;&lt;D xsi:type="xsd:double"&gt;1.271213226528964&lt;/D&gt;&lt;D xsi:type="xsd:double"&gt;1.24828374655043&lt;/D&gt;&lt;D xsi:type="xsd:double"&gt;1.2533647492642139&lt;/D&gt;&lt;D xsi:type="xsd:double"&gt;1.252773293597883&lt;/D&gt;&lt;D xsi:type="xsd:double"&gt;1.2703826250720709&lt;/D&gt;&lt;D xsi:type="xsd:double"&gt;1.267655243439374&lt;/D&gt;&lt;D xsi:type="xsd:double"&gt;1.262078707240067&lt;/D&gt;&lt;D xsi:type="xsd:double"&gt;1.281052848052151&lt;/D&gt;&lt;D xsi:type="xsd:double"&gt;1.281609720408603&lt;/D&gt;&lt;D xsi:type="xsd:double"&gt;1.284282108272609&lt;/D&gt;&lt;D xsi:type="xsd:double"&gt;1.2840517654357579&lt;/D&gt;&lt;D xsi:type="xsd:double"&gt;1.285746567837553&lt;/D&gt;&lt;D xsi:type="xsd:double"&gt;1.263092612220043&lt;/D&gt;&lt;D xsi:type="xsd:double"&gt;1.2684222054579091&lt;/D&gt;&lt;D xsi:type="xsd:double"&gt;1.26536375743767&lt;/D&gt;&lt;D xsi:type="xsd:double"&gt;1.270678039613097&lt;/D&gt;&lt;D xsi:type="xsd:double"&gt;1.2767924967732121&lt;/D&gt;&lt;D xsi:type="xsd:double"&gt;1.2791169789289221&lt;/D&gt;&lt;D xsi:type="xsd:double"&gt;1.2798030488865331&lt;/D&gt;&lt;D xsi:type="xsd:double"&gt;1.269674001412243&lt;/D&gt;&lt;D xsi:type="xsd:double"&gt;1.266171378195367&lt;/D&gt;&lt;D xsi:type="xsd:double"&gt;1.2865861963917209&lt;/D&gt;&lt;D xsi:type="xsd:double"&gt;1.2954220736190989&lt;/D&gt;&lt;D xsi:type="xsd:double"&gt;1.3043182994321161&lt;/D&gt;&lt;D xsi:type="xsd:double"&gt;1.3074478870697519&lt;/D&gt;&lt;D xsi:type="xsd:double"&gt;1.317292545721477&lt;/D&gt;&lt;D xsi:type="xsd:double"&gt;1.3263804541590709&lt;/D&gt;&lt;D xsi:type="xsd:double"&gt;1.3301333486532261&lt;/D&gt;&lt;D xsi:type="xsd:double"&gt;1.331256065677237&lt;/D&gt;&lt;D xsi:type="xsd:double"&gt;1.3201236804570009&lt;/D&gt;&lt;D xsi:type="xsd:double"&gt;1.319916450609635&lt;/D&gt;&lt;D xsi:type="xsd:double"&gt;1.323675534506052&lt;/D&gt;&lt;D xsi:type="xsd:double"&gt;1.31981576026002&lt;/D&gt;&lt;D xsi:type="xsd:double"&gt;1.3055207514911309&lt;/D&gt;&lt;D xsi:type="xsd:double"&gt;1.3017900713323829&lt;/D&gt;&lt;D xsi:type="xsd:double"&gt;1.3185924832018869&lt;/D&gt;&lt;D xsi:type="xsd:double"&gt;1.318616626885901&lt;/D&gt;&lt;D xsi:type="xsd:double"&gt;1.3281867424902381&lt;/D&gt;&lt;D xsi:type="xsd:double"&gt;1.3223961057571221&lt;/D&gt;&lt;D xsi:type="xsd:double"&gt;1.3321467442707171&lt;/D&gt;&lt;D xsi:type="xsd:double"&gt;1.329153741384862&lt;/D&gt;&lt;D xsi:type="xsd:double"&gt;1.33896947272343&lt;/D&gt;&lt;D xsi:type="xsd:double"&gt;1.340331141889948&lt;/D&gt;&lt;D xsi:type="xsd:double"&gt;1.331725267802645&lt;/D&gt;&lt;D xsi:type="xsd:double"&gt;1.339217015004992&lt;/D&gt;&lt;D xsi:type="xsd:double"&gt;1.3425907006076761&lt;/D&gt;&lt;D xsi:type="xsd:double"&gt;1.3346001725170831&lt;/D&gt;&lt;D xsi:type="xsd:double"&gt;1.324615198478283&lt;/D&gt;&lt;D xsi:type="xsd:double"&gt;1.314876469985176&lt;/D&gt;&lt;D xsi:type="xsd:double"&gt;1.3140328732430191&lt;/D&gt;&lt;D xsi:type="xsd:double"&gt;1.3145849021535569&lt;/D&gt;&lt;D xsi:type="xsd:double"&gt;1.3138233570882081&lt;/D&gt;&lt;D xsi:type="xsd:double"&gt;1.3425161555572309&lt;/D&gt;&lt;D xsi:type="xsd:double"&gt;1.3403662438942849&lt;/D&gt;&lt;D xsi:type="xsd:double"&gt;1.337607691669872&lt;/D&gt;&lt;D xsi:type="xsd:double"&gt;1.3374559222499&lt;/D&gt;&lt;D xsi:type="xsd:double"&gt;1.309774504955264&lt;/D&gt;&lt;D xsi:type="xsd:double"&gt;1.307819957172373&lt;/D&gt;&lt;D xsi:type="xsd:double"&gt;1.3025817977461021&lt;/D&gt;&lt;D xsi:type="xsd:double"&gt;1.289813370242465&lt;/D&gt;&lt;D xsi:type="xsd:double"&gt;1.277529609127303&lt;/D&gt;&lt;D xsi:type="xsd:double"&gt;1.2897968794896619&lt;/D&gt;&lt;D xsi:type="xsd:double"&gt;1.278408643807383&lt;/D&gt;&lt;D xsi:type="xsd:double"&gt;1.286212368178755&lt;/D&gt;&lt;D xsi:type="xsd:double"&gt;1.266770958285532&lt;/D&gt;&lt;D xsi:type="xsd:double"&gt;1.2600308039433441&lt;/D&gt;&lt;D xsi:type="xsd:double"&gt;1.263605943720262&lt;/D&gt;&lt;D xsi:type="xsd:double"&gt;1.255712068194403&lt;/D&gt;&lt;D xsi:type="xsd:double"&gt;1.249114351812995&lt;/D&gt;&lt;D xsi:type="xsd:double"&gt;1.2276235427146871&lt;/D&gt;&lt;D xsi:type="xsd:double"&gt;1.211486732778275&lt;/D&gt;&lt;D xsi:type="xsd:double"&gt;1.2169348410889991&lt;/D&gt;&lt;D xsi:type="xsd:double"&gt;1.229777256386513&lt;/D&gt;&lt;D xsi:type="xsd:double"&gt;1.235391692303808&lt;/D&gt;&lt;D xsi:type="xsd:double"&gt;1.225343742191209&lt;/D&gt;&lt;D xsi:type="xsd:double"&gt;1.242952536410469&lt;/D&gt;&lt;D xsi:type="xsd:double"&gt;1.2191105489459091&lt;/D&gt;&lt;D xsi:type="xsd:double"&gt;1.216654757485008&lt;/D&gt;&lt;D xsi:type="xsd:double"&gt;1.2116715505224289&lt;/D&gt;&lt;D xsi:type="xsd:double"&gt;1.222368840975133&lt;/D&gt;&lt;D xsi:type="xsd:double"&gt;1.205329836596065&lt;/D&gt;&lt;D xsi:type="xsd:double"&gt;1.2087272383693479&lt;/D&gt;&lt;D xsi:type="xsd:double"&gt;1.211080356935706&lt;/D&gt;&lt;D xsi:type="xsd:double"&gt;1.210987136048542&lt;/D&gt;&lt;D xsi:type="xsd:double"&gt;1.2271057319185159&lt;/D&gt;&lt;D xsi:type="xsd:double"&gt;1.2230695785295549&lt;/D&gt;&lt;D xsi:type="xsd:double"&gt;1.221266305801836&lt;/D&gt;&lt;D xsi:type="xsd:double"&gt;1.2137246972053031&lt;/D&gt;&lt;D xsi:type="xsd:double"&gt;1.233023680777205&lt;/D&gt;&lt;D xsi:type="xsd:double"&gt;1.2485814374271671&lt;/D&gt;&lt;D xsi:type="xsd:double"&gt;1.2423870836170521&lt;/D&gt;&lt;D xsi:type="xsd:double"&gt;1.256849443858381&lt;/D&gt;&lt;D xsi:type="xsd:double"&gt;1.2547464781352891&lt;/D&gt;&lt;D xsi:type="xsd:double"&gt;1.2504672589525521&lt;/D&gt;&lt;D xsi:type="xsd:double"&gt;1.2408435429244851&lt;/D&gt;&lt;D xsi:type="xsd:double"&gt;1.2383910624820991&lt;/D&gt;&lt;D xsi:type="xsd:double"&gt;1.235664418267562&lt;/D&gt;&lt;D xsi:type="xsd:double"&gt;1.2451843414680961&lt;/D&gt;&lt;D xsi:type="xsd:double"&gt;1.2484394078679111&lt;/D&gt;&lt;D xsi:type="xsd:double"&gt;1.258524637296814&lt;/D&gt;&lt;D xsi:type="xsd:double"&gt;1.2618168982958149&lt;/D&gt;&lt;D xsi:type="xsd:double"&gt;1.2646668541047219&lt;/D&gt;&lt;D xsi:type="xsd:double"&gt;1.2481776479080151&lt;/D&gt;&lt;D xsi:type="xsd:double"&gt;1.2340958811209379&lt;/D&gt;&lt;D xsi:type="xsd:double"&gt;1.225935473210001&lt;/D&gt;&lt;D xsi:type="xsd:double"&gt;1.2268799624432409&lt;/D&gt;&lt;D xsi:type="xsd:double"&gt;1.2292061825948391&lt;/D&gt;&lt;D xsi:type="xsd:double"&gt;1.2543718998170461&lt;/D&gt;&lt;D xsi:type="xsd:double"&gt;1.2498701967357371&lt;/D&gt;&lt;D xsi:type="xsd:double"&gt;1.2649007742865981&lt;/D&gt;&lt;D xsi:type="xsd:double"&gt;1.259796419116024&lt;/D&gt;&lt;D xsi:type="xsd:double"&gt;1.2573372569399479&lt;/D&gt;&lt;D xsi:type="xsd:double"&gt;1.2244933757225189&lt;/D&gt;&lt;D xsi:type="xsd:double"&gt;1.2398276446249621&lt;/D&gt;&lt;D xsi:type="xsd:double"&gt;1.228029804909698&lt;/D&gt;&lt;D xsi:type="xsd:double"&gt;1.251428226705908&lt;/D&gt;&lt;D xsi:type="xsd:double"&gt;1.25764582020706&lt;/D&gt;&lt;D xsi:type="xsd:double"&gt;1.2618580839437741&lt;/D&gt;&lt;D xsi:type="xsd:double"&gt;1.23503393734503&lt;/D&gt;&lt;D xsi:type="xsd:double"&gt;1.236229564307781&lt;/D&gt;&lt;D xsi:type="xsd:double"&gt;1.2248491872362011&lt;/D&gt;&lt;D xsi:type="xsd:double"&gt;1.2233250678210419&lt;/D&gt;&lt;D xsi:type="xsd:double"&gt;1.213277615952246&lt;/D&gt;&lt;D xsi:type="xsd:double"&gt;1.1865539697392109&lt;/D&gt;&lt;D xsi:type="xsd:double"&gt;1.1844090049603719&lt;/D&gt;&lt;D xsi:type="xsd:double"&gt;1.1964846695049221&lt;/D&gt;&lt;D xsi:type="xsd:double"&gt;1.211455433077864&lt;/D&gt;&lt;D xsi:type="xsd:double"&gt;1.226285814436872&lt;/D&gt;&lt;D xsi:type="xsd:double"&gt;1.2236142764690441&lt;/D&gt;&lt;D xsi:type="xsd:double"&gt;1.2220329616299011&lt;/D&gt;&lt;D xsi:type="xsd:double"&gt;1.244058220543574&lt;/D&gt;&lt;D xsi:type="xsd:double"&gt;1.22895682054673&lt;/D&gt;&lt;D xsi:type="xsd:double"&gt;1.233964981035846&lt;/D&gt;&lt;D xsi:type="xsd:double"&gt;1.2480304236246029&lt;/D&gt;&lt;D xsi:type="xsd:double"&gt;1.242948445599902&lt;/D&gt;&lt;D xsi:type="xsd:double"&gt;1.2311201400905&lt;/D&gt;&lt;D xsi:type="xsd:double"&gt;1.2374362461058091&lt;/D&gt;&lt;D xsi:type="xsd:double"&gt;1.243399057234525&lt;/D&gt;&lt;D xsi:type="xsd:double"&gt;1.2464287120262541&lt;/D&gt;&lt;D xsi:type="xsd:double"&gt;1.251122292377824&lt;/D&gt;&lt;D xsi:type="xsd:double"&gt;1.2595903163470159&lt;/D&gt;&lt;D xsi:type="xsd:double"&gt;1.25741643684517&lt;/D&gt;&lt;D xsi:type="xsd:double"&gt;1.265040557354105&lt;/D&gt;&lt;D xsi:type="xsd:double"&gt;1.253725904532909&lt;/D&gt;&lt;D xsi:type="xsd:double"&gt;1.236197896826664&lt;/D&gt;&lt;D xsi:type="xsd:double"&gt;1.2478240855174561&lt;/D&gt;&lt;D xsi:type="xsd:double"&gt;1.268873405070766&lt;/D&gt;&lt;D xsi:type="xsd:double"&gt;1.277562010958103&lt;/D&gt;&lt;D xsi:type="xsd:double"&gt;1.2968345445489191&lt;/D&gt;&lt;D xsi:type="xsd:double"&gt;1.2983368171098311&lt;/D&gt;&lt;D xsi:type="xsd:double"&gt;1.2928326085768731&lt;/D&gt;&lt;D xsi:type="xsd:double"&gt;1.2946488217751&lt;/D&gt;&lt;D xsi:type="xsd:double"&gt;1.279452016487405&lt;/D&gt;&lt;D xsi:type="xsd:double"&gt;1.281112539494784&lt;/D&gt;&lt;D xsi:type="xsd:double"&gt;1.275045621701556&lt;/D&gt;&lt;D xsi:type="xsd:double"&gt;1.279134046387874&lt;/D&gt;&lt;D xsi:type="xsd:double"&gt;1.284381058494604&lt;/D&gt;&lt;D xsi:type="xsd:double"&gt;1.2893184931345889&lt;/D&gt;&lt;D xsi:type="xsd:double"&gt;1.282828216622127&lt;/D&gt;&lt;D xsi:type="xsd:double"&gt;1.275275969538795&lt;/D&gt;&lt;D xsi:type="xsd:double"&gt;1.2760991759992719&lt;/D&gt;&lt;D xsi:type="xsd:double"&gt;1.2623292752634869&lt;/D&gt;&lt;D xsi:type="xsd:double"&gt;1.2675685386794291&lt;/D&gt;&lt;D xsi:type="xsd:double"&gt;1.2818118586662679&lt;/D&gt;&lt;D xsi:type="xsd:double"&gt;1.2840571108119121&lt;/D&gt;&lt;D xsi:type="xsd:double"&gt;1.287557244588923&lt;/D&gt;&lt;D xsi:type="xsd:double"&gt;1.2889177451897611&lt;/D&gt;&lt;D xsi:type="xsd:double"&gt;1.3017543048435469&lt;/D&gt;&lt;D xsi:type="xsd:double"&gt;1.2882615579392751&lt;/D&gt;&lt;D xsi:type="xsd:double"&gt;1.2903820831814441&lt;/D&gt;&lt;D xsi:type="xsd:double"&gt;1.297886457491795&lt;/D&gt;&lt;D xsi:type="xsd:double"&gt;1.2930654605578&lt;/D&gt;&lt;D xsi:type="xsd:double"&gt;1.294224004099815&lt;/D&gt;&lt;D xsi:type="xsd:double"&gt;1.2851552007582441&lt;/D&gt;&lt;D xsi:type="xsd:double"&gt;1.272168284517003&lt;/D&gt;&lt;D xsi:type="xsd:double"&gt;1.2575568341474841&lt;/D&gt;&lt;D xsi:type="xsd:double"&gt;1.258489021929923&lt;/D&gt;&lt;D xsi:type="xsd:double"&gt;1.2471437329904009&lt;/D&gt;&lt;D xsi:type="xsd:double"&gt;1.239788156431062&lt;/D&gt;&lt;D xsi:type="xsd:double"&gt;1.2284429079474659&lt;/D&gt;&lt;D xsi:type="xsd:double"&gt;1.2318755451517971&lt;/D&gt;&lt;D xsi:type="xsd:double"&gt;1.23307021262688&lt;/D&gt;&lt;D xsi:type="xsd:double"&gt;1.235284580355084&lt;/D&gt;&lt;D xsi:type="xsd:double"&gt;1.231937770334381&lt;/D&gt;&lt;D xsi:type="xsd:double"&gt;1.2413775128514459&lt;/D&gt;&lt;D xsi:type="xsd:double"&gt;1.259442900337203&lt;/D&gt;&lt;D xsi:type="xsd:double"&gt;1.2525342524309&lt;/D&gt;&lt;D xsi:type="xsd:double"&gt;1.2607133486401381&lt;/D&gt;&lt;D xsi:type="xsd:double"&gt;1.2547531445963851&lt;/D&gt;&lt;D xsi:type="xsd:double"&gt;1.2603016141378789&lt;/D&gt;&lt;D xsi:type="xsd:double"&gt;1.2591794403228029&lt;/D&gt;&lt;D xsi:type="xsd:double"&gt;1.260029160188336&lt;/D&gt;&lt;D xsi:type="xsd:double"&gt;1.2746525199048251&lt;/D&gt;&lt;D xsi:type="xsd:double"&gt;1.27851650942863&lt;/D&gt;&lt;D xsi:type="xsd:double"&gt;1.285717278674023&lt;/D&gt;&lt;D xsi:type="xsd:double"&gt;1.295070570913442&lt;/D&gt;&lt;D xsi:type="xsd:double"&gt;1.3435946518271731&lt;/D&gt;&lt;D xsi:type="xsd:double"&gt;1.3782142633108081&lt;/D&gt;&lt;D xsi:type="xsd:double"&gt;1.395459648528143&lt;/D&gt;&lt;D xsi:type="xsd:double"&gt;1.435182218287663&lt;/D&gt;&lt;D xsi:type="xsd:double"&gt;1.40937397973726&lt;/D&gt;&lt;D xsi:type="xsd:double"&gt;1.4121691661831921&lt;/D&gt;&lt;D xsi:type="xsd:double"&gt;1.418344980330851&lt;/D&gt;&lt;D xsi:type="xsd:double"&gt;1.41768681361561&lt;/D&gt;&lt;D xsi:type="xsd:double"&gt;1.3855348243610739&lt;/D&gt;&lt;D xsi:type="xsd:double"&gt;1.4237453309518691&lt;/D&gt;&lt;D xsi:type="xsd:double"&gt;1.42667407810437&lt;/D&gt;&lt;D xsi:type="xsd:double"&gt;1.42065701850904&lt;/D&gt;&lt;D xsi:type="xsd:double"&gt;1.4345588815200669&lt;/D&gt;&lt;D xsi:type="xsd:double"&gt;1.4553334076694451&lt;/D&gt;&lt;D xsi:type="xsd:double"&gt;1.4533505656023571&lt;/D&gt;&lt;D xsi:type="xsd:double"&gt;1.4499388120837751&lt;/D&gt;&lt;D xsi:type="xsd:double"&gt;1.4351200327696541&lt;/D&gt;&lt;D xsi:type="xsd:double"&gt;1.435794656976769&lt;/D&gt;&lt;D xsi:type="xsd:double"&gt;1.416991881340693&lt;/D&gt;&lt;D xsi:type="xsd:double"&gt;1.4066756384393491&lt;/D&gt;&lt;D xsi:type="xsd:double"&gt;1.3907192660115211&lt;/D&gt;&lt;D xsi:type="xsd:double"&gt;1.402324047158132&lt;/D&gt;&lt;D xsi:type="xsd:double"&gt;1.4090653105333619&lt;/D&gt;&lt;D xsi:type="xsd:double"&gt;1.392991852406229&lt;/D&gt;&lt;D xsi:type="xsd:double"&gt;1.3832801065965039&lt;/D&gt;&lt;D xsi:type="xsd:double"&gt;1.384879955899919&lt;/D&gt;&lt;D xsi:type="xsd:double"&gt;1.4121629577159269&lt;/D&gt;&lt;D xsi:type="xsd:double"&gt;1.3995486467785989&lt;/D&gt;&lt;D xsi:type="xsd:double"&gt;1.406189689235571&lt;/D&gt;&lt;D xsi:type="xsd:double"&gt;1.3977764678103819&lt;/D&gt;&lt;D xsi:type="xsd:double"&gt;1.393588932817831&lt;/D&gt;&lt;D xsi:type="xsd:double"&gt;1.420316842193587&lt;/D&gt;&lt;D xsi:type="xsd:double"&gt;1.4347510121009179&lt;/D&gt;&lt;D xsi:type="xsd:double"&gt;1.43971577253145&lt;/D&gt;&lt;D xsi:type="xsd:double"&gt;1.413519770165254&lt;/D&gt;&lt;D xsi:type="xsd:double"&gt;1.413286218015047&lt;/D&gt;&lt;D xsi:type="xsd:double"&gt;1.420223771338968&lt;/D&gt;&lt;D xsi:type="xsd:double"&gt;1.4118290588831861&lt;/D&gt;&lt;D xsi:type="xsd:double"&gt;1.4014608693888051&lt;/D&gt;&lt;D xsi:type="xsd:double"&gt;1.3970717434659421&lt;/D&gt;&lt;D xsi:type="xsd:double"&gt;1.3819276820369439&lt;/D&gt;&lt;D xsi:type="xsd:double"&gt;1.38949893420391&lt;/D&gt;&lt;D xsi:type="xsd:double"&gt;1.371062073941534&lt;/D&gt;&lt;D xsi:type="xsd:double"&gt;1.3529837894074239&lt;/D&gt;&lt;D xsi:type="xsd:double"&gt;1.363695560807219&lt;/D&gt;&lt;D xsi:type="xsd:double"&gt;1.382976609768229&lt;/D&gt;&lt;D xsi:type="xsd:double"&gt;1.362745561695774&lt;/D&gt;&lt;D xsi:type="xsd:double"&gt;1.34632437668537&lt;/D&gt;&lt;D xsi:type="xsd:double"&gt;1.356453737370489&lt;/D&gt;&lt;D xsi:type="xsd:double"&gt;1.353173466016466&lt;/D&gt;&lt;D xsi:type="xsd:double"&gt;1.3564906410192059&lt;/D&gt;&lt;D xsi:type="xsd:double"&gt;1.3734458488390851&lt;/D&gt;&lt;D xsi:type="xsd:double"&gt;1.38685725988336&lt;/D&gt;&lt;D xsi:type="xsd:double"&gt;1.389783372464978&lt;/D&gt;&lt;D xsi:type="xsd:double"&gt;1.376040199061372&lt;/D&gt;&lt;D xsi:type="xsd:double"&gt;1.3493097977914219&lt;/D&gt;&lt;D xsi:type="xsd:double"&gt;1.3129327592054441&lt;/D&gt;&lt;D xsi:type="xsd:double"&gt;1.327670178860533&lt;/D&gt;&lt;D xsi:type="xsd:double"&gt;1.327863451634604&lt;/D&gt;&lt;D xsi:type="xsd:double"&gt;1.317807017880082&lt;/D&gt;&lt;D xsi:type="xsd:double"&gt;1.27473396962837&lt;/D&gt;&lt;D xsi:type="xsd:double"&gt;1.2662019907248661&lt;/D&gt;&lt;D xsi:type="xsd:double"&gt;1.187292598226944&lt;/D&gt;&lt;D xsi:type="xsd:double"&gt;1.232810582127118&lt;/D&gt;&lt;D xsi:type="xsd:double"&gt;1.256282720643237&lt;/D&gt;&lt;D xsi:type="xsd:double"&gt;1.271669206191463&lt;/D&gt;&lt;D xsi:type="xsd:double"&gt;1.266234783130618&lt;/D&gt;&lt;D xsi:type="xsd:double"&gt;1.262619133415426&lt;/D&gt;&lt;D xsi:type="xsd:double"&gt;1.267836093310678&lt;/D&gt;&lt;D xsi:type="xsd:double"&gt;1.280508783288725&lt;/D&gt;&lt;D xsi:type="xsd:double"&gt;1.276684256460199&lt;/D&gt;&lt;D xsi:type="xsd:double"&gt;1.283871674016454&lt;/D&gt;&lt;D xsi:type="xsd:double"&gt;1.270842277701804&lt;/D&gt;&lt;D xsi:type="xsd:double"&gt;1.277688287400133&lt;/D&gt;&lt;D xsi:type="xsd:double"&gt;1.265068228289302&lt;/D&gt;&lt;D xsi:type="xsd:double"&gt;1.2236868200663491&lt;/D&gt;&lt;D xsi:type="xsd:double"&gt;1.231442853283635&lt;/D&gt;&lt;D xsi:type="xsd:double"&gt;1.2367941382192791&lt;/D&gt;&lt;D xsi:type="xsd:double"&gt;1.230390852450427&lt;/D&gt;&lt;D xsi:type="xsd:double"&gt;1.2375517230029&lt;/D&gt;&lt;D xsi:type="xsd:double"&gt;1.2314753860084671&lt;/D&gt;&lt;D xsi:type="xsd:double"&gt;1.229714315723772&lt;/D&gt;&lt;D xsi:type="xsd:double"&gt;1.236398557225646&lt;/D&gt;&lt;D xsi:type="xsd:double"&gt;1.230465654751528&lt;/D&gt;&lt;D xsi:type="xsd:double"&gt;1.2412111236540879&lt;/D&gt;&lt;D xsi:type="xsd:double"&gt;1.2370524089169459&lt;/D&gt;&lt;D xsi:type="xsd:double"&gt;1.24573530139885&lt;/D&gt;&lt;D xsi:type="xsd:double"&gt;1.2185601673471529&lt;/D&gt;&lt;D xsi:type="xsd:double"&gt;1.226229533847236&lt;/D&gt;&lt;D xsi:type="xsd:double"&gt;1.2228106519791091&lt;/D&gt;&lt;D xsi:type="xsd:double"&gt;1.2126381110284621&lt;/D&gt;&lt;D xsi:type="xsd:double"&gt;1.1932069703508661&lt;/D&gt;&lt;D xsi:type="xsd:double"&gt;1.1799828092842439&lt;/D&gt;&lt;D xsi:type="xsd:double"&gt;1.157178570042116&lt;/D&gt;&lt;D xsi:type="xsd:double"&gt;1.143188430010325&lt;/D&gt;&lt;D xsi:type="xsd:double"&gt;1.0867188413085209&lt;/D&gt;&lt;D xsi:type="xsd:double"&gt;1.0878822769537819&lt;/D&gt;&lt;D xsi:type="xsd:double"&gt;1.0732861512997589&lt;/D&gt;&lt;D xsi:type="xsd:double"&gt;1.110337533287493&lt;/D&gt;&lt;D xsi:type="xsd:double"&gt;1.0998213006776469&lt;/D&gt;&lt;D xsi:type="xsd:double"&gt;1.1021064663289459&lt;/D&gt;&lt;D xsi:type="xsd:double"&gt;1.080320495343112&lt;/D&gt;&lt;D xsi:type="xsd:double"&gt;1.0644948566738059&lt;/D&gt;&lt;D xsi:type="xsd:double"&gt;1.063130099770691&lt;/D&gt;&lt;D xsi:type="xsd:double"&gt;1.045913343353962&lt;/D&gt;&lt;D xsi:type="xsd:double"&gt;1.080502775265207&lt;/D&gt;&lt;D xsi:type="xsd:double"&gt;1.126096122968721&lt;/D&gt;&lt;D xsi:type="xsd:double"&gt;1.0963418290209139&lt;/D&gt;&lt;D xsi:type="xsd:double"&gt;1.095504003335694&lt;/D&gt;&lt;D xsi:type="xsd:double"&gt;1.1031203631764981&lt;/D&gt;&lt;D xsi:type="xsd:double"&gt;1.0948453952671751&lt;/D&gt;&lt;D xsi:type="xsd:double"&gt;1.121051073608633&lt;/D&gt;&lt;D xsi:type="xsd:double"&gt;1.116146703840335&lt;/D&gt;&lt;D xsi:type="xsd:double"&gt;1.1207261836275231&lt;/D&gt;&lt;D xsi:type="xsd:double"&gt;1.110638859919125&lt;/D&gt;&lt;D xsi:type="xsd:double"&gt;1.11741348798539&lt;/D&gt;&lt;D xsi:type="xsd:double"&gt;1.0872977196655791&lt;/D&gt;&lt;D xsi:type="xsd:double"&gt;1.077870477154139&lt;/D&gt;&lt;D xsi:type="xsd:double"&gt;1.0792126621071869&lt;/D&gt;&lt;D xsi:type="xsd:double"&gt;1.045490982627161&lt;/D&gt;&lt;D xsi:type="xsd:double"&gt;1.0598320910550161&lt;/D&gt;&lt;D xsi:type="xsd:double"&gt;1.0931200995704351&lt;/D&gt;&lt;D xsi:type="xsd:double"&gt;1.11067247748108&lt;/D&gt;&lt;D xsi:type="xsd:double"&gt;1.109726381410481&lt;/D&gt;&lt;D xsi:type="xsd:double"&gt;1.1450965673758531&lt;/D&gt;&lt;D xsi:type="xsd:double"&gt;1.136770857713125&lt;/D&gt;&lt;D xsi:type="xsd:double"&gt;1.141525398040018&lt;/D&gt;&lt;D xsi:type="xsd:double"&gt;1.153317510490985&lt;/D&gt;&lt;D xsi:type="xsd:double"&gt;1.1496261678934&lt;/D&gt;&lt;D xsi:type="xsd:double"&gt;1.13942051725867&lt;/D&gt;&lt;D xsi:type="xsd:double"&gt;1.1621056161460071&lt;/D&gt;&lt;D xsi:type="xsd:double"&gt;1.17309095769239&lt;/D&gt;&lt;D xsi:type="xsd:double"&gt;1.174177527086687&lt;/D&gt;&lt;D xsi:type="xsd:double"&gt;1.168491803665255&lt;/D&gt;&lt;D xsi:type="xsd:double"&gt;1.1606360247904881&lt;/D&gt;&lt;D xsi:type="xsd:double"&gt;1.1761492799492419&lt;/D&gt;&lt;D xsi:type="xsd:double"&gt;1.174843808852039&lt;/D&gt;&lt;D xsi:type="xsd:double"&gt;1.176522993730142&lt;/D&gt;&lt;D xsi:type="xsd:double"&gt;1.165881593261717&lt;/D&gt;&lt;D xsi:type="xsd:double"&gt;1.158673225286744&lt;/D&gt;&lt;D xsi:type="xsd:double"&gt;1.1451520348629389&lt;/D&gt;&lt;D xsi:type="xsd:double"&gt;1.1322862581400679&lt;/D&gt;&lt;D xsi:type="xsd:double"&gt;1.142284774753338&lt;/D&gt;&lt;D xsi:type="xsd:double"&gt;1.1659869630468&lt;/D&gt;&lt;D xsi:type="xsd:double"&gt;1.1683702027256739&lt;/D&gt;&lt;D xsi:type="xsd:double"&gt;1.157209418288021&lt;/D&gt;&lt;D xsi:type="xsd:double"&gt;1.1503351539506219&lt;/D&gt;&lt;D xsi:type="xsd:double"&gt;1.135272886357126&lt;/D&gt;&lt;D xsi:type="xsd:double"&gt;1.1314108925356019&lt;/D&gt;&lt;D xsi:type="xsd:double"&gt;1.1633316795048581&lt;/D&gt;&lt;D xsi:type="xsd:double"&gt;1.1370622549825551&lt;/D&gt;&lt;D xsi:type="xsd:double"&gt;1.1154412044821129&lt;/D&gt;&lt;D xsi:type="xsd:double"&gt;1.128290841575079&lt;/D&gt;&lt;D xsi:type="xsd:double"&gt;1.1248918405574271&lt;/D&gt;&lt;D xsi:type="xsd:double"&gt;1.140331096745741&lt;/D&gt;&lt;D xsi:type="xsd:double"&gt;1.153756110617371&lt;/D&gt;&lt;D xsi:type="xsd:double"&gt;1.147297044929098&lt;/D&gt;&lt;D xsi:type="xsd:double"&gt;1.144360606968224&lt;/D&gt;&lt;D xsi:type="xsd:double"&gt;1.1384627015235289&lt;/D&gt;&lt;D xsi:type="xsd:double"&gt;1.138238385445846&lt;/D&gt;&lt;D xsi:type="xsd:double"&gt;1.117507319793396&lt;/D&gt;&lt;D xsi:type="xsd:double"&gt;1.11170738826459&lt;/D&gt;&lt;D xsi:type="xsd:double"&gt;1.1307307617101741&lt;/D&gt;&lt;D xsi:type="xsd:double"&gt;1.13829113735955&lt;/D&gt;&lt;D xsi:type="xsd:double"&gt;1.1364144254366111&lt;/D&gt;&lt;D xsi:type="xsd:double"&gt;1.1255439369781819&lt;/D&gt;&lt;D xsi:type="xsd:double"&gt;1.114049245847663&lt;/D&gt;&lt;D xsi:type="xsd:double"&gt;1.100965543337989&lt;/D&gt;&lt;D xsi:type="xsd:double"&gt;1.0941588176810511&lt;/D&gt;&lt;D xsi:type="xsd:double"&gt;1.090181586023228&lt;/D&gt;&lt;D xsi:type="xsd:double"&gt;1.081389202793452&lt;/D&gt;&lt;D xsi:type="xsd:double"&gt;1.07360707168029&lt;/D&gt;&lt;D xsi:type="xsd:double"&gt;1.067751590987625&lt;/D&gt;&lt;D xsi:type="xsd:double"&gt;1.0888055267324159&lt;/D&gt;&lt;D xsi:type="xsd:double"&gt;1.099145041026073&lt;/D&gt;&lt;D xsi:type="xsd:double"&gt;1.09259838201541&lt;/D&gt;&lt;D xsi:type="xsd:double"&gt;1.093499610956659&lt;/D&gt;&lt;D xsi:type="xsd:double"&gt;1.0951480126900821&lt;/D&gt;&lt;D xsi:type="xsd:double"&gt;1.1049170053221651&lt;/D&gt;&lt;D xsi:type="xsd:double"&gt;1.1095637561223231&lt;/D&gt;&lt;D xsi:type="xsd:double"&gt;1.0979473578167771&lt;/D&gt;&lt;D xsi:type="xsd:double"&gt;1.10154084757406&lt;/D&gt;&lt;D xsi:type="xsd:double"&gt;1.0974049554243239&lt;/D&gt;&lt;D xsi:type="xsd:double"&gt;1.099178544399402&lt;/D&gt;&lt;D xsi:type="xsd:double"&gt;1.073698567605065&lt;/D&gt;&lt;D xsi:type="xsd:double"&gt;1.0678470975161361&lt;/D&gt;&lt;D xsi:type="xsd:double"&gt;1.063406776367553&lt;/D&gt;&lt;D xsi:type="xsd:double"&gt;1.0299160471159881&lt;/D&gt;&lt;D xsi:type="xsd:double"&gt;1.0366526101549931&lt;/D&gt;&lt;D xsi:type="xsd:double"&gt;1.005748038432865&lt;/D&gt;&lt;D xsi:type="xsd:double"&gt;0.99666752894177257&lt;/D&gt;&lt;D xsi:type="xsd:double"&gt;1.007350897518204&lt;/D&gt;&lt;D xsi:type="xsd:double"&gt;1.0003056973793461&lt;/D&gt;&lt;D xsi:type="xsd:double"&gt;0.98998037927140869&lt;/D&gt;&lt;D xsi:type="xsd:double"&gt;0.97200773505825933&lt;/D&gt;&lt;D xsi:type="xsd:double"&gt;0.99012745624292486&lt;/D&gt;&lt;D xsi:type="xsd:double"&gt;0.95442166956348884&lt;/D&gt;&lt;D xsi:type="xsd:double"&gt;0.93462453359786646&lt;/D&gt;&lt;D xsi:type="xsd:double"&gt;0.96396702939205514&lt;/D&gt;&lt;D xsi:type="xsd:double"&gt;0.97964762705015229&lt;/D&gt;&lt;D xsi:type="xsd:double"&gt;0.95265415462503933&lt;/D&gt;&lt;D xsi:type="xsd:double"&gt;0.962778960814368&lt;/D&gt;&lt;D xsi:type="xsd:double"&gt;0.96866056126833244&lt;/D&gt;&lt;D xsi:type="xsd:double"&gt;0.99322397850796884&lt;/D&gt;&lt;D xsi:type="xsd:double"&gt;0.990174895236694&lt;/D&gt;&lt;D xsi:type="xsd:double"&gt;0.98530452868175555&lt;/D&gt;&lt;D xsi:type="xsd:double"&gt;0.96026668497610079&lt;/D&gt;&lt;D xsi:type="xsd:double"&gt;0.96776986878915316&lt;/D&gt;&lt;D xsi:type="xsd:double"&gt;0.974123416930941&lt;/D&gt;&lt;D xsi:type="xsd:double"&gt;0.94040374637005586&lt;/D&gt;&lt;D xsi:type="xsd:double"&gt;0.92411520208122022&lt;/D&gt;&lt;D xsi:type="xsd:double"&gt;0.95032725704791177&lt;/D&gt;&lt;D xsi:type="xsd:double"&gt;0.96259986242653262&lt;/D&gt;&lt;D xsi:type="xsd:double"&gt;0.95237604340997661&lt;/D&gt;&lt;D xsi:type="xsd:double"&gt;0.976173898843663&lt;/D&gt;&lt;D xsi:type="xsd:double"&gt;0.971869192128106&lt;/D&gt;&lt;D xsi:type="xsd:double"&gt;0.98503626131302879&lt;/D&gt;&lt;D xsi:type="xsd:double"&gt;0.9845880776695124&lt;/D&gt;&lt;D xsi:type="xsd:double"&gt;0.97612486202881354&lt;/D&gt;&lt;D xsi:type="xsd:double"&gt;0.95696856769879879&lt;/D&gt;&lt;D xsi:type="xsd:double"&gt;0.98214651007659914&lt;/D&gt;&lt;D xsi:type="xsd:double"&gt;0.96959106108133364&lt;/D&gt;&lt;D xsi:type="xsd:double"&gt;0.9848218805722071&lt;/D&gt;&lt;D xsi:type="xsd:double"&gt;1.014980298404853&lt;/D&gt;&lt;D xsi:type="xsd:double"&gt;1.0114919723577069&lt;/D&gt;&lt;D xsi:type="xsd:double"&gt;1.0231899667488371&lt;/D&gt;&lt;D xsi:type="xsd:double"&gt;1.019810183955626&lt;/D&gt;&lt;D xsi:type="xsd:double"&gt;1.011425053741011&lt;/D&gt;&lt;D xsi:type="xsd:double"&gt;1.01307993346894&lt;/D&gt;&lt;D xsi:type="xsd:double"&gt;1.014479875370444&lt;/D&gt;&lt;D xsi:type="xsd:double"&gt;1.022460913338004&lt;/D&gt;&lt;D xsi:type="xsd:double"&gt;1.028048055762312&lt;/D&gt;&lt;D xsi:type="xsd:double"&gt;1.02273800296434&lt;/D&gt;&lt;D xsi:type="xsd:double"&gt;1.021858230008287&lt;/D&gt;&lt;D xsi:type="xsd:double"&gt;1.0324616895314309&lt;/D&gt;&lt;D xsi:type="xsd:double"&gt;1.040493028055991&lt;/D&gt;&lt;D xsi:type="xsd:double"&gt;1.0419081034528721&lt;/D&gt;&lt;D xsi:type="xsd:double"&gt;1.04295732223693&lt;/D&gt;&lt;D xsi:type="xsd:double"&gt;1.040370579727371&lt;/D&gt;&lt;D xsi:type="xsd:double"&gt;1.028080991465659&lt;/D&gt;&lt;D xsi:type="xsd:double"&gt;1.0295102336469719&lt;/D&gt;&lt;D xsi:type="xsd:double"&gt;1.0445894771994011&lt;/D&gt;&lt;D xsi:type="xsd:double"&gt;1.042452016780395&lt;/D&gt;&lt;D xsi:type="xsd:double"&gt;1.029420054285934&lt;/D&gt;&lt;D xsi:type="xsd:double"&gt;1.013990365241958&lt;/D&gt;&lt;D xsi:type="xsd:double"&gt;1.012601708793355&lt;/D&gt;&lt;D xsi:type="xsd:double"&gt;1.0158593971988339&lt;/D&gt;&lt;D xsi:type="xsd:double"&gt;1.0215244803719821&lt;/D&gt;&lt;D xsi:type="xsd:double"&gt;1.023767065257712&lt;/D&gt;&lt;D xsi:type="xsd:double"&gt;1.02583646615929&lt;/D&gt;&lt;D xsi:type="xsd:double"&gt;1.058910191236051&lt;/D&gt;&lt;D xsi:type="xsd:double"&gt;1.069069268956494&lt;/D&gt;&lt;D xsi:type="xsd:double"&gt;1.06778812311431&lt;/D&gt;&lt;D xsi:type="xsd:double"&gt;1.058477344726702&lt;/D&gt;&lt;D xsi:type="xsd:double"&gt;1.071776030672281&lt;/D&gt;&lt;D xsi:type="xsd:double"&gt;1.060578269457604&lt;/D&gt;&lt;D xsi:type="xsd:double"&gt;1.0822724634332721&lt;/D&gt;&lt;D xsi:type="xsd:double"&gt;1.074894908665111&lt;/D&gt;&lt;D xsi:type="xsd:double"&gt;1.0662011424031319&lt;/D&gt;&lt;D xsi:type="xsd:double"&gt;1.071962451785256&lt;/D&gt;&lt;D xsi:type="xsd:double"&gt;1.0697553116184491&lt;/D&gt;&lt;D xsi:type="xsd:double"&gt;1.0699774485512641&lt;/D&gt;&lt;D xsi:type="xsd:double"&gt;1.0552938172049879&lt;/D&gt;&lt;D xsi:type="xsd:double"&gt;1.036606960280102&lt;/D&gt;&lt;D xsi:type="xsd:double"&gt;1.0310450124587489&lt;/D&gt;&lt;D xsi:type="xsd:double"&gt;1.025082828950594&lt;/D&gt;&lt;D xsi:type="xsd:double"&gt;1.007085252295973&lt;/D&gt;&lt;D xsi:type="xsd:double"&gt;1.0101942388086771&lt;/D&gt;&lt;D xsi:type="xsd:double"&gt;1.014447277134374&lt;/D&gt;&lt;D xsi:type="xsd:double"&gt;1.004740662496656&lt;/D&gt;&lt;D xsi:type="xsd:double"&gt;0.99818032072339924&lt;/D&gt;&lt;D xsi:type="xsd:double"&gt;0.98795805921330959&lt;/D&gt;&lt;D xsi:type="xsd:double"&gt;0.99569976771128843&lt;/D&gt;&lt;D xsi:type="xsd:double"&gt;1.0087112286124389&lt;/D&gt;&lt;D xsi:type="xsd:double"&gt;0.99301841153069348&lt;/D&gt;&lt;D xsi:type="xsd:double"&gt;0.98925752435305936&lt;/D&gt;&lt;D xsi:type="xsd:double"&gt;0.995789339568128&lt;/D&gt;&lt;D xsi:type="xsd:double"&gt;0.99335189102527266&lt;/D&gt;&lt;D xsi:type="xsd:double"&gt;0.99413252230885729&lt;/D&gt;&lt;D xsi:type="xsd:double"&gt;1.021456463629052&lt;/D&gt;&lt;D xsi:type="xsd:double"&gt;1.023314955786206&lt;/D&gt;&lt;D xsi:type="xsd:double"&gt;1.032308334075885&lt;/D&gt;&lt;D xsi:type="xsd:double"&gt;1.0364455482824819&lt;/D&gt;&lt;D xsi:type="xsd:double"&gt;1.0482351968107859&lt;/D&gt;&lt;D xsi:type="xsd:double"&gt;1.04431319962849&lt;/D&gt;&lt;D xsi:type="xsd:double"&gt;1.0487548890815139&lt;/D&gt;&lt;D xsi:type="xsd:double"&gt;1.052905728020388&lt;/D&gt;&lt;D xsi:type="xsd:double"&gt;1.04068023235512&lt;/D&gt;&lt;D xsi:type="xsd:double"&gt;1.0567319947177991&lt;/D&gt;&lt;D xsi:type="xsd:double"&gt;1.05282633005373&lt;/D&gt;&lt;D xsi:type="xsd:double"&gt;1.042338301373567&lt;/D&gt;&lt;D xsi:type="xsd:double"&gt;1.0136710964333211&lt;/D&gt;&lt;D xsi:type="xsd:double"&gt;1.008868929062956&lt;/D&gt;&lt;D xsi:type="xsd:double"&gt;1.0114115970312341&lt;/D&gt;&lt;D xsi:type="xsd:double"&gt;0.98877564411759056&lt;/D&gt;&lt;D xsi:type="xsd:double"&gt;0.99538805598853219&lt;/D&gt;&lt;D xsi:type="xsd:double"&gt;1.01127005222166&lt;/D&gt;&lt;D xsi:type="xsd:double"&gt;1.018906028467377&lt;/D&gt;&lt;D xsi:type="xsd:double"&gt;1.0251810887253889&lt;/D&gt;&lt;D xsi:type="xsd:double"&gt;1.028689917622309&lt;/D&gt;&lt;D xsi:type="xsd:double"&gt;1.000851012203976&lt;/D&gt;&lt;D xsi:type="xsd:double"&gt;1.006225399740557&lt;/D&gt;&lt;D xsi:type="xsd:double"&gt;0.99921846804698866&lt;/D&gt;&lt;D xsi:type="xsd:double"&gt;1.0106949247678021&lt;/D&gt;&lt;D xsi:type="xsd:double"&gt;1.027990154811838&lt;/D&gt;&lt;D xsi:type="xsd:double"&gt;1.042342761238686&lt;/D&gt;&lt;D xsi:type="xsd:double"&gt;1.027114179410598&lt;/D&gt;&lt;D xsi:type="xsd:double"&gt;1.016010409915274&lt;/D&gt;&lt;D xsi:type="xsd:double"&gt;1.0252667828190281&lt;/D&gt;&lt;D xsi:type="xsd:double"&gt;1.0174295478458759&lt;/D&gt;&lt;D xsi:type="xsd:double"&gt;1.0334189395168509&lt;/D&gt;&lt;D xsi:type="xsd:double"&gt;1.050244413951924&lt;/D&gt;&lt;D xsi:type="xsd:double"&gt;1.055448422064283&lt;/D&gt;&lt;D xsi:type="xsd:double"&gt;1.0672750906250581&lt;/D&gt;&lt;D xsi:type="xsd:double"&gt;1.073512871044175&lt;/D&gt;&lt;D xsi:type="xsd:double"&gt;1.078901546781152&lt;/D&gt;&lt;D xsi:type="xsd:double"&gt;1.0715722091083311&lt;/D&gt;&lt;D xsi:type="xsd:double"&gt;1.0816952360497409&lt;/D&gt;&lt;D xsi:type="xsd:double"&gt;1.0869033427558079&lt;/D&gt;&lt;D xsi:type="xsd:double"&gt;1.0854428783843291&lt;/D&gt;&lt;D xsi:type="xsd:double"&gt;1.087559077460688&lt;/D&gt;&lt;D xsi:type="xsd:double"&gt;1.0928688367225909&lt;/D&gt;&lt;D xsi:type="xsd:double"&gt;1.0966760686300661&lt;/D&gt;&lt;D xsi:type="xsd:double"&gt;1.0943917621029811&lt;/D&gt;&lt;D xsi:type="xsd:double"&gt;1.0763465437882891&lt;/D&gt;&lt;D xsi:type="xsd:double"&gt;1.088698870640241&lt;/D&gt;&lt;D xsi:type="xsd:double"&gt;1.0671052613214089&lt;/D&gt;&lt;D xsi:type="xsd:double"&gt;1.0719306914149069&lt;/D&gt;&lt;D xsi:type="xsd:double"&gt;1.087140448570856&lt;/D&gt;&lt;D xsi:type="xsd:double"&gt;1.1044434348579091&lt;/D&gt;&lt;D xsi:type="xsd:double"&gt;1.1012483935354069&lt;/D&gt;&lt;D xsi:type="xsd:double"&gt;1.1023699769239279&lt;/D&gt;&lt;D xsi:type="xsd:double"&gt;1.106387441916092&lt;/D&gt;&lt;D xsi:type="xsd:double"&gt;1.115409455568376&lt;/D&gt;&lt;D xsi:type="xsd:double"&gt;1.1222428401951681&lt;/D&gt;&lt;D xsi:type="xsd:double"&gt;1.120173651424889&lt;/D&gt;&lt;D xsi:type="xsd:double"&gt;1.114959674613266&lt;/D&gt;&lt;D xsi:type="xsd:double"&gt;1.125607878067036&lt;/D&gt;&lt;D xsi:type="xsd:double"&gt;1.122486203102008&lt;/D&gt;&lt;D xsi:type="xsd:double"&gt;1.1257549351538581&lt;/D&gt;&lt;D xsi:type="xsd:double"&gt;1.1245626959368951&lt;/D&gt;&lt;D xsi:type="xsd:double"&gt;1.1165664782236751&lt;/D&gt;&lt;D xsi:type="xsd:double"&gt;1.11710664939052&lt;/D&gt;&lt;D xsi:type="xsd:double"&gt;1.1218884063387979&lt;/D&gt;&lt;D xsi:type="xsd:double"&gt;1.1181903106089079&lt;/D&gt;&lt;D xsi:type="xsd:double"&gt;1.1263288051239779&lt;/D&gt;&lt;D xsi:type="xsd:double"&gt;1.1249191476540881&lt;/D&gt;&lt;D xsi:type="xsd:double"&gt;1.1353262179270021&lt;/D&gt;&lt;D xsi:type="xsd:double"&gt;1.139424762681069&lt;/D&gt;&lt;D xsi:type="xsd:double"&gt;1.157230128718916&lt;/D&gt;&lt;D xsi:type="xsd:double"&gt;1.165979671414104&lt;/D&gt;&lt;D xsi:type="xsd:double"&gt;1.16146488114303&lt;/D&gt;&lt;D xsi:type="xsd:double"&gt;1.1689841809923529&lt;/D&gt;&lt;D xsi:type="xsd:double"&gt;1.179155509017072&lt;/D&gt;&lt;D xsi:type="xsd:double"&gt;1.137945104149436&lt;/D&gt;&lt;D xsi:type="xsd:double"&gt;1.13634550402981&lt;/D&gt;&lt;D xsi:type="xsd:double"&gt;1.132536428849932&lt;/D&gt;&lt;D xsi:type="xsd:double"&gt;1.139407804737584&lt;/D&gt;&lt;D xsi:type="xsd:double"&gt;1.149204803765544&lt;/D&gt;&lt;D xsi:type="xsd:double"&gt;1.148476731898963&lt;/D&gt;&lt;D xsi:type="xsd:double"&gt;1.1561757344114989&lt;/D&gt;&lt;D xsi:type="xsd:double"&gt;1.159924410021129&lt;/D&gt;&lt;D xsi:type="xsd:double"&gt;1.1575559707825169&lt;/D&gt;&lt;D xsi:type="xsd:double"&gt;1.138314797069258&lt;/D&gt;&lt;D xsi:type="xsd:double"&gt;1.1503245460840861&lt;/D&gt;&lt;D xsi:type="xsd:double"&gt;1.154690631462802&lt;/D&gt;&lt;D xsi:type="xsd:double"&gt;1.158501671785368&lt;/D&gt;&lt;D xsi:type="xsd:double"&gt;1.1367512861313389&lt;/D&gt;&lt;D xsi:type="xsd:double"&gt;1.150244938229376&lt;/D&gt;&lt;D xsi:type="xsd:double"&gt;1.1554397680535471&lt;/D&gt;&lt;D xsi:type="xsd:double"&gt;1.159488131023054&lt;/D&gt;&lt;D xsi:type="xsd:double"&gt;1.1680764812885169&lt;/D&gt;&lt;D xsi:type="xsd:double"&gt;1.1622520699066621&lt;/D&gt;&lt;D xsi:type="xsd:double"&gt;1.1501277426089851&lt;/D&gt;&lt;D xsi:type="xsd:double"&gt;1.1439279690919491&lt;/D&gt;&lt;D xsi:type="xsd:double"&gt;1.125779193522553&lt;/D&gt;&lt;D xsi:type="xsd:double"&gt;1.134454924288604&lt;/D&gt;&lt;D xsi:type="xsd:double"&gt;1.1256619336968761&lt;/D&gt;&lt;D xsi:type="xsd:double"&gt;1.142723450237856&lt;/D&gt;&lt;D xsi:type="xsd:double"&gt;1.1382298667279649&lt;/D&gt;&lt;D xsi:type="xsd:double"&gt;1.141272554186509&lt;/D&gt;&lt;D xsi:type="xsd:double"&gt;1.1526416537398441&lt;/D&gt;&lt;D xsi:type="xsd:double"&gt;1.1511712523507&lt;/D&gt;&lt;D xsi:type="xsd:double"&gt;1.1375611863602431&lt;/D&gt;&lt;D xsi:type="xsd:double"&gt;1.1297247790548579&lt;/D&gt;&lt;D xsi:type="xsd:double"&gt;1.1205686564365049&lt;/D&gt;&lt;D xsi:type="xsd:double"&gt;1.1181498522230431&lt;/D&gt;&lt;D xsi:type="xsd:double"&gt;1.1289448960874711&lt;/D&gt;&lt;D xsi:type="xsd:double"&gt;1.1100859056499091&lt;/D&gt;&lt;D xsi:type="xsd:double"&gt;1.10365915163328&lt;/D&gt;&lt;D xsi:type="xsd:double"&gt;1.10131807717467&lt;/D&gt;&lt;D xsi:type="xsd:double"&gt;1.112716028352273&lt;/D&gt;&lt;D xsi:type="xsd:double"&gt;1.118655505968803&lt;/D&gt;&lt;D xsi:type="xsd:double"&gt;1.0934762085993279&lt;/D&gt;&lt;D xsi:type="xsd:double"&gt;1.1150286444547111&lt;/D&gt;&lt;D xsi:type="xsd:double"&gt;1.1068523248096169&lt;/D&gt;&lt;D xsi:type="xsd:double"&gt;1.089664491678604&lt;/D&gt;&lt;D xsi:type="xsd:double"&gt;1.0957358259833869&lt;/D&gt;&lt;D xsi:type="xsd:double"&gt;1.096251937780333&lt;/D&gt;&lt;D xsi:type="xsd:double"&gt;1.0935419757587941&lt;/D&gt;&lt;D xsi:type="xsd:double"&gt;1.0999564770821451&lt;/D&gt;&lt;D xsi:type="xsd:double"&gt;1.0992371837055721&lt;/D&gt;&lt;D xsi:type="xsd:double"&gt;1.11489366655769&lt;/D&gt;&lt;D xsi:type="xsd:double"&gt;1.1148151853171171&lt;/D&gt;&lt;D xsi:type="xsd:double"&gt;1.1128193810231941&lt;/D&gt;&lt;D xsi:type="xsd:double"&gt;1.1181895924542611&lt;/D&gt;&lt;D xsi:type="xsd:double"&gt;1.122998311264479&lt;/D&gt;&lt;D xsi:type="xsd:double"&gt;1.116236807722115&lt;/D&gt;&lt;D xsi:type="xsd:double"&gt;1.118510104254884&lt;/D&gt;&lt;D xsi:type="xsd:double"&gt;1.123188214295368&lt;/D&gt;&lt;D xsi:type="xsd:double"&gt;1.1068241240653669&lt;/D&gt;&lt;D xsi:type="xsd:double"&gt;1.1039925569734761&lt;/D&gt;&lt;D xsi:type="xsd:double"&gt;1.1115247460137661&lt;/D&gt;&lt;D xsi:type="xsd:double"&gt;1.118130349241403&lt;/D&gt;&lt;D xsi:type="xsd:double"&gt;1.1203892261461259&lt;/D&gt;&lt;D xsi:type="xsd:double"&gt;1.1157870136414141&lt;/D&gt;&lt;D xsi:type="xsd:double"&gt;1.1013157076694211&lt;/D&gt;&lt;D xsi:type="xsd:double"&gt;1.10027991980503&lt;/D&gt;&lt;D xsi:type="xsd:double"&gt;1.1007661716579711&lt;/D&gt;&lt;D xsi:type="xsd:double"&gt;1.082953856679046&lt;/D&gt;&lt;D xsi:type="xsd:double"&gt;1.081561195945393&lt;/D&gt;&lt;D xsi:type="xsd:double"&gt;1.0723899546539659&lt;/D&gt;&lt;D xsi:type="xsd:double"&gt;1.0667069173046579&lt;/D&gt;&lt;D xsi:type="xsd:double"&gt;1.071040694245655&lt;/D&gt;&lt;D xsi:type="xsd:double"&gt;1.0679859337597439&lt;/D&gt;&lt;D xsi:type="xsd:double"&gt;1.06668557712467&lt;/D&gt;&lt;D xsi:type="xsd:double"&gt;1.0736364558742071&lt;/D&gt;&lt;D xsi:type="xsd:double"&gt;1.0763515891516411&lt;/D&gt;&lt;D xsi:type="xsd:double"&gt;1.0849076626343019&lt;/D&gt;&lt;D xsi:type="xsd:double"&gt;1.091356023417029&lt;/D&gt;&lt;D xsi:type="xsd:double"&gt;1.090142353768597&lt;/D&gt;&lt;D xsi:type="xsd:double"&gt;1.102160221342702&lt;/D&gt;&lt;D xsi:type="xsd:double"&gt;1.1060806876797351&lt;/D&gt;&lt;D xsi:type="xsd:double"&gt;1.1104804257343071&lt;/D&gt;&lt;D xsi:type="xsd:double"&gt;1.1176988705626429&lt;/D&gt;&lt;D xsi:type="xsd:double"&gt;1.128600100951543&lt;/D&gt;&lt;D xsi:type="xsd:double"&gt;1.120831517801594&lt;/D&gt;&lt;D xsi:type="xsd:double"&gt;1.126762535060944&lt;/D&gt;&lt;D xsi:type="xsd:doubl</t>
        </r>
      </text>
    </comment>
    <comment ref="A43" authorId="0" shapeId="0">
      <text>
        <r>
          <rPr>
            <b/>
            <sz val="9"/>
            <color indexed="81"/>
            <rFont val="Tahoma"/>
            <charset val="1"/>
          </rPr>
          <t xml:space="preserve">e"&gt;1.1099194601231539&lt;/D&gt;&lt;D xsi:type="xsd:double"&gt;1.114535795040644&lt;/D&gt;&lt;D xsi:type="xsd:double"&gt;1.124421248782121&lt;/D&gt;&lt;D xsi:type="xsd:double"&gt;1.1246759797665351&lt;/D&gt;&lt;D xsi:type="xsd:double"&gt;1.115935826213732&lt;/D&gt;&lt;D xsi:type="xsd:double"&gt;1.113158184914586&lt;/D&gt;&lt;D xsi:type="xsd:double"&gt;1.115354164668243&lt;/D&gt;&lt;D xsi:type="xsd:double"&gt;1.1212680535311259&lt;/D&gt;&lt;D xsi:type="xsd:double"&gt;1.136799297259381&lt;/D&gt;&lt;D xsi:type="xsd:double"&gt;1.135857026170118&lt;/D&gt;&lt;D xsi:type="xsd:double"&gt;1.133746706643439&lt;/D&gt;&lt;D xsi:type="xsd:double"&gt;1.1277144365399761&lt;/D&gt;&lt;D xsi:type="xsd:double"&gt;1.1238118305146689&lt;/D&gt;&lt;D xsi:type="xsd:double"&gt;1.132891804582296&lt;/D&gt;&lt;D xsi:type="xsd:double"&gt;1.1322824925797039&lt;/D&gt;&lt;D xsi:type="xsd:double"&gt;1.140080903407819&lt;/D&gt;&lt;D xsi:type="xsd:double"&gt;1.141440715986161&lt;/D&gt;&lt;D xsi:type="xsd:double"&gt;1.145361017026209&lt;/D&gt;&lt;D xsi:type="xsd:double"&gt;1.150077958402338&lt;/D&gt;&lt;D xsi:type="xsd:double"&gt;1.149044542841178&lt;/D&gt;&lt;D xsi:type="xsd:double"&gt;1.1622855298326611&lt;/D&gt;&lt;D xsi:type="xsd:double"&gt;1.1668448142909451&lt;/D&gt;&lt;D xsi:type="xsd:double"&gt;1.164072929309282&lt;/D&gt;&lt;D xsi:type="xsd:double"&gt;1.169211852124346&lt;/D&gt;&lt;D xsi:type="xsd:double"&gt;1.1640717826645639&lt;/D&gt;&lt;D xsi:type="xsd:double"&gt;1.173196917112177&lt;/D&gt;&lt;D xsi:type="xsd:double"&gt;1.170116685566599&lt;/D&gt;&lt;D xsi:type="xsd:double"&gt;1.1684743534902&lt;/D&gt;&lt;D xsi:type="xsd:double"&gt;1.165853816442135&lt;/D&gt;&lt;D xsi:type="xsd:double"&gt;1.1554071727840269&lt;/D&gt;&lt;D xsi:type="xsd:double"&gt;1.157588157709897&lt;/D&gt;&lt;D xsi:type="xsd:double"&gt;1.1559105366219129&lt;/D&gt;&lt;D xsi:type="xsd:double"&gt;1.152127784776205&lt;/D&gt;&lt;D xsi:type="xsd:double"&gt;1.156213662689203&lt;/D&gt;&lt;D xsi:type="xsd:double"&gt;1.161550054021292&lt;/D&gt;&lt;D xsi:type="xsd:double"&gt;1.1708337954201771&lt;/D&gt;&lt;D xsi:type="xsd:double"&gt;1.1565958588026031&lt;/D&gt;&lt;D xsi:type="xsd:double"&gt;1.1602278262235559&lt;/D&gt;&lt;D xsi:type="xsd:double"&gt;1.172987964045225&lt;/D&gt;&lt;D xsi:type="xsd:double"&gt;1.1723027646604729&lt;/D&gt;&lt;D xsi:type="xsd:double"&gt;1.170130791123752&lt;/D&gt;&lt;D xsi:type="xsd:double"&gt;1.194474078868133&lt;/D&gt;&lt;D xsi:type="xsd:double"&gt;1.1992090725644089&lt;/D&gt;&lt;D xsi:type="xsd:double"&gt;1.2060155373610531&lt;/D&gt;&lt;D xsi:type="xsd:double"&gt;1.2093878577352619&lt;/D&gt;&lt;D xsi:type="xsd:double"&gt;1.1988179330305611&lt;/D&gt;&lt;D xsi:type="xsd:double"&gt;1.199230135721445&lt;/D&gt;&lt;D xsi:type="xsd:double"&gt;1.2007789090426979&lt;/D&gt;&lt;D xsi:type="xsd:double"&gt;1.19133556934752&lt;/D&gt;&lt;D xsi:type="xsd:double"&gt;1.199143414722909&lt;/D&gt;&lt;D xsi:type="xsd:double"&gt;1.203296845063806&lt;/D&gt;&lt;D xsi:type="xsd:double"&gt;1.198194930787333&lt;/D&gt;&lt;D xsi:type="xsd:double"&gt;1.189335606216567&lt;/D&gt;&lt;D xsi:type="xsd:double"&gt;1.1976432580598431&lt;/D&gt;&lt;D xsi:type="xsd:double"&gt;1.2030245822715571&lt;/D&gt;&lt;D xsi:type="xsd:double"&gt;1.196545851974133&lt;/D&gt;&lt;D xsi:type="xsd:double"&gt;1.1965041869708539&lt;/D&gt;&lt;D xsi:type="xsd:double"&gt;1.1960283225517041&lt;/D&gt;&lt;D xsi:type="xsd:double"&gt;1.1870419109694119&lt;/D&gt;&lt;D xsi:type="xsd:double"&gt;1.1985479955045491&lt;/D&gt;&lt;D xsi:type="xsd:double"&gt;1.195440716884955&lt;/D&gt;&lt;D xsi:type="xsd:double"&gt;1.1769977844460131&lt;/D&gt;&lt;D xsi:type="xsd:double"&gt;1.17193602485525&lt;/D&gt;&lt;D xsi:type="xsd:double"&gt;1.1828055930987771&lt;/D&gt;&lt;D xsi:type="xsd:double"&gt;1.182789704060514&lt;/D&gt;&lt;D xsi:type="xsd:double"&gt;1.1865020484176341&lt;/D&gt;&lt;D xsi:type="xsd:double"&gt;1.2018919177972669&lt;/D&gt;&lt;D xsi:type="xsd:double"&gt;1.2079044140339159&lt;/D&gt;&lt;D xsi:type="xsd:double"&gt;1.2138654806696181&lt;/D&gt;&lt;D xsi:type="xsd:double"&gt;1.20962705936282&lt;/D&gt;&lt;D xsi:type="xsd:double"&gt;1.211849351108891&lt;/D&gt;&lt;D xsi:type="xsd:double"&gt;1.2106186067539819&lt;/D&gt;&lt;D xsi:type="xsd:double"&gt;1.2003884838606189&lt;/D&gt;&lt;D xsi:type="xsd:double"&gt;1.2047403266195309&lt;/D&gt;&lt;D xsi:type="xsd:double"&gt;1.219161309991726&lt;/D&gt;&lt;D xsi:type="xsd:double"&gt;1.223634364238491&lt;/D&gt;&lt;D xsi:type="xsd:double"&gt;1.2285655352594169&lt;/D&gt;&lt;D xsi:type="xsd:double"&gt;1.2290301854425969&lt;/D&gt;&lt;D xsi:type="xsd:double"&gt;1.2390035855067061&lt;/D&gt;&lt;D xsi:type="xsd:double"&gt;1.2359612347798641&lt;/D&gt;&lt;D xsi:type="xsd:double"&gt;1.234007167100569&lt;/D&gt;&lt;D xsi:type="xsd:double"&gt;1.2253214363306779&lt;/D&gt;&lt;D xsi:type="xsd:double"&gt;1.227021121077392&lt;/D&gt;&lt;D xsi:type="xsd:double"&gt;1.2366730515705531&lt;/D&gt;&lt;D xsi:type="xsd:double"&gt;1.2360339084187551&lt;/D&gt;&lt;D xsi:type="xsd:double"&gt;1.23751434114931&lt;/D&gt;&lt;D xsi:type="xsd:double"&gt;1.2451198171042679&lt;/D&gt;&lt;D xsi:type="xsd:double"&gt;1.2451178960746181&lt;/D&gt;&lt;D xsi:type="xsd:double"&gt;1.2476576905653809&lt;/D&gt;&lt;D xsi:type="xsd:double"&gt;1.242435081527195&lt;/D&gt;&lt;D xsi:type="xsd:double"&gt;1.248802467703241&lt;/D&gt;&lt;D xsi:type="xsd:double"&gt;1.255754480977626&lt;/D&gt;&lt;D xsi:type="xsd:double"&gt;1.250066371199196&lt;/D&gt;&lt;D xsi:type="xsd:double"&gt;1.255574412858397&lt;/D&gt;&lt;D xsi:type="xsd:double"&gt;1.252826564892688&lt;/D&gt;&lt;D xsi:type="xsd:double"&gt;1.25669059853834&lt;/D&gt;&lt;D xsi:type="xsd:double"&gt;1.25539343149695&lt;/D&gt;&lt;D xsi:type="xsd:double"&gt;1.2139610075164691&lt;/D&gt;&lt;D xsi:type="xsd:double"&gt;1.2209760245381871&lt;/D&gt;&lt;D xsi:type="xsd:double"&gt;1.2220716736084341&lt;/D&gt;&lt;D xsi:type="xsd:double"&gt;1.205930400747133&lt;/D&gt;&lt;D xsi:type="xsd:double"&gt;1.209213443337319&lt;/D&gt;&lt;D xsi:type="xsd:double"&gt;1.2228228252483111&lt;/D&gt;&lt;D xsi:type="xsd:double"&gt;1.2203771015650959&lt;/D&gt;&lt;D xsi:type="xsd:double"&gt;1.2120036213929519&lt;/D&gt;&lt;D xsi:type="xsd:double"&gt;1.211281623357602&lt;/D&gt;&lt;D xsi:type="xsd:double"&gt;1.2115849839071089&lt;/D&gt;&lt;D xsi:type="xsd:double"&gt;1.2207739180634269&lt;/D&gt;&lt;D xsi:type="xsd:double"&gt;1.2171913255896989&lt;/D&gt;&lt;D xsi:type="xsd:double"&gt;1.20759968238269&lt;/D&gt;&lt;D xsi:type="xsd:double"&gt;1.2215205239379861&lt;/D&gt;&lt;D xsi:type="xsd:double"&gt;1.213008571858089&lt;/D&gt;&lt;D xsi:type="xsd:double"&gt;1.2144524713412359&lt;/D&gt;&lt;D xsi:type="xsd:double"&gt;1.19491799430292&lt;/D&gt;&lt;D xsi:type="xsd:double"&gt;1.200044359962388&lt;/D&gt;&lt;D xsi:type="xsd:double"&gt;1.1961647270681961&lt;/D&gt;&lt;D xsi:type="xsd:double"&gt;1.1895244493167581&lt;/D&gt;&lt;D xsi:type="xsd:double"&gt;1.1976888025489521&lt;/D&gt;&lt;D xsi:type="xsd:double"&gt;1.215340840545335&lt;/D&gt;&lt;D xsi:type="xsd:double"&gt;1.220762895652409&lt;/D&gt;&lt;D xsi:type="xsd:double"&gt;1.2344014210045831&lt;/D&gt;&lt;D xsi:type="xsd:double"&gt;1.237368407871561&lt;/D&gt;&lt;D xsi:type="xsd:double"&gt;1.2369274623207029&lt;/D&gt;&lt;D xsi:type="xsd:double"&gt;1.238382420344494&lt;/D&gt;&lt;D xsi:type="xsd:double"&gt;1.2423623522220739&lt;/D&gt;&lt;D xsi:type="xsd:double"&gt;1.246638993178673&lt;/D&gt;&lt;D xsi:type="xsd:double"&gt;1.2461827758379029&lt;/D&gt;&lt;D xsi:type="xsd:double"&gt;1.250139287995123&lt;/D&gt;&lt;D xsi:type="xsd:double"&gt;1.2503124993166539&lt;/D&gt;&lt;D xsi:type="xsd:double"&gt;1.25422410127103&lt;/D&gt;&lt;D xsi:type="xsd:double"&gt;1.262889117923951&lt;/D&gt;&lt;D xsi:type="xsd:double"&gt;1.255210439197243&lt;/D&gt;&lt;D xsi:type="xsd:double"&gt;1.2695091653978741&lt;/D&gt;&lt;D xsi:type="xsd:double"&gt;1.277167977097271&lt;/D&gt;&lt;D xsi:type="xsd:double"&gt;1.28086318220552&lt;/D&gt;&lt;D xsi:type="xsd:double"&gt;1.275750624434846&lt;/D&gt;&lt;D xsi:type="xsd:double"&gt;1.27660214356163&lt;/D&gt;&lt;D xsi:type="xsd:double"&gt;1.281516217445023&lt;/D&gt;&lt;D xsi:type="xsd:double"&gt;1.287393283233174&lt;/D&gt;&lt;D xsi:type="xsd:double"&gt;1.2809996384939271&lt;/D&gt;&lt;D xsi:type="xsd:double"&gt;1.2693111242078621&lt;/D&gt;&lt;D xsi:type="xsd:double"&gt;1.24254304404168&lt;/D&gt;&lt;D xsi:type="xsd:double"&gt;1.259064812638572&lt;/D&gt;&lt;D xsi:type="xsd:double"&gt;1.256094485332196&lt;/D&gt;&lt;D xsi:type="xsd:double"&gt;1.267000307016124&lt;/D&gt;&lt;D xsi:type="xsd:double"&gt;1.2616433869977539&lt;/D&gt;&lt;D xsi:type="xsd:double"&gt;1.2491912525212989&lt;/D&gt;&lt;D xsi:type="xsd:double"&gt;1.2525415809583149&lt;/D&gt;&lt;D xsi:type="xsd:double"&gt;1.262231170555717&lt;/D&gt;&lt;D xsi:type="xsd:double"&gt;1.266256014778421&lt;/D&gt;&lt;D xsi:type="xsd:double"&gt;1.2817345810215111&lt;/D&gt;&lt;D xsi:type="xsd:double"&gt;1.2792770421743891&lt;/D&gt;&lt;D xsi:type="xsd:double"&gt;1.271208789160611&lt;/D&gt;&lt;D xsi:type="xsd:double"&gt;1.2860421761138121&lt;/D&gt;&lt;D xsi:type="xsd:double"&gt;1.278614981585336&lt;/D&gt;&lt;D xsi:type="xsd:double"&gt;1.274980410421894&lt;/D&gt;&lt;D xsi:type="xsd:double"&gt;1.253894574862664&lt;/D&gt;&lt;D xsi:type="xsd:double"&gt;1.2564471040458769&lt;/D&gt;&lt;D xsi:type="xsd:double"&gt;1.2472368286872979&lt;/D&gt;&lt;D xsi:type="xsd:double"&gt;1.2419013500041141&lt;/D&gt;&lt;D xsi:type="xsd:double"&gt;1.2451129014841751&lt;/D&gt;&lt;/FQL&gt;&lt;FQL&gt;&lt;Q&gt;180458^FMA_PCF(LTMA,09/07/2007,0,,"PORTAGG","MEANR")&lt;/Q&gt;&lt;R&gt;2466&lt;/R&gt;&lt;C&gt;1&lt;/C&gt;&lt;D xsi:type="xsd:double"&gt;12.028643497698351&lt;/D&gt;&lt;D xsi:type="xsd:double"&gt;12.48313689411429&lt;/D&gt;&lt;D xsi:type="xsd:double"&gt;12.48342329866891&lt;/D&gt;&lt;D xsi:type="xsd:double"&gt;12.804367552654719&lt;/D&gt;&lt;D xsi:type="xsd:double"&gt;12.93761552286942&lt;/D&gt;&lt;D xsi:type="xsd:double"&gt;13.10393403825562&lt;/D&gt;&lt;D xsi:type="xsd:double"&gt;12.985611500861591&lt;/D&gt;&lt;D xsi:type="xsd:double"&gt;13.003207303350081&lt;/D&gt;&lt;D xsi:type="xsd:double"&gt;13.46326069257869&lt;/D&gt;&lt;D xsi:type="xsd:double"&gt;13.505303135987729&lt;/D&gt;&lt;D xsi:type="xsd:double"&gt;13.60638606437035&lt;/D&gt;&lt;D xsi:type="xsd:double"&gt;14.01236083707763&lt;/D&gt;&lt;D xsi:type="xsd:double"&gt;14.04919366407303&lt;/D&gt;&lt;D xsi:type="xsd:double"&gt;14.472596971326841&lt;/D&gt;&lt;D xsi:type="xsd:double"&gt;14.52004854913641&lt;/D&gt;&lt;D xsi:type="xsd:double"&gt;15.10037474931843&lt;/D&gt;&lt;D xsi:type="xsd:double"&gt;14.58650563805773&lt;/D&gt;&lt;D xsi:type="xsd:double"&gt;14.34085693599682&lt;/D&gt;&lt;D xsi:type="xsd:double"&gt;14.78718449480119&lt;/D&gt;&lt;D xsi:type="xsd:double"&gt;14.7504838517375&lt;/D&gt;&lt;D xsi:type="xsd:double"&gt;15.007940316060569&lt;/D&gt;&lt;D xsi:type="xsd:double"&gt;15.30387941168045&lt;/D&gt;&lt;D xsi:type="xsd:double"&gt;15.5692347151974&lt;/D&gt;&lt;D xsi:type="xsd:double"&gt;15.458071232395881&lt;/D&gt;&lt;D xsi:type="xsd:double"&gt;15.854217664934479&lt;/D&gt;&lt;D xsi:type="xsd:double"&gt;15.613604943412019&lt;/D&gt;&lt;D xsi:type="xsd:double"&gt;15.89367218689646&lt;/D&gt;&lt;D xsi:type="xsd:double"&gt;15.9909103548943&lt;/D&gt;&lt;D xsi:type="xsd:double"&gt;15.586484380772371&lt;/D&gt;&lt;D xsi:type="xsd:double"&gt;16.062885118319311&lt;/D&gt;&lt;D xsi:type="xsd:double"&gt;15.995609980466361&lt;/D&gt;&lt;D xsi:type="xsd:double"&gt;16.27922579208791&lt;/D&gt;&lt;D xsi:type="xsd:double"&gt;16.66220335931115&lt;/D&gt;&lt;D xsi:type="xsd:double"&gt;17.215046402128571&lt;/D&gt;&lt;D xsi:type="xsd:double"&gt;17.117835911430539&lt;/D&gt;&lt;D xsi:type="xsd:double"&gt;16.92773038461814&lt;/D&gt;&lt;D xsi:type="xsd:double"&gt;17.071477683413558&lt;/D&gt;&lt;D xsi:type="xsd:double"&gt;16.582945027262792&lt;/D&gt;&lt;D xsi:type="xsd:double"&gt;15.791523328534611&lt;/D&gt;&lt;D xsi:type="xsd:double"&gt;15.88800335312555&lt;/D&gt;&lt;D xsi:type="xsd:double"&gt;16.1084754114765&lt;/D&gt;&lt;D xsi:type="xsd:double"&gt;15.611614878688521&lt;/D&gt;&lt;D xsi:type="xsd:double"&gt;15.614675729955049&lt;/D&gt;&lt;D xsi:type="xsd:double"&gt;15.09016187001323&lt;/D&gt;&lt;D xsi:type="xsd:double"&gt;15.21280649564544&lt;/D&gt;&lt;D xsi:type="xsd:double"&gt;15.83690302170332&lt;/D&gt;&lt;D xsi:type="xsd:double"&gt;15.65182363752656&lt;/D&gt;&lt;D xsi:type="xsd:double"&gt;15.06513833911221&lt;/D&gt;&lt;D xsi:type="xsd:double"&gt;14.85849468146124&lt;/D&gt;&lt;D xsi:type="xsd:double"&gt;15.14845810847126&lt;/D&gt;&lt;D xsi:type="xsd:double"&gt;14.548766638002251&lt;/D&gt;&lt;D xsi:type="xsd:double"&gt;14.269126806450309&lt;/D&gt;&lt;D xsi:type="xsd:double"&gt;14.535290308454529&lt;/D&gt;&lt;D xsi:type="xsd:double"&gt;15.12852040570681&lt;/D&gt;&lt;D xsi:type="xsd:double"&gt;14.93995634788808&lt;/D&gt;&lt;D xsi:type="xsd:double"&gt;15.108264442644341&lt;/D&gt;&lt;D xsi:type="xsd:double"&gt;15.774988997835271&lt;/D&gt;&lt;D xsi:type="xsd:double"&gt;15.92064319216202&lt;/D&gt;&lt;D xsi:type="xsd:double"&gt;16.01238424699223&lt;/D&gt;&lt;D xsi:type="xsd:double"&gt;16.155907332373019&lt;/D&gt;&lt;D xsi:type="xsd:double"&gt;16.418036637780741&lt;/D&gt;&lt;D xsi:type="xsd:double"&gt;16.501021197249031&lt;/D&gt;&lt;D xsi:type="xsd:double"&gt;16.035392644035088&lt;/D&gt;&lt;D xsi:type="xsd:double"&gt;15.764710014359981&lt;/D&gt;&lt;D xsi:type="xsd:double"&gt;16.20046340942551&lt;/D&gt;&lt;D xsi:type="xsd:double"&gt;15.80138137602906&lt;/D&gt;&lt;D xsi:type="xsd:double"&gt;15.3479281767283&lt;/D&gt;&lt;D xsi:type="xsd:double"&gt;15.29836508092051&lt;/D&gt;&lt;D xsi:type="xsd:double"&gt;14.798231359292309&lt;/D&gt;&lt;D xsi:type="xsd:double"&gt;14.88064758373215&lt;/D&gt;&lt;D xsi:type="xsd:double"&gt;15.11291228940725&lt;/D&gt;&lt;D xsi:type="xsd:double"&gt;15.073080825875779&lt;/D&gt;&lt;D xsi:type="xsd:double"&gt;15.42132269411762&lt;/D&gt;&lt;D xsi:type="xsd:double"&gt;15.86604640533996&lt;/D&gt;&lt;D xsi:type="xsd:double"&gt;15.823718588497149&lt;/D&gt;&lt;D xsi:type="xsd:double"&gt;15.505493437857069&lt;/D&gt;&lt;D xsi:type="xsd:double"&gt;15.86742179148481&lt;/D&gt;&lt;D xsi:type="xsd:double"&gt;15.30948943262376&lt;/D&gt;&lt;D xsi:type="xsd:double"&gt;14.96207837206849&lt;/D&gt;&lt;D xsi:type="xsd:double"&gt;15.74899937052896&lt;/D&gt;&lt;D xsi:type="xsd:double"&gt;15.664555767225661&lt;/D&gt;&lt;D xsi:type="xsd:double"&gt;15.611387080382849&lt;/D&gt;&lt;D xsi:type="xsd:double"&gt;15.912791361168731&lt;/D&gt;&lt;D xsi:type="xsd:double"&gt;15.896685203828779&lt;/D&gt;&lt;D xsi:type="xsd:double"&gt;15.61719071203099&lt;/D&gt;&lt;D xsi:type="xsd:double"&gt;15.29938941087511&lt;/D&gt;&lt;D xsi:type="xsd:double"&gt;14.91169025500554&lt;/D&gt;&lt;D xsi:type="xsd:double"&gt;14.08880557842&lt;/D&gt;&lt;D xsi:type="xsd:double"&gt;14.398835542896281&lt;/D&gt;&lt;D xsi:type="xsd:double"&gt;14.53464047151377&lt;/D&gt;&lt;D xsi:type="xsd:double"&gt;13.55304975680367&lt;/D&gt;&lt;D xsi:type="xsd:double"&gt;12.284303997224461&lt;/D&gt;&lt;D xsi:type="xsd:double"&gt;13.547626500426331&lt;/D&gt;&lt;D xsi:type="xsd:double"&gt;13.25983824886953&lt;/D&gt;&lt;D xsi:type="xsd:double"&gt;14.17004111645379&lt;/D&gt;&lt;D xsi:type="xsd:double"&gt;13.53105876853793&lt;/D&gt;&lt;D xsi:type="xsd:double"&gt;13.640640697737331&lt;/D&gt;&lt;D xsi:type="xsd:double"&gt;13.053405623811489&lt;/D&gt;&lt;D xsi:type="xsd:double"&gt;13.073045224002991&lt;/D&gt;&lt;D xsi:type="xsd:double"&gt;13.253856701960769&lt;/D&gt;&lt;D xsi:type="xsd:double"&gt;13.673526000986071&lt;/D&gt;&lt;D xsi:type="xsd:double"&gt;13.58457919137887&lt;/D&gt;&lt;D xsi:type="xsd:double"&gt;12.845082879139641&lt;/D&gt;&lt;D xsi:type="xsd:double"&gt;12.37569923940648&lt;/D&gt;&lt;D xsi:type="xsd:double"&gt;12.674752517325089&lt;/D&gt;&lt;D xsi:type="xsd:double"&gt;12.79522379379925&lt;/D&gt;&lt;D xsi:type="xsd:double"&gt;13.2380854806798&lt;/D&gt;&lt;D xsi:type="xsd:double"&gt;13.261031469679271&lt;/D&gt;&lt;D xsi:type="xsd:double"&gt;12.908243926641051&lt;/D&gt;&lt;D xsi:type="xsd:double"&gt;13.08083643847027&lt;/D&gt;&lt;D xsi:type="xsd:double"&gt;12.85290339379441&lt;/D&gt;&lt;D xsi:type="xsd:double"&gt;12.81899931082916&lt;/D&gt;&lt;D xsi:type="xsd:double"&gt;12.49583580496618&lt;/D&gt;&lt;D xsi:type="xsd:double"&gt;12.53231430563428&lt;/D&gt;&lt;D xsi:type="xsd:double"&gt;12.700920851662049&lt;/D&gt;&lt;D xsi:type="xsd:double"&gt;13.07461143713989&lt;/D&gt;&lt;D xsi:type="xsd:double"&gt;13.125128097110229&lt;/D&gt;&lt;D xsi:type="xsd:double"&gt;12.96165649551617&lt;/D&gt;&lt;D xsi:type="xsd:double"&gt;12.88249336758147&lt;/D&gt;&lt;D xsi:type="xsd:double"&gt;12.82786540222348&lt;/D&gt;&lt;D xsi:type="xsd:double"&gt;12.82346969267334&lt;/D&gt;&lt;D xsi:type="xsd:double"&gt;12.849246510192121&lt;/D&gt;&lt;D xsi:type="xsd:double"&gt;12.7432726867395&lt;/D&gt;&lt;D xsi:type="xsd:double"&gt;12.748111066724659&lt;/D&gt;&lt;D xsi:type="xsd:double"&gt;12.7668595093201&lt;/D&gt;&lt;D xsi:type="xsd:double"&gt;12.80968568079677&lt;/D&gt;&lt;D xsi:type="xsd:double"&gt;12.68273343285715&lt;/D&gt;&lt;D xsi:type="xsd:double"&gt;12.6846565927448&lt;/D&gt;&lt;D xsi:type="xsd:double"&gt;12.55258449808243&lt;/D&gt;&lt;D xsi:type="xsd:double"&gt;12.548402197609621&lt;/D&gt;&lt;D xsi:type="xsd:double"&gt;12.602161747795741&lt;/D&gt;&lt;D xsi:type="xsd:double"&gt;12.491650291367369&lt;/D&gt;&lt;D xsi:type="xsd:double"&gt;12.602370370679051&lt;/D&gt;&lt;D xsi:type="xsd:double"&gt;12.599033033958341&lt;/D&gt;&lt;D xsi:type="xsd:double"&gt;12.59738098356603&lt;/D&gt;&lt;D xsi:type="xsd:double"&gt;12.688828863991731&lt;/D&gt;&lt;D xsi:type="xsd:double"&gt;12.61454575071012&lt;/D&gt;&lt;D xsi:type="xsd:double"&gt;12.63791860710729&lt;/D&gt;&lt;D xsi:type="xsd:double"&gt;12.72655564734465&lt;/D&gt;&lt;D xsi:type="xsd:double"&gt;12.778635223067379&lt;/D&gt;&lt;D xsi:type="xsd:double"&gt;12.824684100676761&lt;/D&gt;&lt;D xsi:type="xsd:double"&gt;12.790883528733451&lt;/D&gt;&lt;D xsi:type="xsd:double"&gt;12.729002764806831&lt;/D&gt;&lt;D xsi:type="xsd:double"&gt;12.72735453144128&lt;/D&gt;&lt;D xsi:type="xsd:double"&gt;12.796210244308471&lt;/D&gt;&lt;D xsi:type="xsd:double"&gt;12.671433174451551&lt;/D&gt;&lt;D xsi:type="xsd:double"&gt;12.68291707996968&lt;/D&gt;&lt;D xsi:type="xsd:double"&gt;12.68329046517065&lt;/D&gt;&lt;D xsi:type="xsd:double"&gt;12.71997194407461&lt;/D&gt;&lt;D xsi:type="xsd:double"&gt;12.72114869827857&lt;/D&gt;&lt;D xsi:type="xsd:double"&gt;12.82335049674974&lt;/D&gt;&lt;D xsi:type="xsd:double"&gt;12.852726431595791&lt;/D&gt;&lt;D xsi:type="xsd:double"&gt;12.913371689350671&lt;/D&gt;&lt;D xsi:type="xsd:double"&gt;12.99908489822219&lt;/D&gt;&lt;D xsi:type="xsd:double"&gt;12.91501983888333&lt;/D&gt;&lt;D xsi:type="xsd:double"&gt;12.91837995390696&lt;/D&gt;&lt;D xsi:type="xsd:double"&gt;12.94347342103071&lt;/D&gt;&lt;D xsi:type="xsd:double"&gt;12.902809668041879&lt;/D&gt;&lt;D xsi:type="xsd:double"&gt;12.99943798163393&lt;/D&gt;&lt;D xsi:type="xsd:double"&gt;12.989364047358359&lt;/D&gt;&lt;D xsi:type="xsd:double"&gt;12.989337632883309&lt;/D&gt;&lt;D xsi:type="xsd:double"&gt;12.862290666877771&lt;/D&gt;&lt;D xsi:type="xsd:double"&gt;12.84613297775226&lt;/D&gt;&lt;D xsi:type="xsd:double"&gt;12.784207631814679&lt;/D&gt;&lt;D xsi:type="xsd:double"&gt;12.8455075280936&lt;/D&gt;&lt;D xsi:type="xsd:double"&gt;12.845299773514739&lt;/D&gt;&lt;D xsi:type="xsd:double"&gt;12.83385770350244&lt;/D&gt;&lt;D xsi:type="xsd:double"&gt;12.8662248943058&lt;/D&gt;&lt;D xsi:type="xsd:double"&gt;12.88380046263179&lt;/D&gt;&lt;D xsi:type="xsd:double"&gt;12.756597524694071&lt;/D&gt;&lt;D xsi:type="xsd:double"&gt;12.819434445265831&lt;/D&gt;&lt;D xsi:type="xsd:double"&gt;12.73094832874386&lt;/D&gt;&lt;D xsi:type="xsd:double"&gt;12.649891189658559&lt;/D&gt;&lt;D xsi:type="xsd:double"&gt;12.498913314038861&lt;/D&gt;&lt;D xsi:type="xsd:double"&gt;12.534579027875781&lt;/D&gt;&lt;D xsi:type="xsd:double"&gt;12.51441427605138&lt;/D&gt;&lt;D xsi:type="xsd:double"&gt;12.5315555644041&lt;/D&gt;&lt;D xsi:type="xsd:double"&gt;12.558432436196171&lt;/D&gt;&lt;D xsi:type="xsd:double"&gt;12.628701961991879&lt;/D&gt;&lt;D xsi:type="xsd:double"&gt;12.50892259582877&lt;/D&gt;&lt;D xsi:type="xsd:double"&gt;12.440177012226661&lt;/D&gt;&lt;D xsi:type="xsd:double"&gt;12.50128823285764&lt;/D&gt;&lt;D xsi:type="xsd:double"&gt;12.51918162022748&lt;/D&gt;&lt;D xsi:type="xsd:double"&gt;12.37649708264904&lt;/D&gt;&lt;D xsi:type="xsd:double"&gt;12.34825416420982&lt;/D&gt;&lt;D xsi:type="xsd:double"&gt;12.273917182484921&lt;/D&gt;&lt;D xsi:type="xsd:double"&gt;12.16591476866097&lt;/D&gt;&lt;D xsi:type="xsd:double"&gt;12.26390271255455&lt;/D&gt;&lt;D xsi:type="xsd:double"&gt;12.270935465912411&lt;/D&gt;&lt;D xsi:type="xsd:double"&gt;12.34528950670531&lt;/D&gt;&lt;D xsi:type="xsd:double"&gt;12.20449740795774&lt;/D&gt;&lt;D xsi:type="xsd:double"&gt;12.290819158838181&lt;/D&gt;&lt;D xsi:type="xsd:double"&gt;12.298875933231519&lt;/D&gt;&lt;D xsi:type="xsd:double"&gt;12.22264578282376&lt;/D&gt;&lt;D xsi:type="xsd:double"&gt;12.243860606891641&lt;/D&gt;&lt;D xsi:type="xsd:double"&gt;12.17026795758407&lt;/D&gt;&lt;D xsi:type="xsd:double"&gt;12.059833400922861&lt;/D&gt;&lt;D xsi:type="xsd:double"&gt;12.061105175115991&lt;/D&gt;&lt;D xsi:type="xsd:double"&gt;11.94781586338004&lt;/D&gt;&lt;D xsi:type="xsd:double"&gt;11.7621354532938&lt;/D&gt;&lt;D xsi:type="xsd:double"&gt;11.8082200059482&lt;/D&gt;&lt;D xsi:type="xsd:double"&gt;11.88607039043181&lt;/D&gt;&lt;D xsi:type="xsd:double"&gt;11.6783686270341&lt;/D&gt;&lt;D xsi:type="xsd:double"&gt;11.824256309800729&lt;/D&gt;&lt;D xsi:type="xsd:double"&gt;11.80153302940125&lt;/D&gt;&lt;D xsi:type="xsd:double"&gt;11.899051556319289&lt;/D&gt;&lt;D xsi:type="xsd:double"&gt;11.853470371644921&lt;/D&gt;&lt;D xsi:type="xsd:double"&gt;11.61008550074016&lt;/D&gt;&lt;D xsi:type="xsd:double"&gt;11.61739527799385&lt;/D&gt;&lt;D xsi:type="xsd:double"&gt;11.76901779525061&lt;/D&gt;&lt;D xsi:type="xsd:double"&gt;11.76837256227371&lt;/D&gt;&lt;D xsi:type="xsd:double"&gt;11.8898856860553&lt;/D&gt;&lt;D xsi:type="xsd:double"&gt;11.87131848165583&lt;/D&gt;&lt;D xsi:type="xsd:double"&gt;12.026333029118369&lt;/D&gt;&lt;D xsi:type="xsd:double"&gt;11.965833407006031&lt;/D&gt;&lt;D xsi:type="xsd:double"&gt;11.84299200118746&lt;/D&gt;&lt;D xsi:type="xsd:double"&gt;11.824952573088391&lt;/D&gt;&lt;D xsi:type="xsd:double"&gt;11.678920394636339&lt;/D&gt;&lt;D xsi:type="xsd:double"&gt;11.75857425999839&lt;/D&gt;&lt;D xsi:type="xsd:double"&gt;11.765112731240571&lt;/D&gt;&lt;D xsi:type="xsd:double"&gt;11.79685150039119&lt;/D&gt;&lt;D xsi:type="xsd:double"&gt;11.675421471139421&lt;/D&gt;&lt;D xsi:type="xsd:double"&gt;11.42302648189699&lt;/D&gt;&lt;D xsi:type="xsd:double"&gt;11.60251694879163&lt;/D&gt;&lt;D xsi:type="xsd:double"&gt;11.53381383270006&lt;/D&gt;&lt;D xsi:type="xsd:double"&gt;11.471900511991111&lt;/D&gt;&lt;D xsi:type="xsd:double"&gt;11.41100439331977&lt;/D&gt;&lt;D xsi:type="xsd:double"&gt;11.342417748014549&lt;/D&gt;&lt;D xsi:type="xsd:double"&gt;11.36511240335726&lt;/D&gt;&lt;D xsi:type="xsd:double"&gt;11.26354362657799&lt;/D&gt;&lt;D xsi:type="xsd:double"&gt;11.2134927087933&lt;/D&gt;&lt;D xsi:type="xsd:double"&gt;11.2768000084613&lt;/D&gt;&lt;D xsi:type="xsd:double"&gt;11.47295614327092&lt;/D&gt;&lt;D xsi:type="xsd:double"&gt;11.201286858725331&lt;/D&gt;&lt;D xsi:type="xsd:double"&gt;11.470730802310429&lt;/D&gt;&lt;D xsi:type="xsd:double"&gt;11.45464416396972&lt;/D&gt;&lt;D xsi:type="xsd:double"&gt;11.549089944206&lt;/D&gt;&lt;D xsi:type="xsd:double"&gt;11.317858669501151&lt;/D&gt;&lt;D xsi:type="xsd:double"&gt;11.39789761843976&lt;/D&gt;&lt;D xsi:type="xsd:double"&gt;11.244512282399111&lt;/D&gt;&lt;D xsi:type="xsd:double"&gt;11.32473962260827&lt;/D&gt;&lt;D xsi:type="xsd:double"&gt;11.14205223211755&lt;/D&gt;&lt;D xsi:type="xsd:double"&gt;11.094421575424089&lt;/D&gt;&lt;D xsi:type="xsd:double"&gt;10.93913891708082&lt;/D&gt;&lt;D xsi:type="xsd:double"&gt;11.181364202319241&lt;/D&gt;&lt;D xsi:type="xsd:double"&gt;11.032824669231911&lt;/D&gt;&lt;D xsi:type="xsd:double"&gt;10.80708286347191&lt;/D&gt;&lt;D xsi:type="xsd:double"&gt;10.56810732471012&lt;/D&gt;&lt;D xsi:type="xsd:double"&gt;10.58402430500089&lt;/D&gt;&lt;D xsi:type="xsd:double"&gt;10.21576116485509&lt;/D&gt;&lt;D xsi:type="xsd:double"&gt;9.9888674746105419&lt;/D&gt;&lt;D xsi:type="xsd:double"&gt;10.011184009328821&lt;/D&gt;&lt;D xsi:type="xsd:double"&gt;10.613572915670151&lt;/D&gt;&lt;D xsi:type="xsd:double"&gt;10.73680247333118&lt;/D&gt;&lt;D xsi:type="xsd:double"&gt;10.412186372972959&lt;/D&gt;&lt;D xsi:type="xsd:double"&gt;10.460301298024181&lt;/D&gt;&lt;D xsi:type="xsd:double"&gt;10.428394300403239&lt;/D&gt;&lt;D xsi:type="xsd:double"&gt;10.285291821631359&lt;/D&gt;&lt;D xsi:type="xsd:double"&gt;9.87331651763431&lt;/D&gt;&lt;D xsi:type="xsd:double"&gt;9.9313169773672172&lt;/D&gt;&lt;D xsi:type="xsd:double"&gt;10.06041889632272&lt;/D&gt;&lt;D xsi:type="xsd:double"&gt;9.8319532505447764&lt;/D&gt;&lt;D xsi:type="xsd:double"&gt;9.4256595571333115&lt;/D&gt;&lt;D xsi:type="xsd:double"&gt;8.8734702555374749&lt;/D&gt;&lt;D xsi:type="xsd:double"&gt;9.0587049000718771&lt;/D&gt;&lt;D xsi:type="xsd:double"&gt;8.6132920714402434&lt;/D&gt;&lt;D xsi:type="xsd:double"&gt;9.2918968175821064&lt;/D&gt;&lt;D xsi:type="xsd:double"&gt;9.5685263505123679&lt;/D&gt;&lt;D xsi:type="xsd:double"&gt;9.1905381272111146&lt;/D&gt;&lt;D xsi:type="xsd:double"&gt;8.8844593736664521&lt;/D&gt;&lt;D xsi:type="xsd:double"&gt;8.6101887419672831&lt;/D&gt;&lt;D xsi:type="xsd:double"&gt;8.9405880493030487&lt;/D&gt;&lt;D xsi:type="xsd:double"&gt;8.8316125205933353&lt;/D&gt;&lt;D xsi:type="xsd:double"&gt;8.47456726468673&lt;/D&gt;&lt;D xsi:type="xsd:double"&gt;8.2443895004715362&lt;/D&gt;&lt;D xsi:type="xsd:double"&gt;7.82919204295951&lt;/D&gt;&lt;D xsi:type="xsd:double"&gt;7.1118805852324032&lt;/D&gt;&lt;D xsi:type="xsd:double"&gt;7.6179258010101076&lt;/D&gt;&lt;D xsi:type="xsd:double"&gt;7.77556150462217&lt;/D&gt;&lt;D xsi:type="xsd:double"&gt;8.4292203796810625&lt;/D&gt;&lt;D xsi:type="xsd:double"&gt;8.2834360138821914&lt;/D&gt;&lt;D xsi:type="xsd:double"&gt;8.4370110183922424&lt;/D&gt;&lt;D xsi:type="xsd:double"&gt;8.3909926012733358&lt;/D&gt;&lt;D xsi:type="xsd:double"&gt;8.566354829638799&lt;/D&gt;&lt;D xsi:type="xsd:double"&gt;8.0541493586107435&lt;/D&gt;&lt;D xsi:type="xsd:double"&gt;8.2710085827390429&lt;/D&gt;&lt;D xsi:type="xsd:double"&gt;8.4784729305355757&lt;/D&gt;&lt;D xsi:type="xsd:double"&gt;8.1448247616360021&lt;/D&gt;&lt;D xsi:type="xsd:double"&gt;8.1101132694490943&lt;/D&gt;&lt;D xsi:type="xsd:double"&gt;7.8232099944759046&lt;/D&gt;&lt;D xsi:type="xsd:double"&gt;7.96857272091523&lt;/D&gt;&lt;D xsi:type="xsd:double"&gt;7.9011040134382977&lt;/D&gt;&lt;D xsi:type="xsd:double"&gt;7.5752291794848956&lt;/D&gt;&lt;D xsi:type="xsd:double"&gt;7.4752136302389847&lt;/D&gt;&lt;D xsi:type="xsd:double"&gt;7.2368478942771208&lt;/D&gt;&lt;D xsi:type="xsd:double"&gt;7.3855643251659151&lt;/D&gt;&lt;D xsi:type="xsd:double"&gt;7.2262693420147732&lt;/D&gt;&lt;D xsi:type="xsd:double"&gt;7.4194728030456307&lt;/D&gt;&lt;D xsi:type="xsd:double"&gt;7.6081224510928358&lt;/D&gt;&lt;D xsi:type="xsd:double"&gt;7.6757829877034993&lt;/D&gt;&lt;D xsi:type="xsd:double"&gt;7.857824283354236&lt;/D&gt;&lt;D xsi:type="xsd:double"&gt;7.9220972981980573&lt;/D&gt;&lt;D xsi:type="xsd:double"&gt;7.5806856852223188&lt;/D&gt;&lt;D xsi:type="xsd:double"&gt;7.5873077594151388&lt;/D&gt;&lt;D xsi:type="xsd:double"&gt;7.5797019305687039&lt;/D&gt;&lt;D xsi:type="xsd:double"&gt;7.7821045077120132&lt;/D&gt;&lt;D xsi:type="xsd:double"&gt;8.4270317988593924&lt;/D&gt;&lt;D xsi:type="xsd:double"&gt;8.2892297463399718&lt;/D&gt;&lt;D xsi:type="xsd:double"&gt;8.82515452178115&lt;/D&gt;&lt;D xsi:type="xsd:double"&gt;8.85407117348652&lt;/D&gt;&lt;D xsi:type="xsd:double"&gt;8.38760017615575&lt;/D&gt;&lt;D xsi:type="xsd:double"&gt;8.5027869573405752&lt;/D&gt;&lt;D xsi:type="xsd:double"&gt;8.5626250531099242&lt;/D&gt;&lt;D xsi:type="xsd:double"&gt;8.7566556527351409&lt;/D&gt;&lt;D xsi:type="xsd:double"&gt;8.7924164529141837&lt;/D&gt;&lt;D xsi:type="xsd:double"&gt;8.5836378284975137&lt;/D&gt;&lt;D xsi:type="xsd:double"&gt;8.2699256762937416&lt;/D&gt;&lt;D xsi:type="xsd:double"&gt;8.0351731450081871&lt;/D&gt;&lt;D xsi:type="xsd:double"&gt;7.98702845125197&lt;/D&gt;&lt;D xsi:type="xsd:double"&gt;8.0792955265609034&lt;/D&gt;&lt;D xsi:type="xsd:double"&gt;8.0119939832642917&lt;/D&gt;&lt;D xsi:type="xsd:double"&gt;8.0986573272436377&lt;/D&gt;&lt;D xsi:type="xsd:double"&gt;8.4524079145849136&lt;/D&gt;&lt;D xsi:type="xsd:double"&gt;8.8308483021133917&lt;/D&gt;&lt;D xsi:type="xsd:double"&gt;8.8464810964087359&lt;/D&gt;&lt;D xsi:type="xsd:double"&gt;8.58623583516491&lt;/D&gt;&lt;D xsi:type="xsd:double"&gt;8.2673191883560744&lt;/D&gt;&lt;D xsi:type="xsd:double"&gt;8.1842816301775976&lt;/D&gt;&lt;D xsi:type="xsd:double"&gt;7.9517654162114848&lt;/D&gt;&lt;D xsi:type="xsd:double"&gt;7.7495987914538764&lt;/D&gt;&lt;D xsi:type="xsd:double"&gt;7.8387209382139709&lt;/D&gt;&lt;D xsi:type="xsd:double"&gt;7.5549620276180454&lt;/D&gt;&lt;D xsi:type="xsd:double"&gt;7.5553662883919692&lt;/D&gt;&lt;D xsi:type="xsd:double"&gt;7.70240057852234&lt;/D&gt;&lt;D xsi:type="xsd:double"&gt;7.5661290336428486&lt;/D&gt;&lt;D xsi:type="xsd:double"&gt;7.356795773543638&lt;/D&gt;&lt;D xsi:type="xsd:double"&gt;7.3095332949821232&lt;/D&gt;&lt;D xsi:type="xsd:double"&gt;7.2639896486840847&lt;/D&gt;&lt;D xsi:type="xsd:double"&gt;7.6335209752136&lt;/D&gt;&lt;D xsi:type="xsd:double"&gt;7.76350661079091&lt;/D&gt;&lt;D xsi:type="xsd:double"&gt;7.514007928295193&lt;/D&gt;&lt;D xsi:type="xsd:double"&gt;7.4471858829659663&lt;/D&gt;&lt;D xsi:type="xsd:double"&gt;7.5687159316690362&lt;/D&gt;&lt;D xsi:type="xsd:double"&gt;7.61469209197489&lt;/D&gt;&lt;D xsi:type="xsd:double"&gt;7.9124044753898453&lt;/D&gt;&lt;D xsi:type="xsd:double"&gt;8.1546047070311616&lt;/D&gt;&lt;D xsi:type="xsd:double"&gt;8.2197780343629372&lt;/D&gt;&lt;D xsi:type="xsd:double"&gt;8.0634083552983462&lt;/D&gt;&lt;D xsi:type="xsd:double"&gt;7.9085066354911087&lt;/D&gt;&lt;D xsi:type="xsd:double"&gt;8.1112950537536577&lt;/D&gt;&lt;D xsi:type="xsd:double"&gt;8.07962079786919&lt;/D&gt;&lt;D xsi:type="xsd:double"&gt;7.7731281903264513&lt;/D&gt;&lt;D xsi:type="xsd:double"&gt;7.8449425550362033&lt;/D&gt;&lt;D xsi:type="xsd:double"&gt;7.8634967593061553&lt;/D&gt;&lt;D xsi:type="xsd:double"&gt;7.6925969294995706&lt;/D&gt;&lt;D xsi:type="xsd:double"&gt;7.9852204443106336&lt;/D&gt;&lt;D xsi:type="xsd:double"&gt;7.7560806276012881&lt;/D&gt;&lt;D xsi:type="xsd:double"&gt;7.6993133124923716&lt;/D&gt;&lt;D xsi:type="xsd:double"&gt;7.58812267513171&lt;/D&gt;&lt;D xsi:type="xsd:double"&gt;7.0765911946224209&lt;/D&gt;&lt;D xsi:type="xsd:double"&gt;7.0283041295433124&lt;/D&gt;&lt;D xsi:type="xsd:double"&gt;7.0322956584141556&lt;/D&gt;&lt;D xsi:type="xsd:double"&gt;7.0716316467383322&lt;/D&gt;&lt;D xsi:type="xsd:double"&gt;7.0446996332872978&lt;/D&gt;&lt;D xsi:type="xsd:double"&gt;7.0104872200848982&lt;/D&gt;&lt;D xsi:type="xsd:double"&gt;6.9895619069661112&lt;/D&gt;&lt;D xsi:type="xsd:double"&gt;7.019850246230587&lt;/D&gt;&lt;D xsi:type="xsd:double"&gt;7.0511983499346433&lt;/D&gt;&lt;D xsi:type="xsd:double"&gt;7.0605592115164058&lt;/D&gt;&lt;D xsi:type="xsd:double"&gt;7.1235474517549093&lt;/D&gt;&lt;D xsi:type="xsd:double"&gt;7.1847224643243246&lt;/D&gt;&lt;D xsi:type="xsd:double"&gt;7.1441899864601037&lt;/D&gt;&lt;D xsi:type="xsd:double"&gt;7.1697215485726442&lt;/D&gt;&lt;D xsi:type="xsd:double"&gt;7.201150320731581&lt;/D&gt;&lt;D xsi:type="xsd:double"&gt;7.1719959378051428&lt;/D&gt;&lt;D xsi:type="xsd:double"&gt;7.2720411360483634&lt;/D&gt;&lt;D xsi:type="xsd:double"&gt;7.3207112509877241&lt;/D&gt;&lt;D xsi:type="xsd:double"&gt;7.3077602582155814&lt;/D&gt;&lt;D xsi:type="xsd:double"&gt;7.4139983023372924&lt;/D&gt;&lt;D xsi:type="xsd:double"&gt;7.4114597611451094&lt;/D&gt;&lt;D xsi:type="xsd:double"&gt;7.3359492776538584&lt;/D&gt;&lt;D xsi:type="xsd:double"&gt;7.3542043249694338&lt;/D&gt;&lt;D xsi:type="xsd:double"&gt;7.34458098639624&lt;/D&gt;&lt;D xsi:type="xsd:double"&gt;7.4733393384091116&lt;/D&gt;&lt;D xsi:type="xsd:double"&gt;7.4942917680835&lt;/D&gt;&lt;D xsi:type="xsd:double"&gt;7.572698449414526&lt;/D&gt;&lt;D xsi:type="xsd:double"&gt;7.5525567505192326&lt;/D&gt;&lt;D xsi:type="xsd:double"&gt;7.4934026594475451&lt;/D&gt;&lt;D xsi:type="xsd:double"&gt;7.5544899740366791&lt;/D&gt;&lt;D xsi:type="xsd:double"&gt;7.6702813046009632&lt;/D&gt;&lt;D xsi:type="xsd:double"&gt;7.7138087759741474&lt;/D&gt;&lt;D xsi:type="xsd:double"&gt;7.703965415127807&lt;/D&gt;&lt;D xsi:type="xsd:double"&gt;7.7269931592735883&lt;/D&gt;&lt;D xsi:type="xsd:double"&gt;7.7756484293361439&lt;/D&gt;&lt;D xsi:type="xsd:double"&gt;7.69984500616424&lt;/D&gt;&lt;D xsi:type="xsd:double"&gt;7.6411436717780621&lt;/D&gt;&lt;D xsi:type="xsd:double"&gt;7.7053593816331016&lt;/D&gt;&lt;D xsi:type="xsd:double"&gt;7.7267537876817487&lt;/D&gt;&lt;D xsi:type="xsd:double"&gt;7.6853210365314828&lt;/D&gt;&lt;D xsi:type="xsd:double"&gt;7.6222603598308556&lt;/D&gt;&lt;D xsi:type="xsd:double"&gt;7.7422056035351563&lt;/D&gt;&lt;D xsi:type="xsd:double"&gt;7.8430535496990812&lt;/D&gt;&lt;D xsi:type="xsd:double"&gt;8.0715597487521418&lt;/D&gt;&lt;D xsi:type="xsd:double"&gt;8.0872079746982486&lt;/D&gt;&lt;D xsi:type="xsd:double"&gt;8.1505132145742749&lt;/D&gt;&lt;D xsi:type="xsd:double"&gt;8.1863802513537856&lt;/D&gt;&lt;D xsi:type="xsd:double"&gt;8.22049221530242&lt;/D&gt;&lt;D xsi:type="xsd:double"&gt;8.180348662728445&lt;/D&gt;&lt;D xsi:type="xsd:double"&gt;8.1805569889567415&lt;/D&gt;&lt;D xsi:type="xsd:double"&gt;8.2121481763259236&lt;/D&gt;&lt;D xsi:type="xsd:double"&gt;8.095660358635234&lt;/D&gt;&lt;D xsi:type="xsd:double"&gt;8.1655170978182312&lt;/D&gt;&lt;D xsi:type="xsd:double"&gt;8.2511020126835746&lt;/D&gt;&lt;D xsi:type="xsd:double"&gt;8.3668658831227312&lt;/D&gt;&lt;D xsi:type="xsd:double"&gt;8.3690278430537575&lt;/D&gt;&lt;D xsi:type="xsd:double"&gt;8.3217423611946231&lt;/D&gt;&lt;D xsi:type="xsd:double"&gt;8.2903704495912383&lt;/D&gt;&lt;D xsi:type="xsd:double"&gt;8.316447917280815&lt;/D&gt;&lt;D xsi:type="xsd:double"&gt;8.32799579271586&lt;/D&gt;&lt;D xsi:type="xsd:double"&gt;8.5411398094782474&lt;/D&gt;&lt;D xsi:type="xsd:double"&gt;8.6401519381447844&lt;/D&gt;&lt;D xsi:type="xsd:double"&gt;8.88405054019805&lt;/D&gt;&lt;D xsi:type="xsd:double"&gt;8.7907686832301426&lt;/D&gt;&lt;D xsi:type="xsd:double"&gt;8.86171931187883&lt;/D&gt;&lt;D xsi:type="xsd:double"&gt;8.8435253975942167&lt;/D&gt;&lt;D xsi:type="xsd:double"&gt;8.9297134804359928&lt;/D&gt;&lt;D xsi:type="xsd:double"&gt;8.8603891264894976&lt;/D&gt;&lt;D xsi:type="xsd:double"&gt;8.8312586121337642&lt;/D&gt;&lt;D xsi:type="xsd:double"&gt;9.0025803225790817&lt;/D&gt;&lt;D xsi:type="xsd:double"&gt;8.9923898238995079&lt;/D&gt;&lt;D xsi:type="xsd:double"&gt;8.987084782174998&lt;/D&gt;&lt;D xsi:type="xsd:double"&gt;8.8947261002572535&lt;/D&gt;&lt;D xsi:type="xsd:double"&gt;8.77601281072017&lt;/D&gt;&lt;D xsi:type="xsd:double"&gt;8.7417281181366118&lt;/D&gt;&lt;D xsi:type="xsd:double"&gt;8.7133139724637587&lt;/D&gt;&lt;D xsi:type="xsd:double"&gt;8.721698459919331&lt;/D&gt;&lt;D xsi:type="xsd:double"&gt;8.785578670879989&lt;/D&gt;&lt;D xsi:type="xsd:double"&gt;8.59867802707905&lt;/D&gt;&lt;D xsi:type="xsd:double"&gt;8.6898053955271024&lt;/D&gt;&lt;D xsi:type="xsd:double"&gt;8.810133408882189&lt;/D&gt;&lt;D xsi:type="xsd:double"&gt;8.9378822373776217&lt;/D&gt;&lt;D xsi:type="xsd:double"&gt;8.9460268597967989&lt;/D&gt;&lt;D xsi:type="xsd:double"&gt;8.8686679586281674&lt;/D&gt;&lt;D xsi:type="xsd:double"&gt;8.797682616171997&lt;/D&gt;&lt;D xsi:type="xsd:double"&gt;8.849894397395575&lt;/D&gt;&lt;D xsi:type="xsd:double"&gt;8.8200360817093557&lt;/D&gt;&lt;D xsi:type="xsd:double"&gt;8.7816978516265429&lt;/D&gt;&lt;D xsi:type="xsd:double"&gt;8.7188030832584342&lt;/D&gt;&lt;D xsi:type="xsd:double"&gt;8.741102490966485&lt;/D&gt;&lt;D xsi:type="xsd:double"&gt;8.7243478173574811&lt;/D&gt;&lt;D xsi:type="xsd:double"&gt;8.615013674603393&lt;/D&gt;&lt;D xsi:type="xsd:double"&gt;8.8034551968463326&lt;/D&gt;&lt;D xsi:type="xsd:double"&gt;8.9568091162253971&lt;/D&gt;&lt;D xsi:type="xsd:double"&gt;8.9793804645731043&lt;/D&gt;&lt;D xsi:type="xsd:double"&gt;9.135350642088369&lt;/D&gt;&lt;D xsi:type="xsd:double"&gt;9.40662997383286&lt;/D&gt;&lt;D xsi:type="xsd:double"&gt;9.3987877745470687&lt;/D&gt;&lt;D xsi:type="xsd:double"&gt;9.3509454375044072&lt;/D&gt;&lt;D xsi:type="xsd:double"&gt;9.5448255925605725&lt;/D&gt;&lt;D xsi:type="xsd:double"&gt;9.588136446099071&lt;/D&gt;&lt;D xsi:type="xsd:double"&gt;9.6987376927784137&lt;/D&gt;&lt;D xsi:type="xsd:double"&gt;9.84743401516493&lt;/D&gt;&lt;D xsi:type="xsd:double"&gt;9.5708920945260978&lt;/D&gt;&lt;D xsi:type="xsd:double"&gt;9.6221573074799451&lt;/D&gt;&lt;D xsi:type="xsd:double"&gt;9.708563648200105&lt;/D&gt;&lt;D xsi:type="xsd:double"&gt;9.8567576144640636&lt;/D&gt;&lt;D xsi:type="xsd:double"&gt;9.8026521565151121&lt;/D&gt;&lt;D xsi:type="xsd:double"&gt;9.7286319650892548&lt;/D&gt;&lt;D xsi:type="xsd:double"&gt;9.9012173866939222&lt;/D&gt;&lt;D xsi:type="xsd:double"&gt;9.7175735615106937&lt;/D&gt;&lt;D xsi:type="xsd:double"&gt;9.8972971789505344&lt;/D&gt;&lt;D xsi:type="xsd:double"&gt;9.9672761948652031&lt;/D&gt;&lt;D xsi:type="xsd:double"&gt;9.75964893490878&lt;/D&gt;&lt;D xsi:type="xsd:double"&gt;9.9387596250846428&lt;/D&gt;&lt;D xsi:type="xsd:double"&gt;9.95503132893873&lt;/D&gt;&lt;D xsi:type="xsd:double"&gt;9.5841194855433667&lt;/D&gt;&lt;D xsi:type="xsd:double"&gt;9.6457327892587532&lt;/D&gt;&lt;D xsi:type="xsd:double"&gt;9.5078442589347141&lt;/D&gt;&lt;D xsi:type="xsd:double"&gt;9.683004346142738&lt;/D&gt;&lt;D xsi:type="xsd:double"&gt;9.6501248510962512&lt;/D&gt;&lt;D xsi:type="xsd:double"&gt;9.7600403473028479&lt;/D&gt;&lt;D xsi:type="xsd:double"&gt;9.7076383872806087&lt;/D&gt;&lt;D xsi:type="xsd:double"&gt;9.7040188516345918&lt;/D&gt;&lt;D xsi:type="xsd:double"&gt;9.6213848718072068&lt;/D&gt;&lt;D xsi:type="xsd:double"&gt;9.5491899986601538&lt;/D&gt;&lt;D xsi:type="xsd:double"&gt;9.3859754424803317&lt;/D&gt;&lt;D xsi:type="xsd:double"&gt;9.4378908597643516&lt;/D&gt;&lt;D xsi:type="xsd:double"&gt;9.340751859007888&lt;/D&gt;&lt;D xsi:type="xsd:double"&gt;9.4391565598079925&lt;/D&gt;&lt;D xsi:type="xsd:double"&gt;9.64974068125578&lt;/D&gt;&lt;D xsi:type="xsd:double"&gt;9.7747423635317539&lt;/D&gt;&lt;D xsi:type="xsd:double"&gt;9.91766118426559&lt;/D&gt;&lt;D xsi:type="xsd:double"&gt;9.8576387796821248&lt;/D&gt;&lt;D xsi:type="xsd:double"&gt;9.9413645706335689&lt;/D&gt;&lt;D xsi:type="xsd:double"&gt;10.34652106180709&lt;/D&gt;&lt;D xsi:type="xsd:double"&gt;10.286343773798221&lt;/D&gt;&lt;D xsi:type="xsd:double"&gt;10.22421551632031&lt;/D&gt;&lt;D xsi:type="xsd:double"&gt;10.398801856895631&lt;/D&gt;&lt;D xsi:type="xsd:double"&gt;10.540556113187581&lt;/D&gt;&lt;D xsi:type="xsd:double"&gt;10.460019742588729&lt;/D&gt;&lt;D xsi:type="xsd:double"&gt;10.45825126956049&lt;/D&gt;&lt;D xsi:type="xsd:double"&gt;10.581972693091061&lt;/D&gt;&lt;D xsi:type="xsd:double"&gt;10.601728906803841&lt;/D&gt;&lt;D xsi:type="xsd:double"&gt;10.41025967961636&lt;/D&gt;&lt;D xsi:type="xsd:double"&gt;10.408104504084029&lt;/D&gt;&lt;D xsi:type="xsd:double"&gt;10.2789366374306&lt;/D&gt;&lt;D xsi:type="xsd:double"&gt;10.45150784634475&lt;/D&gt;&lt;D xsi:type="xsd:double"&gt;10.44780607353343&lt;/D&gt;&lt;D xsi:type="xsd:double"&gt;10.195682107389031&lt;/D&gt;&lt;D xsi:type="xsd:double"&gt;10.25898205180714&lt;/D&gt;&lt;D xsi:type="xsd:double"&gt;10.439781515832941&lt;/D&gt;&lt;D xsi:type="xsd:double"&gt;10.6236243267482&lt;/D&gt;&lt;D xsi:type="xsd:double"&gt;10.765128659177391&lt;/D&gt;&lt;D xsi:type="xsd:double"&gt;10.7597983007817&lt;/D&gt;&lt;D xsi:type="xsd:double"&gt;10.695462512204161&lt;/D&gt;&lt;D xsi:type="xsd:double"&gt;10.8044488923554&lt;/D&gt;&lt;D xsi:type="xsd:double"&gt;10.3305058128463&lt;/D&gt;&lt;D xsi:type="xsd:double"&gt;10.358351606657971&lt;/D&gt;&lt;D xsi:type="xsd:double"&gt;10.361658442993949&lt;/D&gt;&lt;D xsi:type="xsd:double"&gt;10.540982932984591&lt;/D&gt;&lt;D xsi:type="xsd:double"&gt;10.65763394950689&lt;/D&gt;&lt;D xsi:type="xsd:double"&gt;10.6447368535293&lt;/D&gt;&lt;D xsi:type="xsd:double"&gt;10.603588394545071&lt;/D&gt;&lt;D xsi:type="xsd:double"&gt;10.72947956578718&lt;/D&gt;&lt;D xsi:type="xsd:double"&gt;10.58680282706788&lt;/D&gt;&lt;D xsi:type="xsd:double"&gt;10.41437944304783&lt;/D&gt;&lt;D xsi:type="xsd:double"&gt;10.227833843285669&lt;/D&gt;&lt;D xsi:type="xsd:double"&gt;10.43299122802679&lt;/D&gt;&lt;D xsi:type="xsd:double"&gt;10.38478236995795&lt;/D&gt;&lt;D xsi:type="xsd:double"&gt;10.218963711481219&lt;/D&gt;&lt;D xsi:type="xsd:double"&gt;10.39486694319513&lt;/D&gt;&lt;D xsi:type="xsd:double"&gt;10.3405508516252&lt;/D&gt;&lt;D xsi:type="xsd:double"&gt;10.496298161720819&lt;/D&gt;&lt;D xsi:type="xsd:double"&gt;10.604093025962131&lt;/D&gt;&lt;D xsi:type="xsd:double"&gt;10.6307165011137&lt;/D&gt;&lt;D xsi:type="xsd:double"&gt;11.15137717484685&lt;/D&gt;&lt;D xsi:type="xsd:double"&gt;11.07360541542254&lt;/D&gt;&lt;D xsi:type="xsd:double"&gt;11.08899377705071&lt;/D&gt;&lt;D xsi:type="xsd:double"&gt;11.20771425141707&lt;/D&gt;&lt;D xsi:type="xsd:double"&gt;11.19352503007369&lt;/D&gt;&lt;D xsi:type="xsd:double"&gt;11.20285161441938&lt;/D&gt;&lt;D xsi:type="xsd:double"&gt;11.16911588810421&lt;/D&gt;&lt;D xsi:type="xsd:double"&gt;11.03414709088746&lt;/D&gt;&lt;D </t>
        </r>
      </text>
    </comment>
    <comment ref="A44" authorId="0" shapeId="0">
      <text>
        <r>
          <rPr>
            <b/>
            <sz val="9"/>
            <color indexed="81"/>
            <rFont val="Tahoma"/>
            <charset val="1"/>
          </rPr>
          <t>xsi:type="xsd:double"&gt;11.237209465561961&lt;/D&gt;&lt;D xsi:type="xsd:double"&gt;11.077758251853741&lt;/D&gt;&lt;D xsi:type="xsd:double"&gt;11.264567352536011&lt;/D&gt;&lt;D xsi:type="xsd:double"&gt;11.10743292707671&lt;/D&gt;&lt;D xsi:type="xsd:double"&gt;10.73800802855934&lt;/D&gt;&lt;D xsi:type="xsd:double"&gt;10.951019492826561&lt;/D&gt;&lt;D xsi:type="xsd:double"&gt;11.087412637762769&lt;/D&gt;&lt;D xsi:type="xsd:double"&gt;11.17538013818209&lt;/D&gt;&lt;D xsi:type="xsd:double"&gt;11.32169717855021&lt;/D&gt;&lt;D xsi:type="xsd:double"&gt;11.32872186167722&lt;/D&gt;&lt;D xsi:type="xsd:double"&gt;11.252057246575079&lt;/D&gt;&lt;D xsi:type="xsd:double"&gt;11.174421483321639&lt;/D&gt;&lt;D xsi:type="xsd:double"&gt;11.08436842439389&lt;/D&gt;&lt;D xsi:type="xsd:double"&gt;11.12373260896625&lt;/D&gt;&lt;D xsi:type="xsd:double"&gt;11.26245741301436&lt;/D&gt;&lt;D xsi:type="xsd:double"&gt;11.412938219931521&lt;/D&gt;&lt;D xsi:type="xsd:double"&gt;11.3396121438308&lt;/D&gt;&lt;D xsi:type="xsd:double"&gt;11.223976609051141&lt;/D&gt;&lt;D xsi:type="xsd:double"&gt;11.05620786352261&lt;/D&gt;&lt;D xsi:type="xsd:double"&gt;11.04635262127362&lt;/D&gt;&lt;D xsi:type="xsd:double"&gt;10.93491480829546&lt;/D&gt;&lt;D xsi:type="xsd:double"&gt;10.97160064588452&lt;/D&gt;&lt;D xsi:type="xsd:double"&gt;11.108741266841969&lt;/D&gt;&lt;D xsi:type="xsd:double"&gt;11.210249348976531&lt;/D&gt;&lt;D xsi:type="xsd:double"&gt;11.23640998213858&lt;/D&gt;&lt;D xsi:type="xsd:double"&gt;11.278171338970489&lt;/D&gt;&lt;D xsi:type="xsd:double"&gt;11.35270095487695&lt;/D&gt;&lt;D xsi:type="xsd:double"&gt;11.61758049623913&lt;/D&gt;&lt;D xsi:type="xsd:double"&gt;11.67885899488193&lt;/D&gt;&lt;D xsi:type="xsd:double"&gt;11.95887280909532&lt;/D&gt;&lt;D xsi:type="xsd:double"&gt;12.01280005554484&lt;/D&gt;&lt;D xsi:type="xsd:double"&gt;11.947958235003471&lt;/D&gt;&lt;D xsi:type="xsd:double"&gt;11.97565046913139&lt;/D&gt;&lt;D xsi:type="xsd:double"&gt;12.05884282671212&lt;/D&gt;&lt;D xsi:type="xsd:double"&gt;12.078276923971689&lt;/D&gt;&lt;D xsi:type="xsd:double"&gt;11.73569045539745&lt;/D&gt;&lt;D xsi:type="xsd:double"&gt;11.74660364518923&lt;/D&gt;&lt;D xsi:type="xsd:double"&gt;11.6898622269209&lt;/D&gt;&lt;D xsi:type="xsd:double"&gt;11.55815628880902&lt;/D&gt;&lt;D xsi:type="xsd:double"&gt;11.63323395602259&lt;/D&gt;&lt;D xsi:type="xsd:double"&gt;11.394905859295161&lt;/D&gt;&lt;D xsi:type="xsd:double"&gt;11.152002264810729&lt;/D&gt;&lt;D xsi:type="xsd:double"&gt;11.04246150169806&lt;/D&gt;&lt;D xsi:type="xsd:double"&gt;10.97037107189084&lt;/D&gt;&lt;D xsi:type="xsd:double"&gt;10.665167142275379&lt;/D&gt;&lt;D xsi:type="xsd:double"&gt;10.6183132238417&lt;/D&gt;&lt;D xsi:type="xsd:double"&gt;10.71872938224001&lt;/D&gt;&lt;D xsi:type="xsd:double"&gt;10.647424752989741&lt;/D&gt;&lt;D xsi:type="xsd:double"&gt;10.712982053873191&lt;/D&gt;&lt;D xsi:type="xsd:double"&gt;10.74505232591625&lt;/D&gt;&lt;D xsi:type="xsd:double"&gt;10.98640856381936&lt;/D&gt;&lt;D xsi:type="xsd:double"&gt;10.78603551901387&lt;/D&gt;&lt;D xsi:type="xsd:double"&gt;10.43283184843135&lt;/D&gt;&lt;D xsi:type="xsd:double"&gt;10.39509092026675&lt;/D&gt;&lt;D xsi:type="xsd:double"&gt;10.53785019721699&lt;/D&gt;&lt;D xsi:type="xsd:double"&gt;10.60129371961124&lt;/D&gt;&lt;D xsi:type="xsd:double"&gt;10.80882846424314&lt;/D&gt;&lt;D xsi:type="xsd:double"&gt;10.81493862082587&lt;/D&gt;&lt;D xsi:type="xsd:double"&gt;10.894534829213461&lt;/D&gt;&lt;D xsi:type="xsd:double"&gt;10.823695616696449&lt;/D&gt;&lt;D xsi:type="xsd:double"&gt;10.532912089451671&lt;/D&gt;&lt;D xsi:type="xsd:double"&gt;10.81054201461939&lt;/D&gt;&lt;D xsi:type="xsd:double"&gt;10.900613967852239&lt;/D&gt;&lt;D xsi:type="xsd:double"&gt;10.80520133909987&lt;/D&gt;&lt;D xsi:type="xsd:double"&gt;10.79024610356834&lt;/D&gt;&lt;D xsi:type="xsd:double"&gt;10.8891174559151&lt;/D&gt;&lt;D xsi:type="xsd:double"&gt;10.90771991237445&lt;/D&gt;&lt;D xsi:type="xsd:double"&gt;10.904906757518059&lt;/D&gt;&lt;D xsi:type="xsd:double"&gt;10.902684249170591&lt;/D&gt;&lt;D xsi:type="xsd:double"&gt;10.87939090315327&lt;/D&gt;&lt;D xsi:type="xsd:double"&gt;10.89554570908874&lt;/D&gt;&lt;D xsi:type="xsd:double"&gt;10.94168132527572&lt;/D&gt;&lt;D xsi:type="xsd:double"&gt;10.948776026157891&lt;/D&gt;&lt;D xsi:type="xsd:double"&gt;10.952388762589029&lt;/D&gt;&lt;D xsi:type="xsd:double"&gt;10.9549019268484&lt;/D&gt;&lt;D xsi:type="xsd:double"&gt;10.97108222166132&lt;/D&gt;&lt;D xsi:type="xsd:double"&gt;10.959349550546079&lt;/D&gt;&lt;D xsi:type="xsd:double"&gt;10.965545157559189&lt;/D&gt;&lt;D xsi:type="xsd:double"&gt;11.00331361433677&lt;/D&gt;&lt;D xsi:type="xsd:double"&gt;10.98575871093184&lt;/D&gt;&lt;D xsi:type="xsd:double"&gt;10.98962824908951&lt;/D&gt;&lt;D xsi:type="xsd:double"&gt;10.937946774166541&lt;/D&gt;&lt;D xsi:type="xsd:double"&gt;10.946975379303829&lt;/D&gt;&lt;D xsi:type="xsd:double"&gt;10.9625251619789&lt;/D&gt;&lt;D xsi:type="xsd:double"&gt;10.94446280297792&lt;/D&gt;&lt;D xsi:type="xsd:double"&gt;10.98100562757924&lt;/D&gt;&lt;D xsi:type="xsd:double"&gt;11.010556196357619&lt;/D&gt;&lt;D xsi:type="xsd:double"&gt;11.01364661704061&lt;/D&gt;&lt;D xsi:type="xsd:double"&gt;10.98396862818808&lt;/D&gt;&lt;D xsi:type="xsd:double"&gt;11.02141246756961&lt;/D&gt;&lt;D xsi:type="xsd:double"&gt;11.044116216954279&lt;/D&gt;&lt;D xsi:type="xsd:double"&gt;11.0430600260965&lt;/D&gt;&lt;D xsi:type="xsd:double"&gt;11.10602384373485&lt;/D&gt;&lt;D xsi:type="xsd:double"&gt;11.09474316104987&lt;/D&gt;&lt;D xsi:type="xsd:double"&gt;11.093893986944879&lt;/D&gt;&lt;D xsi:type="xsd:double"&gt;11.09606887073803&lt;/D&gt;&lt;D xsi:type="xsd:double"&gt;11.09586828569085&lt;/D&gt;&lt;D xsi:type="xsd:double"&gt;11.050493332371341&lt;/D&gt;&lt;D xsi:type="xsd:double"&gt;10.9808239485093&lt;/D&gt;&lt;D xsi:type="xsd:double"&gt;11.00908645617751&lt;/D&gt;&lt;D xsi:type="xsd:double"&gt;11.00025809993816&lt;/D&gt;&lt;D xsi:type="xsd:double"&gt;10.98550961019251&lt;/D&gt;&lt;D xsi:type="xsd:double"&gt;10.9561067719152&lt;/D&gt;&lt;D xsi:type="xsd:double"&gt;11.0064322172944&lt;/D&gt;&lt;D xsi:type="xsd:double"&gt;10.954209463758421&lt;/D&gt;&lt;D xsi:type="xsd:double"&gt;10.925733652621689&lt;/D&gt;&lt;D xsi:type="xsd:double"&gt;10.88710347475417&lt;/D&gt;&lt;D xsi:type="xsd:double"&gt;10.953700343024311&lt;/D&gt;&lt;D xsi:type="xsd:double"&gt;10.909572803086761&lt;/D&gt;&lt;D xsi:type="xsd:double"&gt;10.892931704444321&lt;/D&gt;&lt;D xsi:type="xsd:double"&gt;10.8092017071488&lt;/D&gt;&lt;D xsi:type="xsd:double"&gt;10.7598656334819&lt;/D&gt;&lt;D xsi:type="xsd:double"&gt;10.7249927990142&lt;/D&gt;&lt;D xsi:type="xsd:double"&gt;10.7922818568328&lt;/D&gt;&lt;D xsi:type="xsd:double"&gt;10.74710730863495&lt;/D&gt;&lt;D xsi:type="xsd:double"&gt;10.75921255478001&lt;/D&gt;&lt;D xsi:type="xsd:double"&gt;10.81436521568142&lt;/D&gt;&lt;D xsi:type="xsd:double"&gt;10.76531306880014&lt;/D&gt;&lt;D xsi:type="xsd:double"&gt;10.67389078353234&lt;/D&gt;&lt;D xsi:type="xsd:double"&gt;10.712071609383&lt;/D&gt;&lt;D xsi:type="xsd:double"&gt;10.64851546541002&lt;/D&gt;&lt;D xsi:type="xsd:double"&gt;10.633268561137079&lt;/D&gt;&lt;D xsi:type="xsd:double"&gt;10.64537336423024&lt;/D&gt;&lt;D xsi:type="xsd:double"&gt;10.48628899629983&lt;/D&gt;&lt;D xsi:type="xsd:double"&gt;10.516851423412261&lt;/D&gt;&lt;D xsi:type="xsd:double"&gt;10.58855413268863&lt;/D&gt;&lt;D xsi:type="xsd:double"&gt;10.649395134777921&lt;/D&gt;&lt;D xsi:type="xsd:double"&gt;10.64264968158334&lt;/D&gt;&lt;D xsi:type="xsd:double"&gt;10.579906228996281&lt;/D&gt;&lt;D xsi:type="xsd:double"&gt;10.561206233696559&lt;/D&gt;&lt;D xsi:type="xsd:double"&gt;10.62486364567115&lt;/D&gt;&lt;D xsi:type="xsd:double"&gt;10.60436272171482&lt;/D&gt;&lt;D xsi:type="xsd:double"&gt;10.538664286965931&lt;/D&gt;&lt;D xsi:type="xsd:double"&gt;10.5586974188086&lt;/D&gt;&lt;D xsi:type="xsd:double"&gt;10.58409308737107&lt;/D&gt;&lt;D xsi:type="xsd:double"&gt;10.589463165977239&lt;/D&gt;&lt;D xsi:type="xsd:double"&gt;10.64286298261227&lt;/D&gt;&lt;D xsi:type="xsd:double"&gt;10.667127025251331&lt;/D&gt;&lt;D xsi:type="xsd:double"&gt;10.66223244821356&lt;/D&gt;&lt;D xsi:type="xsd:double"&gt;10.74361717025524&lt;/D&gt;&lt;D xsi:type="xsd:double"&gt;10.75896527116501&lt;/D&gt;&lt;D xsi:type="xsd:double"&gt;10.896171745793341&lt;/D&gt;&lt;D xsi:type="xsd:double"&gt;10.88088856917498&lt;/D&gt;&lt;D xsi:type="xsd:double"&gt;10.885857586340221&lt;/D&gt;&lt;D xsi:type="xsd:double"&gt;10.85760767575081&lt;/D&gt;&lt;D xsi:type="xsd:double"&gt;10.799636072885111&lt;/D&gt;&lt;D xsi:type="xsd:double"&gt;10.799851782061429&lt;/D&gt;&lt;D xsi:type="xsd:double"&gt;10.64914092059983&lt;/D&gt;&lt;D xsi:type="xsd:double"&gt;10.62650038253495&lt;/D&gt;&lt;D xsi:type="xsd:double"&gt;10.558083536662039&lt;/D&gt;&lt;D xsi:type="xsd:double"&gt;10.544096434338091&lt;/D&gt;&lt;D xsi:type="xsd:double"&gt;10.603325531560611&lt;/D&gt;&lt;D xsi:type="xsd:double"&gt;10.53080106622634&lt;/D&gt;&lt;D xsi:type="xsd:double"&gt;10.57674921926828&lt;/D&gt;&lt;D xsi:type="xsd:double"&gt;10.669475035636021&lt;/D&gt;&lt;D xsi:type="xsd:double"&gt;10.669749674158179&lt;/D&gt;&lt;D xsi:type="xsd:double"&gt;10.639511728741081&lt;/D&gt;&lt;D xsi:type="xsd:double"&gt;10.63676546596666&lt;/D&gt;&lt;D xsi:type="xsd:double"&gt;10.55663655268993&lt;/D&gt;&lt;D xsi:type="xsd:double"&gt;10.53084557887167&lt;/D&gt;&lt;D xsi:type="xsd:double"&gt;10.50562611156121&lt;/D&gt;&lt;D xsi:type="xsd:double"&gt;10.56441703435064&lt;/D&gt;&lt;D xsi:type="xsd:double"&gt;10.600858244488141&lt;/D&gt;&lt;D xsi:type="xsd:double"&gt;10.64583664622193&lt;/D&gt;&lt;D xsi:type="xsd:double"&gt;10.699462702466359&lt;/D&gt;&lt;D xsi:type="xsd:double"&gt;10.72944231970742&lt;/D&gt;&lt;D xsi:type="xsd:double"&gt;10.746406266777271&lt;/D&gt;&lt;D xsi:type="xsd:double"&gt;10.736370561187069&lt;/D&gt;&lt;D xsi:type="xsd:double"&gt;10.733664344580591&lt;/D&gt;&lt;D xsi:type="xsd:double"&gt;10.71894332908921&lt;/D&gt;&lt;D xsi:type="xsd:double"&gt;10.839898036932571&lt;/D&gt;&lt;D xsi:type="xsd:double"&gt;10.83819918668776&lt;/D&gt;&lt;D xsi:type="xsd:double"&gt;10.86206334245143&lt;/D&gt;&lt;D xsi:type="xsd:double"&gt;10.852061978038391&lt;/D&gt;&lt;D xsi:type="xsd:double"&gt;10.8869332943495&lt;/D&gt;&lt;D xsi:type="xsd:double"&gt;10.93103833871894&lt;/D&gt;&lt;D xsi:type="xsd:double"&gt;10.83612736155253&lt;/D&gt;&lt;D xsi:type="xsd:double"&gt;10.21671336761422&lt;/D&gt;&lt;D xsi:type="xsd:double"&gt;10.167762852301&lt;/D&gt;&lt;D xsi:type="xsd:double"&gt;10.15892883519702&lt;/D&gt;&lt;D xsi:type="xsd:double"&gt;10.15268734379811&lt;/D&gt;&lt;D xsi:type="xsd:double"&gt;10.143527617787971&lt;/D&gt;&lt;D xsi:type="xsd:double"&gt;10.118580097043621&lt;/D&gt;&lt;D xsi:type="xsd:double"&gt;10.13253922738248&lt;/D&gt;&lt;D xsi:type="xsd:double"&gt;10.12942762800256&lt;/D&gt;&lt;D xsi:type="xsd:double"&gt;10.111890515353039&lt;/D&gt;&lt;D xsi:type="xsd:double"&gt;10.03399641211821&lt;/D&gt;&lt;D xsi:type="xsd:double"&gt;9.9934116523032941&lt;/D&gt;&lt;D xsi:type="xsd:double"&gt;10.006074878788271&lt;/D&gt;&lt;D xsi:type="xsd:double"&gt;9.9954563661508882&lt;/D&gt;&lt;D xsi:type="xsd:double"&gt;10.03241574151386&lt;/D&gt;&lt;D xsi:type="xsd:double"&gt;10.0020119745882&lt;/D&gt;&lt;D xsi:type="xsd:double"&gt;10.020159723977&lt;/D&gt;&lt;D xsi:type="xsd:double"&gt;10.07042542230889&lt;/D&gt;&lt;D xsi:type="xsd:double"&gt;10.0873146085328&lt;/D&gt;&lt;D xsi:type="xsd:double"&gt;10.29385819894951&lt;/D&gt;&lt;D xsi:type="xsd:double"&gt;10.31948183025836&lt;/D&gt;&lt;D xsi:type="xsd:double"&gt;10.1809597523892&lt;/D&gt;&lt;D xsi:type="xsd:double"&gt;10.21131840082473&lt;/D&gt;&lt;D xsi:type="xsd:double"&gt;10.221890147387491&lt;/D&gt;&lt;D xsi:type="xsd:double"&gt;10.32806459452218&lt;/D&gt;&lt;D xsi:type="xsd:double"&gt;10.32046076944248&lt;/D&gt;&lt;D xsi:type="xsd:double"&gt;10.33568179190444&lt;/D&gt;&lt;D xsi:type="xsd:double"&gt;10.31271241738429&lt;/D&gt;&lt;D xsi:type="xsd:double"&gt;10.39771187675596&lt;/D&gt;&lt;D xsi:type="xsd:double"&gt;10.4229362328896&lt;/D&gt;&lt;D xsi:type="xsd:double"&gt;10.429606377694549&lt;/D&gt;&lt;D xsi:type="xsd:double"&gt;10.45538906110616&lt;/D&gt;&lt;D xsi:type="xsd:double"&gt;10.46733488612051&lt;/D&gt;&lt;D xsi:type="xsd:double"&gt;10.549361244700121&lt;/D&gt;&lt;D xsi:type="xsd:double"&gt;10.47525740174839&lt;/D&gt;&lt;D xsi:type="xsd:double"&gt;10.56475430867744&lt;/D&gt;&lt;D xsi:type="xsd:double"&gt;10.6069369743648&lt;/D&gt;&lt;D xsi:type="xsd:double"&gt;10.70858470793589&lt;/D&gt;&lt;D xsi:type="xsd:double"&gt;10.67564050160043&lt;/D&gt;&lt;D xsi:type="xsd:double"&gt;10.7811166703139&lt;/D&gt;&lt;D xsi:type="xsd:double"&gt;10.729477218823529&lt;/D&gt;&lt;D xsi:type="xsd:double"&gt;10.787912710347509&lt;/D&gt;&lt;D xsi:type="xsd:double"&gt;10.8889558903861&lt;/D&gt;&lt;D xsi:type="xsd:double"&gt;10.847619154479141&lt;/D&gt;&lt;D xsi:type="xsd:double"&gt;10.92362298391962&lt;/D&gt;&lt;D xsi:type="xsd:double"&gt;10.99451555020803&lt;/D&gt;&lt;D xsi:type="xsd:double"&gt;10.96258741605411&lt;/D&gt;&lt;D xsi:type="xsd:double"&gt;10.881156638411641&lt;/D&gt;&lt;D xsi:type="xsd:double"&gt;10.97220980354588&lt;/D&gt;&lt;D xsi:type="xsd:double"&gt;10.863025665950151&lt;/D&gt;&lt;D xsi:type="xsd:double"&gt;10.835450330657389&lt;/D&gt;&lt;D xsi:type="xsd:double"&gt;10.81039461140838&lt;/D&gt;&lt;D xsi:type="xsd:double"&gt;10.93035222051701&lt;/D&gt;&lt;D xsi:type="xsd:double"&gt;10.91725076207195&lt;/D&gt;&lt;D xsi:type="xsd:double"&gt;10.74354378492891&lt;/D&gt;&lt;D xsi:type="xsd:double"&gt;10.68175049133851&lt;/D&gt;&lt;D xsi:type="xsd:double"&gt;10.66258815111021&lt;/D&gt;&lt;D xsi:type="xsd:double"&gt;10.90161195350632&lt;/D&gt;&lt;D xsi:type="xsd:double"&gt;10.87169439167611&lt;/D&gt;&lt;D xsi:type="xsd:double"&gt;11.022106201457151&lt;/D&gt;&lt;D xsi:type="xsd:double"&gt;11.1490790759067&lt;/D&gt;&lt;D xsi:type="xsd:double"&gt;11.273098591485761&lt;/D&gt;&lt;D xsi:type="xsd:double"&gt;11.3234598343822&lt;/D&gt;&lt;D xsi:type="xsd:double"&gt;11.189861493820519&lt;/D&gt;&lt;D xsi:type="xsd:double"&gt;11.11482109971295&lt;/D&gt;&lt;D xsi:type="xsd:double"&gt;11.220188305173521&lt;/D&gt;&lt;D xsi:type="xsd:double"&gt;11.09838941277788&lt;/D&gt;&lt;D xsi:type="xsd:double"&gt;11.03093850919994&lt;/D&gt;&lt;D xsi:type="xsd:double"&gt;10.895339578503609&lt;/D&gt;&lt;D xsi:type="xsd:double"&gt;10.69001536624606&lt;/D&gt;&lt;D xsi:type="xsd:double"&gt;10.83390507193943&lt;/D&gt;&lt;D xsi:type="xsd:double"&gt;10.833762639968031&lt;/D&gt;&lt;D xsi:type="xsd:double"&gt;10.851089659081589&lt;/D&gt;&lt;D xsi:type="xsd:double"&gt;10.596413809106339&lt;/D&gt;&lt;D xsi:type="xsd:double"&gt;10.616348998709061&lt;/D&gt;&lt;D xsi:type="xsd:double"&gt;10.62992502905673&lt;/D&gt;&lt;D xsi:type="xsd:double"&gt;10.5118923910661&lt;/D&gt;&lt;D xsi:type="xsd:double"&gt;10.6289690250202&lt;/D&gt;&lt;D xsi:type="xsd:double"&gt;10.605645621561671&lt;/D&gt;&lt;D xsi:type="xsd:double"&gt;10.740292719541341&lt;/D&gt;&lt;D xsi:type="xsd:double"&gt;10.79236468475715&lt;/D&gt;&lt;D xsi:type="xsd:double"&gt;10.728185371781359&lt;/D&gt;&lt;D xsi:type="xsd:double"&gt;10.6818904080433&lt;/D&gt;&lt;D xsi:type="xsd:double"&gt;10.767983790113581&lt;/D&gt;&lt;D xsi:type="xsd:double"&gt;10.64012403318471&lt;/D&gt;&lt;D xsi:type="xsd:double"&gt;10.614244975224359&lt;/D&gt;&lt;D xsi:type="xsd:double"&gt;10.585405622225119&lt;/D&gt;&lt;D xsi:type="xsd:double"&gt;10.670542975247949&lt;/D&gt;&lt;D xsi:type="xsd:double"&gt;10.716071322618239&lt;/D&gt;&lt;D xsi:type="xsd:double"&gt;10.51621829389854&lt;/D&gt;&lt;D xsi:type="xsd:double"&gt;10.38792784410658&lt;/D&gt;&lt;D xsi:type="xsd:double"&gt;10.379211805680191&lt;/D&gt;&lt;D xsi:type="xsd:double"&gt;10.39969017914105&lt;/D&gt;&lt;D xsi:type="xsd:double"&gt;10.56725500981335&lt;/D&gt;&lt;D xsi:type="xsd:double"&gt;10.5808454885248&lt;/D&gt;&lt;D xsi:type="xsd:double"&gt;10.51608675711597&lt;/D&gt;&lt;D xsi:type="xsd:double"&gt;10.48155728443081&lt;/D&gt;&lt;D xsi:type="xsd:double"&gt;10.31397126006733&lt;/D&gt;&lt;D xsi:type="xsd:double"&gt;10.463930814361889&lt;/D&gt;&lt;D xsi:type="xsd:double"&gt;10.341766892468961&lt;/D&gt;&lt;D xsi:type="xsd:double"&gt;10.30020816530325&lt;/D&gt;&lt;D xsi:type="xsd:double"&gt;10.551682184657951&lt;/D&gt;&lt;D xsi:type="xsd:double"&gt;10.72398016074404&lt;/D&gt;&lt;D xsi:type="xsd:double"&gt;10.73255234606293&lt;/D&gt;&lt;D xsi:type="xsd:double"&gt;10.774510635174559&lt;/D&gt;&lt;D xsi:type="xsd:double"&gt;10.70173151186472&lt;/D&gt;&lt;D xsi:type="xsd:double"&gt;10.674922339686161&lt;/D&gt;&lt;D xsi:type="xsd:double"&gt;10.783785064444039&lt;/D&gt;&lt;D xsi:type="xsd:double"&gt;10.82516581597215&lt;/D&gt;&lt;D xsi:type="xsd:double"&gt;10.83438691675731&lt;/D&gt;&lt;D xsi:type="xsd:double"&gt;10.81101259543625&lt;/D&gt;&lt;D xsi:type="xsd:double"&gt;10.80904173375184&lt;/D&gt;&lt;D xsi:type="xsd:double"&gt;10.770845508276681&lt;/D&gt;&lt;D xsi:type="xsd:double"&gt;10.906770056336221&lt;/D&gt;&lt;D xsi:type="xsd:double"&gt;10.73089361791132&lt;/D&gt;&lt;D xsi:type="xsd:double"&gt;10.637355790507261&lt;/D&gt;&lt;D xsi:type="xsd:double"&gt;10.686120711736139&lt;/D&gt;&lt;D xsi:type="xsd:double"&gt;10.69147792947734&lt;/D&gt;&lt;D xsi:type="xsd:double"&gt;10.73979518964784&lt;/D&gt;&lt;D xsi:type="xsd:double"&gt;10.729963327504221&lt;/D&gt;&lt;D xsi:type="xsd:double"&gt;10.42422230262205&lt;/D&gt;&lt;D xsi:type="xsd:double"&gt;10.386278697678369&lt;/D&gt;&lt;D xsi:type="xsd:double"&gt;10.37134116711046&lt;/D&gt;&lt;D xsi:type="xsd:double"&gt;10.56474567832896&lt;/D&gt;&lt;D xsi:type="xsd:double"&gt;10.40910725614355&lt;/D&gt;&lt;D xsi:type="xsd:double"&gt;10.321301872816211&lt;/D&gt;&lt;D xsi:type="xsd:double"&gt;10.03656576474949&lt;/D&gt;&lt;D xsi:type="xsd:double"&gt;9.7810267234177886&lt;/D&gt;&lt;D xsi:type="xsd:double"&gt;9.8786015699750376&lt;/D&gt;&lt;D xsi:type="xsd:double"&gt;9.9908783957098688&lt;/D&gt;&lt;D xsi:type="xsd:double"&gt;9.908944721434267&lt;/D&gt;&lt;D xsi:type="xsd:double"&gt;9.9821150755620049&lt;/D&gt;&lt;D xsi:type="xsd:double"&gt;9.9248553227391643&lt;/D&gt;&lt;D xsi:type="xsd:double"&gt;10.006502622785151&lt;/D&gt;&lt;D xsi:type="xsd:double"&gt;9.9768177025957&lt;/D&gt;&lt;D xsi:type="xsd:double"&gt;9.7804875627264511&lt;/D&gt;&lt;D xsi:type="xsd:double"&gt;9.8724800209869574&lt;/D&gt;&lt;D xsi:type="xsd:double"&gt;9.686777188946424&lt;/D&gt;&lt;D xsi:type="xsd:double"&gt;9.82281177081874&lt;/D&gt;&lt;D xsi:type="xsd:double"&gt;9.9539973496802165&lt;/D&gt;&lt;D xsi:type="xsd:double"&gt;9.96741539847372&lt;/D&gt;&lt;D xsi:type="xsd:double"&gt;9.9475133796899886&lt;/D&gt;&lt;D xsi:type="xsd:double"&gt;9.9446995815725749&lt;/D&gt;&lt;D xsi:type="xsd:double"&gt;9.9751088090456648&lt;/D&gt;&lt;D xsi:type="xsd:double"&gt;9.9648672627696655&lt;/D&gt;&lt;D xsi:type="xsd:double"&gt;9.9931473094051171&lt;/D&gt;&lt;D xsi:type="xsd:double"&gt;9.9967795003789011&lt;/D&gt;&lt;D xsi:type="xsd:double"&gt;9.9860924203999328&lt;/D&gt;&lt;D xsi:type="xsd:double"&gt;9.9578680996330462&lt;/D&gt;&lt;D xsi:type="xsd:double"&gt;9.9557514805153424&lt;/D&gt;&lt;D xsi:type="xsd:double"&gt;9.8827781878156671&lt;/D&gt;&lt;D xsi:type="xsd:double"&gt;9.9062091502933249&lt;/D&gt;&lt;D xsi:type="xsd:double"&gt;9.8501199042134218&lt;/D&gt;&lt;D xsi:type="xsd:double"&gt;9.8262831184284671&lt;/D&gt;&lt;D xsi:type="xsd:double"&gt;9.85082588009708&lt;/D&gt;&lt;D xsi:type="xsd:double"&gt;9.8611237701732612&lt;/D&gt;&lt;D xsi:type="xsd:double"&gt;9.8586001630344349&lt;/D&gt;&lt;D xsi:type="xsd:double"&gt;9.88633481889451&lt;/D&gt;&lt;D xsi:type="xsd:double"&gt;9.8958507113173564&lt;/D&gt;&lt;D xsi:type="xsd:double"&gt;9.8503466127043655&lt;/D&gt;&lt;D xsi:type="xsd:double"&gt;9.8321950517394772&lt;/D&gt;&lt;D xsi:type="xsd:double"&gt;9.851476656681136&lt;/D&gt;&lt;D xsi:type="xsd:double"&gt;9.8509465546047288&lt;/D&gt;&lt;D xsi:type="xsd:double"&gt;9.8801112166851439&lt;/D&gt;&lt;D xsi:type="xsd:double"&gt;9.9103547963737881&lt;/D&gt;&lt;D xsi:type="xsd:double"&gt;9.9162052556650728&lt;/D&gt;&lt;D xsi:type="xsd:double"&gt;9.9183572392716872&lt;/D&gt;&lt;D xsi:type="xsd:double"&gt;9.9274677499501625&lt;/D&gt;&lt;D xsi:type="xsd:double"&gt;9.9136550977831277&lt;/D&gt;&lt;D xsi:type="xsd:double"&gt;9.8758515077598&lt;/D&gt;&lt;D xsi:type="xsd:double"&gt;9.8611755144537945&lt;/D&gt;&lt;D xsi:type="xsd:double"&gt;9.8475382227253832&lt;/D&gt;&lt;D xsi:type="xsd:double"&gt;9.8437500909586984&lt;/D&gt;&lt;D xsi:type="xsd:double"&gt;9.8079445018185023&lt;/D&gt;&lt;D xsi:type="xsd:double"&gt;9.7695036466743446&lt;/D&gt;&lt;D xsi:type="xsd:double"&gt;9.8070565553312&lt;/D&gt;&lt;D xsi:type="xsd:double"&gt;9.8304589858096048&lt;/D&gt;&lt;D xsi:type="xsd:double"&gt;9.8018865726763185&lt;/D&gt;&lt;D xsi:type="xsd:double"&gt;9.78070872550061&lt;/D&gt;&lt;D xsi:type="xsd:double"&gt;9.7688106603424121&lt;/D&gt;&lt;D xsi:type="xsd:double"&gt;9.753254408411161&lt;/D&gt;&lt;D xsi:type="xsd:double"&gt;9.7273187460853023&lt;/D&gt;&lt;D xsi:type="xsd:double"&gt;9.6794013912060315&lt;/D&gt;&lt;D xsi:type="xsd:double"&gt;9.6625951586445034&lt;/D&gt;&lt;D xsi:type="xsd:double"&gt;9.6440896119548132&lt;/D&gt;&lt;D xsi:type="xsd:double"&gt;9.6890467365476862&lt;/D&gt;&lt;D xsi:type="xsd:double"&gt;9.6879202700653444&lt;/D&gt;&lt;D xsi:type="xsd:double"&gt;9.6579404701549034&lt;/D&gt;&lt;D xsi:type="xsd:double"&gt;9.6758759263216518&lt;/D&gt;&lt;D xsi:type="xsd:double"&gt;9.6162927412352488&lt;/D&gt;&lt;D xsi:type="xsd:double"&gt;9.60076105325767&lt;/D&gt;&lt;D xsi:type="xsd:double"&gt;9.6148562406469722&lt;/D&gt;&lt;D xsi:type="xsd:double"&gt;9.64671381303932&lt;/D&gt;&lt;D xsi:type="xsd:double"&gt;9.675494688697249&lt;/D&gt;&lt;D xsi:type="xsd:double"&gt;9.59934016719939&lt;/D&gt;&lt;D xsi:type="xsd:double"&gt;9.5921915224288412&lt;/D&gt;&lt;D xsi:type="xsd:double"&gt;9.591702064408441&lt;/D&gt;&lt;D xsi:type="xsd:double"&gt;9.6077687135348029&lt;/D&gt;&lt;D xsi:type="xsd:double"&gt;9.6401621572173166&lt;/D&gt;&lt;D xsi:type="xsd:double"&gt;9.6176301534573341&lt;/D&gt;&lt;D xsi:type="xsd:double"&gt;9.7089488685682177&lt;/D&gt;&lt;D xsi:type="xsd:double"&gt;9.7149380459166927&lt;/D&gt;&lt;D xsi:type="xsd:double"&gt;9.6644070684397825&lt;/D&gt;&lt;D xsi:type="xsd:double"&gt;9.6001353682778916&lt;/D&gt;&lt;D xsi:type="xsd:double"&gt;9.582604329696423&lt;/D&gt;&lt;D xsi:type="xsd:double"&gt;9.5507979283811935&lt;/D&gt;&lt;D xsi:type="xsd:double"&gt;9.541510242765213&lt;/D&gt;&lt;D xsi:type="xsd:double"&gt;9.5082717424566567&lt;/D&gt;&lt;D xsi:type="xsd:double"&gt;9.4991625868810452&lt;/D&gt;&lt;D xsi:type="xsd:double"&gt;9.4837173978132956&lt;/D&gt;&lt;D xsi:type="xsd:double"&gt;9.4676055780848412&lt;/D&gt;&lt;D xsi:type="xsd:double"&gt;9.4162528833300652&lt;/D&gt;&lt;D xsi:type="xsd:double"&gt;9.5537537709105855&lt;/D&gt;&lt;D xsi:type="xsd:double"&gt;9.5327324336393975&lt;/D&gt;&lt;D xsi:type="xsd:double"&gt;9.5846035112851&lt;/D&gt;&lt;D xsi:type="xsd:double"&gt;9.5878356212101217&lt;/D&gt;&lt;D xsi:type="xsd:double"&gt;9.5836017649169509&lt;/D&gt;&lt;D xsi:type="xsd:double"&gt;9.6633162668945047&lt;/D&gt;&lt;D xsi:type="xsd:double"&gt;9.6451153553219946&lt;/D&gt;&lt;D xsi:type="xsd:double"&gt;9.6383280676956176&lt;/D&gt;&lt;D xsi:type="xsd:double"&gt;9.6426217278194244&lt;/D&gt;&lt;D xsi:type="xsd:double"&gt;9.7139851266184589&lt;/D&gt;&lt;D xsi:type="xsd:double"&gt;9.8354825476966923&lt;/D&gt;&lt;D xsi:type="xsd:double"&gt;9.8237651260337557&lt;/D&gt;&lt;D xsi:type="xsd:double"&gt;9.79928160986777&lt;/D&gt;&lt;D xsi:type="xsd:double"&gt;9.7886482427599812&lt;/D&gt;&lt;D xsi:type="xsd:double"&gt;9.8296110502234111&lt;/D&gt;&lt;D xsi:type="xsd:double"&gt;9.7044516659777678&lt;/D&gt;&lt;D xsi:type="xsd:double"&gt;9.5794377118724725&lt;/D&gt;&lt;D xsi:type="xsd:double"&gt;9.6311350944161163&lt;/D&gt;&lt;D xsi:type="xsd:double"&gt;9.6356737923959273&lt;/D&gt;&lt;D xsi:type="xsd:double"&gt;9.6376316872008516&lt;/D&gt;&lt;D xsi:type="xsd:double"&gt;9.6336984396124858&lt;/D&gt;&lt;D xsi:type="xsd:double"&gt;9.6503931278725581&lt;/D&gt;&lt;D xsi:type="xsd:double"&gt;9.6704382836108849&lt;/D&gt;&lt;D xsi:type="xsd:double"&gt;9.6612306392760381&lt;/D&gt;&lt;D xsi:type="xsd:double"&gt;9.7575398232913741&lt;/D&gt;&lt;D xsi:type="xsd:double"&gt;9.7211272823466235&lt;/D&gt;&lt;D xsi:type="xsd:double"&gt;9.7657240831957548&lt;/D&gt;&lt;D xsi:type="xsd:double"&gt;9.7716452527089963&lt;/D&gt;&lt;D xsi:type="xsd:double"&gt;9.7882086176787872&lt;/D&gt;&lt;D xsi:type="xsd:double"&gt;9.7332730610181866&lt;/D&gt;&lt;D xsi:type="xsd:double"&gt;9.80696443597975&lt;/D&gt;&lt;D xsi:type="xsd:double"&gt;9.7473673161803713&lt;/D&gt;&lt;D xsi:type="xsd:double"&gt;9.62620702139138&lt;/D&gt;&lt;D xsi:type="xsd:double"&gt;9.5983750255663089&lt;/D&gt;&lt;D xsi:type="xsd:double"&gt;9.3493702158230114&lt;/D&gt;&lt;D xsi:type="xsd:double"&gt;9.2117312294573885&lt;/D&gt;&lt;D xsi:type="xsd:double"&gt;8.95128441457661&lt;/D&gt;&lt;D xsi:type="xsd:double"&gt;9.07349324182507&lt;/D&gt;&lt;D xsi:type="xsd:double"&gt;9.0219611711221788&lt;/D&gt;&lt;D xsi:type="xsd:double"&gt;9.0351336133459288&lt;/D&gt;&lt;D xsi:type="xsd:double"&gt;9.1657995535760914&lt;/D&gt;&lt;D xsi:type="xsd:double"&gt;9.1240598964086654&lt;/D&gt;&lt;D xsi:type="xsd:double"&gt;9.1448869032233464&lt;/D&gt;&lt;D xsi:type="xsd:double"&gt;9.07757746863399&lt;/D&gt;&lt;D xsi:type="xsd:double"&gt;8.9330431127050787&lt;/D&gt;&lt;D xsi:type="xsd:double"&gt;8.96460568007214&lt;/D&gt;&lt;D xsi:type="xsd:double"&gt;9.0780590728762682&lt;/D&gt;&lt;D xsi:type="xsd:double"&gt;8.9857723176815654&lt;/D&gt;&lt;D xsi:type="xsd:double"&gt;9.1179905297077148&lt;/D&gt;&lt;D xsi:type="xsd:double"&gt;9.07782966070044&lt;/D&gt;&lt;D xsi:type="xsd:double"&gt;9.1062379123414541&lt;/D&gt;&lt;D xsi:type="xsd:double"&gt;9.1952288647117157&lt;/D&gt;&lt;D xsi:type="xsd:double"&gt;9.2848794372891632&lt;/D&gt;&lt;D xsi:type="xsd:double"&gt;9.3996578374759885&lt;/D&gt;&lt;D xsi:type="xsd:double"&gt;9.2515675696440844&lt;/D&gt;&lt;D xsi:type="xsd:double"&gt;9.0840007040046977&lt;/D&gt;&lt;D xsi:type="xsd:double"&gt;9.1450193417478349&lt;/D&gt;&lt;D xsi:type="xsd:double"&gt;9.227741105105423&lt;/D&gt;&lt;D xsi:type="xsd:double"&gt;9.1720768623782512&lt;/D&gt;&lt;D xsi:type="xsd:double"&gt;9.1537218790591357&lt;/D&gt;&lt;D xsi:type="xsd:double"&gt;8.9272756457034035&lt;/D&gt;&lt;D xsi:type="xsd:double"&gt;8.9427974624841564&lt;/D&gt;&lt;D xsi:type="xsd:double"&gt;9.03687469029371&lt;/D&gt;&lt;D xsi:type="xsd:double"&gt;9.07765828885544&lt;/D&gt;&lt;D xsi:type="xsd:double"&gt;8.9420742564640747&lt;/D&gt;&lt;D xsi:type="xsd:double"&gt;8.966339072619153&lt;/D&gt;&lt;D xsi:type="xsd:double"&gt;8.8891158540325144&lt;/D&gt;&lt;D xsi:type="xsd:double"&gt;8.626588576673365&lt;/D&gt;&lt;D xsi:type="xsd:double"&gt;8.5038775846492669&lt;/D&gt;&lt;D xsi:type="xsd:double"&gt;8.4408489591153781&lt;/D&gt;&lt;D xsi:type="xsd:double"&gt;8.6480302775960567&lt;/D&gt;&lt;D xsi:type="xsd:double"&gt;8.6371776233868847&lt;/D&gt;&lt;D xsi:type="xsd:double"&gt;8.5151874569493984&lt;/D&gt;&lt;D xsi:type="xsd:double"&gt;8.2445087046674068&lt;/D&gt;&lt;D xsi:type="xsd:double"&gt;8.04713573753964&lt;/D&gt;&lt;D xsi:type="xsd:double"&gt;8.3335539429522072&lt;/D&gt;&lt;D xsi:type="xsd:double"&gt;8.4705823112637439&lt;/D&gt;&lt;D xsi:type="xsd:double"&gt;8.427627542934351&lt;/D&gt;&lt;D xsi:type="xsd:double"&gt;8.5549588826414151&lt;/D&gt;&lt;D xsi:type="xsd:double"&gt;8.5890109885506121&lt;/D&gt;&lt;D xsi:type="xsd:double"&gt;8.74344627937338&lt;/D&gt;&lt;D xsi:type="xsd:double"&gt;8.6801681787272855&lt;/D&gt;&lt;D xsi:type="xsd:double"&gt;8.8087823463012533&lt;/D&gt;&lt;D xsi:type="xsd:double"&gt;8.5314975004431233&lt;/D&gt;&lt;D xsi:type="xsd:double"&gt;8.6107823505096377&lt;/D&gt;&lt;D xsi:type="xsd:double"&gt;8.47446194476787&lt;/D&gt;&lt;D xsi:type="xsd:double"&gt;8.45727472042968&lt;/D&gt;&lt;D xsi:type="xsd:double"&gt;8.71667873145785&lt;/D&gt;&lt;D xsi:type="xsd:double"&gt;8.773921501158112&lt;/D&gt;&lt;D xsi:type="xsd:double"&gt;8.7693072386096986&lt;/D&gt;&lt;D xsi:type="xsd:double"&gt;8.9848482384706667&lt;/D&gt;&lt;D xsi:type="xsd:double"&gt;9.01470002946481&lt;/D&gt;&lt;D xsi:type="xsd:double"&gt;8.9794577555332147&lt;/D&gt;&lt;D xsi:type="xsd:double"&gt;8.8154525152028871&lt;/D&gt;&lt;D xsi:type="xsd:double"&gt;8.9513334381107548&lt;/D&gt;&lt;D xsi:type="xsd:double"&gt;8.7423491518221343&lt;/D&gt;&lt;D xsi:type="xsd:double"&gt;8.9692817966929255&lt;/D&gt;&lt;D xsi:type="xsd:double"&gt;8.89359967532477&lt;/D&gt;&lt;D xsi:type="xsd:double"&gt;8.881578142751259&lt;/D&gt;&lt;D xsi:type="xsd:double"&gt;8.980016344688174&lt;/D&gt;&lt;D xsi:type="xsd:double"&gt;8.6809912350876779&lt;/D&gt;&lt;D xsi:type="xsd:double"&gt;8.7049286331518338&lt;/D&gt;&lt;D xsi:type="xsd:double"&gt;8.849338496980625&lt;/D&gt;&lt;D xsi:type="xsd:double"&gt;8.78110149286994&lt;/D&gt;&lt;D xsi:type="xsd:double"&gt;8.6336028374497431&lt;/D&gt;&lt;D xsi:type="xsd:double"&gt;8.5959807195256914&lt;/D&gt;&lt;D xsi:type="xsd:double"&gt;8.4606831712936668&lt;/D&gt;&lt;D xsi:type="xsd:double"&gt;8.4231187814349511&lt;/D&gt;&lt;D xsi:type="xsd:double"&gt;8.4516570452058062&lt;/D&gt;&lt;D xsi:type="xsd:double"&gt;8.3195980288550153&lt;/D&gt;&lt;D xsi:type="xsd:double"&gt;8.3686555731181187&lt;/D&gt;&lt;D xsi:type="xsd:double"&gt;8.2880014079133861&lt;/D&gt;&lt;D xsi:type="xsd:double"&gt;8.4584970582389332&lt;/D&gt;&lt;D xsi:type="xsd:double"&gt;8.4968692193448554&lt;/D&gt;&lt;D xsi:type="xsd:double"&gt;8.3986337106140869&lt;/D&gt;&lt;D xsi:type="xsd:double"&gt;8.7256432602658549&lt;/D&gt;&lt;D xsi:type="xsd:double"&gt;8.6214864228892161&lt;/D&gt;&lt;D xsi:type="xsd:double"&gt;8.8235862373179934&lt;/D&gt;&lt;D xsi:type="xsd:double"&gt;8.7383973042883856&lt;/D&gt;&lt;D xsi:type="xsd:double"&gt;8.8366188142467&lt;/D&gt;&lt;D xsi:type="xsd:double"&gt;8.7709364858162058&lt;/D&gt;&lt;D xsi:type="xsd:double"&gt;8.5367282942156937&lt;/D&gt;&lt;D xsi:type="xsd:double"&gt;8.498577913498762&lt;/D&gt;&lt;D xsi:type="xsd:double"&gt;8.4542943299657161&lt;/D&gt;&lt;D xsi:type="xsd:double"&gt;8.0652879766073262&lt;/D&gt;&lt;D xsi:type="xsd:double"&gt;7.922474603093602&lt;/D&gt;&lt;D xsi:type="xsd:double"&gt;8.0129788573827234&lt;/D&gt;&lt;D xsi:type="xsd:double"&gt;7.9076432545491073&lt;/D&gt;&lt;D xsi:type="xsd:double"&gt;7.8971748036272844&lt;/D&gt;&lt;D xsi:type="xsd:double"&gt;8.0292485727031639&lt;/D&gt;&lt;D xsi:type="xsd:double"&gt;8.0222271748511478&lt;/D&gt;&lt;D xsi:type="xsd:double"&gt;8.0833082030893575&lt;/D&gt;&lt;D xsi:type="xsd:double"&gt;8.05531080120582&lt;/D&gt;&lt;D xsi:type="xsd:double"&gt;8.0094925967535957&lt;/D&gt;&lt;D xsi:type="xsd:double"&gt;7.968964063038662&lt;/D&gt;&lt;D xsi:type="xsd:double"&gt;8.15598149468499&lt;/D&gt;&lt;D xsi:type="xsd:double"&gt;8.165294296277656&lt;/D&gt;&lt;D xsi:type="xsd:double"&gt;8.22658027479578&lt;/D&gt;&lt;D xsi:type="xsd:double"&gt;8.1803554325951247&lt;/D&gt;&lt;D xsi:type="xsd:double"&gt;8.2844442582359665&lt;/D&gt;&lt;D xsi:type="xsd:double"&gt;8.3442979445932988&lt;/D&gt;&lt;D xsi:type="xsd:double"&gt;8.39215585351999&lt;/D&gt;&lt;D xsi:type="xsd:double"&gt;8.3266861967856318&lt;/D&gt;&lt;D xsi:type="xsd:double"&gt;8.4068458485444548&lt;/D&gt;&lt;D xsi:type="xsd:double"&gt;8.1456837101024728&lt;/D&gt;&lt;D xsi:type="xsd:double"&gt;8.3909316002474572&lt;/D&gt;&lt;D xsi:type="xsd:double"&gt;8.400897199399525&lt;/D&gt;&lt;D xsi:type="xsd:double"&gt;8.51426318678717&lt;/D&gt;&lt;D xsi:type="xsd:double"&gt;8.3897693075681818&lt;/D&gt;&lt;D xsi:type="xsd:double"&gt;8.5639860922011337&lt;/D&gt;&lt;D xsi:type="xsd:double"&gt;8.5741863680432235&lt;/D&gt;&lt;D xsi:type="xsd:double"&gt;8.4415122560645131&lt;/D&gt;&lt;D xsi:type="xsd:double"&gt;8.526503225353947&lt;/D&gt;&lt;D xsi:type="xsd:double"&gt;8.535659452876569&lt;/D&gt;&lt;D xsi:type="xsd:double"&gt;8.6535572250660344&lt;/D&gt;&lt;D xsi:type="xsd:double"&gt;8.6655682561738772&lt;/D&gt;&lt;D xsi:type="xsd:double"&gt;8.624841995947687&lt;/D&gt;&lt;D xsi:type="xsd:double"&gt;8.6243701476348136&lt;/D&gt;&lt;D xsi:type="xsd:double"&gt;8.75184741281573&lt;/D&gt;&lt;D xsi:type="xsd:double"&gt;8.7550446499262282&lt;/D&gt;&lt;D xsi:type="xsd:double"&gt;8.6836781854325622&lt;/D&gt;&lt;D xsi:type="xsd:double"&gt;8.7448149553085432&lt;/D&gt;&lt;D xsi:type="xsd:double"&gt;8.7626750652489864&lt;/D&gt;&lt;D xsi:type="xsd:double"&gt;8.949784264194399&lt;/D&gt;&lt;D xsi:type="xsd:double"&gt;8.95095360319036&lt;/D&gt;&lt;D xsi:type="xsd:double"&gt;9.0261081608173015&lt;/D&gt;&lt;D xsi:type="xsd:double"&gt;8.96154200119348&lt;/D&gt;&lt;D xsi:type="xsd:double"&gt;8.9283358096047962&lt;/D&gt;&lt;D xsi:type="xsd:double"&gt;8.94063737530436&lt;/D&gt;&lt;D xsi:type="xsd:double"&gt;8.9197341304171331&lt;/D&gt;&lt;D xsi:type="xsd:double"&gt;8.9357019376008289&lt;/D&gt;&lt;D xsi:type="xsd:double"&gt;8.72614509685432&lt;/D&gt;&lt;D xsi:type="xsd:double"&gt;8.8631611357422919&lt;/D&gt;&lt;D xsi:type="xsd:double"&gt;8.8586077802566887&lt;/D&gt;&lt;D xsi:type="xsd:double"&gt;8.8387466172077929&lt;/D&gt;&lt;D xsi:type="xsd:double"&gt;8.84577543892942&lt;/D&gt;&lt;D xsi:type="xsd:double"&gt;8.8312124453187622&lt;/D&gt;&lt;D xsi:type="xsd:double"&gt;8.7955793556464386&lt;/D&gt;&lt;D xsi:type="xsd:double"&gt;8.7975585962332&lt;/D&gt;&lt;D xsi:type="xsd:double"&gt;8.816592894247604&lt;/D&gt;&lt;D xsi:type="xsd:double"&gt;8.8364843609045867&lt;/D&gt;&lt;D xsi:type="xsd:double"&gt;8.8462954445186863&lt;/D&gt;&lt;D xsi:type="xsd:double"&gt;8.85592546022444&lt;/D&gt;&lt;D xsi:type="xsd:double"&gt;8.8481274169155419&lt;/D&gt;&lt;D xsi:type="xsd:double"&gt;8.8433561963507348&lt;/D&gt;&lt;D xsi:type="xsd:double"&gt;8.834288575545008&lt;/D&gt;&lt;D xsi:type="xsd:double"&gt;8.8091721650662063&lt;/D&gt;&lt;D xsi:type="xsd:double"&gt;8.7894096907735317&lt;/D&gt;&lt;D xsi:type="xsd:double"&gt;8.7975529222846021&lt;/D&gt;&lt;D xsi:type="xsd:double"&gt;8.7938600765804154&lt;/D&gt;&lt;D xsi:type="xsd:double"&gt;8.776123887761873&lt;/D&gt;&lt;D xsi:type="xsd:double"&gt;8.7726476921604917&lt;/D&gt;&lt;D xsi:type="xsd:double"&gt;8.7902217822000015&lt;/D&gt;&lt;D xsi:type="xsd:double"&gt;8.78073625364238&lt;/D&gt;&lt;D xsi:type="xsd:double"&gt;8.7629169159240163&lt;/D&gt;&lt;D xsi:type="xsd:double"&gt;8.7512834388492031&lt;/D&gt;&lt;D xsi:type="xsd:double"&gt;8.741440040800537&lt;/D&gt;&lt;D xsi:type="xsd:double"&gt;8.758311093552809&lt;/D&gt;&lt;D xsi:type="xsd:double"&gt;8.74106492718056&lt;/D&gt;&lt;D xsi:type="xsd:double"&gt;8.7054957303920748&lt;/D&gt;&lt;D xsi:type="xsd:double"&gt;8.6817682789731414&lt;/D&gt;&lt;D xsi:type="xsd:double"&gt;8.6963163510831443&lt;/D&gt;&lt;D xsi:type="xsd:double"&gt;8.72998642841142&lt;/D&gt;&lt;D xsi:type="xsd:double"&gt;8.7309675799505211&lt;/D&gt;&lt;D xsi:type="xsd:double"&gt;8.72124412977071&lt;/D&gt;&lt;D xsi:type="xsd:double"&gt;8.7486722934545362&lt;/D&gt;&lt;D xsi:type="xsd:double"&gt;8.76447331695905&lt;/D&gt;&lt;D xsi:type="xsd:double"&gt;8.7656674417546316&lt;/D&gt;&lt;D xsi:type="xsd:double"&gt;8.7213008870460769&lt;/D&gt;&lt;D xsi:type="xsd:double"&gt;8.7247115715524561&lt;/D&gt;&lt;D xsi:type="xsd:double"&gt;8.722761850156223&lt;/D&gt;&lt;D xsi:type="xsd:double"&gt;8.7572508765694987&lt;/D&gt;&lt;D xsi:type="xsd:double"&gt;8.7514725470742327&lt;/D&gt;&lt;D xsi:type="xsd:double"&gt;8.80472327783816&lt;/D&gt;&lt;D xsi:type="xsd:double"&gt;8.8180718120456962&lt;/D&gt;&lt;D xsi:type="xsd:double"&gt;8.8195778843448238&lt;/D&gt;&lt;D xsi:type="xsd:double"&gt;8.7963245765116476&lt;/D&gt;&lt;D xsi:type="xsd:double"&gt;8.7268452727657131&lt;/D&gt;&lt;D xsi:type="xsd:double"&gt;8.7124568777341924&lt;/D&gt;&lt;D xsi:type="xsd:double"&gt;8.6813539862862683&lt;/D&gt;&lt;D xsi:type="xsd:double"&gt;8.66062001979256&lt;/D&gt;&lt;D xsi:type="xsd:double"&gt;8.6298273578417088&lt;/D&gt;&lt;D xsi:type="xsd:double"&gt;8.60066922413753&lt;/D&gt;&lt;D xsi:type="xsd:double"&gt;8.6076561529963449&lt;/D&gt;&lt;D xsi:type="xsd:double"&gt;8.5016545247103661&lt;/D&gt;&lt;D xsi:type="xsd:double"&gt;8.507236523826613&lt;/D&gt;&lt;D xsi:type="xsd:double"&gt;8.4791458962323958&lt;/D&gt;&lt;D xsi:type="xsd:double"&gt;8.46843845704089&lt;/D&gt;&lt;D xsi:type="xsd:double"&gt;8.4812043814046145&lt;/D&gt;&lt;D xsi:type="xsd:double"&gt;8.4421696004824387&lt;/D&gt;&lt;D xsi:type="xsd:double"&gt;8.42198477635927&lt;/D&gt;&lt;D xsi:type="xsd:double"&gt;8.4252723400078953&lt;/D&gt;&lt;D xsi:type="xsd:double"&gt;8.424675997623071&lt;/D&gt;&lt;D xsi:type="xsd:double"&gt;8.4709261530064435&lt;/D&gt;&lt;D xsi:type="xsd:double"&gt;8.4076773021032682&lt;/D&gt;&lt;D xsi:type="xsd:double"&gt;8.3764720761463565&lt;/D&gt;&lt;D xsi:type="xsd:double"&gt;8.3529885276798037&lt;/D&gt;&lt;D xsi:type="xsd:double"&gt;8.307865675750234&lt;/D&gt;&lt;D xsi:type="xsd:double"&gt;8.3015183113129929&lt;/D&gt;&lt;D xsi:type="xsd:double"&gt;8.3631066593869043&lt;/D&gt;&lt;D xsi:type="xsd:double"&gt;8.3819072769019876&lt;/D&gt;&lt;D xsi:type="xsd:double"&gt;8.372871305217739&lt;/D&gt;&lt;D xsi:type="xsd:double"&gt;8.4448249923780256&lt;/D&gt;&lt;D xsi:type="xsd:double"&gt;8.4386861995842963&lt;/D&gt;&lt;D xsi:type="xsd:double"&gt;8.4474095300266239&lt;/D&gt;&lt;D xsi:type="xsd:double"&gt;8.3958808281409443&lt;/D&gt;&lt;D xsi:type="xsd:double"&gt;8.4679378596376154&lt;/D&gt;&lt;D xsi:type="xsd:double"&gt;8.4530002325720268&lt;/D&gt;&lt;D xsi:type="xsd:double"&gt;8.4632204898615555&lt;/D&gt;&lt;D xsi:type="xsd:double"&gt;8.4762067682623421&lt;/D&gt;&lt;D xsi:type="xsd:double"&gt;8.4120665838556263&lt;/D&gt;&lt;D xsi:type="xsd:double"&gt;8.33875148537175&lt;/D&gt;&lt;D xsi:type="xsd:double"&gt;8.3678798022721033&lt;/D&gt;&lt;D xsi:type="xsd:double"&gt;8.3784349104104088&lt;/D&gt;&lt;D xsi:type="xsd:double"&gt;8.3815916441422456&lt;/D&gt;&lt;D xsi:type="xsd:double"&gt;8.3403665684345771&lt;/D&gt;&lt;D xsi:type="xsd:double"&gt;8.4185814081644761&lt;/D&gt;&lt;D xsi:type="xsd:double"&gt;8.5404500419617957&lt;/D&gt;&lt;D xsi:type="xsd:double"&gt;8.5611017955796456&lt;/D&gt;&lt;D xsi:type="xsd:double"&gt;8.5783366012757885&lt;/D&gt;&lt;D xsi:type="xsd:double"&gt;8.5927703645624813&lt;/D&gt;&lt;D xsi:type="xsd:double"&gt;8.5442772541323784&lt;/D&gt;&lt;D xsi:type="xsd:double"&gt;8.525650368637173&lt;/D&gt;&lt;D xsi:type="xsd:double"&gt;8.54860625653702&lt;/D&gt;&lt;D xsi:type="xsd:double"&gt;8.4655861872442131&lt;/D&gt;&lt;D xsi:type="xsd:double"&gt;8.4966757229891119&lt;/D&gt;&lt;D xsi:type="xsd:double"&gt;8.4998709755788724&lt;/D&gt;&lt;D xsi:type="xsd:double"&gt;8.5023917526041615&lt;/D&gt;&lt;D xsi:type="xsd:double"&gt;8.4562295440998714&lt;/D&gt;&lt;D xsi:type="xsd:double"&gt;8.5319515673228317&lt;/D&gt;&lt;D xsi:type="xsd:double"&gt;8.5470620704463052&lt;/D&gt;&lt;D xsi:type="xsd:double"&gt;8.4420286358145411&lt;/D&gt;&lt;D xsi:type="xsd:double"&gt;8.404330495825894&lt;/D&gt;&lt;D xsi:type="xsd:double"&gt;8.3815040769307156&lt;/D&gt;&lt;D xsi:type="xsd:double"&gt;8.3884767331782548&lt;/D&gt;&lt;D xsi:type="xsd:double"&gt;8.4771095211558833&lt;/D&gt;&lt;D xsi:type="xsd:double"&gt;8.5507297617747078&lt;/D&gt;&lt;D xsi:type="xsd:double"&gt;8.5887900559439778&lt;/D&gt;&lt;D xsi:type="xsd:double"&gt;8.5855177540606942&lt;/D&gt;&lt;D xsi:type="xsd:double"&gt;8.5144698982104&lt;/D&gt;&lt;D xsi:type="xsd:double"&gt;8.5093946061942738&lt;/D&gt;&lt;D xsi:type="xsd:double"&gt;8.6419437139820268&lt;/D&gt;&lt;D xsi:type="xsd:double"&gt;8.6672860773652118&lt;/D&gt;&lt;D xsi:type="xsd:double"&gt;8.65959391762556&lt;/D&gt;&lt;D xsi:type="xsd:double"&gt;8.708893933137885&lt;/D&gt;&lt;D xsi:type="xsd:double"&gt;8.6692707485071985&lt;/D&gt;&lt;D xsi:type="xsd:double"&gt;8.6372930679605631&lt;/D&gt;&lt;D xsi:type="xsd:double"&gt;8.6862055115228287&lt;/D&gt;&lt;D xsi:type="xsd:double"&gt;8.6763251239836414&lt;/D&gt;&lt;D xsi:type="xsd:double"&gt;8.65107747188935&lt;/D&gt;&lt;D xsi:type="xsd:double"&gt;8.6815909922424517&lt;/D&gt;&lt;D xsi:type="xsd:double"&gt;8.6804182652093083&lt;/D&gt;&lt;D xsi:type="xsd:double"&gt;8.676488930040648&lt;/D&gt;&lt;D xsi:type="xsd:double"&gt;8.6661119048206388&lt;/D&gt;&lt;D xsi:type="xsd:double"&gt;8.7518868405873036&lt;/D&gt;&lt;D xsi:type="xsd:double"&gt;8.6688471412708754&lt;/D&gt;&lt;D xsi:type="xsd:double"&gt;8.679387153262681&lt;/D&gt;&lt;D xsi:type="xsd:double"&gt;8.6621229774364643&lt;/D&gt;&lt;D xsi:type="xsd:double"&gt;8.6415900308954043&lt;/D&gt;&lt;D xsi:type="xsd:double"&gt;8.5751713463422732&lt;/D&gt;&lt;D xsi:type="xsd:double"&gt;8.5602065457641654&lt;/D&gt;&lt;D xsi:type="xsd:double"&gt;8.5562535256515257&lt;/D&gt;&lt;D xsi:type="xsd:double"&gt;8.5116146720162043&lt;/D&gt;&lt;D xsi:type="xsd:double"&gt;8.4254065195810952&lt;/D&gt;&lt;D xsi:type="xsd:double"&gt;8.4222644710722268&lt;/D&gt;&lt;D xsi:type="xsd:double"&gt;8.56953933241013&lt;/D&gt;&lt;D xsi:type="xsd:double"&gt;8.61492423928911&lt;/D&gt;&lt;D xsi:type="xsd:double"&gt;8.6456081075905225&lt;/D&gt;&lt;D xsi:type="xsd:double"&gt;8.6924533258856389&lt;/D&gt;&lt;D xsi:type="xsd:double"&gt;8.649116301273251&lt;/D&gt;&lt;D xsi:type="xsd:double"&gt;8.8012707280040736&lt;/D&gt;&lt;D xsi:type="xsd:double"&gt;8.8532610779486074&lt;/D&gt;&lt;D xsi:type="xsd:double"&gt;8.843735288608757&lt;/D&gt;&lt;D xsi:type="xsd:double"&gt;8.9334771317691448&lt;/D&gt;&lt;D xsi:type="xsd:double"&gt;8.83527185735029&lt;/D&gt;&lt;D xsi:type="xsd:double"&gt;8.9004378090338356&lt;/D&gt;&lt;D xsi:type="xsd:double"&gt;8.9296671414152229&lt;/D&gt;&lt;D xsi:type="xsd:double"&gt;8.9319220</t>
        </r>
      </text>
    </comment>
    <comment ref="A45" authorId="0" shapeId="0">
      <text>
        <r>
          <rPr>
            <b/>
            <sz val="9"/>
            <color indexed="81"/>
            <rFont val="Tahoma"/>
            <charset val="1"/>
          </rPr>
          <t>130436765&lt;/D&gt;&lt;D xsi:type="xsd:double"&gt;8.868545584739234&lt;/D&gt;&lt;D xsi:type="xsd:double"&gt;8.9441819830908322&lt;/D&gt;&lt;D xsi:type="xsd:double"&gt;8.9473124069322125&lt;/D&gt;&lt;D xsi:type="xsd:double"&gt;8.9687796830667779&lt;/D&gt;&lt;D xsi:type="xsd:double"&gt;8.9260418973250069&lt;/D&gt;&lt;D xsi:type="xsd:double"&gt;8.9374033249397318&lt;/D&gt;&lt;D xsi:type="xsd:double"&gt;8.8793543262184862&lt;/D&gt;&lt;D xsi:type="xsd:double"&gt;8.9195740253768445&lt;/D&gt;&lt;D xsi:type="xsd:double"&gt;8.90460706131549&lt;/D&gt;&lt;D xsi:type="xsd:double"&gt;8.8859121488420989&lt;/D&gt;&lt;D xsi:type="xsd:double"&gt;8.9060732247145786&lt;/D&gt;&lt;D xsi:type="xsd:double"&gt;8.8978349746454644&lt;/D&gt;&lt;D xsi:type="xsd:double"&gt;8.9324945459530234&lt;/D&gt;&lt;D xsi:type="xsd:double"&gt;8.9710971426020176&lt;/D&gt;&lt;D xsi:type="xsd:double"&gt;9.00438061543943&lt;/D&gt;&lt;D xsi:type="xsd:double"&gt;9.0286264802833358&lt;/D&gt;&lt;D xsi:type="xsd:double"&gt;9.0622295810907829&lt;/D&gt;&lt;D xsi:type="xsd:double"&gt;9.0859359935789623&lt;/D&gt;&lt;D xsi:type="xsd:double"&gt;9.1196586327930884&lt;/D&gt;&lt;D xsi:type="xsd:double"&gt;9.0315465317559536&lt;/D&gt;&lt;D xsi:type="xsd:double"&gt;9.0112764599135584&lt;/D&gt;&lt;D xsi:type="xsd:double"&gt;8.9950578031560688&lt;/D&gt;&lt;D xsi:type="xsd:double"&gt;9.0492417961104934&lt;/D&gt;&lt;D xsi:type="xsd:double"&gt;9.0922231462147867&lt;/D&gt;&lt;D xsi:type="xsd:double"&gt;9.1888570927129578&lt;/D&gt;&lt;D xsi:type="xsd:double"&gt;9.16543115537532&lt;/D&gt;&lt;D xsi:type="xsd:double"&gt;9.1678731345792475&lt;/D&gt;&lt;D xsi:type="xsd:double"&gt;9.249291814909963&lt;/D&gt;&lt;D xsi:type="xsd:double"&gt;9.0643651432457215&lt;/D&gt;&lt;D xsi:type="xsd:double"&gt;8.9834301066583624&lt;/D&gt;&lt;D xsi:type="xsd:double"&gt;8.9986675070972968&lt;/D&gt;&lt;D xsi:type="xsd:double"&gt;8.9149840366380761&lt;/D&gt;&lt;D xsi:type="xsd:double"&gt;8.96087954068164&lt;/D&gt;&lt;D xsi:type="xsd:double"&gt;8.8404358310233668&lt;/D&gt;&lt;D xsi:type="xsd:double"&gt;8.86186214887319&lt;/D&gt;&lt;D xsi:type="xsd:double"&gt;8.9136353791605423&lt;/D&gt;&lt;D xsi:type="xsd:double"&gt;8.9072711309647659&lt;/D&gt;&lt;D xsi:type="xsd:double"&gt;9.0026154611141163&lt;/D&gt;&lt;D xsi:type="xsd:double"&gt;9.08331714539709&lt;/D&gt;&lt;D xsi:type="xsd:double"&gt;9.1464110099453819&lt;/D&gt;&lt;D xsi:type="xsd:double"&gt;9.1498894845436354&lt;/D&gt;&lt;D xsi:type="xsd:double"&gt;9.14319386576378&lt;/D&gt;&lt;D xsi:type="xsd:double"&gt;9.113428636685228&lt;/D&gt;&lt;D xsi:type="xsd:double"&gt;9.20307329638333&lt;/D&gt;&lt;D xsi:type="xsd:double"&gt;9.19636305219781&lt;/D&gt;&lt;D xsi:type="xsd:double"&gt;9.09344261296602&lt;/D&gt;&lt;D xsi:type="xsd:double"&gt;9.0909816365407661&lt;/D&gt;&lt;D xsi:type="xsd:double"&gt;9.260258719122783&lt;/D&gt;&lt;D xsi:type="xsd:double"&gt;9.2684828048923862&lt;/D&gt;&lt;D xsi:type="xsd:double"&gt;9.2348873370062776&lt;/D&gt;&lt;D xsi:type="xsd:double"&gt;9.2893791995804573&lt;/D&gt;&lt;D xsi:type="xsd:double"&gt;9.2976323224813733&lt;/D&gt;&lt;D xsi:type="xsd:double"&gt;9.3601230655831955&lt;/D&gt;&lt;D xsi:type="xsd:double"&gt;9.30502049976616&lt;/D&gt;&lt;D xsi:type="xsd:double"&gt;9.3478104533113555&lt;/D&gt;&lt;D xsi:type="xsd:double"&gt;9.2911268270485223&lt;/D&gt;&lt;D xsi:type="xsd:double"&gt;9.28893830813133&lt;/D&gt;&lt;D xsi:type="xsd:double"&gt;9.35742810473848&lt;/D&gt;&lt;D xsi:type="xsd:double"&gt;9.385414904942273&lt;/D&gt;&lt;D xsi:type="xsd:double"&gt;9.3490436174719722&lt;/D&gt;&lt;D xsi:type="xsd:double"&gt;9.3687856241583685&lt;/D&gt;&lt;D xsi:type="xsd:double"&gt;9.3972098242813118&lt;/D&gt;&lt;D xsi:type="xsd:double"&gt;9.4268524663575821&lt;/D&gt;&lt;D xsi:type="xsd:double"&gt;9.4203935964033132&lt;/D&gt;&lt;D xsi:type="xsd:double"&gt;9.6621190509870036&lt;/D&gt;&lt;D xsi:type="xsd:double"&gt;9.66109129614181&lt;/D&gt;&lt;D xsi:type="xsd:double"&gt;9.5840758793148026&lt;/D&gt;&lt;D xsi:type="xsd:double"&gt;9.47485093665537&lt;/D&gt;&lt;D xsi:type="xsd:double"&gt;9.4044595206153314&lt;/D&gt;&lt;D xsi:type="xsd:double"&gt;9.4652878360131556&lt;/D&gt;&lt;D xsi:type="xsd:double"&gt;9.5539664809675653&lt;/D&gt;&lt;D xsi:type="xsd:double"&gt;9.4793305561253476&lt;/D&gt;&lt;D xsi:type="xsd:double"&gt;9.4759264520443089&lt;/D&gt;&lt;D xsi:type="xsd:double"&gt;9.4395582285251773&lt;/D&gt;&lt;D xsi:type="xsd:double"&gt;9.4506490972164166&lt;/D&gt;&lt;D xsi:type="xsd:double"&gt;9.4270146573152065&lt;/D&gt;&lt;D xsi:type="xsd:double"&gt;9.5744772860225229&lt;/D&gt;&lt;D xsi:type="xsd:double"&gt;9.58417878899026&lt;/D&gt;&lt;D xsi:type="xsd:double"&gt;9.6193782600666076&lt;/D&gt;&lt;D xsi:type="xsd:double"&gt;9.5872063846446522&lt;/D&gt;&lt;D xsi:type="xsd:double"&gt;9.5107428856153913&lt;/D&gt;&lt;D xsi:type="xsd:double"&gt;9.4708840372260639&lt;/D&gt;&lt;D xsi:type="xsd:double"&gt;9.4178664128061342&lt;/D&gt;&lt;D xsi:type="xsd:double"&gt;9.5088785835606853&lt;/D&gt;&lt;D xsi:type="xsd:double"&gt;9.5683163410007985&lt;/D&gt;&lt;D xsi:type="xsd:double"&gt;9.4763932338281851&lt;/D&gt;&lt;D xsi:type="xsd:double"&gt;9.4795857842560611&lt;/D&gt;&lt;D xsi:type="xsd:double"&gt;9.500297091532623&lt;/D&gt;&lt;D xsi:type="xsd:double"&gt;9.3053457547058152&lt;/D&gt;&lt;D xsi:type="xsd:double"&gt;9.23456034044254&lt;/D&gt;&lt;D xsi:type="xsd:double"&gt;9.1434413948864748&lt;/D&gt;&lt;D xsi:type="xsd:double"&gt;9.1515798527221968&lt;/D&gt;&lt;D xsi:type="xsd:double"&gt;9.1545738546072677&lt;/D&gt;&lt;D xsi:type="xsd:double"&gt;9.1126027391147666&lt;/D&gt;&lt;D xsi:type="xsd:double"&gt;9.09110645167016&lt;/D&gt;&lt;D xsi:type="xsd:double"&gt;9.0152930008744434&lt;/D&gt;&lt;D xsi:type="xsd:double"&gt;9.064730702159757&lt;/D&gt;&lt;D xsi:type="xsd:double"&gt;8.9128386927427989&lt;/D&gt;&lt;D xsi:type="xsd:double"&gt;8.8698758178928365&lt;/D&gt;&lt;D xsi:type="xsd:double"&gt;8.8279503273347366&lt;/D&gt;&lt;D xsi:type="xsd:double"&gt;8.7439301771045&lt;/D&gt;&lt;D xsi:type="xsd:double"&gt;8.74294850033641&lt;/D&gt;&lt;D xsi:type="xsd:double"&gt;8.8614266686868142&lt;/D&gt;&lt;D xsi:type="xsd:double"&gt;8.853065126324962&lt;/D&gt;&lt;D xsi:type="xsd:double"&gt;8.8271278057328875&lt;/D&gt;&lt;D xsi:type="xsd:double"&gt;8.8243573654328387&lt;/D&gt;&lt;D xsi:type="xsd:double"&gt;8.8332922390856954&lt;/D&gt;&lt;D xsi:type="xsd:double"&gt;8.8357334894664632&lt;/D&gt;&lt;D xsi:type="xsd:double"&gt;8.9199197377536379&lt;/D&gt;&lt;D xsi:type="xsd:double"&gt;8.9158772841576681&lt;/D&gt;&lt;D xsi:type="xsd:double"&gt;8.9002035092097973&lt;/D&gt;&lt;D xsi:type="xsd:double"&gt;8.87178970253921&lt;/D&gt;&lt;D xsi:type="xsd:double"&gt;8.8682114676901573&lt;/D&gt;&lt;D xsi:type="xsd:double"&gt;8.8500646399558818&lt;/D&gt;&lt;D xsi:type="xsd:double"&gt;8.8233694263483748&lt;/D&gt;&lt;D xsi:type="xsd:double"&gt;8.8270987442567375&lt;/D&gt;&lt;D xsi:type="xsd:double"&gt;8.8427099070663875&lt;/D&gt;&lt;D xsi:type="xsd:double"&gt;8.8376418909294312&lt;/D&gt;&lt;D xsi:type="xsd:double"&gt;8.8340157459145932&lt;/D&gt;&lt;D xsi:type="xsd:double"&gt;8.8289198059925287&lt;/D&gt;&lt;D xsi:type="xsd:double"&gt;8.82585666803844&lt;/D&gt;&lt;D xsi:type="xsd:double"&gt;8.8357215122274635&lt;/D&gt;&lt;D xsi:type="xsd:double"&gt;8.820108742517732&lt;/D&gt;&lt;D xsi:type="xsd:double"&gt;8.81483159261764&lt;/D&gt;&lt;D xsi:type="xsd:double"&gt;8.8114666313833077&lt;/D&gt;&lt;D xsi:type="xsd:double"&gt;8.7630334045162535&lt;/D&gt;&lt;D xsi:type="xsd:double"&gt;8.7599911498261029&lt;/D&gt;&lt;D xsi:type="xsd:double"&gt;8.7806287528420022&lt;/D&gt;&lt;D xsi:type="xsd:double"&gt;8.7954508744809381&lt;/D&gt;&lt;D xsi:type="xsd:double"&gt;8.80745574505962&lt;/D&gt;&lt;D xsi:type="xsd:double"&gt;8.8028314871145046&lt;/D&gt;&lt;D xsi:type="xsd:double"&gt;8.7611943444014813&lt;/D&gt;&lt;D xsi:type="xsd:double"&gt;8.7486296240660035&lt;/D&gt;&lt;D xsi:type="xsd:double"&gt;8.73606323919624&lt;/D&gt;&lt;D xsi:type="xsd:double"&gt;8.72791566589644&lt;/D&gt;&lt;D xsi:type="xsd:double"&gt;8.78113340262414&lt;/D&gt;&lt;D xsi:type="xsd:double"&gt;8.7944666395357025&lt;/D&gt;&lt;D xsi:type="xsd:double"&gt;8.7629943195967925&lt;/D&gt;&lt;D xsi:type="xsd:double"&gt;8.7989594440703538&lt;/D&gt;&lt;D xsi:type="xsd:double"&gt;8.8272608279765112&lt;/D&gt;&lt;D xsi:type="xsd:double"&gt;8.8407857273134187&lt;/D&gt;&lt;D xsi:type="xsd:double"&gt;8.8265043092180289&lt;/D&gt;&lt;D xsi:type="xsd:double"&gt;8.8427896775284331&lt;/D&gt;&lt;D xsi:type="xsd:double"&gt;8.8253902059368823&lt;/D&gt;&lt;D xsi:type="xsd:double"&gt;8.826277647792196&lt;/D&gt;&lt;D xsi:type="xsd:double"&gt;8.8650814588188389&lt;/D&gt;&lt;D xsi:type="xsd:double"&gt;8.87252838034711&lt;/D&gt;&lt;D xsi:type="xsd:double"&gt;8.8891882156922488&lt;/D&gt;&lt;D xsi:type="xsd:double"&gt;8.87633817338155&lt;/D&gt;&lt;D xsi:type="xsd:double"&gt;8.9106339429919519&lt;/D&gt;&lt;D xsi:type="xsd:double"&gt;8.8791611301320241&lt;/D&gt;&lt;D xsi:type="xsd:double"&gt;8.8714089900458486&lt;/D&gt;&lt;D xsi:type="xsd:double"&gt;8.8799329710667454&lt;/D&gt;&lt;D xsi:type="xsd:double"&gt;8.89183489357482&lt;/D&gt;&lt;D xsi:type="xsd:double"&gt;8.9478398721573349&lt;/D&gt;&lt;D xsi:type="xsd:double"&gt;8.9361660050183627&lt;/D&gt;&lt;D xsi:type="xsd:double"&gt;8.9210079354498539&lt;/D&gt;&lt;D xsi:type="xsd:double"&gt;8.8304605609674667&lt;/D&gt;&lt;D xsi:type="xsd:double"&gt;8.8074608353486123&lt;/D&gt;&lt;D xsi:type="xsd:double"&gt;8.79982765363871&lt;/D&gt;&lt;D xsi:type="xsd:double"&gt;8.839687343689473&lt;/D&gt;&lt;D xsi:type="xsd:double"&gt;8.7803913744677935&lt;/D&gt;&lt;D xsi:type="xsd:double"&gt;8.7636180547966038&lt;/D&gt;&lt;D xsi:type="xsd:double"&gt;8.7538470628710776&lt;/D&gt;&lt;D xsi:type="xsd:double"&gt;8.7356934354562767&lt;/D&gt;&lt;D xsi:type="xsd:double"&gt;8.7288164855127324&lt;/D&gt;&lt;D xsi:type="xsd:double"&gt;8.691752833855066&lt;/D&gt;&lt;D xsi:type="xsd:double"&gt;8.6644857390477785&lt;/D&gt;&lt;D xsi:type="xsd:double"&gt;8.6139096635646126&lt;/D&gt;&lt;D xsi:type="xsd:double"&gt;8.6130154880398138&lt;/D&gt;&lt;D xsi:type="xsd:double"&gt;8.56505206640588&lt;/D&gt;&lt;D xsi:type="xsd:double"&gt;8.5016403411662047&lt;/D&gt;&lt;D xsi:type="xsd:double"&gt;8.52809070980279&lt;/D&gt;&lt;D xsi:type="xsd:double"&gt;8.4775326132561837&lt;/D&gt;&lt;D xsi:type="xsd:double"&gt;8.4820090234032&lt;/D&gt;&lt;D xsi:type="xsd:double"&gt;8.4344301825012025&lt;/D&gt;&lt;D xsi:type="xsd:double"&gt;8.3312295508845349&lt;/D&gt;&lt;D xsi:type="xsd:double"&gt;8.2953440381488637&lt;/D&gt;&lt;D xsi:type="xsd:double"&gt;8.214738752659402&lt;/D&gt;&lt;D xsi:type="xsd:double"&gt;8.2280154169861675&lt;/D&gt;&lt;D xsi:type="xsd:double"&gt;8.2974263374925865&lt;/D&gt;&lt;D xsi:type="xsd:double"&gt;8.3213819595093454&lt;/D&gt;&lt;D xsi:type="xsd:double"&gt;8.3882085369356858&lt;/D&gt;&lt;D xsi:type="xsd:double"&gt;8.4011328232510287&lt;/D&gt;&lt;D xsi:type="xsd:double"&gt;8.300272768579692&lt;/D&gt;&lt;D xsi:type="xsd:double"&gt;8.38041548905148&lt;/D&gt;&lt;D xsi:type="xsd:double"&gt;8.39340486868463&lt;/D&gt;&lt;D xsi:type="xsd:double"&gt;8.3376441525244012&lt;/D&gt;&lt;D xsi:type="xsd:double"&gt;8.3461323387005244&lt;/D&gt;&lt;D xsi:type="xsd:double"&gt;8.3874956301332&lt;/D&gt;&lt;D xsi:type="xsd:double"&gt;8.4853304783475529&lt;/D&gt;&lt;D xsi:type="xsd:double"&gt;8.46415006145512&lt;/D&gt;&lt;D xsi:type="xsd:double"&gt;8.4803499933773434&lt;/D&gt;&lt;D xsi:type="xsd:double"&gt;8.4802124217492771&lt;/D&gt;&lt;D xsi:type="xsd:double"&gt;8.4927726423440184&lt;/D&gt;&lt;D xsi:type="xsd:double"&gt;8.48476916584292&lt;/D&gt;&lt;D xsi:type="xsd:double"&gt;8.4828017637225237&lt;/D&gt;&lt;D xsi:type="xsd:double"&gt;8.4589039547940477&lt;/D&gt;&lt;D xsi:type="xsd:double"&gt;8.5640289262557587&lt;/D&gt;&lt;D xsi:type="xsd:double"&gt;8.5646752501910246&lt;/D&gt;&lt;D xsi:type="xsd:double"&gt;8.5586969422448949&lt;/D&gt;&lt;D xsi:type="xsd:double"&gt;8.5632827984216284&lt;/D&gt;&lt;D xsi:type="xsd:double"&gt;8.5755457547834624&lt;/D&gt;&lt;D xsi:type="xsd:double"&gt;8.6204425996682854&lt;/D&gt;&lt;D xsi:type="xsd:double"&gt;8.5828930600533422&lt;/D&gt;&lt;D xsi:type="xsd:double"&gt;8.5943681041691011&lt;/D&gt;&lt;D xsi:type="xsd:double"&gt;8.6249583257842737&lt;/D&gt;&lt;D xsi:type="xsd:double"&gt;8.6177050647823741&lt;/D&gt;&lt;D xsi:type="xsd:double"&gt;8.59360912990712&lt;/D&gt;&lt;D xsi:type="xsd:double"&gt;8.5106176138978586&lt;/D&gt;&lt;D xsi:type="xsd:double"&gt;8.5273402941697931&lt;/D&gt;&lt;D xsi:type="xsd:double"&gt;8.5582096751705556&lt;/D&gt;&lt;D xsi:type="xsd:double"&gt;8.6627001425488963&lt;/D&gt;&lt;D xsi:type="xsd:double"&gt;8.7161876889349088&lt;/D&gt;&lt;D xsi:type="xsd:double"&gt;8.6852620157324569&lt;/D&gt;&lt;D xsi:type="xsd:double"&gt;8.6669936710590445&lt;/D&gt;&lt;D xsi:type="xsd:double"&gt;8.6640564232754009&lt;/D&gt;&lt;D xsi:type="xsd:double"&gt;8.5207075674538&lt;/D&gt;&lt;D xsi:type="xsd:double"&gt;8.48658073066671&lt;/D&gt;&lt;D xsi:type="xsd:double"&gt;8.5095977832634819&lt;/D&gt;&lt;D xsi:type="xsd:double"&gt;8.5148296014642018&lt;/D&gt;&lt;D xsi:type="xsd:double"&gt;8.544701591357958&lt;/D&gt;&lt;D xsi:type="xsd:double"&gt;8.5388219458186789&lt;/D&gt;&lt;D xsi:type="xsd:double"&gt;8.4388968831477769&lt;/D&gt;&lt;D xsi:type="xsd:double"&gt;8.4857723067120272&lt;/D&gt;&lt;D xsi:type="xsd:double"&gt;8.4755701002021624&lt;/D&gt;&lt;D xsi:type="xsd:double"&gt;8.5927707207223545&lt;/D&gt;&lt;D xsi:type="xsd:double"&gt;8.631924155841677&lt;/D&gt;&lt;D xsi:type="xsd:double"&gt;8.606172167037073&lt;/D&gt;&lt;D xsi:type="xsd:double"&gt;8.6644840858160865&lt;/D&gt;&lt;D xsi:type="xsd:double"&gt;8.6532739949452555&lt;/D&gt;&lt;D xsi:type="xsd:double"&gt;8.6300385624274316&lt;/D&gt;&lt;D xsi:type="xsd:double"&gt;8.6888679950918224&lt;/D&gt;&lt;D xsi:type="xsd:double"&gt;8.67886536866308&lt;/D&gt;&lt;D xsi:type="xsd:double"&gt;8.6884366480931767&lt;/D&gt;&lt;D xsi:type="xsd:double"&gt;8.6673451970723576&lt;/D&gt;&lt;D xsi:type="xsd:double"&gt;8.7433914654447982&lt;/D&gt;&lt;D xsi:type="xsd:double"&gt;8.736203972781027&lt;/D&gt;&lt;D xsi:type="xsd:double"&gt;8.704897731636116&lt;/D&gt;&lt;D xsi:type="xsd:double"&gt;8.80317874006677&lt;/D&gt;&lt;D xsi:type="xsd:double"&gt;8.7791201354256536&lt;/D&gt;&lt;D xsi:type="xsd:double"&gt;8.70805858036549&lt;/D&gt;&lt;D xsi:type="xsd:double"&gt;8.7259797281973288&lt;/D&gt;&lt;D xsi:type="xsd:double"&gt;8.6811533082334762&lt;/D&gt;&lt;D xsi:type="xsd:double"&gt;8.7176386672029409&lt;/D&gt;&lt;D xsi:type="xsd:double"&gt;8.6181550045965523&lt;/D&gt;&lt;D xsi:type="xsd:double"&gt;8.6621274244515121&lt;/D&gt;&lt;D xsi:type="xsd:double"&gt;8.7399939488997553&lt;/D&gt;&lt;D xsi:type="xsd:double"&gt;8.6939017935906531&lt;/D&gt;&lt;D xsi:type="xsd:double"&gt;8.62589586256942&lt;/D&gt;&lt;D xsi:type="xsd:double"&gt;8.68553912829093&lt;/D&gt;&lt;D xsi:type="xsd:double"&gt;8.6282093266719322&lt;/D&gt;&lt;D xsi:type="xsd:double"&gt;8.5933471926013425&lt;/D&gt;&lt;D xsi:type="xsd:double"&gt;8.6678882453895572&lt;/D&gt;&lt;D xsi:type="xsd:double"&gt;8.6482959029693589&lt;/D&gt;&lt;D xsi:type="xsd:double"&gt;8.6132214875480351&lt;/D&gt;&lt;D xsi:type="xsd:double"&gt;8.5717911712645058&lt;/D&gt;&lt;D xsi:type="xsd:double"&gt;8.6423055864714211&lt;/D&gt;&lt;D xsi:type="xsd:double"&gt;8.7469144570129345&lt;/D&gt;&lt;D xsi:type="xsd:double"&gt;8.6795994522131927&lt;/D&gt;&lt;D xsi:type="xsd:double"&gt;8.5797493380601377&lt;/D&gt;&lt;D xsi:type="xsd:double"&gt;8.5317229400633927&lt;/D&gt;&lt;D xsi:type="xsd:double"&gt;8.48917655502246&lt;/D&gt;&lt;D xsi:type="xsd:double"&gt;8.5321199803046159&lt;/D&gt;&lt;D xsi:type="xsd:double"&gt;8.5188738777342188&lt;/D&gt;&lt;D xsi:type="xsd:double"&gt;8.659614373110669&lt;/D&gt;&lt;D xsi:type="xsd:double"&gt;8.6204189018340216&lt;/D&gt;&lt;D xsi:type="xsd:double"&gt;8.6341443345204674&lt;/D&gt;&lt;D xsi:type="xsd:double"&gt;8.60675270544781&lt;/D&gt;&lt;D xsi:type="xsd:double"&gt;8.5321444566149172&lt;/D&gt;&lt;D xsi:type="xsd:double"&gt;8.5346836540456472&lt;/D&gt;&lt;D xsi:type="xsd:double"&gt;8.5112241114227238&lt;/D&gt;&lt;D xsi:type="xsd:double"&gt;8.4666162129536762&lt;/D&gt;&lt;D xsi:type="xsd:double"&gt;8.5194360866365475&lt;/D&gt;&lt;D xsi:type="xsd:double"&gt;8.4767507336067425&lt;/D&gt;&lt;D xsi:type="xsd:double"&gt;8.3468515329409989&lt;/D&gt;&lt;D xsi:type="xsd:double"&gt;8.4245404194866715&lt;/D&gt;&lt;D xsi:type="xsd:double"&gt;8.5559954180451161&lt;/D&gt;&lt;D xsi:type="xsd:double"&gt;8.7078180357624344&lt;/D&gt;&lt;D xsi:type="xsd:double"&gt;8.675582466841206&lt;/D&gt;&lt;D xsi:type="xsd:double"&gt;8.680188785623848&lt;/D&gt;&lt;D xsi:type="xsd:double"&gt;8.62146490369548&lt;/D&gt;&lt;D xsi:type="xsd:double"&gt;8.6549394328372529&lt;/D&gt;&lt;D xsi:type="xsd:double"&gt;8.6874327149285335&lt;/D&gt;&lt;D xsi:type="xsd:double"&gt;8.6700292814435365&lt;/D&gt;&lt;D xsi:type="xsd:double"&gt;8.7180674273575427&lt;/D&gt;&lt;D xsi:type="xsd:double"&gt;8.7336053073201327&lt;/D&gt;&lt;D xsi:type="xsd:double"&gt;8.7565650511306643&lt;/D&gt;&lt;D xsi:type="xsd:double"&gt;8.6922789155942386&lt;/D&gt;&lt;D xsi:type="xsd:double"&gt;8.6612856112076155&lt;/D&gt;&lt;D xsi:type="xsd:double"&gt;8.5602001254016038&lt;/D&gt;&lt;D xsi:type="xsd:double"&gt;8.5583525923000874&lt;/D&gt;&lt;D xsi:type="xsd:double"&gt;8.5293084624267834&lt;/D&gt;&lt;D xsi:type="xsd:double"&gt;8.5352626836363825&lt;/D&gt;&lt;D xsi:type="xsd:double"&gt;8.518540965770983&lt;/D&gt;&lt;D xsi:type="xsd:double"&gt;8.4107162861620655&lt;/D&gt;&lt;D xsi:type="xsd:double"&gt;8.3750057153384514&lt;/D&gt;&lt;D xsi:type="xsd:double"&gt;8.3968810634984674&lt;/D&gt;&lt;D xsi:type="xsd:double"&gt;8.37564124382013&lt;/D&gt;&lt;D xsi:type="xsd:double"&gt;8.3959113655376676&lt;/D&gt;&lt;D xsi:type="xsd:double"&gt;8.4322769038390355&lt;/D&gt;&lt;D xsi:type="xsd:double"&gt;8.3497889909609633&lt;/D&gt;&lt;D xsi:type="xsd:double"&gt;8.33410424643634&lt;/D&gt;&lt;D xsi:type="xsd:double"&gt;8.3488733098262014&lt;/D&gt;&lt;D xsi:type="xsd:double"&gt;8.4268316585848275&lt;/D&gt;&lt;D xsi:type="xsd:double"&gt;8.4512505516495118&lt;/D&gt;&lt;D xsi:type="xsd:double"&gt;8.4202431127890378&lt;/D&gt;&lt;D xsi:type="xsd:double"&gt;8.43300266689488&lt;/D&gt;&lt;D xsi:type="xsd:double"&gt;8.4464923877977185&lt;/D&gt;&lt;D xsi:type="xsd:double"&gt;8.2805870806359589&lt;/D&gt;&lt;D xsi:type="xsd:double"&gt;8.23627429567678&lt;/D&gt;&lt;D xsi:type="xsd:double"&gt;8.2719037257889383&lt;/D&gt;&lt;D xsi:type="xsd:double"&gt;8.37647340267702&lt;/D&gt;&lt;D xsi:type="xsd:double"&gt;8.3034417177545574&lt;/D&gt;&lt;D xsi:type="xsd:double"&gt;8.3154533253767617&lt;/D&gt;&lt;D xsi:type="xsd:double"&gt;8.338828227024031&lt;/D&gt;&lt;D xsi:type="xsd:double"&gt;8.3034394607723385&lt;/D&gt;&lt;D xsi:type="xsd:double"&gt;8.358150244752121&lt;/D&gt;&lt;D xsi:type="xsd:double"&gt;8.3839621372416158&lt;/D&gt;&lt;D xsi:type="xsd:double"&gt;8.4816983391065062&lt;/D&gt;&lt;D xsi:type="xsd:double"&gt;8.40358101980082&lt;/D&gt;&lt;D xsi:type="xsd:double"&gt;8.3888685097937028&lt;/D&gt;&lt;D xsi:type="xsd:double"&gt;8.37826449947456&lt;/D&gt;&lt;D xsi:type="xsd:double"&gt;8.279604007264032&lt;/D&gt;&lt;D xsi:type="xsd:double"&gt;8.2862486184433415&lt;/D&gt;&lt;D xsi:type="xsd:double"&gt;8.1008408456569025&lt;/D&gt;&lt;D xsi:type="xsd:double"&gt;8.1242065793759046&lt;/D&gt;&lt;D xsi:type="xsd:double"&gt;8.2080265862042374&lt;/D&gt;&lt;D xsi:type="xsd:double"&gt;8.2115446732490245&lt;/D&gt;&lt;D xsi:type="xsd:double"&gt;7.9441946545472044&lt;/D&gt;&lt;D xsi:type="xsd:double"&gt;7.8737272533947662&lt;/D&gt;&lt;D xsi:type="xsd:double"&gt;7.960823704481685&lt;/D&gt;&lt;D xsi:type="xsd:double"&gt;8.0694054006037934&lt;/D&gt;&lt;D xsi:type="xsd:double"&gt;8.0903747614076131&lt;/D&gt;&lt;D xsi:type="xsd:double"&gt;8.2118815941401913&lt;/D&gt;&lt;D xsi:type="xsd:double"&gt;8.3251185186986838&lt;/D&gt;&lt;D xsi:type="xsd:double"&gt;8.2805024064590143&lt;/D&gt;&lt;D xsi:type="xsd:double"&gt;8.3475397872800041&lt;/D&gt;&lt;D xsi:type="xsd:double"&gt;8.4008356965470732&lt;/D&gt;&lt;D xsi:type="xsd:double"&gt;8.4073991015636977&lt;/D&gt;&lt;D xsi:type="xsd:double"&gt;8.4069322282730017&lt;/D&gt;&lt;D xsi:type="xsd:double"&gt;8.35196164544226&lt;/D&gt;&lt;D xsi:type="xsd:double"&gt;8.4702676068695961&lt;/D&gt;&lt;D xsi:type="xsd:double"&gt;8.400447304915577&lt;/D&gt;&lt;D xsi:type="xsd:double"&gt;8.4453664438633016&lt;/D&gt;&lt;D xsi:type="xsd:double"&gt;8.5379762429132651&lt;/D&gt;&lt;D xsi:type="xsd:double"&gt;8.7506221651439553&lt;/D&gt;&lt;D xsi:type="xsd:double"&gt;8.6484762546107&lt;/D&gt;&lt;D xsi:type="xsd:double"&gt;8.6199247815392575&lt;/D&gt;&lt;D xsi:type="xsd:double"&gt;8.63178507049636&lt;/D&gt;&lt;D xsi:type="xsd:double"&gt;8.6268253652415154&lt;/D&gt;&lt;D xsi:type="xsd:double"&gt;8.6374274700045017&lt;/D&gt;&lt;D xsi:type="xsd:double"&gt;8.6248056457173838&lt;/D&gt;&lt;D xsi:type="xsd:double"&gt;8.610396666504851&lt;/D&gt;&lt;D xsi:type="xsd:double"&gt;8.6148175681046553&lt;/D&gt;&lt;D xsi:type="xsd:double"&gt;8.5927045032542662&lt;/D&gt;&lt;D xsi:type="xsd:double"&gt;8.5757299498229109&lt;/D&gt;&lt;D xsi:type="xsd:double"&gt;8.5525178095208716&lt;/D&gt;&lt;D xsi:type="xsd:double"&gt;8.5434868127241241&lt;/D&gt;&lt;D xsi:type="xsd:double"&gt;8.5596344514984466&lt;/D&gt;&lt;D xsi:type="xsd:double"&gt;8.5569963012886969&lt;/D&gt;&lt;D xsi:type="xsd:double"&gt;8.5411797307929351&lt;/D&gt;&lt;D xsi:type="xsd:double"&gt;8.5559968986688482&lt;/D&gt;&lt;D xsi:type="xsd:double"&gt;8.5678745351026269&lt;/D&gt;&lt;D xsi:type="xsd:double"&gt;8.54222871546198&lt;/D&gt;&lt;D xsi:type="xsd:double"&gt;8.5439022804458968&lt;/D&gt;&lt;D xsi:type="xsd:double"&gt;8.5291199864080678&lt;/D&gt;&lt;D xsi:type="xsd:double"&gt;8.550101772807789&lt;/D&gt;&lt;D xsi:type="xsd:double"&gt;8.5521907561947046&lt;/D&gt;&lt;D xsi:type="xsd:double"&gt;8.5953525417421162&lt;/D&gt;&lt;D xsi:type="xsd:double"&gt;8.6087656975129985&lt;/D&gt;&lt;D xsi:type="xsd:double"&gt;8.6137811210737265&lt;/D&gt;&lt;D xsi:type="xsd:double"&gt;8.6008921455939156&lt;/D&gt;&lt;D xsi:type="xsd:double"&gt;8.57424915403103&lt;/D&gt;&lt;D xsi:type="xsd:double"&gt;8.586056376320089&lt;/D&gt;&lt;D xsi:type="xsd:double"&gt;8.6157839214288874&lt;/D&gt;&lt;D xsi:type="xsd:double"&gt;8.670934578359434&lt;/D&gt;&lt;D xsi:type="xsd:double"&gt;8.6448876303743&lt;/D&gt;&lt;D xsi:type="xsd:double"&gt;8.6486416148356433&lt;/D&gt;&lt;D xsi:type="xsd:double"&gt;8.6026700342482574&lt;/D&gt;&lt;D xsi:type="xsd:double"&gt;8.5979911331243137&lt;/D&gt;&lt;D xsi:type="xsd:double"&gt;8.60751932486775&lt;/D&gt;&lt;D xsi:type="xsd:double"&gt;8.6134470707572284&lt;/D&gt;&lt;D xsi:type="xsd:double"&gt;8.5991250097749266&lt;/D&gt;&lt;D xsi:type="xsd:double"&gt;8.6001221075068734&lt;/D&gt;&lt;D xsi:type="xsd:double"&gt;8.5600783268190064&lt;/D&gt;&lt;D xsi:type="xsd:double"&gt;8.5464300523776338&lt;/D&gt;&lt;D xsi:type="xsd:double"&gt;8.5886225514271768&lt;/D&gt;&lt;D xsi:type="xsd:double"&gt;8.5527245407386054&lt;/D&gt;&lt;D xsi:type="xsd:double"&gt;8.5644092165988823&lt;/D&gt;&lt;D xsi:type="xsd:double"&gt;8.5387099079694835&lt;/D&gt;&lt;D xsi:type="xsd:double"&gt;8.4953454669175379&lt;/D&gt;&lt;D xsi:type="xsd:double"&gt;8.5015645777491109&lt;/D&gt;&lt;D xsi:type="xsd:double"&gt;8.5125747516475734&lt;/D&gt;&lt;D xsi:type="xsd:double"&gt;8.5765421857902489&lt;/D&gt;&lt;D xsi:type="xsd:double"&gt;8.5880997667212746&lt;/D&gt;&lt;D xsi:type="xsd:double"&gt;8.60597964728208&lt;/D&gt;&lt;D xsi:type="xsd:double"&gt;8.6305475409757477&lt;/D&gt;&lt;D xsi:type="xsd:double"&gt;8.6184468553669777&lt;/D&gt;&lt;D xsi:type="xsd:double"&gt;8.6235344062722454&lt;/D&gt;&lt;D xsi:type="xsd:double"&gt;8.6512342633119&lt;/D&gt;&lt;D xsi:type="xsd:double"&gt;8.65672542664398&lt;/D&gt;&lt;D xsi:type="xsd:double"&gt;8.67522829914158&lt;/D&gt;&lt;D xsi:type="xsd:double"&gt;8.6763320634910883&lt;/D&gt;&lt;D xsi:type="xsd:double"&gt;8.672406059055584&lt;/D&gt;&lt;D xsi:type="xsd:double"&gt;8.6694013860608052&lt;/D&gt;&lt;D xsi:type="xsd:double"&gt;8.6842067024406973&lt;/D&gt;&lt;D xsi:type="xsd:double"&gt;8.6573507189592718&lt;/D&gt;&lt;D xsi:type="xsd:double"&gt;8.6652307065935066&lt;/D&gt;&lt;D xsi:type="xsd:double"&gt;8.70501512009252&lt;/D&gt;&lt;D xsi:type="xsd:double"&gt;8.6689942559565569&lt;/D&gt;&lt;D xsi:type="xsd:double"&gt;8.66365245594173&lt;/D&gt;&lt;D xsi:type="xsd:double"&gt;8.6259640548375121&lt;/D&gt;&lt;D xsi:type="xsd:double"&gt;8.5825416088346689&lt;/D&gt;&lt;D xsi:type="xsd:double"&gt;8.5228113043629783&lt;/D&gt;&lt;D xsi:type="xsd:double"&gt;8.5191056554580769&lt;/D&gt;&lt;D xsi:type="xsd:double"&gt;8.5200351793536235&lt;/D&gt;&lt;D xsi:type="xsd:double"&gt;8.5410412205152078&lt;/D&gt;&lt;D xsi:type="xsd:double"&gt;8.5445145958338031&lt;/D&gt;&lt;D xsi:type="xsd:double"&gt;8.541975503519561&lt;/D&gt;&lt;D xsi:type="xsd:double"&gt;8.6271848445884345&lt;/D&gt;&lt;D xsi:type="xsd:double"&gt;8.637020703823616&lt;/D&gt;&lt;D xsi:type="xsd:double"&gt;8.6188172604214852&lt;/D&gt;&lt;D xsi:type="xsd:double"&gt;8.58563711562283&lt;/D&gt;&lt;D xsi:type="xsd:double"&gt;8.595940356765869&lt;/D&gt;&lt;D xsi:type="xsd:double"&gt;8.6375003460955817&lt;/D&gt;&lt;D xsi:type="xsd:double"&gt;8.7679048763989442&lt;/D&gt;&lt;D xsi:type="xsd:double"&gt;8.7768763054573427&lt;/D&gt;&lt;D xsi:type="xsd:double"&gt;8.7658137139467343&lt;/D&gt;&lt;D xsi:type="xsd:double"&gt;8.9142574024046155&lt;/D&gt;&lt;D xsi:type="xsd:double"&gt;8.9008509460368188&lt;/D&gt;&lt;D xsi:type="xsd:double"&gt;8.8840595318877256&lt;/D&gt;&lt;D xsi:type="xsd:double"&gt;8.8923194845084517&lt;/D&gt;&lt;D xsi:type="xsd:double"&gt;8.8950672176352121&lt;/D&gt;&lt;D xsi:type="xsd:double"&gt;8.8112806286816614&lt;/D&gt;&lt;D xsi:type="xsd:double"&gt;8.8341711163664556&lt;/D&gt;&lt;D xsi:type="xsd:double"&gt;8.8085391303853271&lt;/D&gt;&lt;D xsi:type="xsd:double"&gt;8.828135677438361&lt;/D&gt;&lt;D xsi:type="xsd:double"&gt;8.9120318674327059&lt;/D&gt;&lt;D xsi:type="xsd:double"&gt;8.92566170670818&lt;/D&gt;&lt;D xsi:type="xsd:double"&gt;8.9237851360322438&lt;/D&gt;&lt;D xsi:type="xsd:double"&gt;8.9113986185669&lt;/D&gt;&lt;D xsi:type="xsd:double"&gt;8.9404139061499475&lt;/D&gt;&lt;D xsi:type="xsd:double"&gt;9.0212246862955663&lt;/D&gt;&lt;D xsi:type="xsd:double"&gt;9.0399442931081175&lt;/D&gt;&lt;D xsi:type="xsd:double"&gt;9.0712168892020273&lt;/D&gt;&lt;D xsi:type="xsd:double"&gt;9.06986842868896&lt;/D&gt;&lt;D xsi:type="xsd:double"&gt;9.0664759983137788&lt;/D&gt;&lt;D xsi:type="xsd:double"&gt;9.1049840234233734&lt;/D&gt;&lt;D xsi:type="xsd:double"&gt;9.1215924809012332&lt;/D&gt;&lt;D xsi:type="xsd:double"&gt;9.1022697895363791&lt;/D&gt;&lt;D xsi:type="xsd:double"&gt;9.093340076272753&lt;/D&gt;&lt;D xsi:type="xsd:double"&gt;9.123182161911&lt;/D&gt;&lt;D xsi:type="xsd:double"&gt;9.1300563731251287&lt;/D&gt;&lt;D xsi:type="xsd:double"&gt;9.1168053713708428&lt;/D&gt;&lt;D xsi:type="xsd:double"&gt;9.0397029905064468&lt;/D&gt;&lt;D xsi:type="xsd:double"&gt;9.0407532212520145&lt;/D&gt;&lt;D xsi:type="xsd:double"&gt;9.1071538037839836&lt;/D&gt;&lt;D xsi:type="xsd:double"&gt;9.1304937135304947&lt;/D&gt;&lt;D xsi:type="xsd:double"&gt;9.1556482350547022&lt;/D&gt;&lt;D xsi:type="xsd:double"&gt;9.1583435396245854&lt;/D&gt;&lt;D xsi:type="xsd:double"&gt;9.2051479074482554&lt;/D&gt;&lt;D xsi:type="xsd:double"&gt;9.2058033380552153&lt;/D&gt;&lt;D xsi:type="xsd:double"&gt;9.2584121416691225&lt;/D&gt;&lt;D xsi:type="xsd:double"&gt;9.3257683529115774&lt;/D&gt;&lt;D xsi:type="xsd:double"&gt;9.3088164465706082&lt;/D&gt;&lt;D xsi:type="xsd:double"&gt;9.3246171117604426&lt;/D&gt;&lt;D xsi:type="xsd:double"&gt;9.3315037869526112&lt;/D&gt;&lt;D xsi:type="xsd:double"&gt;9.30049573416883&lt;/D&gt;&lt;D xsi:type="xsd:double"&gt;9.2826379440801752&lt;/D&gt;&lt;D xsi:type="xsd:double"&gt;9.2518655747253646&lt;/D&gt;&lt;D xsi:type="xsd:double"&gt;9.2512949807504121&lt;/D&gt;&lt;D xsi:type="xsd:double"&gt;9.2774544778488135&lt;/D&gt;&lt;D xsi:type="xsd:double"&gt;9.2939675971709388&lt;/D&gt;&lt;D xsi:type="xsd:double"&gt;9.4364687361924879&lt;/D&gt;&lt;D xsi:type="xsd:double"&gt;9.4277847441931435&lt;/D&gt;&lt;D xsi:type="xsd:double"&gt;9.425660774218354&lt;/D&gt;&lt;D xsi:type="xsd:double"&gt;9.42450313861119&lt;/D&gt;&lt;D xsi:type="xsd:double"&gt;9.26176129891683&lt;/D&gt;&lt;D xsi:type="xsd:double"&gt;9.2425716517360375&lt;/D&gt;&lt;D xsi:type="xsd:double"&gt;9.2248949331563264&lt;/D&gt;&lt;D xsi:type="xsd:double"&gt;9.17615819050134&lt;/D&gt;&lt;D xsi:type="xsd:double"&gt;9.0882748891356613&lt;/D&gt;&lt;D xsi:type="xsd:double"&gt;9.1432177141397943&lt;/D&gt;&lt;D xsi:type="xsd:double"&gt;9.0806647393668278&lt;/D&gt;&lt;D xsi:type="xsd:double"&gt;9.1067965435247658&lt;/D&gt;&lt;D xsi:type="xsd:double"&gt;8.9844388250871869&lt;/D&gt;&lt;D xsi:type="xsd:double"&gt;8.94636769245747&lt;/D&gt;&lt;D xsi:type="xsd:double"&gt;8.9666743642654936&lt;/D&gt;&lt;D xsi:type="xsd:double"&gt;8.9438267521245436&lt;/D&gt;&lt;D xsi:type="xsd:double"&gt;8.87470702354869&lt;/D&gt;&lt;D xsi:type="xsd:double"&gt;8.7602090587159651&lt;/D&gt;&lt;D xsi:type="xsd:double"&gt;8.6629171242904821&lt;/D&gt;&lt;D xsi:type="xsd:double"&gt;8.7206648811344856&lt;/D&gt;&lt;D xsi:type="xsd:double"&gt;8.814356162592814&lt;/D&gt;&lt;D xsi:type="xsd:double"&gt;8.8527170515176188&lt;/D&gt;&lt;D xsi:type="xsd:double"&gt;8.7896594942972861&lt;/D&gt;&lt;D xsi:type="xsd:double"&gt;8.8594658376102711&lt;/D&gt;&lt;D xsi:type="xsd:double"&gt;8.7256574849059536&lt;/D&gt;&lt;D xsi:type="xsd:double"&gt;8.7378132422849468&lt;/D&gt;&lt;D xsi:type="xsd:double"&gt;8.6950047475896159&lt;/D&gt;&lt;D xsi:type="xsd:double"&gt;8.7092967728154971&lt;/D&gt;&lt;D xsi:type="xsd:double"&gt;8.6268490793255275&lt;/D&gt;&lt;D xsi:type="xsd:double"&gt;8.6801052404503&lt;/D&gt;&lt;D xsi:type="xsd:double"&gt;8.737228150725695&lt;/D&gt;&lt;D xsi:type="xsd:double"&gt;8.7378009109751318&lt;/D&gt;&lt;D xsi:type="xsd:double"&gt;8.8357537718122465&lt;/D&gt;&lt;D xsi:type="xsd:double"&gt;8.8009075380784569&lt;/D&gt;&lt;D xsi:type="xsd:double"&gt;8.8356680222598545&lt;/D&gt;&lt;D xsi:type="xsd:double"&gt;8.7566849965172011&lt;/D&gt;&lt;D xsi:type="xsd:double"&gt;8.8696890012130449&lt;/D&gt;&lt;D xsi:type="xsd:double"&gt;9.0186126406879321&lt;/D&gt;&lt;D xsi:type="xsd:double"&gt;9.0006415745877231&lt;/D&gt;&lt;D xsi:type="xsd:double"&gt;9.1129698633812346&lt;/D&gt;&lt;D xsi:type="xsd:double"&gt;9.0873109206829987&lt;/D&gt;&lt;D xsi:type="xsd:double"&gt;9.0543610694777268&lt;/D&gt;&lt;D xsi:type="xsd:double"&gt;9.0085075052993631&lt;/D&gt;&lt;D xsi:type="xsd:double"&gt;8.9781863579253525&lt;/D&gt;&lt;D xsi:type="xsd:double"&gt;8.9683921375926978&lt;/D&gt;&lt;D xsi:type="xsd:double"&gt;8.85759366024903&lt;/D&gt;&lt;D xsi:type="xsd:double"&gt;8.8706478245536555&lt;/D&gt;&lt;D xsi:type="xsd:double"&gt;8.8389738458844&lt;/D&gt;&lt;D xsi:type="xsd:double"&gt;8.8451015942901829&lt;/D&gt;&lt;D xsi:type="xsd:double"&gt;8.9962855514670288&lt;/D&gt;&lt;D xsi:type="xsd:double"&gt;8.8904493106035787&lt;/D&gt;&lt;D xsi:type="xsd:double"&gt;8.7960521037491066&lt;/D&gt;&lt;D xsi:type="xsd:double"&gt;8.7264225602174452&lt;/D&gt;&lt;D xsi:type="xsd:double"&gt;8.708881594881559&lt;/D&gt;&lt;D xsi:type="xsd:double"&gt;8.7502684434990154&lt;/D&gt;&lt;D xsi:type="xsd:double"&gt;8.7742227613012371&lt;/D&gt;&lt;D xsi:type="xsd:double"&gt;8.7366361768902827&lt;/D&gt;&lt;D xsi:type="xsd:double"&gt;8.8224325783240758&lt;/D&gt;&lt;D xsi:type="xsd:double"&gt;8.722070529014804&lt;/D&gt;&lt;D xsi:type="xsd:double"&gt;8.6779655976180727&lt;/D&gt;&lt;D xsi:type="xsd:double"&gt;8.4776935145490722&lt;/D&gt;&lt;D xsi:type="xsd:double"&gt;8.5669265576425264&lt;/D&gt;&lt;D xsi:type="xsd:double"&gt;8.4363601629047622&lt;/D&gt;&lt;D xsi:type="xsd:double"&gt;8.5655018110841148&lt;/D&gt;&lt;D xsi:type="xsd:double"&gt;8.6513225532196465&lt;/D&gt;&lt;D xsi:type="xsd:double"&gt;8.7597254728672382&lt;/D&gt;&lt;D xsi:type="xsd:double"&gt;8.618641201569508&lt;/D&gt;&lt;D xsi:type="xsd:double"&gt;8.62909720812086&lt;/D&gt;&lt;D xsi:type="xsd:double"&gt;8.57735644461789&lt;/D&gt;&lt;D xsi:type="xsd:double"&gt;8.5608458119158861&lt;/D&gt;&lt;D xsi:type="xsd:double"&gt;8.454132309411948&lt;/D&gt;&lt;D xsi:type="xsd:double"&gt;8.306275132770752&lt;/D&gt;&lt;D xsi:type="xsd:double"&gt;8.227961791151202&lt;/D&gt;&lt;D xsi:type="xsd:double"&gt;8.39974557698275&lt;/D&gt;&lt;D xsi:type="xsd:double"&gt;8.490131965225876&lt;/D&gt;&lt;D xsi:type="xsd:double"&gt;8.560519047147352&lt;/D&gt;&lt;D xsi:type="xsd:double"&gt;8.5294025649846823&lt;/D&gt;&lt;D xsi:type="xsd:double"&gt;8.5546895520943966&lt;/D&gt;&lt;D xsi:type="xsd:double"&gt;8.7551201512441974&lt;/D&gt;&lt;D xsi:type="xsd:double"&gt;8.6496519972208237&lt;/D&gt;&lt;D xsi:type="xsd:double"&gt;8.66254590005734&lt;/D&gt;&lt;D xsi:type="xsd:double"&gt;8.74656168172059&lt;/D&gt;&lt;D xsi:type="xsd:double"&gt;8.69458218070008&lt;/D&gt;&lt;D xsi:type="xsd:double"&gt;8.7300056662414409&lt;/D&gt;&lt;D xsi:type="xsd:double"&gt;8.8599995322522&lt;/D&gt;&lt;D xsi:type="xsd:double"&gt;8.9455126301333525&lt;/D&gt;&lt;D xsi:type="xsd:double"&gt;8.9909026139959263&lt;/D&gt;&lt;D xsi:type="xsd:double"&gt;9.0219217171718391&lt;/D&gt;&lt;D xsi:type="xsd:double"&gt;9.1115423437569465&lt;/D&gt;&lt;D xsi:type="xsd:double"&gt;9.0635659465387075&lt;/D&gt;&lt;D xsi:type="xsd:double"&gt;9.131559017799848&lt;/D&gt;&lt;D xsi:type="xsd:double"&gt;9.0294271189826425&lt;/D&gt;&lt;D xsi:type="xsd:double"&gt;9.0380202069532967&lt;/D&gt;&lt;D xsi:type="xsd:double"&gt;9.0718423613335855&lt;/D&gt;&lt;D xsi:type="xsd:double"&gt;9.1699314648184611&lt;/D&gt;&lt;D xsi:type="xsd:double"&gt;9.2583761298335645&lt;/D&gt;&lt;D xsi:type="xsd:double"&gt;9.37660827035695&lt;/D&gt;&lt;D xsi:type="xsd:double"&gt;9.4700615384918976&lt;/D&gt;&lt;D xsi:type="xsd:double"&gt;9.4103854104527986&lt;/D&gt;&lt;D xsi:type="xsd:double"&gt;9.4815354120051438&lt;/D&gt;&lt;D xsi:type="xsd:double"&gt;9.4206953144645453&lt;/D&gt;&lt;D xsi:type="xsd:double"&gt;9.33999221865091&lt;/D&gt;&lt;D xsi:type="xsd:double"&gt;9.2672997743777827&lt;/D&gt;&lt;D xsi:type="xsd:double"&gt;9.2576086536021265&lt;/D&gt;&lt;D xsi:type="xsd:double"&gt;9.3029537378107836&lt;/D&gt;&lt;D xsi:type="xsd:double"&gt;9.443132341210994&lt;/D&gt;&lt;D xsi:type="xsd:double"&gt;9.4665917032527087&lt;/D&gt;&lt;D xsi:type="xsd:double"&gt;9.36484814522657&lt;/D&gt;&lt;D xsi:type="xsd:double"&gt;9.38548015709354&lt;/D&gt;&lt;D xsi:type="xsd:double"&gt;9.3547355437275481&lt;/D&gt;&lt;D xsi:type="xsd:double"&gt;9.36118098689532&lt;/D&gt;&lt;D xsi:type="xsd:double"&gt;9.566536680504143&lt;/D&gt;&lt;D xsi:type="xsd:double"&gt;9.6178594778446858&lt;/D&gt;&lt;D xsi:type="xsd:double"&gt;9.62010383017202&lt;/D&gt;&lt;D xsi:type="xsd:double"&gt;9.6425767433675862&lt;/D&gt;&lt;D xsi:type="xsd:double"&gt;9.6751032386169431&lt;/D&gt;&lt;D xsi:type="xsd:double"&gt;9.6801452953602425&lt;/D&gt;&lt;D xsi:type="xsd:double"&gt;9.6947387736850832&lt;/D&gt;&lt;D xsi:type="xsd:double"&gt;9.7686365089051144&lt;/D&gt;&lt;D xsi:type="xsd:double"&gt;9.758618267025712&lt;/D&gt;&lt;D xsi:type="xsd:double"&gt;9.76771533126049&lt;/D&gt;&lt;D xsi:type="xsd:double"&gt;9.7569551098986267&lt;/D&gt;&lt;D xsi:type="xsd:double"&gt;9.72879473691192&lt;/D&gt;&lt;D xsi:type="xsd:double"&gt;9.718738007704486&lt;/D&gt;&lt;D xsi:type="xsd:double"&gt;9.7105119932039443&lt;/D&gt;&lt;D xsi:type="xsd:double"&gt;9.7071944088364628&lt;/D&gt;&lt;D xsi:type="xsd:double"&gt;9.6920674093161789&lt;/D&gt;&lt;D xsi:type="xsd:double"&gt;9.6786792184873729&lt;/D&gt;&lt;D xsi:type="xsd:double"&gt;9.67732321510557&lt;/D&gt;&lt;D xsi:type="xsd:double"&gt;9.6757773718229068&lt;/D&gt;&lt;D xsi:type="xsd:double"&gt;9.680588523440079&lt;/D&gt;&lt;D xsi:type="xsd:double"&gt;9.6828523315196779&lt;/D&gt;&lt;D xsi:type="xsd:double"&gt;9.6869257075939572&lt;/D&gt;&lt;D xsi:type="xsd:double"&gt;9.7577920345865916&lt;/D&gt;&lt;D xsi:type="xsd:double"&gt;9.7315980048386024&lt;/D&gt;&lt;D xsi:type="xsd:double"&gt;9.7586072566665045&lt;/D&gt;&lt;D xsi:type="xsd:double"&gt;9.7507792297867582&lt;/D&gt;&lt;D xsi:type="xsd:double"&gt;9.7670940953025962&lt;/D&gt;&lt;D xsi:type="xsd:double"&gt;9.7630613872996435&lt;/D&gt;&lt;D xsi:type="xsd:double"&gt;9.7631159988285621&lt;/D&gt;&lt;D xsi:type="xsd:double"&gt;9.804877935569662&lt;/D&gt;&lt;D xsi:type="xsd:double"&gt;9.81646402424212&lt;/D&gt;&lt;D xsi:type="xsd:double"&gt;9.8340771977707639&lt;/D&gt;&lt;D xsi:type="xsd:double"&gt;9.8651227281942351&lt;/D&gt;&lt;D xsi:type="xsd:double"&gt;9.9761646907004522&lt;/D&gt;&lt;D xsi:type="xsd:double"&gt;10.07128462509248&lt;/D&gt;&lt;D xsi:type="xsd:double"&gt;10.10235510030825&lt;/D&gt;&lt;D xsi:type="xsd:double"&gt;10.189495461834079&lt;/D&gt;&lt;D xsi:type="xsd:double"&gt;10.12038248480631&lt;/D&gt;&lt;D xsi:type="xsd:double"&gt;10.103950250898221&lt;/D&gt;&lt;D xsi:type="xsd:double"&gt;10.131674443505981&lt;/D&gt;&lt;D xsi:type="xsd:double"&gt;10.120542468446891&lt;/D&gt;&lt;D xsi:type="xsd:double"&gt;10.06451000450893&lt;/D&gt;&lt;D xsi:type="xsd:double"&gt;10.16516090315398&lt;/D&gt;&lt;D xsi:type="xsd:double"&gt;10.190383609156839&lt;/D&gt;&lt;D xsi:type="xsd:double"&gt;10.184052032266861&lt;/D&gt;&lt;D xsi:type="xsd:double"&gt;10.21906919801706&lt;/D&gt;&lt;D xsi:type="xsd:double"&gt;10.297494698362691&lt;/D&gt;&lt;D xsi:type="xsd:double"&gt;10.28537315582469&lt;/D&gt;&lt;D xsi:type="xsd:double"&gt;10.27764103415308&lt;/D&gt;&lt;D xsi:type="xsd:double"&gt;10.256233950513281&lt;/D&gt;&lt;D xsi:type="xsd:double"&gt;10.288187987421381&lt;/D&gt;&lt;D xsi:type="xsd:double"&gt;10.259037022773629&lt;/D&gt;&lt;D xsi:type="xsd:double"&gt;10.228781748837561&lt;/D&gt;&lt;D xsi:type="xsd:double"&gt;10.1605849573286&lt;/D&gt;&lt;D xsi:type="xsd:double"&gt;10.19226692225684&lt;/D&gt;&lt;D xsi:type="xsd:double"&gt;10.195695014719311&lt;/D&gt;&lt;D xsi:type="xsd:double"&gt;10.1558652421402&lt;/D&gt;&lt;D xsi:type="xsd:double"&gt;10.133472364269791&lt;/D&gt;&lt;D xsi:type="xsd:double"&gt;10.1481755596718&lt;/D&gt;&lt;D xsi:type="xsd:double"&gt;10.249862544603131&lt;/D&gt;&lt;D xsi:type="xsd:double"&gt;10.229355366412079&lt;/D&gt;&lt;D xsi:type="xsd:double"&gt;10.2383876444896&lt;/D&gt;&lt;D xsi:type="xsd:double"&gt;10.210190722442061&lt;/D&gt;&lt;D xsi:type="xsd:double"&gt;10.210561562234171&lt;/D&gt;&lt;D xsi:type="xsd:double"&gt;10.29291014735524&lt;/D&gt;&lt;D xsi:type="xsd:double"&gt;10.30738768110291&lt;/D&gt;&lt;D xsi:type="xsd:double"&gt;10.363703684468719&lt;/D&gt;&lt;D xsi:type="xsd:double"&gt;10.2688225898223&lt;/D&gt;&lt;D xsi:type="xsd:double"&gt;10.242722415933541&lt;/D&gt;&lt;D xsi:type="xsd:double"&gt;10.266601091100529&lt;/D&gt;&lt;D xsi:type="xsd:double"&gt;10.25919689150483&lt;/D&gt;&lt;D xsi:type="xsd:double"&gt;10.154073190460631&lt;/D&gt;&lt;D xsi:type="xsd:double"&gt;10.12660073921966&lt;/D&gt;&lt;D xsi:type="xsd:double"&gt;10.029929886481529&lt;/D&gt;&lt;D xsi:type="xsd:double"&gt;9.9903430505654676&lt;/D&gt;&lt;D xsi:type="xsd:double"&gt;9.9383877754003151&lt;/D&gt;&lt;D xsi:type="xsd:double"&gt;9.89281518520201&lt;/D&gt;&lt;D xsi:type="xsd:double"&gt;9.9361351129505735&lt;/D&gt;&lt;D xsi:type="xsd:double"&gt;10.008739007520891&lt;/D&gt;&lt;D xsi:type="xsd:double"&gt;9.9206356550657162&lt;/D&gt;&lt;D xsi:type="xsd:double"&gt;9.8797913674924214&lt;/D&gt;&lt;D xsi:type="xsd:double"&gt;9.9091433588000264&lt;/D&gt;&lt;D xsi:type="xsd:double"&gt;9.9104088959344967&lt;/D&gt;&lt;D xsi:type="xsd:double"&gt;9.9325991312108854&lt;/D&gt;&lt;D xsi:type="xsd:double"&gt;10.038352855787171&lt;/D&gt;&lt;D xsi:type="xsd:double"&gt;10.097710772232571&lt;/D&gt;&lt;D xsi:type="xsd:double"&gt;10.096393797774491&lt;/D&gt;&lt;D xsi:type="xsd:double"&gt;10.06190079219181&lt;/D&gt;&lt;D xsi:type="xsd:double"&gt;9.9825456352779653&lt;/D&gt;&lt;D xsi:type="xsd:double"&gt;9.8962001088429226&lt;/D&gt;&lt;D xsi:type="xsd:double"&gt;9.9400206369818669&lt;/D&gt;&lt;D xsi:type="xsd:double"&gt;9.961429741422176&lt;/D&gt;&lt;D xsi:type="xsd:double"&gt;9.9285313306987231&lt;/D&gt;&lt;D xsi:type="xsd:double"&gt;9.7647366440213759&lt;/D&gt;&lt;D xsi:type="xsd:double"&gt;9.6963868560728166&lt;/D&gt;&lt;D xsi:type="xsd:double"&gt;9.4016148293734982&lt;/D&gt;&lt;D xsi:type="xsd:double"&gt;9.616829761325473&lt;/D&gt;&lt;D xsi:type="xsd:double"&gt;9.7141455792295517&lt;/D&gt;&lt;D xsi:type="xsd:double"&gt;9.8416394923806987&lt;/D&gt;&lt;D xsi:type="xsd:double"&gt;9.8499576471384263&lt;/D&gt;&lt;D xsi:type="xsd:double"&gt;9.8330129637001562&lt;/D&gt;&lt;D xsi:type="xsd:double"&gt;9.8511188522463975&lt;/D&gt;&lt;D xsi:type="xsd:double"&gt;9.9043983905308544&lt;/D&gt;&lt;D xsi:type="xsd:double"&gt;9.9098152128698729&lt;/D&gt;&lt;D xsi:type="xsd:double"&gt;9.94163815204398&lt;/D&gt;&lt;D xsi:type="xsd:double"&gt;9.8758334065304432&lt;/D&gt;&lt;D xsi:type="xsd:double"&gt;9.90082733421919&lt;/D&gt;&lt;D xsi:type="xsd:double"&gt;9.8664824868472181&lt;/D&gt;&lt;D xsi:type="xsd:double"&gt;9.6811433733493&lt;/D&gt;&lt;D xsi:type="xsd:double"&gt;9.7191792535340049&lt;/D&gt;&lt;D xsi:type="xsd:double"&gt;9.6873442436648247&lt;/D&gt;&lt;D xsi:type="xsd:double"&gt;9.70083008741422&lt;/D&gt;&lt;D xsi:type="xsd:double"&gt;9.7523615617436459&lt;/D&gt;&lt;D xsi:type="xsd:double"&gt;9.6868623177425341&lt;/D&gt;&lt;D xsi:type="xsd:double"&gt;9.685399456736322&lt;/D&gt;&lt;D xsi:type="xsd:double"&gt;9.67647363596796&lt;/D&gt;&lt;D xsi:type="xsd:double"&gt;9.6354364213688051&lt;/D&gt;&lt;D xsi:type="xsd:double"&gt;9.67684247774737&lt;/D&gt;&lt;D xsi:type="xsd:double"&gt;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9.7020756171400961&lt;/D&gt;&lt;D xsi:type="xsd:double"&gt;9.7652818737152529&lt;/D&gt;&lt;D xsi:type="xsd:double"&gt;9.6569226820856962&lt;/D&gt;&lt;D xsi:type="xsd:double"&gt;9.7253469822746368&lt;/D&gt;&lt;D xsi:type="xsd:double"&gt;9.7360266528845578&lt;/D&gt;&lt;D xsi:type="xsd:double"&gt;9.7026999765574722&lt;/D&gt;&lt;D xsi:type="xsd:double"&gt;9.6187336397110137&lt;/D&gt;&lt;D xsi:type="xsd:double"&gt;9.571319174992416&lt;/D&gt;&lt;D xsi:type="xsd:double"&gt;9.4715938838431484&lt;/D&gt;&lt;D xsi:type="xsd:double"&gt;9.3738885965247984&lt;/D&gt;&lt;D xsi:type="xsd:double"&gt;9.04445535253097&lt;/D&gt;&lt;D xsi:type="xsd:double"&gt;9.082199230737789&lt;/D&gt;&lt;D xsi:type="xsd:double"&gt;8.96616334192646&lt;/D&gt;&lt;D xsi:type="xsd:double"&gt;9.187491357721413&lt;/D&gt;&lt;D xsi:type="xsd:double"&gt;9.1374702394270138&lt;/D&gt;&lt;D xsi:type="xsd:double"&gt;9.1418902445337018&lt;/D&gt;&lt;D xsi:type="xsd:double"&gt;8.9953961918552636&lt;/D&gt;&lt;D xsi:type="xsd:double"&gt;8.9495062285777891&lt;/D&gt;&lt;D xsi:type="xsd:double"&gt;8.9419011930115921&lt;/D&gt;&lt;D xsi:type="xsd:double"&gt;8.8546320758303469&lt;/D&gt;&lt;D xsi:type="xsd:double"&gt;9.0296411085450377&lt;/D&gt;&lt;D xsi:type="xsd:double"&gt;9.258441562256591&lt;/D&gt;&lt;D xsi:type="xsd:double"&gt;9.10843408511505&lt;/D&gt;&lt;D xsi:type="xsd:double"&gt;9.0236305364930125&lt;/D&gt;&lt;D xsi:type="xsd:double"&gt;8.99098718934785&lt;/D&gt;&lt;D xsi:type="xsd:double"&gt;8.96241537671905&lt;/D&gt;&lt;D xsi:type="xsd:double"&gt;9.1086134075649365&lt;/D&gt;&lt;D xsi:type="xsd:double"&gt;9.04898640242775&lt;/D&gt;&lt;D xsi:type="xsd:double"&gt;9.1175620763813328&lt;/D&gt;&lt;D xsi:type="xsd:double"&gt;9.06540543304901&lt;/D&gt;&lt;D xsi:type="xsd:double"&gt;9.1105609367825267&lt;/D&gt;&lt;D xsi:type="xsd:double"&gt;8.9631196355324558&lt;/D&gt;&lt;D xsi:type="xsd:double"&gt;8.8971150563047363&lt;/D&gt;&lt;D xsi:type="xsd:double"&gt;8.89336340765849&lt;/D&gt;&lt;D xsi:type="xsd:double"&gt;8.64618961917433&lt;/D&gt;&lt;D xsi:type="xsd:double"&gt;8.7404745018880625&lt;/D&gt;&lt;D xsi:type="xsd:double"&gt;8.9285043706917158&lt;/D&gt;&lt;D xsi:type="xsd:double"&gt;9.0298592940196158&lt;/D&gt;&lt;D xsi:type="xsd:double"&gt;9.0149366039299252&lt;/D&gt;&lt;D xsi:type="xsd:double"&gt;9.2013139589157316&lt;/D&gt;&lt;D xsi:type="xsd:double"&gt;9.1118623985026819&lt;/D&gt;&lt;D xsi:type="xsd:double"&gt;9.0971271910137013&lt;/D&gt;&lt;D xsi:type="xsd:double"&gt;9.2000770781752941&lt;/D&gt;&lt;D xsi:type="xsd:double"&gt;9.2206612805308925&lt;/D&gt;&lt;D xsi:type="xsd:double"&gt;9.188970618103605&lt;/D&gt;&lt;D xsi:type="xsd:double"&gt;9.3274258322706&lt;/D&gt;&lt;D xsi:type="xsd:double"&gt;9.3575228844765856&lt;/D&gt;&lt;D xsi:type="xsd:double"&gt;9.3701839772313136&lt;/D&gt;&lt;D xsi:type="xsd:double"&gt;9.3113186473424214&lt;/D&gt;&lt;D xsi:type="xsd:double"&gt;9.27396052684313&lt;/D&gt;&lt;D xsi:type="xsd:double"&gt;9.347123324952495&lt;/D&gt;&lt;D xsi:type="xsd:double"&gt;9.3222937579116749&lt;/D&gt;&lt;D xsi:type="xsd:double"&gt;9.32269121771127&lt;/D&gt;&lt;D xsi:type="xsd:double"&gt;9.2875370249757978&lt;/D&gt;&lt;D xsi:type="xsd:double"&gt;9.2783043157957739&lt;/D&gt;&lt;D xsi:type="xsd:double"&gt;9.21065410180678&lt;/D&gt;&lt;D xsi:type="xsd:double"&gt;9.1537989743512824&lt;/D&gt;&lt;D xsi:type="xsd:double"&gt;9.2400168219769014&lt;/D&gt;&lt;D xsi:type="xsd:double"&gt;9.4029252597115711&lt;/D&gt;&lt;D xsi:type="xsd:double"&gt;9.377987100535389&lt;/D&gt;&lt;D xsi:type="xsd:double"&gt;9.3289117117046843&lt;/D&gt;&lt;D xsi:type="xsd:double"&gt;9.2376852859259557&lt;/D&gt;&lt;D xsi:type="xsd:double"&gt;9.1090165785486761&lt;/D&gt;&lt;D xsi:type="xsd:double"&gt;9.1162451289332331&lt;/D&gt;&lt;D xsi:type="xsd:double"&gt;9.3167956187412582&lt;/D&gt;&lt;D xsi:type="xsd:double"&gt;9.1491841311875781&lt;/D&gt;&lt;D xsi:type="xsd:double"&gt;9.0114470097199835&lt;/D&gt;&lt;D xsi:type="xsd:double"&gt;9.1210096577282762&lt;/D&gt;&lt;D xsi:type="xsd:double"&gt;9.07074080110647&lt;/D&gt;&lt;D xsi:type="xsd:double"&gt;9.1633112631226226&lt;/D&gt;&lt;D xsi:type="xsd:double"&gt;9.2656423872631635&lt;/D&gt;&lt;D xsi:type="xsd:double"&gt;9.2202690519346344&lt;/D&gt;&lt;D xsi:type="xsd:double"&gt;9.2459250195487925&lt;/D&gt;&lt;D xsi:type="xsd:double"&gt;9.2682600358620419&lt;/D&gt;&lt;D xsi:type="xsd:double"&gt;9.25217464899493&lt;/D&gt;&lt;D xsi:type="xsd:double"&gt;9.1607934242451989&lt;/D&gt;&lt;D xsi:type="xsd:double"&gt;9.227629620125164&lt;/D&gt;&lt;D xsi:type="xsd:double"&gt;9.37749334802144&lt;/D&gt;&lt;D xsi:type="xsd:double"&gt;9.3959015373881112&lt;/D&gt;&lt;D xsi:type="xsd:double"&gt;9.3726822290216081&lt;/D&gt;&lt;D xsi:type="xsd:double"&gt;9.3266862885276129&lt;/D&gt;&lt;D xsi:type="xsd:double"&gt;9.1642196339811886&lt;/D&gt;&lt;D xsi:type="xsd:double"&gt;9.0431333607636279&lt;/D&gt;&lt;D xsi:type="xsd:double"&gt;9.058908150249799&lt;/D&gt;&lt;D xsi:type="xsd:double"&gt;9.03064331524702&lt;/D&gt;&lt;D xsi:type="xsd:double"&gt;8.9552386802055128&lt;/D&gt;&lt;D xsi:type="xsd:double"&gt;8.8783133976028719&lt;/D&gt;&lt;D xsi:type="xsd:double"&gt;8.85733676549126&lt;/D&gt;&lt;D xsi:type="xsd:double"&gt;8.9799039784084087&lt;/D&gt;&lt;D xsi:type="xsd:double"&gt;8.7705889240589538&lt;/D&gt;&lt;D xsi:type="xsd:double"&gt;8.7116025690799876&lt;/D&gt;&lt;D xsi:type="xsd:double"&gt;8.6909870414588415&lt;/D&gt;&lt;D xsi:type="xsd:double"&gt;8.7076330815167378&lt;/D&gt;&lt;D xsi:type="xsd:double"&gt;8.7525242812033461&lt;/D&gt;&lt;D xsi:type="xsd:double"&gt;8.78068039876951&lt;/D&gt;&lt;D xsi:type="xsd:double"&gt;8.76352370137887&lt;/D&gt;&lt;D xsi:type="xsd:double"&gt;8.7909286908848&lt;/D&gt;&lt;D xsi:type="xsd:double"&gt;8.7694909996802934&lt;/D&gt;&lt;D xsi:type="xsd:double"&gt;8.7875915088461021&lt;/D&gt;&lt;D xsi:type="xsd:double"&gt;8.553356424946811&lt;/D&gt;&lt;D xsi:type="xsd:double"&gt;8.4801000903664825&lt;/D&gt;&lt;D xsi:type="xsd:double"&gt;8.4635880043275762&lt;/D&gt;&lt;D xsi:type="xsd:double"&gt;8.2242991396114355&lt;/D&gt;&lt;D xsi:type="xsd:double"&gt;8.2751144433239787&lt;/D&gt;&lt;D xsi:type="xsd:double"&gt;8.05848697786617&lt;/D&gt;&lt;D xsi:type="xsd:double"&gt;7.9845317646145322&lt;/D&gt;&lt;D xsi:type="xsd:double"&gt;8.1080225630217573&lt;/D&gt;&lt;D xsi:type="xsd:double"&gt;8.0669491724688527&lt;/D&gt;&lt;D xsi:type="xsd:double"&gt;7.9314891829031549&lt;/D&gt;&lt;D xsi:type="xsd:double"&gt;7.841831936057126&lt;/D&gt;&lt;D xsi:type="xsd:double"&gt;8.0389197136652442&lt;/D&gt;&lt;D xsi:type="xsd:double"&gt;7.6928262260265239&lt;/D&gt;&lt;D xsi:type="xsd:double"&gt;7.5825992975257179&lt;/D&gt;&lt;D xsi:type="xsd:double"&gt;7.8090394684430882&lt;/D&gt;&lt;D xsi:type="xsd:double"&gt;7.9507953203461534&lt;/D&gt;&lt;D xsi:type="xsd:double"&gt;7.621132001153&lt;/D&gt;&lt;D xsi:type="xsd:double"&gt;7.65552446166012&lt;/D&gt;&lt;D xsi:type="xsd:double"&gt;7.7619695621056968&lt;/D&gt;&lt;D xsi:type="xsd:double"&gt;7.9827878568420454&lt;/D&gt;&lt;D xsi:type="xsd:double"&gt;8.0606871125063968&lt;/D&gt;&lt;D xsi:type="xsd:double"&gt;8.0519239206252973&lt;/D&gt;&lt;D xsi:type="xsd:double"&gt;7.8194338693493046&lt;/D&gt;&lt;D xsi:type="xsd:double"&gt;7.9095663028699246&lt;/D&gt;&lt;D xsi:type="xsd:double"&gt;7.911452511498509&lt;/D&gt;&lt;D xsi:type="xsd:double"&gt;7.6207445404333338&lt;/D&gt;&lt;D xsi:type="xsd:double"&gt;7.5931390133419674&lt;/D&gt;&lt;D xsi:type="xsd:double"&gt;7.8143243944215346&lt;/D&gt;&lt;D xsi:type="xsd:double"&gt;7.9068726913754963&lt;/D&gt;&lt;D xsi:type="xsd:double"&gt;7.8659045336950744&lt;/D&gt;&lt;D xsi:type="xsd:double"&gt;8.0334668321051232&lt;/D&gt;&lt;D xsi:type="xsd:double"&gt;8.030570299734725&lt;/D&gt;&lt;D xsi:type="xsd:double"&gt;8.0839621001938031&lt;/D&gt;&lt;D xsi:type="xsd:double"&gt;8.1061195523609122&lt;/D&gt;&lt;D xsi:type="xsd:double"&gt;8.0406607511231378&lt;/D&gt;&lt;D xsi:type="xsd:double"&gt;7.9114960951925637&lt;/D&gt;&lt;D xsi:type="xsd:double"&gt;8.1655994483876668&lt;/D&gt;&lt;D xsi:type="xsd:double"&gt;8.0243674247341037&lt;/D&gt;&lt;D xsi:type="xsd:double"&gt;8.0503484535306811&lt;/D&gt;&lt;D xsi:type="xsd:double"&gt;8.0937971343110178&lt;/D&gt;&lt;D xsi:type="xsd:double"&gt;8.0896230344268538&lt;/D&gt;&lt;D xsi:type="xsd:double"&gt;8.1007506540188938&lt;/D&gt;&lt;D xsi:type="xsd:double"&gt;8.1009007926382317&lt;/D&gt;&lt;D xsi:type="xsd:double"&gt;8.0904935808794285&lt;/D&gt;&lt;D xsi:type="xsd:double"&gt;8.0858875160979284&lt;/D&gt;&lt;D xsi:type="xsd:double"&gt;8.08407778843613&lt;/D&gt;&lt;D xsi:type="xsd:double"&gt;8.1083866946929675&lt;/D&gt;&lt;D xsi:type="xsd:double"&gt;8.1324015833759233&lt;/D&gt;&lt;D xsi:type="xsd:double"&gt;8.13342513441859&lt;/D&gt;&lt;D xsi:type="xsd:double"&gt;8.203440602424692&lt;/D&gt;&lt;D xsi:type="xsd:double"&gt;8.2341103042947648&lt;/D&gt;&lt;D xsi:type="xsd:double"&gt;8.2785241694604945&lt;/D&gt;&lt;D xsi:type="xsd:double"&gt;8.323316538796508&lt;/D&gt;&lt;D xsi:type="xsd:double"&gt;8.3292247365261414&lt;/D&gt;&lt;D xsi:type="xsd:double"&gt;8.3345134962671157&lt;/D&gt;&lt;D xsi:type="xsd:double"&gt;8.3156668597677985&lt;/D&gt;&lt;D xsi:type="xsd:double"&gt;8.3184935810948737&lt;/D&gt;&lt;D xsi:type="xsd:double"&gt;8.365727027367484&lt;/D&gt;&lt;D xsi:type="xsd:double"&gt;8.3724415051863055&lt;/D&gt;&lt;D xsi:type="xsd:double"&gt;8.3466303801931048&lt;/D&gt;&lt;D xsi:type="xsd:double"&gt;8.321842238268&lt;/D&gt;&lt;D xsi:type="xsd:double"&gt;8.3399269070725754&lt;/D&gt;&lt;D xsi:type="xsd:double"&gt;8.3562069316462324&lt;/D&gt;&lt;D xsi:type="xsd:double"&gt;8.36352828960695&lt;/D&gt;&lt;D xsi:type="xsd:double"&gt;8.37916718071326&lt;/D&gt;&lt;D xsi:type="xsd:double"&gt;8.38835124047738&lt;/D&gt;&lt;D xsi:type="xsd:double"&gt;8.48882967405178&lt;/D&gt;&lt;D xsi:type="xsd:double"&gt;8.5101617609400648&lt;/D&gt;&lt;D xsi:type="xsd:double"&gt;8.51168249992655&lt;/D&gt;&lt;D xsi:type="xsd:double"&gt;8.5154900762452534&lt;/D&gt;&lt;D xsi:type="xsd:double"&gt;8.5388733679521849&lt;/D&gt;&lt;D xsi:type="xsd:double"&gt;8.51318635526258&lt;/D&gt;&lt;D xsi:type="xsd:double"&gt;8.5710039676675454&lt;/D&gt;&lt;D xsi:type="xsd:double"&gt;8.5482719955585313&lt;/D&gt;&lt;D xsi:type="xsd:double"&gt;8.52011362911448&lt;/D&gt;&lt;D xsi:type="xsd:double"&gt;8.53251546322416&lt;/D&gt;&lt;D xsi:type="xsd:double"&gt;8.5114327349175554&lt;/D&gt;&lt;D xsi:type="xsd:double"&gt;8.5412578278683124&lt;/D&gt;&lt;D xsi:type="xsd:double"&gt;8.5068182162777521&lt;/D&gt;&lt;D xsi:type="xsd:double"&gt;8.45552492377136&lt;/D&gt;&lt;D xsi:type="xsd:double"&gt;8.4552465368563148&lt;/D&gt;&lt;D xsi:type="xsd:double"&gt;8.4394708863996257&lt;/D&gt;&lt;D xsi:type="xsd:double"&gt;8.396093013004549&lt;/D&gt;&lt;D xsi:type="xsd:double"&gt;8.4179369540887237&lt;/D&gt;&lt;D xsi:type="xsd:double"&gt;8.4460225150516557&lt;/D&gt;&lt;D xsi:type="xsd:double"&gt;8.4356672230473126&lt;/D&gt;&lt;D xsi:type="xsd:double"&gt;8.4118093806109115&lt;/D&gt;&lt;D xsi:type="xsd:double"&gt;8.384071206820666&lt;/D&gt;&lt;D xsi:type="xsd:double"&gt;8.4224580607722217&lt;/D&gt;&lt;D xsi:type="xsd:double"&gt;8.460666858909283&lt;/D&gt;&lt;D xsi:type="xsd:double"&gt;8.4009859678034218&lt;/D&gt;&lt;D xsi:type="xsd:double"&gt;8.3677446833319955&lt;/D&gt;&lt;D xsi:type="xsd:double"&gt;8.3996764732913718&lt;/D&gt;&lt;D xsi:type="xsd:double"&gt;8.3820212768571736&lt;/D&gt;&lt;D xsi:type="xsd:double"&gt;8.3774827053885268&lt;/D&gt;&lt;D xsi:type="xsd:double"&gt;8.4817904606618129&lt;/D&gt;&lt;D xsi:type="xsd:double"&gt;8.4842049381283644&lt;/D&gt;&lt;D xsi:type="xsd:double"&gt;8.5232241044733961&lt;/D&gt;&lt;D xsi:type="xsd:double"&gt;8.55444049152019&lt;/D&gt;&lt;D xsi:type="xsd:double"&gt;8.5833203338644957&lt;/D&gt;&lt;D xsi:type="xsd:double"&gt;8.5794430765761067&lt;/D&gt;&lt;D xsi:type="xsd:double"&gt;8.5858653359351464&lt;/D&gt;&lt;D xsi:type="xsd:double"&gt;8.5913392746912756&lt;/D&gt;&lt;D xsi:type="xsd:double"&gt;8.5224403196035627&lt;/D&gt;&lt;D xsi:type="xsd:double"&gt;8.59053294955546&lt;/D&gt;&lt;D xsi:type="xsd:double"&gt;8.5906885357655867&lt;/D&gt;&lt;D xsi:type="xsd:double"&gt;8.55769441789968&lt;/D&gt;&lt;D xsi:type="xsd:double"&gt;8.4465217495821019&lt;/D&gt;&lt;D xsi:type="xsd:double"&gt;8.40298071497051&lt;/D&gt;&lt;D xsi:type="xsd:double"&gt;8.42155246059048&lt;/D&gt;&lt;D xsi:type="xsd:double"&gt;8.3581443557318025&lt;/D&gt;&lt;D xsi:type="xsd:double"&gt;8.3898157758630418&lt;/D&gt;&lt;D xsi:type="xsd:double"&gt;8.4495170363406764&lt;/D&gt;&lt;D xsi:type="xsd:double"&gt;8.4664450998368856&lt;/D&gt;&lt;D xsi:type="xsd:double"&gt;8.5447544252429175&lt;/D&gt;&lt;D xsi:type="xsd:double"&gt;8.55074810906109&lt;/D&gt;&lt;D xsi:type="xsd:double"&gt;8.297557878843751&lt;/D&gt;&lt;D xsi:type="xsd:double"&gt;8.294052114715349&lt;/D&gt;&lt;D xsi:type="xsd:double"&gt;8.2894200354633778&lt;/D&gt;&lt;D xsi:type="xsd:double"&gt;8.3515400028298&lt;/D&gt;&lt;D xsi:type="xsd:double"&gt;8.4279046868196552&lt;/D&gt;&lt;D xsi:type="xsd:double"&gt;8.4763953306635464&lt;/D&gt;&lt;D xsi:type="xsd:double"&gt;8.4132321530011129&lt;/D&gt;&lt;D xsi:type="xsd:double"&gt;8.38009358392359&lt;/D&gt;&lt;D xsi:type="xsd:double"&gt;8.4354341490486711&lt;/D&gt;&lt;D xsi:type="xsd:double"&gt;8.3887737700683722&lt;/D&gt;&lt;D xsi:type="xsd:double"&gt;8.4611358003553363&lt;/D&gt;&lt;D xsi:type="xsd:double"&gt;8.53802123738642&lt;/D&gt;&lt;D xsi:type="xsd:double"&gt;8.5656244461774484&lt;/D&gt;&lt;D xsi:type="xsd:double"&gt;8.6147600458758511&lt;/D&gt;&lt;D xsi:type="xsd:double"&gt;8.6299361294823438&lt;/D&gt;&lt;D xsi:type="xsd:double"&gt;8.8599632622202211&lt;/D&gt;&lt;D xsi:type="xsd:double"&gt;8.8407762986111536&lt;/D&gt;&lt;D xsi:type="xsd:double"&gt;8.88860395954366&lt;/D&gt;&lt;D xsi:type="xsd:double"&gt;8.935940625645566&lt;/D&gt;&lt;D xsi:type="xsd:double"&gt;8.92447076456515&lt;/D&gt;&lt;D xsi:type="xsd:double"&gt;8.9191356502710288&lt;/D&gt;&lt;D xsi:type="xsd:double"&gt;8.95066940272346&lt;/D&gt;&lt;D xsi:type="xsd:double"&gt;8.9882781884142791&lt;/D&gt;&lt;D xsi:type="xsd:double"&gt;8.96736904361532&lt;/D&gt;&lt;D xsi:type="xsd:double"&gt;8.910850416254263&lt;/D&gt;&lt;D xsi:type="xsd:double"&gt;9.0449022303806466&lt;/D&gt;&lt;D xsi:type="xsd:double"&gt;8.9223592556817621&lt;/D&gt;&lt;D xsi:type="xsd:double"&gt;8.9521596726030683&lt;/D&gt;&lt;D xsi:type="xsd:double"&gt;9.00261419769782&lt;/D&gt;&lt;D xsi:type="xsd:double"&gt;9.1117046054133866&lt;/D&gt;&lt;D xsi:type="xsd:double"&gt;9.10056245219681&lt;/D&gt;&lt;D xsi:type="xsd:double"&gt;9.13201345442249&lt;/D&gt;&lt;D xsi:type="xsd:double"&gt;9.012160278870013&lt;/D&gt;&lt;D xsi:type="xsd:double"&gt;9.058786056597917&lt;/D&gt;&lt;D xsi:type="xsd:double"&gt;9.1415592646720683&lt;/D&gt;&lt;D xsi:type="xsd:double"&gt;9.15855066150634&lt;/D&gt;&lt;D xsi:type="xsd:double"&gt;9.0751583293321225&lt;/D&gt;&lt;D xsi:type="xsd:double"&gt;9.1745185162619478&lt;/D&gt;&lt;D xsi:type="xsd:double"&gt;9.1710423851826022&lt;/D&gt;&lt;D xsi:type="xsd:double"&gt;9.1644358848142922&lt;/D&gt;&lt;D xsi:type="xsd:double"&gt;9.1657601310499448&lt;/D&gt;&lt;D xsi:type="xsd:double"&gt;9.1043643636515519&lt;/D&gt;&lt;D xsi:type="xsd:double"&gt;9.1028374679974675&lt;/D&gt;&lt;D xsi:type="xsd:double"&gt;9.1284914378942545&lt;/D&gt;&lt;D xsi:type="xsd:double"&gt;9.1381567058431763&lt;/D&gt;&lt;D xsi:type="xsd:double"&gt;9.18208540574944&lt;/D&gt;&lt;D xsi:type="xsd:double"&gt;9.155451049204844&lt;/D&gt;&lt;D xsi:type="xsd:double"&gt;9.11689627452064&lt;/D&gt;&lt;D xsi:type="xsd:double"&gt;9.1556112209827063&lt;/D&gt;&lt;D xsi:type="xsd:double"&gt;9.3021887634128113&lt;/D&gt;&lt;D xsi:type="xsd:double"&gt;9.35035226530271&lt;/D&gt;&lt;D xsi:type="xsd:double"&gt;9.3274243807133317&lt;/D&gt;&lt;D xsi:type="xsd:double"&gt;9.3664505459193155&lt;/D&gt;&lt;D xsi:type="xsd:double"&gt;9.42489712106811&lt;/D&gt;&lt;D xsi:type="xsd:double"&gt;9.2016523189256549&lt;/D&gt;&lt;D xsi:type="xsd:double"&gt;9.1792929859185239&lt;/D&gt;&lt;D xsi:type="xsd:double"&gt;9.1748791728804271&lt;/D&gt;&lt;D xsi:type="xsd:double"&gt;9.2054579412113764&lt;/D&gt;&lt;D xsi:type="xsd:double"&gt;9.26751803050405&lt;/D&gt;&lt;D xsi:type="xsd:double"&gt;9.2732188146719068&lt;/D&gt;&lt;D xsi:type="xsd:double"&gt;9.3102892421680146&lt;/D&gt;&lt;D xsi:type="xsd:double"&gt;9.3599584311897619&lt;/D&gt;&lt;D xsi:type="xsd:double"&gt;9.38635456463732&lt;/D&gt;&lt;D xsi:type="xsd:double"&gt;9.3166779647352538&lt;/D&gt;&lt;D xsi:type="xsd:double"&gt;9.37962739777592&lt;/D&gt;&lt;D xsi:type="xsd:double"&gt;9.4058014951629918&lt;/D&gt;&lt;D xsi:type="xsd:double"&gt;9.4560930287346352&lt;/D&gt;&lt;D xsi:type="xsd:double"&gt;9.3374069754178812&lt;/D&gt;&lt;D xsi:type="xsd:double"&gt;9.5038737638721624&lt;/D&gt;&lt;D xsi:type="xsd:double"&gt;9.5238250704926735&lt;/D&gt;&lt;D xsi:type="xsd:double"&gt;9.5509613501324342&lt;/D&gt;&lt;D xsi:type="xsd:double"&gt;9.5868360872011351&lt;/D&gt;&lt;D xsi:type="xsd:double"&gt;9.5437713928641426&lt;/D&gt;&lt;D xsi:type="xsd:double"&gt;9.510198591363114&lt;/D&gt;&lt;D xsi:type="xsd:double"&gt;9.4886665795998777&lt;/D&gt;&lt;D xsi:type="xsd:double"&gt;9.3975996911809254&lt;/D&gt;&lt;D xsi:type="xsd:double"&gt;9.470061259936795&lt;/D&gt;&lt;D xsi:type="xsd:double"&gt;9.424974949954052&lt;/D&gt;&lt;D xsi:type="xsd:double"&gt;9.5406073205408664&lt;/D&gt;&lt;D xsi:type="xsd:double"&gt;9.5263916529442&lt;/D&gt;&lt;D xsi:type="xsd:double"&gt;9.5554942237938914&lt;/D&gt;&lt;D xsi:type="xsd:double"&gt;9.6661291984444837&lt;/D&gt;&lt;D xsi:type="xsd:double"&gt;9.6586773124367511&lt;/D&gt;&lt;D xsi:type="xsd:double"&gt;9.5952051399459659&lt;/D&gt;&lt;D xsi:type="xsd:double"&gt;9.549719003880158&lt;/D&gt;&lt;D xsi:type="xsd:double"&gt;9.4901852924765144&lt;/D&gt;&lt;D xsi:type="xsd:double"&gt;9.4989043051000834&lt;/D&gt;&lt;D xsi:type="xsd:double"&gt;9.5918889701142085&lt;/D&gt;&lt;D xsi:type="xsd:double"&gt;9.47958253205252&lt;/D&gt;&lt;D xsi:type="xsd:double"&gt;9.4126388407828419&lt;/D&gt;&lt;D xsi:type="xsd:double"&gt;9.3683125197431369&lt;/D&gt;&lt;D xsi:type="xsd:double"&gt;9.3659643941399526&lt;/D&gt;&lt;D xsi:type="xsd:double"&gt;9.4166787479152951&lt;/D&gt;&lt;D xsi:type="xsd:double"&gt;9.2643895405822061&lt;/D&gt;&lt;D xsi:type="xsd:double"&gt;9.4019638461895383&lt;/D&gt;&lt;D xsi:type="xsd:double"&gt;9.2359063867175433&lt;/D&gt;&lt;D xsi:type="xsd:double"&gt;9.1043455252217438&lt;/D&gt;&lt;D xsi:type="xsd:double"&gt;9.144204352713512&lt;/D&gt;&lt;D xsi:type="xsd:double"&gt;9.1367632208203915&lt;/D&gt;&lt;D xsi:type="xsd:double"&gt;9.1561795941500677&lt;/D&gt;&lt;D xsi:type="xsd:double"&gt;9.1970309151198286&lt;/D&gt;&lt;D xsi:type="xsd:double"&gt;9.1416530904560176&lt;/D&gt;&lt;D xsi:type="xsd:double"&gt;9.2459890775528866&lt;/D&gt;&lt;D xsi:type="xsd:double"&gt;9.1679329931016262&lt;/D&gt;&lt;D xsi:type="xsd:double"&gt;9.14187948486895&lt;/D&gt;&lt;D xsi:type="xsd:double"&gt;9.1736301237703977&lt;/D&gt;&lt;D xsi:type="xsd:double"&gt;9.27810607738227&lt;/D&gt;&lt;D xsi:type="xsd:double"&gt;9.3365585105118267&lt;/D&gt;&lt;D xsi:type="xsd:double"&gt;9.38553451250792&lt;/D&gt;&lt;D xsi:type="xsd:double"&gt;9.4490656158490971&lt;/D&gt;&lt;D xsi:type="xsd:double"&gt;9.305192682564666&lt;/D&gt;&lt;D xsi:type="xsd:double"&gt;9.35633444793113&lt;/D&gt;&lt;D xsi:type="xsd:double"&gt;9.3854265580771976&lt;/D&gt;&lt;D xsi:type="xsd:double"&gt;9.4130568442403746&lt;/D&gt;&lt;D xsi:type="xsd:double"&gt;9.4582644518261834&lt;/D&gt;&lt;D xsi:type="xsd:double"&gt;9.4191075192745046&lt;/D&gt;&lt;D xsi:type="xsd:double"&gt;9.4105288639450944&lt;/D&gt;&lt;D xsi:type="xsd:double"&gt;9.5319566071192714&lt;/D&gt;&lt;D xsi:type="xsd:double"&gt;9.5602284368044632&lt;/D&gt;&lt;D xsi:type="xsd:double"&gt;9.4289456518000971&lt;/D&gt;&lt;D xsi:type="xsd:double"&gt;9.4146031983566747&lt;/D&gt;&lt;D xsi:type="xsd:double"&gt;9.3492008131447921&lt;/D&gt;&lt;D xsi:type="xsd:double"&gt;9.3110817096260448&lt;/D&gt;&lt;D xsi:type="xsd:double"&gt;9.39741729811175&lt;/D&gt;&lt;D xsi:type="xsd:double"&gt;9.32677437573582&lt;/D&gt;&lt;D xsi:type="xsd:double"&gt;9.2277154189858361&lt;/D&gt;&lt;D xsi:type="xsd:double"&gt;9.34032267117518&lt;/D&gt;&lt;D xsi:type="xsd:double"&gt;9.3853332564691119&lt;/D&gt;&lt;D xsi:type="xsd:double"&gt;9.4554365303905374&lt;/D&gt;&lt;D xsi:type="xsd:double"&gt;9.4880224930914316&lt;/D&gt;&lt;D xsi:type="xsd:double"&gt;9.4832521599703785&lt;/D&gt;&lt;D xsi:type="xsd:double"&gt;9.5853610365301076&lt;/D&gt;&lt;D xsi:type="xsd:double"&gt;9.645850077535103&lt;/D&gt;&lt;D xsi:type="xsd:double"&gt;9.7425098692367413&lt;/D&gt;&lt;D xsi:type="xsd:double"&gt;9.8077582347365411&lt;/D&gt;&lt;D xsi:type="xsd:double"&gt;9.8413020174179717&lt;/D&gt;&lt;D xsi:type="xsd:double"&gt;9.7962160617507728&lt;/D&gt;&lt;D xsi:type="xsd:double"&gt;9.8660756191498358&lt;/D&gt;&lt;D xsi:type="xsd:double"&gt;9.7463608812471421&lt;/D&gt;&lt;D xsi:type="xsd:double"&gt;9.790367384500458&lt;/D&gt;&lt;D xsi:type="xsd:double"&gt;9.8984125182667917&lt;/D&gt;&lt;D xsi:type="xsd:double"&gt;9.84999311033242&lt;/D&gt;&lt;D xsi:type="xsd:double"&gt;9.7764076513896487&lt;/D&gt;&lt;D xsi:type="xsd:double"&gt;9.749976539309543&lt;/D&gt;&lt;D xsi:type="xsd:double"&gt;9.7802455221909916&lt;/D&gt;&lt;D xsi:type="xsd:double"&gt;9.85108376763798&lt;/D&gt;&lt;D xsi:type="xsd:double"&gt;10.009724306488771&lt;/D&gt;&lt;D xsi:type="xsd:double"&gt;10.004674559073621&lt;/D&gt;&lt;D xsi:type="xsd:double"&gt;10.01075238450003&lt;/D&gt;&lt;D xsi:type="xsd:double"&gt;9.95896300289462&lt;/D&gt;&lt;D xsi:type="xsd:double"&gt;9.9434693794994153&lt;/D&gt;&lt;D xsi:type="xsd:double"&gt;9.98357694283711&lt;/D&gt;&lt;D xsi:type="xsd:double"&gt;10.0468921462946&lt;/D&gt;&lt;D xsi:type="xsd:double"&gt;10.05152740933479&lt;/D&gt;&lt;D xsi:type="xsd:double"&gt;10.057318742412219&lt;/D&gt;&lt;D xsi:type="xsd:double"&gt;10.08312482718495&lt;/D&gt;&lt;D xsi:type="xsd:double"&gt;10.075069882636379&lt;/D&gt;&lt;D xsi:type="xsd:double"&gt;10.0600008938124&lt;/D&gt;&lt;D xsi:type="xsd:double"&gt;10.103906143370351&lt;/D&gt;&lt;D xsi:type="xsd:double"&gt;10.14883221431575&lt;/D&gt;&lt;D xsi:type="xsd:double"&gt;10.112893004940689&lt;/D&gt;&lt;D xsi:type="xsd:double"&gt;10.136426914059991&lt;/D&gt;&lt;D xsi:type="xsd:double"&gt;10.135954728422011&lt;/D&gt;&lt;D xsi:type="xsd:double"&gt;10.23771255537771&lt;/D&gt;&lt;D xsi:type="xsd:double"&gt;10.193649053728&lt;/D&gt;&lt;D xsi:type="xsd:double"&gt;10.18859684755739&lt;/D&gt;&lt;D xsi:type="xsd:double"&gt;10.15170990202888&lt;/D&gt;&lt;D xsi:type="xsd:double"&gt;10.05579246839563&lt;/D&gt;&lt;D xsi:type="xsd:double"&gt;10.05806751640897&lt;/D&gt;&lt;D xsi:type="xsd:double"&gt;10.0549506038493&lt;/D&gt;&lt;D xsi:type="xsd:double"&gt;10.04602326111316&lt;/D&gt;&lt;D xsi:type="xsd:double"&gt;10.033611387227451&lt;/D&gt;&lt;D xsi:type="xsd:double"&gt;10.03958976805049&lt;/D&gt;&lt;D xsi:type="xsd:double"&gt;10.04685760877126&lt;/D&gt;&lt;D xsi:type="xsd:double"&gt;10.023225878946571&lt;/D&gt;&lt;D xsi:type="xsd:double"&gt;10.02632742354059&lt;/D&gt;&lt;D xsi:type="xsd:double"&gt;10.029205276392149&lt;/D&gt;&lt;D xsi:type="xsd:double"&gt;10.02606783564101&lt;/D&gt;&lt;D xsi:type="xsd:double"&gt;10.02280092570158&lt;/D&gt;&lt;D xsi:type="xsd:double"&gt;10.060467062214039&lt;/D&gt;&lt;D xsi:type="xsd:double"&gt;10.06238391484913&lt;/D&gt;&lt;D xsi:type="xsd:double"&gt;10.08150132625379&lt;/D&gt;&lt;D xsi:type="xsd:double"&gt;10.08577205743631&lt;/D&gt;&lt;D xsi:type="xsd:double"&gt;10.05420849492838&lt;/D&gt;&lt;D xsi:type="xsd:double"&gt;10.044155202534711&lt;/D&gt;&lt;D xsi:type="xsd:double"&gt;10.04326237021473&lt;/D&gt;&lt;D xsi:type="xsd:double"&gt;10.01168886484154&lt;/D&gt;&lt;D xsi:type="xsd:double"&gt;10.02639943782477&lt;/D&gt;&lt;D xsi:type="xsd:double"&gt;10.025302887548319&lt;/D&gt;&lt;D xsi:type="xsd:double"&gt;10.017480491161921&lt;/D&gt;&lt;D xsi:type="xsd:double"&gt;9.9954318781102831&lt;/D&gt;&lt;D xsi:type="xsd:double"&gt;10.00461821287063&lt;/D&gt;&lt;D xsi:type="xsd:double"&gt;10.024959724465861&lt;/D&gt;&lt;D xsi:type="xsd:double"&gt;10.018021125313791&lt;/D&gt;&lt;D xsi:type="xsd:double"&gt;10.019289465454939&lt;/D&gt;&lt;D xsi:type="xsd:double"&gt;10.019514892284519&lt;/D&gt;&lt;D xsi:type="xsd:double"&gt;9.9920844528923141&lt;/D&gt;&lt;D xsi:type="xsd:double"&gt;10.01219638370077&lt;/D&gt;&lt;D xsi:type="xsd:double"&gt;10.003992982536939&lt;/D&gt;&lt;D xsi:type="xsd:double"&gt;9.958041667741476&lt;/D&gt;&lt;D xsi:type="xsd:double"&gt;9.9491869719798167&lt;/D&gt;&lt;D xsi:type="xsd:double"&gt;9.9572665503399964&lt;/D&gt;&lt;D xsi:type="xsd:double"&gt;9.9482244752042774&lt;/D&gt;&lt;D xsi:type="xsd:double"&gt;9.9440791322303088&lt;/D&gt;&lt;D xsi:type="xsd:double"&gt;9.9226930195937371&lt;/D&gt;&lt;D xsi:type="xsd:double"&gt;9.99551922940994&lt;/D&gt;&lt;D xsi:type="xsd:double"&gt;9.9953815199339129&lt;/D&gt;&lt;D xsi:type="xsd:double"&gt;9.986918454996708&lt;/D&gt;&lt;D xsi:type="xsd:double"&gt;9.9914300370732185&lt;/D&gt;&lt;D xsi:type="xsd:double"&gt;9.9742330855552019&lt;/D&gt;&lt;D xsi:type="xsd:double"&gt;9.9493718149545529&lt;/D&gt;&lt;D xsi:type="xsd:double"&gt;9.95624245622827&lt;/D&gt;&lt;D xsi:type="xsd:double"&gt;9.9983266604348557&lt;/D&gt;&lt;D xsi:type="xsd:double"&gt;9.99573355434827&lt;/D&gt;&lt;D xsi:type="xsd:double"&gt;10.010830799509449&lt;/D&gt;&lt;D xsi:type="xsd:double"&gt;10.007678581635981&lt;/D&gt;&lt;D xsi:type="xsd:double"&gt;10.031380128408459&lt;/D&gt;&lt;D xsi:type="xsd:double"&gt;10.02015248412234&lt;/D&gt;&lt;D xsi:type="xsd:double"&gt;10.01386394536123&lt;/D&gt;&lt;D xsi:type="xsd:double"&gt;9.8953028908083454&lt;/D&gt;&lt;D xsi:type="xsd:double"&gt;9.92115422668272&lt;/D&gt;&lt;D xsi:type="xsd:double"&gt;9.9583623449770826&lt;/D&gt;&lt;D xsi:type="xsd:double"&gt;9.965935055447801&lt;/D&gt;&lt;D xsi:type="xsd:double"&gt;9.9609292009098631&lt;/D&gt;&lt;D xsi:type="xsd:double"&gt;9.9690236698976751&lt;/D&gt;&lt;D xsi:type="xsd:double"&gt;9.957933625057743&lt;/D&gt;&lt;D xsi:type="xsd:double"&gt;9.9540693647219811&lt;/D&gt;&lt;D xsi:type="xsd:double"&gt;9.99056042903364&lt;/D&gt;&lt;D xsi:type="xsd:double"&gt;10.004802425068069&lt;/D&gt;&lt;D xsi:type="xsd:double"&gt;10.02273676575218&lt;/D&gt;&lt;D xsi:type="xsd:double"&gt;10.00837484715222&lt;/D&gt;&lt;D xsi:type="xsd:double"&gt;10.0126482095323&lt;/D&gt;&lt;D xsi:type="xsd:double"&gt;10.0154091610036&lt;/D&gt;&lt;D xsi:type="xsd:double"&gt;10.031220176299559&lt;/D&gt;&lt;D xsi:type="xsd:double"&gt;10.02818192343554&lt;/D&gt;&lt;D xsi:type="xsd:double"&gt;9.8300131535512421&lt;/D&gt;&lt;D xsi:type="xsd:double"&gt;9.8542421429074452&lt;/D&gt;&lt;D xsi:type="xsd:double"&gt;9.8598119971586033&lt;/D&gt;&lt;D xsi:type="xsd:double"&gt;9.7999325784014211&lt;/D&gt;&lt;D xsi:type="xsd:double"&gt;9.8033488677195955&lt;/D&gt;&lt;D xsi:type="xsd:double"&gt;9.8374912696191572&lt;/D&gt;&lt;D xsi:type="xsd:double"&gt;9.8277861244543683&lt;/D&gt;&lt;D xsi:type="xsd:double"&gt;9.8140521790108988&lt;/D&gt;&lt;D xsi:type="xsd:double"&gt;9.8086001283617748&lt;/D&gt;&lt;D xsi:type="xsd:double"&gt;9.801390983790121&lt;/D&gt;&lt;D xsi:type="xsd:double"&gt;9.8155767216261474&lt;/D&gt;&lt;D xsi:type="xsd:double"&gt;9.7982755139920155&lt;/D&gt;&lt;D xsi:type="xsd:double"&gt;9.75601934829237&lt;/D&gt;&lt;D xsi:type="xsd:double"&gt;9.77666038566419&lt;/D&gt;&lt;D xsi:type="xsd:double"&gt;9.6871261613009949&lt;/D&gt;&lt;D xsi:type="xsd:double"&gt;9.71431675137809&lt;/D&gt;&lt;D xsi:type="xsd:double"&gt;9.6382871077544117&lt;/D&gt;&lt;D xsi:type="xsd:double"&gt;9.62955684132936&lt;/D&gt;&lt;D xsi:type="xsd:double"&gt;9.624243180762754&lt;/D&gt;&lt;D xsi:type="xsd:double"&gt;9.6091071564229722&lt;/D&gt;&lt;D xsi:type="xsd:double"&gt;9.61234086531842&lt;/D&gt;&lt;D xsi:type="xsd:double"&gt;9.6707572897043512&lt;/D&gt;&lt;D xsi:type="xsd:double"&gt;9.6743559785330859&lt;/D&gt;&lt;D xsi:type="xsd:double"&gt;9.733048094376608&lt;/D&gt;&lt;D xsi:type="xsd:double"&gt;9.7864770063901574&lt;/D&gt;&lt;D xsi:type="xsd:double"&gt;9.7841443847405429&lt;/D&gt;&lt;D xsi:type="xsd:double"&gt;9.780024938202537&lt;/D&gt;&lt;D xsi:type="xsd:double"&gt;9.8513716506157962&lt;/D&gt;&lt;D xsi:type="xsd:double"&gt;9.8661916950708211&lt;/D&gt;&lt;D xsi:type="xsd:double"&gt;9.8740797261014528&lt;/D&gt;&lt;D xsi:type="xsd:double"&gt;9.8967602571559929&lt;/D&gt;&lt;D xsi:type="xsd:double"&gt;9.8836677668931081&lt;/D&gt;&lt;D xsi:type="xsd:double"&gt;9.8849525896445449&lt;/D&gt;&lt;D xsi:type="xsd:double"&gt;9.946545280668964&lt;/D&gt;&lt;D xsi:type="xsd:double"&gt;9.931586826808406&lt;/D&gt;&lt;D xsi:type="xsd:double"&gt;9.97008041853088&lt;/D&gt;&lt;D xsi:type="xsd:double"&gt;10.0130404946939&lt;/D&gt;&lt;D xsi:type="xsd:double"&gt;9.9827562693487515&lt;/D&gt;&lt;D xsi:type="xsd:double"&gt;10.01631029430909&lt;/D&gt;&lt;D xsi:type="xsd:double"&gt;10.034934947976931&lt;/D&gt;&lt;D xsi:type="xsd:double"&gt;10.0412815333431&lt;/D&gt;&lt;D xsi:type="xsd:double"&gt;10.08342405103758&lt;/D&gt;&lt;D xsi:type="xsd:double"&gt;10.08626888031548&lt;/D&gt;&lt;D xsi:type="xsd:double"&gt;10.01362095449247&lt;/D&gt;&lt;D xsi:type="xsd:double"&gt;9.8892966540778655&lt;/D&gt;&lt;D xsi:type="xsd:double"&gt;9.95817165567031&lt;/D&gt;&lt;D xsi:type="xsd:double"&gt;9.9048602262287648&lt;/D&gt;&lt;D xsi:type="xsd:double"&gt;9.9824022865643975&lt;/D&gt;&lt;D xsi:type="xsd:double"&gt;9.9754801899055714&lt;/D&gt;&lt;D xsi:type="xsd:double"&gt;9.9061119230847368&lt;/D&gt;&lt;D xsi:type="xsd:double"&gt;9.8001054741167284&lt;/D&gt;&lt;D xsi:type="xsd:double"&gt;9.8149104428933356&lt;/D&gt;&lt;D xsi:type="xsd:double"&gt;9.8253712667602748&lt;/D&gt;&lt;D xsi:type="xsd:double"&gt;9.87640578728032&lt;/D&gt;&lt;D xsi:type="xsd:double"&gt;9.8394606362963977&lt;/D&gt;&lt;D xsi:type="xsd:double"&gt;9.78239957585118&lt;/D&gt;&lt;D xsi:type="xsd:double"&gt;9.7776541481844088&lt;/D&gt;&lt;D xsi:type="xsd:double"&gt;9.7717330336698662&lt;/D&gt;&lt;D xsi:type="xsd:double"&gt;9.76729909847454&lt;/D&gt;&lt;D xsi:type="xsd:double"&gt;9.6238529714155678&lt;/D&gt;&lt;D xsi:type="xsd:double"&gt;9.678456206040309&lt;/D&gt;&lt;D xsi:type="xsd:double"&gt;9.6467298859367823&lt;/D&gt;&lt;D xsi:type="xsd:double"&gt;9.6254863305250851&lt;/D&gt;&lt;D xsi:type="xsd:double"&gt;9.6454273633203229&lt;/D&gt;&lt;/FQL&gt;&lt;FQL&gt;&lt;Q&gt;180458^FMA_PCF(NTMA,09/07/2007,0,,"PORTAGG","MEANR")&lt;/Q&gt;&lt;R&gt;2466&lt;/R&gt;&lt;C&gt;1&lt;/C&gt;&lt;D xsi:type="xsd:double"&gt;11.39056713653347&lt;/D&gt;&lt;D xsi:type="xsd:double"&gt;11.917936568028381&lt;/D&gt;&lt;D xsi:type="xsd:double"&gt;11.90128080784541&lt;/D&gt;&lt;D xsi:type="xsd:double"&gt;12.2297207508899&lt;/D&gt;&lt;D xsi:type="xsd:double"&gt;12.537205786831411&lt;/D&gt;&lt;D xsi:type="xsd:double"&gt;12.77338306255108&lt;/D&gt;&lt;D xsi:type="xsd:double"&gt;12.581690140373331&lt;/D&gt;&lt;D xsi:type="xsd:double"&gt;12.577341389101379&lt;/D&gt;&lt;D xsi:type="xsd:double"&gt;13.14138293455979&lt;/D&gt;&lt;D xsi:type="xsd:double"&gt;13.18096089916828&lt;/D&gt;&lt;D xsi:type="xsd:double"&gt;13.285661255448281&lt;/D&gt;&lt;D xsi:type="xsd:double"&gt;13.730457240637&lt;/D&gt;&lt;D xsi:type="xsd:double"&gt;13.729441251170149&lt;/D&gt;&lt;D xsi:type="xsd:double"&gt;14.21710976992512&lt;/D&gt;&lt;D xsi:type="xsd:double"&gt;14.2285919787824&lt;/D&gt;&lt;D xsi:type="xsd:double"&gt;14.800896484866231&lt;/D&gt;&lt;D xsi:type="xsd:double"&gt;14.1807385740394&lt;/D&gt;&lt;D xsi:type="xsd:double"&gt;13.819901889817469&lt;/D&gt;&lt;D xsi:type="xsd:double"&gt;14.302889807981661&lt;/D&gt;&lt;D xsi:type="xsd:double"&gt;14.17294969576918&lt;/D&gt;&lt;D xsi:type="xsd:double"&gt;14.46510515455531&lt;/D&gt;&lt;D xsi:type="xsd:double"&gt;15.84698977129327&lt;/D&gt;&lt;D xsi:type="xsd:double"&gt;16.16106737341719&lt;/D&gt;&lt;D xsi:type="xsd:double"&gt;15.98687053038366&lt;/D&gt;&lt;D xsi:type="xsd:double"&gt;16.4154876261384&lt;/D&gt;&lt;D xsi:type="xsd:double"&gt;16.096302493550859&lt;/D&gt;&lt;D xsi:type="xsd:double"&gt;16.303678444124479&lt;/D&gt;&lt;D xsi:type="xsd:double"&gt;16.31466631267698&lt;/D&gt;&lt;D xsi:type="xsd:double"&gt;15.72201686603943&lt;/D&gt;&lt;D xsi:type="xsd:double"&gt;16.24289596276315&lt;/D&gt;&lt;D xsi:type="xsd:double"&gt;16.23529273831301&lt;/D&gt;&lt;D xsi:type="xsd:double"&gt;16.548112411843331&lt;/D&gt;&lt;D xsi:type="xsd:double"&gt;16.954230014966249&lt;/D&gt;&lt;D xsi:type="xsd:double"&gt;17.44427016285989&lt;/D&gt;&lt;D xsi:type="xsd:double"&gt;17.344918731903181&lt;/D&gt;&lt;D xsi:type="xsd:double"&gt;17.11393885229857&lt;/D&gt;&lt;D xsi:type="xsd:double"&gt;17.224090984003549&lt;/D&gt;&lt;D xsi:type="xsd:double"&gt;16.58012001164909&lt;/D&gt;&lt;D xsi:type="xsd:double"&gt;15.703494068023691&lt;/D&gt;&lt;D xsi:type="xsd:double"&gt;15.814193191031951&lt;/D&gt;&lt;D xsi:type="xsd:double"&gt;16.0392206931312&lt;/D&gt;&lt;D xsi:type="xsd:double"&gt;15.469526610337891&lt;/D&gt;&lt;D xsi:type="xsd:double"&gt;15.452795086547161&lt;/D&gt;&lt;D xsi:type="xsd:double"&gt;14.824667591532741&lt;/D&gt;&lt;D xsi:type="xsd:double"&gt;14.9424712547305&lt;/D&gt;&lt;D xsi:type="xsd:double"&gt;15.55403800543081&lt;/D&gt;&lt;D xsi:type="xsd:double"&gt;15.335988817095689&lt;/D&gt;&lt;D xsi:type="xsd:double"&gt;14.68757599822872&lt;/D&gt;&lt;D xsi:type="xsd:double"&gt;14.573883205124771&lt;/D&gt;&lt;D xsi:type="xsd:double"&gt;14.717800846682749&lt;/D&gt;&lt;D xsi:type="xsd:double"&gt;14.068022480451781&lt;/D&gt;&lt;D xsi:type="xsd:double"&gt;13.74594175721951&lt;/D&gt;&lt;D xsi:type="xsd:double"&gt;14.0293512498781&lt;/D&gt;&lt;D xsi:type="xsd:double"&gt;14.51622743067111&lt;/D&gt;&lt;D xsi:type="xsd:double"&gt;14.30505466672544&lt;/D&gt;&lt;D xsi:type="xsd:double"&gt;14.44205402794166&lt;/D&gt;&lt;D xsi:type="xsd:double"&gt;15.12877531768215&lt;/D&gt;&lt;D xsi:type="xsd:double"&gt;15.2603003610194&lt;/D&gt;&lt;D xsi:type="xsd:double"&gt;15.288655471867489&lt;/D&gt;&lt;D xsi:type="xsd:double"&gt;15.41373117631022&lt;/D&gt;&lt;D xsi:type="xsd:double"&gt;15.6482959013877&lt;/D&gt;&lt;D xsi:type="xsd:double"&gt;15.71276245910162&lt;/D&gt;&lt;D xsi:type="xsd:double"&gt;15.21565629020172&lt;/D&gt;&lt;D xsi:type="xsd:double"&gt;14.87755120573328&lt;/D&gt;&lt;D xsi:type="xsd:double"&gt;15.28771303580821&lt;/D&gt;&lt;D xsi:type="xsd:double"&gt;14.87226609062267&lt;/D&gt;&lt;D xsi:type="xsd:double"&gt;14.398980364858391&lt;/D&gt;&lt;D xsi:type="xsd:double"&gt;14.32663502352116&lt;/D&gt;&lt;D xsi:type="xsd:double"&gt;13.78098419775413&lt;/D&gt;&lt;D xsi:type="xsd:double"&gt;13.846327040426949&lt;/D&gt;&lt;D xsi:type="xsd:double"&gt;14.03762505661301&lt;/D&gt;&lt;D xsi:type="xsd:double"&gt;13.985446561694779&lt;/D&gt;&lt;D xsi:type="xsd:double"&gt;14.343413190697291&lt;/D&gt;&lt;D xsi:type="xsd:double"&gt;14.64697097009644&lt;/D&gt;&lt;D xsi:type="xsd:double"&gt;14.5030153129196&lt;/D&gt;&lt;D xsi:type="xsd:double"&gt;14.174194596565821&lt;/D&gt;&lt;D xsi:type="xsd:double"&gt;14.51191481401367&lt;/D&gt;&lt;D xsi:type="xsd:double"&gt;14.273564006951551&lt;/D&gt;&lt;D xsi:type="xsd:double"&gt;13.94263797247657&lt;/D&gt;&lt;D xsi:type="xsd:double"&gt;14.38404592437017&lt;/D&gt;&lt;D xsi:type="xsd:double"&gt;14.3218567599423&lt;/D&gt;&lt;D xsi:type="xsd:double"&gt;14.16245893257056&lt;/D&gt;&lt;D xsi:type="xsd:double"&gt;14.43471439623624&lt;/D&gt;&lt;D xsi:type="xsd:double"&gt;14.14638909263117&lt;/D&gt;&lt;D xsi:type="xsd:double"&gt;13.89722070248572&lt;/D&gt;&lt;D xsi:type="xsd:double"&gt;13.613622843088709&lt;/D&gt;&lt;D xsi:type="xsd:double"&gt;13.26932580449577&lt;/D&gt;&lt;D xsi:type="xsd:double"&gt;12.53713076597781&lt;/D&gt;&lt;D xsi:type="xsd:double"&gt;12.809600143163751&lt;/D&gt;&lt;D xsi:type="xsd:double"&gt;12.88980665107988&lt;/D&gt;&lt;D xsi:type="xsd:double"&gt;12.12214161437128&lt;/D&gt;&lt;D xsi:type="xsd:double"&gt;11.04582287012129&lt;/D&gt;&lt;D xsi:type="xsd:double"&gt;12.18063307543013&lt;/D&gt;&lt;D xsi:type="xsd:double"&gt;11.83423208944604&lt;/D&gt;&lt;D xsi:type="xsd:double"&gt;12.636272409415779&lt;/D&gt;&lt;D xsi:type="xsd:double"&gt;12.05782034760535&lt;/D&gt;&lt;D xsi:type="xsd:double"&gt;12.166646157814309&lt;/D&gt;&lt;D xsi:type="xsd:double"&gt;11.71083935836789&lt;/D&gt;&lt;D xsi:type="xsd:double"&gt;11.72007971696087&lt;/D&gt;&lt;D xsi:type="xsd:double"&gt;11.97808558206035&lt;/D&gt;&lt;D xsi:type="xsd:double"&gt;12.34107355030581&lt;/D&gt;&lt;D xsi:type="xsd:double"&gt;12.2459280464236&lt;/D&gt;&lt;D xsi:type="xsd:double"&gt;11.57166449142189&lt;/D&gt;&lt;D xsi:type="xsd:double"&gt;11.22558652594371&lt;/D&gt;&lt;D xsi:type="xsd:double"&gt;11.43376170082489&lt;/D&gt;&lt;D xsi:type="xsd:double"&gt;11.55399211901168&lt;/D&gt;&lt;D xsi:type="xsd:double"&gt;11.95387778898076&lt;/D&gt;&lt;D xsi:type="xsd:double"&gt;11.957812293027891&lt;/D&gt;&lt;D xsi:type="xsd:double"&gt;11.739685433693451&lt;/D&gt;&lt;D xsi:type="xsd:double"&gt;11.87360939775856&lt;/D&gt;&lt;D xsi:type="xsd:double"&gt;11.64544201986304&lt;/D&gt;&lt;D xsi:type="xsd:double"&gt;11.649279433897391&lt;/D&gt;&lt;D xsi:type="xsd:double"&gt;11.44059231482602&lt;/D&gt;&lt;D xsi:type="xsd:double"&gt;11.53959192130719&lt;/D&gt;&lt;D xsi:type="xsd:double"&gt;11.66916846080494&lt;/D&gt;&lt;D xsi:type="xsd:double"&gt;12.009813203028459&lt;/D&gt;&lt;D xsi:type="xsd:double"&gt;12.16144536413467&lt;/D&gt;&lt;D xsi:type="xsd:double"&gt;12.007689357866919&lt;/D&gt;&lt;D xsi:type="xsd:double"&gt;11.5778637453019&lt;/D&gt;&lt;D xsi:type="xsd:double"&gt;11.286114297551521&lt;/D&gt;&lt;D xsi:type="xsd:double"&gt;11.282313752055851&lt;/D&gt;&lt;D xsi:type="xsd:double"&gt;11.43745557514201&lt;/D&gt;&lt;D xsi:type="xsd:double"&gt;10.904491491835969&lt;/D&gt;&lt;D xsi:type="xsd:double"&gt;10.9852551314154&lt;/D&gt;&lt;D xsi:type="xsd:double"&gt;11.089418611240941&lt;/D&gt;&lt;D xsi:type="xsd:double"&gt;11.31378385601729&lt;/D&gt;&lt;D xsi:type="xsd:double"&gt;10.710125612296711&lt;/D&gt;&lt;D xsi:type="xsd:double"&gt;10.72848243782386&lt;/D&gt;&lt;D xsi:type="xsd:double"&gt;10.194296525589669&lt;/D&gt;&lt;D xsi:type="xsd:double"&gt;10.195924376533791&lt;/D&gt;&lt;D xsi:type="xsd:double"&gt;10.4824419513759&lt;/D&gt;&lt;D xsi:type="xsd:double"&gt;10.02231018564826&lt;/D&gt;&lt;D xsi:type="xsd:double"&gt;10.619741864758289&lt;/D&gt;&lt;D xsi:type="xsd:double"&gt;10.636546827278771&lt;/D&gt;&lt;D xsi:type="xsd:double"&gt;10.65715439361453&lt;/D&gt;&lt;D xsi:type="xsd:double"&gt;11.040969961397741&lt;/D&gt;&lt;D xsi:type="xsd:double"&gt;10.797622385244431&lt;/D&gt;&lt;D xsi:type="xsd:double"&gt;10.8991799005998&lt;/D&gt;&lt;D xsi:type="xsd:double"&gt;11.24893361462056&lt;/D&gt;&lt;D xsi:type="xsd:double"&gt;11.45495790317996&lt;/D&gt;&lt;D xsi:type="xsd:double"&gt;11.65650003092213&lt;/D&gt;&lt;D xsi:type="xsd:double"&gt;11.539671047434419&lt;/D&gt;&lt;D xsi:type="xsd:double"&gt;11.32914255017454&lt;/D&gt;&lt;D xsi:type="xsd:double"&gt;11.34576590109825&lt;/D&gt;&lt;D xsi:type="xsd:double"&gt;11.59272310446775&lt;/D&gt;&lt;D xsi:type="xsd:double"&gt;11.185959043804751&lt;/D&gt;&lt;D xsi:type="xsd:double"&gt;11.23215765704084&lt;/D&gt;&lt;D xsi:type="xsd:double"&gt;11.236498131305069&lt;/D&gt;&lt;D xsi:type="xsd:double"&gt;11.379892518855939&lt;/D&gt;&lt;D xsi:type="xsd:double"&gt;11.39111667725831&lt;/D&gt;&lt;D xsi:type="xsd:double"&gt;11.76407576358&lt;/D&gt;&lt;D xsi:type="xsd:double"&gt;11.85696661653148&lt;/D&gt;&lt;D xsi:type="xsd:double"&gt;12.04711364610972&lt;/D&gt;&lt;D xsi:type="xsd:double"&gt;12.31159793331704&lt;/D&gt;&lt;D xsi:type="xsd:double"&gt;12.09932882505203&lt;/D&gt;&lt;D xsi:type="xsd:double"&gt;12.10847940898965&lt;/D&gt;&lt;D xsi:type="xsd:double"&gt;12.18881869140899&lt;/D&gt;&lt;D xsi:type="xsd:double"&gt;12.07892468404637&lt;/D&gt;&lt;D xsi:type="xsd:double"&gt;12.372768178933891&lt;/D&gt;&lt;D xsi:type="xsd:double"&gt;12.339454108739821&lt;/D&gt;&lt;D xsi:type="xsd:double"&gt;12.35392183428586&lt;/D&gt;&lt;D xsi:type="xsd:double"&gt;12.00429833924615&lt;/D&gt;&lt;D xsi:type="xsd:double"&gt;11.953762714061231&lt;/D&gt;&lt;D xsi:type="xsd:double"&gt;11.758314331172061&lt;/D&gt;&lt;D xsi:type="xsd:double"&gt;11.925928476123669&lt;/D&gt;&lt;D xsi:type="xsd:double"&gt;11.92645991658139&lt;/D&gt;&lt;D xsi:type="xsd:double"&gt;11.901785765866441&lt;/D&gt;&lt;D xsi:type="xsd:double"&gt;11.98567713601671&lt;/D&gt;&lt;D xsi:type="xsd:double"&gt;12.03531860552469&lt;/D&gt;&lt;D xsi:type="xsd:double"&gt;11.720184346683361&lt;/D&gt;&lt;D xsi:type="xsd:double"&gt;11.871819690768531&lt;/D&gt;&lt;D xsi:type="xsd:double"&gt;11.65362283893564&lt;/D&gt;&lt;D xsi:type="xsd:double"&gt;11.473799190808389&lt;/D&gt;&lt;D xsi:type="xsd:double"&gt;11.1258821474996&lt;/D&gt;&lt;D xsi:type="xsd:double"&gt;11.21624750424404&lt;/D&gt;&lt;D xsi:type="xsd:double"&gt;11.17755601978082&lt;/D&gt;&lt;D xsi:type="xsd:double"&gt;11.222146562870091&lt;/D&gt;&lt;D xsi:type="xsd:double"&gt;11.29796558395803&lt;/D&gt;&lt;D xsi:type="xsd:double"&gt;11.465813350403669&lt;/D&gt;&lt;D xsi:type="xsd:double"&gt;11.199111728559471&lt;/D&gt;&lt;D xsi:type="xsd:double"&gt;11.04992674654963&lt;/D&gt;&lt;D xsi:type="xsd:double"&gt;11.144123066483219&lt;/D&gt;&lt;D xsi:type="xsd:double"&gt;11.187032973324261&lt;/D&gt;&lt;D xsi:type="xsd:double"&gt;10.853657810578261&lt;/D&gt;&lt;D xsi:type="xsd:double"&gt;10.79819461190665&lt;/D&gt;&lt;D xsi:type="xsd:double"&gt;10.647590183288379&lt;/D&gt;&lt;D xsi:type="xsd:double"&gt;10.404025646467989&lt;/D&gt;&lt;D xsi:type="xsd:double"&gt;10.604102774669141&lt;/D&gt;&lt;D xsi:type="xsd:double"&gt;10.62243367744756&lt;/D&gt;&lt;D xsi:type="xsd:double"&gt;10.780384647201061&lt;/D&gt;&lt;D xsi:type="xsd:double"&gt;10.4980</t>
        </r>
      </text>
    </comment>
    <comment ref="A47" authorId="0" shapeId="0">
      <text>
        <r>
          <rPr>
            <b/>
            <sz val="9"/>
            <color indexed="81"/>
            <rFont val="Tahoma"/>
            <charset val="1"/>
          </rPr>
          <t>89404802361&lt;/D&gt;&lt;D xsi:type="xsd:double"&gt;10.63737006138958&lt;/D&gt;&lt;D xsi:type="xsd:double"&gt;10.641077991198189&lt;/D&gt;&lt;D xsi:type="xsd:double"&gt;10.501713174987909&lt;/D&gt;&lt;D xsi:type="xsd:double"&gt;10.548924265224819&lt;/D&gt;&lt;D xsi:type="xsd:double"&gt;10.43415057201139&lt;/D&gt;&lt;D xsi:type="xsd:double"&gt;10.217294181867841&lt;/D&gt;&lt;D xsi:type="xsd:double"&gt;10.1919558177656&lt;/D&gt;&lt;D xsi:type="xsd:double"&gt;10.072300602298171&lt;/D&gt;&lt;D xsi:type="xsd:double"&gt;9.7404541197530712&lt;/D&gt;&lt;D xsi:type="xsd:double"&gt;9.811067932102393&lt;/D&gt;&lt;D xsi:type="xsd:double"&gt;9.9885818535233781&lt;/D&gt;&lt;D xsi:type="xsd:double"&gt;9.63115512871712&lt;/D&gt;&lt;D xsi:type="xsd:double"&gt;9.9145263044206118&lt;/D&gt;&lt;D xsi:type="xsd:double"&gt;9.8817182575546649&lt;/D&gt;&lt;D xsi:type="xsd:double"&gt;10.042151341448079&lt;/D&gt;&lt;D xsi:type="xsd:double"&gt;9.9812241576073255&lt;/D&gt;&lt;D xsi:type="xsd:double"&gt;9.4919071117547986&lt;/D&gt;&lt;D xsi:type="xsd:double"&gt;9.5156676350046325&lt;/D&gt;&lt;D xsi:type="xsd:double"&gt;9.7899223251429248&lt;/D&gt;&lt;D xsi:type="xsd:double"&gt;9.7941853845707421&lt;/D&gt;&lt;D xsi:type="xsd:double"&gt;10.017177129061761&lt;/D&gt;&lt;D xsi:type="xsd:double"&gt;9.99124515964083&lt;/D&gt;&lt;D xsi:type="xsd:double"&gt;10.247678294853&lt;/D&gt;&lt;D xsi:type="xsd:double"&gt;10.167221916581161&lt;/D&gt;&lt;D xsi:type="xsd:double"&gt;9.9804320659499055&lt;/D&gt;&lt;D xsi:type="xsd:double"&gt;9.9704412437001437&lt;/D&gt;&lt;D xsi:type="xsd:double"&gt;9.7559299622648172&lt;/D&gt;&lt;D xsi:type="xsd:double"&gt;9.8652715606538131&lt;/D&gt;&lt;D xsi:type="xsd:double"&gt;9.8918732153651&lt;/D&gt;&lt;D xsi:type="xsd:double"&gt;9.9357012905664082&lt;/D&gt;&lt;D xsi:type="xsd:double"&gt;9.7529975476874231&lt;/D&gt;&lt;D xsi:type="xsd:double"&gt;9.3857646198951343&lt;/D&gt;&lt;D xsi:type="xsd:double"&gt;9.6711921978883719&lt;/D&gt;&lt;D xsi:type="xsd:double"&gt;9.5667862968087825&lt;/D&gt;&lt;D xsi:type="xsd:double"&gt;9.5301585513247886&lt;/D&gt;&lt;D xsi:type="xsd:double"&gt;9.45088753433479&lt;/D&gt;&lt;D xsi:type="xsd:double"&gt;9.3681708203133738&lt;/D&gt;&lt;D xsi:type="xsd:double"&gt;9.44674353928201&lt;/D&gt;&lt;D xsi:type="xsd:double"&gt;9.3089138557730351&lt;/D&gt;&lt;D xsi:type="xsd:double"&gt;9.23427769838824&lt;/D&gt;&lt;D xsi:type="xsd:double"&gt;9.3557020738258263&lt;/D&gt;&lt;D xsi:type="xsd:double"&gt;9.6013139416083852&lt;/D&gt;&lt;D xsi:type="xsd:double"&gt;9.2972910423243533&lt;/D&gt;&lt;D xsi:type="xsd:double"&gt;9.61894455058323&lt;/D&gt;&lt;D xsi:type="xsd:double"&gt;9.6009281677964164&lt;/D&gt;&lt;D xsi:type="xsd:double"&gt;9.78879245592815&lt;/D&gt;&lt;D xsi:type="xsd:double"&gt;9.5151716742889221&lt;/D&gt;&lt;D xsi:type="xsd:double"&gt;9.6454054542840844&lt;/D&gt;&lt;D xsi:type="xsd:double"&gt;9.4527748127719917&lt;/D&gt;&lt;D xsi:type="xsd:double"&gt;9.5729540665419979&lt;/D&gt;&lt;D xsi:type="xsd:double"&gt;9.3340850744643564&lt;/D&gt;&lt;D xsi:type="xsd:double"&gt;9.20311852086944&lt;/D&gt;&lt;D xsi:type="xsd:double"&gt;9.0050742050169656&lt;/D&gt;&lt;D xsi:type="xsd:double"&gt;9.3289861193500343&lt;/D&gt;&lt;D xsi:type="xsd:double"&gt;9.1353529103138538&lt;/D&gt;&lt;D xsi:type="xsd:double"&gt;8.8468008742320343&lt;/D&gt;&lt;D xsi:type="xsd:double"&gt;8.5441520686664347&lt;/D&gt;&lt;D xsi:type="xsd:double"&gt;8.5827815881238809&lt;/D&gt;&lt;D xsi:type="xsd:double"&gt;8.1640914548968091&lt;/D&gt;&lt;D xsi:type="xsd:double"&gt;7.85479548837411&lt;/D&gt;&lt;D xsi:type="xsd:double"&gt;7.9411537953474021&lt;/D&gt;&lt;D xsi:type="xsd:double"&gt;8.7185980864550512&lt;/D&gt;&lt;D xsi:type="xsd:double"&gt;8.85814965555677&lt;/D&gt;&lt;D xsi:type="xsd:double"&gt;8.4729677294121775&lt;/D&gt;&lt;D xsi:type="xsd:double"&gt;8.5342832369598671&lt;/D&gt;&lt;D xsi:type="xsd:double"&gt;8.4991585805489542&lt;/D&gt;&lt;D xsi:type="xsd:double"&gt;8.3322962624939958&lt;/D&gt;&lt;D xsi:type="xsd:double"&gt;7.88442509846748&lt;/D&gt;&lt;D xsi:type="xsd:double"&gt;7.9658379698805986&lt;/D&gt;&lt;D xsi:type="xsd:double"&gt;8.093532569658759&lt;/D&gt;&lt;D xsi:type="xsd:double"&gt;7.84240773738918&lt;/D&gt;&lt;D xsi:type="xsd:double"&gt;7.4018326068070666&lt;/D&gt;&lt;D xsi:type="xsd:double"&gt;6.7708418844475666&lt;/D&gt;&lt;D xsi:type="xsd:double"&gt;6.991763550265139&lt;/D&gt;&lt;D xsi:type="xsd:double"&gt;6.4912260253673608&lt;/D&gt;&lt;D xsi:type="xsd:double"&gt;7.2871787416154348&lt;/D&gt;&lt;D xsi:type="xsd:double"&gt;7.6251937311833684&lt;/D&gt;&lt;D xsi:type="xsd:double"&gt;7.2011099783401571&lt;/D&gt;&lt;D xsi:type="xsd:double"&gt;6.8766781449439129&lt;/D&gt;&lt;D xsi:type="xsd:double"&gt;6.6048799438101637&lt;/D&gt;&lt;D xsi:type="xsd:double"&gt;7.0448056798169558&lt;/D&gt;&lt;D xsi:type="xsd:double"&gt;6.9306090566239389&lt;/D&gt;&lt;D xsi:type="xsd:double"&gt;6.5742361819207957&lt;/D&gt;&lt;D xsi:type="xsd:double"&gt;6.338188445147547&lt;/D&gt;&lt;D xsi:type="xsd:double"&gt;5.8867989068741338&lt;/D&gt;&lt;D xsi:type="xsd:double"&gt;5.2066306562614413&lt;/D&gt;&lt;D xsi:type="xsd:double"&gt;5.8192846162078542&lt;/D&gt;&lt;D xsi:type="xsd:double"&gt;5.9959003387932066&lt;/D&gt;&lt;D xsi:type="xsd:double"&gt;6.8412489476044192&lt;/D&gt;&lt;D xsi:type="xsd:double"&gt;6.7372843493569619&lt;/D&gt;&lt;D xsi:type="xsd:double"&gt;6.957499682316107&lt;/D&gt;&lt;D xsi:type="xsd:double"&gt;6.9205764067053668&lt;/D&gt;&lt;D xsi:type="xsd:double"&gt;7.1119607598616854&lt;/D&gt;&lt;D xsi:type="xsd:double"&gt;6.5787835489466344&lt;/D&gt;&lt;D xsi:type="xsd:double"&gt;6.8402883431262689&lt;/D&gt;&lt;D xsi:type="xsd:double"&gt;7.243844454474468&lt;/D&gt;&lt;D xsi:type="xsd:double"&gt;6.9015945549926547&lt;/D&gt;&lt;D xsi:type="xsd:double"&gt;6.8775077582887967&lt;/D&gt;&lt;D xsi:type="xsd:double"&gt;6.5673732665964426&lt;/D&gt;&lt;D xsi:type="xsd:double"&gt;6.7395079154975832&lt;/D&gt;&lt;D xsi:type="xsd:double"&gt;6.7457440265745658&lt;/D&gt;&lt;D xsi:type="xsd:double"&gt;6.4287467659252817&lt;/D&gt;&lt;D xsi:type="xsd:double"&gt;6.3334495636873536&lt;/D&gt;&lt;D xsi:type="xsd:double"&gt;6.1017885246687023&lt;/D&gt;&lt;D xsi:type="xsd:double"&gt;6.2811154261018238&lt;/D&gt;&lt;D xsi:type="xsd:double"&gt;6.1908266937661418&lt;/D&gt;&lt;D xsi:type="xsd:double"&gt;6.3940420605037227&lt;/D&gt;&lt;D xsi:type="xsd:double"&gt;6.6305876226395579&lt;/D&gt;&lt;D xsi:type="xsd:double"&gt;6.7168974671368487&lt;/D&gt;&lt;D xsi:type="xsd:double"&gt;6.94789243639147&lt;/D&gt;&lt;D xsi:type="xsd:double"&gt;7.0665536841113124&lt;/D&gt;&lt;D xsi:type="xsd:double"&gt;6.7300900808138939&lt;/D&gt;&lt;D xsi:type="xsd:double"&gt;6.7726202729107614&lt;/D&gt;&lt;D xsi:type="xsd:double"&gt;6.7605936964066657&lt;/D&gt;&lt;D xsi:type="xsd:double"&gt;6.9915595922943163&lt;/D&gt;&lt;D xsi:type="xsd:double"&gt;7.74312695905532&lt;/D&gt;&lt;D xsi:type="xsd:double"&gt;7.6175205565240756&lt;/D&gt;&lt;D xsi:type="xsd:double"&gt;8.1171689274073238&lt;/D&gt;&lt;D xsi:type="xsd:double"&gt;8.2358948433534849&lt;/D&gt;&lt;D xsi:type="xsd:double"&gt;7.7664833829811046&lt;/D&gt;&lt;D xsi:type="xsd:double"&gt;7.9639232370788893&lt;/D&gt;&lt;D xsi:type="xsd:double"&gt;8.051269689415534&lt;/D&gt;&lt;D xsi:type="xsd:double"&gt;8.2480831459173327&lt;/D&gt;&lt;D xsi:type="xsd:double"&gt;8.29514418546632&lt;/D&gt;&lt;D xsi:type="xsd:double"&gt;8.0919390183447621&lt;/D&gt;&lt;D xsi:type="xsd:double"&gt;7.8181577854601656&lt;/D&gt;&lt;D xsi:type="xsd:double"&gt;7.5709951431458444&lt;/D&gt;&lt;D xsi:type="xsd:double"&gt;7.5366553251360591&lt;/D&gt;&lt;D xsi:type="xsd:double"&gt;7.6836827316449856&lt;/D&gt;&lt;D xsi:type="xsd:double"&gt;7.6183399716835583&lt;/D&gt;&lt;D xsi:type="xsd:double"&gt;7.7127984682519548&lt;/D&gt;&lt;D xsi:type="xsd:double"&gt;8.0456796166881741&lt;/D&gt;&lt;D xsi:type="xsd:double"&gt;8.4270944481060042&lt;/D&gt;&lt;D xsi:type="xsd:double"&gt;8.4396542323569577&lt;/D&gt;&lt;D xsi:type="xsd:double"&gt;8.2041900586028937&lt;/D&gt;&lt;D xsi:type="xsd:double"&gt;7.984777592434634&lt;/D&gt;&lt;D xsi:type="xsd:double"&gt;7.9695454476921528&lt;/D&gt;&lt;D xsi:type="xsd:double"&gt;7.7453014338035926&lt;/D&gt;&lt;D xsi:type="xsd:double"&gt;7.5334031299960138&lt;/D&gt;&lt;D xsi:type="xsd:double"&gt;7.630822980659433&lt;/D&gt;&lt;D xsi:type="xsd:double"&gt;7.3683874709236186&lt;/D&gt;&lt;D xsi:type="xsd:double"&gt;7.3618894108896384&lt;/D&gt;&lt;D xsi:type="xsd:double"&gt;7.4632066135494943&lt;/D&gt;&lt;D xsi:type="xsd:double"&gt;7.3439018033811134&lt;/D&gt;&lt;D xsi:type="xsd:double"&gt;7.1500389471332477&lt;/D&gt;&lt;D xsi:type="xsd:double"&gt;7.1375613840451626&lt;/D&gt;&lt;D xsi:type="xsd:double"&gt;7.0986908918387774&lt;/D&gt;&lt;D xsi:type="xsd:double"&gt;7.3422822377922694&lt;/D&gt;&lt;D xsi:type="xsd:double"&gt;7.4645829045587684&lt;/D&gt;&lt;D xsi:type="xsd:double"&gt;7.227204803153624&lt;/D&gt;&lt;D xsi:type="xsd:double"&gt;7.1567700662598064&lt;/D&gt;&lt;D xsi:type="xsd:double"&gt;7.3429878494268017&lt;/D&gt;&lt;D xsi:type="xsd:double"&gt;7.3874921101195863&lt;/D&gt;&lt;D xsi:type="xsd:double"&gt;7.6545183503915988&lt;/D&gt;&lt;D xsi:type="xsd:double"&gt;7.9694605564586869&lt;/D&gt;&lt;D xsi:type="xsd:double"&gt;8.0329680321706931&lt;/D&gt;&lt;D xsi:type="xsd:double"&gt;7.8927827227995762&lt;/D&gt;&lt;D xsi:type="xsd:double"&gt;7.7356061903071991&lt;/D&gt;&lt;D xsi:type="xsd:double"&gt;7.93322875746993&lt;/D&gt;&lt;D xsi:type="xsd:double"&gt;7.8968576394969174&lt;/D&gt;&lt;D xsi:type="xsd:double"&gt;7.5943121488668854&lt;/D&gt;&lt;D xsi:type="xsd:double"&gt;7.6606864557534218&lt;/D&gt;&lt;D xsi:type="xsd:double"&gt;7.6861633673372074&lt;/D&gt;&lt;D xsi:type="xsd:double"&gt;7.5450235158112822&lt;/D&gt;&lt;D xsi:type="xsd:double"&gt;7.8233391401607522&lt;/D&gt;&lt;D xsi:type="xsd:double"&gt;7.5668016522892163&lt;/D&gt;&lt;D xsi:type="xsd:double"&gt;7.4639903312061406&lt;/D&gt;&lt;D xsi:type="xsd:double"&gt;7.3075255905495364&lt;/D&gt;&lt;D xsi:type="xsd:double"&gt;7.2851040992694509&lt;/D&gt;&lt;D xsi:type="xsd:double"&gt;6.973528061062467&lt;/D&gt;&lt;D xsi:type="xsd:double"&gt;6.9936858845415326&lt;/D&gt;&lt;D xsi:type="xsd:double"&gt;7.2105881188977268&lt;/D&gt;&lt;D xsi:type="xsd:double"&gt;7.0517054161004573&lt;/D&gt;&lt;D xsi:type="xsd:double"&gt;6.8600531835912637&lt;/D&gt;&lt;D xsi:type="xsd:double"&gt;6.7453464593875072&lt;/D&gt;&lt;D xsi:type="xsd:double"&gt;6.8902657955712128&lt;/D&gt;&lt;D xsi:type="xsd:double"&gt;7.0541077277037587&lt;/D&gt;&lt;D xsi:type="xsd:double"&gt;7.0969621003226973&lt;/D&gt;&lt;D xsi:type="xsd:double"&gt;7.3995159544092468&lt;/D&gt;&lt;D xsi:type="xsd:double"&gt;7.6497497177654736&lt;/D&gt;&lt;D xsi:type="xsd:double"&gt;7.4476560746054457&lt;/D&gt;&lt;D xsi:type="xsd:double"&gt;7.5584818137001868&lt;/D&gt;&lt;D xsi:type="xsd:double"&gt;7.689414980214436&lt;/D&gt;&lt;D xsi:type="xsd:double"&gt;7.5443510771526858&lt;/D&gt;&lt;D xsi:type="xsd:double"&gt;7.944801059741069&lt;/D&gt;&lt;D xsi:type="xsd:double"&gt;8.1320617656883787&lt;/D&gt;&lt;D xsi:type="xsd:double"&gt;8.0653168520330247&lt;/D&gt;&lt;D xsi:type="xsd:double"&gt;8.4946483429057089&lt;/D&gt;&lt;D xsi:type="xsd:double"&gt;8.47790563666778&lt;/D&gt;&lt;D xsi:type="xsd:double"&gt;8.0990591733400414&lt;/D&gt;&lt;D xsi:type="xsd:double"&gt;8.15372857243076&lt;/D&gt;&lt;D xsi:type="xsd:double"&gt;8.0998890750595685&lt;/D&gt;&lt;D xsi:type="xsd:double"&gt;8.58284131049828&lt;/D&gt;&lt;D xsi:type="xsd:double"&gt;8.6377569708611528&lt;/D&gt;&lt;D xsi:type="xsd:double"&gt;8.8591014468869176&lt;/D&gt;&lt;D xsi:type="xsd:double"&gt;8.764535383226832&lt;/D&gt;&lt;D xsi:type="xsd:double"&gt;8.5386381009906653&lt;/D&gt;&lt;D xsi:type="xsd:double"&gt;8.73628169899623&lt;/D&gt;&lt;D xsi:type="xsd:double"&gt;9.0219874338650214&lt;/D&gt;&lt;D xsi:type="xsd:double"&gt;9.1435331428325028&lt;/D&gt;&lt;D xsi:type="xsd:double"&gt;9.0854643278896834&lt;/D&gt;&lt;D xsi:type="xsd:double"&gt;9.1360307396977234&lt;/D&gt;&lt;D xsi:type="xsd:double"&gt;9.1948350005581823&lt;/D&gt;&lt;D xsi:type="xsd:double"&gt;8.9336429920044615&lt;/D&gt;&lt;D xsi:type="xsd:double"&gt;8.7261762050855047&lt;/D&gt;&lt;D xsi:type="xsd:double"&gt;8.9124469864844151&lt;/D&gt;&lt;D xsi:type="xsd:double"&gt;8.9583664859432872&lt;/D&gt;&lt;D xsi:type="xsd:double"&gt;8.7553629621505138&lt;/D&gt;&lt;D xsi:type="xsd:double"&gt;8.5476929964636863&lt;/D&gt;&lt;D xsi:type="xsd:double"&gt;8.8423110163848246&lt;/D&gt;&lt;D xsi:type="xsd:double"&gt;9.1141726527604483&lt;/D&gt;&lt;D xsi:type="xsd:double"&gt;9.6589498697367429&lt;/D&gt;&lt;D xsi:type="xsd:double"&gt;9.6736865007494579&lt;/D&gt;&lt;D xsi:type="xsd:double"&gt;9.8195999289510834&lt;/D&gt;&lt;D xsi:type="xsd:double"&gt;9.8888478864916642&lt;/D&gt;&lt;D xsi:type="xsd:double"&gt;9.9521347874504826&lt;/D&gt;&lt;D xsi:type="xsd:double"&gt;9.7595669800882483&lt;/D&gt;&lt;D xsi:type="xsd:double"&gt;9.7361034320454749&lt;/D&gt;&lt;D xsi:type="xsd:double"&gt;9.7909816703143928&lt;/D&gt;&lt;D xsi:type="xsd:double"&gt;9.4643152565695523&lt;/D&gt;&lt;D xsi:type="xsd:double"&gt;9.59026882444747&lt;/D&gt;&lt;D xsi:type="xsd:double"&gt;9.7275238613295247&lt;/D&gt;&lt;D xsi:type="xsd:double"&gt;9.9782515082187757&lt;/D&gt;&lt;D xsi:type="xsd:double"&gt;9.95520902479741&lt;/D&gt;&lt;D xsi:type="xsd:double"&gt;9.8116210243400825&lt;/D&gt;&lt;D xsi:type="xsd:double"&gt;9.7044512814122221&lt;/D&gt;&lt;D xsi:type="xsd:double"&gt;9.6791236394053275&lt;/D&gt;&lt;D xsi:type="xsd:double"&gt;9.67811823243937&lt;/D&gt;&lt;D xsi:type="xsd:double"&gt;10.151540503852781&lt;/D&gt;&lt;D xsi:type="xsd:double"&gt;10.31356995168025&lt;/D&gt;&lt;D xsi:type="xsd:double"&gt;10.779348636577881&lt;/D&gt;&lt;D xsi:type="xsd:double"&gt;10.53800506493354&lt;/D&gt;&lt;D xsi:type="xsd:double"&gt;10.65207551321741&lt;/D&gt;&lt;D xsi:type="xsd:double"&gt;10.580691907072559&lt;/D&gt;&lt;D xsi:type="xsd:double"&gt;10.778237634365651&lt;/D&gt;&lt;D xsi:type="xsd:double"&gt;10.514229558591181&lt;/D&gt;&lt;D xsi:type="xsd:double"&gt;10.41621631898548&lt;/D&gt;&lt;D xsi:type="xsd:double"&gt;10.75248920274082&lt;/D&gt;&lt;D xsi:type="xsd:double"&gt;10.69788381612198&lt;/D&gt;&lt;D xsi:type="xsd:double"&gt;10.65784381461242&lt;/D&gt;&lt;D xsi:type="xsd:double"&gt;10.379936092702589&lt;/D&gt;&lt;D xsi:type="xsd:double"&gt;10.110886302246509&lt;/D&gt;&lt;D xsi:type="xsd:double"&gt;10.01123456215163&lt;/D&gt;&lt;D xsi:type="xsd:double"&gt;9.9002835890068432&lt;/D&gt;&lt;D xsi:type="xsd:double"&gt;9.9283755564496126&lt;/D&gt;&lt;D xsi:type="xsd:double"&gt;9.9775476502921432&lt;/D&gt;&lt;D xsi:type="xsd:double"&gt;9.6084973285728541&lt;/D&gt;&lt;D xsi:type="xsd:double"&gt;9.8049095435561231&lt;/D&gt;&lt;D xsi:type="xsd:double"&gt;10.016134019661751&lt;/D&gt;&lt;D xsi:type="xsd:double"&gt;10.24476076501491&lt;/D&gt;&lt;D xsi:type="xsd:double"&gt;10.20529817063159&lt;/D&gt;&lt;D xsi:type="xsd:double"&gt;10.0400372758477&lt;/D&gt;&lt;D xsi:type="xsd:double"&gt;9.8937759234824263&lt;/D&gt;&lt;D xsi:type="xsd:double"&gt;9.9508080697589634&lt;/D&gt;&lt;D xsi:type="xsd:double"&gt;9.8389864036339869&lt;/D&gt;&lt;D xsi:type="xsd:double"&gt;9.7564793001914&lt;/D&gt;&lt;D xsi:type="xsd:double"&gt;9.625099795787353&lt;/D&gt;&lt;D xsi:type="xsd:double"&gt;9.6536900579772222&lt;/D&gt;&lt;D xsi:type="xsd:double"&gt;9.6059752908108234&lt;/D&gt;&lt;D xsi:type="xsd:double"&gt;9.338530382906006&lt;/D&gt;&lt;D xsi:type="xsd:double"&gt;9.6587550180852375&lt;/D&gt;&lt;D xsi:type="xsd:double"&gt;9.8883060251037769&lt;/D&gt;&lt;D xsi:type="xsd:double"&gt;9.9163738032043121&lt;/D&gt;&lt;D xsi:type="xsd:double"&gt;10.170227417088171&lt;/D&gt;&lt;D xsi:type="xsd:double"&gt;10.569552395647509&lt;/D&gt;&lt;D xsi:type="xsd:double"&gt;10.509666635709531&lt;/D&gt;&lt;D xsi:type="xsd:double"&gt;10.4060968295728&lt;/D&gt;&lt;D xsi:type="xsd:double"&gt;10.708208983348939&lt;/D&gt;&lt;D xsi:type="xsd:double"&gt;10.755036424105061&lt;/D&gt;&lt;D xsi:type="xsd:double"&gt;10.76607827132748&lt;/D&gt;&lt;D xsi:type="xsd:double"&gt;10.978194816297&lt;/D&gt;&lt;D xsi:type="xsd:double"&gt;10.5654682840832&lt;/D&gt;&lt;D xsi:type="xsd:double"&gt;10.606482340532869&lt;/D&gt;&lt;D xsi:type="xsd:double"&gt;10.679953199585061&lt;/D&gt;&lt;D xsi:type="xsd:double"&gt;10.84666207254652&lt;/D&gt;&lt;D xsi:type="xsd:double"&gt;10.748026496500859&lt;/D&gt;&lt;D xsi:type="xsd:double"&gt;10.626490059941551&lt;/D&gt;&lt;D xsi:type="xsd:double"&gt;10.87043463367678&lt;/D&gt;&lt;D xsi:type="xsd:double"&gt;10.5821384255232&lt;/D&gt;&lt;D xsi:type="xsd:double"&gt;10.793761738097309&lt;/D&gt;&lt;D xsi:type="xsd:double"&gt;10.87366294165736&lt;/D&gt;&lt;D xsi:type="xsd:double"&gt;10.54354790873616&lt;/D&gt;&lt;D xsi:type="xsd:double"&gt;10.77240260269633&lt;/D&gt;&lt;D xsi:type="xsd:double"&gt;10.7921217385921&lt;/D&gt;&lt;D xsi:type="xsd:double"&gt;10.30257199535194&lt;/D&gt;&lt;D xsi:type="xsd:double"&gt;10.37473560771241&lt;/D&gt;&lt;D xsi:type="xsd:double"&gt;10.18512243771956&lt;/D&gt;&lt;D xsi:type="xsd:double"&gt;10.41957559113505&lt;/D&gt;&lt;D xsi:type="xsd:double"&gt;10.333946445840351&lt;/D&gt;&lt;D xsi:type="xsd:double"&gt;10.447573507633219&lt;/D&gt;&lt;D xsi:type="xsd:double"&gt;10.36159727005793&lt;/D&gt;&lt;D xsi:type="xsd:double"&gt;10.35455003606114&lt;/D&gt;&lt;D xsi:type="xsd:double"&gt;10.22850401661055&lt;/D&gt;&lt;D xsi:type="xsd:double"&gt;10.110531951303139&lt;/D&gt;&lt;D xsi:type="xsd:double"&gt;9.8337406663760181&lt;/D&gt;&lt;D xsi:type="xsd:double"&gt;9.8883629491344855&lt;/D&gt;&lt;D xsi:type="xsd:double"&gt;9.7222176254781818&lt;/D&gt;&lt;D xsi:type="xsd:double"&gt;9.84172157926972&lt;/D&gt;&lt;D xsi:type="xsd:double"&gt;10.11987589564748&lt;/D&gt;&lt;D xsi:type="xsd:double"&gt;10.232863186528981&lt;/D&gt;&lt;D xsi:type="xsd:double"&gt;10.42210822354174&lt;/D&gt;&lt;D xsi:type="xsd:double"&gt;10.33548416841326&lt;/D&gt;&lt;D xsi:type="xsd:double"&gt;10.42462495551931&lt;/D&gt;&lt;D xsi:type="xsd:double"&gt;10.8816704407794&lt;/D&gt;&lt;D xsi:type="xsd:double"&gt;10.73455348620463&lt;/D&gt;&lt;D xsi:type="xsd:double"&gt;10.639180900515751&lt;/D&gt;&lt;D xsi:type="xsd:double"&gt;10.831887191896881&lt;/D&gt;&lt;D xsi:type="xsd:double"&gt;11.006867256427769&lt;/D&gt;&lt;D xsi:type="xsd:double"&gt;10.8856336756614&lt;/D&gt;&lt;D xsi:type="xsd:double"&gt;10.82537359347285&lt;/D&gt;&lt;D xsi:type="xsd:double"&gt;10.9617572211864&lt;/D&gt;&lt;D xsi:type="xsd:double"&gt;10.952336916618661&lt;/D&gt;&lt;D xsi:type="xsd:double"&gt;10.6916807058449&lt;/D&gt;&lt;D xsi:type="xsd:double"&gt;10.68189009981146&lt;/D&gt;&lt;D xsi:type="xsd:double"&gt;10.43182913831593&lt;/D&gt;&lt;D xsi:type="xsd:double"&gt;10.624977112100529&lt;/D&gt;&lt;D xsi:type="xsd:double"&gt;10.60128652334277&lt;/D&gt;&lt;D xsi:type="xsd:double"&gt;10.27567936101558&lt;/D&gt;&lt;D xsi:type="xsd:double"&gt;10.291318729563169&lt;/D&gt;&lt;D xsi:type="xsd:double"&gt;10.48959549586578&lt;/D&gt;&lt;D xsi:type="xsd:double"&gt;10.686954541712449&lt;/D&gt;&lt;D xsi:type="xsd:double"&gt;10.81395675404892&lt;/D&gt;&lt;D xsi:type="xsd:double"&gt;10.814595983918&lt;/D&gt;&lt;D xsi:type="xsd:double"&gt;10.681424454026921&lt;/D&gt;&lt;D xsi:type="xsd:double"&gt;10.789353729398091&lt;/D&gt;&lt;D xsi:type="xsd:double"&gt;10.8232128336527&lt;/D&gt;&lt;D xsi:type="xsd:double"&gt;10.8337233012285&lt;/D&gt;&lt;D xsi:type="xsd:double"&gt;10.82411118994767&lt;/D&gt;&lt;D xsi:type="xsd:double"&gt;10.9859220060153&lt;/D&gt;&lt;D xsi:type="xsd:double"&gt;11.09467859499625&lt;/D&gt;&lt;D xsi:type="xsd:double"&gt;11.047077432153261&lt;/D&gt;&lt;D xsi:type="xsd:double"&gt;10.96518491855981&lt;/D&gt;&lt;D xsi:type="xsd:double"&gt;11.11688981254729&lt;/D&gt;&lt;D xsi:type="xsd:double"&gt;10.903667695696511&lt;/D&gt;&lt;D xsi:type="xsd:double"&gt;10.68756496936464&lt;/D&gt;&lt;D xsi:type="xsd:double"&gt;10.39844011070281&lt;/D&gt;&lt;D xsi:type="xsd:double"&gt;10.562898129139329&lt;/D&gt;&lt;D xsi:type="xsd:double"&gt;10.505436917046071&lt;/D&gt;&lt;D xsi:type="xsd:double"&gt;10.29906667962811&lt;/D&gt;&lt;D xsi:type="xsd:double"&gt;10.50518050508189&lt;/D&gt;&lt;D xsi:type="xsd:double"&gt;10.42519295378019&lt;/D&gt;&lt;D xsi:type="xsd:double"&gt;10.58841560577287&lt;/D&gt;&lt;D xsi:type="xsd:double"&gt;10.684756749971911&lt;/D&gt;&lt;D xsi:type="xsd:double"&gt;10.681075993483759&lt;/D&gt;&lt;D xsi:type="xsd:double"&gt;10.769728139324171&lt;/D&gt;&lt;D xsi:type="xsd:double"&gt;10.66318296482231&lt;/D&gt;&lt;D xsi:type="xsd:double"&gt;10.58609712987705&lt;/D&gt;&lt;D xsi:type="xsd:double"&gt;10.700363169167771&lt;/D&gt;&lt;D xsi:type="xsd:double"&gt;10.668768925908641&lt;/D&gt;&lt;D xsi:type="xsd:double"&gt;10.6770245547059&lt;/D&gt;&lt;D xsi:type="xsd:double"&gt;10.634223378250971&lt;/D&gt;&lt;D xsi:type="xsd:double"&gt;10.5375873381443&lt;/D&gt;&lt;D xsi:type="xsd:double"&gt;10.55208013110898&lt;/D&gt;&lt;D xsi:type="xsd:double"&gt;10.438402578943871&lt;/D&gt;&lt;D xsi:type="xsd:double"&gt;10.626200987439571&lt;/D&gt;&lt;D xsi:type="xsd:double"&gt;10.58830171110835&lt;/D&gt;&lt;D xsi:type="xsd:double"&gt;10.27196069903771&lt;/D&gt;&lt;D xsi:type="xsd:double"&gt;10.45467386144294&lt;/D&gt;&lt;D xsi:type="xsd:double"&gt;10.6057673754375&lt;/D&gt;&lt;D xsi:type="xsd:double"&gt;10.671447039518579&lt;/D&gt;&lt;D xsi:type="xsd:double"&gt;10.801749883436271&lt;/D&gt;&lt;D xsi:type="xsd:double"&gt;10.80393337047855&lt;/D&gt;&lt;D xsi:type="xsd:double"&gt;10.80578826465384&lt;/D&gt;&lt;D xsi:type="xsd:double"&gt;10.712646856268281&lt;/D&gt;&lt;D xsi:type="xsd:double"&gt;10.611316873125579&lt;/D&gt;&lt;D xsi:type="xsd:double"&gt;10.570434034689651&lt;/D&gt;&lt;D xsi:type="xsd:double"&gt;10.6280502605904&lt;/D&gt;&lt;D xsi:type="xsd:double"&gt;10.73135153660435&lt;/D&gt;&lt;D xsi:type="xsd:double"&gt;10.64536440774606&lt;/D&gt;&lt;D xsi:type="xsd:double"&gt;10.514560640430039&lt;/D&gt;&lt;D xsi:type="xsd:double"&gt;10.36061003214385&lt;/D&gt;&lt;D xsi:type="xsd:double"&gt;10.31595408741377&lt;/D&gt;&lt;D xsi:type="xsd:double"&gt;10.17680628241123&lt;/D&gt;&lt;D xsi:type="xsd:double"&gt;10.19855389400678&lt;/D&gt;&lt;D xsi:type="xsd:double"&gt;10.314409355043111&lt;/D&gt;&lt;D xsi:type="xsd:double"&gt;10.389099745014621&lt;/D&gt;&lt;D xsi:type="xsd:double"&gt;10.36342667414665&lt;/D&gt;&lt;D xsi:type="xsd:double"&gt;10.388730838645341&lt;/D&gt;&lt;D xsi:type="xsd:double"&gt;10.42004001803414&lt;/D&gt;&lt;D xsi:type="xsd:double"&gt;10.60990928314828&lt;/D&gt;&lt;D xsi:type="xsd:double"&gt;10.66568174269513&lt;/D&gt;&lt;D xsi:type="xsd:double"&gt;10.92967234909448&lt;/D&gt;&lt;D xsi:type="xsd:double"&gt;10.88286244866686&lt;/D&gt;&lt;D xsi:type="xsd:double"&gt;10.797159447176981&lt;/D&gt;&lt;D xsi:type="xsd:double"&gt;10.814575339288769&lt;/D&gt;&lt;D xsi:type="xsd:double"&gt;10.8942342231619&lt;/D&gt;&lt;D xsi:type="xsd:double"&gt;10.967411067895061&lt;/D&gt;&lt;D xsi:type="xsd:double"&gt;10.66982991656157&lt;/D&gt;&lt;D xsi:type="xsd:double"&gt;10.66510258751666&lt;/D&gt;&lt;D xsi:type="xsd:double"&gt;10.592040937742089&lt;/D&gt;&lt;D xsi:type="xsd:double"&gt;10.47263946175991&lt;/D&gt;&lt;D xsi:type="xsd:double"&gt;10.54408715845643&lt;/D&gt;&lt;D xsi:type="xsd:double"&gt;10.32249424168773&lt;/D&gt;&lt;D xsi:type="xsd:double"&gt;10.100071192229279&lt;/D&gt;&lt;D xsi:type="xsd:double"&gt;9.9974053869346875&lt;/D&gt;&lt;D xsi:type="xsd:double"&gt;10.01309522745272&lt;/D&gt;&lt;D xsi:type="xsd:double"&gt;9.7277965952458274&lt;/D&gt;&lt;D xsi:type="xsd:double"&gt;9.697195904554011&lt;/D&gt;&lt;D xsi:type="xsd:double"&gt;9.730429302340891&lt;/D&gt;&lt;D xsi:type="xsd:double"&gt;9.64728480957117&lt;/D&gt;&lt;D xsi:type="xsd:double"&gt;9.70893485179386&lt;/D&gt;&lt;D xsi:type="xsd:double"&gt;9.6667845895517175&lt;/D&gt;&lt;D xsi:type="xsd:double"&gt;9.89554632836038&lt;/D&gt;&lt;D xsi:type="xsd:double"&gt;9.7074663192804671&lt;/D&gt;&lt;D xsi:type="xsd:double"&gt;9.38852958763695&lt;/D&gt;&lt;D xsi:type="xsd:double"&gt;9.3588742361317028&lt;/D&gt;&lt;D xsi:type="xsd:double"&gt;9.4858978187819236&lt;/D&gt;&lt;D xsi:type="xsd:double"&gt;9.52733604591661&lt;/D&gt;&lt;D xsi:type="xsd:double"&gt;9.7082628869502514&lt;/D&gt;&lt;D xsi:type="xsd:double"&gt;9.7210833384748483&lt;/D&gt;&lt;D xsi:type="xsd:double"&gt;9.7997025076364732&lt;/D&gt;&lt;D xsi:type="xsd:double"&gt;9.70718003866466&lt;/D&gt;&lt;D xsi:type="xsd:double"&gt;9.479722449042729&lt;/D&gt;&lt;D xsi:type="xsd:double"&gt;9.6814620591154164&lt;/D&gt;&lt;D xsi:type="xsd:double"&gt;9.6669379529821278&lt;/D&gt;&lt;D xsi:type="xsd:double"&gt;9.6009280464818634&lt;/D&gt;&lt;D xsi:type="xsd:double"&gt;9.5637886476115046&lt;/D&gt;&lt;D xsi:type="xsd:double"&gt;9.6455454403100873&lt;/D&gt;&lt;D xsi:type="xsd:double"&gt;9.81874520372247&lt;/D&gt;&lt;D xsi:type="xsd:double"&gt;9.8214414045979428&lt;/D&gt;&lt;D xsi:type="xsd:double"&gt;9.8206191718669942&lt;/D&gt;&lt;D xsi:type="xsd:double"&gt;9.703672138266203&lt;/D&gt;&lt;D xsi:type="xsd:double"&gt;9.8089745729711044&lt;/D&gt;&lt;D xsi:type="xsd:double"&gt;10.09484767779918&lt;/D&gt;&lt;D xsi:type="xsd:double"&gt;10.148066058548389&lt;/D&gt;&lt;D xsi:type="xsd:double"&gt;10.166439742505521&lt;/D&gt;&lt;D xsi:type="xsd:double"&gt;10.188450144427121&lt;/D&gt;&lt;D xsi:type="xsd:double"&gt;10.26969402773811&lt;/D&gt;&lt;D xsi:type="xsd:double"&gt;10.23111497567592&lt;/D&gt;&lt;D xsi:type="xsd:double"&gt;10.26170241411644&lt;/D&gt;&lt;D xsi:type="xsd:double"&gt;10.450060279719571&lt;/D&gt;&lt;D xsi:type="xsd:double"&gt;10.3833030538708&lt;/D&gt;&lt;D xsi:type="xsd:double"&gt;10.39953094848469&lt;/D&gt;&lt;D xsi:type="xsd:double"&gt;10.17830652348435&lt;/D&gt;&lt;D xsi:type="xsd:double"&gt;10.226126363294741&lt;/D&gt;&lt;D xsi:type="xsd:double"&gt;10.285911795797791&lt;/D&gt;&lt;D xsi:type="xsd:double"&gt;10.186812807736&lt;/D&gt;&lt;D xsi:type="xsd:double"&gt;10.352405375526111&lt;/D&gt;&lt;D xsi:type="xsd:double"&gt;10.500929194824821&lt;/D&gt;&lt;D xsi:type="xsd:double"&gt;10.519986246287591&lt;/D&gt;&lt;D xsi:type="xsd:double"&gt;10.39800879380663&lt;/D&gt;&lt;D xsi:type="xsd:double"&gt;10.5468616655501&lt;/D&gt;&lt;D xsi:type="xsd:double"&gt;10.66477382194169&lt;/D&gt;&lt;D xsi:type="xsd:double"&gt;10.661883784326889&lt;/D&gt;&lt;D xsi:type="xsd:double"&gt;10.86955407922162&lt;/D&gt;&lt;D xsi:type="xsd:double"&gt;10.8203812279797&lt;/D&gt;&lt;D xsi:type="xsd:double"&gt;10.81481764947517&lt;/D&gt;&lt;D xsi:type="xsd:double"&gt;10.8196666904305&lt;/D&gt;&lt;D xsi:type="xsd:double"&gt;10.81631009870771&lt;/D&gt;&lt;D xsi:type="xsd:double"&gt;10.669642697244&lt;/D&gt;&lt;D xsi:type="xsd:double"&gt;10.43578090830334&lt;/D&gt;&lt;D xsi:type="xsd:double"&gt;10.52934154731301&lt;/D&gt;&lt;D xsi:type="xsd:double"&gt;10.501241966923979&lt;/D&gt;&lt;D xsi:type="xsd:double"&gt;10.4458200108797&lt;/D&gt;&lt;D xsi:type="xsd:double"&gt;10.34865878049796&lt;/D&gt;&lt;D xsi:type="xsd:double"&gt;10.50864625689966&lt;/D&gt;&lt;D xsi:type="xsd:double"&gt;10.35007854323627&lt;/D&gt;&lt;D xsi:type="xsd:double"&gt;10.260973090306731&lt;/D&gt;&lt;D xsi:type="xsd:double"&gt;10.14653186469207&lt;/D&gt;&lt;D xsi:type="xsd:double"&gt;10.318600087417121&lt;/D&gt;&lt;D xsi:type="xsd:double"&gt;10.193553962306339&lt;/D&gt;&lt;D xsi:type="xsd:double"&gt;10.15018977246319&lt;/D&gt;&lt;D xsi:type="xsd:double"&gt;9.9170032432508961&lt;/D&gt;&lt;D xsi:type="xsd:double"&gt;9.78494021040379&lt;/D&gt;&lt;D xsi:type="xsd:double"&gt;9.6872188405906883&lt;/D&gt;&lt;D xsi:type="xsd:double"&gt;9.8861020957110739&lt;/D&gt;&lt;D xsi:type="xsd:double"&gt;9.7702762920797284&lt;/D&gt;&lt;D xsi:type="xsd:double"&gt;9.8017552688246816&lt;/D&gt;&lt;D xsi:type="xsd:double"&gt;9.944436704389382&lt;/D&gt;&lt;D xsi:type="xsd:double"&gt;9.8227365670390583&lt;/D&gt;&lt;D xsi:type="xsd:double"&gt;9.6024627264616971&lt;/D&gt;&lt;D xsi:type="xsd:double"&gt;9.7002780410231821&lt;/D&gt;&lt;D xsi:type="xsd:double"&gt;9.5440125578696176&lt;/D&gt;&lt;D xsi:type="xsd:double"&gt;9.51325156042477&lt;/D&gt;&lt;D xsi:type="xsd:double"&gt;9.2068522620684679&lt;/D&gt;&lt;D xsi:type="xsd:double"&gt;8.8425867282402653&lt;/D&gt;&lt;D xsi:type="xsd:double"&gt;8.9136884300417165&lt;/D&gt;&lt;D xsi:type="xsd:double"&gt;9.08187605969513&lt;/D&gt;&lt;D xsi:type="xsd:double"&gt;9.2181002674337265&lt;/D&gt;&lt;D xsi:type="xsd:double"&gt;9.21251344834059&lt;/D&gt;&lt;D xsi:type="xsd:double"&gt;9.0783509485385885&lt;/D&gt;&lt;D xsi:type="xsd:double"&gt;9.04059176838999&lt;/D&gt;&lt;D xsi:type="xsd:double"&gt;9.1865603272557834&lt;/D&gt;&lt;D xsi:type="xsd:double"&gt;9.1402907755449139&lt;/D&gt;&lt;D xsi:type="xsd:double"&gt;8.9968257427597784&lt;/D&gt;&lt;D xsi:type="xsd:double"&gt;9.0477820525429173&lt;/D&gt;&lt;D xsi:type="xsd:double"&gt;9.0991762140863663&lt;/D&gt;&lt;D xsi:type="xsd:double"&gt;9.1119826516858442&lt;/D&gt;&lt;D xsi:type="xsd:double"&gt;9.23218364493825&lt;/D&gt;&lt;D xsi:type="xsd:double"&gt;9.2833883091979281&lt;/D&gt;&lt;D xsi:type="xsd:double"&gt;9.27353623260434&lt;/D&gt;&lt;D xsi:type="xsd:double"&gt;9.3822633690745967&lt;/D&gt;&lt;D xsi:type="xsd:double"&gt;9.41289522310171&lt;/D&gt;&lt;D xsi:type="xsd:double"&gt;9.66853805729221&lt;/D&gt;&lt;D xsi:type="xsd:double"&gt;9.6304748503899482&lt;/D&gt;&lt;D xsi:type="xsd:double"&gt;9.616302567842208&lt;/D&gt;&lt;D xsi:type="xsd:double"&gt;9.5628568265710889&lt;/D&gt;&lt;D xsi:type="xsd:double"&gt;9.467835285694882&lt;/D&gt;&lt;D xsi:type="xsd:double"&gt;9.4791933528505865&lt;/D&gt;&lt;D xsi:type="xsd:double"&gt;9.2152873986962724&lt;/D&gt;&lt;D xsi:type="xsd:double"&gt;9.7197393078037635&lt;/D&gt;&lt;D xsi:type="xsd:double"&gt;9.5978041452385661&lt;/D&gt;&lt;D xsi:type="xsd:double"&gt;9.5886904344896671&lt;/D&gt;&lt;D xsi:type="xsd:double"&gt;9.6887370366982672&lt;/D&gt;&lt;D xsi:type="xsd:double"&gt;9.556596416234461&lt;/D&gt;&lt;D xsi:type="xsd:double"&gt;9.6533858368020233&lt;/D&gt;&lt;D xsi:type="xsd:double"&gt;9.81809561427589&lt;/D&gt;&lt;D xsi:type="xsd:double"&gt;9.8197885990495131&lt;/D&gt;&lt;D xsi:type="xsd:double"&gt;9.760835310271057&lt;/D&gt;&lt;D xsi:type="xsd:double"&gt;9.7660694881204222&lt;/D&gt;&lt;D xsi:type="xsd:double"&gt;9.6250220191184823&lt;/D&gt;&lt;D xsi:type="xsd:double"&gt;9.6018284611306033&lt;/D&gt;&lt;D xsi:type="xsd:double"&gt;9.5642161875330913&lt;/D&gt;&lt;D xsi:type="xsd:double"&gt;9.6606255510337533&lt;/D&gt;&lt;D xsi:type="xsd:double"&gt;9.721271443224591&lt;/D&gt;&lt;D xsi:type="xsd:double"&gt;9.769438134445565&lt;/D&gt;&lt;D xsi:type="xsd:double"&gt;9.8685096910427141&lt;/D&gt;&lt;D xsi:type="xsd:double"&gt;9.9188379795958426&lt;/D&gt;&lt;D xsi:type="xsd:double"&gt;9.961076700499202&lt;/D&gt;&lt;D xsi:type="xsd:double"&gt;9.9013259754545331&lt;/D&gt;&lt;D xsi:type="xsd:double"&gt;9.9023289836654591&lt;/D&gt;&lt;D xsi:type="xsd:double"&gt;9.8783186783606&lt;/D&gt;&lt;D xsi:type="xsd:double"&gt;10.09928594044063&lt;/D&gt;&lt;D xsi:type="xsd:double"&gt;10.09611233406703&lt;/D&gt;&lt;D xsi:type="xsd:double"&gt;10.1407417394798&lt;/D&gt;&lt;D xsi:type="xsd:double"&gt;10.121047328134379&lt;/D&gt;&lt;D xsi:type="xsd:double"&gt;10.17956983740001&lt;/D&gt;&lt;D xsi:type="xsd:double"&gt;10.2527982123534&lt;/D&gt;&lt;D xsi:type="xsd:double"&gt;10.108633335641249&lt;/D&gt;&lt;D xsi:type="xsd:double"&gt;9.08385270791423&lt;/D&gt;&lt;D xsi:type="xsd:double"&gt;9.0102489293620085&lt;/D&gt;&lt;D xsi:type="xsd:double"&gt;8.985227442432393&lt;/D&gt;&lt;D xsi:type="xsd:double"&gt;8.98267157903781&lt;/D&gt;&lt;D xsi:type="xsd:double"&gt;8.9824170416201312&lt;/D&gt;&lt;D xsi:type="xsd:double"&gt;8.935246947268606&lt;/D&gt;&lt;D xsi:type="xsd:double"&gt;8.93744093447896&lt;/D&gt;&lt;D xsi:type="xsd:double"&gt;8.92087512091502&lt;/D&gt;&lt;D xsi:type="xsd:double"&gt;8.88568295781465&lt;/D&gt;&lt;D xsi:type="xsd:double"&gt;8.77321601577089&lt;/D&gt;&lt;D xsi:type="xsd:double"&gt;8.7136234086980338&lt;/D&gt;&lt;D xsi:type="xsd:double"&gt;8.7370526194789946&lt;/D&gt;&lt;D xsi:type="xsd:double"&gt;8.71324209246951&lt;/D&gt;&lt;D xsi:type="xsd:double"&gt;8.7382206003209983&lt;/D&gt;&lt;D xsi:type="xsd:double"&gt;8.6932413140746512&lt;/D&gt;&lt;D xsi:type="xsd:double"&gt;8.7286790886690433&lt;/D&gt;&lt;D xsi:type="xsd:double"&gt;8.8100972144794&lt;/D&gt;&lt;D xsi:type="xsd:double"&gt;8.8354940390326711&lt;/D&gt;&lt;D xsi:type="xsd:double"&gt;9.1214726537097164&lt;/D&gt;&lt;D xsi:type="xsd:double"&gt;9.1568888482978572&lt;/D&gt;&lt;D xsi:type="xsd:double"&gt;8.9896259035783057&lt;/D&gt;&lt;D xsi:type="xsd:double"&gt;9.0194891645671547&lt;/D&gt;&lt;D xsi:type="xsd:double"&gt;9.0390751670464571&lt;/D&gt;&lt;D xsi:type="xsd:double"&gt;9.1800944701359466&lt;/D&gt;&lt;D xsi:type="xsd:double"&gt;9.1705076121441156&lt;/D&gt;&lt;D xsi:type="xsd:double"&gt;9.160214079127762&lt;/D&gt;&lt;D xsi:type="xsd:double"&gt;9.131177097293758&lt;/D&gt;&lt;D xsi:type="xsd:double"&gt;9.2560680968609326&lt;/D&gt;&lt;D xsi:type="xsd:double"&gt;9.3059258224743751&lt;/D&gt;&lt;D xsi:type="xsd:double"&gt;9.3160640796044909&lt;/D&gt;&lt;D xsi:type="xsd:double"&gt;9.3485101839795366&lt;/D&gt;&lt;D xsi:type="xsd:double"&gt;9.3886164925015425&lt;/D&gt;&lt;D xsi:type="xsd:double"&gt;9.486619789093675&lt;/D&gt;&lt;D xsi:type="xsd:double"&gt;9.3959041738448885&lt;/D&gt;&lt;D xsi:type="xsd:double"&gt;9.50147057224044&lt;/D&gt;&lt;D xsi:type="xsd:double"&gt;9.5501255634530455&lt;/D&gt;&lt;D xsi:type="xsd:double"&gt;9.6980119914391523&lt;/D&gt;&lt;D xsi:type="xsd:double"&gt;9.65131732754729&lt;/D&gt;&lt;D xsi:type="xsd:double"&gt;9.75123529537665&lt;/D&gt;&lt;D xsi:type="xsd:double"&gt;9.7292744850725015&lt;/D&gt;&lt;D xsi:type="xsd:double"&gt;9.7710716585415476&lt;/D&gt;&lt;D xsi:type="xsd:double"&gt;9.8925134498414238&lt;/D&gt;&lt;D xsi:type="xsd:double"&gt;9.83242896823569&lt;/D&gt;&lt;D xsi:type="xsd:double"&gt;9.87919387976346&lt;/D&gt;&lt;D xsi:type="xsd:double"&gt;9.9598777016440643&lt;/D&gt;&lt;D xsi:type="xsd:double"&gt;9.9296975427254157&lt;/D&gt;&lt;D xsi:type="xsd:double"&gt;9.8281782078410131&lt;/D&gt;&lt;D xsi:type="xsd:double"&gt;9.9359416618378411&lt;/D&gt;&lt;D xsi:type="xsd:double"&gt;9.8078525614724175&lt;/D&gt;&lt;D xsi:type="xsd:double"&gt;9.7877575033409538&lt;/D&gt;&lt;D xsi:type="xsd:double"&gt;9.755929096634615&lt;/D&gt;&lt;D xsi:type="xsd:double"&gt;9.8290591424028584&lt;/D&gt;&lt;D xsi:type="xsd:double"&gt;9.8134578158928569&lt;/D&gt;&lt;D xsi:type="xsd:double"&gt;9.6370102380766536&lt;/D&gt;&lt;D xsi:type="xsd:double"&gt;9.5972159939978852&lt;/D&gt;&lt;D xsi:type="xsd:double"&gt;9.57870443468929&lt;/D&gt;&lt;D xsi:type="xsd:double"&gt;9.82018544641366&lt;/D&gt;&lt;D xsi:type="xsd:double"&gt;9.784636040830792&lt;/D&gt;&lt;D xsi:type="xsd:double"&gt;9.946939312959632&lt;/D&gt;&lt;D xsi:type="xsd:double"&gt;10.07079704100461&lt;/D&gt;&lt;D xsi:type="xsd:double"&gt;10.19526361367793&lt;/D&gt;&lt;D xsi:type="xsd:double"&gt;10.16480780637993&lt;/D&gt;&lt;D xsi:type="xsd:double"&gt;10.01190661946098&lt;/D&gt;&lt;D xsi:type="xsd:double"&gt;9.9214469016997118&lt;/D&gt;&lt;D xsi:type="xsd:double"&gt;9.991328025209242&lt;/D&gt;&lt;D xsi:type="xsd:double"&gt;9.8669469261378939&lt;/D&gt;&lt;D xsi:type="xsd:double"&gt;9.8269485394257767&lt;/D&gt;&lt;D xsi:type="xsd:double"&gt;9.6796083449507311&lt;/D&gt;&lt;D xsi:type="xsd:double"&gt;9.482219971967691&lt;/D&gt;&lt;D xsi:type="xsd:double"&gt;9.6194447949523614&lt;/D&gt;&lt;D xsi:type="xsd:double"&gt;9.6092504764125657&lt;/D&gt;&lt;D xsi:type="xsd:double"&gt;9.5783775464515042&lt;/D&gt;&lt;D xsi:type="xsd:double"&gt;9.3274366654158&lt;/D&gt;&lt;D xsi:type="xsd:double"&gt;9.3203647197723321&lt;/D&gt;&lt;D xsi:type="xsd:double"&gt;9.33454760773385&lt;/D&gt;&lt;D xsi:type="xsd:double"&gt;9.2428319640487384&lt;/D&gt;&lt;D xsi:type="xsd:double"&gt;9.3761249058962584&lt;/D&gt;&lt;D xsi:type="xsd:double"&gt;9.3059162921363789&lt;/D&gt;&lt;D xsi:type="xsd:double"&gt;9.3877665059192132&lt;/D&gt;&lt;D xsi:type="xsd:double"&gt;9.4352861016588552&lt;/D&gt;&lt;D xsi:type="xsd:double"&gt;9.3777314222523032&lt;/D&gt;&lt;D xsi:type="xsd:double"&gt;9.337414822511402&lt;/D&gt;&lt;D xsi:type="xsd:double"&gt;9.4125865835715281&lt;/D&gt;&lt;D xsi:type="xsd:double"&gt;9.2964706452836019&lt;/D&gt;&lt;D xsi:type="xsd:double"&gt;9.3149123337125577&lt;/D&gt;&lt;D xsi:type="xsd:double"&gt;9.2906470254799345&lt;/D&gt;&lt;D xsi:type="xsd:double"&gt;9.3211034268535045&lt;/D&gt;&lt;D xsi:type="xsd:double"&gt;9.35962838780494&lt;/D&gt;&lt;D xsi:type="xsd:double"&gt;9.205542473094237&lt;/D&gt;&lt;D xsi:type="xsd:double"&gt;9.0679793662395713&lt;/D&gt;&lt;D xsi:type="xsd:double"&gt;9.0583088764805488&lt;/D&gt;&lt;D xsi:type="xsd:double"&gt;9.0562931244926972&lt;/D&gt;&lt;D xsi:type="xsd:double"&gt;9.2047983836809326&lt;/D&gt;&lt;D xsi:type="xsd:double"&gt;9.1932463613519619&lt;/D&gt;&lt;D xsi:type="xsd:double"&gt;9.1358647105560138&lt;/D&gt;&lt;D xsi:type="xsd:double"&gt;9.1032716677381043&lt;/D&gt;&lt;D xsi:type="xsd:double"&gt;8.9653944629726112&lt;/D&gt;&lt;D xsi:type="xsd:double"&gt;9.0903662751127943&lt;/D&gt;&lt;D xsi:type="xsd:double"&gt;9.018548282693116&lt;/D&gt;&lt;D xsi:type="xsd:double"&gt;8.97913730783538&lt;/D&gt;&lt;D xsi:type="xsd:double"&gt;9.2083814578924024&lt;/D&gt;&lt;D xsi:type="xsd:double"&gt;9.3605472870690427&lt;/D&gt;&lt;D xsi:type="xsd:double"&gt;9.3688826572331578&lt;/D&gt;&lt;D xsi:type="xsd:double"&gt;9.4037766223629458&lt;/D&gt;&lt;D xsi:type="xsd:double"&gt;9.3394275609970645&lt;/D&gt;&lt;D xsi:type="xsd:double"&gt;9.3262757126553186&lt;/D&gt;&lt;D xsi:type="xsd:double"&gt;9.4151800706196465&lt;/D&gt;&lt;D xsi:type="xsd:double"&gt;9.4440738777008022&lt;/D&gt;&lt;D xsi:type="xsd:double"&gt;9.4464900918918975&lt;/D&gt;&lt;D xsi:type="xsd:double"&gt;9.4375675779586921&lt;/D&gt;&lt;D xsi:type="xsd:double"&gt;9.3756138300986844&lt;/D&gt;&lt;D xsi:type="xsd:double"&gt;9.342987117488498&lt;/D&gt;&lt;D xsi:type="xsd:double"&gt;9.4619057431275753&lt;/D&gt;&lt;D xsi:type="xsd:double"&gt;9.32108311723052&lt;/D&gt;&lt;D xsi:type="xsd:double"&gt;9.30305392547942&lt;/D&gt;&lt;D xsi:type="xsd:double"&gt;9.2419335695206239&lt;/D&gt;&lt;D xsi:type="xsd:double"&gt;9.2436374059908779&lt;/D&gt;&lt;D xsi:type="xsd:double"&gt;9.2954207084400284&lt;/D&gt;&lt;D xsi:type="xsd:double"&gt;9.3024237430300261&lt;/D&gt;&lt;D xsi:type="xsd:double"&gt;9.0745093717493788&lt;/D&gt;&lt;D xsi:type="xsd:double"&gt;9.04386766896985&lt;/D&gt;&lt;D xsi:type="xsd:double"&gt;9.0559369974453752&lt;/D&gt;&lt;D xsi:type="xsd:double"&gt;9.2280958679881238&lt;/D&gt;&lt;D xsi:type="xsd:double"&gt;9.0769251119794347&lt;/D&gt;&lt;D xsi:type="xsd:double"&gt;8.9777456703757768&lt;/D&gt;&lt;D xsi:type="xsd:double"&gt;8.783956510957891&lt;/D&gt;&lt;D xsi:type="xsd:double"&gt;8.5610529933182562&lt;/D&gt;&lt;D xsi:type="xsd:double"&gt;8.6532305861618362&lt;/D&gt;&lt;D xsi:type="xsd:double"&gt;8.7713382577791954&lt;/D&gt;&lt;D xsi:type="xsd:double"&gt;8.70018281244969&lt;/D&gt;&lt;D xsi:type="xsd:double"&gt;8.8250466612996874&lt;/D&gt;&lt;D xsi:type="xsd:double"&gt;8.850551768491254&lt;/D&gt;&lt;D xsi:type="xsd:double"&gt;8.9814478426707733&lt;/D&gt;&lt;D xsi:type="xsd:double"&gt;8.9496036992957038&lt;/D&gt;&lt;D xsi:type="xsd:double"&gt;8.7458702957369887&lt;/D&gt;&lt;D xsi:type="xsd:double"&gt;8.79764946653035&lt;/D&gt;&lt;D xsi:type="xsd:double"&gt;8.6375432941297383&lt;/D&gt;&lt;D xsi:type="xsd:double"&gt;8.7648490250025368&lt;/D&gt;&lt;D xsi:type="xsd:double"&gt;8.8691884694973364&lt;/D&gt;&lt;D xsi:type="xsd:double"&gt;8.967436111802277&lt;/D&gt;&lt;D xsi:type="xsd:double"&gt;8.855812537075213&lt;/D&gt;&lt;D xsi:type="xsd:double"&gt;8.8544427017343&lt;/D&gt;&lt;D xsi:type="xsd:double"&gt;9.0295218255506&lt;/D&gt;&lt;D xsi:type="xsd:double"&gt;9.0137565836331728&lt;/D&gt;&lt;D xsi:type="xsd:double"&gt;9.1752118692909779&lt;/D&gt;&lt;D xsi:type="xsd:double"&gt;9.20914632303365&lt;/D&gt;&lt;D xsi:type="xsd:double"&gt;9.16185130983234&lt;/D&gt;&lt;D xsi:type="xsd:double"&gt;9.0230545970085849&lt;/D&gt;&lt;D xsi:type="xsd:double"&gt;9.0424687091452842&lt;/D&gt;&lt;D xsi:type="xsd:double"&gt;8.695001919234187&lt;/D&gt;&lt;D xsi:type="xsd:double"&gt;8.8050269545444664&lt;/D&gt;&lt;D xsi:type="xsd:double"&gt;8.56508712447487&lt;/D&gt;&lt;D xsi:type="xsd:double"&gt;8.4855293399143239&lt;/D&gt;&lt;D xsi:type="xsd:double"&gt;8.63465566227276&lt;/D&gt;&lt;D xsi:type="xsd:double"&gt;8.6956159267825548&lt;/D&gt;&lt;D xsi:type="xsd:double"&gt;8.7020637066953732&lt;/D&gt;&lt;D xsi:type="xsd:double"&gt;8.8204823220774564&lt;/D&gt;&lt;D xsi:type="xsd:double"&gt;8.8617869501811342&lt;/D&gt;&lt;D xsi:type="xsd:double"&gt;8.7142217264242&lt;/D&gt;&lt;D xsi:type="xsd:double"&gt;8.69994325967866&lt;/D&gt;&lt;D xsi:type="xsd:double"&gt;8.7972027857283557&lt;/D&gt;&lt;D xsi:type="xsd:double"&gt;8.807985635971&lt;/D&gt;&lt;D xsi:type="xsd:double"&gt;8.9310466234595722&lt;/D&gt;&lt;D xsi:type="xsd:double"&gt;9.0724765210823026&lt;/D&gt;&lt;D xsi:type="xsd:double"&gt;9.1070299426735257&lt;/D&gt;&lt;D xsi:type="xsd:double"&gt;9.1028652683903566&lt;/D&gt;&lt;D xsi:type="xsd:double"&gt;9.14889879262451&lt;/D&gt;&lt;D xsi:type="xsd:double"&gt;9.116340935348763&lt;/D&gt;&lt;D xsi:type="xsd:double"&gt;8.9897908079317776&lt;/D&gt;&lt;D xsi:type="xsd:double"&gt;8.98333123134177&lt;/D&gt;&lt;D xsi:type="xsd:double"&gt;8.94183075211261&lt;/D&gt;&lt;D xsi:type="xsd:double"&gt;8.9366690998782214&lt;/D&gt;&lt;D xsi:type="xsd:double"&gt;8.8412832039334486&lt;/D&gt;&lt;D xsi:type="xsd:double"&gt;8.7234656821456458&lt;/D&gt;&lt;D xsi:type="xsd:double"&gt;8.85452002566073&lt;/D&gt;&lt;D xsi:type="xsd:double"&gt;8.9376994493911077&lt;/D</t>
        </r>
      </text>
    </comment>
    <comment ref="A48" authorId="0" shapeId="0">
      <text>
        <r>
          <rPr>
            <b/>
            <sz val="9"/>
            <color indexed="81"/>
            <rFont val="Tahoma"/>
            <charset val="1"/>
          </rPr>
          <t>&gt;&lt;D xsi:type="xsd:double"&gt;8.8537206359481431&lt;/D&gt;&lt;D xsi:type="xsd:double"&gt;8.7960460479152118&lt;/D&gt;&lt;D xsi:type="xsd:double"&gt;8.7812897551446056&lt;/D&gt;&lt;D xsi:type="xsd:double"&gt;8.7414343546287867&lt;/D&gt;&lt;D xsi:type="xsd:double"&gt;8.6956170545416533&lt;/D&gt;&lt;D xsi:type="xsd:double"&gt;8.5670924707753819&lt;/D&gt;&lt;D xsi:type="xsd:double"&gt;8.53390074086834&lt;/D&gt;&lt;D xsi:type="xsd:double"&gt;8.5010483748254071&lt;/D&gt;&lt;D xsi:type="xsd:double"&gt;8.64543297213713&lt;/D&gt;&lt;D xsi:type="xsd:double"&gt;8.6360359750376681&lt;/D&gt;&lt;D xsi:type="xsd:double"&gt;8.5627884554804652&lt;/D&gt;&lt;D xsi:type="xsd:double"&gt;8.6220671501059272&lt;/D&gt;&lt;D xsi:type="xsd:double"&gt;8.4862787242266915&lt;/D&gt;&lt;D xsi:type="xsd:double"&gt;8.4550207801905444&lt;/D&gt;&lt;D xsi:type="xsd:double"&gt;8.4958676391210659&lt;/D&gt;&lt;D xsi:type="xsd:double"&gt;8.5849560105787361&lt;/D&gt;&lt;D xsi:type="xsd:double"&gt;8.6427125641439027&lt;/D&gt;&lt;D xsi:type="xsd:double"&gt;8.4712089323595645&lt;/D&gt;&lt;D xsi:type="xsd:double"&gt;8.4748604186142646&lt;/D&gt;&lt;D xsi:type="xsd:double"&gt;8.4809222086011218&lt;/D&gt;&lt;D xsi:type="xsd:double"&gt;8.5268903893822152&lt;/D&gt;&lt;D xsi:type="xsd:double"&gt;8.6130035960921241&lt;/D&gt;&lt;D xsi:type="xsd:double"&gt;8.5871163538836655&lt;/D&gt;&lt;D xsi:type="xsd:double"&gt;8.80896274022378&lt;/D&gt;&lt;D xsi:type="xsd:double"&gt;8.823417111952061&lt;/D&gt;&lt;D xsi:type="xsd:double"&gt;8.7117477299107335&lt;/D&gt;&lt;D xsi:type="xsd:double"&gt;8.5696149855552974&lt;/D&gt;&lt;D xsi:type="xsd:double"&gt;8.5459578855561045&lt;/D&gt;&lt;D xsi:type="xsd:double"&gt;8.4838254215235924&lt;/D&gt;&lt;D xsi:type="xsd:double"&gt;8.4709993810763677&lt;/D&gt;&lt;D xsi:type="xsd:double"&gt;8.3731338885770086&lt;/D&gt;&lt;D xsi:type="xsd:double"&gt;8.4003988396100411&lt;/D&gt;&lt;D xsi:type="xsd:double"&gt;8.37220987513586&lt;/D&gt;&lt;D xsi:type="xsd:double"&gt;8.3618862610146572&lt;/D&gt;&lt;D xsi:type="xsd:double"&gt;8.2453051726704452&lt;/D&gt;&lt;D xsi:type="xsd:double"&gt;8.5550100025414988&lt;/D&gt;&lt;D xsi:type="xsd:double"&gt;8.521814689575482&lt;/D&gt;&lt;D xsi:type="xsd:double"&gt;8.6336683160228915&lt;/D&gt;&lt;D xsi:type="xsd:double"&gt;8.6472603670794985&lt;/D&gt;&lt;D xsi:type="xsd:double"&gt;8.6639730994693274&lt;/D&gt;&lt;D xsi:type="xsd:double"&gt;8.8027385767940132&lt;/D&gt;&lt;D xsi:type="xsd:double"&gt;8.7556744688297634&lt;/D&gt;&lt;D xsi:type="xsd:double"&gt;8.7482599689729454&lt;/D&gt;&lt;D xsi:type="xsd:double"&gt;8.7766488319846054&lt;/D&gt;&lt;D xsi:type="xsd:double"&gt;8.9285833331123747&lt;/D&gt;&lt;D xsi:type="xsd:double"&gt;9.1327932545615411&lt;/D&gt;&lt;D xsi:type="xsd:double"&gt;9.1130323446083885&lt;/D&gt;&lt;D xsi:type="xsd:double"&gt;9.05055672275865&lt;/D&gt;&lt;D xsi:type="xsd:double"&gt;9.0294589758658752&lt;/D&gt;&lt;D xsi:type="xsd:double"&gt;9.142033830938967&lt;/D&gt;&lt;D xsi:type="xsd:double"&gt;8.9325499055469422&lt;/D&gt;&lt;D xsi:type="xsd:double"&gt;8.693230096090911&lt;/D&gt;&lt;D xsi:type="xsd:double"&gt;8.7897554325863929&lt;/D&gt;&lt;D xsi:type="xsd:double"&gt;8.80056487771149&lt;/D&gt;&lt;D xsi:type="xsd:double"&gt;8.80300575322118&lt;/D&gt;&lt;D xsi:type="xsd:double"&gt;8.7667759390401834&lt;/D&gt;&lt;D xsi:type="xsd:double"&gt;8.797930075664933&lt;/D&gt;&lt;D xsi:type="xsd:double"&gt;8.861538951741986&lt;/D&gt;&lt;D xsi:type="xsd:double"&gt;8.8376250913455845&lt;/D&gt;&lt;D xsi:type="xsd:double"&gt;9.0069209638264969&lt;/D&gt;&lt;D xsi:type="xsd:double"&gt;8.9405967674731652&lt;/D&gt;&lt;D xsi:type="xsd:double"&gt;9.0080358739276747&lt;/D&gt;&lt;D xsi:type="xsd:double"&gt;9.0134782419726065&lt;/D&gt;&lt;D xsi:type="xsd:double"&gt;9.03339112557518&lt;/D&gt;&lt;D xsi:type="xsd:double"&gt;8.9592614742197547&lt;/D&gt;&lt;D xsi:type="xsd:double"&gt;9.0700867057764363&lt;/D&gt;&lt;D xsi:type="xsd:double"&gt;8.9749483680889774&lt;/D&gt;&lt;D xsi:type="xsd:double"&gt;8.7825166232196&lt;/D&gt;&lt;D xsi:type="xsd:double"&gt;8.76561606389216&lt;/D&gt;&lt;D xsi:type="xsd:double"&gt;8.3709807347510363&lt;/D&gt;&lt;D xsi:type="xsd:double"&gt;8.1946762275134954&lt;/D&gt;&lt;D xsi:type="xsd:double"&gt;7.7850464692040973&lt;/D&gt;&lt;D xsi:type="xsd:double"&gt;7.9895010309037664&lt;/D&gt;&lt;D xsi:type="xsd:double"&gt;7.9124702398671811&lt;/D&gt;&lt;D xsi:type="xsd:double"&gt;7.9443941449589746&lt;/D&gt;&lt;D xsi:type="xsd:double"&gt;8.1568092412758091&lt;/D&gt;&lt;D xsi:type="xsd:double"&gt;8.1156572848449127&lt;/D&gt;&lt;D xsi:type="xsd:double"&gt;8.1338905623866147&lt;/D&gt;&lt;D xsi:type="xsd:double"&gt;8.027689447314593&lt;/D&gt;&lt;D xsi:type="xsd:double"&gt;7.8107443767482749&lt;/D&gt;&lt;D xsi:type="xsd:double"&gt;7.8677144916348354&lt;/D&gt;&lt;D xsi:type="xsd:double"&gt;8.04222600391165&lt;/D&gt;&lt;D xsi:type="xsd:double"&gt;7.9046648963586561&lt;/D&gt;&lt;D xsi:type="xsd:double"&gt;8.0525206987679177&lt;/D&gt;&lt;D xsi:type="xsd:double"&gt;7.9707622409371028&lt;/D&gt;&lt;D xsi:type="xsd:double"&gt;8.03053382363321&lt;/D&gt;&lt;D xsi:type="xsd:double"&gt;8.1696489853502179&lt;/D&gt;&lt;D xsi:type="xsd:double"&gt;8.3116277533526279&lt;/D&gt;&lt;D xsi:type="xsd:double"&gt;8.3821173408656815&lt;/D&gt;&lt;D xsi:type="xsd:double"&gt;8.2063957686733&lt;/D&gt;&lt;D xsi:type="xsd:double"&gt;7.9849318518761718&lt;/D&gt;&lt;D xsi:type="xsd:double"&gt;8.0713999597904937&lt;/D&gt;&lt;D xsi:type="xsd:double"&gt;8.1995053333090873&lt;/D&gt;&lt;D xsi:type="xsd:double"&gt;8.1267182678084762&lt;/D&gt;&lt;D xsi:type="xsd:double"&gt;8.1046905201870558&lt;/D&gt;&lt;D xsi:type="xsd:double"&gt;7.8190623334763982&lt;/D&gt;&lt;D xsi:type="xsd:double"&gt;7.8131021058543482&lt;/D&gt;&lt;D xsi:type="xsd:double"&gt;7.9384293713184224&lt;/D&gt;&lt;D xsi:type="xsd:double"&gt;7.9999236312188886&lt;/D&gt;&lt;D xsi:type="xsd:double"&gt;7.796285435966718&lt;/D&gt;&lt;D xsi:type="xsd:double"&gt;7.8305800709864464&lt;/D&gt;&lt;D xsi:type="xsd:double"&gt;7.7504878468389284&lt;/D&gt;&lt;D xsi:type="xsd:double"&gt;7.4010207081401864&lt;/D&gt;&lt;D xsi:type="xsd:double"&gt;7.30664668140439&lt;/D&gt;&lt;D xsi:type="xsd:double"&gt;7.2612258956179234&lt;/D&gt;&lt;D xsi:type="xsd:double"&gt;7.5262914515481656&lt;/D&gt;&lt;D xsi:type="xsd:double"&gt;7.5169086424462446&lt;/D&gt;&lt;D xsi:type="xsd:double"&gt;7.3549297561940943&lt;/D&gt;&lt;D xsi:type="xsd:double"&gt;7.0699736651834773&lt;/D&gt;&lt;D xsi:type="xsd:double"&gt;6.8380355253964353&lt;/D&gt;&lt;D xsi:type="xsd:double"&gt;7.2065237542608678&lt;/D&gt;&lt;D xsi:type="xsd:double"&gt;7.3965863873498243&lt;/D&gt;&lt;D xsi:type="xsd:double"&gt;7.3609302075839551&lt;/D&gt;&lt;D xsi:type="xsd:double"&gt;7.5187452976750508&lt;/D&gt;&lt;D xsi:type="xsd:double"&gt;7.5767182401161541&lt;/D&gt;&lt;D xsi:type="xsd:double"&gt;7.7621232446867428&lt;/D&gt;&lt;D xsi:type="xsd:double"&gt;7.6865160156730017&lt;/D&gt;&lt;D xsi:type="xsd:double"&gt;7.8467823514635962&lt;/D&gt;&lt;D xsi:type="xsd:double"&gt;7.5373665021728549&lt;/D&gt;&lt;D xsi:type="xsd:double"&gt;7.6517869581007183&lt;/D&gt;&lt;D xsi:type="xsd:double"&gt;7.4979380521510937&lt;/D&gt;&lt;D xsi:type="xsd:double"&gt;7.4736055194886628&lt;/D&gt;&lt;D xsi:type="xsd:double"&gt;7.7718136168547964&lt;/D&gt;&lt;D xsi:type="xsd:double"&gt;7.8501780430835506&lt;/D&gt;&lt;D xsi:type="xsd:double"&gt;7.8393410048411214&lt;/D&gt;&lt;D xsi:type="xsd:double"&gt;8.0797308471953588&lt;/D&gt;&lt;D xsi:type="xsd:double"&gt;8.13203957178821&lt;/D&gt;&lt;D xsi:type="xsd:double"&gt;8.0589698596648169&lt;/D&gt;&lt;D xsi:type="xsd:double"&gt;7.8801586619789106&lt;/D&gt;&lt;D xsi:type="xsd:double"&gt;8.0467034866728966&lt;/D&gt;&lt;D xsi:type="xsd:double"&gt;7.8472410268794928&lt;/D&gt;&lt;D xsi:type="xsd:double"&gt;8.0611735602788279&lt;/D&gt;&lt;D xsi:type="xsd:double"&gt;8.0172699761957613&lt;/D&gt;&lt;D xsi:type="xsd:double"&gt;8.0037558235969382&lt;/D&gt;&lt;D xsi:type="xsd:double"&gt;8.1084850860561541&lt;/D&gt;&lt;D xsi:type="xsd:double"&gt;7.7959501116946228&lt;/D&gt;&lt;D xsi:type="xsd:double"&gt;7.8726988910839&lt;/D&gt;&lt;D xsi:type="xsd:double"&gt;8.0280540579305253&lt;/D&gt;&lt;D xsi:type="xsd:double"&gt;7.9535797150416991&lt;/D&gt;&lt;D xsi:type="xsd:double"&gt;7.8563110132647429&lt;/D&gt;&lt;D xsi:type="xsd:double"&gt;7.7857262329322738&lt;/D&gt;&lt;D xsi:type="xsd:double"&gt;7.6588125080943934&lt;/D&gt;&lt;D xsi:type="xsd:double"&gt;7.5911275486207606&lt;/D&gt;&lt;D xsi:type="xsd:double"&gt;7.6222079073397468&lt;/D&gt;&lt;D xsi:type="xsd:double"&gt;7.4860601944245859&lt;/D&gt;&lt;D xsi:type="xsd:double"&gt;7.5053033450672588&lt;/D&gt;&lt;D xsi:type="xsd:double"&gt;7.4247511972496083&lt;/D&gt;&lt;D xsi:type="xsd:double"&gt;7.57490490519247&lt;/D&gt;&lt;D xsi:type="xsd:double"&gt;7.6866047420648256&lt;/D&gt;&lt;D xsi:type="xsd:double"&gt;7.5990800251388926&lt;/D&gt;&lt;D xsi:type="xsd:double"&gt;7.9687856487308579&lt;/D&gt;&lt;D xsi:type="xsd:double"&gt;7.9482139003756984&lt;/D&gt;&lt;D xsi:type="xsd:double"&gt;8.1260362231301162&lt;/D&gt;&lt;D xsi:type="xsd:double"&gt;8.05500788359178&lt;/D&gt;&lt;D xsi:type="xsd:double"&gt;8.1536708682438448&lt;/D&gt;&lt;D xsi:type="xsd:double"&gt;8.09676426944619&lt;/D&gt;&lt;D xsi:type="xsd:double"&gt;7.8520705652151523&lt;/D&gt;&lt;D xsi:type="xsd:double"&gt;7.8243670535654726&lt;/D&gt;&lt;D xsi:type="xsd:double"&gt;7.78881389385301&lt;/D&gt;&lt;D xsi:type="xsd:double"&gt;7.4010049400080762&lt;/D&gt;&lt;D xsi:type="xsd:double"&gt;7.2663963421108377&lt;/D&gt;&lt;D xsi:type="xsd:double"&gt;7.3363596420467294&lt;/D&gt;&lt;D xsi:type="xsd:double"&gt;7.2515589575937121&lt;/D&gt;&lt;D xsi:type="xsd:double"&gt;7.245252797348912&lt;/D&gt;&lt;D xsi:type="xsd:double"&gt;7.3780277338917051&lt;/D&gt;&lt;D xsi:type="xsd:double"&gt;7.3588237161532506&lt;/D&gt;&lt;D xsi:type="xsd:double"&gt;7.5325336870001172&lt;/D&gt;&lt;D xsi:type="xsd:double"&gt;7.5270207972183467&lt;/D&gt;&lt;D xsi:type="xsd:double"&gt;7.4878701364560341&lt;/D&gt;&lt;D xsi:type="xsd:double"&gt;7.36675134975455&lt;/D&gt;&lt;D xsi:type="xsd:double"&gt;7.5724204325816116&lt;/D&gt;&lt;D xsi:type="xsd:double"&gt;7.62819791244158&lt;/D&gt;&lt;D xsi:type="xsd:double"&gt;7.5928938732822342&lt;/D&gt;&lt;D xsi:type="xsd:double"&gt;7.5870921733287924&lt;/D&gt;&lt;D xsi:type="xsd:double"&gt;7.6863181234895963&lt;/D&gt;&lt;D xsi:type="xsd:double"&gt;7.7432915650340437&lt;/D&gt;&lt;D xsi:type="xsd:double"&gt;7.7696505702224288&lt;/D&gt;&lt;D xsi:type="xsd:double"&gt;7.7383589496092444&lt;/D&gt;&lt;D xsi:type="xsd:double"&gt;7.7274072133907374&lt;/D&gt;&lt;D xsi:type="xsd:double"&gt;7.5968398376244837&lt;/D&gt;&lt;D xsi:type="xsd:double"&gt;7.847863945803299&lt;/D&gt;&lt;D xsi:type="xsd:double"&gt;7.8800061283037213&lt;/D&gt;&lt;D xsi:type="xsd:double"&gt;7.9116303274949349&lt;/D&gt;&lt;D xsi:type="xsd:double"&gt;7.9362171134870927&lt;/D&gt;&lt;D xsi:type="xsd:double"&gt;8.0467096403770348&lt;/D&gt;&lt;D xsi:type="xsd:double"&gt;8.0493869738726165&lt;/D&gt;&lt;D xsi:type="xsd:double"&gt;7.9253234638211536&lt;/D&gt;&lt;D xsi:type="xsd:double"&gt;8.0107363682999022&lt;/D&gt;&lt;D xsi:type="xsd:double"&gt;7.9899843041991554&lt;/D&gt;&lt;D xsi:type="xsd:double"&gt;8.11034004960038&lt;/D&gt;&lt;D xsi:type="xsd:double"&gt;8.1189715844133357&lt;/D&gt;&lt;D xsi:type="xsd:double"&gt;8.0668414925133547&lt;/D&gt;&lt;D xsi:type="xsd:double"&gt;8.0700669320780989&lt;/D&gt;&lt;D xsi:type="xsd:double"&gt;8.1987340897183181&lt;/D&gt;&lt;D xsi:type="xsd:double"&gt;8.1872862313412966&lt;/D&gt;&lt;D xsi:type="xsd:double"&gt;8.1269607417514322&lt;/D&gt;&lt;D xsi:type="xsd:double"&gt;8.12541313047186&lt;/D&gt;&lt;D xsi:type="xsd:double"&gt;8.1655877768654435&lt;/D&gt;&lt;D xsi:type="xsd:double"&gt;8.3380703596286487&lt;/D&gt;&lt;D xsi:type="xsd:double"&gt;8.4435079569974185&lt;/D&gt;&lt;D xsi:type="xsd:double"&gt;8.5101813250802554&lt;/D&gt;&lt;D xsi:type="xsd:double"&gt;8.4288733155970039&lt;/D&gt;&lt;D xsi:type="xsd:double"&gt;8.3540733922224213&lt;/D&gt;&lt;D xsi:type="xsd:double"&gt;8.3805080743814226&lt;/D&gt;&lt;D xsi:type="xsd:double"&gt;8.37444112123325&lt;/D&gt;&lt;D xsi:type="xsd:double"&gt;8.3905571281584166&lt;/D&gt;&lt;D xsi:type="xsd:double"&gt;8.2824241578129651&lt;/D&gt;&lt;D xsi:type="xsd:double"&gt;8.41956708843401&lt;/D&gt;&lt;D xsi:type="xsd:double"&gt;8.3810655136437688&lt;/D&gt;&lt;D xsi:type="xsd:double"&gt;8.2679146119337616&lt;/D&gt;&lt;D xsi:type="xsd:double"&gt;8.3099335353427453&lt;/D&gt;&lt;D xsi:type="xsd:double"&gt;8.238837670530561&lt;/D&gt;&lt;D xsi:type="xsd:double"&gt;8.0584267575597153&lt;/D&gt;&lt;D xsi:type="xsd:double"&gt;8.0722689750534773&lt;/D&gt;&lt;D xsi:type="xsd:double"&gt;8.1843548623138975&lt;/D&gt;&lt;D xsi:type="xsd:double"&gt;8.2914674925293355&lt;/D&gt;&lt;D xsi:type="xsd:double"&gt;8.3569164221812038&lt;/D&gt;&lt;D xsi:type="xsd:double"&gt;8.40987671692719&lt;/D&gt;&lt;D xsi:type="xsd:double"&gt;8.353284905944081&lt;/D&gt;&lt;D xsi:type="xsd:double"&gt;8.3415386370778783&lt;/D&gt;&lt;D xsi:type="xsd:double"&gt;8.3109633191837435&lt;/D&gt;&lt;D xsi:type="xsd:double"&gt;8.2122739523764&lt;/D&gt;&lt;D xsi:type="xsd:double"&gt;8.1272270286851924&lt;/D&gt;&lt;D xsi:type="xsd:double"&gt;8.1660361498119585&lt;/D&gt;&lt;D xsi:type="xsd:double"&gt;8.1469774429899928&lt;/D&gt;&lt;D xsi:type="xsd:double"&gt;8.0760990795151777&lt;/D&gt;&lt;D xsi:type="xsd:double"&gt;8.0889532066286947&lt;/D&gt;&lt;D xsi:type="xsd:double"&gt;8.17616280923849&lt;/D&gt;&lt;D xsi:type="xsd:double"&gt;8.13190173204195&lt;/D&gt;&lt;D xsi:type="xsd:double"&gt;8.0778523647462777&lt;/D&gt;&lt;D xsi:type="xsd:double"&gt;8.0374940234768548&lt;/D&gt;&lt;D xsi:type="xsd:double"&gt;8.0106002210756753&lt;/D&gt;&lt;D xsi:type="xsd:double"&gt;8.0888142792018911&lt;/D&gt;&lt;D xsi:type="xsd:double"&gt;8.0340680141433456&lt;/D&gt;&lt;D xsi:type="xsd:double"&gt;7.9327137188605068&lt;/D&gt;&lt;D xsi:type="xsd:double"&gt;7.8569347306787014&lt;/D&gt;&lt;D xsi:type="xsd:double"&gt;7.9157273571321092&lt;/D&gt;&lt;D xsi:type="xsd:double"&gt;8.0367087611946229&lt;/D&gt;&lt;D xsi:type="xsd:double"&gt;8.0566763056199715&lt;/D&gt;&lt;D xsi:type="xsd:double"&gt;8.0235888765435313&lt;/D&gt;&lt;D xsi:type="xsd:double"&gt;8.1104803254671154&lt;/D&gt;&lt;D xsi:type="xsd:double"&gt;8.1644563445995733&lt;/D&gt;&lt;D xsi:type="xsd:double"&gt;8.1698351353869576&lt;/D&gt;&lt;D xsi:type="xsd:double"&gt;8.0372524860752428&lt;/D&gt;&lt;D xsi:type="xsd:double"&gt;8.0487862189636932&lt;/D&gt;&lt;D xsi:type="xsd:double"&gt;8.0419864419526768&lt;/D&gt;&lt;D xsi:type="xsd:double"&gt;8.1382961371001752&lt;/D&gt;&lt;D xsi:type="xsd:double"&gt;8.1209845712257636&lt;/D&gt;&lt;D xsi:type="xsd:double"&gt;8.27858756507622&lt;/D&gt;&lt;D xsi:type="xsd:double"&gt;8.3240884901227243&lt;/D&gt;&lt;D xsi:type="xsd:double"&gt;8.3285407578293338&lt;/D&gt;&lt;D xsi:type="xsd:double"&gt;8.2607233323570384&lt;/D&gt;&lt;D xsi:type="xsd:double"&gt;8.0603063717823282&lt;/D&gt;&lt;D xsi:type="xsd:double"&gt;8.0229105022409168&lt;/D&gt;&lt;D xsi:type="xsd:double"&gt;7.940762636399&lt;/D&gt;&lt;D xsi:type="xsd:double"&gt;7.8963543772080094&lt;/D&gt;&lt;D xsi:type="xsd:double"&gt;7.8067340578614761&lt;/D&gt;&lt;D xsi:type="xsd:double"&gt;7.7458685989269043&lt;/D&gt;&lt;D xsi:type="xsd:double"&gt;7.7665992411636342&lt;/D&gt;&lt;D xsi:type="xsd:double"&gt;7.4963334956535252&lt;/D&gt;&lt;D xsi:type="xsd:double"&gt;7.5161398476229788&lt;/D&gt;&lt;D xsi:type="xsd:double"&gt;7.4482157906843538&lt;/D&gt;&lt;D xsi:type="xsd:double"&gt;7.4402635054606243&lt;/D&gt;&lt;D xsi:type="xsd:double"&gt;7.486175934109812&lt;/D&gt;&lt;D xsi:type="xsd:double"&gt;7.3962988803475991&lt;/D&gt;&lt;D xsi:type="xsd:double"&gt;7.3571133709350383&lt;/D&gt;&lt;D xsi:type="xsd:double"&gt;7.3720908025405869&lt;/D&gt;&lt;D xsi:type="xsd:double"&gt;7.3877888316746336&lt;/D&gt;&lt;D xsi:type="xsd:double"&gt;7.5047208188359154&lt;/D&gt;&lt;D xsi:type="xsd:double"&gt;7.3597300799178686&lt;/D&gt;&lt;D xsi:type="xsd:double"&gt;7.2931339844717016&lt;/D&gt;&lt;D xsi:type="xsd:double"&gt;7.2664449188201328&lt;/D&gt;&lt;D xsi:type="xsd:double"&gt;7.1920032104305953&lt;/D&gt;&lt;D xsi:type="xsd:double"&gt;7.1918022845546616&lt;/D&gt;&lt;D xsi:type="xsd:double"&gt;7.3334688388331024&lt;/D&gt;&lt;D xsi:type="xsd:double"&gt;7.3744395257992021&lt;/D&gt;&lt;D xsi:type="xsd:double"&gt;7.3520169885599937&lt;/D&gt;&lt;D xsi:type="xsd:double"&gt;7.5297647095277744&lt;/D&gt;&lt;D xsi:type="xsd:double"&gt;7.5216962130836977&lt;/D&gt;&lt;D xsi:type="xsd:double"&gt;7.5447331697490814&lt;/D&gt;&lt;D xsi:type="xsd:double"&gt;7.4602998691708979&lt;/D&gt;&lt;D xsi:type="xsd:double"&gt;7.5951649535429553&lt;/D&gt;&lt;D xsi:type="xsd:double"&gt;7.62781690050636&lt;/D&gt;&lt;D xsi:type="xsd:double"&gt;7.65683808933237&lt;/D&gt;&lt;D xsi:type="xsd:double"&gt;7.6819114336233092&lt;/D&gt;&lt;D xsi:type="xsd:double"&gt;7.5326081591146341&lt;/D&gt;&lt;D xsi:type="xsd:double"&gt;7.3874451363622491&lt;/D&gt;&lt;D xsi:type="xsd:double"&gt;7.434571099828144&lt;/D&gt;&lt;D xsi:type="xsd:double"&gt;7.4596509108988984&lt;/D&gt;&lt;D xsi:type="xsd:double"&gt;7.4907681582827923&lt;/D&gt;&lt;D xsi:type="xsd:double"&gt;7.4180218110125509&lt;/D&gt;&lt;D xsi:type="xsd:double"&gt;7.5859085024898416&lt;/D&gt;&lt;D xsi:type="xsd:double"&gt;7.8209866437471973&lt;/D&gt;&lt;D xsi:type="xsd:double"&gt;7.8645482889852358&lt;/D&gt;&lt;D xsi:type="xsd:double"&gt;7.8961950860021339&lt;/D&gt;&lt;D xsi:type="xsd:double"&gt;7.9042789811344107&lt;/D&gt;&lt;D xsi:type="xsd:double"&gt;7.8182147963203006&lt;/D&gt;&lt;D xsi:type="xsd:double"&gt;7.7845380780325888&lt;/D&gt;&lt;D xsi:type="xsd:double"&gt;7.8297914157166506&lt;/D&gt;&lt;D xsi:type="xsd:double"&gt;7.6803714613177432&lt;/D&gt;&lt;D xsi:type="xsd:double"&gt;7.7352202151662874&lt;/D&gt;&lt;D xsi:type="xsd:double"&gt;7.7354458928695813&lt;/D&gt;&lt;D xsi:type="xsd:double"&gt;7.7756386005366611&lt;/D&gt;&lt;D xsi:type="xsd:double"&gt;7.6915141807187641&lt;/D&gt;&lt;D xsi:type="xsd:double"&gt;7.8270148469193046&lt;/D&gt;&lt;D xsi:type="xsd:double"&gt;7.8517716981426906&lt;/D&gt;&lt;D xsi:type="xsd:double"&gt;7.67696454929003&lt;/D&gt;&lt;D xsi:type="xsd:double"&gt;7.6121150442401886&lt;/D&gt;&lt;D xsi:type="xsd:double"&gt;7.5746866422982073&lt;/D&gt;&lt;D xsi:type="xsd:double"&gt;7.5859548245768886&lt;/D&gt;&lt;D xsi:type="xsd:double"&gt;7.73597147507796&lt;/D&gt;&lt;D xsi:type="xsd:double"&gt;7.8563541088201756&lt;/D&gt;&lt;D xsi:type="xsd:double"&gt;7.9388981957661926&lt;/D&gt;&lt;D xsi:type="xsd:double"&gt;7.9350040180744248&lt;/D&gt;&lt;D xsi:type="xsd:double"&gt;7.8240727247202546&lt;/D&gt;&lt;D xsi:type="xsd:double"&gt;7.8143077068341924&lt;/D&gt;&lt;D xsi:type="xsd:double"&gt;7.9982621185870109&lt;/D&gt;&lt;D xsi:type="xsd:double"&gt;8.0362469340346649&lt;/D&gt;&lt;D xsi:type="xsd:double"&gt;8.0300972602241121&lt;/D&gt;&lt;D xsi:type="xsd:double"&gt;8.11866350647849&lt;/D&gt;&lt;D xsi:type="xsd:double"&gt;8.1373449808941558&lt;/D&gt;&lt;D xsi:type="xsd:double"&gt;8.0912079078187631&lt;/D&gt;&lt;D xsi:type="xsd:double"&gt;8.15732333366416&lt;/D&gt;&lt;D xsi:type="xsd:double"&gt;8.1056937818854031&lt;/D&gt;&lt;D xsi:type="xsd:double"&gt;8.0778607355202858&lt;/D&gt;&lt;D xsi:type="xsd:double"&gt;8.1231824648363453&lt;/D&gt;&lt;D xsi:type="xsd:double"&gt;8.1428328995795116&lt;/D&gt;&lt;D xsi:type="xsd:double"&gt;8.1329697897109376&lt;/D&gt;&lt;D xsi:type="xsd:double"&gt;8.0879713202903964&lt;/D&gt;&lt;D xsi:type="xsd:double"&gt;8.2268079170389221&lt;/D&gt;&lt;D xsi:type="xsd:double"&gt;8.1069394107704564&lt;/D&gt;&lt;D xsi:type="xsd:double"&gt;8.1068098356691358&lt;/D&gt;&lt;D xsi:type="xsd:double"&gt;8.0948230775450938&lt;/D&gt;&lt;D xsi:type="xsd:double"&gt;8.0651640286735&lt;/D&gt;&lt;D xsi:type="xsd:double"&gt;7.9680349145229812&lt;/D&gt;&lt;D xsi:type="xsd:double"&gt;7.9452781365257339&lt;/D&gt;&lt;D xsi:type="xsd:double"&gt;7.9548432668252449&lt;/D&gt;&lt;D xsi:type="xsd:double"&gt;7.89708432951471&lt;/D&gt;&lt;D xsi:type="xsd:double"&gt;7.7760356342740149&lt;/D&gt;&lt;D xsi:type="xsd:double"&gt;7.7728539428467442&lt;/D&gt;&lt;D xsi:type="xsd:double"&gt;7.9774675109598006&lt;/D&gt;&lt;D xsi:type="xsd:double"&gt;8.0296911498276646&lt;/D&gt;&lt;D xsi:type="xsd:double"&gt;8.0724495410171038&lt;/D&gt;&lt;D xsi:type="xsd:double"&gt;8.1392571701650027&lt;/D&gt;&lt;D xsi:type="xsd:double"&gt;8.12706641447217&lt;/D&gt;&lt;D xsi:type="xsd:double"&gt;8.343598069936693&lt;/D&gt;&lt;D xsi:type="xsd:double"&gt;8.4093561278676319&lt;/D&gt;&lt;D xsi:type="xsd:double"&gt;8.3861947795884149&lt;/D&gt;&lt;D xsi:type="xsd:double"&gt;8.4803305421943058&lt;/D&gt;&lt;D xsi:type="xsd:double"&gt;8.3494879301149112&lt;/D&gt;&lt;D xsi:type="xsd:double"&gt;8.406761995539842&lt;/D&gt;&lt;D xsi:type="xsd:double"&gt;8.4308194266530627&lt;/D&gt;&lt;D xsi:type="xsd:double"&gt;8.4372359444609319&lt;/D&gt;&lt;D xsi:type="xsd:double"&gt;8.3442960960563788&lt;/D&gt;&lt;D xsi:type="xsd:double"&gt;8.4397255696279565&lt;/D&gt;&lt;D xsi:type="xsd:double"&gt;8.4430558592912188&lt;/D&gt;&lt;D xsi:type="xsd:double"&gt;8.4507073392274066&lt;/D&gt;&lt;D xsi:type="xsd:double"&gt;8.4022359087733118&lt;/D&gt;&lt;D xsi:type="xsd:double"&gt;8.4099987129188118&lt;/D&gt;&lt;D xsi:type="xsd:double"&gt;8.3309197387004978&lt;/D&gt;&lt;D xsi:type="xsd:double"&gt;8.3765182885112957&lt;/D&gt;&lt;D xsi:type="xsd:double"&gt;8.3565653829106648&lt;/D&gt;&lt;D xsi:type="xsd:double"&gt;8.3312154712838264&lt;/D&gt;&lt;D xsi:type="xsd:double"&gt;8.3597106101184266&lt;/D&gt;&lt;D xsi:type="xsd:double"&gt;8.3511533171697252&lt;/D&gt;&lt;D xsi:type="xsd:double"&gt;8.3776329231227109&lt;/D&gt;&lt;D xsi:type="xsd:double"&gt;8.4305021220879173&lt;/D&gt;&lt;D xsi:type="xsd:double"&gt;8.4939412576892614&lt;/D&gt;&lt;D xsi:type="xsd:double"&gt;8.5441645714116756&lt;/D&gt;&lt;D xsi:type="xsd:double"&gt;8.5901128088325631&lt;/D&gt;&lt;D xsi:type="xsd:double"&gt;8.62436663615657&lt;/D&gt;&lt;D xsi:type="xsd:double"&gt;8.6352764714512471&lt;/D&gt;&lt;D xsi:type="xsd:double"&gt;8.54112747748737&lt;/D&gt;&lt;D xsi:type="xsd:double"&gt;8.5024037595957989&lt;/D&gt;&lt;D xsi:type="xsd:double"&gt;8.491643269600651&lt;/D&gt;&lt;D xsi:type="xsd:double"&gt;8.5491914326180343&lt;/D&gt;&lt;D xsi:type="xsd:double"&gt;8.6030393465583632&lt;/D&gt;&lt;D xsi:type="xsd:double"&gt;8.70960713330854&lt;/D&gt;&lt;D xsi:type="xsd:double"&gt;8.6706777704841027&lt;/D&gt;&lt;D xsi:type="xsd:double"&gt;8.6741243484996442&lt;/D&gt;&lt;D xsi:type="xsd:double"&gt;8.757793677491561&lt;/D&gt;&lt;D xsi:type="xsd:double"&gt;8.5445826830527434&lt;/D&gt;&lt;D xsi:type="xsd:double"&gt;8.4662196470693836&lt;/D&gt;&lt;D xsi:type="xsd:double"&gt;8.4783159639423769&lt;/D&gt;&lt;D xsi:type="xsd:double"&gt;8.3932205219290061&lt;/D&gt;&lt;D xsi:type="xsd:double"&gt;8.4456435877078384&lt;/D&gt;&lt;D xsi:type="xsd:double"&gt;8.31410291436968&lt;/D&gt;&lt;D xsi:type="xsd:double"&gt;8.3454344728269163&lt;/D&gt;&lt;D xsi:type="xsd:double"&gt;8.3922662540232782&lt;/D&gt;&lt;D xsi:type="xsd:double"&gt;8.3840590384891325&lt;/D&gt;&lt;D xsi:type="xsd:double"&gt;8.4761901561082382&lt;/D&gt;&lt;D xsi:type="xsd:double"&gt;8.5579292766065169&lt;/D&gt;&lt;D xsi:type="xsd:double"&gt;8.62074888891821&lt;/D&gt;&lt;D xsi:type="xsd:double"&gt;8.5796109571339336&lt;/D&gt;&lt;D xsi:type="xsd:double"&gt;8.5648665606625034&lt;/D&gt;&lt;D xsi:type="xsd:double"&gt;8.54083548969966&lt;/D&gt;&lt;D xsi:type="xsd:double"&gt;8.6389018822407824&lt;/D&gt;&lt;D xsi:type="xsd:double"&gt;8.6670410537455531&lt;/D&gt;&lt;D xsi:type="xsd:double"&gt;8.5574548071531638&lt;/D&gt;&lt;D xsi:type="xsd:double"&gt;8.5546453498913078&lt;/D&gt;&lt;D xsi:type="xsd:double"&gt;8.7237087743148187&lt;/D&gt;&lt;D xsi:type="xsd:double"&gt;8.736322306492081&lt;/D&gt;&lt;D xsi:type="xsd:double"&gt;8.7089003217277945&lt;/D&gt;&lt;D xsi:type="xsd:double"&gt;8.7674266497301367&lt;/D&gt;&lt;D xsi:type="xsd:double"&gt;8.77529437019316&lt;/D&gt;&lt;D xsi:type="xsd:double"&gt;8.8391330829672352&lt;/D&gt;&lt;D xsi:type="xsd:double"&gt;8.7812847977146333&lt;/D&gt;&lt;D xsi:type="xsd:double"&gt;8.8259439888746876&lt;/D&gt;&lt;D xsi:type="xsd:double"&gt;8.7622696419962356&lt;/D&gt;&lt;D xsi:type="xsd:double"&gt;8.7575904212435773&lt;/D&gt;&lt;D xsi:type="xsd:double"&gt;8.8217119575901073&lt;/D&gt;&lt;D xsi:type="xsd:double"&gt;8.816297580073492&lt;/D&gt;&lt;D xsi:type="xsd:double"&gt;8.77834769599669&lt;/D&gt;&lt;D xsi:type="xsd:double"&gt;8.7707620019713239&lt;/D&gt;&lt;D xsi:type="xsd:double"&gt;8.7890625651002239&lt;/D&gt;&lt;D xsi:type="xsd:double"&gt;8.8142884566465138&lt;/D&gt;&lt;D xsi:type="xsd:double"&gt;8.8207046941205061&lt;/D&gt;&lt;D xsi:type="xsd:double"&gt;9.0605774380164519&lt;/D&gt;&lt;D xsi:type="xsd:double"&gt;9.0640130772831036&lt;/D&gt;&lt;D xsi:type="xsd:double"&gt;8.9848203732579144&lt;/D&gt;&lt;D xsi:type="xsd:double"&gt;8.8845744710659247&lt;/D&gt;&lt;D xsi:type="xsd:double"&gt;8.8178277690257847&lt;/D&gt;&lt;D xsi:type="xsd:double"&gt;8.8529846980315039&lt;/D&gt;&lt;D xsi:type="xsd:double"&gt;8.9231339831747647&lt;/D&gt;&lt;D xsi:type="xsd:double"&gt;8.8375208071372775&lt;/D&gt;&lt;D xsi:type="xsd:double"&gt;8.8364075703893228&lt;/D&gt;&lt;D xsi:type="xsd:double"&gt;8.8026917600798154&lt;/D&gt;&lt;D xsi:type="xsd:double"&gt;8.8150842742431621&lt;/D&gt;&lt;D xsi:type="xsd:double"&gt;8.7912307490012953&lt;/D&gt;&lt;D xsi:type="xsd:double"&gt;8.9054064057208659&lt;/D&gt;&lt;D xsi:type="xsd:double"&gt;8.8932958811541365&lt;/D&gt;&lt;D xsi:type="xsd:double"&gt;8.9020963997041846&lt;/D&gt;&lt;D xsi:type="xsd:double"&gt;8.8792844005310929&lt;/D&gt;&lt;D xsi:type="xsd:double"&gt;8.8332643429969355&lt;/D&gt;&lt;D xsi:type="xsd:double"&gt;8.7793778782047411&lt;/D&gt;&lt;D xsi:type="xsd:double"&gt;8.7471661904731075&lt;/D&gt;&lt;D xsi:type="xsd:double"&gt;8.8477441039121967&lt;/D&gt;&lt;D xsi:type="xsd:double"&gt;8.8842522282044811&lt;/D&gt;&lt;D xsi:type="xsd:double"&gt;8.81802371083516&lt;/D&gt;&lt;D xsi:type="xsd:double"&gt;8.8442992195679739&lt;/D&gt;&lt;D xsi:type="xsd:double"&gt;8.8535258590595838&lt;/D&gt;&lt;D xsi:type="xsd:double"&gt;8.6660256213792053&lt;/D&gt;&lt;D xsi:type="xsd:double"&gt;8.6076834804177338&lt;/D&gt;&lt;D xsi:type="xsd:double"&gt;8.5883631156159961&lt;/D&gt;&lt;D xsi:type="xsd:double"&gt;8.59648805726831&lt;/D&gt;&lt;D xsi:type="xsd:double"&gt;8.6437035826974071&lt;/D&gt;&lt;D xsi:type="xsd:double"&gt;8.634203933703537&lt;/D&gt;&lt;D xsi:type="xsd:double"&gt;8.612976747331702&lt;/D&gt;&lt;D xsi:type="xsd:double"&gt;8.5407748957176324&lt;/D&gt;&lt;D xsi:type="xsd:double"&gt;8.58032143223079&lt;/D&gt;&lt;D xsi:type="xsd:double"&gt;8.4351458045190331&lt;/D&gt;&lt;D xsi:type="xsd:double"&gt;8.4134161891863162&lt;/D&gt;&lt;D xsi:type="xsd:double"&gt;8.3730830466149619&lt;/D&gt;&lt;D xsi:type="xsd:double"&gt;8.2904665965473665&lt;/D&gt;&lt;D xsi:type="xsd:double"&gt;8.29682673691968&lt;/D&gt;&lt;D xsi:type="xsd:double"&gt;8.4007700647114962&lt;/D&gt;&lt;D xsi:type="xsd:double"&gt;8.3541581004224827&lt;/D&gt;&lt;D xsi:type="xsd:double"&gt;8.225105434263245&lt;/D&gt;&lt;D xsi:type="xsd:double"&gt;8.2173467507980948&lt;/D&gt;&lt;D xsi:type="xsd:double"&gt;8.2635440220412359&lt;/D&gt;&lt;D xsi:type="xsd:double"&gt;8.2818622270127165&lt;/D&gt;&lt;D xsi:type="xsd:double"&gt;8.7368550397143014&lt;/D&gt;&lt;D xsi:type="xsd:double"&gt;8.725697479925&lt;/D&gt;&lt;D xsi:type="xsd:double"&gt;8.6427611390501458&lt;/D&gt;&lt;D xsi:type="xsd:double"&gt;8.4866027612654378&lt;/D&gt;&lt;D xsi:type="xsd:double"&gt;8.48394724434892&lt;/D&gt;&lt;D xsi:type="xsd:double"&gt;8.3970584491403919&lt;/D&gt;&lt;D xsi:type="xsd:double"&gt;8.28153152361049&lt;/D&gt;&lt;D xsi:type="xsd:double"&gt;8.2973109426875311&lt;/D&gt;&lt;D xsi:type="xsd:double"&gt;8.3732147866688&lt;/D&gt;&lt;D xsi:type="xsd:double"&gt;8.3548784910177751&lt;/D&gt;&lt;D xsi:type="xsd:double"&gt;8.3601262827864371&lt;/D&gt;&lt;D xsi:type="xsd:double"&gt;8.3468978673591536&lt;/D&gt;&lt;D xsi:type="xsd:double"&gt;8.3591777196774544&lt;/D&gt;&lt;D xsi:type="xsd:double"&gt;8.4062217468048068&lt;/D&gt;&lt;D xsi:type="xsd:double"&gt;8.3442416489435978&lt;/D&gt;&lt;D xsi:type="xsd:double"&gt;8.3403159384312175&lt;/D&gt;&lt;D xsi:type="xsd:double"&gt;8.3301150567348152&lt;/D&gt;&lt;D xsi:type="xsd:double"&gt;8.1463519329721645&lt;/D&gt;&lt;D xsi:type="xsd:double"&gt;8.14991274392865&lt;/D&gt;&lt;D xsi:type="xsd:double"&gt;8.232385570772367&lt;/D&gt;&lt;D xsi:type="xsd:double"&gt;8.2881300784261747&lt;/D&gt;&lt;D xsi:type="xsd:double"&gt;8.3347796753617232&lt;/D&gt;&lt;D xsi:type="xsd:double"&gt;8.3209889535192474&lt;/D&gt;&lt;D xsi:type="xsd:double"&gt;8.1907763681050874&lt;/D&gt;&lt;D xsi:type="xsd:double"&gt;8.1518693754931419&lt;/D&gt;&lt;D xsi:type="xsd:double"&gt;8.1135000075130446&lt;/D&gt;&lt;D xsi:type="xsd:double"&gt;8.0807338656782424&lt;/D&gt;&lt;D xsi:type="xsd:double"&gt;8.2584375566690387&lt;/D&gt;&lt;D xsi:type="xsd:double"&gt;8.305402972559996&lt;/D&gt;&lt;D xsi:type="xsd:double"&gt;8.2061209635137224&lt;/D&gt;&lt;D xsi:type="xsd:double"&gt;8.3212952081029385&lt;/D&gt;&lt;D xsi:type="xsd:double"&gt;8.4043690879931443&lt;/D&gt;&lt;D xsi:type="xsd:double"&gt;8.4480164725440741&lt;/D&gt;&lt;D xsi:type="xsd:double"&gt;8.4166849270212261&lt;/D&gt;&lt;D xsi:type="xsd:double"&gt;8.4657175068603&lt;/D&gt;&lt;D xsi:type="xsd:double"&gt;8.4162893437247774&lt;/D&gt;&lt;D xsi:type="xsd:double"&gt;8.4195392498483788&lt;/D&gt;&lt;D xsi:type="xsd:double"&gt;8.51961322424265&lt;/D&gt;&lt;D xsi:type="xsd:double"&gt;8.5402217103650937&lt;/D&gt;&lt;D xsi:type="xsd:double"&gt;8.5916853789951588&lt;/D&gt;&lt;D xsi:type="xsd:double"&gt;8.55652062893349&lt;/D&gt;&lt;D xsi:type="xsd:double"&gt;8.6301059108258791&lt;/D&gt;&lt;D xsi:type="xsd:double"&gt;8.5367378940338341&lt;/D&gt;&lt;D xsi:type="xsd:double"&gt;8.51842807917517&lt;/D&gt;&lt;D xsi:type="xsd:double"&gt;8.5439895673586683&lt;/D&gt;&lt;D xsi:type="xsd:double"&gt;8.571122286673436&lt;/D&gt;&lt;D xsi:type="xsd:double"&gt;8.7087719301117286&lt;/D&gt;&lt;D xsi:type="xsd:double"&gt;8.6768106096884345&lt;/D&gt;&lt;D xsi:type="xsd:double"&gt;8.63681386307599&lt;/D&gt;&lt;D xsi:type="xsd:double"&gt;8.4090978284008049&lt;/D&gt;&lt;D xsi:type="xsd:double"&gt;8.367522836376736&lt;/D&gt;&lt;D xsi:type="xsd:double"&gt;8.3541422432054233&lt;/D&gt;&lt;D xsi:type="xsd:double"&gt;8.4518307434355187&lt;/D&gt;&lt;D xsi:type="xsd:double"&gt;8.31168910681579&lt;/D&gt;&lt;D xsi:type="xsd:double"&gt;8.2726604558781478&lt;/D&gt;&lt;D xsi:type="xsd:double"&gt;8.2316283863464825&lt;/D&gt;&lt;D xsi:type="xsd:double"&gt;8.1886508983191&lt;/D&gt;&lt;D xsi:type="xsd:double"&gt;8.17396803949595&lt;/D&gt;&lt;D xsi:type="xsd:double"&gt;8.0911951891961582&lt;/D&gt;&lt;D xsi:type="xsd:double"&gt;8.0263564577041233&lt;/D&gt;&lt;D xsi:type="xsd:double"&gt;7.9271520645703006&lt;/D&gt;&lt;D xsi:type="xsd:double"&gt;7.9327593139164119&lt;/D&gt;&lt;D xsi:type="xsd:double"&gt;7.8255908953248374&lt;/D&gt;&lt;D xsi:type="xsd:double"&gt;7.70007633393212&lt;/D&gt;&lt;D xsi:type="xsd:double"&gt;7.7749085190445264&lt;/D&gt;&lt;D xsi:type="xsd:double"&gt;7.6808122326723636&lt;/D&gt;&lt;D xsi:type="xsd:double"&gt;7.707130764220997&lt;/D&gt;&lt;D xsi:type="xsd:double"&gt;7.6142376816885724&lt;/D&gt;&lt;D xsi:type="xsd:double"&gt;7.4070772262109106&lt;/D&gt;&lt;D xsi:type="xsd:double"&gt;7.341570055977682&lt;/D&gt;&lt;D xsi:type="xsd:double"&gt;7.2223396291374549&lt;/D&gt;&lt;D xsi:type="xsd:double"&gt;7.25097290754295&lt;/D&gt;&lt;D xsi:type="xsd:double"&gt;7.39281208768471&lt;/D&gt;&lt;D xsi:type="xsd:double"&gt;7.4426079392379387&lt;/D&gt;&lt;D xsi:type="xsd:double"&gt;7.5773589043645257&lt;/D&gt;&lt;D xsi:type="xsd:double"&gt;7.595896505636146&lt;/D&gt;&lt;D xsi:type="xsd:double"&gt;7.4101251649154163&lt;/D&gt;&lt;D xsi:type="xsd:double"&gt;7.5493594818605629&lt;/D&gt;&lt;D xsi:type="xsd:double"&gt;7.5635601036022067&lt;/D&gt;&lt;D xsi:type="xsd:double"&gt;7.5022699709171228&lt;/D&gt;&lt;D xsi:type="xsd:double"&gt;7.5225267778497864&lt;/D&gt;&lt;D xsi:type="xsd:double"&gt;7.6001743393452266&lt;/D&gt;&lt;D xsi:type="xsd:double"&gt;7.7820805059527842&lt;/D&gt;&lt;D xsi:type="xsd:double"&gt;7.7474376722565266&lt;/D&gt;&lt;D xsi:type="xsd:double"&gt;7.7808972503064417&lt;/D&gt;&lt;D xsi:type="xsd:double"&gt;7.7844547087458489&lt;/D&gt;&lt;D xsi:type="xsd:double"&gt;7.8001856813283421&lt;/D&gt;&lt;D xsi:type="xsd:double"&gt;7.7878659882105277&lt;/D&gt;&lt;D xsi:type="xsd:double"&gt;7.7798235213542437&lt;/D&gt;&lt;D xsi:type="xsd:double"&gt;7.7448147841031361&lt;/D&gt;&lt;D xsi:type="xsd:double"&gt;7.9298963447644564&lt;/D&gt;&lt;D xsi:type="xsd:double"&gt;7.9263306260487374&lt;/D&gt;&lt;D xsi:type="xsd:double"&gt;7.9190138442480844&lt;/D&gt;&lt;D xsi:type="xsd:double"&gt;7.9292977725966018&lt;/D&gt;&lt;D xsi:type="xsd:double"&gt;7.9325405387668688&lt;/D&gt;&lt;D xsi:type="xsd:double"&gt;8.0018489959499863&lt;/D&gt;&lt;D xsi:type="xsd:double"&gt;7.939911917828903&lt;/D&gt;&lt;D xsi:type="xsd:double"&gt;7.9824430013062244&lt;/D&gt;&lt;D xsi:type="xsd:double"&gt;8.03331773997547&lt;/D&gt;&lt;D xsi:type="xsd:double"&gt;8.0170100380505964&lt;/D&gt;&lt;D xsi:type="xsd:double"&gt;7.978050597441035&lt;/D&gt;&lt;D xsi:type="xsd:double"&gt;7.8477870677271344&lt;/D&gt;&lt;D xsi:type="xsd:double"&gt;7.8719230116051992&lt;/D&gt;&lt;D xsi:type="xsd:double"&gt;7.92019495541509&lt;/D&gt;&lt;D xsi:type="xsd:double"&gt;8.0771021381128989&lt;/D&gt;&lt;D xsi:type="xsd:double"&gt;8.1430608574666525&lt;/D&gt;&lt;D xsi:type="xsd:double"&gt;8.0742819587174886&lt;/D&gt;&lt;D xsi:type="xsd:double"&gt;8.03979087455784&lt;/D&gt;&lt;D xsi:type="xsd:double"&gt;8.0328476590580316&lt;/D&gt;&lt;D xsi:type="xsd:double"&gt;7.838344478355487&lt;/D&gt;&lt;D xsi:type="xsd:double"&gt;7.7960425486552118&lt;/D&gt;&lt;D xsi:type="xsd:double"&gt;7.8033994348086821&lt;/D&gt;&lt;D xsi:type="xsd:double"&gt;7.8095658297218042&lt;/D&gt;&lt;D xsi:type="xsd:double"&gt;7.8548251644766518&lt;/D&gt;&lt;D xsi:type="xsd:double"&gt;7.8594346226631631&lt;/D&gt;&lt;D xsi:type="xsd:double"&gt;7.7278421342816044&lt;/D&gt;&lt;D xsi:type="xsd:double"&gt;7.7924582839198484&lt;/D&gt;&lt;D xsi:type="xsd:double"&gt;7.7980753615554574&lt;/D&gt;&lt;D xsi:type="xsd:double"&gt;7.9651672381644776&lt;/D&gt;&lt;D xsi:type="xsd:double"&gt;8.0201802008537069&lt;/D&gt;&lt;D xsi:type="xsd:double"&gt;7.9839937002744774&lt;/D&gt;&lt;D xsi:type="xsd:double"&gt;8.0641006356179972&lt;/D&gt;&lt;D xsi:type="xsd:double"&gt;8.0456905450201344&lt;/D&gt;&lt;D xsi:type="xsd:double"&gt;8.00697990175527&lt;/D&gt;&lt;D xsi:type="xsd:double"&gt;8.0832800816474624&lt;/D&gt;&lt;D xsi:type="xsd:double"&gt;8.0693975024553986&lt;/D&gt;&lt;D xsi:type="xsd:double"&gt;8.11128545020142&lt;/D&gt;&lt;D xsi:type="xsd:double"&gt;8.0913186302360032&lt;/D&gt;&lt;D xsi:type="xsd:double"&gt;8.20220410416266&lt;/D&gt;&lt;D xsi:type="xsd:double"&gt;8.1898230009547248&lt;/D&gt;&lt;D xsi:type="xsd:double"&gt;8.1475280493207514&lt;/D&gt;&lt;D xsi:type="xsd:double"&gt;8.276352500666615&lt;/D&gt;&lt;D xsi:type="xsd:double"&gt;8.2315465134685546&lt;/D&gt;&lt;D xsi:type="xsd:double"&gt;8.1430793755507835&lt;/D&gt;&lt;D xsi:type="xsd:double"&gt;8.158430636432616&lt;/D&gt;&lt;D xsi:type="xsd:double"&gt;8.1039045783124557&lt;/D&gt;&lt;D xsi:type="xsd:double"&gt;8.1513523972294255&lt;/D&gt;&lt;D xsi:type="xsd:double"&gt;8.0265560018603512&lt;/D&gt;&lt;D xsi:type="xsd:double"&gt;8.07460375720923&lt;/D&gt;&lt;D xsi:type="xsd:double"&gt;8.1702068707623248&lt;/D&gt;&lt;D xsi:type="xsd:double"&gt;8.11203005749519&lt;/D&gt;&lt;D xsi:type="xsd:double"&gt;8.0470870092158329&lt;/D&gt;&lt;D xsi:type="xsd:double"&gt;8.1404219062735379&lt;/D&gt;&lt;D xsi:type="xsd:double"&gt;8.0696674362428276&lt;/D&gt;&lt;D xsi:type="xsd:double"&gt;8.02693206719338&lt;/D&gt;&lt;D xsi:type="xsd:double"&gt;8.1204635001407066&lt;/D&gt;&lt;D xsi:type="xsd:double"&gt;8.1264385054334269&lt;/D&gt;&lt;D xsi:type="xsd:double"&gt;8.084016741034004&lt;/D&gt;&lt;D xsi:type="xsd:double"&gt;8.0318334561382141&lt;/D&gt;&lt;D xsi:type="xsd:double"&gt;8.1123451372223947&lt;/D&gt;&lt;D xsi:type="xsd:double"&gt;8.2087453813884252&lt;/D&gt;&lt;D xsi:type="xsd:double"&gt;8.1292228758661249&lt;/D&gt;&lt;D xsi:type="xsd:double"&gt;8.0098827170169962&lt;/D&gt;&lt;D xsi:type="xsd:double"&gt;7.948508252451548&lt;/D&gt;&lt;D xsi:type="xsd:double"&gt;7.8963749832736214&lt;/D&gt;&lt;D xsi:type="xsd:double"&gt;7.93799954140401&lt;/D&gt;&lt;D xsi:type="xsd:double"&gt;7.8807225078825072&lt;/D&gt;&lt;D xsi:type="xsd:double"&gt;8.04183006657865&lt;/D&gt;&lt;D xsi:type="xsd:double"&gt;7.9918076330792109&lt;/D&gt;&lt;D xsi:type="xsd:double"&gt;8.0071130984992891&lt;/D&gt;&lt;D xsi:type="xsd:double"&gt;7.970471047060391&lt;/D&gt;&lt;D xsi:type="xsd:double"&gt;7.8875660076234819&lt;/D&gt;&lt;D xsi:type="xsd:double"&gt;7.8898803283788208&lt;/D&gt;&lt;D xsi:type="xsd:double"&gt;7.8543210972836377&lt;/D&gt;&lt;D xsi:type="xsd:double"&gt;7.80217834002104&lt;/D&gt;&lt;D xsi:type="xsd:double"&gt;7.8488476295078149&lt;/D&gt;&lt;D xsi:type="xsd:double"&gt;7.8115111574836842&lt;/D&gt;&lt;D xsi:type="xsd:double"&gt;7.6544632238349628&lt;/D&gt;&lt;D xsi:type="xsd:double"&gt;7.7342661345675436&lt;/D&gt;&lt;D xsi:type="xsd:double"&gt;7.8570928046468547&lt;/D&gt;&lt;D xsi:type="xsd:double"&gt;8.0388393124633115&lt;/D&gt;&lt;D xsi:type="xsd:double"&gt;8.0068624054791826&lt;/D&gt;&lt;D xsi:type="xsd:double"&gt;7.9954681489294206&lt;/D&gt;&lt;D xsi:type="xsd:double"&gt;7.9845732991628378&lt;/D&gt;&lt;D xsi:type="xsd:double"&gt;8.0261145144893771&lt;/D&gt;&lt;D xsi:type="xsd:double"&gt;8.0860287039105376&lt;/D&gt;&lt;D xsi:type="xsd:double"&gt;8.0789842745204439&lt;/D&gt;&lt;D xsi:type="xsd:double"&gt;8.1245163185352283&lt;/D&gt;&lt;D xsi:type="xsd:double"&gt;8.1130109138849384&lt;/D&gt;&lt;D xsi:type="xsd:double"&gt;8.15039475813403&lt;/D&gt;&lt;D xsi:type="xsd:double"&gt;8.1446918473709289&lt;/D&gt;&lt;D xsi:type="xsd:double"&gt;8.1121204153856379&lt;/D&gt;&lt;D xsi:type="xsd:double"&gt;8.0011834000465552&lt;/D&gt;&lt;D xsi:type="xsd:double"&gt;8.0246202672015468&lt;/D&gt;&lt;D xsi:type="xsd:double"&gt;8.0073393019381243&lt;/D&gt;&lt;D xsi:type="xsd:double"&gt;7.980289369591115&lt;/D&gt;&lt;D xsi:type="xsd:double"&gt;7.9685711787974256&lt;/D&gt;&lt;D xsi:type="xsd:double"&gt;7.9061123270545641&lt;/D&gt;&lt;D xsi:type="xsd:double"&gt;7.8684055304691629&lt;/D&gt;&lt;D xsi:type="xsd:double"&gt;7.87194844751142&lt;/D&gt;&lt;D xsi:type="xsd:double"&gt;7.7439911486763249&lt;/D&gt;&lt;D xsi:type="xsd:double"&gt;7.7222282731840011&lt;/D&gt;&lt;D xsi:type="xsd:double"&gt;7.7535180921540379&lt;/D&gt;&lt;D xsi:type="xsd:double"&gt;7.6963360650863439&lt;/D&gt;&lt;D xsi:type="xsd:double"&gt;7.6800529279163907&lt;/D&gt;&lt;D xsi:type="xsd:double"&gt;7.6450928476565494&lt;/D&gt;&lt;D xsi:type="xsd:double"&gt;7.717478090587095&lt;/D&gt;&lt;D xsi:type="xsd:double"&gt;7.7380724460710173&lt;/D&gt;&lt;D xsi:type="xsd:double"&gt;7.6791032657588794&lt;/D&gt;&lt;D xsi:type="xsd:double"&gt;7.6901751636465292&lt;/D&gt;&lt;D xsi:type="xsd:double"&gt;7.7114457111466148&lt;/D&gt;&lt;D xsi:type="xsd:double"&gt;7.5623909917801253&lt;/D&gt;&lt;D xsi:type="xsd:double"&gt;7.5610423578521662&lt;/D&gt;&lt;D xsi:type="xsd:double"&gt;7.5979011672479553&lt;/D&gt;&lt;D xsi:type="xsd:double"&gt;7.6791786729389164&lt;/D&gt;&lt;D xsi:type="xsd:double"&gt;7.6694633263642649&lt;/D&gt;&lt;D xsi:type="xsd:double"&gt;7.6909763612936048&lt;/D&gt;&lt;D xsi:type="xsd:double"&gt;7.7109465210660142&lt;/D&gt;&lt;D xsi:type="xsd:double"&gt;7.6785560704407914&lt;/D&gt;&lt;D xsi:type="xsd:double"&gt;7.7159376552180969&lt;/D&gt;&lt;D xsi:type="xsd:double"&gt;7.7408513806424573&lt;/D&gt;&lt;D xsi:type="xsd:double"&gt;7.8338823402292137&lt;/D&gt;&lt;D xsi:type="xsd:double"&gt;7.7923142083234476&lt;/D&gt;&lt;D xsi:type="xsd:double"&gt;7.7766137920339427&lt;/D&gt;&lt;D xsi:type="xsd:double"&gt;7.776991619163133&lt;/D&gt;&lt;D xsi:type="xsd:double"&gt;7.6902851162457724&lt;/D&gt;&lt;D xsi:type="xsd:double"&gt;7.6079064961798606&lt;/D&gt;&lt;D xsi:type="xsd:double"&gt;7.5051957375863214&lt;/D&gt;&lt;D xsi:type="xsd:double"&gt;7.52643420693702&lt;/D&gt;&lt;D xsi:type="xsd:double"&gt;7.5832602618925291&lt;/D&gt;&lt;D xsi:type="xsd:double"&gt;7.586139745299759&lt;/D&gt;&lt;D xsi:type="xsd:double"&gt;7.3306123691485823&lt;/D&gt;&lt;D xsi:type="xsd:double"&gt;7.2829042521433509&lt;/D&gt;&lt;D xsi:type="xsd:double"&gt;7.3517877094897788&lt;/D&gt;&lt;D xsi:type="xsd:double"&gt;7.4477848104767661&lt;/D&gt;&lt;D xsi:type="xsd:double"&gt;7.4510655785266078&lt;/D&gt;&lt;D xsi:type="xsd:double"&gt;7.553593304897368&lt;/D&gt;&lt;D xsi:type="xsd:double"&gt;7.6838354197934686&lt;/D&gt;&lt;D xsi:type="xsd:double"&gt;7.6479790441931916&lt;/D&gt;&lt;D xsi:type="xsd:double"&gt;7.713107137263286&lt;/D&gt;&lt;D xsi:type="xsd:double"&gt;7.75447224748213&lt;/D&gt;&lt;D xsi:type="xsd:double"&gt;7.7606622575652846&lt;/D&gt;&lt;D xsi:type="xsd:double"&gt;7.7654685615172889&lt;/D&gt;&lt;D xsi:type="xsd:double"&gt;7.7206318902570761&lt;/D&gt;&lt;D xsi:type="xsd:double"&gt;7.8202245660719889&lt;/D&gt;&lt;D xsi:type="xsd:double"&gt;7.7601345215038178&lt;/D&gt;&lt;D xsi:type="xsd:double"&gt;7.8009613573797854&lt;/D&gt;&lt;D xsi:type="xsd:double"&gt;7.897586681128244&lt;/D&gt;&lt;D xsi:type="xsd:double"&gt;8.071328332524546&lt;/D&gt;&lt;D xsi:type="xsd:double"&gt;8.1204815681894065&lt;/D&gt;&lt;D xsi:type="xsd:double"&gt;7.9739185853234007&lt;/D</t>
        </r>
      </text>
    </comment>
    <comment ref="A49" authorId="0" shapeId="0">
      <text>
        <r>
          <rPr>
            <b/>
            <sz val="9"/>
            <color indexed="81"/>
            <rFont val="Tahoma"/>
            <charset val="1"/>
          </rPr>
          <t>&gt;&lt;D xsi:type="xsd:double"&gt;8.0500681211045961&lt;/D&gt;&lt;D xsi:type="xsd:double"&gt;8.0263406863104514&lt;/D&gt;&lt;D xsi:type="xsd:double"&gt;8.0915768153868868&lt;/D&gt;&lt;D xsi:type="xsd:double"&gt;8.0338109736618115&lt;/D&gt;&lt;D xsi:type="xsd:double"&gt;7.9649169912285878&lt;/D&gt;&lt;D xsi:type="xsd:double"&gt;7.9912026686137123&lt;/D&gt;&lt;D xsi:type="xsd:double"&gt;7.884824487256985&lt;/D&gt;&lt;D xsi:type="xsd:double"&gt;7.8092383697601964&lt;/D&gt;&lt;D xsi:type="xsd:double"&gt;7.7031430107670982&lt;/D&gt;&lt;D xsi:type="xsd:double"&gt;7.6891169026418664&lt;/D&gt;&lt;D xsi:type="xsd:double"&gt;7.7722840537292193&lt;/D&gt;&lt;D xsi:type="xsd:double"&gt;7.7656209936050651&lt;/D&gt;&lt;D xsi:type="xsd:double"&gt;7.69058469899597&lt;/D&gt;&lt;D xsi:type="xsd:double"&gt;7.7749756495913047&lt;/D&gt;&lt;D xsi:type="xsd:double"&gt;7.8553009668212&lt;/D&gt;&lt;D xsi:type="xsd:double"&gt;7.75149456468097&lt;/D&gt;&lt;D xsi:type="xsd:double"&gt;7.7668728190162666&lt;/D&gt;&lt;D xsi:type="xsd:double"&gt;7.7165696840750586&lt;/D&gt;&lt;D xsi:type="xsd:double"&gt;7.8086579148581512&lt;/D&gt;&lt;D xsi:type="xsd:double"&gt;7.8362376420591628&lt;/D&gt;&lt;D xsi:type="xsd:double"&gt;8.0127670092120233&lt;/D&gt;&lt;D xsi:type="xsd:double"&gt;8.0686117749338422&lt;/D&gt;&lt;D xsi:type="xsd:double"&gt;8.0943640971073556&lt;/D&gt;&lt;D xsi:type="xsd:double"&gt;8.04936572894228&lt;/D&gt;&lt;D xsi:type="xsd:double"&gt;7.9628327691894683&lt;/D&gt;&lt;D xsi:type="xsd:double"&gt;8.0109759207241282&lt;/D&gt;&lt;D xsi:type="xsd:double"&gt;8.1215037486466652&lt;/D&gt;&lt;D xsi:type="xsd:double"&gt;8.3193684247466049&lt;/D&gt;&lt;D xsi:type="xsd:double"&gt;8.227456162283719&lt;/D&gt;&lt;D xsi:type="xsd:double"&gt;8.2442964263758256&lt;/D&gt;&lt;D xsi:type="xsd:double"&gt;8.0890061579595827&lt;/D&gt;&lt;D xsi:type="xsd:double"&gt;8.0801888340768375&lt;/D&gt;&lt;D xsi:type="xsd:double"&gt;8.10782998942898&lt;/D&gt;&lt;D xsi:type="xsd:double"&gt;8.11340952485124&lt;/D&gt;&lt;D xsi:type="xsd:double"&gt;8.0518986066969074&lt;/D&gt;&lt;D xsi:type="xsd:double"&gt;8.0723738010315991&lt;/D&gt;&lt;D xsi:type="xsd:double"&gt;7.94922253806972&lt;/D&gt;&lt;D xsi:type="xsd:double"&gt;7.9010442041574542&lt;/D&gt;&lt;D xsi:type="xsd:double"&gt;8.0278662237381244&lt;/D&gt;&lt;D xsi:type="xsd:double"&gt;7.9132855784023111&lt;/D&gt;&lt;D xsi:type="xsd:double"&gt;7.9391885067016492&lt;/D&gt;&lt;D xsi:type="xsd:double"&gt;7.86889972524353&lt;/D&gt;&lt;D xsi:type="xsd:double"&gt;7.75050792942543&lt;/D&gt;&lt;D xsi:type="xsd:double"&gt;7.7704274228933858&lt;/D&gt;&lt;D xsi:type="xsd:double"&gt;7.7996098637858822&lt;/D&gt;&lt;D xsi:type="xsd:double"&gt;7.9720140136304689&lt;/D&gt;&lt;D xsi:type="xsd:double"&gt;8.0161486750242883&lt;/D&gt;&lt;D xsi:type="xsd:double"&gt;8.07495946001417&lt;/D&gt;&lt;D xsi:type="xsd:double"&gt;8.1465972955630441&lt;/D&gt;&lt;D xsi:type="xsd:double"&gt;8.1150487125308928&lt;/D&gt;&lt;D xsi:type="xsd:double"&gt;8.1273705659552018&lt;/D&gt;&lt;D xsi:type="xsd:double"&gt;8.1897985874426862&lt;/D&gt;&lt;D xsi:type="xsd:double"&gt;8.2067457484681441&lt;/D&gt;&lt;D xsi:type="xsd:double"&gt;8.24987851661489&lt;/D&gt;&lt;D xsi:type="xsd:double"&gt;8.25105187868786&lt;/D&gt;&lt;D xsi:type="xsd:double"&gt;8.2401780527084263&lt;/D&gt;&lt;D xsi:type="xsd:double"&gt;8.2314875589415646&lt;/D&gt;&lt;D xsi:type="xsd:double"&gt;8.2646457317847553&lt;/D&gt;&lt;D xsi:type="xsd:double"&gt;8.2001677525575669&lt;/D&gt;&lt;D xsi:type="xsd:double"&gt;8.2160144870707512&lt;/D&gt;&lt;D xsi:type="xsd:double"&gt;8.29967215218694&lt;/D&gt;&lt;D xsi:type="xsd:double"&gt;8.2164342969512667&lt;/D&gt;&lt;D xsi:type="xsd:double"&gt;8.20178787781942&lt;/D&gt;&lt;D xsi:type="xsd:double"&gt;8.1195406179931471&lt;/D&gt;&lt;D xsi:type="xsd:double"&gt;8.053406684916439&lt;/D&gt;&lt;D xsi:type="xsd:double"&gt;7.9479102031955868&lt;/D&gt;&lt;D xsi:type="xsd:double"&gt;7.9377719259710489&lt;/D&gt;&lt;D xsi:type="xsd:double"&gt;7.9345093548258863&lt;/D&gt;&lt;D xsi:type="xsd:double"&gt;7.9868182504157836&lt;/D&gt;&lt;D xsi:type="xsd:double"&gt;8.0093175334806741&lt;/D&gt;&lt;D xsi:type="xsd:double"&gt;8.00483199452679&lt;/D&gt;&lt;D xsi:type="xsd:double"&gt;8.1590510136402337&lt;/D&gt;&lt;D xsi:type="xsd:double"&gt;8.17470214602798&lt;/D&gt;&lt;D xsi:type="xsd:double"&gt;8.1339700282786449&lt;/D&gt;&lt;D xsi:type="xsd:double"&gt;8.07685518555408&lt;/D&gt;&lt;D xsi:type="xsd:double"&gt;8.0992622966576739&lt;/D&gt;&lt;D xsi:type="xsd:double"&gt;8.1947105276028083&lt;/D&gt;&lt;D xsi:type="xsd:double"&gt;8.4204928242619363&lt;/D&gt;&lt;D xsi:type="xsd:double"&gt;8.4354071738719583&lt;/D&gt;&lt;D xsi:type="xsd:double"&gt;8.4094670409746541&lt;/D&gt;&lt;D xsi:type="xsd:double"&gt;8.643611214490619&lt;/D&gt;&lt;D xsi:type="xsd:double"&gt;8.6282270072277854&lt;/D&gt;&lt;D xsi:type="xsd:double"&gt;8.606171805884598&lt;/D&gt;&lt;D xsi:type="xsd:double"&gt;8.6073365434807485&lt;/D&gt;&lt;D xsi:type="xsd:double"&gt;8.6074610723778928&lt;/D&gt;&lt;D xsi:type="xsd:double"&gt;8.4438182848857934&lt;/D&gt;&lt;D xsi:type="xsd:double"&gt;8.4824816839749531&lt;/D&gt;&lt;D xsi:type="xsd:double"&gt;8.4536803182497522&lt;/D&gt;&lt;D xsi:type="xsd:double"&gt;8.4799413060838713&lt;/D&gt;&lt;D xsi:type="xsd:double"&gt;8.641172423307296&lt;/D&gt;&lt;D xsi:type="xsd:double"&gt;8.659129049156407&lt;/D&gt;&lt;D xsi:type="xsd:double"&gt;8.6602503129405015&lt;/D&gt;&lt;D xsi:type="xsd:double"&gt;8.6253713797359364&lt;/D&gt;&lt;D xsi:type="xsd:double"&gt;8.634113047596383&lt;/D&gt;&lt;D xsi:type="xsd:double"&gt;8.7675670233578522&lt;/D&gt;&lt;D xsi:type="xsd:double"&gt;8.8014663168670388&lt;/D&gt;&lt;D xsi:type="xsd:double"&gt;8.8494417550472377&lt;/D&gt;&lt;D xsi:type="xsd:double"&gt;8.842081866695704&lt;/D&gt;&lt;D xsi:type="xsd:double"&gt;8.809983134539495&lt;/D&gt;&lt;D xsi:type="xsd:double"&gt;8.8457582905295133&lt;/D&gt;&lt;D xsi:type="xsd:double"&gt;8.86721469158649&lt;/D&gt;&lt;D xsi:type="xsd:double"&gt;8.8698238463370149&lt;/D&gt;&lt;D xsi:type="xsd:double"&gt;8.8346451724216628&lt;/D&gt;&lt;D xsi:type="xsd:double"&gt;8.86581927786522&lt;/D&gt;&lt;D xsi:type="xsd:double"&gt;8.87392935135872&lt;/D&gt;&lt;D xsi:type="xsd:double"&gt;8.831888495057175&lt;/D&gt;&lt;D xsi:type="xsd:double"&gt;8.7141714592819746&lt;/D&gt;&lt;D xsi:type="xsd:double"&gt;8.7096542231854&lt;/D&gt;&lt;D xsi:type="xsd:double"&gt;8.79930572498667&lt;/D&gt;&lt;D xsi:type="xsd:double"&gt;8.8274538183028817&lt;/D&gt;&lt;D xsi:type="xsd:double"&gt;8.8724686823117036&lt;/D&gt;&lt;D xsi:type="xsd:double"&gt;8.8657445478526&lt;/D&gt;&lt;D xsi:type="xsd:double"&gt;8.9263461732631946&lt;/D&gt;&lt;D xsi:type="xsd:double"&gt;8.9274347984712445&lt;/D&gt;&lt;D xsi:type="xsd:double"&gt;9.00167599707015&lt;/D&gt;&lt;D xsi:type="xsd:double"&gt;9.08951635652832&lt;/D&gt;&lt;D xsi:type="xsd:double"&gt;9.0495538339842732&lt;/D&gt;&lt;D xsi:type="xsd:double"&gt;9.0589609538614386&lt;/D&gt;&lt;D xsi:type="xsd:double"&gt;9.02139477481402&lt;/D&gt;&lt;D xsi:type="xsd:double"&gt;8.9809718198062871&lt;/D&gt;&lt;D xsi:type="xsd:double"&gt;8.9374695706590046&lt;/D&gt;&lt;D xsi:type="xsd:double"&gt;8.8709124040015954&lt;/D&gt;&lt;D xsi:type="xsd:double"&gt;8.8576369656838878&lt;/D&gt;&lt;D xsi:type="xsd:double"&gt;8.87448133348716&lt;/D&gt;&lt;D xsi:type="xsd:double"&gt;8.891891813800747&lt;/D&gt;&lt;D xsi:type="xsd:double"&gt;9.10363659262876&lt;/D&gt;&lt;D xsi:type="xsd:double"&gt;9.086066307185785&lt;/D&gt;&lt;D xsi:type="xsd:double"&gt;9.04916592949302&lt;/D&gt;&lt;D xsi:type="xsd:double"&gt;9.0056876806412323&lt;/D&gt;&lt;D xsi:type="xsd:double"&gt;8.77111724554718&lt;/D&gt;&lt;D xsi:type="xsd:double"&gt;8.7400272342188785&lt;/D&gt;&lt;D xsi:type="xsd:double"&gt;8.7503651707279761&lt;/D&gt;&lt;D xsi:type="xsd:double"&gt;8.6705401802945943&lt;/D&gt;&lt;D xsi:type="xsd:double"&gt;8.5509239433377573&lt;/D&gt;&lt;D xsi:type="xsd:double"&gt;8.6244237367372314&lt;/D&gt;&lt;D xsi:type="xsd:double"&gt;8.5365083048851584&lt;/D&gt;&lt;D xsi:type="xsd:double"&gt;8.5675501727379384&lt;/D&gt;&lt;D xsi:type="xsd:double"&gt;8.43432178144188&lt;/D&gt;&lt;D xsi:type="xsd:double"&gt;8.3826567803274479&lt;/D&gt;&lt;D xsi:type="xsd:double"&gt;8.3836265445570781&lt;/D&gt;&lt;D xsi:type="xsd:double"&gt;8.3420560650930522&lt;/D&gt;&lt;D xsi:type="xsd:double"&gt;8.2572978644264765&lt;/D&gt;&lt;D xsi:type="xsd:double"&gt;8.1053212111137078&lt;/D&gt;&lt;D xsi:type="xsd:double"&gt;7.9825751846714983&lt;/D&gt;&lt;D xsi:type="xsd:double"&gt;8.0491555259936511&lt;/D&gt;&lt;D xsi:type="xsd:double"&gt;8.1871287368198242&lt;/D&gt;&lt;D xsi:type="xsd:double"&gt;8.2280898347625175&lt;/D&gt;&lt;D xsi:type="xsd:double"&gt;8.1505807653381854&lt;/D&gt;&lt;D xsi:type="xsd:double"&gt;8.23154272252706&lt;/D&gt;&lt;D xsi:type="xsd:double"&gt;8.070390925376044&lt;/D&gt;&lt;D xsi:type="xsd:double"&gt;8.0781679354530134&lt;/D&gt;&lt;D xsi:type="xsd:double"&gt;8.0260386947499409&lt;/D&gt;&lt;D xsi:type="xsd:double"&gt;8.0507937718846421&lt;/D&gt;&lt;D xsi:type="xsd:double"&gt;7.9575459904825561&lt;/D&gt;&lt;D xsi:type="xsd:double"&gt;8.0181642767539856&lt;/D&gt;&lt;D xsi:type="xsd:double"&gt;8.041980156772194&lt;/D&gt;&lt;D xsi:type="xsd:double"&gt;8.0402158124212377&lt;/D&gt;&lt;D xsi:type="xsd:double"&gt;8.1505545990623744&lt;/D&gt;&lt;D xsi:type="xsd:double"&gt;8.1057615160410261&lt;/D&gt;&lt;D xsi:type="xsd:double"&gt;8.2039992437134046&lt;/D&gt;&lt;D xsi:type="xsd:double"&gt;8.1221188729794527&lt;/D&gt;&lt;D xsi:type="xsd:double"&gt;8.2486907131064484&lt;/D&gt;&lt;D xsi:type="xsd:double"&gt;8.3914196745230942&lt;/D&gt;&lt;D xsi:type="xsd:double"&gt;8.368759166640249&lt;/D&gt;&lt;D xsi:type="xsd:double"&gt;8.5125528221051976&lt;/D&gt;&lt;D xsi:type="xsd:double"&gt;8.47942179015371&lt;/D&gt;&lt;D xsi:type="xsd:double"&gt;8.4376217782786487&lt;/D&gt;&lt;D xsi:type="xsd:double"&gt;8.3780996441697742&lt;/D&gt;&lt;D xsi:type="xsd:double"&gt;8.3495932489110434&lt;/D&gt;&lt;D xsi:type="xsd:double"&gt;8.33187390010283&lt;/D&gt;&lt;D xsi:type="xsd:double"&gt;8.2566145000891353&lt;/D&gt;&lt;D xsi:type="xsd:double"&gt;8.2677912467203711&lt;/D&gt;&lt;D xsi:type="xsd:double"&gt;8.1796515477119165&lt;/D&gt;&lt;D xsi:type="xsd:double"&gt;8.202912024517131&lt;/D&gt;&lt;D xsi:type="xsd:double"&gt;8.4038789085052024&lt;/D&gt;&lt;D xsi:type="xsd:double"&gt;8.2863594738739472&lt;/D&gt;&lt;D xsi:type="xsd:double"&gt;8.1836792083556418&lt;/D&gt;&lt;D xsi:type="xsd:double"&gt;8.105033297455&lt;/D&gt;&lt;D xsi:type="xsd:double"&gt;8.107761378662115&lt;/D&gt;&lt;D xsi:type="xsd:double"&gt;8.15154115827374&lt;/D&gt;&lt;D xsi:type="xsd:double"&gt;8.1390089472021323&lt;/D&gt;&lt;D xsi:type="xsd:double"&gt;8.0982376063130346&lt;/D&gt;&lt;D xsi:type="xsd:double"&gt;8.16666816417495&lt;/D&gt;&lt;D xsi:type="xsd:double"&gt;8.125146996364947&lt;/D&gt;&lt;D xsi:type="xsd:double"&gt;8.0767598759898753&lt;/D&gt;&lt;D xsi:type="xsd:double"&gt;7.8556202059972691&lt;/D&gt;&lt;D xsi:type="xsd:double"&gt;7.9251953989754869&lt;/D&gt;&lt;D xsi:type="xsd:double"&gt;7.792624835950491&lt;/D&gt;&lt;D xsi:type="xsd:double"&gt;7.91804261357785&lt;/D&gt;&lt;D xsi:type="xsd:double"&gt;7.9475989906072888&lt;/D&gt;&lt;D xsi:type="xsd:double"&gt;8.096221420403058&lt;/D&gt;&lt;D xsi:type="xsd:double"&gt;7.9731025485337828&lt;/D&gt;&lt;D xsi:type="xsd:double"&gt;7.9773877245864462&lt;/D&gt;&lt;D xsi:type="xsd:double"&gt;7.9012411765719852&lt;/D&gt;&lt;D xsi:type="xsd:double"&gt;7.90089831249878&lt;/D&gt;&lt;D xsi:type="xsd:double"&gt;7.8168473794123976&lt;/D&gt;&lt;D xsi:type="xsd:double"&gt;7.6759484146658226&lt;/D&gt;&lt;D xsi:type="xsd:double"&gt;7.6124509783870833&lt;/D&gt;&lt;D xsi:type="xsd:double"&gt;7.7850144777392574&lt;/D&gt;&lt;D xsi:type="xsd:double"&gt;7.8709355115224051&lt;/D&gt;&lt;D xsi:type="xsd:double"&gt;7.93461342633768&lt;/D&gt;&lt;D xsi:type="xsd:double"&gt;7.9038317512138718&lt;/D&gt;&lt;D xsi:type="xsd:double"&gt;7.9264731477016408&lt;/D&gt;&lt;D xsi:type="xsd:double"&gt;8.0788509450638237&lt;/D&gt;&lt;D xsi:type="xsd:double"&gt;7.98120481125458&lt;/D&gt;&lt;D xsi:type="xsd:double"&gt;7.9914666444885043&lt;/D&gt;&lt;D xsi:type="xsd:double"&gt;8.0983512935720672&lt;/D&gt;&lt;D xsi:type="xsd:double"&gt;8.0632234803795075&lt;/D&gt;&lt;D xsi:type="xsd:double"&gt;8.0251270361092057&lt;/D&gt;&lt;D xsi:type="xsd:double"&gt;8.14459036561476&lt;/D&gt;&lt;D xsi:type="xsd:double"&gt;8.2329463377729049&lt;/D&gt;&lt;D xsi:type="xsd:double"&gt;8.4429805327463363&lt;/D&gt;&lt;D xsi:type="xsd:double"&gt;8.4734319240363&lt;/D&gt;&lt;D xsi:type="xsd:double"&gt;8.55312666350868&lt;/D&gt;&lt;D xsi:type="xsd:double"&gt;8.59477199431861&lt;/D&gt;&lt;D xsi:type="xsd:double"&gt;8.6696685254791355&lt;/D&gt;&lt;D xsi:type="xsd:double"&gt;8.6993088820311453&lt;/D&gt;&lt;D xsi:type="xsd:double"&gt;8.6659233776279727&lt;/D&gt;&lt;D xsi:type="xsd:double"&gt;8.7267194319271262&lt;/D&gt;&lt;D xsi:type="xsd:double"&gt;8.8582687069659016&lt;/D&gt;&lt;D xsi:type="xsd:double"&gt;8.791384357814259&lt;/D&gt;&lt;D xsi:type="xsd:double"&gt;8.9380922139023209&lt;/D&gt;&lt;D xsi:type="xsd:double"&gt;9.021834619185757&lt;/D&gt;&lt;D xsi:type="xsd:double"&gt;8.9903599896155875&lt;/D&gt;&lt;D xsi:type="xsd:double"&gt;9.0824157060503765&lt;/D&gt;&lt;D xsi:type="xsd:double"&gt;9.0202571373473983&lt;/D&gt;&lt;D xsi:type="xsd:double"&gt;8.9724052812631321&lt;/D&gt;&lt;D xsi:type="xsd:double"&gt;9.07015719309428&lt;/D&gt;&lt;D xsi:type="xsd:double"&gt;9.0953856950018448&lt;/D&gt;&lt;D xsi:type="xsd:double"&gt;9.13438823209427&lt;/D&gt;&lt;D xsi:type="xsd:double"&gt;9.288839493297921&lt;/D&gt;&lt;D xsi:type="xsd:double"&gt;9.2757146562789963&lt;/D&gt;&lt;D xsi:type="xsd:double"&gt;9.177946908428801&lt;/D&gt;&lt;D xsi:type="xsd:double"&gt;9.1865395788002129&lt;/D&gt;&lt;D xsi:type="xsd:double"&gt;9.1363398004376659&lt;/D&gt;&lt;D xsi:type="xsd:double"&gt;9.1393433971353222&lt;/D&gt;&lt;D xsi:type="xsd:double"&gt;9.3455167512598543&lt;/D&gt;&lt;D xsi:type="xsd:double"&gt;9.4557378562695025&lt;/D&gt;&lt;D xsi:type="xsd:double"&gt;9.4473112993676853&lt;/D&gt;&lt;D xsi:type="xsd:double"&gt;9.4563571992869981&lt;/D&gt;&lt;D xsi:type="xsd:double"&gt;9.4523020006593761&lt;/D&gt;&lt;D xsi:type="xsd:double"&gt;9.4425784351264053&lt;/D&gt;&lt;D xsi:type="xsd:double"&gt;9.4643642736114657&lt;/D&gt;&lt;D xsi:type="xsd:double"&gt;9.5175229289977068&lt;/D&gt;&lt;D xsi:type="xsd:double"&gt;9.5231015820346219&lt;/D&gt;&lt;D xsi:type="xsd:double"&gt;9.5704149388431254&lt;/D&gt;&lt;D xsi:type="xsd:double"&gt;9.5087893351243551&lt;/D&gt;&lt;D xsi:type="xsd:double"&gt;9.3654524033546789&lt;/D&gt;&lt;D xsi:type="xsd:double"&gt;9.30951318842844&lt;/D&gt;&lt;D xsi:type="xsd:double"&gt;9.2657035046106255&lt;/D&gt;&lt;D xsi:type="xsd:double"&gt;9.2557217744493538&lt;/D&gt;&lt;D xsi:type="xsd:double"&gt;9.147296824769338&lt;/D&gt;&lt;D xsi:type="xsd:double"&gt;9.0843106101429782&lt;/D&gt;&lt;D xsi:type="xsd:double"&gt;9.0808537097264157&lt;/D&gt;&lt;D xsi:type="xsd:double"&gt;9.0759849737739025&lt;/D&gt;&lt;D xsi:type="xsd:double"&gt;9.1103358899315783&lt;/D&gt;&lt;D xsi:type="xsd:double"&gt;9.1142950937226477&lt;/D&gt;&lt;D xsi:type="xsd:double"&gt;9.1526620336222368&lt;/D&gt;&lt;D xsi:type="xsd:double"&gt;9.4501523569915644&lt;/D&gt;&lt;D xsi:type="xsd:double"&gt;9.34813106382083&lt;/D&gt;&lt;D xsi:type="xsd:double"&gt;9.4696188027021755&lt;/D&gt;&lt;D xsi:type="xsd:double"&gt;9.4435125240845039&lt;/D&gt;&lt;D xsi:type="xsd:double"&gt;9.5107061713881382&lt;/D&gt;&lt;D xsi:type="xsd:double"&gt;9.4900854490698681&lt;/D&gt;&lt;D xsi:type="xsd:double"&gt;9.48414389912454&lt;/D&gt;&lt;D xsi:type="xsd:double"&gt;9.63585012117233&lt;/D&gt;&lt;D xsi:type="xsd:double"&gt;9.67777280684224&lt;/D&gt;&lt;D xsi:type="xsd:double"&gt;9.7398313195299568&lt;/D&gt;&lt;D xsi:type="xsd:double"&gt;9.8456647165320721&lt;/D&gt;&lt;D xsi:type="xsd:double"&gt;10.204527566719071&lt;/D&gt;&lt;D xsi:type="xsd:double"&gt;10.5337504524344&lt;/D&gt;&lt;D xsi:type="xsd:double"&gt;10.64432465483616&lt;/D&gt;&lt;D xsi:type="xsd:double"&gt;10.890109195506209&lt;/D&gt;&lt;D xsi:type="xsd:double"&gt;10.638127560009361&lt;/D&gt;&lt;D xsi:type="xsd:double"&gt;10.560179660613681&lt;/D&gt;&lt;D xsi:type="xsd:double"&gt;10.63841612577567&lt;/D&gt;&lt;D xsi:type="xsd:double"&gt;10.58776884849522&lt;/D&gt;&lt;D xsi:type="xsd:double"&gt;10.361243161735491&lt;/D&gt;&lt;D xsi:type="xsd:double"&gt;10.68301898689961&lt;/D&gt;&lt;D xsi:type="xsd:double"&gt;10.745003348772279&lt;/D&gt;&lt;D xsi:type="xsd:double"&gt;10.70168813507058&lt;/D&gt;&lt;D xsi:type="xsd:double"&gt;10.79783608706245&lt;/D&gt;&lt;D xsi:type="xsd:double"&gt;10.98150870728673&lt;/D&gt;&lt;D xsi:type="xsd:double"&gt;10.92148797506341&lt;/D&gt;&lt;D xsi:type="xsd:double"&gt;10.88250074035906&lt;/D&gt;&lt;D xsi:type="xsd:double"&gt;10.79455957450203&lt;/D&gt;&lt;D xsi:type="xsd:double"&gt;10.83042177808106&lt;/D&gt;&lt;D xsi:type="xsd:double"&gt;10.733323294960609&lt;/D&gt;&lt;D xsi:type="xsd:double"&gt;10.635367749306919&lt;/D&gt;&lt;D xsi:type="xsd:double"&gt;10.43083021020945&lt;/D&gt;&lt;D xsi:type="xsd:double"&gt;10.506513970159119&lt;/D&gt;&lt;D xsi:type="xsd:double"&gt;10.46952680983895&lt;/D&gt;&lt;D xsi:type="xsd:double"&gt;10.352730785032851&lt;/D&gt;&lt;D xsi:type="xsd:double"&gt;10.28301424880882&lt;/D&gt;&lt;D xsi:type="xsd:double"&gt;10.311558401617861&lt;/D&gt;&lt;D xsi:type="xsd:double"&gt;10.555060373410409&lt;/D&gt;&lt;D xsi:type="xsd:double"&gt;10.4642560305466&lt;/D&gt;&lt;D xsi:type="xsd:double"&gt;10.474698269926551&lt;/D&gt;&lt;D xsi:type="xsd:double"&gt;10.39224760371429&lt;/D&gt;&lt;D xsi:type="xsd:double"&gt;10.378565640538829&lt;/D&gt;&lt;D xsi:type="xsd:double"&gt;10.5574874754022&lt;/D&gt;&lt;D xsi:type="xsd:double"&gt;10.542267857041169&lt;/D&gt;&lt;D xsi:type="xsd:double"&gt;10.66097895724314&lt;/D&gt;&lt;D xsi:type="xsd:double"&gt;10.40844156764895&lt;/D&gt;&lt;D xsi:type="xsd:double"&gt;10.34220493096824&lt;/D&gt;&lt;D xsi:type="xsd:double"&gt;10.364852025493191&lt;/D&gt;&lt;D xsi:type="xsd:double"&gt;10.33668496147398&lt;/D&gt;&lt;D xsi:type="xsd:double"&gt;10.1920339667716&lt;/D&gt;&lt;D xsi:type="xsd:double"&gt;10.121000374586661&lt;/D&gt;&lt;D xsi:type="xsd:double"&gt;9.8820329265629727&lt;/D&gt;&lt;D xsi:type="xsd:double"&gt;9.75460471212777&lt;/D&gt;&lt;D xsi:type="xsd:double"&gt;9.6358473987608022&lt;/D&gt;&lt;D xsi:type="xsd:double"&gt;9.5285245204035238&lt;/D&gt;&lt;D xsi:type="xsd:double"&gt;9.6172893245731021&lt;/D&gt;&lt;D xsi:type="xsd:double"&gt;9.7695882000346455&lt;/D&gt;&lt;D xsi:type="xsd:double"&gt;9.5848455622733759&lt;/D&gt;&lt;D xsi:type="xsd:double"&gt;9.4919098608987618&lt;/D&gt;&lt;D xsi:type="xsd:double"&gt;9.54675369221561&lt;/D&gt;&lt;D xsi:type="xsd:double"&gt;9.5393634563138612&lt;/D&gt;&lt;D xsi:type="xsd:double"&gt;9.5796106362096456&lt;/D&gt;&lt;D xsi:type="xsd:double"&gt;9.7105742294482837&lt;/D&gt;&lt;D xsi:type="xsd:double"&gt;9.81801971275838&lt;/D&gt;&lt;D xsi:type="xsd:double"&gt;9.8352143266093179&lt;/D&gt;&lt;D xsi:type="xsd:double"&gt;9.7615929023892534&lt;/D&gt;&lt;D xsi:type="xsd:double"&gt;9.5989149340404971&lt;/D&gt;&lt;D xsi:type="xsd:double"&gt;9.3973468420012658&lt;/D&gt;&lt;D xsi:type="xsd:double"&gt;9.475622472576104&lt;/D&gt;&lt;D xsi:type="xsd:double"&gt;9.4980391521533161&lt;/D&gt;&lt;D xsi:type="xsd:double"&gt;9.42604078571192&lt;/D&gt;&lt;D xsi:type="xsd:double"&gt;9.1060901796894456&lt;/D&gt;&lt;D xsi:type="xsd:double"&gt;8.9852305039406311&lt;/D&gt;&lt;D xsi:type="xsd:double"&gt;8.449898828588978&lt;/D&gt;&lt;D xsi:type="xsd:double"&gt;8.8423773208872856&lt;/D&gt;&lt;D xsi:type="xsd:double"&gt;9.0157644062000166&lt;/D&gt;&lt;D xsi:type="xsd:double"&gt;9.1624791733955746&lt;/D&gt;&lt;D xsi:type="xsd:double"&gt;9.170382780391499&lt;/D&gt;&lt;D xsi:type="xsd:double"&gt;9.1347342001951866&lt;/D&gt;&lt;D xsi:type="xsd:double"&gt;9.1609182099405686&lt;/D&gt;&lt;D xsi:type="xsd:double"&gt;9.2568602129228026&lt;/D&gt;&lt;D xsi:type="xsd:double"&gt;9.2469369049231673&lt;/D&gt;&lt;D xsi:type="xsd:double"&gt;9.2949029519464244&lt;/D&gt;&lt;D xsi:type="xsd:double"&gt;9.1818980785187883&lt;/D&gt;&lt;D xsi:type="xsd:double"&gt;9.2059740964047148&lt;/D&gt;&lt;D xsi:type="xsd:double"&gt;9.1318517910029371&lt;/D&gt;&lt;D xsi:type="xsd:double"&gt;8.8349789830071366&lt;/D&gt;&lt;D xsi:type="xsd:double"&gt;8.90637348985475&lt;/D&gt;&lt;D xsi:type="xsd:double"&gt;8.8843752293740614&lt;/D&gt;&lt;D xsi:type="xsd:double"&gt;8.8999163738625491&lt;/D&gt;&lt;D xsi:type="xsd:double"&gt;8.9678032563593835&lt;/D&gt;&lt;D xsi:type="xsd:double"&gt;8.8781430082847912&lt;/D&gt;&lt;D xsi:type="xsd:double"&gt;8.8780344726546581&lt;/D&gt;&lt;D xsi:type="xsd:double"&gt;8.8513034627886515&lt;/D&gt;&lt;D xsi:type="xsd:double"&gt;8.7863669825850454&lt;/D&gt;&lt;D xsi:type="xsd:double"&gt;8.8222894611032743&lt;/D&gt;&lt;D xsi:type="xsd:double"&gt;8.8981040289524245&lt;/D&gt;&lt;D xsi:type="xsd:double"&gt;8.9693571765800044&lt;/D&gt;&lt;D xsi:type="xsd:double"&gt;8.7830972460262462&lt;/D&gt;&lt;D xsi:type="xsd:double"&gt;8.88395863511066&lt;/D&gt;&lt;D xsi:type="xsd:double"&gt;8.87850907836909&lt;/D&gt;&lt;D xsi:type="xsd:double"&gt;8.8278314710457835&lt;/D&gt;&lt;D xsi:type="xsd:double"&gt;8.7060087515908471&lt;/D&gt;&lt;D xsi:type="xsd:double"&gt;8.62336000875203&lt;/D&gt;&lt;D xsi:type="xsd:double"&gt;8.47419971503505&lt;/D&gt;&lt;D xsi:type="xsd:double"&gt;8.3447113456374833&lt;/D&gt;&lt;D xsi:type="xsd:double"&gt;7.894962961378523&lt;/D&gt;&lt;D xsi:type="xsd:double"&gt;7.9899248720695573&lt;/D&gt;&lt;D xsi:type="xsd:double"&gt;7.8799298828132383&lt;/D&gt;&lt;D xsi:type="xsd:double"&gt;8.148152024459753&lt;/D&gt;&lt;D xsi:type="xsd:double"&gt;8.07792528979472&lt;/D&gt;&lt;D xsi:type="xsd:double"&gt;8.1500551615050156&lt;/D&gt;&lt;D xsi:type="xsd:double"&gt;7.9503559680072868&lt;/D&gt;&lt;D xsi:type="xsd:double"&gt;7.8819034395749554&lt;/D&gt;&lt;D xsi:type="xsd:double"&gt;7.8682670134311632&lt;/D&gt;&lt;D xsi:type="xsd:double"&gt;7.7856997216076742&lt;/D&gt;&lt;D xsi:type="xsd:double"&gt;8.02324493688051&lt;/D&gt;&lt;D xsi:type="xsd:double"&gt;8.3344596804983979&lt;/D&gt;&lt;D xsi:type="xsd:double"&gt;8.1702204465333228&lt;/D&gt;&lt;D xsi:type="xsd:double"&gt;8.0765622074986911&lt;/D&gt;&lt;D xsi:type="xsd:double"&gt;8.0284462704842063&lt;/D&gt;&lt;D xsi:type="xsd:double"&gt;7.9929456991887431&lt;/D&gt;&lt;D xsi:type="xsd:double"&gt;8.1865463704837715&lt;/D&gt;&lt;D xsi:type="xsd:double"&gt;8.1185560695673971&lt;/D&gt;&lt;D xsi:type="xsd:double"&gt;8.2071296575852628&lt;/D&gt;&lt;D xsi:type="xsd:double"&gt;8.1458886693170136&lt;/D&gt;&lt;D xsi:type="xsd:double"&gt;8.2037950194707072&lt;/D&gt;&lt;D xsi:type="xsd:double"&gt;8.0218829643610654&lt;/D&gt;&lt;D xsi:type="xsd:double"&gt;7.9793979204875978&lt;/D&gt;&lt;D xsi:type="xsd:double"&gt;8.0063400703194656&lt;/D&gt;&lt;D xsi:type="xsd:double"&gt;7.713560200269125&lt;/D&gt;&lt;D xsi:type="xsd:double"&gt;7.8321931828376634&lt;/D&gt;&lt;D xsi:type="xsd:double"&gt;8.0726534589423373&lt;/D&gt;&lt;D xsi:type="xsd:double"&gt;8.2006781540934881&lt;/D&gt;&lt;D xsi:type="xsd:double"&gt;8.1835889360174132&lt;/D&gt;&lt;D xsi:type="xsd:double"&gt;8.4109891914910051&lt;/D&gt;&lt;D xsi:type="xsd:double"&gt;8.3150809673337012&lt;/D&gt;&lt;D xsi:type="xsd:double"&gt;8.304370549082762&lt;/D&gt;&lt;D xsi:type="xsd:double"&gt;8.43268898136961&lt;/D&gt;&lt;D xsi:type="xsd:double"&gt;8.4487606262480135&lt;/D&gt;&lt;D xsi:type="xsd:double"&gt;8.413153339655965&lt;/D&gt;&lt;D xsi:type="xsd:double"&gt;8.5834859309803&lt;/D&gt;&lt;D xsi:type="xsd:double"&gt;8.618477260604287&lt;/D&gt;&lt;D xsi:type="xsd:double"&gt;8.6048756683841923&lt;/D&gt;&lt;D xsi:type="xsd:double"&gt;8.53711613866064&lt;/D&gt;&lt;D xsi:type="xsd:double"&gt;8.4763795728372813&lt;/D&gt;&lt;D xsi:type="xsd:double"&gt;8.57059146323363&lt;/D&gt;&lt;D xsi:type="xsd:double"&gt;8.5782134921725639&lt;/D&gt;&lt;D xsi:type="xsd:double"&gt;8.5915669175679916&lt;/D&gt;&lt;D xsi:type="xsd:double"&gt;8.5513401003511653&lt;/D&gt;&lt;D xsi:type="xsd:double"&gt;8.50051535618006&lt;/D&gt;&lt;D xsi:type="xsd:double"&gt;8.4208001829001748&lt;/D&gt;&lt;D xsi:type="xsd:double"&gt;8.4026951642409831&lt;/D&gt;&lt;D xsi:type="xsd:double"&gt;8.4952172916557966&lt;/D&gt;&lt;D xsi:type="xsd:double"&gt;8.6744032731602463&lt;/D&gt;&lt;D xsi:type="xsd:double"&gt;8.6468301218047561&lt;/D&gt;&lt;D xsi:type="xsd:double"&gt;8.5986269769733568&lt;/D&gt;&lt;D xsi:type="xsd:double"&gt;8.5379611682149665&lt;/D&gt;&lt;D xsi:type="xsd:double"&gt;8.3782298436253448&lt;/D&gt;&lt;D xsi:type="xsd:double"&gt;8.374769039274522&lt;/D&gt;&lt;D xsi:type="xsd:double"&gt;8.5862294632693565&lt;/D&gt;&lt;D xsi:type="xsd:double"&gt;8.4050848129767246&lt;/D&gt;&lt;D xsi:type="xsd:double"&gt;8.2545081434862553&lt;/D&gt;&lt;D xsi:type="xsd:double"&gt;8.3704152471574176&lt;/D&gt;&lt;D xsi:type="xsd:double"&gt;8.3332897323995763&lt;/D&gt;&lt;D xsi:type="xsd:double"&gt;8.4306409311756756&lt;/D&gt;&lt;D xsi:type="xsd:double"&gt;8.54702018939976&lt;/D&gt;&lt;D xsi:type="xsd:double"&gt;8.510076957985488&lt;/D&gt;&lt;D xsi:type="xsd:double"&gt;8.5348970725811011&lt;/D&gt;&lt;D xsi:type="xsd:double"&gt;8.475177034756312&lt;/D&gt;&lt;D xsi:type="xsd:double"&gt;8.4579068515690459&lt;/D&gt;&lt;D xsi:type="xsd:double"&gt;8.388398100787823&lt;/D&gt;&lt;D xsi:type="xsd:double"&gt;8.3317839758919749&lt;/D&gt;&lt;D xsi:type="xsd:double"&gt;8.4790445189801584&lt;/D&gt;&lt;D xsi:type="xsd:double"&gt;8.4995609844320175&lt;/D&gt;&lt;D xsi:type="xsd:double"&gt;8.47117768510554&lt;/D&gt;&lt;D xsi:type="xsd:double"&gt;8.4434860853367368&lt;/D&gt;&lt;D xsi:type="xsd:double"&gt;8.2933293530260883&lt;/D&gt;&lt;D xsi:type="xsd:double"&gt;8.1757234051243746&lt;/D&gt;&lt;D xsi:type="xsd:double"&gt;8.2358298403929933&lt;/D&gt;&lt;D xsi:type="xsd:double"&gt;8.1986685102283179&lt;/D&gt;&lt;D xsi:type="xsd:double"&gt;8.122051685730229&lt;/D&gt;&lt;D xsi:type="xsd:double"&gt;8.0485098914759323&lt;/D&gt;&lt;D xsi:type="xsd:double"&gt;7.9599705710438533&lt;/D&gt;&lt;D xsi:type="xsd:double"&gt;8.121239456585581&lt;/D&gt;&lt;D xsi:type="xsd:double"&gt;8.0539252122757&lt;/D&gt;&lt;D xsi:type="xsd:double"&gt;7.9935776825584792&lt;/D&gt;&lt;D xsi:type="xsd:double"&gt;7.9885416875329787&lt;/D&gt;&lt;D xsi:type="xsd:double"&gt;8.0052801756190615&lt;/D&gt;&lt;D xsi:type="xsd:double"&gt;8.0157035589670969&lt;/D&gt;&lt;D xsi:type="xsd:double"&gt;8.0360373301579813&lt;/D&gt;&lt;D xsi:type="xsd:double"&gt;7.9544712183443949&lt;/D&gt;&lt;D xsi:type="xsd:double"&gt;7.9797961256068826&lt;/D&gt;&lt;D xsi:type="xsd:double"&gt;7.9449576309794683&lt;/D&gt;&lt;D xsi:type="xsd:double"&gt;7.9608334837081358&lt;/D&gt;&lt;D xsi:type="xsd:double"&gt;7.7456096544081019&lt;/D&gt;&lt;D xsi:type="xsd:double"&gt;7.6850104126747452&lt;/D&gt;&lt;D xsi:type="xsd:double"&gt;7.67189239569893&lt;/D&gt;&lt;D xsi:type="xsd:double"&gt;7.456428365126837&lt;/D&gt;&lt;D xsi:type="xsd:double"&gt;7.5309707211597194&lt;/D&gt;&lt;D xsi:type="xsd:double"&gt;7.3179847949788561&lt;/D&gt;&lt;D xsi:type="xsd:double"&gt;7.2447480601562493&lt;/D&gt;&lt;D xsi:type="xsd:double"&gt;7.3830550350432134&lt;/D&gt;&lt;D xsi:type="xsd:double"&gt;7.3391263861057627&lt;/D&gt;&lt;D xsi:type="xsd:double"&gt;7.2093109670084523&lt;/D&gt;&lt;D xsi:type="xsd:double"&gt;7.1186863905718294&lt;/D&gt;&lt;D xsi:type="xsd:double"&gt;7.2809700934548118&lt;/D&gt;&lt;D xsi:type="xsd:double"&gt;6.9744044291895424&lt;/D&gt;&lt;D xsi:type="xsd:double"&gt;6.9205300699053964&lt;/D&gt;&lt;D xsi:type="xsd:double"&gt;7.2531668586339864&lt;/D&gt;&lt;D xsi:type="xsd:double"&gt;7.3820071171740187&lt;/D&gt;&lt;D xsi:type="xsd:double"&gt;7.2095156412671821&lt;/D&gt;&lt;D xsi:type="xsd:double"&gt;7.2171955589363668&lt;/D&gt;&lt;D xsi:type="xsd:double"&gt;7.3013691984201294&lt;/D&gt;&lt;D xsi:type="xsd:double"&gt;7.51145640909458&lt;/D&gt;&lt;D xsi:type="xsd:double"&gt;7.6537168728682481&lt;/D&gt;&lt;D xsi:type="xsd:double"&gt;7.642159272030705&lt;/D&gt;&lt;D xsi:type="xsd:double"&gt;7.466535084727882&lt;/D&gt;&lt;D xsi:type="xsd:double"&gt;7.5458059341396027&lt;/D&gt;&lt;D xsi:type="xsd:double"&gt;7.5617098720079756&lt;/D&gt;&lt;D xsi:type="xsd:double"&gt;7.243809785828236&lt;/D&gt;&lt;D xsi:type="xsd:double"&gt;7.2121852758662417&lt;/D&gt;&lt;D xsi:type="xsd:double"&gt;7.2842753682672887&lt;/D&gt;&lt;D xsi:type="xsd:double"&gt;7.3616499773402264&lt;/D&gt;&lt;D xsi:type="xsd:double"&gt;7.3361010044545161&lt;/D&gt;&lt;D xsi:type="xsd:double"&gt;7.5121606554006446&lt;/D&gt;&lt;D xsi:type="xsd:double"&gt;7.5019809592957873&lt;/D&gt;&lt;D xsi:type="xsd:double"&gt;7.5531487461074951&lt;/D&gt;&lt;D xsi:type="xsd:double"&gt;7.5857104907883546&lt;/D&gt;&lt;D xsi:type="xsd:double"&gt;7.5038574804779454&lt;/D&gt;&lt;D xsi:type="xsd:double"&gt;7.3784794302680394&lt;/D&gt;&lt;D xsi:type="xsd:double"&gt;7.6187242502198078&lt;/D&gt;&lt;D xsi:type="xsd:double"&gt;7.4944910209642837&lt;/D&gt;&lt;D xsi:type="xsd:double"&gt;7.6486060639681162&lt;/D&gt;&lt;D xsi:type="xsd:double"&gt;7.9021938147366271&lt;/D&gt;&lt;D xsi:type="xsd:double"&gt;7.87646173290277&lt;/D&gt;&lt;D xsi:type="xsd:double"&gt;7.9391716293201862&lt;/D&gt;&lt;D xsi:type="xsd:double"&gt;7.933254817795115&lt;/D&gt;&lt;D xsi:type="xsd:double"&gt;7.8745462412794289&lt;/D&gt;&lt;D xsi:type="xsd:double"&gt;7.8494030773724557&lt;/D&gt;&lt;D xsi:type="xsd:double"&gt;7.8386851386202627&lt;/D&gt;&lt;D xsi:type="xsd:double"&gt;7.9483098092625157&lt;/D&gt;&lt;D xsi:type="xsd:double"&gt;8.0566299771141061&lt;/D&gt;&lt;D xsi:type="xsd:double"&gt;8.0539831022768222&lt;/D&gt;&lt;D xsi:type="xsd:double"&gt;8.3821459515826575&lt;/D&gt;&lt;D xsi:type="xsd:double"&gt;8.5136942284811585&lt;/D&gt;&lt;D xsi:type="xsd:double"&gt;8.7242731810019283&lt;/D&gt;&lt;D xsi:type="xsd:double"&gt;8.8600667907490109&lt;/D&gt;&lt;D xsi:type="xsd:double"&gt;8.8716870365411467&lt;/D&gt;&lt;D xsi:type="xsd:double"&gt;8.879680713602454&lt;/D&gt;&lt;D xsi:type="xsd:double"&gt;8.78821461224195&lt;/D&gt;&lt;D xsi:type="xsd:double"&gt;8.7430800987808084&lt;/D&gt;&lt;D xsi:type="xsd:double"&gt;8.91358552221419&lt;/D&gt;&lt;D xsi:type="xsd:double"&gt;8.9250704820387838&lt;/D&gt;&lt;D xsi:type="xsd:double"&gt;8.8112234913538732&lt;/D&gt;&lt;D xsi:type="xsd:double"&gt;8.6731568036798041&lt;/D&gt;&lt;D xsi:type="xsd:double"&gt;8.7288953091532537&lt;/D&gt;&lt;D xsi:type="xsd:double"&gt;8.77786275295535&lt;/D&gt;&lt;D xsi:type="xsd:double"&gt;8.795185523338743&lt;/D&gt;&lt;D xsi:type="xsd:double"&gt;8.813891109434481&lt;/D&gt;&lt;D xsi:type="xsd:double"&gt;8.834813680893383&lt;/D&gt;&lt;D xsi:type="xsd:double"&gt;9.1506868379071289&lt;/D&gt;&lt;D xsi:type="xsd:double"&gt;9.2075149660999624&lt;/D&gt;&lt;D xsi:type="xsd:double"&gt;9.1955348310094216&lt;/D&gt;&lt;D xsi:type="xsd:double"&gt;9.159727891966714&lt;/D&gt;&lt;D xsi:type="xsd:double"&gt;9.2245510392919332&lt;/D&gt;&lt;D xsi:type="xsd:double"&gt;9.1250284721347974&lt;/D&gt;&lt;D xsi:type="xsd:double"&gt;9.28922395087759&lt;/D&gt;&lt;D xsi:type="xsd:double"&gt;9.207726608331102&lt;/D&gt;&lt;D xsi:type="xsd:double"&gt;9.0864790208347532&lt;/D&gt;&lt;D xsi:type="xsd:double"&gt;9.1170086374034351&lt;/D&gt;&lt;D xsi:type="xsd:double"&gt;9.0519226538080026&lt;/D&gt;&lt;D xsi:type="xsd:double"&gt;9.1147134046851068&lt;/D&gt;&lt;D xsi:type="xsd:double"&gt;8.9837100530020777&lt;/D&gt;&lt;D xsi:type="xsd:double"&gt;8.7949541292265323&lt;/D&gt;&lt;D xsi:type="xsd:double"&gt;8.7837121275853569&lt;/D&gt;&lt;D xsi:type="xsd:double"&gt;8.7317537472269535&lt;/D&gt;&lt;D xsi:type="xsd:double"&gt;8.5996910201251033&lt;/D&gt;&lt;D xsi:type="xsd:double"&gt;8.6244371835960667&lt;/D&gt;&lt;D xsi:type="xsd:double"&gt;8.71759427560169&lt;/D&gt;&lt;D xsi:type="xsd:double"&gt;8.6815634453943886&lt;/D&gt;&lt;D xsi:type="xsd:double"&gt;8.614440162035784&lt;/D&gt;&lt;D xsi:type="xsd:double"&gt;8.53206928541534&lt;/D&gt;&lt;D xsi:type="xsd:double"&gt;8.6077744168314165&lt;/D&gt;&lt;D xsi:type="xsd:double"&gt;8.6965073697584661&lt;/D&gt;&lt;D xsi:type="xsd:double"&gt;8.5377966810213657&lt;/D&gt;&lt;D xsi:type="xsd:double"&gt;8.4497820844861646&lt;/D&gt;&lt;D xsi:type="xsd:double"&gt;8.5242996317953121&lt;/D&gt;&lt;D xsi:type="xsd:double"&gt;8.4659977815834324&lt;/D&gt;&lt;D xsi:type="xsd:double"&gt;8.452384221200882&lt;/D&gt;&lt;D xsi:type="xsd:double"&gt;8.7054348026488775&lt;/D&gt;&lt;D xsi:type="xsd:double"&gt;8.7180357335352863&lt;/D&gt;&lt;D xsi:type="xsd:double"&gt;8.8023667791256521&lt;/D&gt;&lt;D xsi:type="xsd:double"&gt;8.8496273343160432&lt;/D&gt;&lt;D xsi:type="xsd:double"&gt;8.9156620417508314&lt;/D&gt;&lt;D xsi:type="xsd:double"&gt;8.8976164971829146&lt;/D&gt;&lt;D xsi:type="xsd:double"&gt;8.9116163933576455&lt;/D&gt;&lt;D xsi:type="xsd:double"&gt;8.92717754694436&lt;/D&gt;&lt;D xsi:type="xsd:double"&gt;8.7672926300018457&lt;/D&gt;&lt;D xsi:type="xsd:double"&gt;8.9107714754957&lt;/D&gt;&lt;D xsi:type="xsd:double"&gt;8.9025264458286166&lt;/D&gt;&lt;D xsi:type="xsd:double"&gt;8.809576389542066&lt;/D&gt;&lt;D xsi:type="xsd:double"&gt;8.5562445051855569&lt;/D&gt;&lt;D xsi:type="xsd:double"&gt;8.4500987961535152&lt;/D&gt;&lt;D xsi:type="xsd:double"&gt;8.4829991879396882&lt;/D&gt;&lt;D xsi:type="xsd:double"&gt;8.3297521786126936&lt;/D&gt;&lt;D xsi:type="xsd:double"&gt;8.3965180832373516&lt;/D&gt;&lt;D xsi:type="xsd:double"&gt;8.5029429576050486&lt;/D&gt;&lt;D xsi:type="xsd:double"&gt;8.5324329614304091&lt;/D&gt;&lt;D xsi:type="xsd:double"&gt;8.6877399384895746&lt;/D&gt;&lt;D xsi:type="xsd:double"&gt;8.6934471503023758&lt;/D&gt;&lt;D xsi:type="xsd:double"&gt;8.1705059927116856&lt;/D&gt;&lt;D xsi:type="xsd:double"&gt;8.1288509144674315&lt;/D&gt;&lt;D xsi:type="xsd:double"&gt;8.11648879712278&lt;/D&gt;&lt;D xsi:type="xsd:double"&gt;8.2436853086934168&lt;/D&gt;&lt;D xsi:type="xsd:double"&gt;8.387424425873224&lt;/D&gt;&lt;D xsi:type="xsd:double"&gt;8.4581425440404274&lt;/D&gt;&lt;D xsi:type="xsd:double"&gt;8.3319707260345961&lt;/D&gt;&lt;D xsi:type="xsd:double"&gt;8.2587247894202669&lt;/D&gt;&lt;D xsi:type="xsd:double"&gt;8.358598574181844&lt;/D&gt;&lt;D xsi:type="xsd:double"&gt;8.2771069062105376&lt;/D&gt;&lt;D xsi:type="xsd:double"&gt;8.3910314648667&lt;/D&gt;&lt;D xsi:type="xsd:double"&gt;8.52413791548621&lt;/D&gt;&lt;D xsi:type="xsd:double"&gt;8.5638198894079913&lt;/D&gt;&lt;D xsi:type="xsd:double"&gt;8.64499236028805&lt;/D&gt;&lt;D xsi:type="xsd:double"&gt;8.66514320705041&lt;/D&gt;&lt;D xsi:type="xsd:double"&gt;9.0103474071463765&lt;/D&gt;&lt;D xsi:type="xsd:double"&gt;8.9667124335946546&lt;/D&gt;&lt;D xsi:type="xsd:double"&gt;9.0389397591407068&lt;/D&gt;&lt;D xsi:type="xsd:double"&gt;9.11030479893774&lt;/D&gt;&lt;D xsi:type="xsd:double"&gt;9.0768867447726&lt;/D&gt;&lt;D xsi:type="xsd:double"&gt;9.0011323836343919&lt;/D&gt;&lt;D xsi:type="xsd:double"&gt;9.044130310301739&lt;/D&gt;&lt;D xsi:type="xsd:double"&gt;9.085844710973987&lt;/D&gt;&lt;D xsi:type="xsd:double"&gt;9.06098952248181&lt;/D&gt;&lt;D xsi:type="xsd:double"&gt;8.9201197550124647&lt;/D&gt;&lt;D xsi:type="xsd:double"&gt;9.034072268631391&lt;/D&gt;&lt;D xsi:type="xsd:double"&gt;8.8091779764249356&lt;/D&gt;&lt;D xsi:type="xsd:double"&gt;8.8441680342214823&lt;/D&gt;&lt;D xsi:type="xsd:double"&gt;8.9273965135679632&lt;/D&gt;&lt;D xsi:type="xsd:double"&gt;9.0840526599031524&lt;/D&gt;&lt;D xsi:type="xsd:double"&gt;9.056044355840962&lt;/D&gt;&lt;D xsi:type="xsd:double"&gt;9.0376022311176349&lt;/D&gt;&lt;D xsi:type="xsd:double"&gt;8.89209083357282&lt;/D&gt;&lt;D xsi:type="xsd:double"&gt;8.94404567222774&lt;/D&gt;&lt;D xsi:type="xsd:double"&gt;9.04791185219084&lt;/D&gt;&lt;D xsi:type="xsd:double"&gt;9.0623085930222143&lt;/D&gt;&lt;D xsi:type="xsd:double"&gt;8.9440170912068329&lt;/D&gt;&lt;D xsi:type="xsd:double"&gt;9.0770970879690971&lt;/D&gt;&lt;D xsi:type="xsd:double"&gt;9.0622631715485635&lt;/D&gt;&lt;D xsi:type="xsd:double"&gt;9.1544619960743745&lt;/D&gt;&lt;D xsi:type="xsd:double"&gt;9.15664030684539&lt;/D&gt;&lt;D xsi:type="xsd:double"&gt;9.0665014739627825&lt;/D&gt;&lt;D xsi:type="xsd:double"&gt;9.039118547657921&lt;/D&gt;&lt;D xsi:type="xsd:double"&gt;9.0913318484830157&lt;/D&gt;&lt;D xsi:type="xsd:double"&gt;9.06771313091339&lt;/D&gt;&lt;D xsi:type="xsd:double"&gt;9.12142423475136&lt;/D&gt;&lt;D xsi:type="xsd:double"&gt;9.0951295771536387&lt;/D&gt;&lt;D xsi:type="xsd:double"&gt;9.0952988311252518&lt;/D&gt;&lt;D xsi:type="xsd:double"&gt;9.13840644889802&lt;/D&gt;&lt;D xsi:type="xsd:double"&gt;9.3092522738939252&lt;/D&gt;&lt;D xsi:type="xsd:double"&gt;9.3655883946020424&lt;/D&gt;&lt;D xsi:type="xsd:double"&gt;9.3251658025499822&lt;/D&gt;&lt;D xsi:type="xsd:double"&gt;9.3850690461769855&lt;/D&gt;&lt;D xsi:type="xsd:double"&gt;9.4561321429820762&lt;/D&gt;&lt;D xsi:type="xsd:double"&gt;9.1583154981196184&lt;/D&gt;&lt;D xsi:type="xsd:double"&gt;9.125561453288304&lt;/D&gt;&lt;D xsi:type="xsd:double"&gt;9.1115744451538525&lt;/D&gt;&lt;D xsi:type="xsd:double"&gt;9.1449122085410188&lt;/D&gt;&lt;D xsi:type="xsd:double"&gt;9.19903510557553&lt;/D&gt;&lt;D xsi:type="xsd:double"&gt;9.2025862917500909&lt;/D&gt;&lt;D xsi:type="xsd:double"&gt;9.28413135375938&lt;/D&gt;&lt;D xsi:type="xsd:double"&gt;9.3546164490964028&lt;/D&gt;&lt;D xsi:type="xsd:double"&gt;9.3773082135753132&lt;/D&gt;&lt;D xsi:type="xsd:double"&gt;9.2301364805885289&lt;/D&gt;&lt;D xsi:type="xsd:double"&gt;9.3026572329604313&lt;/D&gt;&lt;D xsi:type="xsd:double"&gt;9.3232713698887455&lt;/D&gt;&lt;D xsi:type="xsd:double"&gt;9.3789122551063961&lt;/D&gt;&lt;D xsi:type="xsd:double"&gt;9.2234117425416571&lt;/D&gt;&lt;D xsi:type="xsd:double"&gt;9.3676151843333741&lt;/D&gt;&lt;D xsi:type="xsd:double"&gt;9.3828487935393365&lt;/D&gt;&lt;D xsi:type="xsd:double"&gt;9.4006962606639046&lt;/D&gt;&lt;D xsi:type="xsd:double"&gt;9.4361706403073828&lt;/D&gt;&lt;D xsi:type="xsd:double"&gt;9.3748238426670483&lt;/D&gt;&lt;D xsi:type="xsd:double"&gt;9.3131491361579073&lt;/D&gt;&lt;D xsi:type="xsd:double"&gt;9.2766211705335344&lt;/D&gt;&lt;D xsi:type="xsd:double"&gt;9.1686202554969416&lt;/D&gt;&lt;D xsi:type="xsd:double"&gt;9.2345046624645342&lt;/D&gt;&lt;D xsi:type="xsd:double"&gt;9.15830991495241&lt;/D&gt;&lt;D xsi:type="xsd:double"&gt;9.28674440549652&lt;/D&gt;&lt;D xsi:type="xsd:double"&gt;9.2610400847760044&lt;/D&gt;&lt;D xsi:type="xsd:double"&gt;9.2844335809896688&lt;/D&gt;&lt;D xsi:type="xsd:double"&gt;9.3380726951840689&lt;/D&gt;&lt;D xsi:type="xsd:double"&gt;9.31951673234408&lt;/D&gt;&lt;D xsi:type="xsd:double"&gt;9.2274634281130226&lt;/D&gt;&lt;D xsi:type="xsd:double"&gt;9.1513670653629138&lt;/D&gt;&lt;D xsi:type="xsd:double"&gt;9.0647293572098988&lt;/D&gt;&lt;D xsi:type="xsd:double"&gt;9.05698439674856&lt;/D&gt;&lt;D xsi:type="xsd:double"&gt;9.1554535423521539&lt;/D&gt;&lt;D xsi:type="xsd:double"&gt;9.0224337506333114&lt;/D&gt;&lt;D xsi:type="xsd:double"&gt;8.95276730439876&lt;/D&gt;&lt;D xsi:type="xsd:double"&gt;8.9152999197903&lt;/D&gt;&lt;D xsi:type="xsd:double"&gt;8.8834203398538261&lt;/D&gt;&lt;D xsi:type="xsd:double"&gt;8.9332925499710818&lt;/D&gt;&lt;D xsi:type="xsd:double"&gt;8.7608270190116322&lt;/D&gt;&lt;D xsi:type="xsd:double"&gt;8.90315150376779&lt;/D&gt;&lt;D xsi:type="xsd:double"&gt;8.758568131021331&lt;/D&gt;&lt;D xsi:type="xsd:double"&gt;8.6168724962848913&lt;/D&gt;&lt;D xsi:type="xsd:double"&gt;8.6475340071916147&lt;/D&gt;&lt;D xsi:type="xsd:double"&gt;8.6604880205312558&lt;/D&gt;&lt;D xsi:type="xsd:double"&gt;8.6738123044972646&lt;/D&gt;&lt;D xsi:type="xsd:double"&gt;8.7164122451050527&lt;/D&gt;&lt;D xsi:type="xsd:double"&gt;8.6624364627488948&lt;/D&gt;&lt;D xsi:type="xsd:double"&gt;8.7545119051725475&lt;/D&gt;&lt;D xsi:type="xsd:double"&gt;8.6837749760593752&lt;/D&gt;&lt;D xsi:type="xsd:double"&gt;8.6530406490413654&lt;/D&gt;&lt;D xsi:type="xsd:double"&gt;8.6804474782606764&lt;/D&gt;&lt;D xsi:type="xsd:double"&gt;8.71548829646566&lt;/D&gt;&lt;D xsi:type="xsd:double"&gt;8.734750811273388&lt;/D&gt;&lt;D xsi:type="xsd:double"&gt;8.6874619737190262&lt;/D&gt;&lt;D xsi:type="xsd:double"&gt;8.7435371095865388&lt;/D&gt;&lt;D xsi:type="xsd:double"&gt;8.5532082381468086&lt;/D&gt;&lt;D xsi:type="xsd:double"&gt;8.5568767923243243&lt;/D&gt;&lt;D xsi:type="xsd:double"&gt;8.5901932732114759&lt;/D&gt;&lt;D xsi:type="xsd:double"&gt;8.6105655606190954&lt;/D&gt;&lt;D xsi:type="xsd:double"&gt;8.6486503896351152&lt;/D&gt;&lt;D xsi:type="xsd:double"&gt;8.5974968504495237&lt;/D&gt;&lt;D xsi:type="xsd:double"&gt;8.452642801579243&lt;/D&gt;&lt;D xsi:type="xsd:double"&gt;8.4954951970371848&lt;/D&gt;&lt;D xsi:type="xsd:double"&gt;8.532537480613815&lt;/D&gt;&lt;D xsi:type="xsd:double"&gt;8.4033769456793426&lt;/D&gt;&lt;D xsi:type="xsd:double"&gt;8.3771106252402117&lt;/D&gt;&lt;D xsi:type="xsd:double"&gt;8.2985248597432761&lt;/D&gt;&lt;D xsi:type="xsd:double"&gt;8.2571523112136624&lt;/D&gt;&lt;D xsi:type="xsd:double"&gt;8.2781013835332082&lt;/D&gt;&lt;D xsi:type="xsd:double"&gt;8.2102205855696013&lt;/D&gt;&lt;D xsi:type="xsd:double"&gt;8.1323473619841131&lt;/D&gt;&lt;D xsi:type="xsd:double"&gt;8.1899920911152151&lt;/D&gt;&lt;D xsi:type="xsd:double"&gt;8.2106174657762665&lt;/D&gt;&lt;D xsi:type="xsd:double"&gt;8.2676514065776914&lt;/D&gt;&lt;D xsi:type="xsd:double"&gt;8.3192879491004863&lt;/D&gt;&lt;D xsi:type="xsd:double"&gt;8.3145773240089138&lt;/D&gt;&lt;D xsi:type="xsd:double"&gt;8.395051514359416&lt;/D&gt;&lt;D xsi:type="xsd:double"&gt;8.45535944125905&lt;/D&gt;&lt;D xsi:type="xsd:double"&gt;8.5137828833122953&lt;/D&gt;&lt;D xsi:type="xsd:double"&gt;8.5861383466977923&lt;/D&gt;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&lt;D xsi:type="xsd:double"&gt;8.6705961235483269&lt;/D&gt;&lt;D xsi:type="xsd:double"&gt;8.6197485780863268&lt;/D&gt;&lt;D xsi:type="xsd:double"&gt;8.6655487267424789&lt;/D&gt;&lt;D xsi:type="xsd:double"&gt;8.5962587192394384&lt;/D&gt;&lt;D xsi:type="xsd:double"&gt;8.65206788803389&lt;/D&gt;&lt;D xsi:type="xsd:double"&gt;8.6450360587361246&lt;/D&gt;&lt;D xsi:type="xsd:double"&gt;8.6890837185998233&lt;/D&gt;&lt;D xsi:type="xsd:double"&gt;8.6231465280559743&lt;/D&gt;&lt;D xsi:type="xsd:double"&gt;8.6017955562516537&lt;/D&gt;&lt;D xsi:type="xsd:double"&gt;8.61773684421502&lt;/D&gt;&lt;D xsi:type="xsd:double"&gt;8.6705286118160689&lt;/D&gt;&lt;D xsi:type="xsd:double"&gt;8.7754850092410379&lt;/D&gt;&lt;D xsi:type="xsd:double"&gt;8.7708638017431877&lt;/D&gt;&lt;D xsi:type="xsd:double"&gt;8.7769962950707381&lt;/D&gt;&lt;D xsi:type="xsd:double"&gt;8.7216485177581458&lt;/D&gt;&lt;D xsi:type="xsd:double"&gt;8.7131978158678862&lt;/D&gt;&lt;D xsi:type="xsd:double"&gt;8.7458163351833242&lt;/D&gt;&lt;D xsi:type="xsd:double"&gt;8.8320829148962741&lt;/D&gt;&lt;D xsi:type="xsd:double"&gt;8.8749037179527441&lt;/D&gt;&lt;D xsi:type="xsd:double"&gt;8.8677220701016672&lt;/D&gt;&lt;D xsi:type="xsd:double"&gt;8.8493648137055541&lt;/D&gt;&lt;D xsi:type="xsd:double"&gt;8.8544699689653061&lt;/D&gt;&lt;D xsi:type="xsd:double"&gt;8.8328540929372217&lt;/D&gt;&lt;D xsi:type="xsd:double"&gt;8.8784690187228037&lt;/D&gt;&lt;D xsi:type="xsd:double"&gt;8.9023828847592572&lt;/D&gt;&lt;D xsi:type="xsd:double"&gt;8.888986469394716&lt;/D&gt;&lt;D xsi:type="xsd:double"&gt;8.9270831673973969&lt;/D&gt;&lt;D xsi:type="xsd:double"&gt;8.9385815686818848&lt;/D&gt;&lt;D xsi:type="xsd:double"&gt;9.02156130168289&lt;/D&gt;&lt;D xsi:type="xsd:double"&gt;9.022425844689943&lt;/D&gt;&lt;D xsi:type="xsd:double"&gt;9.007482908235664&lt;/D&gt;&lt;D xsi:type="xsd:double"&gt;8.9666500243898568&lt;/D&gt;&lt;D xsi:type="xsd:double"&gt;8.87448646629188&lt;/D&gt;&lt;D xsi:type="xsd:double"&gt;8.9068915565901019&lt;/D&gt;&lt;D xsi:type="xsd:double"&gt;8.9051763526548235&lt;/D&gt;&lt;D xsi:type="xsd:double"&gt;8.8704205326971088&lt;/D&gt;&lt;D xsi:type="xsd:double"&gt;8.8515615808342609&lt;/D&gt;&lt;D xsi:type="xsd:double"&gt;8.9050297576630975&lt;/D&gt;&lt;D xsi:type="xsd:double"&gt;8.9576924492270233&lt;/D&gt;&lt;D xsi:type="xsd:double"&gt;8.8457880432918881&lt;/D&gt;&lt;D xsi:type="xsd:double"&gt;8.87796446825228&lt;/D&gt;&lt;D xsi:type="xsd:double"&gt;8.9365601572494953&lt;/D&gt;&lt;D xsi:type="xsd:double"&gt;8.9344343283725962&lt;/D&gt;&lt;D xsi:type="xsd:double"&gt;8.9429570490973447&lt;/D&gt;&lt;D xsi:type="xsd:double"&gt;9.13070522084669&lt;/D&gt;&lt;D xsi:type="xsd:double"&gt;9.1522438283473431&lt;/D&gt;&lt;D xsi:type="xsd:double"&gt;9.25946973468399&lt;/D&gt;&lt;D xsi:type="xsd:double"&gt;9.286989419523481&lt;/D&gt;&lt;D xsi:type="xsd:double"&gt;9.1508275758422037&lt;/D&gt;&lt;D xsi:type="xsd:double"&gt;9.1151238553868588&lt;/D&gt;&lt;D xsi:type="xsd:double"&gt;9.1250514045021731&lt;/D&gt;&lt;D xsi:type="xsd:double"&gt;9.0277310486672881&lt;/D&gt;&lt;D xsi:type="xsd:double"&gt;9.09971000619662&lt;/D&gt;&lt;D xsi:type="xsd:double"&gt;9.1041196139460681&lt;/D&gt;&lt;D xsi:type="xsd:double"&gt;9.0798693586640571&lt;/D&gt;&lt;D xsi:type="xsd:double"&gt;9.0024470525091811&lt;/D&gt;&lt;D xsi:type="xsd:double"&gt;9.0655365398904717&lt;/D&gt;&lt;D xsi:type="xsd:double"&gt;9.15894230191297&lt;/D&gt;&lt;D xsi:type="xsd:double"&gt;9.1357041220247979&lt;/D&gt;&lt;D xsi:type="xsd:double"&gt;9.1475026047240657&lt;/D&gt;&lt;D xsi:type="xsd:double"&gt;9.1630993855915257&lt;/D&gt;&lt;D xsi:type="xsd:double"&gt;9.0757656171383427&lt;/D&gt;&lt;D xsi:type="xsd:double"&gt;9.1531698081406727&lt;/D&gt;&lt;D xsi:type="xsd:double"&gt;9.1309665863395786&lt;/D&gt;&lt;D xsi:type="xsd:double"&gt;9.009367954288555&lt;/D&gt;&lt;D xsi:type="xsd:double"&gt;8.99216621067896&lt;/D&gt;&lt;D xsi:type="xsd:double"&gt;9.0337362939812689&lt;/D&gt;&lt;D xsi:type="xsd:double"&gt;9.0153424292928825&lt;/D&gt;&lt;D xsi:type="xsd:double"&gt;9.02241400209044&lt;/D&gt;&lt;D xsi:type="xsd:double"&gt;8.983223849465853&lt;/D&gt;&lt;D xsi:type="xsd:double"&gt;9.1931026559066815&lt;/D&gt;&lt;D xsi:type="xsd:double"&gt;9.1976055359283535&lt;/D&gt;&lt;D xsi:type="xsd:double"&gt;9.1774774244603741&lt;/D&gt;&lt;D xsi:type="xsd:double"&gt;9.2057954633503538&lt;/D&gt;&lt;D xsi:type="xsd:double"&gt;9.1617688715550223&lt;/D&gt;&lt;D xsi:type="xsd:double"&gt;9.0950593026045041&lt;/D&gt;&lt;D xsi:type="xsd:double"&gt;9.12382134377133&lt;/D&gt;&lt;D xsi:type="xsd:double"&gt;9.2512970160433223&lt;/D&gt;&lt;D xsi:type="xsd:double"&gt;9.2511781620200129&lt;/D&gt;&lt;D xsi:type="xsd:double"&gt;9.2955199756698548&lt;/D&gt;&lt;D xsi:type="xsd:double"&gt;9.2929603698752423&lt;/D&gt;&lt;D xsi:type="xsd:double"&gt;9.3559563554007568&lt;/D&gt;&lt;D xsi:type="xsd:double"&gt;9.3307235759444929&lt;/D&gt;&lt;D xsi:type="xsd:double"&gt;9.3337080101408869&lt;/D&gt;&lt;D xsi:type="xsd:double"&gt;9.1111750190630723&lt;/D&gt;&lt;D xsi:type="xsd:double"&gt;9.1834802044504027&lt;/D&gt;&lt;D xsi:type="xsd:double"&gt;9.276937623305427&lt;/D&gt;&lt;D xsi:type="xsd:double"&gt;9.2928477663134537&lt;/D&gt;&lt;D xsi:type="xsd:double"&gt;9.3008814041864554&lt;/D&gt;&lt;D xsi:type="xsd:double"&gt;9.3611648617635126&lt;/D&gt;&lt;D xsi:type="xsd:double"&gt;9.3422401047707648&lt;/D&gt;&lt;D xsi:type="xsd:double"&gt;9.3469536838620186&lt;/D&gt;&lt;D xsi:type="xsd:double"&gt;9.3643241355467914&lt;/D&gt;&lt;D xsi:type="xsd:double"&gt;9.3995584143496789&lt;/D&gt;&lt;D xsi:type="xsd:double"&gt;9.4358962417161667&lt;/D&gt;&lt;D xsi:type="xsd:double"&gt;9.4258796915076939&lt;/D&gt;&lt;D xsi:type="xsd:double"&gt;9.4386958311413522&lt;/D&gt;&lt;D xsi:type="xsd:double"&gt;9.4360154847135433&lt;/D&gt;&lt;D xsi:type="xsd:double"&gt;9.4795227987254815&lt;/D&gt;&lt;D xsi:type="xsd:double"&gt;9.474361116787053&lt;/D&gt;&lt;D xsi:type="xsd:double"&gt;9.0571871577748215&lt;/D&gt;&lt;D xsi:type="xsd:double"&gt;9.1139592556367113&lt;/D&gt;&lt;D xsi:type="xsd:double"&gt;9.1298149091926657&lt;/D&gt;&lt;D xsi:type="xsd:double"&gt;9.0211970888837882&lt;/D&gt;&lt;D xsi:type="xsd:double"&gt;9.033622238755358&lt;/D&gt;&lt;D xsi:type="xsd:double"&gt;9.1171069575971533&lt;/D&gt;&lt;D xsi:type="xsd:double"&gt;9.100694426984159&lt;/D&gt;&lt;D xsi:type="xsd:double"&gt;9.0523895167984971&lt;/D&gt;&lt;D xsi:type="xsd:double"&gt;9.0555287387175944&lt;/D&gt;&lt;D xsi:type="xsd:double"&gt;9.04487001152611&lt;/D&gt;&lt;D xsi:type="xsd:double"&gt;9.08401336745935&lt;/D&gt;&lt;D xsi:type="xsd:double"&gt;9.057740955684455&lt;/D&gt;&lt;D xsi:type="xsd:double"&gt;8.97850341090475&lt;/D&gt;&lt;D xsi:type="xsd:double"&gt;9.01955027824841&lt;/D&gt;&lt;D xsi:type="xsd:double"&gt;8.8793412111173851&lt;/D&gt;&lt;D xsi:type="xsd:double"&gt;8.931604054452464&lt;/D&gt;&lt;D xsi:type="xsd:double"&gt;8.7900141029006846&lt;/D&gt;&lt;D xsi:type="xsd:double"&gt;8.7735755079440985&lt;/D&gt;&lt;D xsi:type="xsd:double"&gt;8.773362364396375&lt;/D&gt;&lt;D xsi:type="xsd:double"&gt;8.7676843545382823&lt;/D&gt;&lt;D xsi:type="xsd:double"&gt;8.7973641228389923&lt;/D&gt;&lt;D xsi:type="xsd:double"&gt;8.9021698577750747&lt;/D&gt;&lt;D xsi:type="xsd:double"&gt;8.9137501888601385&lt;/D&gt;&lt;D xsi:type="xsd:double"&gt;9.0094034224132749&lt;/D&gt;&lt;D xsi:type="xsd:double"&gt;9.08675335941626&lt;/D&gt;&lt;D xsi:type="xsd:double"&gt;9.0920242882839624&lt;/D&gt;&lt;D xsi:type="xsd:double"&gt;9.0814738954802436&lt;/D&gt;&lt;D xsi:type="xsd:double"&gt;9.2033719574866915&lt;/D&gt;&lt;D xsi:type="xsd:double"&gt;9.2412944635313679&lt;/D&gt;&lt;D xsi:type="xsd:double"&gt;9.2509986470943435&lt;/D&gt;&lt;D xsi:type="xsd:double"&gt;9.2948705269657346&lt;/D&gt;&lt;D xsi:type="xsd:double"&gt;9.27505569480757&lt;/D&gt;&lt;D xsi:type="xsd:double"&gt;9.2806621452641913&lt;/D&gt;&lt;D xsi:type="xsd:double"&gt;9.3873367805967245&lt;/D&gt;&lt;D xsi:type="xsd:double"&gt;9.368244531437913&lt;/D&gt;&lt;D xsi:type="xsd:double"&gt;9.4369940035395885&lt;/D&gt;&lt;D xsi:type="xsd:double"&gt;9.4549174161783434&lt;/D&gt;&lt;D xsi:type="xsd:double"&gt;9.4014279400662915&lt;/D&gt;&lt;D xsi:type="xsd:double"&gt;9.4599848601776344&lt;/D&gt;&lt;D xsi:type="xsd:double"&gt;9.4788776828736339&lt;/D&gt;&lt;D xsi:type="xsd:double"&gt;9.5302155105745872&lt;/D&gt;&lt;D xsi:type="xsd:double"&gt;9.5975673946527156&lt;/D&gt;&lt;D xsi:type="xsd:double"&gt;9.5781096105591459&lt;/D&gt;&lt;D xsi:type="xsd:double"&gt;9.4788295227996677&lt;/D&gt;&lt;D xsi:type="xsd:double"&gt;9.2848667827252278&lt;/D&gt;&lt;D xsi:type="xsd:double"&gt;9.4106541085396316&lt;/D&gt;&lt;D xsi:type="xsd:double"&gt;9.328543452903217&lt;/D&gt;&lt;D xsi:type="xsd:double"&gt;9.43275926014779&lt;/D&gt;&lt;D xsi:type="xsd:double"&gt;9.4011820326818363&lt;/D&gt;&lt;D xsi:type="xsd:double"&gt;9.2873299432632361&lt;/D&gt;&lt;D xsi:type="xsd:double"&gt;9.1305122004295143&lt;/D&gt;&lt;D xsi:type="xsd:double"&gt;9.1602035533139965&lt;/D&gt;&lt;D xsi:type="xsd:double"&gt;9.1427285477556151&lt;/D&gt;&lt;D xsi:type="xsd:double"&gt;9.1829568845982426&lt;/D&gt;&lt;D xsi:type="xsd:double"&gt;9.1213249837376953&lt;/D&gt;&lt;D xsi:type="xsd:double"&gt;9.0398086169981582&lt;/D&gt;&lt;D xsi:type="xsd:double"&gt;9.1069182393103461&lt;/D&gt;&lt;D xsi:type="xsd:double"&gt;9.0968951750217464&lt;/D&gt;&lt;D xsi:type="xsd:double"&gt;9.0864123561320991&lt;/D&gt;&lt;D xsi:type="xsd:double"&gt;8.885773641358389&lt;/D&gt;&lt;D xsi:type="xsd:double"&gt;8.9757697842577588&lt;/D&gt;&lt;D xsi:type="xsd:double"&gt;8.9315039727403516&lt;/D&gt;&lt;D xsi:type="xsd:double"&gt;8.903873368630947&lt;/D&gt;&lt;D xsi:type="xsd:double"&gt;8.9339481946224435&lt;/D&gt;&lt;/FQL&gt;&lt;FQL&gt;&lt;Q&gt;180458^FMA_EVAL_EBIT(LTMA,09/07/2007,0,D,"PORTAGG","MEANR")&lt;/Q&gt;&lt;R&gt;2466&lt;/R&gt;&lt;C&gt;1&lt;/C&gt;&lt;D xsi:type="xsd:double"&gt;16.21258688404917&lt;/D&gt;&lt;D xsi:type="xsd:double"&gt;16.486339788659329&lt;/D&gt;&lt;D xsi:type="xsd:double"&gt;16.36990723512158&lt;/D&gt;&lt;D xsi:type="xsd:double"&gt;16.55786745901084&lt;/D&gt;&lt;D xsi:type="xsd:double"&gt;16.7003448019507&lt;/D&gt;&lt;D xsi:type="xsd:double"&gt;16.961355762701938&lt;/D&gt;&lt;D xsi:type="xsd:double"&gt;16.826124220130559&lt;/D&gt;&lt;D xsi:type="xsd:double"&gt;16.821581064741569&lt;/D&gt;&lt;D xsi:type="xsd:double"&gt;17.372831035262159&lt;/D&gt;&lt;D xsi:type="xsd:double"&gt;17.446042309791341&lt;/D&gt;&lt;D xsi:type="xsd:double"&gt;17.47416759977742&lt;/D&gt;&lt;D xsi:type="xsd:double"&gt;17.82698542147407&lt;/D&gt;&lt;D xsi:type="xsd:double"&gt;17.852073969900829&lt;/D&gt;&lt;D xsi:type="xsd:double"&gt;18.268692718514242&lt;/D&gt;&lt;D xsi:type="xsd:double"&gt;18.293859321370519&lt;/D&gt;&lt;D xsi:type="xsd:double"&gt;18.832193121072631&lt;/D&gt;&lt;D xsi:type="xsd:double"&gt;18.398045115520912&lt;/D&gt;&lt;D xsi:type="xsd:double"&gt;18.11182184138276&lt;/D&gt;&lt;D xsi:type="xsd:double"&gt;18.449061989331039&lt;/D&gt;&lt;D xsi:type="xsd:double"&gt;18.34488038210889&lt;/D&gt;&lt;D xsi:type="xsd:double"&gt;18.63939656460089&lt;/D&gt;&lt;D xsi:type="xsd:double"&gt;18.730750632486281&lt;/D&gt;&lt;D xsi:type="xsd:double"&gt;19.102607307219611&lt;/D&gt;&lt;D xsi:type="xsd:double"&gt;19.0285547975429&lt;/D&gt;&lt;D xsi:type="xsd:double"&gt;19.6423770147797&lt;/D&gt;&lt;D xsi:type="xsd:double"&gt;19.177203358154351&lt;/D&gt;&lt;D xsi:type="xsd:double"&gt;19.465398010288681&lt;/D&gt;&lt;D xsi:type="xsd:double"&gt;19.478456855932279&lt;/D&gt;&lt;D xsi:type="xsd:double"&gt;18.881213792426269&lt;/D&gt;&lt;D xsi:type="xsd:double"&gt;19.364887268940951&lt;/D&gt;&lt;D xsi:type="xsd:double"&gt;19.40731983971391&lt;/D&gt;&lt;D xsi:type="xsd:double"&gt;19.674210851594712&lt;/D&gt;&lt;D xsi:type="xsd:double"&gt;20.138888493682721&lt;/D&gt;&lt;D xsi:type="xsd:double"&gt;20.900882654766072&lt;/D&gt;&lt;D xsi:type="xsd:double"&gt;20.934868580392589&lt;/D&gt;&lt;D xsi:type="xsd:double"&gt;20.726609111385219&lt;/D&gt;&lt;D xsi:type="xsd:double"&gt;20.7960241920848&lt;/D&gt;&lt;D xsi:type="xsd:double"&gt;20.244236884419941&lt;/D&gt;&lt;D xsi:type="xsd:double"&gt;19.34892194517338&lt;/D&gt;&lt;D xsi:type="xsd:double"&gt;19.395435686354091&lt;/D&gt;&lt;D xsi:type="xsd:double"&gt;19.637506958039442&lt;/D&gt;&lt;D xsi:type="xsd:double"&gt;19.055651847936829&lt;/D&gt;&lt;D xsi:type="xsd:double"&gt;19.142839793170591&lt;/D&gt;&lt;D xsi:type="xsd:double"&gt;18.5988131100931&lt;/D&gt;&lt;D xsi:type="xsd:double"&gt;18.6439763984351&lt;/D&gt;&lt;D xsi:type="xsd:double"&gt;19.48781323632295&lt;/D&gt;&lt;D xsi:type="xsd:double"&gt;19.28508621621059&lt;/D&gt;&lt;D xsi:type="xsd:double"&gt;18.64770046557009&lt;/D&gt;&lt;D xsi:type="xsd:double"&gt;18.61042732165177&lt;/D&gt;&lt;D xsi:type="xsd:double"&gt;18.898062193246279&lt;/D&gt;&lt;D xsi:type="xsd:double"&gt;18.340830483219751&lt;/D&gt;&lt;D xsi:type="xsd:double"&gt;18.051021411931611&lt;/D&gt;&lt;D xsi:type="xsd:double"&gt;18.43255525360933&lt;/D&gt;&lt;D xsi:type="xsd:double"&gt;19.008642215230509&lt;/D&gt;&lt;D xsi:type="xsd:double"&gt;18.760822054794581&lt;/D&gt;&lt;D xsi:type="xsd:double"&gt;18.862395781936559&lt;/D&gt;&lt;D xsi:type="xsd:double"&gt;19.603721774610719&lt;/D&gt;&lt;D xsi:type="xsd:double"&gt;19.679244584345259&lt;/D&gt;&lt;D xsi:type="xsd:double"&gt;19.878965883541511&lt;/D&gt;&lt;D xsi:type="xsd:double"&gt;20.0414967957624&lt;/D&gt;&lt;D xsi:type="xsd:double"&gt;20.332512797494061&lt;/D&gt;&lt;D xsi:type="xsd:double"&gt;20.41304682859602&lt;/D&gt;&lt;D xsi:type="xsd:double"&gt;19.883530820321941&lt;/D&gt;&lt;D xsi:type="xsd:double"&gt;20.814678371561168&lt;/D&gt;&lt;D xsi:type="xsd:double"&gt;21.298983495818351&lt;/D&gt;&lt;D xsi:type="xsd:double"&gt;20.887417156399341&lt;/D&gt;&lt;D xsi:type="xsd:double"&gt;20.33779862481201&lt;/D&gt;&lt;D xsi:type="xsd:double"&gt;20.35536247073933&lt;/D&gt;&lt;D xsi:type="xsd:double"&gt;19.856262884840859&lt;/D&gt;&lt;D xsi:type="xsd:double"&gt;19.790557957140368&lt;/D&gt;&lt;D xsi:type="xsd:double"&gt;20.107291584853769&lt;/D&gt;&lt;D xsi:type="xsd:double"&gt;20.1947894135319&lt;/D&gt;&lt;D xsi:type="xsd:double"&gt;20.58933408972208&lt;/D&gt;&lt;D xsi:type="xsd:double"&gt;21.0537897747543&lt;/D&gt;&lt;D xsi:type="xsd:double"&gt;20.889777066093689&lt;/D&gt;&lt;D xsi:type="xsd:double"&gt;20.508834316863929&lt;/D&gt;&lt;D xsi:type="xsd:double"&gt;20.91670510174762&lt;/D&gt;&lt;D xsi:type="xsd:double"&gt;20.732973836161481&lt;/D&gt;&lt;D xsi:type="xsd:double"&gt;20.463022778954571&lt;/D&gt;&lt;D xsi:type="xsd:double"&gt;20.913256103206528&lt;/D&gt;&lt;D xsi:type="xsd:double"&gt;20.7350277177023&lt;/D&gt;&lt;D xsi:type="xsd:double"&gt;20.576555068088389&lt;/D&gt;&lt;D xsi:type="xsd:double"&gt;20.855577710164361&lt;/D&gt;&lt;D xsi:type="xsd:double"&gt;20.636758275907692&lt;/D&gt;&lt;D xsi:type="xsd:double"&gt;20.442122679779171&lt;/D&gt;&lt;D xsi:type="xsd:double"&gt;20.1738269053806&lt;/D&gt;&lt;D xsi:type="xsd:double"&gt;19.76991641101349&lt;/D&gt;&lt;D xsi:type="xsd:double"&gt;18.96389511124098&lt;/D&gt;&lt;D xsi:type="xsd:double"&gt;19.20186119653599&lt;/D&gt;&lt;D xsi:type="xsd:double"&gt;19.199381732182&lt;/D&gt;&lt;D xsi:type="xsd:double"&gt;18.385895616330622&lt;/D&gt;&lt;D xsi:type="xsd:double"&gt;16.314259808113&lt;/D&gt;&lt;D xsi:type="xsd:double"&gt;17.5607325978477&lt;/D&gt;&lt;D xsi:type="xsd:double"&gt;16.38363759258333&lt;/D&gt;&lt;D xsi:type="xsd:double"&gt;17.208963277231259&lt;/D&gt;&lt;D xsi:type="xsd:double"&gt;16.487926010020111&lt;/D&gt;&lt;D xsi:type="xsd:double"&gt;16.692883735852561&lt;/D&gt;&lt;D xsi:type="xsd:double"&gt;16.402381398829661&lt;/D&gt;&lt;D xsi:type="xsd:double"&gt;16.49027537010706&lt;/D&gt;&lt;D xsi:type="xsd:double"&gt;16.754015233928062&lt;/D&gt;&lt;D xsi:type="xsd:double"&gt;18.07000097755504&lt;/D&gt;&lt;D xsi:type="xsd:double"&gt;17.918971602509849&lt;/D&gt;&lt;D xsi:type="xsd:double"&gt;17.20878202017165&lt;/D&gt;&lt;D xsi:type="xsd:double"&gt;16.741325856515559&lt;/D&gt;&lt;D xsi:type="xsd:double"&gt;16.956114602474859&lt;/D&gt;&lt;D xsi:type="xsd:double"&gt;16.988000914734371&lt;/D&gt;&lt;D xsi:type="xsd:double"&gt;17.448511340091191&lt;/D&gt;&lt;D xsi:type="xsd:double"&gt;17.53376437007979&lt;/D&gt;&lt;D xsi:type="xsd:double"&gt;17.319941553711779&lt;/D&gt;&lt;D xsi:type="xsd:double"&gt;17.436741332396139&lt;/D&gt;&lt;D xsi:type="xsd:double"&gt;17.116883208736422&lt;/D&gt;&lt;D xsi:type="xsd:double"&gt;17.231888620931159&lt;/D&gt;&lt;D xsi:type="xsd:double"&gt;16.95046716114863&lt;/D&gt;&lt;D xsi:type="xsd:double"&gt;16.826640831525971&lt;/D&gt;&lt;D xsi:type="xsd:double"&gt;16.978693291100981&lt;/D&gt;&lt;D xsi:type="xsd:double"&gt;17.309443756580109&lt;/D&gt;&lt;D xsi:type="xsd:double"&gt;17.785714767395309&lt;/D&gt;&lt;D xsi:type="xsd:double"&gt;17.74670128511724&lt;/D&gt;&lt;D xsi:type="xsd:double"&gt;17.674733831522381&lt;/D&gt;&lt;D xsi:type="xsd:double"&gt;17.615716005420492&lt;/D&gt;&lt;D xsi:type="xsd:double"&gt;17.60715262434196&lt;/D&gt;&lt;D xsi:type="xsd:double"&gt;17.62281882990332&lt;/D&gt;&lt;D xsi:type="xsd:double"&gt;17.547179332032229&lt;/D&gt;&lt;D xsi:type="xsd:double"&gt;17.520077310472089&lt;/D&gt;&lt;D xsi:type="xsd:double"&gt;17.55587421129319&lt;/D&gt;&lt;D xsi:type="xsd:double"&gt;17.575901987361949&lt;/D&gt;&lt;D xsi:type="xsd:double"&gt;17.436350703807889&lt;/D&gt;&lt;D xsi:type="xsd:double"&gt;17.432010447470539&lt;/D&gt;&lt;D xsi:type="xsd:double"&gt;17.307500358582121&lt;/D&gt;&lt;D xsi:type="xsd:double"&gt;17.315311133078989&lt;/D&gt;&lt;D xsi:type="xsd:double"&gt;17.33656040515411&lt;/D&gt;&lt;D xsi:type="xsd:double"&gt;17.233605166954849&lt;/D&gt;&lt;D xsi:type="xsd:double"&gt;17.193880754534309&lt;/D&gt;&lt;D xsi:type="xsd:double"&gt;17.169079053371011&lt;/D&gt;&lt;D xsi:type="xsd:double"&gt;17.04282833896271&lt;/D&gt;&lt;D xsi:type="xsd:double"&gt;17.10778856464897&lt;/D&gt;&lt;D xsi:type="xsd:double"&gt;17.023253326435348&lt;/D&gt;&lt;D xsi:type="xsd:double"&gt;17.0218779912442&lt;/D&gt;&lt;D xsi:type="xsd:double"&gt;17.094319720475379&lt;/D&gt;&lt;D xsi:type="xsd:double"&gt;17.131624834017259&lt;/D&gt;&lt;D xsi:type="xsd:double"&gt;17.1635855234292&lt;/D&gt;&lt;D xsi:type="xsd:double"&gt;17.122432290280631&lt;/D&gt;&lt;D xsi:type="xsd:double"&gt;17.042353466064569&lt;/D&gt;&lt;D xsi:type="xsd:double"&gt;17.047840533918929&lt;/D&gt;&lt;D xsi:type="xsd:double"&gt;17.112352661472869&lt;/D&gt;&lt;D xsi:type="xsd:double"&gt;16.95098325837321&lt;/D&gt;&lt;D xsi:type="xsd:double"&gt;16.989972626314319&lt;/D&gt;&lt;D xsi:type="xsd:double"&gt;16.992454235515321&lt;/D&gt;&lt;D xsi:type="xsd:double"&gt;17.014485254107459&lt;/D&gt;&lt;D xsi:type="xsd:double"&gt;16.995307034312781&lt;/D&gt;&lt;D xsi:type="xsd:double"&gt;17.02602612104112&lt;/D&gt;&lt;D xsi:type="xsd:double"&gt;17.007436067739029&lt;/D&gt;&lt;D xsi:type="xsd:double"&gt;17.056919894062329&lt;/D&gt;&lt;D xsi:type="xsd:double"&gt;17.144461662847711&lt;/D&gt;&lt;D xsi:type="xsd:double"&gt;17.10866167572409&lt;/D&gt;&lt;D xsi:type="xsd:double"&gt;17.086239344269149&lt;/D&gt;&lt;D xsi:type="xsd:double"&gt;17.119619572982909&lt;/D&gt;&lt;D xsi:type="xsd:double"&gt;17.114961255187229&lt;/D&gt;&lt;D xsi:type="xsd:double"&gt;17.091363392451921&lt;/D&gt;&lt;D xsi:type="xsd:double"&gt;17.065169966370249&lt;/D&gt;&lt;D xsi:type="xsd:double"&gt;17.110359111718381&lt;/D&gt;&lt;D xsi:type="xsd:double"&gt;16.984397982145&lt;/D&gt;&lt;D xsi:type="xsd:double"&gt;16.979126632363041&lt;/D&gt;&lt;D xsi:type="xsd:double"&gt;16.899138040628621&lt;/D&gt;&lt;D xsi:type="xsd:double"&gt;16.908952616134219&lt;/D&gt;&lt;D xsi:type="xsd:double"&gt;16.922898760403921&lt;/D&gt;&lt;D xsi:type="xsd:double"&gt;16.931884225784358&lt;/D&gt;&lt;D xsi:type="xsd:double"&gt;16.960108204467549&lt;/D&gt;&lt;D xsi:type="xsd:double"&gt;16.956097647663281&lt;/D&gt;&lt;D xsi:type="xsd:double"&gt;16.8099696652475&lt;/D&gt;&lt;D xsi:type="xsd:double"&gt;16.938639018765141&lt;/D&gt;&lt;D xsi:type="xsd:double"&gt;16.856875898641459&lt;/D&gt;&lt;D xsi:type="xsd:double"&gt;16.788625222606921&lt;/D&gt;&lt;D xsi:type="xsd:double"&gt;16.58883535051633&lt;/D&gt;&lt;D xsi:type="xsd:double"&gt;16.587591025327718&lt;/D&gt;&lt;D xsi:type="xsd:double"&gt;16.562484973384269&lt;/D&gt;&lt;D xsi:type="xsd:double"&gt;16.582596129768479&lt;/D&gt;&lt;D xsi:type="xsd:double"&gt;16.58845262477104&lt;/D&gt;&lt;D xsi:type="xsd:double"&gt;16.61244003671678&lt;/D&gt;&lt;D xsi:type="xsd:double"&gt;16.50027834084807&lt;/D&gt;&lt;D xsi:type="xsd:double"&gt;16.42607595625724&lt;/D&gt;&lt;D xsi:type="xsd:double"&gt;16.460554645399441&lt;/D&gt;&lt;D xsi:type="xsd:double"&gt;16.44178454245975&lt;/D&gt;&lt;D xsi:type="xsd:double"&gt;16.219066313549551&lt;/D&gt;&lt;D xsi:type="xsd:double"&gt;16.175640259280929&lt;/D&gt;&lt;D xsi:type="xsd:double"&gt;16.10593913184589&lt;/D&gt;&lt;D xsi:type="xsd:double"&gt;15.96690355611746&lt;/D&gt;&lt;D xsi:type="xsd:double"&gt;16.044826102470179&lt;/D&gt;&lt;D xsi:type="xsd:double"&gt;16.025575134657672&lt;/D&gt;&lt;D xsi:type="xsd:double"&gt;16.120157376093459&lt;/D&gt;&lt;D xsi:type="xsd:double"&gt;15.98117324284703&lt;/D&gt;&lt;D xsi:type="xsd:double"&gt;16.03752058650873&lt;/D&gt;&lt;D xsi:type="xsd:double"&gt;15.960595737507241&lt;/D&gt;&lt;D xsi:type="xsd:double"&gt;15.905834060066781&lt;/D&gt;&lt;D xsi:type="xsd:double"&gt;15.98114592500591&lt;/D&gt;&lt;D xsi:type="xsd:double"&gt;15.895938977219849&lt;/D&gt;&lt;D xsi:type="xsd:double"&gt;15.7445859850009&lt;/D&gt;&lt;D xsi:type="xsd:double"&gt;15.7262766757639&lt;/D&gt;&lt;D xsi:type="xsd:double"&gt;15.63102029883707&lt;/D&gt;&lt;D xsi:type="xsd:double"&gt;15.57221476306009&lt;/D&gt;&lt;D xsi:type="xsd:double"&gt;15.560922784752121&lt;/D&gt;&lt;D xsi:type="xsd:double"&gt;15.823186726991739&lt;/D&gt;&lt;D xsi:type="xsd:double"&gt;15.66650873208325&lt;/D&gt;&lt;D xsi:type="xsd:double"&gt;15.757070464293991&lt;/D&gt;&lt;D xsi:type="xsd:double"&gt;15.729813804594309&lt;/D&gt;&lt;D xsi:type="xsd:double"&gt;15.82408832098008&lt;/D&gt;&lt;D xsi:type="xsd:double"&gt;15.776984700320019&lt;/D&gt;&lt;D xsi:type="xsd:double"&gt;15.53695035940882&lt;/D&gt;&lt;D xsi:type="xsd:double"&gt;15.578253194668809&lt;/D&gt;&lt;D xsi:type="xsd:double"&gt;15.65557555455004&lt;/D&gt;&lt;D xsi:type="xsd:double"&gt;15.668817165067519&lt;/D&gt;&lt;D xsi:type="xsd:double"&gt;15.783874462369431&lt;/D&gt;&lt;D xsi:type="xsd:double"&gt;15.74738825975656&lt;/D&gt;&lt;D xsi:type="xsd:double"&gt;15.849627394119979&lt;/D&gt;&lt;D xsi:type="xsd:double"&gt;15.8273543389765&lt;/D&gt;&lt;D xsi:type="xsd:double"&gt;15.71308805356864&lt;/D&gt;&lt;D xsi:type="xsd:double"&gt;15.729430770433361&lt;/D&gt;&lt;D xsi:type="xsd:double"&gt;15.580883003008729&lt;/D&gt;&lt;D xsi:type="xsd:double"&gt;15.66259207148206&lt;/D&gt;&lt;D xsi:type="xsd:double"&gt;15.63757339376923&lt;/D&gt;&lt;D xsi:type="xsd:double"&gt;15.65674553341896&lt;/D&gt;&lt;D xsi:type="xsd:double"&gt;15.53563233557554&lt;/D&gt;&lt;D xsi:type="xsd:double"&gt;15.223804540246819&lt;/D&gt;&lt;D xsi:type="xsd:double"&gt;15.289784942652471&lt;/D&gt;&lt;D xsi:type="xsd:double"&gt;15.19779486268869&lt;/D&gt;&lt;D xsi:type="xsd:double"&gt;15.00264614690038&lt;/D&gt;&lt;D xsi:type="xsd:double"&gt;15.00250201272889&lt;/D&gt;&lt;D xsi:type="xsd:double"&gt;15.31848893022099&lt;/D&gt;&lt;D xsi:type="xsd:double"&gt;15.38422864583668&lt;/D&gt;&lt;D xsi:type="xsd:double"&gt;15.24528833904089&lt;/D&gt;&lt;D xsi:type="xsd:double"&gt;15.1372060442435&lt;/D&gt;&lt;D xsi:type="xsd:double"&gt;15.035641766548419&lt;/D&gt;&lt;D xsi:type="xsd:double"&gt;15.265195386620629&lt;/D&gt;&lt;D xsi:type="xsd:double"&gt;14.93316211924088&lt;/D&gt;&lt;D xsi:type="xsd:double"&gt;14.946532884084149&lt;/D&gt;&lt;D xsi:type="xsd:double"&gt;14.878808204068021&lt;/D&gt;&lt;D xsi:type="xsd:double"&gt;14.97830939025916&lt;/D&gt;&lt;D xsi:type="xsd:double"&gt;14.67561572576842&lt;/D&gt;&lt;D xsi:type="xsd:double"&gt;14.705014210037559&lt;/D&gt;&lt;D xsi:type="xsd:double"&gt;14.5060435707143&lt;/D&gt;&lt;D xsi:type="xsd:double"&gt;14.523900656141681&lt;/D&gt;&lt;D xsi:type="xsd:double"&gt;14.353112048950351&lt;/D&gt;&lt;D xsi:type="xsd:double"&gt;14.28820639763987&lt;/D&gt;&lt;D xsi:type="xsd:double"&gt;14.12879706580495&lt;/D&gt;&lt;D xsi:type="xsd:double"&gt;14.291552643566151&lt;/D&gt;&lt;D xsi:type="xsd:double"&gt;14.15589509585633&lt;/D&gt;&lt;D xsi:type="xsd:double"&gt;13.95932019343347&lt;/D&gt;&lt;D xsi:type="xsd:double"&gt;13.70578520787782&lt;/D&gt;&lt;D xsi:type="xsd:double"&gt;13.678778390149681&lt;/D&gt;&lt;D xsi:type="xsd:double"&gt;13.22929883042459&lt;/D&gt;&lt;D xsi:type="xsd:double"&gt;13.065357766312429&lt;/D&gt;&lt;D xsi:type="xsd:double"&gt;13.083978313789251&lt;/D&gt;&lt;D xsi:type="xsd:double"&gt;13.66075747840028&lt;/D&gt;&lt;D xsi:type="xsd:double"&gt;13.778831416399511&lt;/D&gt;&lt;D xsi:type="xsd:double"&gt;13.54120821596104&lt;/D&gt;&lt;D xsi:type="xsd:double"&gt;13.565753833528561&lt;/D&gt;&lt;D xsi:type="xsd:double"&gt;13.56988952936071&lt;/D&gt;&lt;D xsi:type="xsd:double"&gt;13.418692831001311&lt;/D&gt;&lt;D xsi:type="xsd:double"&gt;13.111619747222&lt;/D&gt;&lt;D xsi:type="xsd:double"&gt;13.179197894111111&lt;/D&gt;&lt;D xsi:type="xsd:double"&gt;13.230051610755179&lt;/D&gt;&lt;D xsi:type="xsd:double"&gt;13.004060900181869&lt;/D&gt;&lt;D xsi:type="xsd:double"&gt;12.52437931416179&lt;/D&gt;&lt;D xsi:type="xsd:double"&gt;11.91708378051327&lt;/D&gt;&lt;D xsi:type="xsd:double"&gt;12.10539732735371&lt;/D&gt;&lt;D xsi:type="xsd:double"&gt;11.67395441796014&lt;/D&gt;&lt;D xsi:type="xsd:double"&gt;12.23131797462594&lt;/D&gt;&lt;D xsi:type="xsd:double"&gt;12.448248463079871&lt;/D&gt;&lt;D xsi:type="xsd:double"&gt;12.035099538577621&lt;/D&gt;&lt;D xsi:type="xsd:double"&gt;11.67574663145966&lt;/D&gt;&lt;D xsi:type="xsd:double"&gt;11.6238032281476&lt;/D&gt;&lt;D xsi:type="xsd:double"&gt;12.0194340425625&lt;/D&gt;&lt;D xsi:type="xsd:double"&gt;11.888711964472909&lt;/D&gt;&lt;D xsi:type="xsd:double"&gt;11.535512056731161&lt;/D&gt;&lt;D xsi:type="xsd:double"&gt;11.24684906897126&lt;/D&gt;&lt;D xsi:type="xsd:double"&gt;10.81882266427035&lt;/D&gt;&lt;D xsi:type="xsd:double"&gt;10.00551711655875&lt;/D&gt;&lt;D xsi:type="xsd:double"&gt;10.64205679999567&lt;/D&gt;&lt;D xsi:type="xsd:double"&gt;10.73927626322673&lt;/D&gt;&lt;D xsi:type="xsd:double"&gt;11.46843243377063&lt;/D&gt;&lt;D xsi:type="xsd:double"&gt;11.35706740254146&lt;/D&gt;&lt;D xsi:type="xsd:double"&gt;11.48753804128037&lt;/D&gt;&lt;D xsi:type="xsd:double"&gt;11.42766380095266&lt;/D&gt;&lt;D xsi:type="xsd:double"&gt;11.5453700547013&lt;/D&gt;&lt;D xsi:type="xsd:double"&gt;11.023550742376621&lt;/D&gt;&lt;D xsi:type="xsd:double"&gt;11.29827801995889&lt;/D&gt;&lt;D xsi:type="xsd:double"&gt;11.52707736305978&lt;/D&gt;&lt;D xsi:type="xsd:double"&gt;11.12386216899373&lt;/D&gt;&lt;D xsi:type="xsd:double"&gt;11.100088350713859&lt;/D&gt;&lt;D xsi:type="xsd:double"&gt;10.83305346475121&lt;/D&gt;&lt;D xsi:type="xsd:double"&gt;10.992472139514961&lt;/D&gt;&lt;D xsi:type="xsd:double"&gt;11.034497420564129&lt;/D&gt;&lt;D xsi:type="xsd:double"&gt;10.67669156181749&lt;/D&gt;&lt;D xsi:type="xsd:double"&gt;10.70743083319026&lt;/D&gt;&lt;D xsi:type="xsd:double"&gt;10.481575538585791&lt;/D&gt;&lt;D xsi:type="xsd:double"&gt;10.609133981545931&lt;/D&gt;&lt;D xsi:type="xsd:double"&gt;10.44887737183581&lt;/D&gt;&lt;D xsi:type="xsd:double"&gt;10.5943548083752&lt;/D&gt;&lt;D xsi:type="xsd:double"&gt;10.771955653899831&lt;/D&gt;&lt;D xsi:type="xsd:double"&gt;10.7931248620679&lt;/D&gt;&lt;D xsi:type="xsd:double"&gt;10.982507096131609&lt;/D&gt;&lt;D xsi:type="xsd:double"&gt;10.989315991351919&lt;/D&gt;&lt;D xsi:type="xsd:double"&gt;10.653496447658331&lt;/D&gt;&lt;D xsi:type="xsd:double"&gt;10.73257334296002&lt;/D&gt;&lt;D xsi:type="xsd:double"&gt;10.71087031319721&lt;/D&gt;&lt;D xsi:type="xsd:double"&gt;10.829945390441191&lt;/D&gt;&lt;D xsi:type="xsd:double"&gt;11.353954492078641&lt;/D&gt;&lt;D xsi:type="xsd:double"&gt;11.169481407884261&lt;/D&gt;&lt;D xsi:type="xsd:double"&gt;11.60347949316234&lt;/D&gt;&lt;D xsi:type="xsd:double"&gt;11.577432922406841&lt;/D&gt;&lt;D xsi:type="xsd:double"&gt;11.158892210228149&lt;/D&gt;&lt;D xsi:type="xsd:double"&gt;11.294547947722171&lt;/D&gt;&lt;D xsi:type="xsd:double"&gt;11.356518754043879&lt;/D&gt;&lt;D xsi:type="xsd:double"&gt;11.47998072447567&lt;/D&gt;&lt;D xsi:type="xsd:double"&gt;11.45507662491956&lt;/D&gt;&lt;D xsi:type="xsd:double"&gt;11.24452222963974&lt;/D&gt;&lt;D xsi:type="xsd:double"&gt;10.909162494091889&lt;/D&gt;&lt;D xsi:type="xsd:double"&gt;10.6324965586923&lt;/D&gt;&lt;D xsi:type="xsd:double"&gt;10.535245504591989&lt;/D&gt;&lt;D xsi:type="xsd:double"&gt;10.52079951994757&lt;/D&gt;&lt;D xsi:type="xsd:double"&gt;10.414928933822241&lt;/D&gt;&lt;D xsi:type="xsd:double"&gt;10.50055240084783&lt;/D&gt;&lt;D xsi:type="xsd:double"&gt;10.81111922047454&lt;/D&gt;&lt;D xsi:type="xsd:double"&gt;11.2161111861686&lt;/D&gt;&lt;D xsi:type="xsd:double"&gt;11.21054677938805&lt;/D&gt;&lt;D xsi:type="xsd:double"&gt;10.928493393452669&lt;/D&gt;&lt;D xsi:type="xsd:double"&gt;10.679270759409469&lt;/D&gt;&lt;D xsi:type="xsd:double"&gt;10.670115352172379&lt;/D&gt;&lt;D xsi:type="xsd:double"&gt;10.51338745780104&lt;/D&gt;&lt;D xsi:type="xsd:double"&gt;10.34134561404251&lt;/D&gt;&lt;D xsi:type="xsd:double"&gt;10.414039547920829&lt;/D&gt;&lt;D xsi:type="xsd:double"&gt;10.08267206618943&lt;/D&gt;&lt;D xsi:type="xsd:double"&gt;10.127752469450369&lt;/D&gt;&lt;D xsi:type="xsd:double"&gt;10.299231422842629&lt;/D&gt;&lt;D xsi:type="xsd:double"&gt;10.225564108281439&lt;/D&gt;&lt;D xsi:type="xsd:double"&gt;10.08355351518882&lt;/D&gt;&lt;D xsi:type="xsd:double"&gt;10.11220853457804&lt;/D&gt;&lt;D xsi:type="xsd:double"&gt;10.154401395009479&lt;/D&gt;&lt;D xsi:type="xsd:double"&gt;10.37517874500994&lt;/D&gt;&lt;D xsi:type="xsd:double"&gt;10.497666528300419&lt;/D&gt;&lt;D xsi:type="xsd:double"&gt;10.30790951771758&lt;/D&gt;&lt;D xsi:type="xsd:double"&gt;10.30401689851378&lt;/D&gt;&lt;D xsi:type="xsd:double"&gt;10.511417369637851&lt;/D&gt;&lt;D xsi:type="xsd:double"&gt;10.55608220898816&lt;/D&gt;&lt;D xsi:type="xsd:double"&gt;10.917879334943359&lt;/D&gt;&lt;D xsi:type="xsd:double"&gt;10.976325369514781&lt;/D&gt;&lt;D xsi:type="xsd:double"&gt;11.08234282344845&lt;/D&gt;&lt;D xsi:type="xsd:double"&gt;10.895172184113321&lt;/D&gt;&lt;D xsi:type="xsd:double"&gt;10.71600403377755&lt;/D&gt;&lt;D xsi:type="xsd:double"&gt;11.01820874768501&lt;/D&gt;&lt;D xsi:type="xsd:double"&gt;11.04063011528862&lt;/D&gt;&lt;D xsi:type="xsd:double"&gt;10.75315664175476&lt;/D&gt;&lt;D xsi:type="xsd:double"&gt;10.80017736777131&lt;/D&gt;&lt;D xsi:type="xsd:double"&gt;10.780870443103851&lt;/D&gt;&lt;D xsi:type="xsd:double"&gt;10.5937668101254&lt;/D&gt;&lt;D xsi:type="xsd:double"&gt;10.988310046701461&lt;/D&gt;&lt;D xsi:type="xsd:double"&gt;10.74869918942133&lt;/D&gt;&lt;D xsi:type="xsd:double"&gt;10.835616472056319&lt;/D&gt;&lt;D xsi:type="xsd:double"&gt;10.66352937321347&lt;/D&gt;&lt;D xsi:type="xsd:double"&gt;10.66589677252774&lt;/D&gt;&lt;D xsi:type="xsd:double"&gt;10.61928210703678&lt;/D&gt;&lt;D xsi:type="xsd:double"&gt;10.615194133191091&lt;/D&gt;&lt;D xsi:type="xsd:double"&gt;10.658443542800249&lt;/D&gt;&lt;D xsi:type="xsd:double"&gt;10.638189022665889&lt;/D&gt;&lt;D xsi:type="xsd:double"&gt;10.59748128734249&lt;/D&gt;&lt;D xsi:type="xsd:double"&gt;10.5623814565667&lt;/D&gt;&lt;D xsi:type="xsd:double"&gt;10.598135244772971&lt;/D&gt;&lt;D xsi:type="xsd:double"&gt;10.62682988412195&lt;/D&gt;&lt;D xsi:type="xsd:double"&gt;10.64159378347237&lt;/D&gt;&lt;D xsi:type="xsd:double"&gt;10.69553354152737&lt;/D&gt;&lt;D xsi:type="xsd:double"&gt;10.717328242941569&lt;/D&gt;&lt;D xsi:type="xsd:double"&gt;10.72364997075498&lt;/D&gt;&lt;D xsi:type="xsd:double"&gt;10.74278011126532&lt;/D&gt;&lt;D xsi:type="xsd:double"&gt;10.785817473871481&lt;/D&gt;&lt;D xsi:type="xsd:double"&gt;10.762970414188709&lt;/D&gt;&lt;D xsi:type="xsd:double"&gt;10.838988952357321&lt;/D&gt;&lt;D xsi:type="xsd:double"&gt;10.87589872828665&lt;/D&gt;&lt;D xsi:type="xsd:double"&gt;10.90392122980183&lt;/D&gt;&lt;D xsi:type="xsd:double"&gt;11.010687178400749&lt;/D&gt;&lt;D xsi:type="xsd:double"&gt;11.02212458318143&lt;/D&gt;&lt;D xsi:type="xsd:double"&gt;10.94695476556495&lt;/D&gt;&lt;D xsi:type="xsd:double"&gt;10.97699119822024&lt;/D&gt;&lt;D xsi:type="xsd:double"&gt;10.958993695232151&lt;/D&gt;&lt;D xsi:type="xsd:double"&gt;11.07053880790974&lt;/D&gt;&lt;D xsi:type="xsd:double"&gt;11.089475996283641&lt;/D&gt;&lt;D xsi:type="xsd:double"&gt;11.1671207862948&lt;/D&gt;&lt;D xsi:type="xsd:double"&gt;11.16572550768301&lt;/D&gt;&lt;D xsi:type="xsd:double"&gt;11.134466149073671&lt;/D&gt;&lt;D xsi:type="xsd:double"&gt;11.18173228868395&lt;/D&gt;&lt;D xsi:type="xsd:double"&gt;11.33826168197586&lt;/D&gt;&lt;D xsi:type="xsd:double"&gt;11.394013071364579&lt;/D&gt;&lt;D xsi:type="xsd:double"&gt;11.38239972431046&lt;/D&gt;&lt;D xsi:type="xsd:double"&gt;11.403177383178759&lt;/D&gt;&lt;D xsi:type="xsd:double"&gt;11.46291895829502&lt;/D&gt;&lt;D xsi:type="xsd:double"&gt;11.38778547060774&lt;/D&gt;&lt;D xsi:type="xsd:double"&gt;11.31555243204531&lt;/D&gt;&lt;D xsi:type="xsd:double"&gt;11.395115613584441&lt;/D&gt;&lt;D xsi:type="xsd:double"&gt;11.41531180180773&lt;/D&gt;&lt;D xsi:type="xsd:double"&gt;11.371810482073769&lt;/D&gt;&lt;D xsi:type="xsd:double"&gt;11.310599007123731&lt;/D&gt;&lt;D xsi:type="xsd:double"&gt;11.39683212491768&lt;/D&gt;&lt;D xsi:type="xsd:double"&gt;11.482884135605159&lt;/D&gt;&lt;D xsi:type="xsd:double"&gt;11.736178797775651&lt;/D&gt;&lt;D xsi:type="xsd:double"&gt;11.73875122755608&lt;/D&gt;&lt;D xsi:type="xsd:double"&gt;11.803739669755631&lt;/D&gt;&lt;D xsi:type="xsd:double"&gt;11.83548747994378&lt;/D&gt;&lt;D xsi:type="xsd:double"&gt;11.892050414978909&lt;/D&gt;&lt;D xsi:type="xsd:double"&gt;11.86117610194858&lt;/D&gt;&lt;D xsi:type="xsd:double"&gt;11.89360367673611&lt;/D&gt;&lt;D xsi:type="xsd:double"&gt;11.977974079412039&lt;/D&gt;&lt;D xsi:type="xsd:double"&gt;11.81150600584245&lt;/D&gt;&lt;D xsi:type="xsd:double"&gt;11.85325744573213&lt;/D&gt;&lt;D xsi:type="xsd:double"&gt;11.919350292224269&lt;/D&gt;&lt;D xsi:type="xsd:double"&gt;12.03803293471011&lt;/D&gt;&lt;D xsi:type="xsd:double"&gt;12.029242168361821&lt;/D&gt;&lt;D xsi:type="xsd:double"&gt;11.97208098093386&lt;/D&gt;&lt;D xsi:type="xsd:double"&gt;11.9270962557224&lt;/D&gt;&lt;D xsi:type="xsd:double"&gt;11.917095662975649&lt;/D&gt;&lt;D xsi:type="xsd:double"&gt;11.87782660653972&lt;/D&gt;&lt;D xsi:type="xsd:double"&gt;12.104008280091209&lt;/D&gt;&lt;D xsi:type="xsd:double"&gt;12.196142880763921&lt;/D&gt;&lt;D xsi:type="xsd:double"&gt;12.452442216208521&lt;/D&gt;&lt;D xsi:type="xsd:double"&gt;12.358288031843269&lt;/D&gt;&lt;D xsi:type="xsd:double"&gt;12.455583367457979&lt;/D&gt;&lt;D xsi:type="xsd:double"&gt;12.4416822931212&lt;/D&gt;&lt;D xsi:type="xsd:double"&gt;12.53539855586105&lt;/D&gt;&lt;D xsi:type="xsd:double"&gt;12.523598298137371&lt;/D&gt;&lt;D xsi:type="xsd:double"&gt;12.49442581033966&lt;/D&gt;&lt;D xsi:type="xsd:double"&gt;12.671807097203621&lt;/D&gt;&lt;D xsi:type="xsd:double"&gt;12.617248550677671&lt;/D&gt;&lt;D xsi:type="xsd:double"&gt;12.572950862919271&lt;/D&gt;&lt;D xsi:type="xsd:double"&gt;12.497351100146149&lt;/D&gt;&lt;D xsi:type="xsd:double"&gt;12.3655694586157&lt;/D&gt;&lt;D xsi:type="xsd:double"&gt;12.34834561505329&lt;/D&gt;&lt;D xsi:type="xsd:double"&gt;12.328989153561739&lt;/D&gt;&lt;D xsi:type="xsd:double"&gt;12.33414983451134&lt;/D&gt;&lt;D xsi:type="xsd:double"&gt;12.37059542330571&lt;/D&gt;&lt;D xsi:type="xsd:double"&gt;12.216569929608911&lt;/D&gt;&lt;D xsi:type="xsd:double"&gt;12.292725931879341&lt;/D&gt;&lt;D xsi:type="xsd:double"&gt;12.368526983899329&lt;/D&gt;&lt;D xsi:type="xsd:double"&gt;12.5031409703624&lt;/D&gt;&lt;D xsi:type="xsd:double"&gt;12.528450697930969&lt;/D&gt;&lt;D xsi:type="xsd:double"&gt;12.4563776635838&lt;/D&gt;&lt;D xsi:type="xsd:double"&gt;12.442550339520359&lt;/D&gt;&lt;D xsi:type="xsd:double"&gt;12.49236837994502&lt;/D&gt;&lt;D xsi:type="xsd:double"&gt;12.507449076789&lt;/D&gt;&lt;D xsi:type="xsd:double"&gt;12.457344667847339&lt;/D&gt;&lt;D xsi:type="xsd:double"&gt;12.443327307235681&lt;/D&gt;&lt;D xsi:type="xsd:double"&gt;12.479418076163579&lt;/D&gt;&lt;D xsi:type="xsd:double"&gt;12.487798558184419&lt;/D&gt;&lt;D xsi:type="xsd:double"&gt;12.34030646835433&lt;/D&gt;&lt;D xsi:type="xsd:double"&gt;12.54667413967716&lt;/D&gt;&lt;D xsi:type="xsd:double"&gt;12.69856047571759&lt;/D&gt;&lt;D xsi:type="xsd:double"&gt;12.73568669651103&lt;/D&gt;&lt;D xsi:type="xsd:double"&gt;12.873172706147789&lt;/D&gt;&lt;D xsi:type="xsd:double"&gt;13.141381989854709&lt;/D&gt;&lt;D xsi:type="xsd:double"&gt;13.106533005475949&lt;/D&gt;&lt;D xsi:type="xsd:double"&gt;13.0831000535414&lt;/D&gt;&lt;D xsi:type="xsd:double"&gt;13.247249880414159&lt;/D&gt;&lt;D xsi:type="xsd:double"&gt;13.33792910083349&lt;/D&gt;&lt;D xsi:type="xsd:double"&gt;13.566602085477189&lt;/D&gt;&lt;D xsi:type="xsd:double"&gt;13.715651571122841&lt;/D&gt;&lt;D xsi:type="xsd:double"&gt;13.49518796648891&lt;/D&gt;&lt;D xsi:type="xsd:double"&gt;13.52892625871578&lt;/D&gt;&lt;D xsi:type="xsd:double"&gt;13.605021425206081&lt;/D&gt;&lt;D xsi:type="xsd:double"&gt;13.72199981953723&lt;/D&gt;&lt;D xsi:type="xsd:double"&gt;13.70118038456271&lt;/D&gt;&lt;D xsi:type="xsd:double"&gt;13.659515138602821&lt;/D&gt;&lt;D xsi:type="xsd:double"&gt;13.912047433411489&lt;/D&gt;&lt;D xsi:type="xsd:double"&gt;13.739827842107671&lt;/D&gt;&lt;D xsi:type="xsd:double"&gt;13.96782807609798&lt;/D&gt;&lt;D xsi:type="xsd:double"&gt;14.00222515917322&lt;/D&gt;&lt;D xsi:type="xsd:double"&gt;13.745675328791061&lt;/D&gt;&lt;D xsi:type="xsd:double"&gt;13.869241300595411&lt;/D&gt;&lt;D xsi:type="xsd:double"&gt;13.8671649104795&lt;/D&gt;&lt;D xsi:type="xsd:double"&gt;13.51934422401599&lt;/D&gt;&lt;D xsi:type="xsd:double"&gt;13.578504898757&lt;/D&gt;&lt;D xsi:type="xsd:double"&gt;13.428102493823181&lt;/D&gt;&lt;D xsi:type="xsd:double"&gt;13.65639357867752&lt;/D&gt;&lt;D xsi:type="xsd:double"&gt;13.58928273026611&lt;/D&gt;&lt;D xsi:type="xsd:double"&gt;13.66698394748286&lt;/D&gt;&lt;D xsi:type="xsd:double"&gt;13.599678950925391&lt;/D&gt;&lt;D xsi:type="xsd:double"&gt;13.63866450521747&lt;/D&gt;&lt;D xsi:type="xsd:double"&gt;13.490018536069931&lt;/D&gt;&lt;D xsi:type="xsd:double"&gt;13.40049701931946&lt;/D&gt;&lt;D xsi:type="xsd:double"&gt;13.089159843654871&lt;/D&gt;&lt;D xsi:type="xsd:double"&gt;13.166973336959741&lt;/D&gt;&lt;D xsi:type="xsd:double"&gt;13.01318272613274&lt;/D&gt;&lt;D xsi:type="xsd:double"&gt;13.164208494867481&lt;/D&gt;&lt;D xsi:type="xsd:double"&gt;13.356941909975831&lt;/D&gt;&lt;D xsi:type="xsd:double"&gt;13.45549591653459&lt;/D&gt;&lt;D xsi:type="xsd:double"&gt;13.65089395185427&lt;/D&gt;&lt;D xsi:type="xsd:double"&gt;13.634872192711169&lt;/D&gt;&lt;D xsi:type="xsd:double"&gt;13.730026658109431&lt;/D&gt;&lt;D xsi:type="xsd:double"&gt;13.797449780693119&lt;/D&gt;&lt;D xsi:type="xsd:double"&gt;13.717304349595629&lt;/D&gt;&lt;D xsi:type="xsd:double"&gt;13.647442143908741&lt;/D&gt;&lt;D xsi:type="xsd:double"&gt;13.78050734964801&lt;/D&gt;&lt;D xsi:type="xsd:double"&gt;13.919777649666489&lt;/D&gt;&lt;D xsi:type="xsd:double"&gt;13.81455261748537&lt;/D&gt;&lt;D xsi:type="xsd:double"&gt;13.834904316947259&lt;/D&gt;&lt;D xsi:type="xsd:double"&gt;13.8936228553937&lt;/D&gt;&lt;D xsi:type="xsd:double"&gt;13.868404773780069&lt;/D&gt;&lt;D xsi:type="xsd:double"&gt;13.6827111749746&lt;/D&gt;&lt;D xsi:type="xsd:double"&gt;13.68838282175996&lt;/D&gt;&lt;D xsi:type="xsd:double"&gt;13.52555589607317&lt;/D&gt;&lt;D xsi:type="xsd:double"&gt;13.658184773013341&lt;/D&gt;&lt;D xsi:type="xsd:double"&gt;13.70973305912937&lt;/D&gt;&lt;D xsi:type="xsd:double"&gt;13.532700648263161&lt;/D&gt;&lt;D xsi:type="xsd:double"&gt;13.582175117492911&lt;/D&gt;&lt;D xsi:type="xsd:double"&gt;13.724275728720979&lt;/D&gt;&lt;D xsi:type="xsd:double"&gt;13.90730103304376&lt;/D&gt;&lt;D xsi:type="xsd:double"&gt;13.9865450529741&lt;/D&gt;&lt;D xsi:type="xsd:double"&gt;14.09234350660312&lt;/D&gt;&lt;D xsi:type="xsd:double"&gt;13.97789776734489&lt;/D&gt;&lt;D xsi:type="xsd:double"&gt;14.11632138660481&lt;/D&gt;&lt;D xsi:type="xsd:double"&gt;14.32286535080398&lt;/D&gt;&lt;D xsi:type="xsd:double"&gt;14.41144776864275&lt;/D&gt;&lt;D xsi:type="xsd:double"&gt;14.549309119004921&lt;/D&gt;&lt;D xsi:type="xsd:double"&gt;14.7555148600852&lt;/D&gt;&lt;D xsi:type="xsd:double"&gt;14.84989257716677&lt;/D&gt;&lt;D xsi:type="xsd:double"&gt;14.7789952809737&lt;/D&gt;&lt;D xsi:type="xsd:double"&gt;14.68185485689261&lt;/D&gt;&lt;D xsi:type="xsd:double"&gt;14.854817840962131&lt;/D&gt;&lt;D xsi:type="xsd:double"&gt;14.65120268970745&lt;/D&gt;&lt;D xsi:type="xsd:double"&gt;14.51484085538384&lt;/D&gt;&lt;D xsi:type="xsd:double"&gt;14.298966542196119&lt;/D&gt;&lt;D xsi:type="xsd:double"&gt;14.49881236950281&lt;/D&gt;&lt;D xsi:type="xsd:double"&gt;14.463994984025749&lt;/D&gt;&lt;D xsi:type="xsd:double"&gt;14.2294013357869&lt;/D&gt;&lt;D xsi:type="xsd:double"&gt;14.355673159210591&lt;/D&gt;&lt;D xsi:type="xsd:double"&gt;14.3133008054025&lt;/D&gt;&lt;D xsi:type="xsd:double"&gt;14.45834059247286&lt;/D&gt;&lt;D xsi:type="xsd:double"&gt;14.55296438283462&lt;/D&gt;&lt;D xsi:type="xsd:double"&gt;14.566961852866539&lt;/D&gt;&lt;D xsi:type="xsd:double"&gt;14.644176144472&lt;/D&gt;&lt;D xsi:type="xsd:double"&gt;14.557649134004819&lt;/D&gt;&lt;D xsi:type="xsd:double"&gt;14.58960302000351&lt;/D&gt;&lt;D xsi:type="xsd:double"&gt;14.73530076566311&lt;/D&gt;</t>
        </r>
      </text>
    </comment>
    <comment ref="A51" authorId="0" shapeId="0">
      <text>
        <r>
          <rPr>
            <b/>
            <sz val="9"/>
            <color indexed="81"/>
            <rFont val="Tahoma"/>
            <charset val="1"/>
          </rPr>
          <t>&lt;D xsi:type="xsd:double"&gt;14.74006208674788&lt;/D&gt;&lt;D xsi:type="xsd:double"&gt;14.83010781215738&lt;/D&gt;&lt;D xsi:type="xsd:double"&gt;14.849572280786139&lt;/D&gt;&lt;D xsi:type="xsd:double"&gt;14.664205006953461&lt;/D&gt;&lt;D xsi:type="xsd:double"&gt;14.99270374171261&lt;/D&gt;&lt;D xsi:type="xsd:double"&gt;14.87195164613461&lt;/D&gt;&lt;D xsi:type="xsd:double"&gt;14.999708224448289&lt;/D&gt;&lt;D xsi:type="xsd:double"&gt;14.875242893146821&lt;/D&gt;&lt;D xsi:type="xsd:double"&gt;14.46890881631745&lt;/D&gt;&lt;D xsi:type="xsd:double"&gt;14.7112485430742&lt;/D&gt;&lt;D xsi:type="xsd:double"&gt;14.824249422584391&lt;/D&gt;&lt;D xsi:type="xsd:double"&gt;14.90821832517422&lt;/D&gt;&lt;D xsi:type="xsd:double"&gt;15.022110160060439&lt;/D&gt;&lt;D xsi:type="xsd:double"&gt;15.048132584878919&lt;/D&gt;&lt;D xsi:type="xsd:double"&gt;14.93211084022378&lt;/D&gt;&lt;D xsi:type="xsd:double"&gt;14.84624841760127&lt;/D&gt;&lt;D xsi:type="xsd:double"&gt;14.75821176498903&lt;/D&gt;&lt;D xsi:type="xsd:double"&gt;14.74177797813884&lt;/D&gt;&lt;D xsi:type="xsd:double"&gt;14.79353111202289&lt;/D&gt;&lt;D xsi:type="xsd:double"&gt;15.05058805052904&lt;/D&gt;&lt;D xsi:type="xsd:double"&gt;15.002943720266719&lt;/D&gt;&lt;D xsi:type="xsd:double"&gt;14.918494382965379&lt;/D&gt;&lt;D xsi:type="xsd:double"&gt;14.770233823354371&lt;/D&gt;&lt;D xsi:type="xsd:double"&gt;14.7289703754206&lt;/D&gt;&lt;D xsi:type="xsd:double"&gt;14.68051041943801&lt;/D&gt;&lt;D xsi:type="xsd:double"&gt;14.64210738445543&lt;/D&gt;&lt;D xsi:type="xsd:double"&gt;14.73411331873411&lt;/D&gt;&lt;D xsi:type="xsd:double"&gt;14.8400787414203&lt;/D&gt;&lt;D xsi:type="xsd:double"&gt;14.92544603163447&lt;/D&gt;&lt;D xsi:type="xsd:double"&gt;15.001041666543561&lt;/D&gt;&lt;D xsi:type="xsd:double"&gt;15.0712280256867&lt;/D&gt;&lt;D xsi:type="xsd:double"&gt;15.333364713622149&lt;/D&gt;&lt;D xsi:type="xsd:double"&gt;15.26076517575455&lt;/D&gt;&lt;D xsi:type="xsd:double"&gt;15.562029387373711&lt;/D&gt;&lt;D xsi:type="xsd:double"&gt;15.597999195649621&lt;/D&gt;&lt;D xsi:type="xsd:double"&gt;15.530975203411909&lt;/D&gt;&lt;D xsi:type="xsd:double"&gt;15.559690562003549&lt;/D&gt;&lt;D xsi:type="xsd:double"&gt;15.70037890692144&lt;/D&gt;&lt;D xsi:type="xsd:double"&gt;15.85921669517645&lt;/D&gt;&lt;D xsi:type="xsd:double"&gt;15.51772991116656&lt;/D&gt;&lt;D xsi:type="xsd:double"&gt;15.58796197268881&lt;/D&gt;&lt;D xsi:type="xsd:double"&gt;15.513053103209611&lt;/D&gt;&lt;D xsi:type="xsd:double"&gt;15.3639650761736&lt;/D&gt;&lt;D xsi:type="xsd:double"&gt;15.42912525711507&lt;/D&gt;&lt;D xsi:type="xsd:double"&gt;15.17726767215142&lt;/D&gt;&lt;D xsi:type="xsd:double"&gt;14.921068427099289&lt;/D&gt;&lt;D xsi:type="xsd:double"&gt;14.739976735540241&lt;/D&gt;&lt;D xsi:type="xsd:double"&gt;14.74791250008305&lt;/D&gt;&lt;D xsi:type="xsd:double"&gt;14.45725921336218&lt;/D&gt;&lt;D xsi:type="xsd:double"&gt;14.362983384442019&lt;/D&gt;&lt;D xsi:type="xsd:double"&gt;14.511444868497909&lt;/D&gt;&lt;D xsi:type="xsd:double"&gt;14.43559739151814&lt;/D&gt;&lt;D xsi:type="xsd:double"&gt;14.434911089730621&lt;/D&gt;&lt;D xsi:type="xsd:double"&gt;14.51648332411609&lt;/D&gt;&lt;D xsi:type="xsd:double"&gt;14.830845659881121&lt;/D&gt;&lt;D xsi:type="xsd:double"&gt;14.619944068668181&lt;/D&gt;&lt;D xsi:type="xsd:double"&gt;14.27160680118606&lt;/D&gt;&lt;D xsi:type="xsd:double"&gt;14.292194224378241&lt;/D&gt;&lt;D xsi:type="xsd:double"&gt;14.4288583729804&lt;/D&gt;&lt;D xsi:type="xsd:double"&gt;14.45601385774955&lt;/D&gt;&lt;D xsi:type="xsd:double"&gt;14.63114924965029&lt;/D&gt;&lt;D xsi:type="xsd:double"&gt;14.62884536559416&lt;/D&gt;&lt;D xsi:type="xsd:double"&gt;14.694448174285011&lt;/D&gt;&lt;D xsi:type="xsd:double"&gt;14.618545899049559&lt;/D&gt;&lt;D xsi:type="xsd:double"&gt;14.3215038296117&lt;/D&gt;&lt;D xsi:type="xsd:double"&gt;14.54016590369752&lt;/D&gt;&lt;D xsi:type="xsd:double"&gt;14.621292369242729&lt;/D&gt;&lt;D xsi:type="xsd:double"&gt;14.50192065275874&lt;/D&gt;&lt;D xsi:type="xsd:double"&gt;14.474764848260691&lt;/D&gt;&lt;D xsi:type="xsd:double"&gt;14.55503409892531&lt;/D&gt;&lt;D xsi:type="xsd:double"&gt;14.564559122409539&lt;/D&gt;&lt;D xsi:type="xsd:double"&gt;14.55273693123779&lt;/D&gt;&lt;D xsi:type="xsd:double"&gt;14.526624698259671&lt;/D&gt;&lt;D xsi:type="xsd:double"&gt;14.500039837557861&lt;/D&gt;&lt;D xsi:type="xsd:double"&gt;14.50729708078144&lt;/D&gt;&lt;D xsi:type="xsd:double"&gt;14.50107852709359&lt;/D&gt;&lt;D xsi:type="xsd:double"&gt;14.495741876925729&lt;/D&gt;&lt;D xsi:type="xsd:double"&gt;14.48736727948385&lt;/D&gt;&lt;D xsi:type="xsd:double"&gt;14.49892542379042&lt;/D&gt;&lt;D xsi:type="xsd:double"&gt;14.49464125455434&lt;/D&gt;&lt;D xsi:type="xsd:double"&gt;14.4669977870249&lt;/D&gt;&lt;D xsi:type="xsd:double"&gt;14.46186580318469&lt;/D&gt;&lt;D xsi:type="xsd:double"&gt;14.478751270164331&lt;/D&gt;&lt;D xsi:type="xsd:double"&gt;14.47307497581741&lt;/D&gt;&lt;D xsi:type="xsd:double"&gt;14.46914115562492&lt;/D&gt;&lt;D xsi:type="xsd:double"&gt;14.41326324902059&lt;/D&gt;&lt;D xsi:type="xsd:double"&gt;14.418201723741021&lt;/D&gt;&lt;D xsi:type="xsd:double"&gt;14.42924039677216&lt;/D&gt;&lt;D xsi:type="xsd:double"&gt;14.392191966275471&lt;/D&gt;&lt;D xsi:type="xsd:double"&gt;14.42070824069504&lt;/D&gt;&lt;D xsi:type="xsd:double"&gt;14.441704622649841&lt;/D&gt;&lt;D xsi:type="xsd:double"&gt;14.45164095931823&lt;/D&gt;&lt;D xsi:type="xsd:double"&gt;14.41367739482653&lt;/D&gt;&lt;D xsi:type="xsd:double"&gt;14.448503548091811&lt;/D&gt;&lt;D xsi:type="xsd:double"&gt;14.45487536147493&lt;/D&gt;&lt;D xsi:type="xsd:double"&gt;14.442897831699179&lt;/D&gt;&lt;D xsi:type="xsd:double"&gt;14.4903082450489&lt;/D&gt;&lt;D xsi:type="xsd:double"&gt;14.46512615952828&lt;/D&gt;&lt;D xsi:type="xsd:double"&gt;14.478726931135579&lt;/D&gt;&lt;D xsi:type="xsd:double"&gt;14.47321676025695&lt;/D&gt;&lt;D xsi:type="xsd:double"&gt;14.48461019704685&lt;/D&gt;&lt;D xsi:type="xsd:double"&gt;14.43752048003846&lt;/D&gt;&lt;D xsi:type="xsd:double"&gt;14.344740506985669&lt;/D&gt;&lt;D xsi:type="xsd:double"&gt;14.37050477159789&lt;/D&gt;&lt;D xsi:type="xsd:double"&gt;14.369892959773781&lt;/D&gt;&lt;D xsi:type="xsd:double"&gt;14.34466242267461&lt;/D&gt;&lt;D xsi:type="xsd:double"&gt;14.31706488694806&lt;/D&gt;&lt;D xsi:type="xsd:double"&gt;14.33597568968996&lt;/D&gt;&lt;D xsi:type="xsd:double"&gt;14.279751812643189&lt;/D&gt;&lt;D xsi:type="xsd:double"&gt;14.22951161966254&lt;/D&gt;&lt;D xsi:type="xsd:double"&gt;14.172323450146081&lt;/D&gt;&lt;D xsi:type="xsd:double"&gt;14.20087034884792&lt;/D&gt;&lt;D xsi:type="xsd:double"&gt;14.15950029924214&lt;/D&gt;&lt;D xsi:type="xsd:double"&gt;14.12456722149259&lt;/D&gt;&lt;D xsi:type="xsd:double"&gt;14.05372688367585&lt;/D&gt;&lt;D xsi:type="xsd:double"&gt;13.948864220125889&lt;/D&gt;&lt;D xsi:type="xsd:double"&gt;13.892402149318711&lt;/D&gt;&lt;D xsi:type="xsd:double"&gt;13.93382558918514&lt;/D&gt;&lt;D xsi:type="xsd:double"&gt;13.89924302132841&lt;/D&gt;&lt;D xsi:type="xsd:double"&gt;13.907695676638671&lt;/D&gt;&lt;D xsi:type="xsd:double"&gt;13.94401858539398&lt;/D&gt;&lt;D xsi:type="xsd:double"&gt;13.83174989062919&lt;/D&gt;&lt;D xsi:type="xsd:double"&gt;13.71690193883876&lt;/D&gt;&lt;D xsi:type="xsd:double"&gt;13.74927459131178&lt;/D&gt;&lt;D xsi:type="xsd:double"&gt;13.69339482121252&lt;/D&gt;&lt;D xsi:type="xsd:double"&gt;13.673415939888111&lt;/D&gt;&lt;D xsi:type="xsd:double"&gt;13.671528212621579&lt;/D&gt;&lt;D xsi:type="xsd:double"&gt;13.531168447060081&lt;/D&gt;&lt;D xsi:type="xsd:double"&gt;13.5246735727919&lt;/D&gt;&lt;D xsi:type="xsd:double"&gt;13.58324985661346&lt;/D&gt;&lt;D xsi:type="xsd:double"&gt;13.61511752883364&lt;/D&gt;&lt;D xsi:type="xsd:double"&gt;13.58917585562641&lt;/D&gt;&lt;D xsi:type="xsd:double"&gt;13.53694572013892&lt;/D&gt;&lt;D xsi:type="xsd:double"&gt;13.51534500618463&lt;/D&gt;&lt;D xsi:type="xsd:double"&gt;13.55654460016866&lt;/D&gt;&lt;D xsi:type="xsd:double"&gt;13.54348836357366&lt;/D&gt;&lt;D xsi:type="xsd:double"&gt;13.449859962347119&lt;/D&gt;&lt;D xsi:type="xsd:double"&gt;13.47182017589021&lt;/D&gt;&lt;D xsi:type="xsd:double"&gt;13.50977077169687&lt;/D&gt;&lt;D xsi:type="xsd:double"&gt;13.52780203631346&lt;/D&gt;&lt;D xsi:type="xsd:double"&gt;13.56872726133113&lt;/D&gt;&lt;D xsi:type="xsd:double"&gt;13.58996446407445&lt;/D&gt;&lt;D xsi:type="xsd:double"&gt;13.578727811805219&lt;/D&gt;&lt;D xsi:type="xsd:double"&gt;13.607433874038909&lt;/D&gt;&lt;D xsi:type="xsd:double"&gt;13.625228681235379&lt;/D&gt;&lt;D xsi:type="xsd:double"&gt;13.711060942358589&lt;/D&gt;&lt;D xsi:type="xsd:double"&gt;13.70545940148199&lt;/D&gt;&lt;D xsi:type="xsd:double"&gt;13.715992654408989&lt;/D&gt;&lt;D xsi:type="xsd:double"&gt;13.68340307220026&lt;/D&gt;&lt;D xsi:type="xsd:double"&gt;13.675834648135069&lt;/D&gt;&lt;D xsi:type="xsd:double"&gt;13.644350442644431&lt;/D&gt;&lt;D xsi:type="xsd:double"&gt;13.50333451320569&lt;/D&gt;&lt;D xsi:type="xsd:double"&gt;13.50952131164912&lt;/D&gt;&lt;D xsi:type="xsd:double"&gt;13.466878094939309&lt;/D&gt;&lt;D xsi:type="xsd:double"&gt;13.432372412949921&lt;/D&gt;&lt;D xsi:type="xsd:double"&gt;13.47772921582116&lt;/D&gt;&lt;D xsi:type="xsd:double"&gt;13.418700811663189&lt;/D&gt;&lt;D xsi:type="xsd:double"&gt;13.448368630347421&lt;/D&gt;&lt;D xsi:type="xsd:double"&gt;13.56611159068194&lt;/D&gt;&lt;D xsi:type="xsd:double"&gt;13.546332521732239&lt;/D&gt;&lt;D xsi:type="xsd:double"&gt;13.489967742195891&lt;/D&gt;&lt;D xsi:type="xsd:double"&gt;13.513200869956529&lt;/D&gt;&lt;D xsi:type="xsd:double"&gt;13.417962285664579&lt;/D&gt;&lt;D xsi:type="xsd:double"&gt;13.359857039963559&lt;/D&gt;&lt;D xsi:type="xsd:double"&gt;13.35304614334953&lt;/D&gt;&lt;D xsi:type="xsd:double"&gt;13.39688665780009&lt;/D&gt;&lt;D xsi:type="xsd:double"&gt;13.425777287769611&lt;/D&gt;&lt;D xsi:type="xsd:double"&gt;13.462299380383691&lt;/D&gt;&lt;D xsi:type="xsd:double"&gt;13.50192164151108&lt;/D&gt;&lt;D xsi:type="xsd:double"&gt;13.501926086308369&lt;/D&gt;&lt;D xsi:type="xsd:double"&gt;13.522680729736971&lt;/D&gt;&lt;D xsi:type="xsd:double"&gt;13.56197912161039&lt;/D&gt;&lt;D xsi:type="xsd:double"&gt;13.56424023552421&lt;/D&gt;&lt;D xsi:type="xsd:double"&gt;13.56212590415171&lt;/D&gt;&lt;D xsi:type="xsd:double"&gt;13.63184363916875&lt;/D&gt;&lt;D xsi:type="xsd:double"&gt;13.568403712857011&lt;/D&gt;&lt;D xsi:type="xsd:double"&gt;13.643838884293031&lt;/D&gt;&lt;D xsi:type="xsd:double"&gt;13.600271067344179&lt;/D&gt;&lt;D xsi:type="xsd:double"&gt;13.66571834576679&lt;/D&gt;&lt;D xsi:type="xsd:double"&gt;13.691465944757329&lt;/D&gt;&lt;D xsi:type="xsd:double"&gt;13.554899036808759&lt;/D&gt;&lt;D xsi:type="xsd:double"&gt;13.557570005439221&lt;/D&gt;&lt;D xsi:type="xsd:double"&gt;13.535302295377811&lt;/D&gt;&lt;D xsi:type="xsd:double"&gt;13.61154551584456&lt;/D&gt;&lt;D xsi:type="xsd:double"&gt;13.6745793652236&lt;/D&gt;&lt;D xsi:type="xsd:double"&gt;13.660486150289749&lt;/D&gt;&lt;D xsi:type="xsd:double"&gt;13.596488490977659&lt;/D&gt;&lt;D xsi:type="xsd:double"&gt;13.524642066832209&lt;/D&gt;&lt;D xsi:type="xsd:double"&gt;13.43997843598607&lt;/D&gt;&lt;D xsi:type="xsd:double"&gt;13.40248666910766&lt;/D&gt;&lt;D xsi:type="xsd:double"&gt;13.322112159561391&lt;/D&gt;&lt;D xsi:type="xsd:double"&gt;13.27531442421083&lt;/D&gt;&lt;D xsi:type="xsd:double"&gt;13.292355857611391&lt;/D&gt;&lt;D xsi:type="xsd:double"&gt;13.329831184823821&lt;/D&gt;&lt;D xsi:type="xsd:double"&gt;13.333134014607589&lt;/D&gt;&lt;D xsi:type="xsd:double"&gt;13.286011823952309&lt;/D&gt;&lt;D xsi:type="xsd:double"&gt;13.28972138567859&lt;/D&gt;&lt;D xsi:type="xsd:double"&gt;13.372189698763229&lt;/D&gt;&lt;D xsi:type="xsd:double"&gt;13.37122963204515&lt;/D&gt;&lt;D xsi:type="xsd:double"&gt;13.37834334470595&lt;/D&gt;&lt;D xsi:type="xsd:double"&gt;13.39847554559482&lt;/D&gt;&lt;D xsi:type="xsd:double"&gt;13.27475728811835&lt;/D&gt;&lt;D xsi:type="xsd:double"&gt;13.251652747962529&lt;/D&gt;&lt;D xsi:type="xsd:double"&gt;13.26626586820073&lt;/D&gt;&lt;D xsi:type="xsd:double"&gt;13.361320621759431&lt;/D&gt;&lt;D xsi:type="xsd:double"&gt;13.32368944193879&lt;/D&gt;&lt;D xsi:type="xsd:double"&gt;13.3214118875474&lt;/D&gt;&lt;D xsi:type="xsd:double"&gt;13.26061879319291&lt;/D&gt;&lt;D xsi:type="xsd:double"&gt;13.337250573474989&lt;/D&gt;&lt;D xsi:type="xsd:double"&gt;13.32267410587454&lt;/D&gt;&lt;D xsi:type="xsd:double"&gt;13.32943625010688&lt;/D&gt;&lt;D xsi:type="xsd:double"&gt;13.33462558396306&lt;/D&gt;&lt;D xsi:type="xsd:double"&gt;13.352883955747&lt;/D&gt;&lt;D xsi:type="xsd:double"&gt;13.40200170249757&lt;/D&gt;&lt;D xsi:type="xsd:double"&gt;13.32436054501969&lt;/D&gt;&lt;D xsi:type="xsd:double"&gt;13.41192675569884&lt;/D&gt;&lt;D xsi:type="xsd:double"&gt;13.447807672106229&lt;/D&gt;&lt;D xsi:type="xsd:double"&gt;13.48204735879356&lt;/D&gt;&lt;D xsi:type="xsd:double"&gt;13.46697341676901&lt;/D&gt;&lt;D xsi:type="xsd:double"&gt;13.53152351344659&lt;/D&gt;&lt;D xsi:type="xsd:double"&gt;13.55396548249785&lt;/D&gt;&lt;D xsi:type="xsd:double"&gt;13.66950333384751&lt;/D&gt;&lt;D xsi:type="xsd:double"&gt;13.807109447491319&lt;/D&gt;&lt;D xsi:type="xsd:double"&gt;13.8081703461757&lt;/D&gt;&lt;D xsi:type="xsd:double"&gt;13.79986228673082&lt;/D&gt;&lt;D xsi:type="xsd:double"&gt;13.90723770956658&lt;/D&gt;&lt;D xsi:type="xsd:double"&gt;13.92283600875091&lt;/D&gt;&lt;D xsi:type="xsd:double"&gt;13.815773541972259&lt;/D&gt;&lt;D xsi:type="xsd:double"&gt;13.961606062969381&lt;/D&gt;&lt;D xsi:type="xsd:double"&gt;13.86531174457294&lt;/D&gt;&lt;D xsi:type="xsd:double"&gt;13.83006993058345&lt;/D&gt;&lt;D xsi:type="xsd:double"&gt;13.7895657771323&lt;/D&gt;&lt;D xsi:type="xsd:double"&gt;13.8804030852859&lt;/D&gt;&lt;D xsi:type="xsd:double"&gt;13.847420187198219&lt;/D&gt;&lt;D xsi:type="xsd:double"&gt;13.659797886403631&lt;/D&gt;&lt;D xsi:type="xsd:double"&gt;13.58002321995604&lt;/D&gt;&lt;D xsi:type="xsd:double"&gt;13.56127820624655&lt;/D&gt;&lt;D xsi:type="xsd:double"&gt;13.77624875355234&lt;/D&gt;&lt;D xsi:type="xsd:double"&gt;13.75079155943164&lt;/D&gt;&lt;D xsi:type="xsd:double"&gt;13.82512085849581&lt;/D&gt;&lt;D xsi:type="xsd:double"&gt;13.98106837814345&lt;/D&gt;&lt;D xsi:type="xsd:double"&gt;14.070282503591169&lt;/D&gt;&lt;D xsi:type="xsd:double"&gt;14.163663619095329&lt;/D&gt;&lt;D xsi:type="xsd:double"&gt;13.96904871253127&lt;/D&gt;&lt;D xsi:type="xsd:double"&gt;13.9077232640791&lt;/D&gt;&lt;D xsi:type="xsd:double"&gt;14.05495242815868&lt;/D&gt;&lt;D xsi:type="xsd:double"&gt;13.878315951094869&lt;/D&gt;&lt;D xsi:type="xsd:double"&gt;13.775000752056521&lt;/D&gt;&lt;D xsi:type="xsd:double"&gt;13.525768042138051&lt;/D&gt;&lt;D xsi:type="xsd:double"&gt;13.354485352915461&lt;/D&gt;&lt;D xsi:type="xsd:double"&gt;13.49567431353821&lt;/D&gt;&lt;D xsi:type="xsd:double"&gt;13.46174747362798&lt;/D&gt;&lt;D xsi:type="xsd:double"&gt;13.465202795842769&lt;/D&gt;&lt;D xsi:type="xsd:double"&gt;13.20233949900177&lt;/D&gt;&lt;D xsi:type="xsd:double"&gt;13.243095690402869&lt;/D&gt;&lt;D xsi:type="xsd:double"&gt;13.331199602855319&lt;/D&gt;&lt;D xsi:type="xsd:double"&gt;13.242875520322279&lt;/D&gt;&lt;D xsi:type="xsd:double"&gt;13.30098467285602&lt;/D&gt;&lt;D xsi:type="xsd:double"&gt;13.20187754015477&lt;/D&gt;&lt;D xsi:type="xsd:double"&gt;13.255229559072481&lt;/D&gt;&lt;D xsi:type="xsd:double"&gt;13.349318871409171&lt;/D&gt;&lt;D xsi:type="xsd:double"&gt;13.307057394112309&lt;/D&gt;&lt;D xsi:type="xsd:double"&gt;13.38426611764973&lt;/D&gt;&lt;D xsi:type="xsd:double"&gt;13.42729497889189&lt;/D&gt;&lt;D xsi:type="xsd:double"&gt;13.28148896497795&lt;/D&gt;&lt;D xsi:type="xsd:double"&gt;13.239359610897759&lt;/D&gt;&lt;D xsi:type="xsd:double"&gt;13.23641096849566&lt;/D&gt;&lt;D xsi:type="xsd:double"&gt;13.36801070132981&lt;/D&gt;&lt;D xsi:type="xsd:double"&gt;13.345828056624869&lt;/D&gt;&lt;D xsi:type="xsd:double"&gt;13.20491351364149&lt;/D&gt;&lt;D xsi:type="xsd:double"&gt;13.089566769610929&lt;/D&gt;&lt;D xsi:type="xsd:double"&gt;13.17836894539337&lt;/D&gt;&lt;D xsi:type="xsd:double"&gt;13.15616802604456&lt;/D&gt;&lt;D xsi:type="xsd:double"&gt;13.362105921971921&lt;/D&gt;&lt;D xsi:type="xsd:double"&gt;13.338612794449571&lt;/D&gt;&lt;D xsi:type="xsd:double"&gt;13.284317798846731&lt;/D&gt;&lt;D xsi:type="xsd:double"&gt;13.2341383671991&lt;/D&gt;&lt;D xsi:type="xsd:double"&gt;13.047428280936011&lt;/D&gt;&lt;D xsi:type="xsd:double"&gt;13.18027475464006&lt;/D&gt;&lt;D xsi:type="xsd:double"&gt;13.143215474013351&lt;/D&gt;&lt;D xsi:type="xsd:double"&gt;13.16487568616529&lt;/D&gt;&lt;D xsi:type="xsd:double"&gt;13.400092728834521&lt;/D&gt;&lt;D xsi:type="xsd:double"&gt;13.55372338415823&lt;/D&gt;&lt;D xsi:type="xsd:double"&gt;13.523509121294859&lt;/D&gt;&lt;D xsi:type="xsd:double"&gt;13.528691180733141&lt;/D&gt;&lt;D xsi:type="xsd:double"&gt;13.443074222094291&lt;/D&gt;&lt;D xsi:type="xsd:double"&gt;13.41651839393356&lt;/D&gt;&lt;D xsi:type="xsd:double"&gt;13.555601492014651&lt;/D&gt;&lt;D xsi:type="xsd:double"&gt;13.61680575548287&lt;/D&gt;&lt;D xsi:type="xsd:double"&gt;13.61172306237402&lt;/D&gt;&lt;D xsi:type="xsd:double"&gt;13.58514530216307&lt;/D&gt;&lt;D xsi:type="xsd:double"&gt;13.524855822788441&lt;/D&gt;&lt;D xsi:type="xsd:double"&gt;13.44741690031908&lt;/D&gt;&lt;D xsi:type="xsd:double"&gt;13.62598992521381&lt;/D&gt;&lt;D xsi:type="xsd:double"&gt;13.40903385734687&lt;/D&gt;&lt;D xsi:type="xsd:double"&gt;13.44772571223492&lt;/D&gt;&lt;D xsi:type="xsd:double"&gt;13.469506852662549&lt;/D&gt;&lt;D xsi:type="xsd:double"&gt;13.42556074309808&lt;/D&gt;&lt;D xsi:type="xsd:double"&gt;13.456878589521789&lt;/D&gt;&lt;D xsi:type="xsd:double"&gt;13.48492513350263&lt;/D&gt;&lt;D xsi:type="xsd:double"&gt;13.31440334982209&lt;/D&gt;&lt;D xsi:type="xsd:double"&gt;13.272909850185981&lt;/D&gt;&lt;D xsi:type="xsd:double"&gt;13.31445092738775&lt;/D&gt;&lt;D xsi:type="xsd:double"&gt;13.48924322430204&lt;/D&gt;&lt;D xsi:type="xsd:double"&gt;13.30413041566492&lt;/D&gt;&lt;D xsi:type="xsd:double"&gt;13.23572131041411&lt;/D&gt;&lt;D xsi:type="xsd:double"&gt;13.047234620525151&lt;/D&gt;&lt;D xsi:type="xsd:double"&gt;12.885246595630109&lt;/D&gt;&lt;D xsi:type="xsd:double"&gt;12.932827304618471&lt;/D&gt;&lt;D xsi:type="xsd:double"&gt;13.182784989308191&lt;/D&gt;&lt;D xsi:type="xsd:double"&gt;13.112059394435761&lt;/D&gt;&lt;D xsi:type="xsd:double"&gt;13.244530917104891&lt;/D&gt;&lt;D xsi:type="xsd:double"&gt;13.21405644153495&lt;/D&gt;&lt;D xsi:type="xsd:double"&gt;13.20554916062815&lt;/D&gt;&lt;D xsi:type="xsd:double"&gt;13.2709866381169&lt;/D&gt;&lt;D xsi:type="xsd:double"&gt;13.075878307866731&lt;/D&gt;&lt;D xsi:type="xsd:double"&gt;12.980086306248911&lt;/D&gt;&lt;D xsi:type="xsd:double"&gt;12.883544284647741&lt;/D&gt;&lt;D xsi:type="xsd:double"&gt;13.013445397235939&lt;/D&gt;&lt;D xsi:type="xsd:double"&gt;13.029679566169721&lt;/D&gt;&lt;D xsi:type="xsd:double"&gt;13.04866813984939&lt;/D&gt;&lt;D xsi:type="xsd:double"&gt;13.026425719348451&lt;/D&gt;&lt;D xsi:type="xsd:double"&gt;13.018433015835679&lt;/D&gt;&lt;D xsi:type="xsd:double"&gt;13.04050994119148&lt;/D&gt;&lt;D xsi:type="xsd:double"&gt;13.04629946722917&lt;/D&gt;&lt;D xsi:type="xsd:double"&gt;13.066100075565661&lt;/D&gt;&lt;D xsi:type="xsd:double"&gt;13.061674403599151&lt;/D&gt;&lt;D xsi:type="xsd:double"&gt;13.042090009978979&lt;/D&gt;&lt;D xsi:type="xsd:double"&gt;13.01334271874042&lt;/D&gt;&lt;D xsi:type="xsd:double"&gt;13.0063124689228&lt;/D&gt;&lt;D xsi:type="xsd:double"&gt;12.943851127800571&lt;/D&gt;&lt;D xsi:type="xsd:double"&gt;12.942133949865481&lt;/D&gt;&lt;D xsi:type="xsd:double"&gt;12.912547090807809&lt;/D&gt;&lt;D xsi:type="xsd:double"&gt;12.912724974502661&lt;/D&gt;&lt;D xsi:type="xsd:double"&gt;12.938060471327329&lt;/D&gt;&lt;D xsi:type="xsd:double"&gt;12.954459383315021&lt;/D&gt;&lt;D xsi:type="xsd:double"&gt;12.9578407482053&lt;/D&gt;&lt;D xsi:type="xsd:double"&gt;12.964325922879461&lt;/D&gt;&lt;D xsi:type="xsd:double"&gt;12.96648044658539&lt;/D&gt;&lt;D xsi:type="xsd:double"&gt;12.95338351217069&lt;/D&gt;&lt;D xsi:type="xsd:double"&gt;12.930165200170871&lt;/D&gt;&lt;D xsi:type="xsd:double"&gt;12.979014424618841&lt;/D&gt;&lt;D xsi:type="xsd:double"&gt;12.97888730260304&lt;/D&gt;&lt;D xsi:type="xsd:double"&gt;13.01919285199023&lt;/D&gt;&lt;D xsi:type="xsd:double"&gt;13.046332511204129&lt;/D&gt;&lt;D xsi:type="xsd:double"&gt;13.04455606275913&lt;/D&gt;&lt;D xsi:type="xsd:double"&gt;13.034535486179641&lt;/D&gt;&lt;D xsi:type="xsd:double"&gt;13.049390288334569&lt;/D&gt;&lt;D xsi:type="xsd:double"&gt;13.0327085930568&lt;/D&gt;&lt;D xsi:type="xsd:double"&gt;13.00781492260594&lt;/D&gt;&lt;D xsi:type="xsd:double"&gt;13.01648272936438&lt;/D&gt;&lt;D xsi:type="xsd:double"&gt;12.987002541314141&lt;/D&gt;&lt;D xsi:type="xsd:double"&gt;12.97426017526805&lt;/D&gt;&lt;D xsi:type="xsd:double"&gt;12.961908797225989&lt;/D&gt;&lt;D xsi:type="xsd:double"&gt;12.9034689728661&lt;/D&gt;&lt;D xsi:type="xsd:double"&gt;12.92798835291973&lt;/D&gt;&lt;D xsi:type="xsd:double"&gt;12.95287627431423&lt;/D&gt;&lt;D xsi:type="xsd:double"&gt;12.88636808279988&lt;/D&gt;&lt;D xsi:type="xsd:double"&gt;12.8775117680546&lt;/D&gt;&lt;D xsi:type="xsd:double"&gt;12.85433906349949&lt;/D&gt;&lt;D xsi:type="xsd:double"&gt;12.855799666643589&lt;/D&gt;&lt;D xsi:type="xsd:double"&gt;12.833655214735961&lt;/D&gt;&lt;D xsi:type="xsd:double"&gt;12.769565373522861&lt;/D&gt;&lt;D xsi:type="xsd:double"&gt;12.75902220853594&lt;/D&gt;&lt;D xsi:type="xsd:double"&gt;12.724026672091441&lt;/D&gt;&lt;D xsi:type="xsd:double"&gt;12.715012899247681&lt;/D&gt;&lt;D xsi:type="xsd:double"&gt;12.71463656767915&lt;/D&gt;&lt;D xsi:type="xsd:double"&gt;12.668645382504931&lt;/D&gt;&lt;D xsi:type="xsd:double"&gt;12.68747874820561&lt;/D&gt;&lt;D xsi:type="xsd:double"&gt;12.63559180619675&lt;/D&gt;&lt;D xsi:type="xsd:double"&gt;12.62605673010097&lt;/D&gt;&lt;D xsi:type="xsd:double"&gt;12.64268405250729&lt;/D&gt;&lt;D xsi:type="xsd:double"&gt;12.66515366039217&lt;/D&gt;&lt;D xsi:type="xsd:double"&gt;12.656564307842309&lt;/D&gt;&lt;D xsi:type="xsd:double"&gt;12.56379263465727&lt;/D&gt;&lt;D xsi:type="xsd:double"&gt;12.57142693839843&lt;/D&gt;&lt;D xsi:type="xsd:double"&gt;12.56964697537915&lt;/D&gt;&lt;D xsi:type="xsd:double"&gt;12.580272127157469&lt;/D&gt;&lt;D xsi:type="xsd:double"&gt;12.60366374498688&lt;/D&gt;&lt;D xsi:type="xsd:double"&gt;12.58964870310078&lt;/D&gt;&lt;D xsi:type="xsd:double"&gt;12.674714000856939&lt;/D&gt;&lt;D xsi:type="xsd:double"&gt;12.663226715619841&lt;/D&gt;&lt;D xsi:type="xsd:double"&gt;12.608783738197239&lt;/D&gt;&lt;D xsi:type="xsd:double"&gt;12.55581022476226&lt;/D&gt;&lt;D xsi:type="xsd:double"&gt;12.593703446521021&lt;/D&gt;&lt;D xsi:type="xsd:double"&gt;12.56869994859648&lt;/D&gt;&lt;D xsi:type="xsd:double"&gt;12.5546559143983&lt;/D&gt;&lt;D xsi:type="xsd:double"&gt;12.519237529893591&lt;/D&gt;&lt;D xsi:type="xsd:double"&gt;12.491832337693671&lt;/D&gt;&lt;D xsi:type="xsd:double"&gt;12.49031662969287&lt;/D&gt;&lt;D xsi:type="xsd:double"&gt;12.47335943921898&lt;/D&gt;&lt;D xsi:type="xsd:double"&gt;12.43646631008189&lt;/D&gt;&lt;D xsi:type="xsd:double"&gt;12.377065699307421&lt;/D&gt;&lt;D xsi:type="xsd:double"&gt;12.33249353349941&lt;/D&gt;&lt;D xsi:type="xsd:double"&gt;12.3654388407835&lt;/D&gt;&lt;D xsi:type="xsd:double"&gt;12.37035518679494&lt;/D&gt;&lt;D xsi:type="xsd:double"&gt;12.38820159473574&lt;/D&gt;&lt;D xsi:type="xsd:double"&gt;12.46119800363163&lt;/D&gt;&lt;D xsi:type="xsd:double"&gt;12.42563957749892&lt;/D&gt;&lt;D xsi:type="xsd:double"&gt;12.415304013104921&lt;/D&gt;&lt;D xsi:type="xsd:double"&gt;12.428853896523419&lt;/D&gt;&lt;D xsi:type="xsd:double"&gt;12.525092145210619&lt;/D&gt;&lt;D xsi:type="xsd:double"&gt;12.5684543979523&lt;/D&gt;&lt;D xsi:type="xsd:double"&gt;12.56901705742729&lt;/D&gt;&lt;D xsi:type="xsd:double"&gt;12.529288953766979&lt;/D&gt;&lt;D xsi:type="xsd:double"&gt;12.544950763844451&lt;/D&gt;&lt;D xsi:type="xsd:double"&gt;12.56190368120982&lt;/D&gt;&lt;D xsi:type="xsd:double"&gt;12.49361572431884&lt;/D&gt;&lt;D xsi:type="xsd:double"&gt;12.35594299191852&lt;/D&gt;&lt;D xsi:type="xsd:double"&gt;12.406552604858019&lt;/D&gt;&lt;D xsi:type="xsd:double"&gt;12.41031867575647&lt;/D&gt;&lt;D xsi:type="xsd:double"&gt;12.398465049367511&lt;/D&gt;&lt;D xsi:type="xsd:double"&gt;12.38265538980588&lt;/D&gt;&lt;D xsi:type="xsd:double"&gt;12.397200091355391&lt;/D&gt;&lt;D xsi:type="xsd:double"&gt;12.421684237419839&lt;/D&gt;&lt;D xsi:type="xsd:double"&gt;12.409393899380831&lt;/D&gt;&lt;D xsi:type="xsd:double"&gt;12.49630797261843&lt;/D&gt;&lt;D xsi:type="xsd:double"&gt;12.43570658439684&lt;/D&gt;&lt;D xsi:type="xsd:double"&gt;12.458749111444989&lt;/D&gt;&lt;D xsi:type="xsd:double"&gt;12.477111658988481&lt;/D&gt;&lt;D xsi:type="xsd:double"&gt;12.516994947546349&lt;/D&gt;&lt;D xsi:type="xsd:double"&gt;12.471975587152461&lt;/D&gt;&lt;D xsi:type="xsd:double"&gt;12.46441975544197&lt;/D&gt;&lt;D xsi:type="xsd:double"&gt;12.39892905867616&lt;/D&gt;&lt;D xsi:type="xsd:double"&gt;12.2968148076842&lt;/D&gt;&lt;D xsi:type="xsd:double"&gt;12.30746137489025&lt;/D&gt;&lt;D xsi:type="xsd:double"&gt;12.02720654553827&lt;/D&gt;&lt;D xsi:type="xsd:double"&gt;11.874190995361809&lt;/D&gt;&lt;D xsi:type="xsd:double"&gt;11.6536172497146&lt;/D&gt;&lt;D xsi:type="xsd:double"&gt;11.7708896612442&lt;/D&gt;&lt;D xsi:type="xsd:double"&gt;11.77365570007456&lt;/D&gt;&lt;D xsi:type="xsd:double"&gt;11.784028486873581&lt;/D&gt;&lt;D xsi:type="xsd:double"&gt;11.854828756623411&lt;/D&gt;&lt;D xsi:type="xsd:double"&gt;11.8348117801661&lt;/D&gt;&lt;D xsi:type="xsd:double"&gt;11.85799802702579&lt;/D&gt;&lt;D xsi:type="xsd:double"&gt;11.766304413456179&lt;/D&gt;&lt;D xsi:type="xsd:double"&gt;11.669289423287539&lt;/D&gt;&lt;D xsi:type="xsd:double"&gt;11.67926789090372&lt;/D&gt;&lt;D xsi:type="xsd:double"&gt;11.799178971506739&lt;/D&gt;&lt;D xsi:type="xsd:double"&gt;11.736117871195781&lt;/D&gt;&lt;D xsi:type="xsd:double"&gt;11.87323809255065&lt;/D&gt;&lt;D xsi:type="xsd:double"&gt;11.788167043206389&lt;/D&gt;&lt;D xsi:type="xsd:double"&gt;11.8037702707832&lt;/D&gt;&lt;D xsi:type="xsd:double"&gt;11.87234046332178&lt;/D&gt;&lt;D xsi:type="xsd:double"&gt;11.9461585395162&lt;/D&gt;&lt;D xsi:type="xsd:double"&gt;11.98658003807199&lt;/D&gt;&lt;D xsi:type="xsd:double"&gt;11.84704772145324&lt;/D&gt;&lt;D xsi:type="xsd:double"&gt;11.667254776339769&lt;/D&gt;&lt;D xsi:type="xsd:double"&gt;11.73479846095751&lt;/D&gt;&lt;D xsi:type="xsd:double"&gt;11.8368395892415&lt;/D&gt;&lt;D xsi:type="xsd:double"&gt;11.76681383896082&lt;/D&gt;&lt;D xsi:type="xsd:double"&gt;11.752738458075569&lt;/D&gt;&lt;D xsi:type="xsd:double"&gt;11.574550818934791&lt;/D&gt;&lt;D xsi:type="xsd:double"&gt;11.586930393572359&lt;/D&gt;&lt;D xsi:type="xsd:double"&gt;11.655513832003839&lt;/D&gt;&lt;D xsi:type="xsd:double"&gt;11.6911445492444&lt;/D&gt;&lt;D xsi:type="xsd:double"&gt;11.50101986136421&lt;/D&gt;&lt;D xsi:type="xsd:double"&gt;11.52460927654937&lt;/D&gt;&lt;D xsi:type="xsd:double"&gt;11.533279620556881&lt;/D&gt;&lt;D xsi:type="xsd:double"&gt;11.27953285837043&lt;/D&gt;&lt;D xsi:type="xsd:double"&gt;11.19549147387516&lt;/D&gt;&lt;D xsi:type="xsd:double"&gt;11.1093298287597&lt;/D&gt;&lt;D xsi:type="xsd:double"&gt;11.29432149318874&lt;/D&gt;&lt;D xsi:type="xsd:double"&gt;11.253569971111361&lt;/D&gt;&lt;D xsi:type="xsd:double"&gt;11.1378000622815&lt;/D&gt;&lt;D xsi:type="xsd:double"&gt;10.9285644716975&lt;/D&gt;&lt;D xsi:type="xsd:double"&gt;10.76842524721012&lt;/D&gt;&lt;D xsi:type="xsd:double"&gt;10.978566634634181&lt;/D&gt;&lt;D xsi:type="xsd:double"&gt;11.06533246596409&lt;/D&gt;&lt;D xsi:type="xsd:double"&gt;11.0376777081749&lt;/D&gt;&lt;D xsi:type="xsd:double"&gt;11.10795816548138&lt;/D&gt;&lt;D xsi:type="xsd:double"&gt;11.12978137795276&lt;/D&gt;&lt;D xsi:type="xsd:double"&gt;11.22542102567585&lt;/D&gt;&lt;D xsi:type="xsd:double"&gt;11.1688000728651&lt;/D&gt;&lt;D xsi:type="xsd:double"&gt;11.286842830473169&lt;/D&gt;&lt;D xsi:type="xsd:double"&gt;11.054167012026619&lt;/D&gt;&lt;D xsi:type="xsd:double"&gt;11.109597272677879&lt;/D&gt;&lt;D xsi:type="xsd:double"&gt;11.01546544068948&lt;/D&gt;&lt;D xsi:type="xsd:double"&gt;11.02463907512149&lt;/D&gt;&lt;D xsi:type="xsd:double"&gt;11.24545986213257&lt;/D&gt;&lt;D xsi:type="xsd:double"&gt;11.30615339880287&lt;/D&gt;&lt;D xsi:type="xsd:double"&gt;11.3387788073303&lt;/D&gt;&lt;D xsi:type="xsd:double"&gt;11.490730710086909&lt;/D&gt;&lt;D xsi:type="xsd:double"&gt;11.492549049811361&lt;/D&gt;&lt;D xsi:type="xsd:double"&gt;11.427424855114531&lt;/D&gt;&lt;D xsi:type="xsd:double"&gt;11.33468582003538&lt;/D&gt;&lt;D xsi:type="xsd:double"&gt;11.47877336271354&lt;/D&gt;&lt;D xsi:type="xsd:double"&gt;11.29403979240254&lt;/D&gt;&lt;D xsi:type="xsd:double"&gt;11.474894835285591&lt;/D&gt;&lt;D xsi:type="xsd:double"&gt;11.414240201471&lt;/D&gt;&lt;D xsi:type="xsd:double"&gt;11.46202629105764&lt;/D&gt;&lt;D xsi:type="xsd:double"&gt;11.565852050062&lt;/D&gt;&lt;D xsi:type="xsd:double"&gt;11.317765818420069&lt;/D&gt;&lt;D xsi:type="xsd:double"&gt;11.36315936006476&lt;/D&gt;&lt;D xsi:type="xsd:double"&gt;11.49648802535997&lt;/D&gt;&lt;D xsi:type="xsd:double"&gt;11.460841227534161&lt;/D&gt;&lt;D xsi:type="xsd:double"&gt;11.3174641740491&lt;/D&gt;&lt;D xsi:type="xsd:double"&gt;11.31720767898485&lt;/D&gt;&lt;D xsi:type="xsd:double"&gt;11.2061760061992&lt;/D&gt;&lt;D xsi:type="xsd:double"&gt;11.1120503325963&lt;/D&gt;&lt;D xsi:type="xsd:double"&gt;11.116269032956209&lt;/D&gt;&lt;D xsi:type="xsd:double"&gt;10.970118259692&lt;/D&gt;&lt;D xsi:type="xsd:double"&gt;10.97132128172059&lt;/D&gt;&lt;D xsi:type="xsd:double"&gt;10.9045121324456&lt;/D&gt;&lt;D xsi:type="xsd:double"&gt;10.991710323245821&lt;/D&gt;&lt;D xsi:type="xsd:double"&gt;11.08692313203419&lt;/D&gt;&lt;D xsi:type="xsd:double"&gt;10.99957399849872&lt;/D&gt;&lt;D xsi:type="xsd:double"&gt;11.2821413054414&lt;/D&gt;&lt;D xsi:type="xsd:double"&gt;11.21391919127287&lt;/D&gt;&lt;D xsi:type="xsd:double"&gt;11.48553497899305&lt;/D&gt;&lt;D xsi:type="xsd:double"&gt;11.397936612034419&lt;/D&gt;&lt;D xsi:type="xsd:double"&gt;11.476295863262861&lt;/D&gt;&lt;D xsi:type="xsd:double"&gt;11.40963943618789&lt;/D&gt;&lt;D xsi:type="xsd:double"&gt;11.26004975898034&lt;/D&gt;&lt;D xsi:type="xsd:double"&gt;11.20496601391929&lt;/D&gt;&lt;D xsi:type="xsd:double"&gt;11.12789212018245&lt;/D&gt;&lt;D xsi:type="xsd:double"&gt;11.144131039611169&lt;/D&gt;&lt;D xsi:type="xsd:double"&gt;10.94270673867605&lt;/D&gt;&lt;D xsi:type="xsd:double"&gt;11.029104954978321&lt;/D&gt;&lt;D xsi:type="xsd:double"&gt;10.90795259250541&lt;/D&gt;&lt;D xsi:type="xsd:double"&gt;10.897146527035449&lt;/D&gt;&lt;D xsi:type="xsd:double"&gt;10.97489528462696&lt;/D&gt;&lt;D xsi:type="xsd:double"&gt;10.95523972893751&lt;/D&gt;&lt;D xsi:type="xsd:double"&gt;11.05616511911513&lt;/D&gt;&lt;D xsi:type="xsd:double"&gt;11.00910943529515&lt;/D&gt;&lt;D xsi:type="xsd:double"&gt;10.991989066593471&lt;/D&gt;&lt;D xsi:type="xsd:double"&gt;10.99019486301461&lt;/D&gt;&lt;D xsi:type="xsd:double"&gt;11.12035846571562&lt;/D&gt;&lt;D xsi:type="xsd:double"&gt;11.0386113301757&lt;/D&gt;&lt;D xsi:type="xsd:double"&gt;11.147356512680871&lt;/D&gt;&lt;D xsi:type="xsd:double"&gt;11.078839213892341&lt;/D&gt;&lt;D xsi:type="xsd:double"&gt;11.252364831349039&lt;/D&gt;&lt;D xsi:type="xsd:double"&gt;11.314917551611471&lt;/D&gt;&lt;D xsi:type="xsd:double"&gt;11.328331691617381&lt;/D&gt;&lt;D xsi:type="xsd:double"&gt;11.291338721807231&lt;/D&gt;&lt;D xsi:type="xsd:double"&gt;11.27505473379536&lt;/D&gt;&lt;D xsi:type="xsd:double"&gt;11.1640976066065&lt;/D&gt;&lt;D xsi:type="xsd:double"&gt;11.38096856457592&lt;/D&gt;&lt;D xsi:type="xsd:double"&gt;11.30626096343449&lt;/D&gt;&lt;D xsi:type="xsd:double"&gt;11.33949644674018&lt;/D&gt;&lt;D xsi:type="xsd:double"&gt;11.423108343344421&lt;/D&gt;&lt;D xsi:type="xsd:double"&gt;11.48018390711157&lt;/D&gt;&lt;D xsi:type="xsd:double"&gt;11.52666709939747&lt;/D&gt;&lt;D xsi:type="xsd:double"&gt;11.38027135574815&lt;/D&gt;&lt;D xsi:type="xsd:double"&gt;11.469676177331539&lt;/D&gt;&lt;D xsi:type="xsd:double"&gt;11.45695297954734&lt;/D&gt;&lt;D xsi:type="xsd:double"&gt;11.574288301211229&lt;/D&gt;&lt;D xsi:type="xsd:double"&gt;11.60019337766129&lt;/D&gt;&lt;D xsi:type="xsd:double"&gt;11.542490650349119&lt;/D&gt;&lt;D xsi:type="xsd:double"&gt;11.515751991846971&lt;/D&gt;&lt;D xsi:type="xsd:double"&gt;11.685334129756139&lt;/D&gt;&lt;D xsi:type="xsd:double"&gt;11.6736502582815&lt;/D&gt;&lt;D xsi:type="xsd:double"&gt;11.65826779451794&lt;/D&gt;&lt;D xsi:type="xsd:double"&gt;11.876059885029081&lt;/D&gt;&lt;D xsi:type="xsd:double"&gt;11.890394019767&lt;/D&gt;&lt;D xsi:type="xsd:double"&gt;12.04024762052974&lt;/D&gt;&lt;D xsi:type="xsd:double"&gt;11.960235324999861&lt;/D&gt;&lt;D xsi:type="xsd:double"&gt;12.007750806608151&lt;/D&gt;&lt;D xsi:type="xsd:double"&gt;11.993218305957759&lt;/D&gt;&lt;D xsi:type="xsd:double"&gt;11.97841736376277&lt;/D&gt;&lt;D xsi:type="xsd:double"&gt;11.9788043077535&lt;/D&gt;&lt;D xsi:type="xsd:double"&gt;11.92484861474864&lt;/D&gt;&lt;D xsi:type="xsd:double"&gt;11.965557027154651&lt;/D&gt;&lt;D xsi:type="xsd:double"&gt;11.85805276820558&lt;/D&gt;&lt;D xsi:type="xsd:double"&gt;12.039792726645541&lt;/D&gt;&lt;D xsi:type="xsd:double"&gt;12.06353572069227&lt;/D&gt;&lt;D xsi:type="xsd:double"&gt;12.04620825632178&lt;/D&gt;&lt;D xsi:type="xsd:double"&gt;12.05221225174077&lt;/D&gt;&lt;D xsi:type="xsd:double"&gt;12.02753635754495&lt;/D&gt;&lt;D xsi:type="xsd:double"&gt;11.99429125363886&lt;/D&gt;&lt;D xsi:type="xsd:double"&gt;11.98300636801271&lt;/D&gt;&lt;D xsi:type="xsd:double"&gt;12.02240967412601&lt;/D&gt;&lt;D xsi:type="xsd:double"&gt;12.047318647003&lt;/D&gt;&lt;D xsi:type="xsd:double"&gt;12.049634256284749&lt;/D&gt;&lt;D xsi:type="xsd:double"&gt;12.058038108174291&lt;/D&gt;&lt;D xsi:type="xsd:double"&gt;12.04261703907579&lt;/D&gt;&lt;D xsi:type="xsd:double"&gt;12.045319599860189&lt;/D&gt;&lt;D xsi:type="xsd:double"&gt;12.03995078312944&lt;/D&gt;&lt;D xsi:type="xsd:double"&gt;12.00154710978193&lt;/D&gt;&lt;D xsi:type="xsd:double"&gt;11.9787943204573&lt;/D&gt;&lt;D xsi:type="xsd:double"&gt;11.993373940505411&lt;/D&gt;&lt;D xsi:type="xsd:double"&gt;11.98133552990039&lt;/D&gt;&lt;D xsi:type="xsd:double"&gt;11.963649120613&lt;/D&gt;&lt;D xsi:type="xsd:double"&gt;11.973410563200289&lt;/D&gt;&lt;D xsi:type="xsd:double"&gt;11.99218063994932&lt;/D&gt;&lt;D xsi:type="xsd:double"&gt;11.96276443678774&lt;/D&gt;&lt;D xsi:type="xsd:double"&gt;11.935714886247689&lt;/D&gt;&lt;D xsi:type="xsd:double"&gt;11.93166113004623&lt;/D&gt;&lt;D xsi:type="xsd:double"&gt;11.90650245217206&lt;/D&gt;&lt;D xsi:type="xsd:double"&gt;11.91834773325772&lt;/D&gt;&lt;D xsi:type="xsd:double"&gt;11.90053630326678&lt;/D&gt;&lt;D xsi:type="xsd:double"&gt;11.85640410513645&lt;/D&gt;&lt;D xsi:type="xsd:double"&gt;11.83086668147925&lt;/D&gt;&lt;D xsi:type="xsd:double"&gt;11.84874383615394&lt;/D&gt;&lt;D xsi:type="xsd:double"&gt;11.8739420513682&lt;/D&gt;&lt;D xsi:type="xsd:double"&gt;11.85425190629206&lt;/D&gt;&lt;D xsi:type="xsd:double"&gt;11.837091271032911&lt;/D&gt;&lt;D xsi:type="xsd:double"&gt;11.8751190654522&lt;/D&gt;&lt;D xsi:type="xsd:double"&gt;11.88463763147057&lt;/D&gt;&lt;D xsi:type="xsd:double"&gt;11.89916749985523&lt;/D&gt;&lt;D xsi:type="xsd:double"&gt;11.83684066651962&lt;/D&gt;&lt;D xsi:type="xsd:double"&gt;11.83225872408201&lt;/D&gt;&lt;D xsi:type="xsd:double"&gt;11.8332785273793&lt;/D&gt;&lt;D xsi:type="xsd:double"&gt;11.85849169381123&lt;/D&gt;&lt;D xsi:type="xsd:double"&gt;11.85003923493062&lt;/D&gt;&lt;D xsi:type="xsd:double"&gt;11.87686055647667&lt;/D&gt;&lt;D xsi:type="xsd:double"&gt;11.917256107185681&lt;/D&gt;&lt;D xsi:type="xsd:double"&gt;11.92064973610111&lt;/D&gt;&lt;D xsi:type="xsd:double"&gt;11.91078956013104&lt;/D&gt;&lt;D xsi:type="xsd:double"&gt;11.84053538550531&lt;/D&gt;&lt;D xsi:type="xsd:double"&gt;11.82667870177235&lt;/D&gt;&lt;D xsi:type="xsd:double"&gt;11.794519975749539&lt;/D&gt;&lt;D xsi:type="xsd:double"&gt;11.80153361109118&lt;/D&gt;&lt;D xsi:type="xsd:double"&gt;11.758948113802029&lt;/D&gt;&lt;D xsi:type="xsd:double"&gt;11.723563209289519&lt;/D&gt;&lt;D xsi:type="xsd:double"&gt;11.718355273973421&lt;/D&gt;&lt;D xsi:type="xsd:double"&gt;11.631956274711561&lt;/D&gt;&lt;D xsi:type="xsd:double"&gt;11.65039578071368&lt;/D&gt;&lt;D xsi:type="xsd:double"&gt;11.612597782650679&lt;/D&gt;&lt;D xsi:type="xsd:double"&gt;11.6037998968118&lt;/D&gt;&lt;D xsi:type="xsd:double"&gt;11.628339163676881&lt;/D&gt;&lt;D xsi:type="xsd:double"&gt;11.59121983698757&lt;/D&gt;&lt;D xsi:type="xsd:double"&gt;11.56287711504455&lt;/D&gt;&lt;D xsi:type="xsd:double"&gt;11.554652071491621&lt;/D&gt;&lt;D xsi:type="xsd:double"&gt;11.54366366385973&lt;/D&gt;&lt;D xsi:type="xsd:double"&gt;11.57605695381187&lt;/D&gt;&lt;D xsi:type="xsd:double"&gt;11.50381561130501&lt;/D&gt;&lt;D xsi:type="xsd:double"&gt;11.472148926428879&lt;/D&gt;&lt;D xsi:type="xsd:double"&gt;11.446158776851631&lt;/D&gt;&lt;D xsi:type="xsd:double"&gt;11.3957514688119&lt;/D&gt;&lt;D xsi:type="xsd:double"&gt;11.399422781063819&lt;/D&gt;&lt;D xsi:type="xsd:double"&gt;11.452568502680171&lt;/D&gt;&lt;D xsi:type="xsd:double"&gt;11.46702757435925&lt;/D&gt;&lt;D xsi:type="xsd:double"&gt;11.432415939300631&lt;/D&gt;&lt;D xsi:type="xsd:double"&gt;11.49224822322919&lt;/D&gt;&lt;D xsi:type="xsd:double"&gt;11.46661202128344&lt;/D&gt;&lt;D xsi:type="xsd:double"&gt;11.4726019344652&lt;/D&gt;&lt;D xsi:type="xsd:double"&gt;11.424800275750091&lt;/D&gt;&lt;D xsi:type="xsd:double"&gt;11.493059344956089&lt;/D&gt;&lt;D xsi:type="xsd:double"&gt;11.528169331754411&lt;/D&gt;&lt;D xsi:type="xsd:double"&gt;11.51561972354472&lt;/D&gt;&lt;D xsi:type="xsd:double"&gt;11.531816572044219&lt;/D&gt;&lt;D xsi:type="xsd:double"&gt;11.478349420070691&lt;/D&gt;&lt;D xsi:type="xsd:double"&gt;11.42217989067022&lt;/D&gt;&lt;D xsi:type="xsd:double"&gt;11.40626241396253&lt;/D&gt;&lt;D xsi:type="xsd:double"&gt;11.41163759395481&lt;/D&gt;&lt;D xsi:type="xsd:double"&gt;11.446956763613709&lt;/D&gt;&lt;D xsi:type="xsd:double"&gt;11.43931016487492&lt;/D&gt;&lt;D xsi:type="xsd:double"&gt;11.52504571320903&lt;/D&gt;&lt;D xsi:type="xsd:double"&gt;11.60175177636053&lt;/D&gt;&lt;D xsi:type="xsd:double"&gt;11.62265380891073&lt;/D&gt;&lt;D xsi:type="xsd:double"&gt;11.63766414356429&lt;/D&gt;&lt;D xsi:type="xsd:double"&gt;11.67217669924548&lt;/D&gt;&lt;D xsi:type="xsd:double"&gt;11.59179208710114&lt;/D&gt;&lt;D xsi:type="xsd:double"&gt;11.608712582611661&lt;/D&gt;&lt;D xsi:type="xsd:double"&gt;11.65214214889604&lt;/D&gt;&lt;D xsi:type="xsd:double"&gt;11.565437465535011&lt;/D&gt;&lt;D xsi:type="xsd:double"&gt;11.60124168219745&lt;/D&gt;&lt;D xsi:type="xsd:double"&gt;11.623003300225481&lt;/D&gt;&lt;D xsi:type="xsd:double"&gt;11.690873492284609&lt;/D&gt;&lt;D xsi:type="xsd:double"&gt;11.660648205079941&lt;/D&gt;&lt;D xsi:type="xsd:double"&gt;11.74473120063017&lt;/D&gt;&lt;D xsi:type="xsd:double"&gt;11.757566539179511&lt;/D&gt;&lt;D xsi:type="xsd:double"&gt;11.64233765470218&lt;/D&gt;&lt;D xsi:type="xsd:double"&gt;11.61085885851349&lt;/D&gt;&lt;D xsi:type="xsd:double"&gt;11.610135704567471&lt;/D&gt;&lt;D xsi:type="xsd:double"&gt;11.62424150058858&lt;/D&gt;&lt;D xsi:type="xsd:double"&gt;11.729756121974569&lt;/D&gt;&lt;D xsi:type="xsd:double"&gt;11.794999925763889&lt;/D&gt;&lt;D xsi:type="xsd:double"&gt;11.818159817654861&lt;/D&gt;&lt;D xsi:type="xsd:double"&gt;11.80999505991308&lt;/D&gt;&lt;D xsi:type="xsd:double"&gt;11.75740848971094&lt;/D&gt;&lt;D xsi:type="xsd:double"&gt;11.76229716541768&lt;/D&gt;&lt;D xsi:type="xsd:double"&gt;11.861494016199741&lt;/D&gt;&lt;D xsi:type="xsd:double"&gt;11.891759811285651&lt;/D&gt;&lt;D xsi:type="xsd:double"&gt;11.870616676641241&lt;/D&gt;&lt;D xsi:type="xsd:double"&gt;11.94207257783367&lt;/D&gt;&lt;D xsi:type="xsd:double"&gt;11.8988801027603&lt;/D&gt;&lt;D xsi:type="xsd:double"&gt;11.91710779485288&lt;/D&gt;&lt;D xsi:type="xsd:double"&gt;12.01770142789684&lt;/D&gt;&lt;D xsi:type="xsd:double"&gt;11.95961317714298&lt;/D&gt;&lt;D xsi:type="xsd:double"&gt;11.934871528879709&lt;/D&gt;&lt;D xsi:type="xsd:double"&gt;11.935288213519931&lt;/D&gt;&lt;D xsi:type="xsd:double"&gt;11.92459791840321&lt;/D&gt;&lt;D xsi:type="xsd:double"&gt;11.933789268674159&lt;/D&gt;&lt;D xsi:type="xsd:double"&gt;11.87246061613795&lt;/D&gt;&lt;D xsi:type="xsd:double"&gt;11.98237051817712&lt;/D&gt;&lt;D xsi:type="xsd:double"&gt;11.93287812930194&lt;/D&gt;&lt;D xsi:type="xsd:double"&gt;11.93462834346469&lt;/D&gt;&lt;D xsi:type="xsd:double"&gt;11.98616339343385&lt;/D&gt;&lt;D xsi:type="xsd:double"&gt;11.94882872596869&lt;/D&gt;&lt;D xsi:type="xsd:double"&gt;11.9068522523229&lt;/D&gt;&lt;D xsi:type="xsd:double"&gt;11.88762683489948&lt;/D&gt;&lt;D xsi:type="xsd:double"&gt;11.91087694867044&lt;/D&gt;&lt;D xsi:type="xsd:double"&gt;11.88235700543065&lt;/D&gt;&lt;D xsi:type="xsd:double"&gt;11.80200976183502&lt;/D&gt;&lt;D xsi:type="xsd:double"&gt;11.79076179009205&lt;/D&gt;&lt;D xsi:type="xsd:double"&gt;11.954257006879921&lt;/D&gt;&lt;D xsi:type="xsd:double"&gt;11.983934685197481&lt;/D&gt;&lt;D xsi:type="xsd:double"&gt;12.009678887201231&lt;/D&gt;&lt;D xsi:type="xsd:double"&gt;12.052375431470891&lt;/D&gt;&lt;D xsi:type="xsd:double"&gt;12.01542374497363&lt;/D&gt;&lt;D xsi:type="xsd:double"&gt;12.16260470360031&lt;/D&gt;&lt;D xsi:type="xsd:double"&gt;12.175329113840689&lt;/D&gt;&lt;D xsi:type="xsd:double"&gt;12.1424584993317&lt;/D&gt;&lt;D xsi:type="xsd:double"&gt;12.21277357949694&lt;/D&gt;&lt;D xsi:type="xsd:double"&gt;12.10864428157274&lt;/D&gt;&lt;D xsi:type="xsd:double"&gt;12.17109</t>
        </r>
      </text>
    </comment>
    <comment ref="A52" authorId="0" shapeId="0">
      <text>
        <r>
          <rPr>
            <b/>
            <sz val="9"/>
            <color indexed="81"/>
            <rFont val="Tahoma"/>
            <charset val="1"/>
          </rPr>
          <t>138112014&lt;/D&gt;&lt;D xsi:type="xsd:double"&gt;12.15611969258673&lt;/D&gt;&lt;D xsi:type="xsd:double"&gt;12.18778217403295&lt;/D&gt;&lt;D xsi:type="xsd:double"&gt;12.09431207002711&lt;/D&gt;&lt;D xsi:type="xsd:double"&gt;12.19830202771869&lt;/D&gt;&lt;D xsi:type="xsd:double"&gt;12.24411194309363&lt;/D&gt;&lt;D xsi:type="xsd:double"&gt;12.26719592109459&lt;/D&gt;&lt;D xsi:type="xsd:double"&gt;12.240604850818549&lt;/D&gt;&lt;D xsi:type="xsd:double"&gt;12.24533778511587&lt;/D&gt;&lt;D xsi:type="xsd:double"&gt;12.191501687170851&lt;/D&gt;&lt;D xsi:type="xsd:double"&gt;12.238887110083&lt;/D&gt;&lt;D xsi:type="xsd:double"&gt;12.210653959671911&lt;/D&gt;&lt;D xsi:type="xsd:double"&gt;12.14282236377232&lt;/D&gt;&lt;D xsi:type="xsd:double"&gt;12.155165869118561&lt;/D&gt;&lt;D xsi:type="xsd:double"&gt;12.1622943931477&lt;/D&gt;&lt;D xsi:type="xsd:double"&gt;12.173068172213871&lt;/D&gt;&lt;D xsi:type="xsd:double"&gt;12.2053478812281&lt;/D&gt;&lt;D xsi:type="xsd:double"&gt;12.244112230338519&lt;/D&gt;&lt;D xsi:type="xsd:double"&gt;12.246254304246291&lt;/D&gt;&lt;D xsi:type="xsd:double"&gt;12.29189130781824&lt;/D&gt;&lt;D xsi:type="xsd:double"&gt;12.329707947458861&lt;/D&gt;&lt;D xsi:type="xsd:double"&gt;12.32412978578548&lt;/D&gt;&lt;D xsi:type="xsd:double"&gt;12.19557243368345&lt;/D&gt;&lt;D xsi:type="xsd:double"&gt;12.183953191432691&lt;/D&gt;&lt;D xsi:type="xsd:double"&gt;12.168794981470191&lt;/D&gt;&lt;D xsi:type="xsd:double"&gt;12.20035416044338&lt;/D&gt;&lt;D xsi:type="xsd:double"&gt;12.28125417639605&lt;/D&gt;&lt;D xsi:type="xsd:double"&gt;12.359313505311009&lt;/D&gt;&lt;D xsi:type="xsd:double"&gt;12.342078852134851&lt;/D&gt;&lt;D xsi:type="xsd:double"&gt;12.35973525447327&lt;/D&gt;&lt;D xsi:type="xsd:double"&gt;12.44025005660281&lt;/D&gt;&lt;D xsi:type="xsd:double"&gt;12.2367474094923&lt;/D&gt;&lt;D xsi:type="xsd:double"&gt;12.16110786744218&lt;/D&gt;&lt;D xsi:type="xsd:double"&gt;12.17137686199745&lt;/D&gt;&lt;D xsi:type="xsd:double"&gt;12.131241689032191&lt;/D&gt;&lt;D xsi:type="xsd:double"&gt;12.179632120354711&lt;/D&gt;&lt;D xsi:type="xsd:double"&gt;12.15479869995376&lt;/D&gt;&lt;D xsi:type="xsd:double"&gt;12.16091271564644&lt;/D&gt;&lt;D xsi:type="xsd:double"&gt;12.196026599699691&lt;/D&gt;&lt;D xsi:type="xsd:double"&gt;12.168371566267989&lt;/D&gt;&lt;D xsi:type="xsd:double"&gt;12.25012329632777&lt;/D&gt;&lt;D xsi:type="xsd:double"&gt;12.32139496188954&lt;/D&gt;&lt;D xsi:type="xsd:double"&gt;12.38427840173622&lt;/D&gt;&lt;D xsi:type="xsd:double"&gt;12.338182142935491&lt;/D&gt;&lt;D xsi:type="xsd:double"&gt;12.33289199544866&lt;/D&gt;&lt;D xsi:type="xsd:double"&gt;12.326088708881571&lt;/D&gt;&lt;D xsi:type="xsd:double"&gt;12.40701491952537&lt;/D&gt;&lt;D xsi:type="xsd:double"&gt;12.423235647593669&lt;/D&gt;&lt;D xsi:type="xsd:double"&gt;12.35043654231038&lt;/D&gt;&lt;D xsi:type="xsd:double"&gt;12.366585232195931&lt;/D&gt;&lt;D xsi:type="xsd:double"&gt;12.552819294526991&lt;/D&gt;&lt;D xsi:type="xsd:double"&gt;12.51513189097426&lt;/D&gt;&lt;D xsi:type="xsd:double"&gt;12.503445139912721&lt;/D&gt;&lt;D xsi:type="xsd:double"&gt;12.586142435107179&lt;/D&gt;&lt;D xsi:type="xsd:double"&gt;12.59098538606219&lt;/D&gt;&lt;D xsi:type="xsd:double"&gt;12.63036412089882&lt;/D&gt;&lt;D xsi:type="xsd:double"&gt;12.533659975704349&lt;/D&gt;&lt;D xsi:type="xsd:double"&gt;12.61847847111444&lt;/D&gt;&lt;D xsi:type="xsd:double"&gt;12.57384879999363&lt;/D&gt;&lt;D xsi:type="xsd:double"&gt;12.59294492764791&lt;/D&gt;&lt;D xsi:type="xsd:double"&gt;12.650023994924929&lt;/D&gt;&lt;D xsi:type="xsd:double"&gt;12.67518456707562&lt;/D&gt;&lt;D xsi:type="xsd:double"&gt;12.61985273200257&lt;/D&gt;&lt;D xsi:type="xsd:double"&gt;12.621365678861221&lt;/D&gt;&lt;D xsi:type="xsd:double"&gt;12.706602022102739&lt;/D&gt;&lt;D xsi:type="xsd:double"&gt;12.75388904188711&lt;/D&gt;&lt;D xsi:type="xsd:double"&gt;12.786025704355151&lt;/D&gt;&lt;D xsi:type="xsd:double"&gt;12.976367895631279&lt;/D&gt;&lt;D xsi:type="xsd:double"&gt;12.9922878137602&lt;/D&gt;&lt;D xsi:type="xsd:double"&gt;12.977889133882851&lt;/D&gt;&lt;D xsi:type="xsd:double"&gt;12.877421458920979&lt;/D&gt;&lt;D xsi:type="xsd:double"&gt;12.833712287752769&lt;/D&gt;&lt;D xsi:type="xsd:double"&gt;12.88481770658723&lt;/D&gt;&lt;D xsi:type="xsd:double"&gt;12.9307553603577&lt;/D&gt;&lt;D xsi:type="xsd:double"&gt;12.922475549923391&lt;/D&gt;&lt;D xsi:type="xsd:double"&gt;12.92767301841749&lt;/D&gt;&lt;D xsi:type="xsd:double"&gt;12.85154152197258&lt;/D&gt;&lt;D xsi:type="xsd:double"&gt;12.783013822888471&lt;/D&gt;&lt;D xsi:type="xsd:double"&gt;12.732264980586519&lt;/D&gt;&lt;D xsi:type="xsd:double"&gt;12.850234904761059&lt;/D&gt;&lt;D xsi:type="xsd:double"&gt;12.86504573641831&lt;/D&gt;&lt;D xsi:type="xsd:double"&gt;12.84285085434804&lt;/D&gt;&lt;D xsi:type="xsd:double"&gt;12.824601448387091&lt;/D&gt;&lt;D xsi:type="xsd:double"&gt;12.74970265094311&lt;/D&gt;&lt;D xsi:type="xsd:double"&gt;12.68411530094653&lt;/D&gt;&lt;D xsi:type="xsd:double"&gt;12.699850409605091&lt;/D&gt;&lt;D xsi:type="xsd:double"&gt;12.760864204243591&lt;/D&gt;&lt;D xsi:type="xsd:double"&gt;12.883271186095451&lt;/D&gt;&lt;D xsi:type="xsd:double"&gt;12.80527047445114&lt;/D&gt;&lt;D xsi:type="xsd:double"&gt;12.815359857240059&lt;/D&gt;&lt;D xsi:type="xsd:double"&gt;12.869448515680711&lt;/D&gt;&lt;D xsi:type="xsd:double"&gt;12.67108258852233&lt;/D&gt;&lt;D xsi:type="xsd:double"&gt;12.70808942566538&lt;/D&gt;&lt;D xsi:type="xsd:double"&gt;12.69669441903428&lt;/D&gt;&lt;D xsi:type="xsd:double"&gt;12.73328384451681&lt;/D&gt;&lt;D xsi:type="xsd:double"&gt;12.87952008010644&lt;/D&gt;&lt;D xsi:type="xsd:double"&gt;12.88538592586743&lt;/D&gt;&lt;D xsi:type="xsd:double"&gt;12.853763322890989&lt;/D&gt;&lt;D xsi:type="xsd:double"&gt;12.768903741506749&lt;/D&gt;&lt;D xsi:type="xsd:double"&gt;12.816177714637231&lt;/D&gt;&lt;D xsi:type="xsd:double"&gt;12.569698820389&lt;/D&gt;&lt;D xsi:type="xsd:double"&gt;12.558386575640981&lt;/D&gt;&lt;D xsi:type="xsd:double"&gt;12.60216842548237&lt;/D&gt;&lt;D xsi:type="xsd:double"&gt;12.49530867910631&lt;/D&gt;&lt;D xsi:type="xsd:double"&gt;12.47698614445374&lt;/D&gt;&lt;D xsi:type="xsd:double"&gt;12.57072995170329&lt;/D&gt;&lt;D xsi:type="xsd:double"&gt;12.56001688770937&lt;/D&gt;&lt;D xsi:type="xsd:double"&gt;12.488755009111159&lt;/D&gt;&lt;D xsi:type="xsd:double"&gt;12.48783311516215&lt;/D&gt;&lt;D xsi:type="xsd:double"&gt;12.499545088624419&lt;/D&gt;&lt;D xsi:type="xsd:double"&gt;12.49853996527345&lt;/D&gt;&lt;D xsi:type="xsd:double"&gt;12.511590414060869&lt;/D&gt;&lt;D xsi:type="xsd:double"&gt;12.4964888849289&lt;/D&gt;&lt;D xsi:type="xsd:double"&gt;12.479566864643759&lt;/D&gt;&lt;D xsi:type="xsd:double"&gt;12.45820813275153&lt;/D&gt;&lt;D xsi:type="xsd:double"&gt;12.45624674281355&lt;/D&gt;&lt;D xsi:type="xsd:double"&gt;12.449650517256339&lt;/D&gt;&lt;D xsi:type="xsd:double"&gt;12.422630680542619&lt;/D&gt;&lt;D xsi:type="xsd:double"&gt;12.41807431115403&lt;/D&gt;&lt;D xsi:type="xsd:double"&gt;12.429241471825639&lt;/D&gt;&lt;D xsi:type="xsd:double"&gt;12.42943161237041&lt;/D&gt;&lt;D xsi:type="xsd:double"&gt;12.44318215039775&lt;/D&gt;&lt;D xsi:type="xsd:double"&gt;12.4301396159798&lt;/D&gt;&lt;D xsi:type="xsd:double"&gt;12.42736525841552&lt;/D&gt;&lt;D xsi:type="xsd:double"&gt;12.45651178450357&lt;/D&gt;&lt;D xsi:type="xsd:double"&gt;12.438634811729431&lt;/D&gt;&lt;D xsi:type="xsd:double"&gt;12.42052476298943&lt;/D&gt;&lt;D xsi:type="xsd:double"&gt;12.418158645942089&lt;/D&gt;&lt;D xsi:type="xsd:double"&gt;12.3607122742753&lt;/D&gt;&lt;D xsi:type="xsd:double"&gt;12.34691409618833&lt;/D&gt;&lt;D xsi:type="xsd:double"&gt;12.35568614905697&lt;/D&gt;&lt;D xsi:type="xsd:double"&gt;12.364768061922041&lt;/D&gt;&lt;D xsi:type="xsd:double"&gt;12.36393174529281&lt;/D&gt;&lt;D xsi:type="xsd:double"&gt;12.35133383717338&lt;/D&gt;&lt;D xsi:type="xsd:double"&gt;12.30118184211244&lt;/D&gt;&lt;D xsi:type="xsd:double"&gt;12.28716517877252&lt;/D&gt;&lt;D xsi:type="xsd:double"&gt;12.266372271455611&lt;/D&gt;&lt;D xsi:type="xsd:double"&gt;12.263341425334939&lt;/D&gt;&lt;D xsi:type="xsd:double"&gt;12.3055307173739&lt;/D&gt;&lt;D xsi:type="xsd:double"&gt;12.312417713449239&lt;/D&gt;&lt;D xsi:type="xsd:double"&gt;12.270735137487179&lt;/D&gt;&lt;D xsi:type="xsd:double"&gt;12.31071345147798&lt;/D&gt;&lt;D xsi:type="xsd:double"&gt;12.32581733403053&lt;/D&gt;&lt;D xsi:type="xsd:double"&gt;12.333967450322289&lt;/D&gt;&lt;D xsi:type="xsd:double"&gt;12.326044791800269&lt;/D&gt;&lt;D xsi:type="xsd:double"&gt;12.335154247482629&lt;/D&gt;&lt;D xsi:type="xsd:double"&gt;12.305710035108371&lt;/D&gt;&lt;D xsi:type="xsd:double"&gt;12.31999714125703&lt;/D&gt;&lt;D xsi:type="xsd:double"&gt;12.336822019415511&lt;/D&gt;&lt;D xsi:type="xsd:double"&gt;12.333811872210481&lt;/D&gt;&lt;D xsi:type="xsd:double"&gt;12.334449799614671&lt;/D&gt;&lt;D xsi:type="xsd:double"&gt;12.315665145110041&lt;/D&gt;&lt;D xsi:type="xsd:double"&gt;12.328545040511241&lt;/D&gt;&lt;D xsi:type="xsd:double"&gt;12.28860032727834&lt;/D&gt;&lt;D xsi:type="xsd:double"&gt;12.29023925715819&lt;/D&gt;&lt;D xsi:type="xsd:double"&gt;12.3060191582503&lt;/D&gt;&lt;D xsi:type="xsd:double"&gt;12.31326406186761&lt;/D&gt;&lt;D xsi:type="xsd:double"&gt;12.341893898705649&lt;/D&gt;&lt;D xsi:type="xsd:double"&gt;12.32900668124441&lt;/D&gt;&lt;D xsi:type="xsd:double"&gt;12.30121278043247&lt;/D&gt;&lt;D xsi:type="xsd:double"&gt;12.22611690690697&lt;/D&gt;&lt;D xsi:type="xsd:double"&gt;12.20839563952895&lt;/D&gt;&lt;D xsi:type="xsd:double"&gt;12.19992402015574&lt;/D&gt;&lt;D xsi:type="xsd:double"&gt;12.236631457958049&lt;/D&gt;&lt;D xsi:type="xsd:double"&gt;12.188738240670229&lt;/D&gt;&lt;D xsi:type="xsd:double"&gt;12.15833718595656&lt;/D&gt;&lt;D xsi:type="xsd:double"&gt;12.134485114894041&lt;/D&gt;&lt;D xsi:type="xsd:double"&gt;12.111369614685771&lt;/D&gt;&lt;D xsi:type="xsd:double"&gt;12.08745581603254&lt;/D&gt;&lt;D xsi:type="xsd:double"&gt;12.03948666387104&lt;/D&gt;&lt;D xsi:type="xsd:double"&gt;11.99488338133124&lt;/D&gt;&lt;D xsi:type="xsd:double"&gt;11.952579904015529&lt;/D&gt;&lt;D xsi:type="xsd:double"&gt;11.965147625439659&lt;/D&gt;&lt;D xsi:type="xsd:double"&gt;11.913470505141721&lt;/D&gt;&lt;D xsi:type="xsd:double"&gt;11.82006840534838&lt;/D&gt;&lt;D xsi:type="xsd:double"&gt;11.8438332015259&lt;/D&gt;&lt;D xsi:type="xsd:double"&gt;11.9208899467248&lt;/D&gt;&lt;D xsi:type="xsd:double"&gt;11.927637761815721&lt;/D&gt;&lt;D xsi:type="xsd:double"&gt;11.872717417810611&lt;/D&gt;&lt;D xsi:type="xsd:double"&gt;11.762775725944371&lt;/D&gt;&lt;D xsi:type="xsd:double"&gt;11.721771454364591&lt;/D&gt;&lt;D xsi:type="xsd:double"&gt;11.610177123121311&lt;/D&gt;&lt;D xsi:type="xsd:double"&gt;11.60594099542705&lt;/D&gt;&lt;D xsi:type="xsd:double"&gt;11.649352630304859&lt;/D&gt;&lt;D xsi:type="xsd:double"&gt;11.70548979190372&lt;/D&gt;&lt;D xsi:type="xsd:double"&gt;11.78141415216251&lt;/D&gt;&lt;D xsi:type="xsd:double"&gt;11.754632322445429&lt;/D&gt;&lt;D xsi:type="xsd:double"&gt;11.683432243083271&lt;/D&gt;&lt;D xsi:type="xsd:double"&gt;11.719605508912061&lt;/D&gt;&lt;D xsi:type="xsd:double"&gt;11.7633252263495&lt;/D&gt;&lt;D xsi:type="xsd:double"&gt;11.6800796732303&lt;/D&gt;&lt;D xsi:type="xsd:double"&gt;11.713241131198251&lt;/D&gt;&lt;D xsi:type="xsd:double"&gt;11.765916006923961&lt;/D&gt;&lt;D xsi:type="xsd:double"&gt;11.868484352179451&lt;/D&gt;&lt;D xsi:type="xsd:double"&gt;11.82920857595343&lt;/D&gt;&lt;D xsi:type="xsd:double"&gt;11.801371790551411&lt;/D&gt;&lt;D xsi:type="xsd:double"&gt;11.787204204596231&lt;/D&gt;&lt;D xsi:type="xsd:double"&gt;11.771215224737389&lt;/D&gt;&lt;D xsi:type="xsd:double"&gt;11.75241996034681&lt;/D&gt;&lt;D xsi:type="xsd:double"&gt;11.751888022802021&lt;/D&gt;&lt;D xsi:type="xsd:double"&gt;11.77170890737872&lt;/D&gt;&lt;D xsi:type="xsd:double"&gt;11.862047481922071&lt;/D&gt;&lt;D xsi:type="xsd:double"&gt;11.852586289126389&lt;/D&gt;&lt;D xsi:type="xsd:double"&gt;11.83606863968034&lt;/D&gt;&lt;D xsi:type="xsd:double"&gt;11.81057374103592&lt;/D&gt;&lt;D xsi:type="xsd:double"&gt;11.76134142707488&lt;/D&gt;&lt;D xsi:type="xsd:double"&gt;11.794285442145069&lt;/D&gt;&lt;D xsi:type="xsd:double"&gt;11.773488082815611&lt;/D&gt;&lt;D xsi:type="xsd:double"&gt;11.8032465240877&lt;/D&gt;&lt;D xsi:type="xsd:double"&gt;11.85141157660858&lt;/D&gt;&lt;D xsi:type="xsd:double"&gt;11.850855315565861&lt;/D&gt;&lt;D xsi:type="xsd:double"&gt;11.82513351005073&lt;/D&gt;&lt;D xsi:type="xsd:double"&gt;11.758827730474639&lt;/D&gt;&lt;D xsi:type="xsd:double"&gt;11.789066518863031&lt;/D&gt;&lt;D xsi:type="xsd:double"&gt;11.804177333524921&lt;/D&gt;&lt;D xsi:type="xsd:double"&gt;11.921260441118189&lt;/D&gt;&lt;D xsi:type="xsd:double"&gt;12.012496000281541&lt;/D&gt;&lt;D xsi:type="xsd:double"&gt;12.029815237144129&lt;/D&gt;&lt;D xsi:type="xsd:double"&gt;12.061807759499731&lt;/D&gt;&lt;D xsi:type="xsd:double"&gt;12.056767890688461&lt;/D&gt;&lt;D xsi:type="xsd:double"&gt;11.939814915160881&lt;/D&gt;&lt;D xsi:type="xsd:double"&gt;11.91322480300855&lt;/D&gt;&lt;D xsi:type="xsd:double"&gt;11.901460083022091&lt;/D&gt;&lt;D xsi:type="xsd:double"&gt;11.882069105645259&lt;/D&gt;&lt;D xsi:type="xsd:double"&gt;11.915579585020749&lt;/D&gt;&lt;D xsi:type="xsd:double"&gt;11.937211015603729&lt;/D&gt;&lt;D xsi:type="xsd:double"&gt;11.88181994898722&lt;/D&gt;&lt;D xsi:type="xsd:double"&gt;11.90258557507563&lt;/D&gt;&lt;D xsi:type="xsd:double"&gt;11.90903317214018&lt;/D&gt;&lt;D xsi:type="xsd:double"&gt;12.004004391596929&lt;/D&gt;&lt;D xsi:type="xsd:double"&gt;12.038322044438759&lt;/D&gt;&lt;D xsi:type="xsd:double"&gt;12.002814647173629&lt;/D&gt;&lt;D xsi:type="xsd:double"&gt;12.03837147391577&lt;/D&gt;&lt;D xsi:type="xsd:double"&gt;12.045024293840489&lt;/D&gt;&lt;D xsi:type="xsd:double"&gt;12.11541860938959&lt;/D&gt;&lt;D xsi:type="xsd:double"&gt;12.18181849278154&lt;/D&gt;&lt;D xsi:type="xsd:double"&gt;12.185550888072831&lt;/D&gt;&lt;D xsi:type="xsd:double"&gt;12.160467051140939&lt;/D&gt;&lt;D xsi:type="xsd:double"&gt;12.144191395576581&lt;/D&gt;&lt;D xsi:type="xsd:double"&gt;12.202931316183181&lt;/D&gt;&lt;D xsi:type="xsd:double"&gt;12.17742989099791&lt;/D&gt;&lt;D xsi:type="xsd:double"&gt;12.15325766892297&lt;/D&gt;&lt;D xsi:type="xsd:double"&gt;12.212025586311711&lt;/D&gt;&lt;D xsi:type="xsd:double"&gt;12.21679643213017&lt;/D&gt;&lt;D xsi:type="xsd:double"&gt;12.1708191838807&lt;/D&gt;&lt;D xsi:type="xsd:double"&gt;12.182135443551321&lt;/D&gt;&lt;D xsi:type="xsd:double"&gt;12.13784214794663&lt;/D&gt;&lt;D xsi:type="xsd:double"&gt;12.168086694137321&lt;/D&gt;&lt;D xsi:type="xsd:double"&gt;12.09244777725616&lt;/D&gt;&lt;D xsi:type="xsd:double"&gt;12.139167580252471&lt;/D&gt;&lt;D xsi:type="xsd:double"&gt;12.223625789279019&lt;/D&gt;&lt;D xsi:type="xsd:double"&gt;12.15800051392972&lt;/D&gt;&lt;D xsi:type="xsd:double"&gt;12.12038989938722&lt;/D&gt;&lt;D xsi:type="xsd:double"&gt;12.19526065732143&lt;/D&gt;&lt;D xsi:type="xsd:double"&gt;12.123046153046481&lt;/D&gt;&lt;D xsi:type="xsd:double"&gt;12.06582607133217&lt;/D&gt;&lt;D xsi:type="xsd:double"&gt;12.14558021380776&lt;/D&gt;&lt;D xsi:type="xsd:double"&gt;12.15375781184834&lt;/D&gt;&lt;D xsi:type="xsd:double"&gt;12.09297466409269&lt;/D&gt;&lt;D xsi:type="xsd:double"&gt;12.066026268890321&lt;/D&gt;&lt;D xsi:type="xsd:double"&gt;12.148646768988479&lt;/D&gt;&lt;D xsi:type="xsd:double"&gt;12.19638527298665&lt;/D&gt;&lt;D xsi:type="xsd:double"&gt;12.11559682877737&lt;/D&gt;&lt;D xsi:type="xsd:double"&gt;11.97815165372954&lt;/D&gt;&lt;D xsi:type="xsd:double"&gt;11.910740870259881&lt;/D&gt;&lt;D xsi:type="xsd:double"&gt;11.85486279572455&lt;/D&gt;&lt;D xsi:type="xsd:double"&gt;11.87687812621995&lt;/D&gt;&lt;D xsi:type="xsd:double"&gt;11.860135072255391&lt;/D&gt;&lt;D xsi:type="xsd:double"&gt;12.05883603553889&lt;/D&gt;&lt;D xsi:type="xsd:double"&gt;12.039995577408559&lt;/D&gt;&lt;D xsi:type="xsd:double"&gt;12.07158675111989&lt;/D&gt;&lt;D xsi:type="xsd:double"&gt;12.038193780156259&lt;/D&gt;&lt;D xsi:type="xsd:double"&gt;11.95910851572928&lt;/D&gt;&lt;D xsi:type="xsd:double"&gt;11.98363858981117&lt;/D&gt;&lt;D xsi:type="xsd:double"&gt;11.95254559221025&lt;/D&gt;&lt;D xsi:type="xsd:double"&gt;11.893384582244639&lt;/D&gt;&lt;D xsi:type="xsd:double"&gt;11.93875047952765&lt;/D&gt;&lt;D xsi:type="xsd:double"&gt;11.87861751142222&lt;/D&gt;&lt;D xsi:type="xsd:double"&gt;11.805559587437971&lt;/D&gt;&lt;D xsi:type="xsd:double"&gt;11.84079597927331&lt;/D&gt;&lt;D xsi:type="xsd:double"&gt;11.96292668453718&lt;/D&gt;&lt;D xsi:type="xsd:double"&gt;12.17389396082541&lt;/D&gt;&lt;D xsi:type="xsd:double"&gt;12.13146996020634&lt;/D&gt;&lt;D xsi:type="xsd:double"&gt;12.10963685324603&lt;/D&gt;&lt;D xsi:type="xsd:double"&gt;12.089725531692761&lt;/D&gt;&lt;D xsi:type="xsd:double"&gt;12.088101773359121&lt;/D&gt;&lt;D xsi:type="xsd:double"&gt;12.05141641267465&lt;/D&gt;&lt;D xsi:type="xsd:double"&gt;12.056252267667871&lt;/D&gt;&lt;D xsi:type="xsd:double"&gt;12.105590749742961&lt;/D&gt;&lt;D xsi:type="xsd:double"&gt;12.131307601045259&lt;/D&gt;&lt;D xsi:type="xsd:double"&gt;12.171509519966911&lt;/D&gt;&lt;D xsi:type="xsd:double"&gt;12.26878730422399&lt;/D&gt;&lt;D xsi:type="xsd:double"&gt;12.25790932815605&lt;/D&gt;&lt;D xsi:type="xsd:double"&gt;12.2390292257161&lt;/D&gt;&lt;D xsi:type="xsd:double"&gt;12.247350865045769&lt;/D&gt;&lt;D xsi:type="xsd:double"&gt;12.22974231558625&lt;/D&gt;&lt;D xsi:type="xsd:double"&gt;12.24279908046168&lt;/D&gt;&lt;D xsi:type="xsd:double"&gt;12.18951419266169&lt;/D&gt;&lt;D xsi:type="xsd:double"&gt;11.985878529949281&lt;/D&gt;&lt;D xsi:type="xsd:double"&gt;11.97736508980522&lt;/D&gt;&lt;D xsi:type="xsd:double"&gt;11.95005585483076&lt;/D&gt;&lt;D xsi:type="xsd:double"&gt;11.87851093645504&lt;/D&gt;&lt;D xsi:type="xsd:double"&gt;11.87611894399552&lt;/D&gt;&lt;D xsi:type="xsd:double"&gt;11.89867700444303&lt;/D&gt;&lt;D xsi:type="xsd:double"&gt;11.784087481247569&lt;/D&gt;&lt;D xsi:type="xsd:double"&gt;11.7421861880964&lt;/D&gt;&lt;D xsi:type="xsd:double"&gt;11.80447836561874&lt;/D&gt;&lt;D xsi:type="xsd:double"&gt;11.86745677699807&lt;/D&gt;&lt;D xsi:type="xsd:double"&gt;11.85704733794117&lt;/D&gt;&lt;D xsi:type="xsd:double"&gt;11.8245728270543&lt;/D&gt;&lt;D xsi:type="xsd:double"&gt;11.846512143145279&lt;/D&gt;&lt;D xsi:type="xsd:double"&gt;11.848302731435121&lt;/D&gt;&lt;D xsi:type="xsd:double"&gt;11.66397341345877&lt;/D&gt;&lt;D xsi:type="xsd:double"&gt;11.65631664316124&lt;/D&gt;&lt;D xsi:type="xsd:double"&gt;11.70915680327462&lt;/D&gt;&lt;D xsi:type="xsd:double"&gt;11.785965497799721&lt;/D&gt;&lt;D xsi:type="xsd:double"&gt;11.700149300586689&lt;/D&gt;&lt;D xsi:type="xsd:double"&gt;11.6988569175734&lt;/D&gt;&lt;D xsi:type="xsd:double"&gt;11.75528705935705&lt;/D&gt;&lt;D xsi:type="xsd:double"&gt;11.73354044216387&lt;/D&gt;&lt;D xsi:type="xsd:double"&gt;11.76596372693394&lt;/D&gt;&lt;D xsi:type="xsd:double"&gt;11.79761189869679&lt;/D&gt;&lt;D xsi:type="xsd:double"&gt;11.884696739052281&lt;/D&gt;&lt;D xsi:type="xsd:double"&gt;11.7690233365779&lt;/D&gt;&lt;D xsi:type="xsd:double"&gt;11.69953912101551&lt;/D&gt;&lt;D xsi:type="xsd:double"&gt;11.66427470168745&lt;/D&gt;&lt;D xsi:type="xsd:double"&gt;11.571019732068&lt;/D&gt;&lt;D xsi:type="xsd:double"&gt;11.47821110530227&lt;/D&gt;&lt;D xsi:type="xsd:double"&gt;11.283424972235361&lt;/D&gt;&lt;D xsi:type="xsd:double"&gt;11.293377875689851&lt;/D&gt;&lt;D xsi:type="xsd:double"&gt;11.269729082206229&lt;/D&gt;&lt;D xsi:type="xsd:double"&gt;11.224068404691311&lt;/D&gt;&lt;D xsi:type="xsd:double"&gt;11.00941811240258&lt;/D&gt;&lt;D xsi:type="xsd:double"&gt;10.902363699475981&lt;/D&gt;&lt;D xsi:type="xsd:double"&gt;11.028559317248691&lt;/D&gt;&lt;D xsi:type="xsd:double"&gt;11.10542794190982&lt;/D&gt;&lt;D xsi:type="xsd:double"&gt;11.10039236560576&lt;/D&gt;&lt;D xsi:type="xsd:double"&gt;11.26785983785418&lt;/D&gt;&lt;D xsi:type="xsd:double"&gt;11.332545787596549&lt;/D&gt;&lt;D xsi:type="xsd:double"&gt;11.37759340947135&lt;/D&gt;&lt;D xsi:type="xsd:double"&gt;11.44558437816921&lt;/D&gt;&lt;D xsi:type="xsd:double"&gt;11.4055910343122&lt;/D&gt;&lt;D xsi:type="xsd:double"&gt;11.40900247048044&lt;/D&gt;&lt;D xsi:type="xsd:double"&gt;11.431052793038919&lt;/D&gt;&lt;D xsi:type="xsd:double"&gt;11.43828377260413&lt;/D&gt;&lt;D xsi:type="xsd:double"&gt;11.51118231116428&lt;/D&gt;&lt;D xsi:type="xsd:double"&gt;11.410216327892529&lt;/D&gt;&lt;D xsi:type="xsd:double"&gt;11.512448618479461&lt;/D&gt;&lt;D xsi:type="xsd:double"&gt;11.59688532577993&lt;/D&gt;&lt;D xsi:type="xsd:double"&gt;11.8226668325723&lt;/D&gt;&lt;D xsi:type="xsd:double"&gt;11.715371595471259&lt;/D&gt;&lt;D xsi:type="xsd:double"&gt;11.710064087051659&lt;/D&gt;&lt;D xsi:type="xsd:double"&gt;11.71786645717885&lt;/D&gt;&lt;D xsi:type="xsd:double"&gt;11.705617731072969&lt;/D&gt;&lt;D xsi:type="xsd:double"&gt;11.713126849085811&lt;/D&gt;&lt;D xsi:type="xsd:double"&gt;11.69710712078561&lt;/D&gt;&lt;D xsi:type="xsd:double"&gt;11.67014849109581&lt;/D&gt;&lt;D xsi:type="xsd:double"&gt;11.67525157803334&lt;/D&gt;&lt;D xsi:type="xsd:double"&gt;11.6472493933942&lt;/D&gt;&lt;D xsi:type="xsd:double"&gt;11.6401127210697&lt;/D&gt;&lt;D xsi:type="xsd:double"&gt;11.618734827358139&lt;/D&gt;&lt;D xsi:type="xsd:double"&gt;11.626906919953489&lt;/D&gt;&lt;D xsi:type="xsd:double"&gt;11.6290794173604&lt;/D&gt;&lt;D xsi:type="xsd:double"&gt;11.633954842355591&lt;/D&gt;&lt;D xsi:type="xsd:double"&gt;11.624546309627471&lt;/D&gt;&lt;D xsi:type="xsd:double"&gt;11.64008925834545&lt;/D&gt;&lt;D xsi:type="xsd:double"&gt;11.64328919068431&lt;/D&gt;&lt;D xsi:type="xsd:double"&gt;11.638221770788631&lt;/D&gt;&lt;D xsi:type="xsd:double"&gt;11.646145319952041&lt;/D&gt;&lt;D xsi:type="xsd:double"&gt;11.641476588188191&lt;/D&gt;&lt;D xsi:type="xsd:double"&gt;11.698021686653741&lt;/D&gt;&lt;D xsi:type="xsd:double"&gt;11.714962590906611&lt;/D&gt;&lt;D xsi:type="xsd:double"&gt;11.752392311767579&lt;/D&gt;&lt;D xsi:type="xsd:double"&gt;11.766476179920391&lt;/D&gt;&lt;D xsi:type="xsd:double"&gt;11.779466360155711&lt;/D&gt;&lt;D xsi:type="xsd:double"&gt;11.776641619909061&lt;/D&gt;&lt;D xsi:type="xsd:double"&gt;11.76498880343015&lt;/D&gt;&lt;D xsi:type="xsd:double"&gt;11.78141122573248&lt;/D&gt;&lt;D xsi:type="xsd:double"&gt;11.82089796216818&lt;/D&gt;&lt;D xsi:type="xsd:double"&gt;11.883352515250349&lt;/D&gt;&lt;D xsi:type="xsd:double"&gt;11.868259318746819&lt;/D&gt;&lt;D xsi:type="xsd:double"&gt;11.883021627672489&lt;/D&gt;&lt;D xsi:type="xsd:double"&gt;11.838436609534609&lt;/D&gt;&lt;D xsi:type="xsd:double"&gt;11.831281673238211&lt;/D&gt;&lt;D xsi:type="xsd:double"&gt;11.83570319046262&lt;/D&gt;&lt;D xsi:type="xsd:double"&gt;11.84261678799558&lt;/D&gt;&lt;D xsi:type="xsd:double"&gt;11.82037030856057&lt;/D&gt;&lt;D xsi:type="xsd:double"&gt;11.82297324784064&lt;/D&gt;&lt;D xsi:type="xsd:double"&gt;11.771684609134541&lt;/D&gt;&lt;D xsi:type="xsd:double"&gt;11.7686443222408&lt;/D&gt;&lt;D xsi:type="xsd:double"&gt;11.815162472466319&lt;/D&gt;&lt;D xsi:type="xsd:double"&gt;11.79507084807546&lt;/D&gt;&lt;D xsi:type="xsd:double"&gt;12.177099366945839&lt;/D&gt;&lt;D xsi:type="xsd:double"&gt;12.128661030167869&lt;/D&gt;&lt;D xsi:type="xsd:double"&gt;12.08048978321567&lt;/D&gt;&lt;D xsi:type="xsd:double"&gt;12.094182186610871&lt;/D&gt;&lt;D xsi:type="xsd:double"&gt;12.12806628972737&lt;/D&gt;&lt;D xsi:type="xsd:double"&gt;12.226244950768709&lt;/D&gt;&lt;D xsi:type="xsd:double"&gt;12.22724576951518&lt;/D&gt;&lt;D xsi:type="xsd:double"&gt;12.24260656936735&lt;/D&gt;&lt;D xsi:type="xsd:double"&gt;11.86864771618656&lt;/D&gt;&lt;D xsi:type="xsd:double"&gt;11.86952493410084&lt;/D&gt;&lt;D xsi:type="xsd:double"&gt;11.85992221938359&lt;/D&gt;&lt;D xsi:type="xsd:double"&gt;11.8761912749133&lt;/D&gt;&lt;D xsi:type="xsd:double"&gt;11.90166116875197&lt;/D&gt;&lt;D xsi:type="xsd:double"&gt;11.91151049341944&lt;/D&gt;&lt;D xsi:type="xsd:double"&gt;11.91495570536792&lt;/D&gt;&lt;D xsi:type="xsd:double"&gt;11.94247897775649&lt;/D&gt;&lt;D xsi:type="xsd:double"&gt;11.936993721704919&lt;/D&gt;&lt;D xsi:type="xsd:double"&gt;11.94940486776837&lt;/D&gt;&lt;D xsi:type="xsd:double"&gt;12.4090119070901&lt;/D&gt;&lt;D xsi:type="xsd:double"&gt;12.42005700030392&lt;/D&gt;&lt;D xsi:type="xsd:double"&gt;12.48645943966166&lt;/D&gt;&lt;D xsi:type="xsd:double"&gt;12.449533114030871&lt;/D&gt;&lt;D xsi:type="xsd:double"&gt;12.42924562344157&lt;/D&gt;&lt;D xsi:type="xsd:double"&gt;12.38312917011663&lt;/D&gt;&lt;D xsi:type="xsd:double"&gt;12.405512409929489&lt;/D&gt;&lt;D xsi:type="xsd:double"&gt;12.483310989331979&lt;/D&gt;&lt;D xsi:type="xsd:double"&gt;12.494076972741119&lt;/D&gt;&lt;D xsi:type="xsd:double"&gt;12.49492522745517&lt;/D&gt;&lt;D xsi:type="xsd:double"&gt;12.53573649814782&lt;/D&gt;&lt;D xsi:type="xsd:double"&gt;12.58660565104716&lt;/D&gt;&lt;D xsi:type="xsd:double"&gt;12.5754274380564&lt;/D&gt;&lt;D xsi:type="xsd:double"&gt;12.566704705421831&lt;/D&gt;&lt;D xsi:type="xsd:double"&gt;12.57580475327932&lt;/D&gt;&lt;D xsi:type="xsd:double"&gt;12.58456639382371&lt;/D&gt;&lt;D xsi:type="xsd:double"&gt;12.531959873955129&lt;/D&gt;&lt;D xsi:type="xsd:double"&gt;12.563220457994911&lt;/D&gt;&lt;D xsi:type="xsd:double"&gt;12.5850043704705&lt;/D&gt;&lt;D xsi:type="xsd:double"&gt;12.682579919666839&lt;/D&gt;&lt;D xsi:type="xsd:double"&gt;12.702081118643759&lt;/D&gt;&lt;D xsi:type="xsd:double"&gt;12.76867260312196&lt;/D&gt;&lt;D xsi:type="xsd:double"&gt;12.88277523570078&lt;/D&gt;&lt;D xsi:type="xsd:double"&gt;12.89281508680472&lt;/D&gt;&lt;D xsi:type="xsd:double"&gt;12.898169498335021&lt;/D&gt;&lt;D xsi:type="xsd:double"&gt;12.900254396737189&lt;/D&gt;&lt;D xsi:type="xsd:double"&gt;12.902946975919051&lt;/D&gt;&lt;D xsi:type="xsd:double"&gt;12.80115694170553&lt;/D&gt;&lt;D xsi:type="xsd:double"&gt;12.843719921846979&lt;/D&gt;&lt;D xsi:type="xsd:double"&gt;12.8429857259655&lt;/D&gt;&lt;D xsi:type="xsd:double"&gt;12.883383798142271&lt;/D&gt;&lt;D xsi:type="xsd:double"&gt;12.92955040208534&lt;/D&gt;&lt;D xsi:type="xsd:double"&gt;12.95340042807889&lt;/D&gt;&lt;D xsi:type="xsd:double"&gt;12.958254677232359&lt;/D&gt;&lt;D xsi:type="xsd:double"&gt;12.94489217366214&lt;/D&gt;&lt;D xsi:type="xsd:double"&gt;12.94125300631633&lt;/D&gt;&lt;D xsi:type="xsd:double"&gt;13.04123910409092&lt;/D&gt;&lt;D xsi:type="xsd:double"&gt;13.05310735220985&lt;/D&gt;&lt;D xsi:type="xsd:double"&gt;13.05593299377559&lt;/D&gt;&lt;D xsi:type="xsd:double"&gt;13.079645659746509&lt;/D&gt;&lt;D xsi:type="xsd:double"&gt;13.175808960705361&lt;/D&gt;&lt;D xsi:type="xsd:double"&gt;13.220974192716881&lt;/D&gt;&lt;D xsi:type="xsd:double"&gt;13.261706481251689&lt;/D&gt;&lt;D xsi:type="xsd:double"&gt;13.229301787114631&lt;/D&gt;&lt;D xsi:type="xsd:double"&gt;13.19279362274626&lt;/D&gt;&lt;D xsi:type="xsd:double"&gt;13.267243294370189&lt;/D&gt;&lt;D xsi:type="xsd:double"&gt;13.295687724963081&lt;/D&gt;&lt;D xsi:type="xsd:double"&gt;13.27885474063141&lt;/D&gt;&lt;D xsi:type="xsd:double"&gt;13.18381414478851&lt;/D&gt;&lt;D xsi:type="xsd:double"&gt;13.202539373433449&lt;/D&gt;&lt;D xsi:type="xsd:double"&gt;13.288825558220459&lt;/D&gt;&lt;D xsi:type="xsd:double"&gt;13.3170436503111&lt;/D&gt;&lt;D xsi:type="xsd:double"&gt;13.163411314496679&lt;/D&gt;&lt;D xsi:type="xsd:double"&gt;13.02432531782843&lt;/D&gt;&lt;D xsi:type="xsd:double"&gt;13.049637913264879&lt;/D&gt;&lt;D xsi:type="xsd:double"&gt;13.11879624648757&lt;/D&gt;&lt;D xsi:type="xsd:double"&gt;13.200553679054631&lt;/D&gt;&lt;D xsi:type="xsd:double"&gt;13.239310247875959&lt;/D&gt;&lt;D xsi:type="xsd:double"&gt;13.21438996453864&lt;/D&gt;&lt;D xsi:type="xsd:double"&gt;13.19489316613218&lt;/D&gt;&lt;D xsi:type="xsd:double"&gt;13.17668109959952&lt;/D&gt;&lt;D xsi:type="xsd:double"&gt;13.146250218756419&lt;/D&gt;&lt;D xsi:type="xsd:double"&gt;13.1212605770222&lt;/D&gt;&lt;D xsi:type="xsd:double"&gt;13.063213407036571&lt;/D&gt;&lt;D xsi:type="xsd:double"&gt;13.03296447653352&lt;/D&gt;&lt;D xsi:type="xsd:double"&gt;13.03913182405258&lt;/D&gt;&lt;D xsi:type="xsd:double"&gt;13.08687229912503&lt;/D&gt;&lt;D xsi:type="xsd:double"&gt;13.23690211771758&lt;/D&gt;&lt;D xsi:type="xsd:double"&gt;13.221227148037141&lt;/D&gt;&lt;D xsi:type="xsd:double"&gt;13.205063182171781&lt;/D&gt;&lt;D xsi:type="xsd:double"&gt;13.202948320659321&lt;/D&gt;&lt;D xsi:type="xsd:double"&gt;13.0195611453597&lt;/D&gt;&lt;D xsi:type="xsd:double"&gt;13.013271018000991&lt;/D&gt;&lt;D xsi:type="xsd:double"&gt;13.017560012036659&lt;/D&gt;&lt;D xsi:type="xsd:double"&gt;12.98430246465907&lt;/D&gt;&lt;D xsi:type="xsd:double"&gt;12.85762068848002&lt;/D&gt;&lt;D xsi:type="xsd:double"&gt;12.91246203347297&lt;/D&gt;&lt;D xsi:type="xsd:double"&gt;12.84800988390897&lt;/D&gt;&lt;D xsi:type="xsd:double"&gt;12.88632907550328&lt;/D&gt;&lt;D xsi:type="xsd:double"&gt;12.762584624728371&lt;/D&gt;&lt;D xsi:type="xsd:double"&gt;12.72373248932948&lt;/D&gt;&lt;D xsi:type="xsd:double"&gt;12.748012861870731&lt;/D&gt;&lt;D xsi:type="xsd:double"&gt;12.69667920029943&lt;/D&gt;&lt;D xsi:type="xsd:double"&gt;12.6579016770834&lt;/D&gt;&lt;D xsi:type="xsd:double"&gt;12.563293723879619&lt;/D&gt;&lt;D xsi:type="xsd:double"&gt;12.49174447891823&lt;/D&gt;&lt;D xsi:type="xsd:double"&gt;12.60090415123045&lt;/D&gt;&lt;D xsi:type="xsd:double"&gt;12.73432938535772&lt;/D&gt;&lt;D xsi:type="xsd:double"&gt;12.79435472104387&lt;/D&gt;&lt;D xsi:type="xsd:double"&gt;12.71657518316424&lt;/D&gt;&lt;D xsi:type="xsd:double"&gt;12.81350567545212&lt;/D&gt;&lt;D xsi:type="xsd:double"&gt;12.640919389831749&lt;/D&gt;&lt;D xsi:type="xsd:double"&gt;12.63664267910033&lt;/D&gt;&lt;D xsi:type="xsd:double"&gt;12.581777617941089&lt;/D&gt;&lt;D xsi:type="xsd:double"&gt;12.617282964741159&lt;/D&gt;&lt;D xsi:type="xsd:double"&gt;12.528730006479&lt;/D&gt;&lt;D xsi:type="xsd:double"&gt;12.60319213735708&lt;/D&gt;&lt;D xsi:type="xsd:double"&gt;12.710232894369289&lt;/D&gt;&lt;D xsi:type="xsd:double"&gt;12.70523328245957&lt;/D&gt;&lt;D xsi:type="xsd:double"&gt;12.81059926429473&lt;/D&gt;&lt;D xsi:type="xsd:double"&gt;12.72869612726114&lt;/D&gt;&lt;D xsi:type="xsd:double"&gt;12.808939404486869&lt;/D&gt;&lt;D xsi:type="xsd:double"&gt;12.70790803740452&lt;/D&gt;&lt;D xsi:type="xsd:double"&gt;12.90249704235903&lt;/D&gt;&lt;D xsi:type="xsd:double"&gt;13.11185036097767&lt;/D&gt;&lt;D xsi:type="xsd:double"&gt;13.146799695635281&lt;/D&gt;&lt;D xsi:type="xsd:double"&gt;13.35003721788927&lt;/D&gt;&lt;D xsi:type="xsd:double"&gt;13.36459268571314&lt;/D&gt;&lt;D xsi:type="xsd:double"&gt;13.31822346873115&lt;/D&gt;&lt;D xsi:type="xsd:double"&gt;13.27783919499457&lt;/D&gt;&lt;D xsi:type="xsd:double"&gt;13.275985991710559&lt;/D&gt;&lt;D xsi:type="xsd:double"&gt;13.24726510642722&lt;/D&gt;&lt;D xsi:type="xsd:double"&gt;13.47978854868931&lt;/D&gt;&lt;D xsi:type="xsd:double"&gt;13.539747432781271&lt;/D&gt;&lt;D xsi:type="xsd:double"&gt;13.58285953695917&lt;/D&gt;&lt;D xsi:type="xsd:double"&gt;13.6443042792179&lt;/D&gt;&lt;D xsi:type="xsd:double"&gt;13.78130305598396&lt;/D&gt;&lt;D xsi:type="xsd:double"&gt;13.67418732688712&lt;/D&gt;&lt;D xsi:type="xsd:double"&gt;13.598198188511139&lt;/D&gt;&lt;D xsi:type="xsd:double"&gt;13.50347661852423&lt;/D&gt;&lt;D xsi:type="xsd:double"&gt;13.538106826643681&lt;/D&gt;&lt;D xsi:type="xsd:double"&gt;13.615966740474329&lt;/D&gt;&lt;D xsi:type="xsd:double"&gt;13.855290776064139&lt;/D&gt;&lt;D xsi:type="xsd:double"&gt;13.85190980767946&lt;/D&gt;&lt;D xsi:type="xsd:double"&gt;13.93015020550088&lt;/D&gt;&lt;D xsi:type="xsd:double"&gt;13.84692732190759&lt;/D&gt;&lt;D xsi:type="xsd:double"&gt;13.77673216380048&lt;/D&gt;&lt;D xsi:type="xsd:double"&gt;13.5994374491804&lt;/D&gt;&lt;D xsi:type="xsd:double"&gt;13.729312521019891&lt;/D&gt;&lt;D xsi:type="xsd:double"&gt;13.58657581598421&lt;/D&gt;&lt;D xsi:type="xsd:double"&gt;13.845285220881261&lt;/D&gt;&lt;D xsi:type="xsd:double"&gt;13.9874174258592&lt;/D&gt;&lt;D xsi:type="xsd:double"&gt;14.13853549118574&lt;/D&gt;&lt;D xsi:type="xsd:double"&gt;13.83004015889107&lt;/D&gt;&lt;D xsi:type="xsd:double"&gt;13.776364506238849&lt;/D&gt;&lt;D xsi:type="xsd:double"&gt;13.671248606309531&lt;/D&gt;&lt;D xsi:type="xsd:double"&gt;13.676014580314691&lt;/D&gt;&lt;D xsi:type="xsd:double"&gt;13.551954975074169&lt;/D&gt;&lt;D xsi:type="xsd:double"&gt;13.36405794677148&lt;/D&gt;&lt;D xsi:type="xsd:double"&gt;13.251207104060221&lt;/D&gt;&lt;D xsi:type="xsd:double"&gt;13.505689586956191&lt;/D&gt;&lt;D xsi:type="xsd:double"&gt;13.733428177960461&lt;/D&gt;&lt;D xsi:type="xsd:double"&gt;13.851896197535771&lt;/D&gt;&lt;D xsi:type="xsd:double"&gt;13.73110360654368&lt;/D&gt;&lt;D xsi:type="xsd:double"&gt;13.73814176316632&lt;/D&gt;&lt;D xsi:type="xsd:double"&gt;14.01769262769816&lt;/D&gt;&lt;D xsi:type="xsd:double"&gt;13.89602965249755&lt;/D&gt;&lt;D xsi:type="xsd:double"&gt;13.96731246384525&lt;/D&gt;&lt;D xsi:type="xsd:double"&gt;14.00542824647285&lt;/D&gt;&lt;D xsi:type="xsd:double"&gt;14.1032421554565&lt;/D&gt;&lt;D xsi:type="xsd:double"&gt;14.04714976743673&lt;/D&gt;&lt;D xsi:type="xsd:double"&gt;14.324775590815131&lt;/D&gt;&lt;D xsi:type="xsd:double"&gt;14.424981162251729&lt;/D&gt;&lt;D xsi:type="xsd:double"&gt;14.486716956289509&lt;/D&gt;&lt;D xsi:type="xsd:double"&gt;14.5474672965327&lt;/D&gt;&lt;D xsi:type="xsd:double"&gt;14.654486290717&lt;/D&gt;&lt;D xsi:type="xsd:double"&gt;14.58124998448538&lt;/D&gt;&lt;D xsi:type="xsd:double"&gt;14.75450758860841&lt;/D&gt;&lt;D xsi:type="xsd:double"&gt;14.672165523445731&lt;/D&gt;&lt;D xsi:type="xsd:double"&gt;14.52610797239335&lt;/D&gt;&lt;D xsi:type="xsd:double"&gt;14.62170849575973&lt;/D&gt;&lt;D xsi:type="xsd:double"&gt;14.939914236028571&lt;/D&gt;&lt;D xsi:type="xsd:double"&gt;15.03478939847332&lt;/D&gt;&lt;D xsi:type="xsd:double"&gt;15.22240791871786&lt;/D&gt;&lt;D xsi:type="xsd:double"&gt;15.41881747487246&lt;/D&gt;&lt;D xsi:type="xsd:double"&gt;15.3142334319119&lt;/D&gt;&lt;D xsi:type="xsd:double"&gt;15.33219593180063&lt;/D&gt;&lt;D xsi:type="xsd:double"&gt;15.26174461258427&lt;/D&gt;&lt;D xsi:type="xsd:double"&gt;15.13956952697729&lt;/D&gt;&lt;D xsi:type="xsd:double"&gt;15.249568318704879&lt;/D&gt;&lt;D xsi:type="xsd:double"&gt;15.27946908299713&lt;/D&gt;&lt;D xsi:type="xsd:double"&gt;15.31873638446748&lt;/D&gt;&lt;D xsi:type="xsd:double"&gt;15.37305541411035&lt;/D&gt;&lt;D xsi:type="xsd:double"&gt;15.31176135451839&lt;/D&gt;&lt;D xsi:type="xsd:double"&gt;15.186102850823289&lt;/D&gt;&lt;D xsi:type="xsd:double"&gt;15.212204812803151&lt;/D&gt;&lt;D xsi:type="xsd:double"&gt;15.18356101037315&lt;/D&gt;&lt;D xsi:type="xsd:double"&gt;15.268424042950111&lt;/D&gt;&lt;D xsi:type="xsd:double"&gt;15.60068127808727&lt;/D&gt;&lt;D xsi:type="xsd:double"&gt;15.68896537196416&lt;/D&gt;&lt;D xsi:type="xsd:double"&gt;15.77235031531082&lt;/D&gt;&lt;D xsi:type="xsd:double"&gt;15.744215286905989&lt;/D&gt;&lt;D xsi:type="xsd:double"&gt;15.781368680024711&lt;/D&gt;&lt;D xsi:type="xsd:double"&gt;15.7492025056071&lt;/D&gt;&lt;D xsi:type="xsd:double"&gt;15.833403685005459&lt;/D&gt;&lt;D xsi:type="xsd:double"&gt;16.108435686814762&lt;/D&gt;&lt;D xsi:type="xsd:double"&gt;16.201646682134179&lt;/D&gt;&lt;D xsi:type="xsd:double"&gt;16.211205876004041&lt;/D&gt;&lt;D xsi:type="xsd:double"&gt;16.17813768237767&lt;/D&gt;&lt;D xsi:type="xsd:double"&gt;16.154105797245091&lt;/D&gt;&lt;D xsi:type="xsd:double"&gt;16.14162369602019&lt;/D&gt;&lt;D xsi:type="xsd:double"&gt;16.136201394232671&lt;/D&gt;&lt;D xsi:type="xsd:double"&gt;16.136222589468119&lt;/D&gt;&lt;D xsi:type="xsd:double"&gt;16.095397153110071&lt;/D&gt;&lt;D xsi:type="xsd:double"&gt;16.066506290819031&lt;/D&gt;&lt;D xsi:type="xsd:double"&gt;16.083545483396421&lt;/D&gt;&lt;D xsi:type="xsd:double"&gt;16.09922714987874&lt;/D&gt;&lt;D xsi:type="xsd:double"&gt;16.12461720690079&lt;/D&gt;&lt;D xsi:type="xsd:double"&gt;16.1283101307239&lt;/D&gt;&lt;D xsi:type="xsd:double"&gt;16.157118859321908&lt;/D&gt;&lt;D xsi:type="xsd:double"&gt;16.217766111786339&lt;/D&gt;&lt;D xsi:type="xsd:double"&gt;16.19946385269829&lt;/D&gt;&lt;D xsi:type="xsd:double"&gt;16.222534833876811&lt;/D&gt;&lt;D xsi:type="xsd:double"&gt;16.22576954746124&lt;/D&gt;&lt;D xsi:type="xsd:double"&gt;16.251632866577019&lt;/D&gt;&lt;D xsi:type="xsd:double"&gt;16.26208775825819&lt;/D&gt;&lt;D xsi:type="xsd:double"&gt;16.251039804467041&lt;/D&gt;&lt;D xsi:type="xsd:double"&gt;16.302944116292959&lt;/D&gt;&lt;D xsi:type="xsd:double"&gt;16.326214046053689&lt;/D&gt;&lt;D xsi:type="xsd:double"&gt;16.35163900455618&lt;/D&gt;&lt;D xsi:type="xsd:double"&gt;16.38968053644717&lt;/D&gt;&lt;D xsi:type="xsd:double"&gt;16.5714318547546&lt;/D&gt;&lt;D xsi:type="xsd:double"&gt;16.69382791053199&lt;/D&gt;&lt;D xsi:type="xsd:double"&gt;16.75346484527871&lt;/D&gt;&lt;D xsi:type="xsd:double"&gt;16.863977218706289&lt;/D&gt;&lt;D xsi:type="xsd:double"&gt;16.761857807904921&lt;/D&gt;&lt;D xsi:type="xsd:double"&gt;16.72860740517671&lt;/D&gt;&lt;D xsi:type="xsd:double"&gt;16.77642687118399&lt;/D&gt;&lt;D xsi:type="xsd:double"&gt;16.814558885656851&lt;/D&gt;&lt;D xsi:type="xsd:double"&gt;16.741563246759139&lt;/D&gt;&lt;D xsi:type="xsd:double"&gt;16.909563014450949&lt;/D&gt;&lt;D xsi:type="xsd:double"&gt;16.948554680208819&lt;/D&gt;&lt;D xsi:type="xsd:double"&gt;16.925720936969739&lt;/D&gt;&lt;D xsi:type="xsd:double"&gt;16.981265808620421&lt;/D&gt;&lt;D xsi:type="xsd:double"&gt;17.107722081607509&lt;/D&gt;&lt;D xsi:type="xsd:double"&gt;17.094517032296071&lt;/D&gt;&lt;D xsi:type="xsd:double"&gt;17.074575212070311&lt;/D&gt;&lt;D xsi:type="xsd:double"&gt;16.988286752784632&lt;/D&gt;&lt;D xsi:type="xsd:double"&gt;17.046810526414831&lt;/D&gt;&lt;D xsi:type="xsd:double"&gt;16.998669376818551&lt;/D&gt;&lt;D xsi:type="xsd:double"&gt;16.947784217616292&lt;/D&gt;&lt;D xsi:type="xsd:double"&gt;16.839144373522739&lt;/D&gt;&lt;D xsi:type="xsd:double"&gt;16.89115831191631&lt;/D&gt;&lt;D xsi:type="xsd:double"&gt;16.97265459526135&lt;/D&gt;&lt;D xsi:type="xsd:double"&gt;16.92927908384868&lt;/D&gt;&lt;D xsi:type="xsd:double"&gt;16.8822009378786&lt;/D&gt;&lt;D xsi:type="xsd:double"&gt;16.914945611196408&lt;/D&gt;&lt;D xsi:type="xsd:double"&gt;17.007672053901508&lt;/D&gt;&lt;D xsi:type="xsd:double"&gt;16.95150037089363&lt;/D&gt;&lt;D xsi:type="xsd:double"&gt;16.974417196329611&lt;/D&gt;&lt;D xsi:type="xsd:double"&gt;16.927157625899621&lt;/D&gt;&lt;D xsi:type="xsd:double"&gt;16.955223010508831&lt;/D&gt;&lt;D xsi:type="xsd:double"&gt;17.049760999856481&lt;/D&gt;&lt;D xsi:type="xsd:double"&gt;17.082391118465321&lt;/D&gt;&lt;D xsi:type="xsd:double"&gt;16.813653380157039&lt;/D&gt;&lt;D xsi:type="xsd:double"&gt;16.686323769487512&lt;/D&gt;&lt;D xsi:type="xsd:double"&gt;16.654514837301718&lt;/D&gt;&lt;D xsi:type="xsd:double"&gt;16.73112596880053&lt;/D&gt;&lt;D xsi:type="xsd:double"&gt;16.72299532300709&lt;/D&gt;&lt;D xsi:type="xsd:double"&gt;16.9876303864516&lt;/D&gt;&lt;D xsi:type="xsd:double"&gt;16.969699752764129&lt;/D&gt;&lt;D xsi:type="xsd:double"&gt;16.927700463585449&lt;/D&gt;&lt;D xsi:type="xsd:double"&gt;16.35189803932985&lt;/D&gt;&lt;D xsi:type="xsd:double"&gt;16.361756390766271&lt;/D&gt;&lt;D xsi:type="xsd:double"&gt;16.299281966774561&lt;/D&gt;&lt;D xsi:type="xsd:double"&gt;16.344506070731072&lt;/D&gt;&lt;D xsi:type="xsd:double"&gt;16.45067494748692&lt;/D&gt;&lt;D xsi:type="xsd:double"&gt;16.347525422648928&lt;/D&gt;&lt;D xsi:type="xsd:double"&gt;16.283293633588389&lt;/D&gt;&lt;D xsi:type="xsd:double"&gt;16.330532523070119&lt;/D&gt;&lt;D xsi:type="xsd:double"&gt;16.289170295029461&lt;/D&gt;&lt;D xsi:type="xsd:double"&gt;16.294354004343969&lt;/D&gt;&lt;D xsi:type="xsd:double"&gt;16.34352995198277&lt;/D&gt;&lt;D xsi:type="xsd:double"&gt;16.40515199846736&lt;/D&gt;&lt;D xsi:type="xsd:double"&gt;16.467232849191781&lt;/D&gt;&lt;D xsi:type="xsd:double"&gt;16.397136416199881&lt;/D&gt;&lt;D xsi:type="xsd:double"&gt;16.234036805247449&lt;/D&gt;&lt;D xsi:type="xsd:double"&gt;16.082457631194931&lt;/D&gt;&lt;D xsi:type="xsd:double"&gt;16.15886581883499&lt;/D&gt;&lt;D xsi:type="xsd:double"&gt;16.193359454462289&lt;/D&gt;&lt;D xsi:type="xsd:double"&gt;16.1125882055254&lt;/D&gt;&lt;D xsi:type="xsd:double"&gt;15.929419643709521&lt;/D&gt;&lt;D xsi:type="xsd:double"&gt;15.90590686363236&lt;/D&gt;&lt;D xsi:type="xsd:double"&gt;15.47615822718924&lt;/D&gt;&lt;D xsi:type="xsd:double"&gt;15.796934188969861&lt;/D&gt;&lt;D xsi:type="xsd:double"&gt;15.96402162259901&lt;/D&gt;&lt;D xsi:type="xsd:double"&gt;16.032273326696131&lt;/D&gt;&lt;D xsi:type="xsd:double"&gt;16.034144978480619&lt;/D&gt;&lt;D xsi:type="xsd:double"&gt;16.0444612544711&lt;/D&gt;&lt;D xsi:type="xsd:double"&gt;16.033847426852429&lt;/D&gt;&lt;D xsi:type="xsd:double"&gt;16.137410405188721&lt;/D&gt;&lt;D xsi:type="xsd:double"&gt;16.145785130838949&lt;/D&gt;&lt;D xsi:type="xsd:double"&gt;16.215784472763531&lt;/D&gt;&lt;D xsi:type="xsd:double"&gt;16.133240322230929&lt;/D&gt;&lt;D xsi:type="xsd:double"&gt;16.154593919058751&lt;/D&gt;&lt;D xsi:type="xsd:double"&gt;16.086856337262429&lt;/D&gt;&lt;D xsi:type="xsd:double"&gt;15.743726945688231&lt;/D&gt;&lt;D xsi:type="xsd:double"&gt;15.78716617449691&lt;/D&gt;&lt;D xsi:type="xsd:double"&gt;15.813887783570641&lt;/D&gt;&lt;D xsi:type="xsd:double"&gt;15.7824594011017&lt;/D&gt;&lt;D xsi:type="xsd:double"&gt;15.8559852034652&lt;/D&gt;&lt;D xsi:type="xsd:double"&gt;15.74847938600797&lt;/D&gt;&lt;D xsi:type="xsd:double"&gt;15.750495247471269&lt;/D&gt;&lt;D xsi:type="xsd:double"&gt;15.711359549289179&lt;/D&gt;&lt;D xsi:type="xsd:double"&gt;15.66099865027609&lt;/D&gt;&lt;D xsi:type="xsd:double"&gt;15.72556024057945&lt;/D&gt;&lt;D xsi:type="xsd:double"&gt;15.8344885263563&lt;/D&gt;&lt;D xsi:ty</t>
        </r>
      </text>
    </comment>
    <comment ref="A53" authorId="0" shapeId="0">
      <text>
        <r>
          <rPr>
            <b/>
            <sz val="9"/>
            <color indexed="81"/>
            <rFont val="Tahoma"/>
            <charset val="1"/>
          </rPr>
          <t>pe="xsd:double"&gt;15.94317375261941&lt;/D&gt;&lt;D xsi:type="xsd:double"&gt;15.78624921463906&lt;/D&gt;&lt;D xsi:type="xsd:double"&gt;16.62367221359678&lt;/D&gt;&lt;D xsi:type="xsd:double"&gt;16.62568878049186&lt;/D&gt;&lt;D xsi:type="xsd:double"&gt;16.59882378363006&lt;/D&gt;&lt;D xsi:type="xsd:double"&gt;16.443844538689341&lt;/D&gt;&lt;D xsi:type="xsd:double"&gt;16.386736406579391&lt;/D&gt;&lt;D xsi:type="xsd:double"&gt;16.161232408785711&lt;/D&gt;&lt;D xsi:type="xsd:double"&gt;16.050363340424671&lt;/D&gt;&lt;D xsi:type="xsd:double"&gt;15.51136089379261&lt;/D&gt;&lt;D xsi:type="xsd:double"&gt;15.51116180682021&lt;/D&gt;&lt;D xsi:type="xsd:double"&gt;15.494752859605841&lt;/D&gt;&lt;D xsi:type="xsd:double"&gt;15.8941094253662&lt;/D&gt;&lt;D xsi:type="xsd:double"&gt;15.851412312107129&lt;/D&gt;&lt;D xsi:type="xsd:double"&gt;15.90016307028178&lt;/D&gt;&lt;D xsi:type="xsd:double"&gt;15.715344104025281&lt;/D&gt;&lt;D xsi:type="xsd:double"&gt;15.6409801928963&lt;/D&gt;&lt;D xsi:type="xsd:double"&gt;15.67735993933044&lt;/D&gt;&lt;D xsi:type="xsd:double"&gt;15.628529662333079&lt;/D&gt;&lt;D xsi:type="xsd:double"&gt;15.887561457205109&lt;/D&gt;&lt;D xsi:type="xsd:double"&gt;16.228016948617579&lt;/D&gt;&lt;D xsi:type="xsd:double"&gt;15.98482035852679&lt;/D&gt;&lt;D xsi:type="xsd:double"&gt;15.91316870940838&lt;/D&gt;&lt;D xsi:type="xsd:double"&gt;15.85390739824037&lt;/D&gt;&lt;D xsi:type="xsd:double"&gt;15.860531484030769&lt;/D&gt;&lt;D xsi:type="xsd:double"&gt;16.129835171786659&lt;/D&gt;&lt;D xsi:type="xsd:double"&gt;16.017319372403328&lt;/D&gt;&lt;D xsi:type="xsd:double"&gt;16.033154744208389&lt;/D&gt;&lt;D xsi:type="xsd:double"&gt;16.00905979071781&lt;/D&gt;&lt;D xsi:type="xsd:double"&gt;16.10648227775847&lt;/D&gt;&lt;D xsi:type="xsd:double"&gt;15.895034003472411&lt;/D&gt;&lt;D xsi:type="xsd:double"&gt;15.853951163502281&lt;/D&gt;&lt;D xsi:type="xsd:double"&gt;15.885745720954411&lt;/D&gt;&lt;D xsi:type="xsd:double"&gt;15.55886955665742&lt;/D&gt;&lt;D xsi:type="xsd:double"&gt;15.665721328196019&lt;/D&gt;&lt;D xsi:type="xsd:double"&gt;15.96371658761997&lt;/D&gt;&lt;D xsi:type="xsd:double"&gt;16.1263431686743&lt;/D&gt;&lt;D xsi:type="xsd:double"&gt;16.10870186089738&lt;/D&gt;&lt;D xsi:type="xsd:double"&gt;16.32478280012063&lt;/D&gt;&lt;D xsi:type="xsd:double"&gt;16.254740040780611&lt;/D&gt;&lt;D xsi:type="xsd:double"&gt;16.258519432587711&lt;/D&gt;&lt;D xsi:type="xsd:double"&gt;16.408557214600371&lt;/D&gt;&lt;D xsi:type="xsd:double"&gt;16.430418348844931&lt;/D&gt;&lt;D xsi:type="xsd:double"&gt;16.36971649588515&lt;/D&gt;&lt;D xsi:type="xsd:double"&gt;16.59396119437033&lt;/D&gt;&lt;D xsi:type="xsd:double"&gt;16.661026135027239&lt;/D&gt;&lt;D xsi:type="xsd:double"&gt;16.71681357056055&lt;/D&gt;&lt;D xsi:type="xsd:double"&gt;16.662026906707521&lt;/D&gt;&lt;D xsi:type="xsd:double"&gt;16.61201253286465&lt;/D&gt;&lt;D xsi:type="xsd:double"&gt;16.727511988290171&lt;/D&gt;&lt;D xsi:type="xsd:double"&gt;16.737287896020842&lt;/D&gt;&lt;D xsi:type="xsd:double"&gt;16.77291242932839&lt;/D&gt;&lt;D xsi:type="xsd:double"&gt;16.78050249464577&lt;/D&gt;&lt;D xsi:type="xsd:double"&gt;16.701979126354281&lt;/D&gt;&lt;D xsi:type="xsd:double"&gt;16.596372415756239&lt;/D&gt;&lt;D xsi:type="xsd:double"&gt;16.532220142454069&lt;/D&gt;&lt;D xsi:type="xsd:double"&gt;16.664398688379261&lt;/D&gt;&lt;D xsi:type="xsd:double"&gt;16.90448760312222&lt;/D&gt;&lt;D xsi:type="xsd:double"&gt;16.930280394739981&lt;/D&gt;&lt;D xsi:type="xsd:double"&gt;16.882979622068891&lt;/D&gt;&lt;D xsi:type="xsd:double"&gt;16.747405624552851&lt;/D&gt;&lt;D xsi:type="xsd:double"&gt;16.598032319216308&lt;/D&gt;&lt;D xsi:type="xsd:double"&gt;16.621356141841151&lt;/D&gt;&lt;D xsi:type="xsd:double"&gt;16.904406085048439&lt;/D&gt;&lt;D xsi:type="xsd:double"&gt;16.492094661629181&lt;/D&gt;&lt;D xsi:type="xsd:double"&gt;16.316759954350118&lt;/D&gt;&lt;D xsi:type="xsd:double"&gt;16.487590465759&lt;/D&gt;&lt;D xsi:type="xsd:double"&gt;16.4344598117047&lt;/D&gt;&lt;D xsi:type="xsd:double"&gt;16.5829885044525&lt;/D&gt;&lt;D xsi:type="xsd:double"&gt;16.71886613526971&lt;/D&gt;&lt;D xsi:type="xsd:double"&gt;16.675537019178019&lt;/D&gt;&lt;D xsi:type="xsd:double"&gt;16.69508045539445&lt;/D&gt;&lt;D xsi:type="xsd:double"&gt;16.6699407921946&lt;/D&gt;&lt;D xsi:type="xsd:double"&gt;16.621185695576681&lt;/D&gt;&lt;D xsi:type="xsd:double"&gt;16.344907999499391&lt;/D&gt;&lt;D xsi:type="xsd:double"&gt;16.3812687048948&lt;/D&gt;&lt;D xsi:type="xsd:double"&gt;16.553566692593041&lt;/D&gt;&lt;D xsi:type="xsd:double"&gt;16.585014281322639&lt;/D&gt;&lt;D xsi:type="xsd:double"&gt;16.587170009656489&lt;/D&gt;&lt;D xsi:type="xsd:double"&gt;16.493997037525681&lt;/D&gt;&lt;D xsi:type="xsd:double"&gt;16.297490261364459&lt;/D&gt;&lt;D xsi:type="xsd:double"&gt;16.119934411208419&lt;/D&gt;&lt;D xsi:type="xsd:double"&gt;16.153868260219561&lt;/D&gt;&lt;D xsi:type="xsd:double"&gt;16.130144891547118&lt;/D&gt;&lt;D xsi:type="xsd:double"&gt;16.025878120759241&lt;/D&gt;&lt;D xsi:type="xsd:double"&gt;15.930055007729891&lt;/D&gt;&lt;D xsi:type="xsd:double"&gt;15.925806157484781&lt;/D&gt;&lt;D xsi:type="xsd:double"&gt;16.19241849828143&lt;/D&gt;&lt;D xsi:type="xsd:double"&gt;16.198989606011249&lt;/D&gt;&lt;D xsi:type="xsd:double"&gt;16.119243861854279&lt;/D&gt;&lt;D xsi:type="xsd:double"&gt;16.1271827434296&lt;/D&gt;&lt;D xsi:type="xsd:double"&gt;16.1526722538886&lt;/D&gt;&lt;D xsi:type="xsd:double"&gt;16.2821125592728&lt;/D&gt;&lt;D xsi:type="xsd:double"&gt;16.299882134656759&lt;/D&gt;&lt;D xsi:type="xsd:double"&gt;16.20182346274343&lt;/D&gt;&lt;D xsi:type="xsd:double"&gt;16.256639928163171&lt;/D&gt;&lt;D xsi:type="xsd:double"&gt;16.22486463031554&lt;/D&gt;&lt;D xsi:type="xsd:double"&gt;16.264884943691079&lt;/D&gt;&lt;D xsi:type="xsd:double"&gt;15.92479624712829&lt;/D&gt;&lt;D xsi:type="xsd:double"&gt;15.80764157885803&lt;/D&gt;&lt;D xsi:type="xsd:double"&gt;15.801355405950851&lt;/D&gt;&lt;D xsi:type="xsd:double"&gt;15.358304876982309&lt;/D&gt;&lt;D xsi:type="xsd:double"&gt;15.463675740839269&lt;/D&gt;&lt;D xsi:type="xsd:double"&gt;15.133969476745969&lt;/D&gt;&lt;D xsi:type="xsd:double"&gt;15.03184121215252&lt;/D&gt;&lt;D xsi:type="xsd:double"&gt;15.241094069496381&lt;/D&gt;&lt;D xsi:type="xsd:double"&gt;15.211268332920961&lt;/D&gt;&lt;D xsi:type="xsd:double"&gt;15.0636728241191&lt;/D&gt;&lt;D xsi:type="xsd:double"&gt;14.95700507991713&lt;/D&gt;&lt;D xsi:type="xsd:double"&gt;15.267458415435179&lt;/D&gt;&lt;D xsi:type="xsd:double"&gt;14.82392153798542&lt;/D&gt;&lt;D xsi:type="xsd:double"&gt;14.64597104550605&lt;/D&gt;&lt;D xsi:type="xsd:double"&gt;15.132199784671471&lt;/D&gt;&lt;D xsi:type="xsd:double"&gt;15.35465427655144&lt;/D&gt;&lt;D xsi:type="xsd:double"&gt;15.07693014675078&lt;/D&gt;&lt;D xsi:type="xsd:double"&gt;15.215278883982361&lt;/D&gt;&lt;D xsi:type="xsd:double"&gt;15.34254320042081&lt;/D&gt;&lt;D xsi:type="xsd:double"&gt;15.686449899124741&lt;/D&gt;&lt;D xsi:type="xsd:double"&gt;15.681938146953289&lt;/D&gt;&lt;D xsi:type="xsd:double"&gt;15.70470071540948&lt;/D&gt;&lt;D xsi:type="xsd:double"&gt;15.423469967181671&lt;/D&gt;&lt;D xsi:type="xsd:double"&gt;15.616074202332859&lt;/D&gt;&lt;D xsi:type="xsd:double"&gt;15.61573613637235&lt;/D&gt;&lt;D xsi:type="xsd:double"&gt;15.189948753109279&lt;/D&gt;&lt;D xsi:type="xsd:double"&gt;15.159728584146469&lt;/D&gt;&lt;D xsi:type="xsd:double"&gt;15.58643984073036&lt;/D&gt;&lt;D xsi:type="xsd:double"&gt;15.710341303408169&lt;/D&gt;&lt;D xsi:type="xsd:double"&gt;15.686971369781739&lt;/D&gt;&lt;D xsi:type="xsd:double"&gt;15.99305597057228&lt;/D&gt;&lt;D xsi:type="xsd:double"&gt;15.958300789763319&lt;/D&gt;&lt;D xsi:type="xsd:double"&gt;16.09978696706807&lt;/D&gt;&lt;D xsi:type="xsd:double"&gt;16.046711919624862&lt;/D&gt;&lt;D xsi:type="xsd:double"&gt;15.9478500362785&lt;/D&gt;&lt;D xsi:type="xsd:double"&gt;15.754312539233039&lt;/D&gt;&lt;D xsi:type="xsd:double"&gt;16.073809776820031&lt;/D&gt;&lt;D xsi:type="xsd:double"&gt;15.883349423620549&lt;/D&gt;&lt;D xsi:type="xsd:double"&gt;15.9195271779483&lt;/D&gt;&lt;D xsi:type="xsd:double"&gt;15.980288066149671&lt;/D&gt;&lt;D xsi:type="xsd:double"&gt;15.97163216677362&lt;/D&gt;&lt;D xsi:type="xsd:double"&gt;15.9934166312329&lt;/D&gt;&lt;D xsi:type="xsd:double"&gt;15.98353205511838&lt;/D&gt;&lt;D xsi:type="xsd:double"&gt;15.9723356996058&lt;/D&gt;&lt;D xsi:type="xsd:double"&gt;16.00307741339655&lt;/D&gt;&lt;D xsi:type="xsd:double"&gt;16.025247331437061&lt;/D&gt;&lt;D xsi:type="xsd:double"&gt;16.090480394381078&lt;/D&gt;&lt;D xsi:type="xsd:double"&gt;16.133871934778771&lt;/D&gt;&lt;D xsi:type="xsd:double"&gt;16.151791361671069&lt;/D&gt;&lt;D xsi:type="xsd:double"&gt;16.167356329151328&lt;/D&gt;&lt;D xsi:type="xsd:double"&gt;16.186172477157669&lt;/D&gt;&lt;D xsi:type="xsd:double"&gt;16.23652121018614&lt;/D&gt;&lt;D xsi:type="xsd:double"&gt;16.219421375715829&lt;/D&gt;&lt;D xsi:type="xsd:double"&gt;16.2301601130724&lt;/D&gt;&lt;D xsi:type="xsd:double"&gt;16.2329229907167&lt;/D&gt;&lt;D xsi:type="xsd:double"&gt;16.21773120262446&lt;/D&gt;&lt;D xsi:type="xsd:double"&gt;16.242426509660572&lt;/D&gt;&lt;D xsi:type="xsd:double"&gt;16.289616213266861&lt;/D&gt;&lt;D xsi:type="xsd:double"&gt;16.284674311266912&lt;/D&gt;&lt;D xsi:type="xsd:double"&gt;16.258112680103729&lt;/D&gt;&lt;D xsi:type="xsd:double"&gt;16.22312202099106&lt;/D&gt;&lt;D xsi:type="xsd:double"&gt;16.25760096780407&lt;/D&gt;&lt;D xsi:type="xsd:double"&gt;16.28995311981577&lt;/D&gt;&lt;D xsi:type="xsd:double"&gt;16.319714853460621&lt;/D&gt;&lt;D xsi:type="xsd:double"&gt;16.3339780704376&lt;/D&gt;&lt;D xsi:type="xsd:double"&gt;16.3430919197695&lt;/D&gt;&lt;D xsi:type="xsd:double"&gt;16.491134029528041&lt;/D&gt;&lt;D xsi:type="xsd:double"&gt;16.517116839634632&lt;/D&gt;&lt;D xsi:type="xsd:double"&gt;16.50796749590204&lt;/D&gt;&lt;D xsi:type="xsd:double"&gt;16.500590558240031&lt;/D&gt;&lt;D xsi:type="xsd:double"&gt;16.533270416272551&lt;/D&gt;&lt;D xsi:type="xsd:double"&gt;16.48834586927568&lt;/D&gt;&lt;D xsi:type="xsd:double"&gt;16.58757757007103&lt;/D&gt;&lt;D xsi:type="xsd:double"&gt;16.57628836336055&lt;/D&gt;&lt;D xsi:type="xsd:double"&gt;16.54705134343995&lt;/D&gt;&lt;D xsi:type="xsd:double"&gt;16.578761872871091&lt;/D&gt;&lt;D xsi:type="xsd:double"&gt;16.584072007253368&lt;/D&gt;&lt;D xsi:type="xsd:double"&gt;16.595300122669279&lt;/D&gt;&lt;D xsi:type="xsd:double"&gt;16.507399022493281&lt;/D&gt;&lt;D xsi:type="xsd:double"&gt;16.473830917330961&lt;/D&gt;&lt;D xsi:type="xsd:double"&gt;16.479108592903071&lt;/D&gt;&lt;D xsi:type="xsd:double"&gt;16.467060168787359&lt;/D&gt;&lt;D xsi:type="xsd:double"&gt;16.403594360081058&lt;/D&gt;&lt;D xsi:type="xsd:double"&gt;16.41097602699497&lt;/D&gt;&lt;D xsi:type="xsd:double"&gt;16.453560252385131&lt;/D&gt;&lt;D xsi:type="xsd:double"&gt;16.42155724207916&lt;/D&gt;&lt;D xsi:type="xsd:double"&gt;16.392971987176669&lt;/D&gt;&lt;D xsi:type="xsd:double"&gt;16.370979875838412&lt;/D&gt;&lt;D xsi:type="xsd:double"&gt;16.427389556834179&lt;/D&gt;&lt;D xsi:type="xsd:double"&gt;16.48439901425235&lt;/D&gt;&lt;D xsi:type="xsd:double"&gt;16.373973809547611&lt;/D&gt;&lt;D xsi:type="xsd:double"&gt;16.315858106236849&lt;/D&gt;&lt;D xsi:type="xsd:double"&gt;16.35337264745089&lt;/D&gt;&lt;D xsi:type="xsd:double"&gt;16.349730568411658&lt;/D&gt;&lt;D xsi:type="xsd:double"&gt;16.350019761556371&lt;/D&gt;&lt;D xsi:type="xsd:double"&gt;16.491707178780761&lt;/D&gt;&lt;D xsi:type="xsd:double"&gt;16.530988062764219&lt;/D&gt;&lt;D xsi:type="xsd:double"&gt;16.60823187944068&lt;/D&gt;&lt;D xsi:type="xsd:double"&gt;16.636622002234471&lt;/D&gt;&lt;D xsi:type="xsd:double"&gt;16.716740667196628&lt;/D&gt;&lt;D xsi:type="xsd:double"&gt;16.689518803350509&lt;/D&gt;&lt;D xsi:type="xsd:double"&gt;16.707222785248049&lt;/D&gt;&lt;D xsi:type="xsd:double"&gt;16.736124519493991&lt;/D&gt;&lt;D xsi:type="xsd:double"&gt;16.719205637024771&lt;/D&gt;&lt;D xsi:type="xsd:double"&gt;16.829828867161691&lt;/D&gt;&lt;D xsi:type="xsd:double"&gt;16.829830376134179&lt;/D&gt;&lt;D xsi:type="xsd:double"&gt;16.78266787588624&lt;/D&gt;&lt;D xsi:type="xsd:double"&gt;16.605764170846179&lt;/D&gt;&lt;D xsi:type="xsd:double"&gt;16.554000107050658&lt;/D&gt;&lt;D xsi:type="xsd:double"&gt;16.60878415189373&lt;/D&gt;&lt;D xsi:type="xsd:double"&gt;16.482403012849371&lt;/D&gt;&lt;D xsi:type="xsd:double"&gt;16.509347444548862&lt;/D&gt;&lt;D xsi:type="xsd:double"&gt;16.586976722546929&lt;/D&gt;&lt;D xsi:type="xsd:double"&gt;16.654471903428611&lt;/D&gt;&lt;D xsi:type="xsd:double"&gt;16.724350822902029&lt;/D&gt;&lt;D xsi:type="xsd:double"&gt;16.730976462024071&lt;/D&gt;&lt;D xsi:type="xsd:double"&gt;16.58260826276295&lt;/D&gt;&lt;D xsi:type="xsd:double"&gt;16.576964591400209&lt;/D&gt;&lt;D xsi:type="xsd:double"&gt;16.566456366226159&lt;/D&gt;&lt;D xsi:type="xsd:double"&gt;16.717363018987921&lt;/D&gt;&lt;D xsi:type="xsd:double"&gt;16.836967352374739&lt;/D&gt;&lt;D xsi:type="xsd:double"&gt;17.01373710987189&lt;/D&gt;&lt;D xsi:type="xsd:double"&gt;16.9003193199574&lt;/D&gt;&lt;D xsi:type="xsd:double"&gt;16.775911657017829&lt;/D&gt;&lt;D xsi:type="xsd:double"&gt;16.854643873493789&lt;/D&gt;&lt;D xsi:type="xsd:double"&gt;16.757060188946351&lt;/D&gt;&lt;D xsi:type="xsd:double"&gt;16.868295857521009&lt;/D&gt;&lt;D xsi:type="xsd:double"&gt;17.00271746188001&lt;/D&gt;&lt;D xsi:type="xsd:double"&gt;17.03569821766256&lt;/D&gt;&lt;D xsi:type="xsd:double"&gt;17.1188576757755&lt;/D&gt;&lt;D xsi:type="xsd:double"&gt;17.15396826439574&lt;/D&gt;&lt;D xsi:type="xsd:double"&gt;17.21858563167897&lt;/D&gt;&lt;D xsi:type="xsd:double"&gt;17.22457814328715&lt;/D&gt;&lt;D xsi:type="xsd:double"&gt;17.3003910554531&lt;/D&gt;&lt;D xsi:type="xsd:double"&gt;17.361088640471721&lt;/D&gt;&lt;D xsi:type="xsd:double"&gt;17.331792425022911&lt;/D&gt;&lt;D xsi:type="xsd:double"&gt;17.378340822619862&lt;/D&gt;&lt;D xsi:type="xsd:double"&gt;17.47396740468184&lt;/D&gt;&lt;D xsi:type="xsd:double"&gt;17.555981875392821&lt;/D&gt;&lt;D xsi:type="xsd:double"&gt;17.557979429361382&lt;/D&gt;&lt;D xsi:type="xsd:double"&gt;17.41969570645648&lt;/D&gt;&lt;D xsi:type="xsd:double"&gt;17.424420583385889&lt;/D&gt;&lt;D xsi:type="xsd:double"&gt;17.23141982267077&lt;/D&gt;&lt;D xsi:type="xsd:double"&gt;17.267236561294759&lt;/D&gt;&lt;D xsi:type="xsd:double"&gt;17.412429449352921&lt;/D&gt;&lt;D xsi:type="xsd:double"&gt;17.6103221235832&lt;/D&gt;&lt;D xsi:type="xsd:double"&gt;17.568362134942621&lt;/D&gt;&lt;D xsi:type="xsd:double"&gt;17.551410738818159&lt;/D&gt;&lt;D xsi:type="xsd:double"&gt;17.62006198481718&lt;/D&gt;&lt;D xsi:type="xsd:double"&gt;17.744580322445231&lt;/D&gt;&lt;D xsi:type="xsd:double"&gt;17.71871108064196&lt;/D&gt;&lt;D xsi:type="xsd:double"&gt;17.756196834513069&lt;/D&gt;&lt;D xsi:type="xsd:double"&gt;17.742950649078811&lt;/D&gt;&lt;D xsi:type="xsd:double"&gt;17.889176385716389&lt;/D&gt;&lt;D xsi:type="xsd:double"&gt;17.872395552733892&lt;/D&gt;&lt;D xsi:type="xsd:double"&gt;17.908480779462689&lt;/D&gt;&lt;D xsi:type="xsd:double"&gt;17.89937679471911&lt;/D&gt;&lt;D xsi:type="xsd:double"&gt;17.85012861605912&lt;/D&gt;&lt;D xsi:type="xsd:double"&gt;17.8740215835137&lt;/D&gt;&lt;D xsi:type="xsd:double"&gt;17.884688848176289&lt;/D&gt;&lt;D xsi:type="xsd:double"&gt;17.833592764897659&lt;/D&gt;&lt;D xsi:type="xsd:double"&gt;17.90706095981318&lt;/D&gt;&lt;D xsi:type="xsd:double"&gt;17.82950782111044&lt;/D&gt;&lt;D xsi:type="xsd:double"&gt;17.874642499540819&lt;/D&gt;&lt;D xsi:type="xsd:double"&gt;17.921786103996769&lt;/D&gt;&lt;D xsi:type="xsd:double"&gt;18.124542661213571&lt;/D&gt;&lt;D xsi:type="xsd:double"&gt;18.217048259816341&lt;/D&gt;&lt;D xsi:type="xsd:double"&gt;18.14685213808341&lt;/D&gt;&lt;D xsi:type="xsd:double"&gt;18.254585149241041&lt;/D&gt;&lt;D xsi:type="xsd:double"&gt;18.315256096401409&lt;/D&gt;&lt;D xsi:type="xsd:double"&gt;18.033956567199532&lt;/D&gt;&lt;D xsi:type="xsd:double"&gt;18.0515477866145&lt;/D&gt;&lt;D xsi:type="xsd:double"&gt;18.046047452284569&lt;/D&gt;&lt;D xsi:type="xsd:double"&gt;18.113960181415631&lt;/D&gt;&lt;D xsi:type="xsd:double"&gt;18.162597858444521&lt;/D&gt;&lt;D xsi:type="xsd:double"&gt;18.11114288946445&lt;/D&gt;&lt;D xsi:type="xsd:double"&gt;18.154565739131311&lt;/D&gt;&lt;D xsi:type="xsd:double"&gt;18.248159162697821&lt;/D&gt;&lt;D xsi:type="xsd:double"&gt;18.2589238151982&lt;/D&gt;&lt;D xsi:type="xsd:double"&gt;18.07791388712975&lt;/D&gt;&lt;D xsi:type="xsd:double"&gt;18.177232734468831&lt;/D&gt;&lt;D xsi:type="xsd:double"&gt;18.23369356088573&lt;/D&gt;&lt;D xsi:type="xsd:double"&gt;18.323176294851891&lt;/D&gt;&lt;D xsi:type="xsd:double"&gt;18.12914606839751&lt;/D&gt;&lt;D xsi:type="xsd:double"&gt;18.31319967234111&lt;/D&gt;&lt;D xsi:type="xsd:double"&gt;18.35406742897619&lt;/D&gt;&lt;D xsi:type="xsd:double"&gt;18.40980605625607&lt;/D&gt;&lt;D xsi:type="xsd:double"&gt;18.47385077231516&lt;/D&gt;&lt;D xsi:type="xsd:double"&gt;18.343146694761121&lt;/D&gt;&lt;D xsi:type="xsd:double"&gt;18.37145382158916&lt;/D&gt;&lt;D xsi:type="xsd:double"&gt;18.368890474570719&lt;/D&gt;&lt;D xsi:type="xsd:double"&gt;18.209147138671671&lt;/D&gt;&lt;D xsi:type="xsd:double"&gt;18.293704735310619&lt;/D&gt;&lt;D xsi:type="xsd:double"&gt;18.20715250263482&lt;/D&gt;&lt;D xsi:type="xsd:double"&gt;18.383921913650511&lt;/D&gt;&lt;D xsi:type="xsd:double"&gt;18.391815128065481&lt;/D&gt;&lt;D xsi:type="xsd:double"&gt;18.495696399841449&lt;/D&gt;&lt;D xsi:type="xsd:double"&gt;18.722583263319589&lt;/D&gt;&lt;D xsi:type="xsd:double"&gt;18.68147420628507&lt;/D&gt;&lt;D xsi:type="xsd:double"&gt;18.509159394916331&lt;/D&gt;&lt;D xsi:type="xsd:double"&gt;18.367191039535161&lt;/D&gt;&lt;D xsi:type="xsd:double"&gt;18.216715508923539&lt;/D&gt;&lt;D xsi:type="xsd:double"&gt;18.21758994213307&lt;/D&gt;&lt;D xsi:type="xsd:double"&gt;18.32610019491376&lt;/D&gt;&lt;D xsi:type="xsd:double"&gt;18.110395875439611&lt;/D&gt;&lt;D xsi:type="xsd:double"&gt;18.083857356135649&lt;/D&gt;&lt;D xsi:type="xsd:double"&gt;18.0514110721533&lt;/D&gt;&lt;D xsi:type="xsd:double"&gt;18.235821633111051&lt;/D&gt;&lt;D xsi:type="xsd:double"&gt;18.289186461685478&lt;/D&gt;&lt;D xsi:type="xsd:double"&gt;18.03827379697443&lt;/D&gt;&lt;D xsi:type="xsd:double"&gt;18.257459719229171&lt;/D&gt;&lt;D xsi:type="xsd:double"&gt;17.96248618183586&lt;/D&gt;&lt;D xsi:type="xsd:double"&gt;18.027038838258221&lt;/D&gt;&lt;D xsi:type="xsd:double"&gt;18.081209527807228&lt;/D&gt;&lt;D xsi:type="xsd:double"&gt;18.15881850937825&lt;/D&gt;&lt;D xsi:type="xsd:double"&gt;18.201846944710741&lt;/D&gt;&lt;D xsi:type="xsd:double"&gt;18.297037051044232&lt;/D&gt;&lt;D xsi:type="xsd:double"&gt;18.270230324720309&lt;/D&gt;&lt;D xsi:type="xsd:double"&gt;18.41053768048894&lt;/D&gt;&lt;D xsi:type="xsd:double"&gt;18.391586213576211&lt;/D&gt;&lt;D xsi:type="xsd:double"&gt;18.354540274801511&lt;/D&gt;&lt;D xsi:type="xsd:double"&gt;18.4041876896022&lt;/D&gt;&lt;D xsi:type="xsd:double"&gt;18.5425448170432&lt;/D&gt;&lt;D xsi:type="xsd:double"&gt;18.512880469369591&lt;/D&gt;&lt;D xsi:type="xsd:double"&gt;18.47222245896883&lt;/D&gt;&lt;D xsi:type="xsd:double"&gt;18.621129445087352&lt;/D&gt;&lt;D xsi:type="xsd:double"&gt;18.443506401396359&lt;/D&gt;&lt;D xsi:type="xsd:double"&gt;18.443306184463889&lt;/D&gt;&lt;D xsi:type="xsd:double"&gt;18.5085581785294&lt;/D&gt;&lt;D xsi:type="xsd:double"&gt;18.529044101501221&lt;/D&gt;&lt;D xsi:type="xsd:double"&gt;18.598306361250518&lt;/D&gt;&lt;D xsi:type="xsd:double"&gt;18.408577277054611&lt;/D&gt;&lt;D xsi:type="xsd:double"&gt;18.34104171985021&lt;/D&gt;&lt;D xsi:type="xsd:double"&gt;18.3818551867486&lt;/D&gt;&lt;D xsi:type="xsd:double"&gt;18.44232201476337&lt;/D&gt;&lt;D xsi:type="xsd:double"&gt;18.274434594414&lt;/D&gt;&lt;D xsi:type="xsd:double"&gt;18.23864317639736&lt;/D&gt;&lt;D xsi:type="xsd:double"&gt;18.149895366935091&lt;/D&gt;&lt;D xsi:type="xsd:double"&gt;18.16148716647303&lt;/D&gt;&lt;D xsi:type="xsd:double"&gt;18.213441604349679&lt;/D&gt;&lt;D xsi:type="xsd:double"&gt;18.140808239571079&lt;/D&gt;&lt;D xsi:type="xsd:double"&gt;18.05576978276568&lt;/D&gt;&lt;D xsi:type="xsd:double"&gt;18.27207922699602&lt;/D&gt;&lt;D xsi:type="xsd:double"&gt;18.3445302763586&lt;/D&gt;&lt;D xsi:type="xsd:double"&gt;18.45553391798051&lt;/D&gt;&lt;D xsi:type="xsd:double"&gt;18.53913004042926&lt;/D&gt;&lt;D xsi:type="xsd:double"&gt;18.521750775709851&lt;/D&gt;&lt;D xsi:type="xsd:double"&gt;18.692687794233681&lt;/D&gt;&lt;D xsi:type="xsd:double"&gt;18.772841958228859&lt;/D&gt;&lt;D xsi:type="xsd:double"&gt;18.840114845157011&lt;/D&gt;&lt;D xsi:type="xsd:double"&gt;18.904154173154311&lt;/D&gt;&lt;D xsi:type="xsd:double"&gt;19.000396664626169&lt;/D&gt;&lt;D xsi:type="xsd:double"&gt;18.852313288295431&lt;/D&gt;&lt;D xsi:type="xsd:double"&gt;18.927633063835412&lt;/D&gt;&lt;D xsi:type="xsd:double"&gt;18.805734217054319&lt;/D&gt;&lt;D xsi:type="xsd:double"&gt;18.819732871712649&lt;/D&gt;&lt;D xsi:type="xsd:double"&gt;18.908235630753719&lt;/D&gt;&lt;D xsi:type="xsd:double"&gt;18.972875644887829&lt;/D&gt;&lt;D xsi:type="xsd:double"&gt;18.8699104717798&lt;/D&gt;&lt;D xsi:type="xsd:double"&gt;18.789714716117409&lt;/D&gt;&lt;D xsi:type="xsd:double"&gt;18.89309762386781&lt;/D&gt;&lt;D xsi:type="xsd:double"&gt;19.00349233260787&lt;/D&gt;&lt;D xsi:type="xsd:double"&gt;19.20597086743016&lt;/D&gt;&lt;D xsi:type="xsd:double"&gt;19.227811759303211&lt;/D&gt;&lt;D xsi:type="xsd:double"&gt;19.141769813512209&lt;/D&gt;&lt;D xsi:type="xsd:double"&gt;19.046539060550732&lt;/D&gt;&lt;D xsi:type="xsd:double"&gt;18.989943156227319&lt;/D&gt;&lt;D xsi:type="xsd:double"&gt;19.03742598958646&lt;/D&gt;&lt;D xsi:type="xsd:double"&gt;19.03369833223843&lt;/D&gt;&lt;D xsi:type="xsd:double"&gt;19.02843962725515&lt;/D&gt;&lt;D xsi:type="xsd:double"&gt;19.031903058825339&lt;/D&gt;&lt;D xsi:type="xsd:double"&gt;19.048393805621661&lt;/D&gt;&lt;D xsi:type="xsd:double"&gt;18.934336958807211&lt;/D&gt;&lt;D xsi:type="xsd:double"&gt;18.927753903063358&lt;/D&gt;&lt;D xsi:type="xsd:double"&gt;19.024760102941428&lt;/D&gt;&lt;D xsi:type="xsd:double"&gt;19.129154581419659&lt;/D&gt;&lt;D xsi:type="xsd:double"&gt;19.08252034478085&lt;/D&gt;&lt;D xsi:type="xsd:double"&gt;19.11845000921884&lt;/D&gt;&lt;D xsi:type="xsd:double"&gt;19.063674873933131&lt;/D&gt;&lt;D xsi:type="xsd:double"&gt;19.171791320205351&lt;/D&gt;&lt;D xsi:type="xsd:double"&gt;19.045152922498371&lt;/D&gt;&lt;D xsi:type="xsd:double"&gt;18.93695683727379&lt;/D&gt;&lt;D xsi:type="xsd:double"&gt;18.975775973577228&lt;/D&gt;&lt;D xsi:type="xsd:double"&gt;18.833513033146051&lt;/D&gt;&lt;D xsi:type="xsd:double"&gt;18.834208937137081&lt;/D&gt;&lt;D xsi:type="xsd:double"&gt;18.8197531774936&lt;/D&gt;&lt;D xsi:type="xsd:double"&gt;18.803255368665891&lt;/D&gt;&lt;D xsi:type="xsd:double"&gt;18.74767204667722&lt;/D&gt;&lt;D xsi:type="xsd:double"&gt;18.75007402153685&lt;/D&gt;&lt;D xsi:type="xsd:double"&gt;18.747704240763969&lt;/D&gt;&lt;D xsi:type="xsd:double"&gt;18.71188017170191&lt;/D&gt;&lt;D xsi:type="xsd:double"&gt;18.708663467533551&lt;/D&gt;&lt;D xsi:type="xsd:double"&gt;18.697426622628971&lt;/D&gt;&lt;D xsi:type="xsd:double"&gt;18.68623176763872&lt;/D&gt;&lt;D xsi:type="xsd:double"&gt;18.68465425208457&lt;/D&gt;&lt;D xsi:type="xsd:double"&gt;18.728309443115471&lt;/D&gt;&lt;D xsi:type="xsd:double"&gt;18.730486276532059&lt;/D&gt;&lt;D xsi:type="xsd:double"&gt;18.755689274424391&lt;/D&gt;&lt;D xsi:type="xsd:double"&gt;18.759978991606189&lt;/D&gt;&lt;D xsi:type="xsd:double"&gt;18.713273685445792&lt;/D&gt;&lt;D xsi:type="xsd:double"&gt;18.69176661347046&lt;/D&gt;&lt;D xsi:type="xsd:double"&gt;18.679589976822822&lt;/D&gt;&lt;D xsi:type="xsd:double"&gt;18.640181703711029&lt;/D&gt;&lt;D xsi:type="xsd:double"&gt;18.656518406486011&lt;/D&gt;&lt;D xsi:type="xsd:double"&gt;18.651566936276922&lt;/D&gt;&lt;D xsi:type="xsd:double"&gt;18.636929450583509&lt;/D&gt;&lt;D xsi:type="xsd:double"&gt;18.601903384005151&lt;/D&gt;&lt;D xsi:type="xsd:double"&gt;18.603295995910081&lt;/D&gt;&lt;D xsi:type="xsd:double"&gt;18.62751886069147&lt;/D&gt;&lt;D xsi:type="xsd:double"&gt;18.599998088831821&lt;/D&gt;&lt;D xsi:type="xsd:double"&gt;18.60988657178741&lt;/D&gt;&lt;D xsi:type="xsd:double"&gt;18.583462335722789&lt;/D&gt;&lt;D xsi:type="xsd:double"&gt;18.54337498473615&lt;/D&gt;&lt;D xsi:type="xsd:double"&gt;18.573489127424629&lt;/D&gt;&lt;D xsi:type="xsd:double"&gt;18.548552553274028&lt;/D&gt;&lt;D xsi:type="xsd:double"&gt;18.457595473557049&lt;/D&gt;&lt;D xsi:type="xsd:double"&gt;18.447241919089031&lt;/D&gt;&lt;D xsi:type="xsd:double"&gt;18.480943728553019&lt;/D&gt;&lt;D xsi:type="xsd:double"&gt;18.469067121012291&lt;/D&gt;&lt;D xsi:type="xsd:double"&gt;18.50037727087426&lt;/D&gt;&lt;D xsi:type="xsd:double"&gt;18.5262009218162&lt;/D&gt;&lt;D xsi:type="xsd:double"&gt;18.528723096897139&lt;/D&gt;&lt;D xsi:type="xsd:double"&gt;18.524810085404649&lt;/D&gt;&lt;D xsi:type="xsd:double"&gt;18.50134080292252&lt;/D&gt;&lt;D xsi:type="xsd:double"&gt;18.495767688057111&lt;/D&gt;&lt;D xsi:type="xsd:double"&gt;18.4449885259373&lt;/D&gt;&lt;D xsi:type="xsd:double"&gt;18.416907259373449&lt;/D&gt;&lt;D xsi:type="xsd:double"&gt;18.416183199377521&lt;/D&gt;&lt;D xsi:type="xsd:double"&gt;18.472147350074589&lt;/D&gt;&lt;D xsi:type="xsd:double"&gt;18.48846145130101&lt;/D&gt;&lt;D xsi:type="xsd:double"&gt;18.512731856505258&lt;/D&gt;&lt;D xsi:type="xsd:double"&gt;18.52182124276305&lt;/D&gt;&lt;D xsi:type="xsd:double"&gt;18.508657812698491&lt;/D&gt;&lt;D xsi:type="xsd:double"&gt;18.491538891638712&lt;/D&gt;&lt;D xsi:type="xsd:double"&gt;18.47159667254687&lt;/D&gt;&lt;D xsi:type="xsd:double"&gt;18.45442218701471&lt;/D&gt;&lt;D xsi:type="xsd:double"&gt;18.47811245257218&lt;/D&gt;&lt;D xsi:type="xsd:double"&gt;18.528747721538441&lt;/D&gt;&lt;D xsi:type="xsd:double"&gt;18.55019043268365&lt;/D&gt;&lt;D xsi:type="xsd:double"&gt;18.568522226731531&lt;/D&gt;&lt;D xsi:type="xsd:double"&gt;18.600231203715591&lt;/D&gt;&lt;D xsi:type="xsd:double"&gt;18.582775027104919&lt;/D&gt;&lt;D xsi:type="xsd:double"&gt;18.567817359661479&lt;/D&gt;&lt;D xsi:type="xsd:double"&gt;18.52821873414057&lt;/D&gt;&lt;D xsi:type="xsd:double"&gt;18.55003078448258&lt;/D&gt;&lt;D xsi:type="xsd:double"&gt;18.556029271569141&lt;/D&gt;&lt;D xsi:type="xsd:double"&gt;18.518451466706761&lt;/D&gt;&lt;D xsi:type="xsd:double"&gt;18.51752997941227&lt;/D&gt;&lt;D xsi:type="xsd:double"&gt;18.52149758834641&lt;/D&gt;&lt;D xsi:type="xsd:double"&gt;18.548256436838781&lt;/D&gt;&lt;D xsi:type="xsd:double"&gt;18.548816605899539&lt;/D&gt;&lt;D xsi:type="xsd:double"&gt;18.262830762013369&lt;/D&gt;&lt;D xsi:type="xsd:double"&gt;18.290876933563851&lt;/D&gt;&lt;D xsi:type="xsd:double"&gt;18.2997460174543&lt;/D&gt;&lt;D xsi:type="xsd:double"&gt;18.229708642658291&lt;/D&gt;&lt;D xsi:type="xsd:double"&gt;18.2388096983009&lt;/D&gt;&lt;D xsi:type="xsd:double"&gt;18.288868422934591&lt;/D&gt;&lt;D xsi:type="xsd:double"&gt;18.271068750223471&lt;/D&gt;&lt;D xsi:type="xsd:double"&gt;18.25425225149754&lt;/D&gt;&lt;D xsi:type="xsd:double"&gt;18.27300175851494&lt;/D&gt;&lt;D xsi:type="xsd:double"&gt;18.258437388373451&lt;/D&gt;&lt;D xsi:type="xsd:double"&gt;18.2821493433078&lt;/D&gt;&lt;D xsi:type="xsd:double"&gt;18.3449345814465&lt;/D&gt;&lt;D xsi:type="xsd:double"&gt;18.290169337699538&lt;/D&gt;&lt;D xsi:type="xsd:double"&gt;18.34234082972727&lt;/D&gt;&lt;D xsi:type="xsd:double"&gt;18.253465977545488&lt;/D&gt;&lt;D xsi:type="xsd:double"&gt;18.24402602393187&lt;/D&gt;&lt;D xsi:type="xsd:double"&gt;18.142659193566711&lt;/D&gt;&lt;D xsi:type="xsd:double"&gt;18.1931865192365&lt;/D&gt;&lt;D xsi:type="xsd:double"&gt;18.184715837308971&lt;/D&gt;&lt;D xsi:type="xsd:double"&gt;18.15376004739111&lt;/D&gt;&lt;D xsi:type="xsd:double"&gt;18.146171530247109&lt;/D&gt;&lt;D xsi:type="xsd:double"&gt;18.222405855247761&lt;/D&gt;&lt;D xsi:type="xsd:double"&gt;18.22340132015259&lt;/D&gt;&lt;D xsi:type="xsd:double"&gt;18.308357510573959&lt;/D&gt;&lt;D xsi:type="xsd:double"&gt;18.315980580767729&lt;/D&gt;&lt;D xsi:type="xsd:double"&gt;18.30926619825664&lt;/D&gt;&lt;D xsi:type="xsd:double"&gt;18.4145800655585&lt;/D&gt;&lt;D xsi:type="xsd:double"&gt;18.507502219164081&lt;/D&gt;&lt;D xsi:type="xsd:double"&gt;18.516113850173738&lt;/D&gt;&lt;D xsi:type="xsd:double"&gt;18.528789436469321&lt;/D&gt;&lt;D xsi:type="xsd:double"&gt;18.5705678643407&lt;/D&gt;&lt;D xsi:type="xsd:double"&gt;18.554260846482961&lt;/D&gt;&lt;D xsi:type="xsd:double"&gt;18.546709268265289&lt;/D&gt;&lt;D xsi:type="xsd:double"&gt;18.59602027613019&lt;/D&gt;&lt;D xsi:type="xsd:double"&gt;18.574814438548991&lt;/D&gt;&lt;D xsi:type="xsd:double"&gt;18.747282841772019&lt;/D&gt;&lt;D xsi:type="xsd:double"&gt;18.725509873370921&lt;/D&gt;&lt;D xsi:type="xsd:double"&gt;18.621478940533571&lt;/D&gt;&lt;D xsi:type="xsd:double"&gt;18.626742024471081&lt;/D&gt;&lt;D xsi:type="xsd:double"&gt;18.646833385246438&lt;/D&gt;&lt;D xsi:type="xsd:double"&gt;18.771594087196959&lt;/D&gt;&lt;D xsi:type="xsd:double"&gt;18.853639212898091&lt;/D&gt;&lt;D xsi:type="xsd:double"&gt;18.870453100807278&lt;/D&gt;&lt;D xsi:type="xsd:double"&gt;18.83290157662783&lt;/D&gt;&lt;D xsi:type="xsd:double"&gt;18.611887008014531&lt;/D&gt;&lt;D xsi:type="xsd:double"&gt;18.807404177433991&lt;/D&gt;&lt;D xsi:type="xsd:double"&gt;18.754619120601149&lt;/D&gt;&lt;D xsi:type="xsd:double"&gt;18.774600255346989&lt;/D&gt;&lt;D xsi:type="xsd:double"&gt;18.78406051979692&lt;/D&gt;&lt;D xsi:type="xsd:double"&gt;18.6867883501589&lt;/D&gt;&lt;D xsi:type="xsd:double"&gt;18.737444159094&lt;/D&gt;&lt;D xsi:type="xsd:double"&gt;18.713363304181922&lt;/D&gt;&lt;D xsi:type="xsd:double"&gt;18.40881640938375&lt;/D&gt;&lt;D xsi:type="xsd:double"&gt;18.38418476407162&lt;/D&gt;&lt;D xsi:type="xsd:double"&gt;18.323270511857519&lt;/D&gt;&lt;D xsi:type="xsd:double"&gt;18.268428214657909&lt;/D&gt;&lt;D xsi:type="xsd:double"&gt;18.337249685427619&lt;/D&gt;&lt;D xsi:type="xsd:double"&gt;18.268680968121359&lt;/D&gt;&lt;D xsi:type="xsd:double"&gt;18.279316789892789&lt;/D&gt;&lt;D xsi:type="xsd:double"&gt;17.84928571658374&lt;/D&gt;&lt;D xsi:type="xsd:double"&gt;17.834165314478341&lt;/D&gt;&lt;D xsi:type="xsd:double"&gt;17.8167563621052&lt;/D&gt;&lt;D xsi:type="xsd:double"&gt;17.748391896588739&lt;/D&gt;&lt;D xsi:type="xsd:double"&gt;17.734994363222579&lt;/D&gt;&lt;/FQL&gt;&lt;FQL&gt;&lt;Q&gt;180458^FMA_EVAL_EBIT(NTMA,09/07/2007,0,D,"PORTAGG","MEANR")&lt;/Q&gt;&lt;R&gt;2466&lt;/R&gt;&lt;C&gt;1&lt;/C&gt;&lt;D xsi:type="xsd:double"&gt;15.84668124863491&lt;/D&gt;&lt;D xsi:type="xsd:double"&gt;16.26822897268627&lt;/D&gt;&lt;D xsi:type="xsd:double"&gt;16.09257912163805&lt;/D&gt;&lt;D xsi:type="xsd:double"&gt;16.363862923328838&lt;/D&gt;&lt;D xsi:type="xsd:double"&gt;16.547875680098159&lt;/D&gt;&lt;D xsi:type="xsd:double"&gt;16.85528886320305&lt;/D&gt;&lt;D xsi:type="xsd:double"&gt;16.638980936112372&lt;/D&gt;&lt;D xsi:type="xsd:double"&gt;16.617180915838059&lt;/D&gt;&lt;D xsi:type="xsd:double"&gt;17.332615566631979&lt;/D&gt;&lt;D xsi:type="xsd:double"&gt;17.40970235137668&lt;/D&gt;&lt;D xsi:type="xsd:double"&gt;17.4299597293488&lt;/D&gt;&lt;D xsi:type="xsd:double"&gt;17.8589549422069&lt;/D&gt;&lt;D xsi:type="xsd:double"&gt;17.875297415154&lt;/D&gt;&lt;D xsi:type="xsd:double"&gt;18.225101634191159&lt;/D&gt;&lt;D xsi:type="xsd:double"&gt;18.244649226860371&lt;/D&gt;&lt;D xsi:type="xsd:double"&gt;18.84270769093639&lt;/D&gt;&lt;D xsi:type="xsd:double"&gt;18.256603920147231&lt;/D&gt;&lt;D xsi:type="xsd:double"&gt;17.882560105033441&lt;/D&gt;&lt;D xsi:type="xsd:double"&gt;18.449494614196158&lt;/D&gt;&lt;D xsi:type="xsd:double"&gt;18.27072401791682&lt;/D&gt;&lt;D xsi:type="xsd:double"&gt;18.620985764512611&lt;/D&gt;&lt;D xsi:type="xsd:double"&gt;18.74067973926093&lt;/D&gt;&lt;D xsi:type="xsd:double"&gt;19.175148630640571&lt;/D&gt;&lt;D xsi:type="xsd:double"&gt;18.988080565611821&lt;/D&gt;&lt;D xsi:type="xsd:double"&gt;19.577469018293289&lt;/D&gt;&lt;D xsi:type="xsd:double"&gt;18.944476745486121&lt;/D&gt;&lt;D xsi:type="xsd:double"&gt;19.34642691560666&lt;/D&gt;&lt;D xsi:type="xsd:double"&gt;19.37513690367625&lt;/D&gt;&lt;D xsi:type="xsd:double"&gt;18.514190196118239&lt;/D&gt;&lt;D xsi:type="xsd:double"&gt;19.059812993989791&lt;/D&gt;&lt;D xsi:type="xsd:double"&gt;19.0783123000964&lt;/D&gt;&lt;D xsi:type="xsd:double"&gt;19.29419632359274&lt;/D&gt;&lt;D xsi:type="xsd:double"&gt;19.802048932752381&lt;/D&gt;&lt;D xsi:type="xsd:double"&gt;20.585956124966931&lt;/D&gt;&lt;D xsi:type="xsd:double"&gt;20.607019687559571&lt;/D&gt;&lt;D xsi:type="xsd:double"&gt;20.34647647038317&lt;/D&gt;&lt;D xsi:type="xsd:double"&gt;20.446830540673691&lt;/D&gt;&lt;D xsi:type="xsd:double"&gt;19.804434815324431&lt;/D&gt;&lt;D xsi:type="xsd:double"&gt;18.7392092205247&lt;/D&gt;&lt;D xsi:type="xsd:double"&gt;18.756168368200392&lt;/D&gt;&lt;D xsi:type="xsd:double"&gt;18.99927502740276&lt;/D&gt;&lt;D xsi:type="xsd:double"&gt;18.290236705281909&lt;/D&gt;&lt;D xsi:type="xsd:double"&gt;18.357085852840289&lt;/D&gt;&lt;D xsi:type="xsd:double"&gt;17.72013217454975&lt;/D&gt;&lt;D xsi:type="xsd:double"&gt;17.744726707044851&lt;/D&gt;&lt;D xsi:type="xsd:double"&gt;18.626667401932309&lt;/D&gt;&lt;D xsi:type="xsd:double"&gt;18.403837111684659&lt;/D&gt;&lt;D xsi:type="xsd:double"&gt;17.699201050517821&lt;/D&gt;&lt;D xsi:type="xsd:double"&gt;17.750915900433611&lt;/D&gt;&lt;D xsi:type="xsd:double"&gt;18.022485798021052&lt;/D&gt;&lt;D xsi:type="xsd:double"&gt;17.37463288477926&lt;/D&gt;&lt;D xsi:type="xsd:double"&gt;17.077780775613949&lt;/D&gt;&lt;D xsi:type="xsd:double"&gt;17.43099437054104&lt;/D&gt;&lt;D xsi:type="xsd:double"&gt;17.94691816950029&lt;/D&gt;&lt;D xsi:type="xsd:double"&gt;17.67829840719758&lt;/D&gt;&lt;D xsi:type="xsd:double"&gt;17.76622848081433&lt;/D&gt;&lt;D xsi:type="xsd:double"&gt;18.500184739747429&lt;/D&gt;&lt;D xsi:type="xsd:double"&gt;18.559441125965609&lt;/D&gt;&lt;D xsi:type="xsd:double"&gt;19.110437528567019&lt;/D&gt;&lt;D xsi:type="xsd:double"&gt;19.2614276089486&lt;/D&gt;&lt;D xsi:type="xsd:double"&gt;19.544457452042138&lt;/D&gt;&lt;D xsi:type="xsd:double"&gt;19.634480650706461&lt;/D&gt;&lt;D xsi:type="xsd:double"&gt;19.036251239302629&lt;/D&gt;&lt;D xsi:type="xsd:double"&gt;19.749465403890131&lt;/D&gt;&lt;D xsi:type="xsd:double"&gt;20.19743030323615&lt;/D&gt;&lt;D xsi:type="xsd:double"&gt;19.762132062976281&lt;/D&gt;&lt;D xsi:type="xsd:double"&gt;19.119412911257541&lt;/D&gt;&lt;D xsi:type="xsd:double"&gt;19.11661249764952&lt;/D&gt;&lt;D xsi:type="xsd:double"&gt;18.595483991956829&lt;/D&gt;&lt;D xsi:type="xsd:double"&gt;18.81614595297518&lt;/D&gt;&lt;D xsi:type="xsd:double"&gt;19.124903878148761&lt;/D&gt;&lt;D xsi:type="xsd:double"&gt;19.188724733914579&lt;/D&gt;&lt;D xsi:type="xsd:double"&gt;19.559047518118732&lt;/D&gt;&lt;D xsi:type="xsd:double"&gt;19.95971329907605&lt;/D&gt;&lt;D xsi:type="xsd:double"&gt;19.760786084104389&lt;/D&gt;&lt;D xsi:type="xsd:double"&gt;19.378621165090571&lt;/D&gt;&lt;D xsi:type="xsd:double"&gt;19.730167885478782&lt;/D&gt;&lt;D xsi:type="xsd:double"&gt;19.26400641186056&lt;/D&gt;&lt;D xsi:type="xsd:double"&gt;19.006656560700069&lt;/D&gt;&lt;D xsi:type="xsd:double"&gt;19.691595299740928&lt;/D&gt;&lt;D xsi:type="xsd:double"&gt;19.50861255626382&lt;/D&gt;&lt;D xsi:type="xsd:double"&gt;19.354514872143561&lt;/D&gt;&lt;D xsi:type="xsd:double"&gt;19.60932204243743&lt;/D&gt;&lt;D xsi:type="xsd:double"&gt;19.368725368341089&lt;/D&gt;&lt;D xsi:type="xsd:double"&gt;19.174379859801249&lt;/D&gt;&lt;D xsi:type="xsd:double"&gt;18.91001956269049&lt;/D&gt;&lt;D xsi:type="xsd:double"&gt;18.529191559908671&lt;/D&gt;&lt;D xsi:type="xsd:double"&gt;17.72582641572976&lt;/D&gt;&lt;D xsi:type="xsd:double"&gt;17.9534333897665&lt;/D&gt;&lt;D xsi:type="xsd:double"&gt;17.89758745043784&lt;/D&gt;&lt;D xsi:type="xsd:double"&gt;17.096630607835881&lt;/D&gt;&lt;D xsi:type="xsd:double"&gt;15.73030548446941&lt;/D&gt;&lt;D xsi:type="xsd:double"&gt;16.915322465987071&lt;/D&gt;&lt;D xsi:type="xsd:double"&gt;16.690086400999508&lt;/D&gt;&lt;D xsi:type="xsd:double"&gt;17.493669159375671&lt;/D&gt;&lt;D xsi:type="xsd:double"&gt;16.7208521997678&lt;/D&gt;&lt;D xsi:type="xsd:double"&gt;16.94813372584148&lt;/D&gt;&lt;D xsi:type="xsd:double"&gt;16.65773545117932&lt;/D&gt;&lt;D xsi:type="xsd:double"&gt;16.733012439356511&lt;/D&gt;&lt;D xsi:type="xsd:double"&gt;16.788885700637259&lt;/D&gt;&lt;D xsi:type="xsd:double"&gt;17.098254806771589&lt;/D&gt;&lt;D xsi:type="xsd:double"&gt;16.95232783920963&lt;/D&gt;&lt;D xsi:type="xsd:double"&gt;16.265820402085051&lt;/D&gt;&lt;D xsi:type="xsd:double"&gt;15.842582500561671&lt;/D&gt;&lt;D xsi:type="xsd:double"&gt;16.382596259475331&lt;/D&gt;&lt;D xsi:type="xsd:double"&gt;16.556670438647139&lt;/D&gt;&lt;D xsi:type="xsd:double"&gt;16.999518162860959&lt;/D&gt;&lt;D xsi:type="xsd:double"&gt;17.067011007025322&lt;/D&gt;&lt;D xsi:type="xsd:double"&gt;16.76836154785256&lt;/D&gt;&lt;D xsi:type="xsd:double"&gt;16.906681261883289&lt;/D&gt;&lt;D xsi:type="xsd:double"&gt;16.5938044925473&lt;/D&gt;&lt;D xsi:type="xsd:double"&gt;16.727608465986549&lt;/D&gt;&lt;D xsi:type="xsd:double"&gt;16.446278050450211&lt;/D&gt;&lt;D xsi:type="xsd:double"&gt;16.30741244531313&lt;/D&gt;&lt;D xsi:type="xsd:double"&gt;16.470189781819158&lt;/D&gt;&lt;D xsi:type="xsd:double"&gt;16.779650675325481&lt;/D&gt;&lt;D xsi:type="xsd:double"&gt;16.318740045807608&lt;/D&gt;&lt;D xsi:type="xsd:double"&gt;16.263519377214951&lt;/D&gt;&lt;D xsi:type="xsd:double"&gt;15.900458149047321&lt;/D&gt;&lt;D xsi:type="xsd:double"&gt;15.589819146833211&lt;/D&gt;&lt;D xsi:type="xsd:double"&gt;15.573542496445061&lt;/D&gt;&lt;D xsi:type="xsd:double"&gt;15.66714044935499&lt;/D&gt;&lt;D xsi:type="xsd:double"&gt;15.27719441926447&lt;/D&gt;&lt;D xsi:type="xsd:double"&gt;15.228295611747869&lt;/D&gt;&lt;D xsi:type="xsd:double"&gt;15.43102594830818&lt;/D&gt;&lt;D xsi:type="xsd:double"&gt;15.552439806399869&lt;/D&gt;&lt;D xsi:type="xsd:double"&gt;14.8972096748675&lt;/D&gt;&lt;D xsi:type="xsd:double"&gt;14.903171007906391&lt;/D&gt;&lt;D xsi:type="xsd:double"&gt;14.4230395144938&lt;/D&gt;&lt;D xsi:type="xsd:double"&gt;14.4995904885919&lt;/D&gt;&lt;D xsi:type="xsd:double"&gt;14.64977652534939&lt;/D&gt;&lt;D xsi:type="xsd:double"&gt;14.16179701364441&lt;/D&gt;&lt;D xsi:type="xsd:double"&gt;14.179886025684571&lt;/D&gt;&lt;D xsi:type="xsd:double"&gt;14.14102931781976&lt;/D&gt;&lt;D xsi:type="xsd:double"&gt;13.670227445707241&lt;/D&gt;&lt;D xsi:type="xsd:double"&gt;13.989734646322081&lt;/D&gt;&lt;D xsi:type="xsd:double"&gt;13.76890731436799&lt;/D&gt;&lt;D xsi:type="xsd:double"&gt;13.794310099015309&lt;/D&gt;&lt;D xsi:type="xsd:double"&gt;14.093044842119721&lt;/D&gt;&lt;D xsi:type="xsd:double"&gt;14.2654057277449&lt;/D&gt;&lt;D xsi:type="xsd:double"&gt;14.484075480073651&lt;/D&gt;&lt;D xsi:type="xsd:double"&gt;14.37219257791285&lt;/D&gt;&lt;D xsi:type="xsd:double"&gt;14.11672476284353&lt;/D&gt;&lt;D xsi:type="xsd:double"&gt;14.16784856502839&lt;/D&gt;&lt;D xsi:type="xsd:double"&gt;14.41959237177252&lt;/D&gt;&lt;D xsi:type="xsd:double"&gt;13.963908758409479&lt;/D&gt;&lt;D xsi:type="xsd:double"&gt;14.1115512571001&lt;/D&gt;&lt;D xsi:type="xsd:double"&gt;14.146389509343461&lt;/D&gt;&lt;D xsi:type="xsd:double"&gt;14.249594956915489&lt;/D&gt;&lt;D xsi:type="xsd:double"&gt;14.208141810295389&lt;/D&gt;&lt;D xsi:type="xsd:double"&gt;14.336284686550441&lt;/D&gt;&lt;D xsi:type="xsd:double"&gt;14.346283641163151&lt;/D&gt;&lt;D xsi:type="xsd:double"&gt;14.522382487181069&lt;/D&gt;&lt;D xsi:type="xsd:double"&gt;14.81116946169017&lt;/D&gt;&lt;D xsi:type="xsd:double"&gt;14.719268878074271&lt;/D&gt;&lt;D xsi:type="xsd:double"&gt;14.6941857545628&lt;/D&gt;&lt;D xsi:type="xsd:double"&gt;14.81043363590446&lt;/D&gt;&lt;D xsi:type="xsd:double"&gt;14.82084136045281&lt;/D&gt;&lt;D xsi:type="xsd:double"&gt;14.84272235793358&lt;/D&gt;&lt;D xsi:type="xsd:double"&gt;14.78638098431065&lt;/D&gt;&lt;D xsi:type="xsd:double"&gt;14.927772084379321&lt;/D&gt;&lt;D xsi:type="xsd:double"&gt;14.59390681970746&lt;/D&gt;&lt;D xsi:type="xsd:double"&gt;14.608498711155651&lt;/D&gt;&lt;D xsi:type="xsd:double"&gt;14.412992398036289&lt;/D&gt;&lt;D xsi:type="xsd:double"&gt;14.508839845435841&lt;/D&gt;&lt;D xsi:type="xsd:double"&gt;14.558733868639919&lt;/D&gt;&lt;D xsi:type="xsd:double"&gt;14.59977721101718&lt;/D&gt;&lt;D xsi:type="xsd:double"&gt;14.68408997688722&lt;/D&gt;&lt;D xsi:type="xsd:double"&gt;14.717810822318439&lt;/D&gt;&lt;D xsi:type="xsd:double"&gt;14.36722328430008&lt;/D&gt;&lt;D xsi:type="xsd:double"&gt;14.69945284333143&lt;/D&gt;&lt;D xsi:type="xsd:double"&gt;14.51297354427744&lt;/D&gt;&lt;D xsi:type="xsd:double"&gt;14.378082762610839&lt;/D&gt;&lt;D xsi:type="xsd:double"&gt;13.942165064313791&lt;/D&gt;&lt;D xsi:type="xsd:double"&gt;13.95188366676606&lt;/D&gt;&lt;D xsi:type="xsd:double"&gt;13.918905963077609&lt;/D&gt;&lt;D xsi:type="xsd:double"&gt;13.983126752183249&lt;/D&gt;&lt;D xsi:type="xsd:double"&gt;14.018483362640749&lt;/D&gt;&lt;D xsi:type="xsd:double"&gt;14.1223060329876&lt;/D&gt;&lt;D xsi:type="xsd:double"&gt;13.8830490432886&lt;/D&gt;&lt;D xsi:type="xsd:double"&gt;13.74082033019628&lt;/D&gt;&lt;D xsi:type="xsd:double"&gt;14.002574662351719&lt;/D&gt;&lt;D xsi:type="xsd:double"&gt;13.9769891121233&lt;/D&gt;&lt;D xsi:type="xsd:double"&gt;13.58023239618133&lt;/D&gt;&lt;D xsi:type="xsd:double"&gt;13.5063770521362&lt;/D&gt;&lt;D xsi:type="xsd:double"&gt;13.36577899500792&lt;/D&gt;&lt;D xsi:type="xsd:double"&gt;13.066438081054571&lt;/D&gt;&lt;D xsi:type="xsd:double"&gt;13.30944907210781&lt;/D&gt;&lt;D xsi:type="xsd:double"&gt;13.29642020081201&lt;/D&gt;&lt;D xsi:type="xsd:double"&gt;13.56324881</t>
        </r>
      </text>
    </comment>
    <comment ref="A54" authorId="0" shapeId="0">
      <text>
        <r>
          <rPr>
            <b/>
            <sz val="9"/>
            <color indexed="81"/>
            <rFont val="Tahoma"/>
            <charset val="1"/>
          </rPr>
          <t>417908&lt;/D&gt;&lt;D xsi:type="xsd:double"&gt;13.267886724825219&lt;/D&gt;&lt;D xsi:type="xsd:double"&gt;13.342968272080141&lt;/D&gt;&lt;D xsi:type="xsd:double"&gt;13.24391278392954&lt;/D&gt;&lt;D xsi:type="xsd:double"&gt;13.16236161652375&lt;/D&gt;&lt;D xsi:type="xsd:double"&gt;13.34040870184411&lt;/D&gt;&lt;D xsi:type="xsd:double"&gt;13.18911110110691&lt;/D&gt;&lt;D xsi:type="xsd:double"&gt;12.88990580651657&lt;/D&gt;&lt;D xsi:type="xsd:double"&gt;12.81638686503447&lt;/D&gt;&lt;D xsi:type="xsd:double"&gt;12.649675201941&lt;/D&gt;&lt;D xsi:type="xsd:double"&gt;12.58049616827655&lt;/D&gt;&lt;D xsi:type="xsd:double"&gt;12.53857674087293&lt;/D&gt;&lt;D xsi:type="xsd:double"&gt;12.9385465123191&lt;/D&gt;&lt;D xsi:type="xsd:double"&gt;12.66393101395435&lt;/D&gt;&lt;D xsi:type="xsd:double"&gt;12.845951470305231&lt;/D&gt;&lt;D xsi:type="xsd:double"&gt;12.7657761111465&lt;/D&gt;&lt;D xsi:type="xsd:double"&gt;12.958749606028171&lt;/D&gt;&lt;D xsi:type="xsd:double"&gt;12.922769334286951&lt;/D&gt;&lt;D xsi:type="xsd:double"&gt;12.55258445160403&lt;/D&gt;&lt;D xsi:type="xsd:double"&gt;12.623753843799779&lt;/D&gt;&lt;D xsi:type="xsd:double"&gt;12.720636726815581&lt;/D&gt;&lt;D xsi:type="xsd:double"&gt;12.748229147421769&lt;/D&gt;&lt;D xsi:type="xsd:double"&gt;12.98573462200909&lt;/D&gt;&lt;D xsi:type="xsd:double"&gt;12.936326027071329&lt;/D&gt;&lt;D xsi:type="xsd:double"&gt;13.11339287637383&lt;/D&gt;&lt;D xsi:type="xsd:double"&gt;13.09301964216341&lt;/D&gt;&lt;D xsi:type="xsd:double"&gt;12.92845046577267&lt;/D&gt;&lt;D xsi:type="xsd:double"&gt;12.99471323048558&lt;/D&gt;&lt;D xsi:type="xsd:double"&gt;12.770124798780129&lt;/D&gt;&lt;D xsi:type="xsd:double"&gt;12.902937508306779&lt;/D&gt;&lt;D xsi:type="xsd:double"&gt;12.891266445719239&lt;/D&gt;&lt;D xsi:type="xsd:double"&gt;12.942418535497261&lt;/D&gt;&lt;D xsi:type="xsd:double"&gt;12.78758808675785&lt;/D&gt;&lt;D xsi:type="xsd:double"&gt;12.372482330814369&lt;/D&gt;&lt;D xsi:type="xsd:double"&gt;12.533623780573761&lt;/D&gt;&lt;D xsi:type="xsd:double"&gt;12.41279260283506&lt;/D&gt;&lt;D xsi:type="xsd:double"&gt;12.17444339379135&lt;/D&gt;&lt;D xsi:type="xsd:double"&gt;12.12796643645855&lt;/D&gt;&lt;D xsi:type="xsd:double"&gt;12.56238146294524&lt;/D&gt;&lt;D xsi:type="xsd:double"&gt;12.671243334366031&lt;/D&gt;&lt;D xsi:type="xsd:double"&gt;12.5209926072451&lt;/D&gt;&lt;D xsi:type="xsd:double"&gt;12.418897580401261&lt;/D&gt;&lt;D xsi:type="xsd:double"&gt;12.261271064777331&lt;/D&gt;&lt;D xsi:type="xsd:double"&gt;12.59996065228084&lt;/D&gt;&lt;D xsi:type="xsd:double"&gt;12.238568458443151&lt;/D&gt;&lt;D xsi:type="xsd:double"&gt;12.45960518103562&lt;/D&gt;&lt;D xsi:type="xsd:double"&gt;12.37592035682192&lt;/D&gt;&lt;D xsi:type="xsd:double"&gt;12.58104160317129&lt;/D&gt;&lt;D xsi:type="xsd:double"&gt;12.245873274960561&lt;/D&gt;&lt;D xsi:type="xsd:double"&gt;12.29769061422733&lt;/D&gt;&lt;D xsi:type="xsd:double"&gt;12.00094408568193&lt;/D&gt;&lt;D xsi:type="xsd:double"&gt;12.06700640318979&lt;/D&gt;&lt;D xsi:type="xsd:double"&gt;11.840567857678749&lt;/D&gt;&lt;D xsi:type="xsd:double"&gt;11.7441561347221&lt;/D&gt;&lt;D xsi:type="xsd:double"&gt;11.54187633371766&lt;/D&gt;&lt;D xsi:type="xsd:double"&gt;11.71991900612811&lt;/D&gt;&lt;D xsi:type="xsd:double"&gt;11.56000882695939&lt;/D&gt;&lt;D xsi:type="xsd:double"&gt;11.31726474520476&lt;/D&gt;&lt;D xsi:type="xsd:double"&gt;11.001374335948849&lt;/D&gt;&lt;D xsi:type="xsd:double"&gt;10.98919490493336&lt;/D&gt;&lt;D xsi:type="xsd:double"&gt;10.490316001872319&lt;/D&gt;&lt;D xsi:type="xsd:double"&gt;10.3160617747162&lt;/D&gt;&lt;D xsi:type="xsd:double"&gt;10.33400686760519&lt;/D&gt;&lt;D xsi:type="xsd:double"&gt;11.08888103028867&lt;/D&gt;&lt;D xsi:type="xsd:double"&gt;11.314799618399491&lt;/D&gt;&lt;D xsi:type="xsd:double"&gt;11.040619414855531&lt;/D&gt;&lt;D xsi:type="xsd:double"&gt;11.096153863723661&lt;/D&gt;&lt;D xsi:type="xsd:double"&gt;11.155316046113081&lt;/D&gt;&lt;D xsi:type="xsd:double"&gt;10.988910540288471&lt;/D&gt;&lt;D xsi:type="xsd:double"&gt;10.61083492032054&lt;/D&gt;&lt;D xsi:type="xsd:double"&gt;10.71801167218133&lt;/D&gt;&lt;D xsi:type="xsd:double"&gt;10.81546198735481&lt;/D&gt;&lt;D xsi:type="xsd:double"&gt;10.5579314093662&lt;/D&gt;&lt;D xsi:type="xsd:double"&gt;10.025824996145049&lt;/D&gt;&lt;D xsi:type="xsd:double"&gt;9.268444589826597&lt;/D&gt;&lt;D xsi:type="xsd:double"&gt;9.54845601105584&lt;/D&gt;&lt;D xsi:type="xsd:double"&gt;9.15163906114757&lt;/D&gt;&lt;D xsi:type="xsd:double"&gt;9.8449360030962971&lt;/D&gt;&lt;D xsi:type="xsd:double"&gt;10.118696024157231&lt;/D&gt;&lt;D xsi:type="xsd:double"&gt;9.6626619451364917&lt;/D&gt;&lt;D xsi:type="xsd:double"&gt;9.3010813375846482&lt;/D&gt;&lt;D xsi:type="xsd:double"&gt;9.0580939971278731&lt;/D&gt;&lt;D xsi:type="xsd:double"&gt;9.62734420714357&lt;/D&gt;&lt;D xsi:type="xsd:double"&gt;9.5059745700203173&lt;/D&gt;&lt;D xsi:type="xsd:double"&gt;9.13937254600649&lt;/D&gt;&lt;D xsi:type="xsd:double"&gt;8.8424934341386319&lt;/D&gt;&lt;D xsi:type="xsd:double"&gt;8.44833213439022&lt;/D&gt;&lt;D xsi:type="xsd:double"&gt;7.6668721490405307&lt;/D&gt;&lt;D xsi:type="xsd:double"&gt;8.4024249130653779&lt;/D&gt;&lt;D xsi:type="xsd:double"&gt;8.6019778154888957&lt;/D&gt;&lt;D xsi:type="xsd:double"&gt;9.4704785622026186&lt;/D&gt;&lt;D xsi:type="xsd:double"&gt;9.5457433914284522&lt;/D&gt;&lt;D xsi:type="xsd:double"&gt;9.7772484127604482&lt;/D&gt;&lt;D xsi:type="xsd:double"&gt;9.73680134003421&lt;/D&gt;&lt;D xsi:type="xsd:double"&gt;9.8911146960476746&lt;/D&gt;&lt;D xsi:type="xsd:double"&gt;9.3552154858613488&lt;/D&gt;&lt;D xsi:type="xsd:double"&gt;9.6953936389789277&lt;/D&gt;&lt;D xsi:type="xsd:double"&gt;10.022445473342931&lt;/D&gt;&lt;D xsi:type="xsd:double"&gt;9.6461424460499625&lt;/D&gt;&lt;D xsi:type="xsd:double"&gt;9.666910643931562&lt;/D&gt;&lt;D xsi:type="xsd:double"&gt;9.4124090514815144&lt;/D&gt;&lt;D xsi:type="xsd:double"&gt;9.6125351286967611&lt;/D&gt;&lt;D xsi:type="xsd:double"&gt;9.7491381106175332&lt;/D&gt;&lt;D xsi:type="xsd:double"&gt;9.3783925131057764&lt;/D&gt;&lt;D xsi:type="xsd:double"&gt;9.4636262935420472&lt;/D&gt;&lt;D xsi:type="xsd:double"&gt;9.2264486570106872&lt;/D&gt;&lt;D xsi:type="xsd:double"&gt;9.3822743693251471&lt;/D&gt;&lt;D xsi:type="xsd:double"&gt;9.25683794690431&lt;/D&gt;&lt;D xsi:type="xsd:double"&gt;9.409324022752422&lt;/D&gt;&lt;D xsi:type="xsd:double"&gt;9.6188016004836054&lt;/D&gt;&lt;D xsi:type="xsd:double"&gt;9.6573346873162365&lt;/D&gt;&lt;D xsi:type="xsd:double"&gt;9.9169737664557136&lt;/D&gt;&lt;D xsi:type="xsd:double"&gt;9.9913872134693715&lt;/D&gt;&lt;D xsi:type="xsd:double"&gt;9.6663385264583486&lt;/D&gt;&lt;D xsi:type="xsd:double"&gt;9.8594216435765372&lt;/D&gt;&lt;D xsi:type="xsd:double"&gt;9.8777882872049947&lt;/D&gt;&lt;D xsi:type="xsd:double"&gt;10.07002650432916&lt;/D&gt;&lt;D xsi:type="xsd:double"&gt;10.63448732101107&lt;/D&gt;&lt;D xsi:type="xsd:double"&gt;10.454709974413049&lt;/D&gt;&lt;D xsi:type="xsd:double"&gt;10.91072632516679&lt;/D&gt;&lt;D xsi:type="xsd:double"&gt;10.951295458536221&lt;/D&gt;&lt;D xsi:type="xsd:double"&gt;10.584841097218479&lt;/D&gt;&lt;D xsi:type="xsd:double"&gt;10.78031408536928&lt;/D&gt;&lt;D xsi:type="xsd:double"&gt;10.867550161498331&lt;/D&gt;&lt;D xsi:type="xsd:double"&gt;11.006704166933771&lt;/D&gt;&lt;D xsi:type="xsd:double"&gt;11.012404380173651&lt;/D&gt;&lt;D xsi:type="xsd:double"&gt;10.824718929090111&lt;/D&gt;&lt;D xsi:type="xsd:double"&gt;10.54107209085749&lt;/D&gt;&lt;D xsi:type="xsd:double"&gt;10.33346741628405&lt;/D&gt;&lt;D xsi:type="xsd:double"&gt;10.25891874978122&lt;/D&gt;&lt;D xsi:type="xsd:double"&gt;10.39262808935489&lt;/D&gt;&lt;D xsi:type="xsd:double"&gt;10.310107301022971&lt;/D&gt;&lt;D xsi:type="xsd:double"&gt;10.413655446692189&lt;/D&gt;&lt;D xsi:type="xsd:double"&gt;10.697691748335631&lt;/D&gt;&lt;D xsi:type="xsd:double"&gt;11.103880582837659&lt;/D&gt;&lt;D xsi:type="xsd:double"&gt;11.11055200824071&lt;/D&gt;&lt;D xsi:type="xsd:double"&gt;10.838113709830409&lt;/D&gt;&lt;D xsi:type="xsd:double"&gt;10.5669445184657&lt;/D&gt;&lt;D xsi:type="xsd:double"&gt;10.56797516451228&lt;/D&gt;&lt;D xsi:type="xsd:double"&gt;10.38830466803239&lt;/D&gt;&lt;D xsi:type="xsd:double"&gt;10.220704928457041&lt;/D&gt;&lt;D xsi:type="xsd:double"&gt;10.31918918901826&lt;/D&gt;&lt;D xsi:type="xsd:double"&gt;10.00562740333582&lt;/D&gt;&lt;D xsi:type="xsd:double"&gt;10.144224169584829&lt;/D&gt;&lt;D xsi:type="xsd:double"&gt;10.461058846933319&lt;/D&gt;&lt;D xsi:type="xsd:double"&gt;10.42552438216341&lt;/D&gt;&lt;D xsi:type="xsd:double"&gt;10.316716592487261&lt;/D&gt;&lt;D xsi:type="xsd:double"&gt;10.309261453821909&lt;/D&gt;&lt;D xsi:type="xsd:double"&gt;10.36659023404383&lt;/D&gt;&lt;D xsi:type="xsd:double"&gt;10.54975059862873&lt;/D&gt;&lt;D xsi:type="xsd:double"&gt;10.685153359716621&lt;/D&gt;&lt;D xsi:type="xsd:double"&gt;10.51048145642482&lt;/D&gt;&lt;D xsi:type="xsd:double"&gt;10.51141854981587&lt;/D&gt;&lt;D xsi:type="xsd:double"&gt;10.73842335428856&lt;/D&gt;&lt;D xsi:type="xsd:double"&gt;10.8017784884277&lt;/D&gt;&lt;D xsi:type="xsd:double"&gt;11.199473171438351&lt;/D&gt;&lt;D xsi:type="xsd:double"&gt;11.30362464910645&lt;/D&gt;&lt;D xsi:type="xsd:double"&gt;11.414054612377729&lt;/D&gt;&lt;D xsi:type="xsd:double"&gt;11.23493700373359&lt;/D&gt;&lt;D xsi:type="xsd:double"&gt;11.10837675735845&lt;/D&gt;&lt;D xsi:type="xsd:double"&gt;11.401823212546169&lt;/D&gt;&lt;D xsi:type="xsd:double"&gt;11.41987849748646&lt;/D&gt;&lt;D xsi:type="xsd:double"&gt;11.080865240540311&lt;/D&gt;&lt;D xsi:type="xsd:double"&gt;11.170010939869879&lt;/D&gt;&lt;D xsi:type="xsd:double"&gt;11.147332519539191&lt;/D&gt;&lt;D xsi:type="xsd:double"&gt;10.906084734535821&lt;/D&gt;&lt;D xsi:type="xsd:double"&gt;11.24362193647204&lt;/D&gt;&lt;D xsi:type="xsd:double"&gt;10.97540621570886&lt;/D&gt;&lt;D xsi:type="xsd:double"&gt;11.087198540417919&lt;/D&gt;&lt;D xsi:type="xsd:double"&gt;10.91850235109955&lt;/D&gt;&lt;D xsi:type="xsd:double"&gt;10.86537767939743&lt;/D&gt;&lt;D xsi:type="xsd:double"&gt;10.54982731330813&lt;/D&gt;&lt;D xsi:type="xsd:double"&gt;10.5318071079484&lt;/D&gt;&lt;D xsi:type="xsd:double"&gt;10.77647972885635&lt;/D&gt;&lt;D xsi:type="xsd:double"&gt;10.670871994771851&lt;/D&gt;&lt;D xsi:type="xsd:double"&gt;10.443111849976191&lt;/D&gt;&lt;D xsi:type="xsd:double"&gt;10.26436454589347&lt;/D&gt;&lt;D xsi:type="xsd:double"&gt;10.443899189145471&lt;/D&gt;&lt;D xsi:type="xsd:double"&gt;10.580565874772191&lt;/D&gt;&lt;D xsi:type="xsd:double"&gt;10.65153377764133&lt;/D&gt;&lt;D xsi:type="xsd:double"&gt;10.909189187378489&lt;/D&gt;&lt;D xsi:type="xsd:double"&gt;11.00718620319353&lt;/D&gt;&lt;D xsi:type="xsd:double"&gt;11.01476864557522&lt;/D&gt;&lt;D xsi:type="xsd:double"&gt;11.08757735536838&lt;/D&gt;&lt;D xsi:type="xsd:double"&gt;11.247809517117361&lt;/D&gt;&lt;D xsi:type="xsd:double"&gt;11.13217751447708&lt;/D&gt;&lt;D xsi:type="xsd:double"&gt;11.4119859272986&lt;/D&gt;&lt;D xsi:type="xsd:double"&gt;11.55399362292694&lt;/D&gt;&lt;D xsi:type="xsd:double"&gt;11.665716513759991&lt;/D&gt;&lt;D xsi:type="xsd:double"&gt;12.05757278923539&lt;/D&gt;&lt;D xsi:type="xsd:double"&gt;12.07393189089246&lt;/D&gt;&lt;D xsi:type="xsd:double"&gt;11.69830924279276&lt;/D&gt;&lt;D xsi:type="xsd:double"&gt;11.78194313616179&lt;/D&gt;&lt;D xsi:type="xsd:double"&gt;11.66666170754443&lt;/D&gt;&lt;D xsi:type="xsd:double"&gt;12.068465737342081&lt;/D&gt;&lt;D xsi:type="xsd:double"&gt;12.114639810622521&lt;/D&gt;&lt;D xsi:type="xsd:double"&gt;12.32259078931313&lt;/D&gt;&lt;D xsi:type="xsd:double"&gt;12.294286879715861&lt;/D&gt;&lt;D xsi:type="xsd:double"&gt;12.164884694749359&lt;/D&gt;&lt;D xsi:type="xsd:double"&gt;12.307235609287909&lt;/D&gt;&lt;D xsi:type="xsd:double"&gt;12.7093933398044&lt;/D&gt;&lt;D xsi:type="xsd:double"&gt;12.873428178466449&lt;/D&gt;&lt;D xsi:type="xsd:double"&gt;12.8063172209367&lt;/D&gt;&lt;D xsi:type="xsd:double"&gt;12.83981489198905&lt;/D&gt;&lt;D xsi:type="xsd:double"&gt;12.93630405704805&lt;/D&gt;&lt;D xsi:type="xsd:double"&gt;12.648739496402319&lt;/D&gt;&lt;D xsi:type="xsd:double"&gt;12.414131643665661&lt;/D&gt;&lt;D xsi:type="xsd:double"&gt;12.630063117224809&lt;/D&gt;&lt;D xsi:type="xsd:double"&gt;12.666476874901219&lt;/D&gt;&lt;D xsi:type="xsd:double"&gt;12.47150599143788&lt;/D&gt;&lt;D xsi:type="xsd:double"&gt;12.2586147633301&lt;/D&gt;&lt;D xsi:type="xsd:double"&gt;12.492919726755369&lt;/D&gt;&lt;D xsi:type="xsd:double"&gt;12.71524921773821&lt;/D&gt;&lt;D xsi:type="xsd:double"&gt;13.327472797613289&lt;/D&gt;&lt;D xsi:type="xsd:double"&gt;13.30249614358436&lt;/D&gt;&lt;D xsi:type="xsd:double"&gt;13.44649344613547&lt;/D&gt;&lt;D xsi:type="xsd:double"&gt;13.50017175034815&lt;/D&gt;&lt;D xsi:type="xsd:double"&gt;13.62028101427652&lt;/D&gt;&lt;D xsi:type="xsd:double"&gt;13.44006031574502&lt;/D&gt;&lt;D xsi:type="xsd:double"&gt;13.49986172001636&lt;/D&gt;&lt;D xsi:type="xsd:double"&gt;13.688177976180491&lt;/D&gt;&lt;D xsi:type="xsd:double"&gt;13.240299254836531&lt;/D&gt;&lt;D xsi:type="xsd:double"&gt;13.31083700111162&lt;/D&gt;&lt;D xsi:type="xsd:double"&gt;13.384004150962481&lt;/D&gt;&lt;D xsi:type="xsd:double"&gt;13.6476381656402&lt;/D&gt;&lt;D xsi:type="xsd:double"&gt;13.586237669732419&lt;/D&gt;&lt;D xsi:type="xsd:double"&gt;13.41831031069523&lt;/D&gt;&lt;D xsi:type="xsd:double"&gt;13.282895100409389&lt;/D&gt;&lt;D xsi:type="xsd:double"&gt;13.203507649083541&lt;/D&gt;&lt;D xsi:type="xsd:double"&gt;13.087189880735361&lt;/D&gt;&lt;D xsi:type="xsd:double"&gt;13.592960726420349&lt;/D&gt;&lt;D xsi:type="xsd:double"&gt;13.75927786014374&lt;/D&gt;&lt;D xsi:type="xsd:double"&gt;14.28057867120333&lt;/D&gt;&lt;D xsi:type="xsd:double"&gt;14.04302253441592&lt;/D&gt;&lt;D xsi:type="xsd:double"&gt;14.251558848832159&lt;/D&gt;&lt;D xsi:type="xsd:double"&gt;14.18777035687325&lt;/D&gt;&lt;D xsi:type="xsd:double"&gt;14.340120525126521&lt;/D&gt;&lt;D xsi:type="xsd:double"&gt;14.229443684828331&lt;/D&gt;&lt;D xsi:type="xsd:double"&gt;14.133691199852549&lt;/D&gt;&lt;D xsi:type="xsd:double"&gt;14.5051794381959&lt;/D&gt;&lt;D xsi:type="xsd:double"&gt;14.358788415920261&lt;/D&gt;&lt;D xsi:type="xsd:double"&gt;14.23334690887083&lt;/D&gt;&lt;D xsi:type="xsd:double"&gt;13.988861786134409&lt;/D&gt;&lt;D xsi:type="xsd:double"&gt;13.69021411558286&lt;/D&gt;&lt;D xsi:type="xsd:double"&gt;13.62428983779647&lt;/D&gt;&lt;D xsi:type="xsd:double"&gt;13.55817512764083&lt;/D&gt;&lt;D xsi:type="xsd:double"&gt;13.548653583191941&lt;/D&gt;&lt;D xsi:type="xsd:double"&gt;13.56920875588254&lt;/D&gt;&lt;D xsi:type="xsd:double"&gt;13.23876276202258&lt;/D&gt;&lt;D xsi:type="xsd:double"&gt;13.41558422455851&lt;/D&gt;&lt;D xsi:type="xsd:double"&gt;13.53508446978355&lt;/D&gt;&lt;D xsi:type="xsd:double"&gt;13.746250060924339&lt;/D&gt;&lt;D xsi:type="xsd:double"&gt;13.71924150990812&lt;/D&gt;&lt;D xsi:type="xsd:double"&gt;13.5577738417403&lt;/D&gt;&lt;D xsi:type="xsd:double"&gt;13.4879091640675&lt;/D&gt;&lt;D xsi:type="xsd:double"&gt;13.5542218105053&lt;/D&gt;&lt;D xsi:type="xsd:double"&gt;13.47490634727709&lt;/D&gt;&lt;D xsi:type="xsd:double"&gt;13.37530127837838&lt;/D&gt;&lt;D xsi:type="xsd:double"&gt;13.31825675511435&lt;/D&gt;&lt;D xsi:type="xsd:double"&gt;13.36055069907704&lt;/D&gt;&lt;D xsi:type="xsd:double"&gt;13.335587076764231&lt;/D&gt;&lt;D xsi:type="xsd:double"&gt;13.04201604356221&lt;/D&gt;&lt;D xsi:type="xsd:double"&gt;13.374660299474289&lt;/D&gt;&lt;D xsi:type="xsd:double"&gt;13.61850199616396&lt;/D&gt;&lt;D xsi:type="xsd:double"&gt;13.659398389253941&lt;/D&gt;&lt;D xsi:type="xsd:double"&gt;13.874009897656441&lt;/D&gt;&lt;D xsi:type="xsd:double"&gt;14.260951920117019&lt;/D&gt;&lt;D xsi:type="xsd:double"&gt;14.159651246024829&lt;/D&gt;&lt;D xsi:type="xsd:double"&gt;14.11333894770442&lt;/D&gt;&lt;D xsi:type="xsd:double"&gt;14.36303045377851&lt;/D&gt;&lt;D xsi:type="xsd:double"&gt;14.491034719242149&lt;/D&gt;&lt;D xsi:type="xsd:double"&gt;14.768442696779371&lt;/D&gt;&lt;D xsi:type="xsd:double"&gt;14.98383843209761&lt;/D&gt;&lt;D xsi:type="xsd:double"&gt;14.57394685429472&lt;/D&gt;&lt;D xsi:type="xsd:double"&gt;14.61604036970952&lt;/D&gt;&lt;D xsi:type="xsd:double"&gt;14.6773763945918&lt;/D&gt;&lt;D xsi:type="xsd:double"&gt;14.764207852920491&lt;/D&gt;&lt;D xsi:type="xsd:double"&gt;14.70464753140571&lt;/D&gt;&lt;D xsi:type="xsd:double"&gt;14.61124576573253&lt;/D&gt;&lt;D xsi:type="xsd:double"&gt;14.96850604373997&lt;/D&gt;&lt;D xsi:type="xsd:double"&gt;14.67334132620425&lt;/D&gt;&lt;D xsi:type="xsd:double"&gt;14.928979649625131&lt;/D&gt;&lt;D xsi:type="xsd:double"&gt;14.93995585120156&lt;/D&gt;&lt;D xsi:type="xsd:double"&gt;14.5002589611951&lt;/D&gt;&lt;D xsi:type="xsd:double"&gt;14.70787440113272&lt;/D&gt;&lt;D xsi:type="xsd:double"&gt;14.63269276293069&lt;/D&gt;&lt;D xsi:type="xsd:double"&gt;14.04992905834499&lt;/D&gt;&lt;D xsi:type="xsd:double"&gt;14.13429082006377&lt;/D&gt;&lt;D xsi:type="xsd:double"&gt;13.88849810666871&lt;/D&gt;&lt;D xsi:type="xsd:double"&gt;14.2300653893018&lt;/D&gt;&lt;D xsi:type="xsd:double"&gt;14.117004883065629&lt;/D&gt;&lt;D xsi:type="xsd:double"&gt;14.166063300474841&lt;/D&gt;&lt;D xsi:type="xsd:double"&gt;14.071449568890589&lt;/D&gt;&lt;D xsi:type="xsd:double"&gt;14.1256714408145&lt;/D&gt;&lt;D xsi:type="xsd:double"&gt;13.877306260084721&lt;/D&gt;&lt;D xsi:type="xsd:double"&gt;13.72296445950245&lt;/D&gt;&lt;D xsi:type="xsd:double"&gt;13.21513945265021&lt;/D&gt;&lt;D xsi:type="xsd:double"&gt;13.291087251807751&lt;/D&gt;&lt;D xsi:type="xsd:double"&gt;13.11394317415721&lt;/D&gt;&lt;D xsi:type="xsd:double"&gt;13.29652441642928&lt;/D&gt;&lt;D xsi:type="xsd:double"&gt;13.5393551531834&lt;/D&gt;&lt;D xsi:type="xsd:double"&gt;13.616618197220189&lt;/D&gt;&lt;D xsi:type="xsd:double"&gt;13.856146109417489&lt;/D&gt;&lt;D xsi:type="xsd:double"&gt;13.79353001273515&lt;/D&gt;&lt;D xsi:type="xsd:double"&gt;13.88514647417383&lt;/D&gt;&lt;D xsi:type="xsd:double"&gt;13.94226753682303&lt;/D&gt;&lt;D xsi:type="xsd:double"&gt;13.7777130997094&lt;/D&gt;&lt;D xsi:type="xsd:double"&gt;13.669504365958719&lt;/D&gt;&lt;D xsi:type="xsd:double"&gt;13.81817909243407&lt;/D&gt;&lt;D xsi:type="xsd:double"&gt;13.974431186511939&lt;/D&gt;&lt;D xsi:type="xsd:double"&gt;13.81783007543631&lt;/D&gt;&lt;D xsi:type="xsd:double"&gt;13.78350282575245&lt;/D&gt;&lt;D xsi:type="xsd:double"&gt;13.842663945161309&lt;/D&gt;&lt;D xsi:type="xsd:double"&gt;13.79876882625231&lt;/D&gt;&lt;D xsi:type="xsd:double"&gt;13.58282163201177&lt;/D&gt;&lt;D xsi:type="xsd:double"&gt;13.55580689706812&lt;/D&gt;&lt;D xsi:type="xsd:double"&gt;13.298354394739389&lt;/D&gt;&lt;D xsi:type="xsd:double"&gt;13.43474772546776&lt;/D&gt;&lt;D xsi:type="xsd:double"&gt;13.4577837262492&lt;/D&gt;&lt;D xsi:type="xsd:double"&gt;13.209480264356779&lt;/D&gt;&lt;D xsi:type="xsd:double"&gt;13.21407999293519&lt;/D&gt;&lt;D xsi:type="xsd:double"&gt;13.35328973880968&lt;/D&gt;&lt;D xsi:type="xsd:double"&gt;13.513558220494939&lt;/D&gt;&lt;D xsi:type="xsd:double"&gt;13.584486264804619&lt;/D&gt;&lt;D xsi:type="xsd:double"&gt;13.70373993403795&lt;/D&gt;&lt;D xsi:type="xsd:double"&gt;13.539324886027741&lt;/D&gt;&lt;D xsi:type="xsd:double"&gt;13.68061112421233&lt;/D&gt;&lt;D xsi:type="xsd:double"&gt;13.89642739068942&lt;/D&gt;&lt;D xsi:type="xsd:double"&gt;13.959795460174449&lt;/D&gt;&lt;D xsi:type="xsd:double"&gt;14.09231388651583&lt;/D&gt;&lt;D xsi:type="xsd:double"&gt;14.27457428169785&lt;/D&gt;&lt;D xsi:type="xsd:double"&gt;14.359694911989889&lt;/D&gt;&lt;D xsi:type="xsd:double"&gt;14.277468209172911&lt;/D&gt;&lt;D xsi:type="xsd:double"&gt;14.13848134003894&lt;/D&gt;&lt;D xsi:type="xsd:double"&gt;14.30451231864893&lt;/D&gt;&lt;D xsi:type="xsd:double"&gt;13.9816950760041&lt;/D&gt;&lt;D xsi:type="xsd:double"&gt;13.8069834733728&lt;/D&gt;&lt;D xsi:type="xsd:double"&gt;13.523251439007369&lt;/D&gt;&lt;D xsi:type="xsd:double"&gt;13.617959918115121&lt;/D&gt;&lt;D xsi:type="xsd:double"&gt;13.530486972587189&lt;/D&gt;&lt;D xsi:type="xsd:double"&gt;13.32470365462871&lt;/D&gt;&lt;D xsi:type="xsd:double"&gt;13.42481619455741&lt;/D&gt;&lt;D xsi:type="xsd:double"&gt;13.349552535607261&lt;/D&gt;&lt;D xsi:type="xsd:double"&gt;13.4796527341616&lt;/D&gt;&lt;D xsi:type="xsd:double"&gt;13.53363353628691&lt;/D&gt;&lt;D xsi:type="xsd:double"&gt;13.517961743623861&lt;/D&gt;&lt;D xsi:type="xsd:double"&gt;13.579306477503121&lt;/D&gt;&lt;D xsi:type="xsd:double"&gt;13.47235772622574&lt;/D&gt;&lt;D xsi:type="xsd:double"&gt;13.4784911067662&lt;/D&gt;&lt;D xsi:type="xsd:double"&gt;13.59239612672954&lt;/D&gt;&lt;D xsi:type="xsd:double"&gt;13.576984421433521&lt;/D&gt;&lt;D xsi:type="xsd:double"&gt;13.652244756252831&lt;/D&gt;&lt;D xsi:type="xsd:double"&gt;13.6705320324235&lt;/D&gt;&lt;D xsi:type="xsd:double"&gt;13.54153929433665&lt;/D&gt;&lt;D xsi:type="xsd:double"&gt;13.8741308383466&lt;/D&gt;&lt;D xsi:type="xsd:double"&gt;13.6900655414891&lt;/D&gt;&lt;D xsi:type="xsd:double"&gt;13.80974220273823&lt;/D&gt;&lt;D xsi:type="xsd:double"&gt;13.6647446446614&lt;/D&gt;&lt;D xsi:type="xsd:double"&gt;13.24355485711812&lt;/D&gt;&lt;D xsi:type="xsd:double"&gt;13.43031537728438&lt;/D&gt;&lt;D xsi:type="xsd:double"&gt;13.535246321254821&lt;/D&gt;&lt;D xsi:type="xsd:double"&gt;13.55906239583836&lt;/D&gt;&lt;D xsi:type="xsd:double"&gt;13.65695981812601&lt;/D&gt;&lt;D xsi:type="xsd:double"&gt;13.67485878605615&lt;/D&gt;&lt;D xsi:type="xsd:double"&gt;13.55958099113194&lt;/D&gt;&lt;D xsi:type="xsd:double"&gt;13.464352385515021&lt;/D&gt;&lt;D xsi:type="xsd:double"&gt;13.33163442875553&lt;/D&gt;&lt;D xsi:type="xsd:double"&gt;13.204710777926319&lt;/D&gt;&lt;D xsi:type="xsd:double"&gt;13.21155139196771&lt;/D&gt;&lt;D xsi:type="xsd:double"&gt;13.39985418682922&lt;/D&gt;&lt;D xsi:type="xsd:double"&gt;13.34338557929399&lt;/D&gt;&lt;D xsi:type="xsd:double"&gt;13.24734172145935&lt;/D&gt;&lt;D xsi:type="xsd:double"&gt;13.06961516519825&lt;/D&gt;&lt;D xsi:type="xsd:double"&gt;12.99445258710025&lt;/D&gt;&lt;D xsi:type="xsd:double"&gt;12.89842436913059&lt;/D&gt;&lt;D xsi:type="xsd:double"&gt;12.84169356883185&lt;/D&gt;&lt;D xsi:type="xsd:double"&gt;12.906101301403259&lt;/D&gt;&lt;D xsi:type="xsd:double"&gt;12.94798356556233&lt;/D&gt;&lt;D xsi:type="xsd:double"&gt;12.9565758474711&lt;/D&gt;&lt;D xsi:type="xsd:double"&gt;13.00795969966723&lt;/D&gt;&lt;D xsi:type="xsd:double"&gt;13.0152852230105&lt;/D&gt;&lt;D xsi:type="xsd:double"&gt;13.28526064265299&lt;/D&gt;&lt;D xsi:type="xsd:double"&gt;13.2242407704375&lt;/D&gt;&lt;D xsi:type="xsd:double"&gt;13.47596286849587&lt;/D&gt;&lt;D xsi:type="xsd:double"&gt;13.54817501066259&lt;/D&gt;&lt;D xsi:type="xsd:double"&gt;13.477933321606161&lt;/D&gt;&lt;D xsi:type="xsd:double"&gt;13.500399119960211&lt;/D&gt;&lt;D xsi:type="xsd:double"&gt;13.59650225300021&lt;/D&gt;&lt;D xsi:type="xsd:double"&gt;13.74075127700387&lt;/D&gt;&lt;D xsi:type="xsd:double"&gt;13.44241345275279&lt;/D&gt;&lt;D xsi:type="xsd:double"&gt;13.5186287318747&lt;/D&gt;&lt;D xsi:type="xsd:double"&gt;13.42437379700668&lt;/D&gt;&lt;D xsi:type="xsd:double"&gt;13.352880558015359&lt;/D&gt;&lt;D xsi:type="xsd:double"&gt;13.429730119938681&lt;/D&gt;&lt;D xsi:type="xsd:double"&gt;13.2048941248243&lt;/D&gt;&lt;D xsi:type="xsd:double"&gt;12.9868403824626&lt;/D&gt;&lt;D xsi:type="xsd:double"&gt;12.83420872036602&lt;/D&gt;&lt;D xsi:type="xsd:double"&gt;12.85674821389788&lt;/D&gt;&lt;D xsi:type="xsd:double"&gt;12.60445814718357&lt;/D&gt;&lt;D xsi:type="xsd:double"&gt;12.46671086323877&lt;/D&gt;&lt;D xsi:type="xsd:double"&gt;12.60683494820206&lt;/D&gt;&lt;D xsi:type="xsd:double"&gt;12.512014521375569&lt;/D&gt;&lt;D xsi:type="xsd:double"&gt;12.50133799701878&lt;/D&gt;&lt;D xsi:type="xsd:double"&gt;12.52678375365025&lt;/D&gt;&lt;D xsi:type="xsd:double"&gt;12.794310804946759&lt;/D&gt;&lt;D xsi:type="xsd:double"&gt;12.61383935108908&lt;/D&gt;&lt;D xsi:type="xsd:double"&gt;12.32645631070616&lt;/D&gt;&lt;D xsi:type="xsd:double"&gt;12.3443710369026&lt;/D&gt;&lt;D xsi:type="xsd:double"&gt;12.47072335285422&lt;/D&gt;&lt;D xsi:type="xsd:double"&gt;12.48632903900868&lt;/D&gt;&lt;D xsi:type="xsd:double"&gt;12.63143397059272&lt;/D&gt;&lt;D xsi:type="xsd:double"&gt;12.64299882957549&lt;/D&gt;&lt;D xsi:type="xsd:double"&gt;12.70588953849297&lt;/D&gt;&lt;D xsi:type="xsd:double"&gt;12.635995028638961&lt;/D&gt;&lt;D xsi:type="xsd:double"&gt;12.397460322261621&lt;/D&gt;&lt;D xsi:type="xsd:double"&gt;12.552699659052189&lt;/D&gt;&lt;D xsi:type="xsd:double"&gt;12.61272384694546&lt;/D&gt;&lt;D xsi:type="xsd:double"&gt;12.54788882971287&lt;/D&gt;&lt;D xsi:type="xsd:double"&gt;12.523161848021189&lt;/D&gt;&lt;D xsi:type="xsd:double"&gt;12.648461630223389&lt;/D&gt;&lt;D xsi:type="xsd:double"&gt;12.796289790563939&lt;/D&gt;&lt;D xsi:type="xsd:double"&gt;12.759801231250741&lt;/D&gt;&lt;D xsi:type="xsd:double"&gt;12.639290957433021&lt;/D&gt;&lt;D xsi:type="xsd:double"&gt;12.516391111765239&lt;/D&gt;&lt;D xsi:type="xsd:double"&gt;12.595712146040579&lt;/D&gt;&lt;D xsi:type="xsd:double"&gt;12.652472403985749&lt;/D&gt;&lt;D xsi:type="xsd:double"&gt;12.650569494973871&lt;/D&gt;&lt;D xsi:type="xsd:double"&gt;12.62767463181541&lt;/D&gt;&lt;D xsi:type="xsd:double"&gt;12.714728906432081&lt;/D&gt;&lt;D xsi:type="xsd:double"&gt;12.709748077235339&lt;/D&gt;&lt;D xsi:type="xsd:double"&gt;12.641431105010909&lt;/D&gt;&lt;D xsi:type="xsd:double"&gt;12.64561808320085&lt;/D&gt;&lt;D xsi:type="xsd:double"&gt;12.745096114393981&lt;/D&gt;&lt;D xsi:type="xsd:double"&gt;12.745738850879521&lt;/D&gt;&lt;D xsi:type="xsd:double"&gt;12.75590118825831&lt;/D&gt;&lt;D xsi:type="xsd:double"&gt;12.57651980855913&lt;/D&gt;&lt;D xsi:type="xsd:double"&gt;12.620085189061269&lt;/D&gt;&lt;D xsi:type="xsd:double"&gt;12.66231891956965&lt;/D&gt;&lt;D xsi:type="xsd:double"&gt;12.531200075114031&lt;/D&gt;&lt;D xsi:type="xsd:double"&gt;12.65435485612652&lt;/D&gt;&lt;D xsi:type="xsd:double"&gt;12.79007968777205&lt;/D&gt;&lt;D xsi:type="xsd:double"&gt;12.85513535913144&lt;/D&gt;&lt;D xsi:type="xsd:double"&gt;12.69251841165838&lt;/D&gt;&lt;D xsi:type="xsd:double"&gt;12.844361066606851&lt;/D&gt;&lt;D xsi:type="xsd:double"&gt;12.959220144348411&lt;/D&gt;&lt;D xsi:type="xsd:double"&gt;12.928158816557581&lt;/D&gt;&lt;D xsi:type="xsd:double"&gt;13.10627541103711&lt;/D&gt;&lt;D xsi:type="xsd:double"&gt;13.048132588291249&lt;/D&gt;&lt;D xsi:type="xsd:double"&gt;13.10796414781297&lt;/D&gt;&lt;D xsi:type="xsd:double"&gt;13.098468621931479&lt;/D&gt;&lt;D xsi:type="xsd:double"&gt;13.147715157388751&lt;/D&gt;&lt;D xsi:type="xsd:double"&gt;12.9955062744064&lt;/D&gt;&lt;D xsi:type="xsd:double"&gt;12.72815124564308&lt;/D&gt;&lt;D xsi:type="xsd:double"&gt;12.82438378217786&lt;/D&gt;&lt;D xsi:type="xsd:double"&gt;12.832281305273&lt;/D&gt;&lt;D xsi:type="xsd:double"&gt;12.75789008796467&lt;/D&gt;&lt;D xsi:type="xsd:double"&gt;12.685464606727949&lt;/D&gt;&lt;D xsi:type="xsd:double"&gt;12.77695038470274&lt;/D&gt;&lt;D xsi:type="xsd:double"&gt;12.618212691035181&lt;/D&gt;&lt;D xsi:type="xsd:double"&gt;12.4924338458835&lt;/D&gt;&lt;D xsi:type="xsd:double"&gt;12.32361337895526&lt;/D&gt;&lt;D xsi:type="xsd:double"&gt;12.42030847783316&lt;/D&gt;&lt;D xsi:type="xsd:double"&gt;12.34137981352213&lt;/D&gt;&lt;D xsi:type="xsd:double"&gt;12.28300693216528&lt;/D&gt;&lt;D xsi:type="xsd:double"&gt;12.098016921356191&lt;/D&gt;&lt;D xsi:type="xsd:double"&gt;11.823109440331571&lt;/D&gt;&lt;D xsi:type="xsd:double"&gt;11.678028086851549&lt;/D&gt;&lt;D xsi:type="xsd:double"&gt;11.85148285066032&lt;/D&gt;&lt;D xsi:type="xsd:double"&gt;11.79067692616335&lt;/D&gt;&lt;D xsi:type="xsd:double"&gt;11.82232972513547&lt;/D&gt;&lt;D xsi:type="xsd:double"&gt;11.9361472010656&lt;/D&gt;&lt;D xsi:type="xsd:double"&gt;11.6569571093001&lt;/D&gt;&lt;D xsi:type="xsd:double"&gt;11.40594580719236&lt;/D&gt;&lt;D xsi:type="xsd:double"&gt;11.504759293923289&lt;/D&gt;&lt;D xsi:type="xsd:double"&gt;11.3816649786556&lt;/D&gt;&lt;D xsi:type="xsd:double"&gt;11.35803295514043&lt;/D&gt;&lt;D xsi:type="xsd:double"&gt;11.428491057161279&lt;/D&gt;&lt;D xsi:type="xsd:double"&gt;11.09954661847144&lt;/D&gt;&lt;D xsi:type="xsd:double"&gt;11.1019367117922&lt;/D&gt;&lt;D xsi:type="xsd:double"&gt;11.27417027922046&lt;/D&gt;&lt;D xsi:type="xsd:double"&gt;11.36782984571469&lt;/D&gt;&lt;D xsi:type="xsd:double"&gt;11.36656653703151&lt;/D&gt;&lt;D xsi:type="xsd:double"&gt;11.263177493987071&lt;/D&gt;&lt;D xsi:type="xsd:double"&gt;11.227017763597241&lt;/D&gt;&lt;D xsi:type="xsd:double"&gt;11.33494204096414&lt;/D&gt;&lt;D xsi:type="xsd:double"&gt;11.32410949613638&lt;/D&gt;&lt;D xsi:type="xsd:double"&gt;11.171875733342739&lt;/D&gt;&lt;D xsi:type="xsd:double"&gt;11.237226860215671&lt;/D&gt;&lt;D xsi:type="xsd:double"&gt;11.313764180047331&lt;/D&gt;&lt;D xsi:type="xsd:double"&gt;11.37606904535221&lt;/D&gt;&lt;D xsi:type="xsd:double"&gt;11.4797864439773&lt;/D&gt;&lt;D xsi:type="xsd:double"&gt;11.54593247912884&lt;/D&gt;&lt;D xsi:type="xsd:double"&gt;11.53157984126192&lt;/D&gt;&lt;D xsi:type="xsd:double"&gt;11.6430305112773&lt;/D&gt;&lt;D xsi:type="xsd:double"&gt;11.67562261251504&lt;/D&gt;&lt;D xsi:type="xsd:double"&gt;11.8852727819417&lt;/D&gt;&lt;D xsi:type="xsd:double"&gt;11.8861752426923&lt;/D&gt;&lt;D xsi:type="xsd:double"&gt;11.912831393259671&lt;/D&gt;&lt;D xsi:type="xsd:double"&gt;11.858817637022669&lt;/D&gt;&lt;D xsi:type="xsd:double"&gt;11.869124561248549&lt;/D&gt;&lt;D xsi:type="xsd:double"&gt;11.852973891622421&lt;/D&gt;&lt;D xsi:type="xsd:double"&gt;11.61948448546311&lt;/D&gt;&lt;D xsi:type="xsd:double"&gt;11.63760812464696&lt;/D&gt;&lt;D xsi:type="xsd:double"&gt;11.5640762429678&lt;/D&gt;&lt;D xsi:type="xsd:double"&gt;11.54622365918954&lt;/D&gt;&lt;D xsi:type="xsd:double"&gt;11.63264657977798&lt;/D&gt;&lt;D xsi:type="xsd:double"&gt;11.529035496037579&lt;/D&gt;&lt;D xsi:type="xsd:double"&gt;11.62215768202219&lt;/D&gt;&lt;D xsi:type="xsd:double"&gt;11.842662608657591&lt;/D&gt;&lt;D xsi:type="xsd:double"&gt;11.844835758484811&lt;/D&gt;&lt;D xsi:type="xsd:double"&gt;11.74792930360962&lt;/D&gt;&lt;D xsi:type="xsd:double"&gt;11.79727579522288&lt;/D&gt;&lt;D xsi:type="xsd:double"&gt;11.63393982832207&lt;/D&gt;&lt;D xsi:type="xsd:double"&gt;11.544165025975451&lt;/D&gt;&lt;D xsi:type="xsd:double"&gt;11.57324550693008&lt;/D&gt;&lt;D xsi:type="xsd:double"&gt;11.657206751146569&lt;/D&gt;&lt;D xsi:type="xsd:double"&gt;11.71580943813032&lt;/D&gt;&lt;D xsi:type="xsd:double"&gt;11.788472645128071&lt;/D&gt;&lt;D xsi:type="xsd:double"&gt;11.84549381367666&lt;/D&gt;&lt;D xsi:type="xsd:double"&gt;11.86261843455474&lt;/D&gt;&lt;D xsi:type="xsd:double"&gt;11.897778585374359&lt;/D&gt;&lt;D xsi:type="xsd:double"&gt;11.97412631242891&lt;/D&gt;&lt;D xsi:type="xsd:double"&gt;11.9873719223408&lt;/D&gt;&lt;D xsi:type="xsd:double"&gt;12.01616983550633&lt;/D&gt;&lt;D xsi:type="xsd:double"&gt;12.14806745476063&lt;/D&gt;&lt;D xsi:type="xsd:double"&gt;12.080281787042249&lt;/D&gt;&lt;D xsi:type="xsd:double"&gt;12.18671547445973&lt;/D&gt;&lt;D xsi:type="xsd:double"&gt;12.14672614758101&lt;/D&gt;&lt;D xsi:type="xsd:double"&gt;12.23484912779854&lt;/D&gt;&lt;D xsi:type="xsd:double"&gt;12.30853635960454&lt;/D&gt;&lt;D xsi:type="xsd:double"&gt;12.0917589903137&lt;/D&gt;&lt;D xsi:type="xsd:double"&gt;12.094825711512019&lt;/D&gt;&lt;D xsi:type="xsd:double"&gt;12.05997985949775&lt;/D&gt;&lt;D xsi:type="xsd:double"&gt;12.19527568944838&lt;/D&gt;&lt;D xsi:type="xsd:double"&gt;12.307522391944749&lt;/D&gt;&lt;D xsi:type="xsd:double"&gt;12.29940473383841&lt;/D&gt;&lt;D xsi:type="xsd:double"&gt;12.19929443043004&lt;/D&gt;&lt;D xsi:type="xsd:double"&gt;12.127567325761261&lt;/D&gt;&lt;D xsi:type="xsd:double"&gt;12.032597441236179&lt;/D&gt;&lt;D xsi:type="xsd:double"&gt;11.986198622862091&lt;/D&gt;&lt;D xsi:type="xsd:double"&gt;11.874040565546469&lt;/D&gt;&lt;D xsi:type="xsd:double"&gt;11.82038965259787&lt;/D&gt;&lt;D xsi:type="xsd:double"&gt;11.83146823748582&lt;/D&gt;&lt;D xsi:type="xsd:double"&gt;11.896421314218619&lt;/D&gt;&lt;D xsi:type="xsd:double"&gt;11.926297303750831&lt;/D&gt;&lt;D xsi:type="xsd:double"&gt;11.863045072865409&lt;/D&gt;&lt;D xsi:type="xsd:double"&gt;11.878068447352289&lt;/D&gt;&lt;D xsi:type="xsd:double"&gt;12.009768432032519&lt;/D&gt;&lt;D xsi:type="xsd:double"&gt;12.013483054055181&lt;/D&gt;&lt;D xsi:type="xsd:double"&gt;12.01831599562848&lt;/D&gt;&lt;D xsi:type="xsd:double"&gt;12.053073674501579&lt;/D&gt;&lt;D xsi:type="xsd:double"&gt;11.88097244959914&lt;/D&gt;&lt;D xsi:type="xsd:double"&gt;11.853883884541739&lt;/D&gt;&lt;D xsi:type="xsd:double"&gt;11.8796614297087&lt;/D&gt;&lt;D xsi:type="xsd:double"&gt;12.02083854333176&lt;/D&gt;&lt;D xsi:type="xsd:double"&gt;11.975562487985339&lt;/D&gt;&lt;D xsi:type="xsd:double"&gt;11.97513860347062&lt;/D&gt;&lt;D xsi:type="xsd:double"&gt;11.906867612174739&lt;/D&gt;&lt;D xsi:type="xsd:double"&gt;12.009394916160611&lt;/D&gt;&lt;D xsi:type="xsd:double"&gt;12.01301148515229&lt;/D&gt;&lt;D xsi:type="xsd:double"&gt;12.02509953383878&lt;/D&gt;&lt;D xsi:type="xsd:double"&gt;12.0369978270514&lt;/D&gt;&lt;D xsi:type="xsd:double"&gt;12.065155666941619&lt;/D&gt;&lt;D xsi:type="xsd:double"&gt;12.136587284007639&lt;/D&gt;&lt;D xsi:type="xsd:double"&gt;12.04483624082593&lt;/D&gt;&lt;D xsi:type="xsd:double"&gt;12.163125471613521&lt;/D&gt;&lt;D xsi:type="xsd:double"&gt;12.221929335252341&lt;/D&gt;&lt;D xsi:type="xsd:double"&gt;12.27670449204968&lt;/D&gt;&lt;D xsi:type="xsd:double"&gt;12.251243876787431&lt;/D&gt;&lt;D xsi:type="xsd:double"&gt;12.33445901837179&lt;/D&gt;&lt;D xsi:type="xsd:double"&gt;12.360420078742109&lt;/D&gt;&lt;D xsi:type="xsd:double"&gt;12.480680623168849&lt;/D&gt;&lt;D xsi:type="xsd:double"&gt;12.662350010167451&lt;/D&gt;&lt;D xsi:type="xsd:double"&gt;12.645375990457371&lt;/D&gt;&lt;D xsi:type="xsd:double"&gt;12.6372868201191&lt;/D&gt;&lt;D xsi:type="xsd:double"&gt;12.731402430486581&lt;/D&gt;&lt;D xsi:type="xsd:double"&gt;12.74165906617411&lt;/D&gt;&lt;D xsi:type="xsd:double"&gt;12.61962148319973&lt;/D&gt;&lt;D xsi:type="xsd:double"&gt;12.812430377644519&lt;/D&gt;&lt;D xsi:type="xsd:double"&gt;12.69740655658457&lt;/D&gt;&lt;D xsi:type="xsd:double"&gt;12.66570281544036&lt;/D&gt;&lt;D xsi:type="xsd:double"&gt;12.61057204517552&lt;/D&gt;&lt;D xsi:type="xsd:double"&gt;12.713506047345661&lt;/D&gt;&lt;D xsi:type="xsd:double"&gt;12.66185577693874&lt;/D&gt;&lt;D xsi:type="xsd:double"&gt;12.448383891927779&lt;/D&gt;&lt;D xsi:type="xsd:double"&gt;12.29732558846155&lt;/D&gt;&lt;D xsi:type="xsd:double"&gt;12.27589225643059&lt;/D&gt;&lt;D xsi:type="xsd:double"&gt;12.51712667995038&lt;/D&gt;&lt;D xsi:type="xsd:double"&gt;12.48897039222183&lt;/D&gt;&lt;D xsi:type="xsd:double"&gt;12.571166291739731&lt;/D&gt;&lt;D xsi:type="xsd:double"&gt;12.75665271109798&lt;/D&gt;&lt;D xsi:type="xsd:double"&gt;12.866640104955181&lt;/D&gt;&lt;D xsi:type="xsd:double"&gt;12.96661015187629&lt;/D&gt;&lt;D xsi:type="xsd:double"&gt;12.752913294343429&lt;/D&gt;&lt;D xsi:type="xsd:double"&gt;12.686578757904631&lt;/D&gt;&lt;D xsi:type="xsd:double"&gt;12.85602010236493&lt;/D&gt;&lt;D xsi:type="xsd:double"&gt;12.662502485031309&lt;/D&gt;&lt;D xsi:type="xsd:double"&gt;12.57040516987318&lt;/D&gt;&lt;D xsi:type="xsd:double"&gt;12.2892986084407&lt;/D&gt;&lt;D xsi:type="xsd:double"&gt;12.12423095324241&lt;/D&gt;&lt;D xsi:type="xsd:double"&gt;12.26992477418302&lt;/D&gt;&lt;D xsi:type="xsd:double"&gt;12.235278619855549&lt;/D&gt;&lt;D xsi:type="xsd:double"&gt;12.226511254968409&lt;/D&gt;&lt;D xsi:type="xsd:double"&gt;11.95181106003861&lt;/D&gt;&lt;D xsi:type="xsd:double"&gt;11.9961379148045&lt;/D&gt;&lt;D xsi:type="xsd:double"&gt;12.08105213978387&lt;/D&gt;&lt;D xsi:type="xsd:double"&gt;12.024059987900941&lt;/D&gt;&lt;D xsi:type="xsd:double"&gt;12.03246143727012&lt;/D&gt;&lt;D xsi:type="xsd:double"&gt;11.93680202147365&lt;/D&gt;&lt;D xsi:type="xsd:double"&gt;11.98857325143897&lt;/D&gt;&lt;D xsi:type="xsd:double"&gt;12.078797042133671&lt;/D&gt;&lt;D xsi:type="xsd:double"&gt;12.056793762510861&lt;/D&gt;&lt;D xsi:type="xsd:double"&gt;12.127548377647811&lt;/D&gt;&lt;D xsi:type="xsd:double"&gt;12.20270693191422&lt;/D&gt;&lt;D xsi:type="xsd:double"&gt;12.063389610825389&lt;/D&gt;&lt;D xsi:type="xsd:double"&gt;11.9530158387805&lt;/D&gt;&lt;D xsi:type="xsd:double"&gt;11.95341150093919&lt;/D&gt;&lt;D xsi:type="xsd:double"&gt;12.09839839878949&lt;/D&gt;&lt;D xsi:type="xsd:double"&gt;12.052605125991541&lt;/D&gt;&lt;D xsi:type="xsd:double"&gt;11.908078792483011&lt;/D&gt;&lt;D xsi:type="xsd:double"&gt;11.805519090689449&lt;/D&gt;&lt;D xsi:type="xsd:double"&gt;11.8587667529636&lt;/D&gt;&lt;D xsi:type="xsd:double"&gt;11.8331564143813&lt;/D&gt;&lt;D xsi:type="xsd:double"&gt;12.02574999047857&lt;/D&gt;&lt;D xsi:type="xsd:double"&gt;12.0044036839123&lt;/D&gt;&lt;D xsi:type="xsd:double"&gt;11.955826225134221&lt;/D&gt;&lt;D xsi:type="xsd:double"&gt;11.91712556638538&lt;/D&gt;&lt;D xsi:type="xsd:double"&gt;11.732787582920979&lt;/D&gt;&lt;D xsi:type="xsd:double"&gt;11.85133351228323&lt;/D&gt;&lt;D xsi:type="xsd:double"&gt;11.812537192863831&lt;/D&gt;&lt;D xsi:type="xsd:double"&gt;11.84365165000964&lt;/D&gt;&lt;D xsi:type="xsd:double"&gt;12.04097970673115&lt;/D&gt;&lt;D xsi:type="xsd:double"&gt;12.164068245474381&lt;/D&gt;&lt;D xsi:type="xsd:double"&gt;12.12653805638384&lt;/D&gt;&lt;D xsi:type="xsd:double"&gt;12.131945005850261&lt;/D&gt;&lt;D xsi:type="xsd:double"&gt;12.054928357535&lt;/D&gt;&lt;D xsi:type="xsd:double"&gt;12.01756474800993&lt;/D&gt;&lt;D xsi:type="xsd:double"&gt;12.136355370936631&lt;/D&gt;&lt;D xsi:type="xsd:double"&gt;12.21196265437457&lt;/D&gt;&lt;D xsi:type="xsd:double"&gt;12.21209868384244&lt;/D&gt;&lt;D xsi:type="xsd:double"&gt;12.187932039513189&lt;/D&gt;&lt;D xsi:type="xsd:double"&gt;12.13550832426451&lt;/D&gt;&lt;D xsi:type="xsd:double"&gt;12.0722541689169&lt;/D&gt;&lt;D xsi:type="xsd:double"&gt;12.2331112768898&lt;/D&gt;&lt;D xsi:type="xsd:double"&gt;12.0320320603004&lt;/D&gt;&lt;D xsi:type="xsd:double"&gt;11.99909653215925&lt;/D&gt;&lt;D xsi:type="xsd:double"&gt;11.98959191683187&lt;/D&gt;&lt;D xsi:type="xsd:double"&gt;11.951426980619139&lt;/D&gt;&lt;D xsi:type="xsd:double"&gt;12.00852320018681&lt;/D&gt;&lt;D xsi:type="xsd:double"&gt;11.98283199655093&lt;/D&gt;&lt;D xsi:type="xsd:double"&gt;11.845216950183071&lt;/D&gt;&lt;D xsi:type="xsd:double"&gt;11.8062160919238&lt;/D&gt;&lt;D xsi:type="xsd:double"&gt;11.845604677895169&lt;/D&gt;&lt;D xsi:type="xsd:double"&gt;12.0032964465834&lt;/D&gt;&lt;D xsi:type="xsd:double"&gt;11.84755899592203&lt;/D&gt;&lt;D xsi:type="xsd:double"&gt;11.783818966967139&lt;/D&gt;&lt;D xsi:type="xsd:double"&gt;11.615949960191941&lt;/D&gt;&lt;D xsi:type="xsd:double"&gt;11.455977025221211&lt;/D&gt;&lt;D xsi:type="xsd:double"&gt;11.496688501901939&lt;/D&gt;&lt;D xsi:type="xsd:double"&gt;11.724418263275011&lt;/D&gt;&lt;D xsi:type="xsd:double"&gt;11.669864708400331&lt;/D&gt;&lt;D xsi:type="xsd:double"&gt;11.80402160993393&lt;/D&gt;&lt;D xsi:type="xsd:double"&gt;11.806252446526759&lt;/D&gt;&lt;D xsi:type="xsd:double"&gt;11.80333674391107&lt;/D&gt;&lt;D xsi:type="xsd:double"&gt;11.85578816434443&lt;/D&gt;&lt;D xsi:type="xsd:double"&gt;11.66775305183269&lt;/D&gt;&lt;D xsi:type="xsd:double"&gt;11.59688987749818&lt;/D&gt;&lt;D xsi:type="xsd:double"&gt;11.49408461124812&lt;/D&gt;&lt;D xsi:type="xsd:double"&gt;11.595244382979351&lt;/D&gt;&lt;D xsi:type="xsd:double"&gt;11.604449650993621&lt;/D&gt;&lt;D xsi:type="xsd:double"&gt;11.738807011305861&lt;/D&gt;&lt;D xsi:type="xsd:double"&gt;11.630021715841661&lt;/D&gt;&lt;D xsi:type="xsd:double"&gt;11.602811977628839&lt;/D&gt;&lt;D xsi:type="xsd:double"&gt;11.74595743784826&lt;/D&gt;&lt;D xsi:type="xsd:double"&gt;11.830218097976539&lt;/D&gt;&lt;D xsi:type="xsd:double"&gt;11.951723697363359&lt;/D&gt;&lt;D xsi:type="xsd:double"&gt;11.941824599331589&lt;/D&gt;&lt;D xsi:type="xsd:double"&gt;11.85622838258551&lt;/D&gt;&lt;D xsi:type="xsd:double"&gt;11.72499236001541&lt;/D&gt;&lt;D xsi:type="xsd:double"&gt;11.731679780429911&lt;/D&gt;&lt;D xsi:type="xsd:double"&gt;11.44844980156706&lt;/D&gt;&lt;D xsi:type="xsd:double"&gt;11.46031844619927&lt;/D&gt;&lt;D xsi:type="xsd:double"&gt;11.333414197899341&lt;/D&gt;&lt;D xsi:type="xsd:double"&gt;11.356397815552359&lt;/D&gt;&lt;D xsi:type="xsd:double"&gt;11.531546910102371&lt;/D&gt;&lt;D xsi:type="xsd:double"&gt;11.62548920468009&lt;/D&gt;&lt;D xsi:type="xsd:double"&gt;11.651462753985969&lt;/D&gt;&lt;D xsi:type="xsd:double"&gt;11.709109808174819&lt;/D&gt;&lt;D xsi:type="xsd:double"&gt;11.726363775635051&lt;/D&gt;&lt;D xsi:type="xsd:double"&gt;11.704833932989411&lt;/D&gt;&lt;D xsi:type="xsd:double"&gt;11.64673933923342&lt;/D&gt;&lt;D xsi:type="xsd:double"&gt;11.83945675400915&lt;/D&gt;&lt;D xsi:type="xsd:double"&gt;11.85066373268422&lt;/D&gt;&lt;D xsi:type="xsd:double"&gt;12.02099808992225&lt;/D&gt;&lt;D xsi:type="xsd:double"&gt;12.148075080715319&lt;/D&gt;&lt;D xsi:type="xsd:double"&gt;12.15584390284787&lt;/D&gt;&lt;D xsi:type="xsd:double"&gt;12.12124742750763&lt;/D&gt;&lt;D xsi:type="xsd:double"&gt;12.1824631027229&lt;/D&gt;&lt;D xsi:type="xsd:double"&gt;12.1404039463951&lt;/D&gt;&lt;D xsi:type="xsd:double"&gt;12.058767279754919&lt;/D&gt;&lt;D xsi:type="xsd:double"&gt;12.104639924759759&lt;/D&gt;&lt;D xsi:type="xsd:double"&gt;12.02451573755936&lt;/D&gt;&lt;D xsi:type="xsd:double"&gt;11.99296271145853&lt;/D&gt;&lt;D xsi:type="xsd:double"&gt;11.9724717323053&lt;/D&gt;&lt;D xsi:type="xsd:double"&gt;11.788637649397209&lt;/D&gt;&lt;D xsi:type="xsd:double"&gt;11.87856732299117&lt;/D&gt;&lt;D xsi:type="xsd:double"&gt;11.967679185853831&lt;/D&gt;&lt;D xsi:type="xsd:double"&gt;11.80370464387256&lt;/D&gt;&lt;D xsi:type="xsd:</t>
        </r>
      </text>
    </comment>
    <comment ref="A55" authorId="0" shapeId="0">
      <text>
        <r>
          <rPr>
            <b/>
            <sz val="9"/>
            <color indexed="81"/>
            <rFont val="Tahoma"/>
            <charset val="1"/>
          </rPr>
          <t xml:space="preserve">double"&gt;11.775167568923321&lt;/D&gt;&lt;D xsi:type="xsd:double"&gt;11.7152853510866&lt;/D&gt;&lt;D xsi:type="xsd:double"&gt;11.729063788358591&lt;/D&gt;&lt;D xsi:type="xsd:double"&gt;11.6962529497337&lt;/D&gt;&lt;D xsi:type="xsd:double"&gt;11.52294653771582&lt;/D&gt;&lt;D xsi:type="xsd:double"&gt;11.50415375030372&lt;/D&gt;&lt;D xsi:type="xsd:double"&gt;11.41330287685672&lt;/D&gt;&lt;D xsi:type="xsd:double"&gt;11.433913271243281&lt;/D&gt;&lt;D xsi:type="xsd:double"&gt;11.444154830730859&lt;/D&gt;&lt;D xsi:type="xsd:double"&gt;11.329566111225891&lt;/D&gt;&lt;D xsi:type="xsd:double"&gt;11.388827255949851&lt;/D&gt;&lt;D xsi:type="xsd:double"&gt;11.276253330182231&lt;/D&gt;&lt;D xsi:type="xsd:double"&gt;11.26165011785802&lt;/D&gt;&lt;D xsi:type="xsd:double"&gt;11.3083452309403&lt;/D&gt;&lt;D xsi:type="xsd:double"&gt;11.375084459090431&lt;/D&gt;&lt;D xsi:type="xsd:double"&gt;11.36701462534846&lt;/D&gt;&lt;D xsi:type="xsd:double"&gt;11.16667182253898&lt;/D&gt;&lt;D xsi:type="xsd:double"&gt;11.191367141650719&lt;/D&gt;&lt;D xsi:type="xsd:double"&gt;11.197633439272231&lt;/D&gt;&lt;D xsi:type="xsd:double"&gt;11.2347096244535&lt;/D&gt;&lt;D xsi:type="xsd:double"&gt;11.30220786010614&lt;/D&gt;&lt;D xsi:type="xsd:double"&gt;11.30562555460552&lt;/D&gt;&lt;D xsi:type="xsd:double"&gt;11.506872033574149&lt;/D&gt;&lt;D xsi:type="xsd:double"&gt;11.48796089610522&lt;/D&gt;&lt;D xsi:type="xsd:double"&gt;11.3553963410029&lt;/D&gt;&lt;D xsi:type="xsd:double"&gt;11.24370614553848&lt;/D&gt;&lt;D xsi:type="xsd:double"&gt;11.350115035666629&lt;/D&gt;&lt;D xsi:type="xsd:double"&gt;11.30405204102294&lt;/D&gt;&lt;D xsi:type="xsd:double"&gt;11.28090585969076&lt;/D&gt;&lt;D xsi:type="xsd:double"&gt;11.210752355211561&lt;/D&gt;&lt;D xsi:type="xsd:double"&gt;11.18700675500164&lt;/D&gt;&lt;D xsi:type="xsd:double"&gt;11.19068290825625&lt;/D&gt;&lt;D xsi:type="xsd:double"&gt;11.16587902155773&lt;/D&gt;&lt;D xsi:type="xsd:double"&gt;11.10103054900258&lt;/D&gt;&lt;D xsi:type="xsd:double"&gt;10.98889551164168&lt;/D&gt;&lt;D xsi:type="xsd:double"&gt;10.902643706588609&lt;/D&gt;&lt;D xsi:type="xsd:double"&gt;10.9788604468191&lt;/D&gt;&lt;D xsi:type="xsd:double"&gt;11.006270560811171&lt;/D&gt;&lt;D xsi:type="xsd:double"&gt;11.05823703524378&lt;/D&gt;&lt;D xsi:type="xsd:double"&gt;11.21549908363156&lt;/D&gt;&lt;D xsi:type="xsd:double"&gt;11.162418233774821&lt;/D&gt;&lt;D xsi:type="xsd:double"&gt;11.14921051188143&lt;/D&gt;&lt;D xsi:type="xsd:double"&gt;11.179946294434741&lt;/D&gt;&lt;D xsi:type="xsd:double"&gt;11.36715213720484&lt;/D&gt;&lt;D xsi:type="xsd:double"&gt;11.48243124175562&lt;/D&gt;&lt;D xsi:type="xsd:double"&gt;11.48224627121501&lt;/D&gt;&lt;D xsi:type="xsd:double"&gt;11.43186075429254&lt;/D&gt;&lt;D xsi:type="xsd:double"&gt;11.43363151753103&lt;/D&gt;&lt;D xsi:type="xsd:double"&gt;11.467093031258271&lt;/D&gt;&lt;D xsi:type="xsd:double"&gt;11.355801929379259&lt;/D&gt;&lt;D xsi:type="xsd:double"&gt;11.10619768462071&lt;/D&gt;&lt;D xsi:type="xsd:double"&gt;11.205162015158489&lt;/D&gt;&lt;D xsi:type="xsd:double"&gt;11.215640586881021&lt;/D&gt;&lt;D xsi:type="xsd:double"&gt;11.18111424411588&lt;/D&gt;&lt;D xsi:type="xsd:double"&gt;11.17642793482967&lt;/D&gt;&lt;D xsi:type="xsd:double"&gt;11.22509449961365&lt;/D&gt;&lt;D xsi:type="xsd:double"&gt;11.28858014822039&lt;/D&gt;&lt;D xsi:type="xsd:double"&gt;11.26750074390621&lt;/D&gt;&lt;D xsi:type="xsd:double"&gt;11.425290237822621&lt;/D&gt;&lt;D xsi:type="xsd:double"&gt;11.33480809579889&lt;/D&gt;&lt;D xsi:type="xsd:double"&gt;11.368748810474729&lt;/D&gt;&lt;D xsi:type="xsd:double"&gt;11.3944618624667&lt;/D&gt;&lt;D xsi:type="xsd:double"&gt;11.466901087038281&lt;/D&gt;&lt;D xsi:type="xsd:double"&gt;11.401256276231489&lt;/D&gt;&lt;D xsi:type="xsd:double"&gt;11.427819210107881&lt;/D&gt;&lt;D xsi:type="xsd:double"&gt;11.30030365589389&lt;/D&gt;&lt;D xsi:type="xsd:double"&gt;11.15289752617208&lt;/D&gt;&lt;D xsi:type="xsd:double"&gt;11.16849624509177&lt;/D&gt;&lt;D xsi:type="xsd:double"&gt;10.724466157698821&lt;/D&gt;&lt;D xsi:type="xsd:double"&gt;10.487755283571509&lt;/D&gt;&lt;D xsi:type="xsd:double"&gt;10.15878677250981&lt;/D&gt;&lt;D xsi:type="xsd:double"&gt;10.368233927329269&lt;/D&gt;&lt;D xsi:type="xsd:double"&gt;10.37939543077888&lt;/D&gt;&lt;D xsi:type="xsd:double"&gt;10.39667802597635&lt;/D&gt;&lt;D xsi:type="xsd:double"&gt;10.53849665883164&lt;/D&gt;&lt;D xsi:type="xsd:double"&gt;10.533641848748591&lt;/D&gt;&lt;D xsi:type="xsd:double"&gt;10.57178508661114&lt;/D&gt;&lt;D xsi:type="xsd:double"&gt;10.439352532410981&lt;/D&gt;&lt;D xsi:type="xsd:double"&gt;10.29869739393224&lt;/D&gt;&lt;D xsi:type="xsd:double"&gt;10.33648394526729&lt;/D&gt;&lt;D xsi:type="xsd:double"&gt;10.4984896756298&lt;/D&gt;&lt;D xsi:type="xsd:double"&gt;10.42091636717092&lt;/D&gt;&lt;D xsi:type="xsd:double"&gt;10.6495856815442&lt;/D&gt;&lt;D xsi:type="xsd:double"&gt;10.543642982238451&lt;/D&gt;&lt;D xsi:type="xsd:double"&gt;10.57859571956439&lt;/D&gt;&lt;D xsi:type="xsd:double"&gt;10.68985522767807&lt;/D&gt;&lt;D xsi:type="xsd:double"&gt;10.796983115999019&lt;/D&gt;&lt;D xsi:type="xsd:double"&gt;10.82846457624618&lt;/D&gt;&lt;D xsi:type="xsd:double"&gt;10.636208905550729&lt;/D&gt;&lt;D xsi:type="xsd:double"&gt;10.381278688684841&lt;/D&gt;&lt;D xsi:type="xsd:double"&gt;10.47456168774425&lt;/D&gt;&lt;D xsi:type="xsd:double"&gt;10.62161240772565&lt;/D&gt;&lt;D xsi:type="xsd:double"&gt;10.53208850507364&lt;/D&gt;&lt;D xsi:type="xsd:double"&gt;10.51926077821509&lt;/D&gt;&lt;D xsi:type="xsd:double"&gt;10.294969151500879&lt;/D&gt;&lt;D xsi:type="xsd:double"&gt;10.327161767062689&lt;/D&gt;&lt;D xsi:type="xsd:double"&gt;10.460545015868981&lt;/D&gt;&lt;D xsi:type="xsd:double"&gt;10.4919993084047&lt;/D&gt;&lt;D xsi:type="xsd:double"&gt;10.26125942391473&lt;/D&gt;&lt;D xsi:type="xsd:double"&gt;10.29259451100156&lt;/D&gt;&lt;D xsi:type="xsd:double"&gt;10.313153205666881&lt;/D&gt;&lt;D xsi:type="xsd:double"&gt;9.9876624767209385&lt;/D&gt;&lt;D xsi:type="xsd:double"&gt;9.8797447904545&lt;/D&gt;&lt;D xsi:type="xsd:double"&gt;9.8207006666173271&lt;/D&gt;&lt;D xsi:type="xsd:double"&gt;10.063249290818989&lt;/D&gt;&lt;D xsi:type="xsd:double"&gt;10.03576513547824&lt;/D&gt;&lt;D xsi:type="xsd:double"&gt;9.94453260004763&lt;/D&gt;&lt;D xsi:type="xsd:double"&gt;9.7291723694394019&lt;/D&gt;&lt;D xsi:type="xsd:double"&gt;9.5438134772649121&lt;/D&gt;&lt;D xsi:type="xsd:double"&gt;9.8279585224569459&lt;/D&gt;&lt;D xsi:type="xsd:double"&gt;9.9458068572395515&lt;/D&gt;&lt;D xsi:type="xsd:double"&gt;9.9336296354627329&lt;/D&gt;&lt;D xsi:type="xsd:double"&gt;10.02655469961562&lt;/D&gt;&lt;D xsi:type="xsd:double"&gt;10.05763963179801&lt;/D&gt;&lt;D xsi:type="xsd:double"&gt;10.17940156999514&lt;/D&gt;&lt;D xsi:type="xsd:double"&gt;10.118175606521151&lt;/D&gt;&lt;D xsi:type="xsd:double"&gt;10.26516805684062&lt;/D&gt;&lt;D xsi:type="xsd:double"&gt;9.9991151710848758&lt;/D&gt;&lt;D xsi:type="xsd:double"&gt;10.072848787747359&lt;/D&gt;&lt;D xsi:type="xsd:double"&gt;9.9712822629800755&lt;/D&gt;&lt;D xsi:type="xsd:double"&gt;9.9783045401794759&lt;/D&gt;&lt;D xsi:type="xsd:double"&gt;10.280733979911259&lt;/D&gt;&lt;D xsi:type="xsd:double"&gt;10.357436385618961&lt;/D&gt;&lt;D xsi:type="xsd:double"&gt;10.35846474886352&lt;/D&gt;&lt;D xsi:type="xsd:double"&gt;10.52925246158973&lt;/D&gt;&lt;D xsi:type="xsd:double"&gt;10.544420298023111&lt;/D&gt;&lt;D xsi:type="xsd:double"&gt;10.49234440030801&lt;/D&gt;&lt;D xsi:type="xsd:double"&gt;10.394570464449251&lt;/D&gt;&lt;D xsi:type="xsd:double"&gt;10.56025081970974&lt;/D&gt;&lt;D xsi:type="xsd:double"&gt;10.356277554889569&lt;/D&gt;&lt;D xsi:type="xsd:double"&gt;10.522408505822749&lt;/D&gt;&lt;D xsi:type="xsd:double"&gt;10.46599967062658&lt;/D&gt;&lt;D xsi:type="xsd:double"&gt;10.52460115162693&lt;/D&gt;&lt;D xsi:type="xsd:double"&gt;10.61263515739522&lt;/D&gt;&lt;D xsi:type="xsd:double"&gt;10.3477246121846&lt;/D&gt;&lt;D xsi:type="xsd:double"&gt;10.397178506827711&lt;/D&gt;&lt;D xsi:type="xsd:double"&gt;10.535281989948929&lt;/D&gt;&lt;D xsi:type="xsd:double"&gt;10.493612676667119&lt;/D&gt;&lt;D xsi:type="xsd:double"&gt;10.34517740813404&lt;/D&gt;&lt;D xsi:type="xsd:double"&gt;10.3489496801945&lt;/D&gt;&lt;D xsi:type="xsd:double"&gt;10.23309607819111&lt;/D&gt;&lt;D xsi:type="xsd:double"&gt;10.165820597144471&lt;/D&gt;&lt;D xsi:type="xsd:double"&gt;10.175484825737589&lt;/D&gt;&lt;D xsi:type="xsd:double"&gt;10.02770204939314&lt;/D&gt;&lt;D xsi:type="xsd:double"&gt;10.02992387563998&lt;/D&gt;&lt;D xsi:type="xsd:double"&gt;9.9767105003468757&lt;/D&gt;&lt;D xsi:type="xsd:double"&gt;10.08656663300283&lt;/D&gt;&lt;D xsi:type="xsd:double"&gt;10.17418957446283&lt;/D&gt;&lt;D xsi:type="xsd:double"&gt;10.10195423798708&lt;/D&gt;&lt;D xsi:type="xsd:double"&gt;10.39705721085765&lt;/D&gt;&lt;D xsi:type="xsd:double"&gt;10.348356179917509&lt;/D&gt;&lt;D xsi:type="xsd:double"&gt;10.59444323934467&lt;/D&gt;&lt;D xsi:type="xsd:double"&gt;10.51554391519859&lt;/D&gt;&lt;D xsi:type="xsd:double"&gt;10.600127113059591&lt;/D&gt;&lt;D xsi:type="xsd:double"&gt;10.5355634365141&lt;/D&gt;&lt;D xsi:type="xsd:double"&gt;10.37396525037364&lt;/D&gt;&lt;D xsi:type="xsd:double"&gt;10.339927912973719&lt;/D&gt;&lt;D xsi:type="xsd:double"&gt;10.281191822637871&lt;/D&gt;&lt;D xsi:type="xsd:double"&gt;10.278560287566251&lt;/D&gt;&lt;D xsi:type="xsd:double"&gt;10.1064804025031&lt;/D&gt;&lt;D xsi:type="xsd:double"&gt;10.1996780146293&lt;/D&gt;&lt;D xsi:type="xsd:double"&gt;10.0967678873676&lt;/D&gt;&lt;D xsi:type="xsd:double"&gt;10.09523463546479&lt;/D&gt;&lt;D xsi:type="xsd:double"&gt;10.17259766481317&lt;/D&gt;&lt;D xsi:type="xsd:double"&gt;10.158027268144259&lt;/D&gt;&lt;D xsi:type="xsd:double"&gt;10.251374312976671&lt;/D&gt;&lt;D xsi:type="xsd:double"&gt;10.22185452224694&lt;/D&gt;&lt;D xsi:type="xsd:double"&gt;10.23635304732696&lt;/D&gt;&lt;D xsi:type="xsd:double"&gt;10.23850584857535&lt;/D&gt;&lt;D xsi:type="xsd:double"&gt;10.36730805959998&lt;/D&gt;&lt;D xsi:type="xsd:double"&gt;10.292156887611361&lt;/D&gt;&lt;D xsi:type="xsd:double"&gt;10.37029957610638&lt;/D&gt;&lt;D xsi:type="xsd:double"&gt;10.24148888261962&lt;/D&gt;&lt;D xsi:type="xsd:double"&gt;10.3975083398541&lt;/D&gt;&lt;D xsi:type="xsd:double"&gt;10.45032427317692&lt;/D&gt;&lt;D xsi:type="xsd:double"&gt;10.39994047367604&lt;/D&gt;&lt;D xsi:type="xsd:double"&gt;10.344381559749429&lt;/D&gt;&lt;D xsi:type="xsd:double"&gt;10.343131958389691&lt;/D&gt;&lt;D xsi:type="xsd:double"&gt;10.24991891153687&lt;/D&gt;&lt;D xsi:type="xsd:double"&gt;10.41731645442033&lt;/D&gt;&lt;D xsi:type="xsd:double"&gt;10.36072244378261&lt;/D&gt;&lt;D xsi:type="xsd:double"&gt;10.381727320269169&lt;/D&gt;&lt;D xsi:type="xsd:double"&gt;10.446353484076811&lt;/D&gt;&lt;D xsi:type="xsd:double"&gt;10.50090509265187&lt;/D&gt;&lt;D xsi:type="xsd:double"&gt;10.547905552684689&lt;/D&gt;&lt;D xsi:type="xsd:double"&gt;10.40890700225037&lt;/D&gt;&lt;D xsi:type="xsd:double"&gt;10.47820861885938&lt;/D&gt;&lt;D xsi:type="xsd:double"&gt;10.463775718818759&lt;/D&gt;&lt;D xsi:type="xsd:double"&gt;10.573960796379669&lt;/D&gt;&lt;D xsi:type="xsd:double"&gt;10.592423657394789&lt;/D&gt;&lt;D xsi:type="xsd:double"&gt;10.54217758786376&lt;/D&gt;&lt;D xsi:type="xsd:double"&gt;10.53666093992161&lt;/D&gt;&lt;D xsi:type="xsd:double"&gt;10.68378913860632&lt;/D&gt;&lt;D xsi:type="xsd:double"&gt;10.709833340531221&lt;/D&gt;&lt;D xsi:type="xsd:double"&gt;10.733925141801359&lt;/D&gt;&lt;D xsi:type="xsd:double"&gt;10.95203827953754&lt;/D&gt;&lt;D xsi:type="xsd:double"&gt;10.94138506731923&lt;/D&gt;&lt;D xsi:type="xsd:double"&gt;11.08849346327937&lt;/D&gt;&lt;D xsi:type="xsd:double"&gt;11.06714569169662&lt;/D&gt;&lt;D xsi:type="xsd:double"&gt;11.079359649612471&lt;/D&gt;&lt;D xsi:type="xsd:double"&gt;11.07790031338223&lt;/D&gt;&lt;D xsi:type="xsd:double"&gt;11.065586464842159&lt;/D&gt;&lt;D xsi:type="xsd:double"&gt;11.09649560339772&lt;/D&gt;&lt;D xsi:type="xsd:double"&gt;11.029725770093259&lt;/D&gt;&lt;D xsi:type="xsd:double"&gt;11.06113165343907&lt;/D&gt;&lt;D xsi:type="xsd:double"&gt;10.99714870772374&lt;/D&gt;&lt;D xsi:type="xsd:double"&gt;11.15279835298956&lt;/D&gt;&lt;D xsi:type="xsd:double"&gt;11.12103372260353&lt;/D&gt;&lt;D xsi:type="xsd:double"&gt;11.0331971031409&lt;/D&gt;&lt;D xsi:type="xsd:double"&gt;11.08135940181568&lt;/D&gt;&lt;D xsi:type="xsd:double"&gt;10.985405804390281&lt;/D&gt;&lt;D xsi:type="xsd:double"&gt;10.82660799395674&lt;/D&gt;&lt;D xsi:type="xsd:double"&gt;10.7821582587422&lt;/D&gt;&lt;D xsi:type="xsd:double"&gt;10.99832925354746&lt;/D&gt;&lt;D xsi:type="xsd:double"&gt;11.14061262124887&lt;/D&gt;&lt;D xsi:type="xsd:double"&gt;11.18715166792099&lt;/D&gt;&lt;D xsi:type="xsd:double"&gt;11.24196615922294&lt;/D&gt;&lt;D xsi:type="xsd:double"&gt;11.16819765473015&lt;/D&gt;&lt;D xsi:type="xsd:double"&gt;11.184251201339819&lt;/D&gt;&lt;D xsi:type="xsd:double"&gt;11.16524663599033&lt;/D&gt;&lt;D xsi:type="xsd:double"&gt;11.013661319610989&lt;/D&gt;&lt;D xsi:type="xsd:double"&gt;10.9209022360747&lt;/D&gt;&lt;D xsi:type="xsd:double"&gt;10.992038495345479&lt;/D&gt;&lt;D xsi:type="xsd:double"&gt;10.949926349415881&lt;/D&gt;&lt;D xsi:type="xsd:double"&gt;10.888276583277539&lt;/D&gt;&lt;D xsi:type="xsd:double"&gt;10.96460642012307&lt;/D&gt;&lt;D xsi:type="xsd:double"&gt;11.053122320103251&lt;/D&gt;&lt;D xsi:type="xsd:double"&gt;10.93744050169636&lt;/D&gt;&lt;D xsi:type="xsd:double"&gt;10.8437852521975&lt;/D&gt;&lt;D xsi:type="xsd:double"&gt;10.840156594677371&lt;/D&gt;&lt;D xsi:type="xsd:double"&gt;10.7740158046639&lt;/D&gt;&lt;D xsi:type="xsd:double"&gt;10.82877668491383&lt;/D&gt;&lt;D xsi:type="xsd:double"&gt;10.78598961819973&lt;/D&gt;&lt;D xsi:type="xsd:double"&gt;10.677811588317271&lt;/D&gt;&lt;D xsi:type="xsd:double"&gt;10.598627253236719&lt;/D&gt;&lt;D xsi:type="xsd:double"&gt;10.66982306657823&lt;/D&gt;&lt;D xsi:type="xsd:double"&gt;10.7667813216225&lt;/D&gt;&lt;D xsi:type="xsd:double"&gt;10.73855364121447&lt;/D&gt;&lt;D xsi:type="xsd:double"&gt;10.6907486321931&lt;/D&gt;&lt;D xsi:type="xsd:double"&gt;10.821469936974459&lt;/D&gt;&lt;D xsi:type="xsd:double"&gt;10.85975547325946&lt;/D&gt;&lt;D xsi:type="xsd:double"&gt;10.915241148310811&lt;/D&gt;&lt;D xsi:type="xsd:double"&gt;10.73661157524232&lt;/D&gt;&lt;D xsi:type="xsd:double"&gt;10.73645682099996&lt;/D&gt;&lt;D xsi:type="xsd:double"&gt;10.74336298609348&lt;/D&gt;&lt;D xsi:type="xsd:double"&gt;10.81127093574624&lt;/D&gt;&lt;D xsi:type="xsd:double"&gt;10.78149875391005&lt;/D&gt;&lt;D xsi:type="xsd:double"&gt;10.878881458221329&lt;/D&gt;&lt;D xsi:type="xsd:double"&gt;11.00867079100542&lt;/D&gt;&lt;D xsi:type="xsd:double"&gt;11.023610408087761&lt;/D&gt;&lt;D xsi:type="xsd:double"&gt;11.0005280508602&lt;/D&gt;&lt;D xsi:type="xsd:double"&gt;10.81961729876155&lt;/D&gt;&lt;D xsi:type="xsd:double"&gt;10.78482971968859&lt;/D&gt;&lt;D xsi:type="xsd:double"&gt;10.7035767110422&lt;/D&gt;&lt;D xsi:type="xsd:double"&gt;10.722170223023319&lt;/D&gt;&lt;D xsi:type="xsd:double"&gt;10.610941129992881&lt;/D&gt;&lt;D xsi:type="xsd:double"&gt;10.54516103118366&lt;/D&gt;&lt;D xsi:type="xsd:double"&gt;10.53885639365218&lt;/D&gt;&lt;D xsi:type="xsd:double"&gt;10.31196624583742&lt;/D&gt;&lt;D xsi:type="xsd:double"&gt;10.368508733109721&lt;/D&gt;&lt;D xsi:type="xsd:double"&gt;10.282720660306429&lt;/D&gt;&lt;D xsi:type="xsd:double"&gt;10.2848359292041&lt;/D&gt;&lt;D xsi:type="xsd:double"&gt;10.35078503093146&lt;/D&gt;&lt;D xsi:type="xsd:double"&gt;10.26786925966058&lt;/D&gt;&lt;D xsi:type="xsd:double"&gt;10.20560541832079&lt;/D&gt;&lt;D xsi:type="xsd:double"&gt;10.19207455647217&lt;/D&gt;&lt;D xsi:type="xsd:double"&gt;10.192511455385979&lt;/D&gt;&lt;D xsi:type="xsd:double"&gt;10.277415614979381&lt;/D&gt;&lt;D xsi:type="xsd:double"&gt;10.11624389933862&lt;/D&gt;&lt;D xsi:type="xsd:double"&gt;10.04989262826383&lt;/D&gt;&lt;D xsi:type="xsd:double"&gt;10.00600261175661&lt;/D&gt;&lt;D xsi:type="xsd:double"&gt;9.89962222038584&lt;/D&gt;&lt;D xsi:type="xsd:double"&gt;9.9254219304748013&lt;/D&gt;&lt;D xsi:type="xsd:double"&gt;10.04467769876204&lt;/D&gt;&lt;D xsi:type="xsd:double"&gt;10.081284620505979&lt;/D&gt;&lt;D xsi:type="xsd:double"&gt;10.03289946314456&lt;/D&gt;&lt;D xsi:type="xsd:double"&gt;10.19575024463461&lt;/D&gt;&lt;D xsi:type="xsd:double"&gt;10.13723937667077&lt;/D&gt;&lt;D xsi:type="xsd:double"&gt;10.15813523251369&lt;/D&gt;&lt;D xsi:type="xsd:double"&gt;10.05976175619055&lt;/D&gt;&lt;D xsi:type="xsd:double"&gt;10.200714388631431&lt;/D&gt;&lt;D xsi:type="xsd:double"&gt;10.2801707796299&lt;/D&gt;&lt;D xsi:type="xsd:double"&gt;10.284903979882239&lt;/D&gt;&lt;D xsi:type="xsd:double"&gt;10.323544646209729&lt;/D&gt;&lt;D xsi:type="xsd:double"&gt;10.218362301794681&lt;/D&gt;&lt;D xsi:type="xsd:double"&gt;10.103654097229221&lt;/D&gt;&lt;D xsi:type="xsd:double"&gt;10.112125281686071&lt;/D&gt;&lt;D xsi:type="xsd:double"&gt;10.12916182261999&lt;/D&gt;&lt;D xsi:type="xsd:double"&gt;10.204960149785419&lt;/D&gt;&lt;D xsi:type="xsd:double"&gt;10.17674676674449&lt;/D&gt;&lt;D xsi:type="xsd:double"&gt;10.36223197866061&lt;/D&gt;&lt;D xsi:type="xsd:double"&gt;10.510284477606559&lt;/D&gt;&lt;D xsi:type="xsd:double"&gt;10.55752753366674&lt;/D&gt;&lt;D xsi:type="xsd:double"&gt;10.58690080759888&lt;/D&gt;&lt;D xsi:type="xsd:double"&gt;10.64479858332855&lt;/D&gt;&lt;D xsi:type="xsd:double"&gt;10.507980992695909&lt;/D&gt;&lt;D xsi:type="xsd:double"&gt;10.51373868817111&lt;/D&gt;&lt;D xsi:type="xsd:double"&gt;10.59215374341624&lt;/D&gt;&lt;D xsi:type="xsd:double"&gt;10.4427329685592&lt;/D&gt;&lt;D xsi:type="xsd:double"&gt;10.50241817630293&lt;/D&gt;&lt;D xsi:type="xsd:double"&gt;10.545061316864089&lt;/D&gt;&lt;D xsi:type="xsd:double"&gt;10.66688072347009&lt;/D&gt;&lt;D xsi:type="xsd:double"&gt;10.61556546988585&lt;/D&gt;&lt;D xsi:type="xsd:double"&gt;10.75495220517448&lt;/D&gt;&lt;D xsi:type="xsd:double"&gt;10.76754792901408&lt;/D&gt;&lt;D xsi:type="xsd:double"&gt;10.56138982541324&lt;/D&gt;&lt;D xsi:type="xsd:double"&gt;10.50992923032573&lt;/D&gt;&lt;D xsi:type="xsd:double"&gt;10.504170650971661&lt;/D&gt;&lt;D xsi:type="xsd:double"&gt;10.52858633651171&lt;/D&gt;&lt;D xsi:type="xsd:double"&gt;10.69145640512815&lt;/D&gt;&lt;D xsi:type="xsd:double"&gt;10.809603233956549&lt;/D&gt;&lt;D xsi:type="xsd:double"&gt;10.85480458402667&lt;/D&gt;&lt;D xsi:type="xsd:double"&gt;10.81723542106911&lt;/D&gt;&lt;D xsi:type="xsd:double"&gt;10.75530511675634&lt;/D&gt;&lt;D xsi:type="xsd:double"&gt;10.7629678690354&lt;/D&gt;&lt;D xsi:type="xsd:double"&gt;10.915980036473311&lt;/D&gt;&lt;D xsi:type="xsd:double"&gt;10.95537741274941&lt;/D&gt;&lt;D xsi:type="xsd:double"&gt;10.91858265883042&lt;/D&gt;&lt;D xsi:type="xsd:double"&gt;11.03126905989823&lt;/D&gt;&lt;D xsi:type="xsd:double"&gt;10.988204587109561&lt;/D&gt;&lt;D xsi:type="xsd:double"&gt;11.022816372515219&lt;/D&gt;&lt;D xsi:type="xsd:double"&gt;11.177430812093681&lt;/D&gt;&lt;D xsi:type="xsd:double"&gt;11.09316733281778&lt;/D&gt;&lt;D xsi:type="xsd:double"&gt;11.027702639761&lt;/D&gt;&lt;D xsi:type="xsd:double"&gt;11.041741488139751&lt;/D&gt;&lt;D xsi:type="xsd:double"&gt;11.013320361478041&lt;/D&gt;&lt;D xsi:type="xsd:double"&gt;11.03220522129741&lt;/D&gt;&lt;D xsi:type="xsd:double"&gt;10.93788141831091&lt;/D&gt;&lt;D xsi:type="xsd:double"&gt;11.063065030082081&lt;/D&gt;&lt;D xsi:type="xsd:double"&gt;10.97779932979377&lt;/D&gt;&lt;D xsi:type="xsd:double"&gt;10.96074073664639&lt;/D&gt;&lt;D xsi:type="xsd:double"&gt;11.04163214784543&lt;/D&gt;&lt;D xsi:type="xsd:double"&gt;10.98855248881878&lt;/D&gt;&lt;D xsi:type="xsd:double"&gt;10.928614455607249&lt;/D&gt;&lt;D xsi:type="xsd:double"&gt;10.897655734101431&lt;/D&gt;&lt;D xsi:type="xsd:double"&gt;10.931292237795841&lt;/D&gt;&lt;D xsi:type="xsd:double"&gt;10.89256637370301&lt;/D&gt;&lt;D xsi:type="xsd:double"&gt;10.784802887205521&lt;/D&gt;&lt;D xsi:type="xsd:double"&gt;10.76945770452916&lt;/D&gt;&lt;D xsi:type="xsd:double"&gt;10.99116378178082&lt;/D&gt;&lt;D xsi:type="xsd:double"&gt;11.02022487469946&lt;/D&gt;&lt;D xsi:type="xsd:double"&gt;11.05075707393978&lt;/D&gt;&lt;D xsi:type="xsd:double"&gt;11.10295293707264&lt;/D&gt;&lt;D xsi:type="xsd:double"&gt;11.05290008632652&lt;/D&gt;&lt;D xsi:type="xsd:double"&gt;11.231771818221009&lt;/D&gt;&lt;D xsi:type="xsd:double"&gt;11.24420933167192&lt;/D&gt;&lt;D xsi:type="xsd:double"&gt;11.197217099888659&lt;/D&gt;&lt;D xsi:type="xsd:double"&gt;11.292215737253491&lt;/D&gt;&lt;D xsi:type="xsd:double"&gt;11.15284232059448&lt;/D&gt;&lt;D xsi:type="xsd:double"&gt;11.252128293978981&lt;/D&gt;&lt;D xsi:type="xsd:double"&gt;11.231865290479639&lt;/D&gt;&lt;D xsi:type="xsd:double"&gt;11.26827186725621&lt;/D&gt;&lt;D xsi:type="xsd:double"&gt;11.164292838138749&lt;/D&gt;&lt;D xsi:type="xsd:double"&gt;11.272466932840651&lt;/D&gt;&lt;D xsi:type="xsd:double"&gt;11.28694632833623&lt;/D&gt;&lt;D xsi:type="xsd:double"&gt;11.29359087315329&lt;/D&gt;&lt;D xsi:type="xsd:double"&gt;11.2567564638879&lt;/D&gt;&lt;D xsi:type="xsd:double"&gt;11.25694606049364&lt;/D&gt;&lt;D xsi:type="xsd:double"&gt;11.189369396982579&lt;/D&gt;&lt;D xsi:type="xsd:double"&gt;11.241712079154651&lt;/D&gt;&lt;D xsi:type="xsd:double"&gt;11.211146538258189&lt;/D&gt;&lt;D xsi:type="xsd:double"&gt;11.13528145726583&lt;/D&gt;&lt;D xsi:type="xsd:double"&gt;11.150868853746211&lt;/D&gt;&lt;D xsi:type="xsd:double"&gt;11.146511406437151&lt;/D&gt;&lt;D xsi:type="xsd:double"&gt;11.17470933981585&lt;/D&gt;&lt;D xsi:type="xsd:double"&gt;11.224833526513359&lt;/D&gt;&lt;D xsi:type="xsd:double"&gt;11.2784997496196&lt;/D&gt;&lt;D xsi:type="xsd:double"&gt;11.28949934215095&lt;/D&gt;&lt;D xsi:type="xsd:double"&gt;11.33620714363026&lt;/D&gt;&lt;D xsi:type="xsd:double"&gt;11.362102594156729&lt;/D&gt;&lt;D xsi:type="xsd:double"&gt;11.35303485973124&lt;/D&gt;&lt;D xsi:type="xsd:double"&gt;11.238807845702089&lt;/D&gt;&lt;D xsi:type="xsd:double"&gt;11.20002150703143&lt;/D&gt;&lt;D xsi:type="xsd:double"&gt;11.19034516777827&lt;/D&gt;&lt;D xsi:type="xsd:double"&gt;11.23046326435351&lt;/D&gt;&lt;D xsi:type="xsd:double"&gt;11.324658912753289&lt;/D&gt;&lt;D xsi:type="xsd:double"&gt;11.40986604108693&lt;/D&gt;&lt;D xsi:type="xsd:double"&gt;11.3838309884483&lt;/D&gt;&lt;D xsi:type="xsd:double"&gt;11.399206292295141&lt;/D&gt;&lt;D xsi:type="xsd:double"&gt;11.47017500919447&lt;/D&gt;&lt;D xsi:type="xsd:double"&gt;11.25151228802482&lt;/D&gt;&lt;D xsi:type="xsd:double"&gt;11.170344231422559&lt;/D&gt;&lt;D xsi:type="xsd:double"&gt;11.17386256583355&lt;/D&gt;&lt;D xsi:type="xsd:double"&gt;11.09793145546316&lt;/D&gt;&lt;D xsi:type="xsd:double"&gt;11.140277371399529&lt;/D&gt;&lt;D xsi:type="xsd:double"&gt;11.0613713336232&lt;/D&gt;&lt;D xsi:type="xsd:double"&gt;11.064659485645061&lt;/D&gt;&lt;D xsi:type="xsd:double"&gt;11.10864668164524&lt;/D&gt;&lt;D xsi:type="xsd:double"&gt;11.078175415707&lt;/D&gt;&lt;D xsi:type="xsd:double"&gt;11.151354730324361&lt;/D&gt;&lt;D xsi:type="xsd:double"&gt;11.22087330126036&lt;/D&gt;&lt;D xsi:type="xsd:double"&gt;11.28583427315861&lt;/D&gt;&lt;D xsi:type="xsd:double"&gt;11.26046573991151&lt;/D&gt;&lt;D xsi:type="xsd:double"&gt;11.253657288671381&lt;/D&gt;&lt;D xsi:type="xsd:double"&gt;11.227431871620221&lt;/D&gt;&lt;D xsi:type="xsd:double"&gt;11.29971567731285&lt;/D&gt;&lt;D xsi:type="xsd:double"&gt;11.32485186793606&lt;/D&gt;&lt;D xsi:type="xsd:double"&gt;11.2554190956749&lt;/D&gt;&lt;D xsi:type="xsd:double"&gt;11.269233057075139&lt;/D&gt;&lt;D xsi:type="xsd:double"&gt;11.44851380311745&lt;/D&gt;&lt;D xsi:type="xsd:double"&gt;11.4105542980102&lt;/D&gt;&lt;D xsi:type="xsd:double"&gt;11.38301126113018&lt;/D&gt;&lt;D xsi:type="xsd:double"&gt;11.4165959789964&lt;/D&gt;&lt;D xsi:type="xsd:double"&gt;11.388830863143591&lt;/D&gt;&lt;D xsi:type="xsd:double"&gt;11.43331525282945&lt;/D&gt;&lt;D xsi:type="xsd:double"&gt;11.333766733282459&lt;/D&gt;&lt;D xsi:type="xsd:double"&gt;11.415532479555811&lt;/D&gt;&lt;D xsi:type="xsd:double"&gt;11.36611533528354&lt;/D&gt;&lt;D xsi:type="xsd:double"&gt;11.3839344873699&lt;/D&gt;&lt;D xsi:type="xsd:double"&gt;11.438821305124639&lt;/D&gt;&lt;D xsi:type="xsd:double"&gt;11.458176970349181&lt;/D&gt;&lt;D xsi:type="xsd:double"&gt;11.4081354448384&lt;/D&gt;&lt;D xsi:type="xsd:double"&gt;11.39797791183501&lt;/D&gt;&lt;D xsi:type="xsd:double"&gt;11.46725039055316&lt;/D&gt;&lt;D xsi:type="xsd:double"&gt;11.50504418399435&lt;/D&gt;&lt;D xsi:type="xsd:double"&gt;11.52476753079559&lt;/D&gt;&lt;D xsi:type="xsd:double"&gt;11.693439772089009&lt;/D&gt;&lt;D xsi:type="xsd:double"&gt;11.71195793029422&lt;/D&gt;&lt;D xsi:type="xsd:double"&gt;11.734341263949471&lt;/D&gt;&lt;D xsi:type="xsd:double"&gt;11.65480055325866&lt;/D&gt;&lt;D xsi:type="xsd:double"&gt;11.5912701130128&lt;/D&gt;&lt;D xsi:type="xsd:double"&gt;11.62762145523687&lt;/D&gt;&lt;D xsi:type="xsd:double"&gt;11.682710679982749&lt;/D&gt;&lt;D xsi:type="xsd:double"&gt;11.60125366756756&lt;/D&gt;&lt;D xsi:type="xsd:double"&gt;11.635375498506051&lt;/D&gt;&lt;D xsi:type="xsd:double"&gt;11.557716203957449&lt;/D&gt;&lt;D xsi:type="xsd:double"&gt;11.51107438483433&lt;/D&gt;&lt;D xsi:type="xsd:double"&gt;11.4433985759436&lt;/D&gt;&lt;D xsi:type="xsd:double"&gt;11.553715453745239&lt;/D&gt;&lt;D xsi:type="xsd:double"&gt;11.62579893972856&lt;/D&gt;&lt;D xsi:type="xsd:double"&gt;11.606126118284591&lt;/D&gt;&lt;D xsi:type="xsd:double"&gt;11.593357575086181&lt;/D&gt;&lt;D xsi:type="xsd:double"&gt;11.542262839096139&lt;/D&gt;&lt;D xsi:type="xsd:double"&gt;11.48220676131365&lt;/D&gt;&lt;D xsi:type="xsd:double"&gt;11.51850344824288&lt;/D&gt;&lt;D xsi:type="xsd:double"&gt;11.57597060813305&lt;/D&gt;&lt;D xsi:type="xsd:double"&gt;11.703435465375559&lt;/D&gt;&lt;D xsi:type="xsd:double"&gt;11.63385229574032&lt;/D&gt;&lt;D xsi:type="xsd:double"&gt;11.63795560986839&lt;/D&gt;&lt;D xsi:type="xsd:double"&gt;11.68258167656901&lt;/D&gt;&lt;D xsi:type="xsd:double"&gt;11.51523926311839&lt;/D&gt;&lt;D xsi:type="xsd:double"&gt;11.535537593743189&lt;/D&gt;&lt;D xsi:type="xsd:double"&gt;11.505218016139461&lt;/D&gt;&lt;D xsi:type="xsd:double"&gt;11.5436840142954&lt;/D&gt;&lt;D xsi:type="xsd:double"&gt;11.671180319615271&lt;/D&gt;&lt;D xsi:type="xsd:double"&gt;11.67948134196936&lt;/D&gt;&lt;D xsi:type="xsd:double"&gt;11.6518895123274&lt;/D&gt;&lt;D xsi:type="xsd:double"&gt;11.58112910557521&lt;/D&gt;&lt;D xsi:type="xsd:double"&gt;11.629601125859979&lt;/D&gt;&lt;D xsi:type="xsd:double"&gt;11.389583138470551&lt;/D&gt;&lt;D xsi:type="xsd:double"&gt;11.37729670010285&lt;/D&gt;&lt;D xsi:type="xsd:double"&gt;11.40729859407594&lt;/D&gt;&lt;D xsi:type="xsd:double"&gt;11.308066087873661&lt;/D&gt;&lt;D xsi:type="xsd:double"&gt;11.290685611368&lt;/D&gt;&lt;D xsi:type="xsd:double"&gt;11.40540370581731&lt;/D&gt;&lt;D xsi:type="xsd:double"&gt;11.35659982167061&lt;/D&gt;&lt;D xsi:type="xsd:double"&gt;11.005374880031569&lt;/D&gt;&lt;D xsi:type="xsd:double"&gt;11.02356076347195&lt;/D&gt;&lt;D xsi:type="xsd:double"&gt;11.11449037297916&lt;/D&gt;&lt;D xsi:type="xsd:double"&gt;11.13128501429496&lt;/D&gt;&lt;D xsi:type="xsd:double"&gt;11.22123625252156&lt;/D&gt;&lt;D xsi:type="xsd:double"&gt;11.19155683114116&lt;/D&gt;&lt;D xsi:type="xsd:double"&gt;11.122963553739441&lt;/D&gt;&lt;D xsi:type="xsd:double"&gt;11.03418419545&lt;/D&gt;&lt;D xsi:type="xsd:double"&gt;11.04739684177942&lt;/D&gt;&lt;D xsi:type="xsd:double"&gt;11.030682361028781&lt;/D&gt;&lt;D xsi:type="xsd:double"&gt;10.963342716616539&lt;/D&gt;&lt;D xsi:type="xsd:double"&gt;10.95833714862782&lt;/D&gt;&lt;D xsi:type="xsd:double"&gt;11.026633338968971&lt;/D&gt;&lt;D xsi:type="xsd:double"&gt;11.04182764195296&lt;/D&gt;&lt;D xsi:type="xsd:double"&gt;11.115225400627351&lt;/D&gt;&lt;D xsi:type="xsd:double"&gt;11.1018132438238&lt;/D&gt;&lt;D xsi:type="xsd:double"&gt;11.10116401316594&lt;/D&gt;&lt;D xsi:type="xsd:double"&gt;11.23130474190125&lt;/D&gt;&lt;D xsi:type="xsd:double"&gt;11.16850437604165&lt;/D&gt;&lt;D xsi:type="xsd:double"&gt;11.1576873410583&lt;/D&gt;&lt;D xsi:type="xsd:double"&gt;11.16158250431802&lt;/D&gt;&lt;D xsi:type="xsd:double"&gt;10.971781038995459&lt;/D&gt;&lt;D xsi:type="xsd:double"&gt;10.96291251200975&lt;/D&gt;&lt;D xsi:type="xsd:double"&gt;11.006665998622919&lt;/D&gt;&lt;D xsi:type="xsd:double"&gt;11.048611041266&lt;/D&gt;&lt;D xsi:type="xsd:double"&gt;11.05763952613688&lt;/D&gt;&lt;D xsi:type="xsd:double"&gt;11.028229698181571&lt;/D&gt;&lt;D xsi:type="xsd:double"&gt;10.89281906596292&lt;/D&gt;&lt;D xsi:type="xsd:double"&gt;10.85839179607601&lt;/D&gt;&lt;D xsi:type="xsd:double"&gt;10.80430973160354&lt;/D&gt;&lt;D xsi:type="xsd:double"&gt;10.80502357001501&lt;/D&gt;&lt;D xsi:type="xsd:double"&gt;10.95835308841539&lt;/D&gt;&lt;D xsi:type="xsd:double"&gt;11.008704741006481&lt;/D&gt;&lt;D xsi:type="xsd:double"&gt;10.88849556192101&lt;/D&gt;&lt;D xsi:type="xsd:double"&gt;11.024599147359711&lt;/D&gt;&lt;D xsi:type="xsd:double"&gt;11.08062273033929&lt;/D&gt;&lt;D xsi:type="xsd:double"&gt;11.1193742154447&lt;/D&gt;&lt;D xsi:type="xsd:double"&gt;11.12039354413537&lt;/D&gt;&lt;D xsi:type="xsd:double"&gt;11.158690864795711&lt;/D&gt;&lt;D xsi:type="xsd:double"&gt;11.08003373332784&lt;/D&gt;&lt;D xsi:type="xsd:double"&gt;11.13115953325806&lt;/D&gt;&lt;D xsi:type="xsd:double"&gt;11.2003361975813&lt;/D&gt;&lt;D xsi:type="xsd:double"&gt;11.1991505298669&lt;/D&gt;&lt;D xsi:type="xsd:double"&gt;11.20414681143142&lt;/D&gt;&lt;D xsi:type="xsd:double"&gt;11.160433074019959&lt;/D&gt;&lt;D xsi:type="xsd:double"&gt;11.2011417346168&lt;/D&gt;&lt;D xsi:type="xsd:double"&gt;11.11555299940855&lt;/D&gt;&lt;D xsi:type="xsd:double"&gt;11.125619584514279&lt;/D&gt;&lt;D xsi:type="xsd:double"&gt;11.175246064695671&lt;/D&gt;&lt;D xsi:type="xsd:double"&gt;11.198346902450529&lt;/D&gt;&lt;D xsi:type="xsd:double"&gt;11.30030367099118&lt;/D&gt;&lt;D xsi:type="xsd:double"&gt;11.272270987442891&lt;/D&gt;&lt;D xsi:type="xsd:double"&gt;11.21673310756634&lt;/D&gt;&lt;D xsi:type="xsd:double"&gt;11.03993194447969&lt;/D&gt;&lt;D xsi:type="xsd:double"&gt;11.004948883464341&lt;/D&gt;&lt;D xsi:type="xsd:double"&gt;11.00287573031823&lt;/D&gt;&lt;D xsi:type="xsd:double"&gt;11.0968642907872&lt;/D&gt;&lt;D xsi:type="xsd:double"&gt;10.98907797641775&lt;/D&gt;&lt;D xsi:type="xsd:double"&gt;10.92425853669765&lt;/D&gt;&lt;D xsi:type="xsd:double"&gt;10.866271649734649&lt;/D&gt;&lt;D xsi:type="xsd:double"&gt;10.83469262202286&lt;/D&gt;&lt;D xsi:type="xsd:double"&gt;10.789841924123669&lt;/D&gt;&lt;D xsi:type="xsd:double"&gt;10.68706336322547&lt;/D&gt;&lt;D xsi:type="xsd:double"&gt;10.596804379531481&lt;/D&gt;&lt;D xsi:type="xsd:double"&gt;10.51238823689719&lt;/D&gt;&lt;D xsi:type="xsd:double"&gt;10.55798734718336&lt;/D&gt;&lt;D xsi:type="xsd:double"&gt;10.461372349348119&lt;/D&gt;&lt;D xsi:type="xsd:double"&gt;10.27022309481282&lt;/D&gt;&lt;D xsi:type="xsd:double"&gt;10.32770848554787&lt;/D&gt;&lt;D xsi:type="xsd:double"&gt;10.5284119767012&lt;/D&gt;&lt;D xsi:type="xsd:double"&gt;10.548286969662451&lt;/D&gt;&lt;D xsi:type="xsd:double"&gt;10.44241090511288&lt;/D&gt;&lt;D xsi:type="xsd:double"&gt;10.223729636158859&lt;/D&gt;&lt;D xsi:type="xsd:double"&gt;10.152962874733561&lt;/D&gt;&lt;D xsi:type="xsd:double"&gt;9.9858243445224772&lt;/D&gt;&lt;D xsi:type="xsd:double"&gt;9.9867931082336572&lt;/D&gt;&lt;D xsi:type="xsd:double"&gt;10.065385598404561&lt;/D&gt;&lt;D xsi:type="xsd:double"&gt;10.176964816111729&lt;/D&gt;&lt;D xsi:type="xsd:double"&gt;10.32689703092475&lt;/D&gt;&lt;D xsi:type="xsd:double"&gt;10.343868592425119&lt;/D&gt;&lt;D xsi:type="xsd:double"&gt;10.218999653806261&lt;/D&gt;&lt;D xsi:type="xsd:double"&gt;10.299391688208759&lt;/D&gt;&lt;D xsi:type="xsd:double"&gt;10.41384478460402&lt;/D&gt;&lt;D xsi:type="xsd:double"&gt;10.299938409113491&lt;/D&gt;&lt;D xsi:type="xsd:double"&gt;10.369895344902179&lt;/D&gt;&lt;D xsi:type="xsd:double"&gt;10.47743034739498&lt;/D&gt;&lt;D xsi:type="xsd:double"&gt;10.67512621487985&lt;/D&gt;&lt;D xsi:type="xsd:double"&gt;10.62167076065351&lt;/D&gt;&lt;D xsi:type="xsd:double"&gt;10.57662035954565&lt;/D&gt;&lt;D xsi:type="xsd:double"&gt;10.555010993171649&lt;/D&gt;&lt;D xsi:type="xsd:double"&gt;10.526567377784829&lt;/D&gt;&lt;D xsi:type="xsd:double"&gt;10.498588100905559&lt;/D&gt;&lt;D xsi:type="xsd:double"&gt;10.50486635760852&lt;/D&gt;&lt;D xsi:type="xsd:double"&gt;10.54336978633085&lt;/D&gt;&lt;D xsi:type="xsd:double"&gt;10.711641231688089&lt;/D&gt;&lt;D xsi:type="xsd:double"&gt;10.699713596507451&lt;/D&gt;&lt;D xsi:type="xsd:double"&gt;10.674967494981679&lt;/D&gt;&lt;D xsi:type="xsd:double"&gt;10.63973026692973&lt;/D&gt;&lt;D xsi:type="xsd:double"&gt;10.55798806476939&lt;/D&gt;&lt;D xsi:type="xsd:double"&gt;10.622805699056171&lt;/D&gt;&lt;D xsi:type="xsd:double"&gt;10.63322219914259&lt;/D&gt;&lt;D xsi:type="xsd:double"&gt;10.695798204006049&lt;/D&gt;&lt;D xsi:type="xsd:double"&gt;10.76839614816075&lt;/D&gt;&lt;D xsi:type="xsd:double"&gt;10.775086578985&lt;/D&gt;&lt;D xsi:type="xsd:double"&gt;10.7310420740335&lt;/D&gt;&lt;D xsi:type="xsd:double"&gt;10.63715804053424&lt;/D&gt;&lt;D xsi:type="xsd:double"&gt;10.682746001894969&lt;/D&gt;&lt;D xsi:type="xsd:double"&gt;10.710834410592209&lt;/D&gt;&lt;D xsi:type="xsd:double"&gt;10.884677782766151&lt;/D&gt;&lt;D xsi:type="xsd:double"&gt;11.03667724800877&lt;/D&gt;&lt;D xsi:type="xsd:double"&gt;11.05251662669084&lt;/D&gt;&lt;D xsi:type="xsd:double"&gt;11.094407278611881&lt;/D&gt;&lt;D xsi:type="xsd:double"&gt;11.09140280112524&lt;/D&gt;&lt;D xsi:type="xsd:double"&gt;10.91269843780791&lt;/D&gt;&lt;D xsi:type="xsd:double"&gt;10.94058534818045&lt;/D&gt;&lt;D xsi:type="xsd:double"&gt;10.93930768725529&lt;/D&gt;&lt;D xsi:type="xsd:double"&gt;10.92024887920687&lt;/D&gt;&lt;D xsi:type="xsd:double"&gt;10.970521987701879&lt;/D&gt;&lt;D xsi:type="xsd:double"&gt;10.995431865241891&lt;/D&gt;&lt;D xsi:type="xsd:double"&gt;10.923418048933369&lt;/D&gt;&lt;D xsi:type="xsd:double"&gt;10.95530842137655&lt;/D&gt;&lt;D xsi:type="xsd:double"&gt;10.948172766406289&lt;/D&gt;&lt;D xsi:type="xsd:double"&gt;11.084270821654281&lt;/D&gt;&lt;D xsi:type="xsd:double"&gt;11.13424322854387&lt;/D&gt;&lt;D xsi:type="xsd:double"&gt;11.083061858183729&lt;/D&gt;&lt;D xsi:type="xsd:double"&gt;11.14169991203366&lt;/D&gt;&lt;D xsi:type="xsd:double"&gt;11.137520077271089&lt;/D&gt;&lt;D xsi:type="xsd:double"&gt;11.247037335848869&lt;/D&gt;&lt;D xsi:type="xsd:double"&gt;11.338947844773591&lt;/D&gt;&lt;D xsi:type="xsd:double"&gt;11.34574282605632&lt;/D&gt;&lt;D xsi:type="xsd:double"&gt;11.311731768750921&lt;/D&gt;&lt;D xsi:type="xsd:double"&gt;11.293089718285939&lt;/D&gt;&lt;D xsi:type="xsd:double"&gt;11.37312268629236&lt;/D&gt;&lt;D xsi:type="xsd:double"&gt;11.34527408712958&lt;/D&gt;&lt;D xsi:type="xsd:double"&gt;11.32290394935376&lt;/D&gt;&lt;D xsi:type="xsd:double"&gt;11.4019845193569&lt;/D&gt;&lt;D xsi:type="xsd:double"&gt;11.402520931933241&lt;/D&gt;&lt;D xsi:type="xsd:double"&gt;11.37712536849472&lt;/D&gt;&lt;D xsi:type="xsd:double"&gt;11.39073045502834&lt;/D&gt;&lt;D xsi:type="xsd:double"&gt;11.33364665458709&lt;/D&gt;&lt;D xsi:type="xsd:double"&gt;11.371252452456661&lt;/D&gt;&lt;D xsi:type="xsd:double"&gt;11.27475524958732&lt;/D&gt;&lt;D xsi:type="xsd:double"&gt;11.32613360683186&lt;/D&gt;&lt;D xsi:type="xsd:double"&gt;11.434344660804561&lt;/D&gt;&lt;D xsi:type="xsd:double"&gt;11.35220008883489&lt;/D&gt;&lt;D xsi:type="xsd:double"&gt;11.33328720912945&lt;/D&gt;&lt;D xsi:type="xsd:double"&gt;11.42583536806988&lt;/D&gt;&lt;D xsi:type="xsd:double"&gt;11.337488206878311&lt;/D&gt;&lt;D xsi:type="xsd:double"&gt;11.26361987140699&lt;/D&gt;&lt;D xsi:type="xsd:double"&gt;11.385728799210821&lt;/D&gt;&lt;D xsi:type="xsd:double"&gt;11.376935755386979&lt;/D&gt;&lt;D xsi:type="xsd:double"&gt;11.300997885411361&lt;/D&gt;&lt;D xsi:type="xsd:double"&gt;11.24778459409486&lt;/D&gt;&lt;D xsi:type="xsd:double"&gt;11.33320280779016&lt;/D&gt;&lt;D xsi:type="xsd:double"&gt;11.436111437708471&lt;/D&gt;&lt;D xsi:type="xsd:double"&gt;11.341982208892381&lt;/D&gt;&lt;D xsi:type="xsd:double"&gt;11.20591370409003&lt;/D&gt;&lt;D xsi:type="xsd:double"&gt;11.118101502607511&lt;/D&gt;&lt;D xsi:type="xsd:double"&gt;11.047220345436591&lt;/D&gt;&lt;D xsi:type="xsd:double"&gt;11.080516257905311&lt;/D&gt;&lt;D xsi:type="xsd:double"&gt;11.065363674651669&lt;/D&gt;&lt;D xsi:type="xsd:double"&gt;11.294978710455141&lt;/D&gt;&lt;D xsi:type="xsd:double"&gt;11.250820601659241&lt;/D&gt;&lt;D xsi:type="xsd:double"&gt;11.28934382964518&lt;/D&gt;&lt;D xsi:type="xsd:double"&gt;11.24352254772533&lt;/D&gt;&lt;D xsi:type="xsd:double"&gt;11.16383921549731&lt;/D&gt;&lt;D xsi:type="xsd:double"&gt;11.195779767280371&lt;/D&gt;&lt;D xsi:type="xsd:double"&gt;11.16548789524389&lt;/D&gt;&lt;D xsi:type="xsd:double"&gt;11.10501929257673&lt;/D&gt;&lt;D xsi:type="xsd:double"&gt;11.15104201030517&lt;/D&gt;&lt;D xsi:type="xsd:double"&gt;11.0867972764484&lt;/D&gt;&lt;D xsi:type="xsd:double"&gt;10.99659952610951&lt;/D&gt;&lt;D xsi:type="xsd:double"&gt;11.035326639534979&lt;/D&gt;&lt;D xsi:type="xsd:double"&gt;11.165817518119891&lt;/D&gt;&lt;D xsi:type="xsd:double"&gt;11.39117885092741&lt;/D&gt;&lt;D xsi:type="xsd:double"&gt;11.345547634037519&lt;/D&gt;&lt;D xsi:type="xsd:double"&gt;11.320816927626&lt;/D&gt;&lt;D xsi:type="xsd:double"&gt;11.31000057544505&lt;/D&gt;&lt;D xsi:type="xsd:double"&gt;11.290240533523271&lt;/D&gt;&lt;D xsi:type="xsd:double"&gt;11.26807017613552&lt;/D&gt;&lt;D xsi:type="xsd:double"&gt;11.270241327380219&lt;/D&gt;&lt;D xsi:type="xsd:double"&gt;11.32251888174657&lt;/D&gt;&lt;D xsi:type="xsd:double"&gt;11.35033573806018&lt;/D&gt;&lt;D xsi:type="xsd:double"&gt;11.393455825694479&lt;/D&gt;&lt;D xsi:type="xsd:double"&gt;11.47063402910096&lt;/D&gt;&lt;D xsi:type="xsd:double"&gt;11.459014801504059&lt;/D&gt;&lt;D xsi:type="xsd:double"&gt;11.44480416477575&lt;/D&gt;&lt;D xsi:type="xsd:double"&gt;11.418022825598429&lt;/D&gt;&lt;D xsi:type="xsd:double"&gt;11.39933800778139&lt;/D&gt;&lt;D xsi:type="xsd:double"&gt;11.416666915434719&lt;/D&gt;&lt;D xsi:type="xsd:double"&gt;11.397928109674711&lt;/D&gt;&lt;D xsi:type="xsd:double"&gt;11.24523644904888&lt;/D&gt;&lt;D xsi:type="xsd:double"&gt;11.23486711948541&lt;/D&gt;&lt;D xsi:type="xsd:double"&gt;11.224149511681169&lt;/D&gt;&lt;D xsi:type="xsd:double"&gt;11.17109151788031&lt;/D&gt;&lt;D xsi:type="xsd:double"&gt;11.161005009139039&lt;/D&gt;&lt;D xsi:type="xsd:double"&gt;11.20227559991573&lt;/D&gt;&lt;D xsi:type="xsd:double"&gt;11.092833446815691&lt;/D&gt;&lt;D xsi:type="xsd:double"&gt;11.063620212928351&lt;/D&gt;&lt;D xsi:type="xsd:double"&gt;11.127693613568081&lt;/D&gt;&lt;D xsi:type="xsd:double"&gt;11.192010351840519&lt;/D&gt;&lt;D xsi:type="xsd:double"&gt;11.17735389813941&lt;/D&gt;&lt;D xsi:type="xsd:double"&gt;11.159116821876109&lt;/D&gt;&lt;D xsi:type="xsd:double"&gt;11.18110644791339&lt;/D&gt;&lt;D xsi:type="xsd:double"&gt;11.17837238329246&lt;/D&gt;&lt;D xsi:type="xsd:double"&gt;11.028016439927811&lt;/D&gt;&lt;D xsi:type="xsd:double"&gt;11.044791576803361&lt;/D&gt;&lt;D xsi:type="xsd:double"&gt;11.059653586417991&lt;/D&gt;&lt;D xsi:type="xsd:double"&gt;11.152045195617911&lt;/D&gt;&lt;D xsi:type="xsd:double"&gt;11.081300630408011&lt;/D&gt;&lt;D xsi:type="xsd:double"&gt;11.08561472747326&lt;/D&gt;&lt;D xsi:type="xsd:double"&gt;11.128285792167571&lt;/D&gt;&lt;D xsi:type="xsd:double"&gt;11.10178161328996&lt;/D&gt;&lt;D xsi:type="xsd:double"&gt;11.139261171934489&lt;/D&gt;&lt;D xsi:type="xsd:double"&gt;11.195653789519209&lt;/D&gt;&lt;D xsi:type="xsd:double"&gt;11.26587275172078&lt;/D&gt;&lt;D xsi:type="xsd:double"&gt;11.221562563727909&lt;/D&gt;&lt;D xsi:type="xsd:double"&gt;11.15462526784008&lt;/D&gt;&lt;D xsi:type="xsd:double"&gt;11.151009393917841&lt;/D&gt;&lt;D xsi:type="xsd:double"&gt;11.06986673618635&lt;/D&gt;&lt;D xsi:type="xsd:double"&gt;10.97918516387489&lt;/D&gt;&lt;D xsi:type="xsd:double"&gt;10.8009176116505&lt;/D&gt;&lt;D xsi:type="xsd:double"&gt;10.8074110728268&lt;/D&gt;&lt;D xsi:type="xsd:double"&gt;10.808706236567289&lt;/D&gt;&lt;D xsi:type="xsd:double"&gt;10.81183704145155&lt;/D&gt;&lt;D xsi:type="xsd:double"&gt;10.599111335611021&lt;/D&gt;&lt;D xsi:type="xsd:double"&gt;10.500947553910541&lt;/D&gt;&lt;D xsi:type="xsd:double"&gt;10.62622518875456&lt;/D&gt;&lt;D xsi:type="xsd:double"&gt;10.698705831215911&lt;/D&gt;&lt;D xsi:type="xsd:double"&gt;10.705082303855029&lt;/D&gt;&lt;D xsi:type="xsd:double"&gt;10.858371084419881&lt;/D&gt;&lt;D xsi:type="xsd:double"&gt;10.9118719765363&lt;/D&gt;&lt;D xsi:type="xsd:double"&gt;10.96820864133953&lt;/D&gt;&lt;D xsi:type="xsd:double"&gt;11.018309962685111&lt;/D&gt;&lt;D xsi:type="xsd:double"&gt;10.960998047624541&lt;/D&gt;&lt;D xsi:type="xsd:double"&gt;10.97733678214124&lt;/D&gt;&lt;D xsi:type="xsd:double"&gt;10.984473772586259&lt;/D&gt;&lt;D xsi:type="xsd:double"&gt;10.97437700913472&lt;/D&gt;&lt;D xsi:type="xsd:double"&gt;11.048031667789781&lt;/D&gt;&lt;D xsi:type="xsd:double"&gt;10.97966147624523&lt;/D&gt;&lt;D xsi:type="xsd:double"&gt;11.08143895153234&lt;/D&gt;&lt;D xsi:type="xsd:double"&gt;11.15642886040585&lt;/D&gt;&lt;D xsi:type="xsd:double"&gt;11.3652211814285&lt;/D&gt;&lt;D xsi:type="xsd:double"&gt;11.266153507296581&lt;/D&gt;&lt;D xsi:type="xsd:double"&gt;11.247962719531859&lt;/D&gt;&lt;D xsi:type="xsd:double"&gt;11.29633442873873&lt;/D&gt;&lt;D xsi:type="xsd:double"&gt;11.23076292931399&lt;/D&gt;&lt;D xsi:type="xsd:double"&gt;11.2764041406081&lt;/D&gt;&lt;D xsi:type="xsd:double"&gt;11.198523795789591&lt;/D&gt;&lt;D xsi:type="xsd:double"&gt;11.06736035012411&lt;/D&gt;&lt;D xsi:type="xsd:double"&gt;11.097707006096281&lt;/D&gt;&lt;D xsi:type="xsd:double"&gt;10.962363845195091&lt;/D&gt;&lt;D </t>
        </r>
      </text>
    </comment>
    <comment ref="A56" authorId="0" shapeId="0">
      <text>
        <r>
          <rPr>
            <b/>
            <sz val="9"/>
            <color indexed="81"/>
            <rFont val="Tahoma"/>
            <charset val="1"/>
          </rPr>
          <t>xsi:type="xsd:double"&gt;10.93357226115706&lt;/D&gt;&lt;D xsi:type="xsd:double"&gt;10.83602591473961&lt;/D&gt;&lt;D xsi:type="xsd:double"&gt;10.890811646583529&lt;/D&gt;&lt;D xsi:type="xsd:double"&gt;10.907744850025271&lt;/D&gt;&lt;D xsi:type="xsd:double"&gt;10.936068346988829&lt;/D&gt;&lt;D xsi:type="xsd:double"&gt;10.901431812284059&lt;/D&gt;&lt;D xsi:type="xsd:double"&gt;10.98529155084236&lt;/D&gt;&lt;D xsi:type="xsd:double"&gt;11.018851306362681&lt;/D&gt;&lt;D xsi:type="xsd:double"&gt;11.000939384703971&lt;/D&gt;&lt;D xsi:type="xsd:double"&gt;11.04753984602975&lt;/D&gt;&lt;D xsi:type="xsd:double"&gt;11.034680515986871&lt;/D&gt;&lt;D xsi:type="xsd:double"&gt;11.2820154993267&lt;/D&gt;&lt;D xsi:type="xsd:double"&gt;11.348649149727541&lt;/D&gt;&lt;D xsi:type="xsd:double"&gt;11.49679414050269&lt;/D&gt;&lt;D xsi:type="xsd:double"&gt;11.546178240743769&lt;/D&gt;&lt;D xsi:type="xsd:double"&gt;11.5919673436823&lt;/D&gt;&lt;D xsi:type="xsd:double"&gt;11.57794873801911&lt;/D&gt;&lt;D xsi:type="xsd:double"&gt;11.52781579549316&lt;/D&gt;&lt;D xsi:type="xsd:double"&gt;11.58670659688319&lt;/D&gt;&lt;D xsi:type="xsd:double"&gt;11.727755854961369&lt;/D&gt;&lt;D xsi:type="xsd:double"&gt;11.9478839801789&lt;/D&gt;&lt;D xsi:type="xsd:double"&gt;11.888078991598031&lt;/D&gt;&lt;D xsi:type="xsd:double"&gt;11.923135059548081&lt;/D&gt;&lt;D xsi:type="xsd:double"&gt;11.763630394398341&lt;/D&gt;&lt;D xsi:type="xsd:double"&gt;11.73375649746002&lt;/D&gt;&lt;D xsi:type="xsd:double"&gt;11.75750030573961&lt;/D&gt;&lt;D xsi:type="xsd:double"&gt;11.7601614413069&lt;/D&gt;&lt;D xsi:type="xsd:double"&gt;11.684949387982771&lt;/D&gt;&lt;D xsi:type="xsd:double"&gt;11.6904426972581&lt;/D&gt;&lt;D xsi:type="xsd:double"&gt;11.523526120085769&lt;/D&gt;&lt;D xsi:type="xsd:double"&gt;11.50935018561759&lt;/D&gt;&lt;D xsi:type="xsd:double"&gt;11.6417514173084&lt;/D&gt;&lt;D xsi:type="xsd:double"&gt;11.56918997954242&lt;/D&gt;&lt;D xsi:type="xsd:double"&gt;12.6084381171498&lt;/D&gt;&lt;D xsi:type="xsd:double"&gt;12.431584850391641&lt;/D&gt;&lt;D xsi:type="xsd:double"&gt;12.28142479809612&lt;/D&gt;&lt;D xsi:type="xsd:double"&gt;12.31064660548293&lt;/D&gt;&lt;D xsi:type="xsd:double"&gt;12.38932100724784&lt;/D&gt;&lt;D xsi:type="xsd:double"&gt;12.6221218838728&lt;/D&gt;&lt;D xsi:type="xsd:double"&gt;12.620439253473821&lt;/D&gt;&lt;D xsi:type="xsd:double"&gt;12.664119387032221&lt;/D&gt;&lt;D xsi:type="xsd:double"&gt;11.725873492017209&lt;/D&gt;&lt;D xsi:type="xsd:double"&gt;11.724809133459869&lt;/D&gt;&lt;D xsi:type="xsd:double"&gt;11.69005383334112&lt;/D&gt;&lt;D xsi:type="xsd:double"&gt;11.72941660084623&lt;/D&gt;&lt;D xsi:type="xsd:double"&gt;11.791060475549569&lt;/D&gt;&lt;D xsi:type="xsd:double"&gt;11.810410470180649&lt;/D&gt;&lt;D xsi:type="xsd:double"&gt;11.812764101064181&lt;/D&gt;&lt;D xsi:type="xsd:double"&gt;11.8395459105232&lt;/D&gt;&lt;D xsi:type="xsd:double"&gt;11.820586788784141&lt;/D&gt;&lt;D xsi:type="xsd:double"&gt;11.858026674765441&lt;/D&gt;&lt;D xsi:type="xsd:double"&gt;12.876398144778831&lt;/D&gt;&lt;D xsi:type="xsd:double"&gt;12.888190425647741&lt;/D&gt;&lt;D xsi:type="xsd:double"&gt;12.9885448258094&lt;/D&gt;&lt;D xsi:type="xsd:double"&gt;12.89996283614601&lt;/D&gt;&lt;D xsi:type="xsd:double"&gt;12.840586201719709&lt;/D&gt;&lt;D xsi:type="xsd:double"&gt;12.7207618075999&lt;/D&gt;&lt;D xsi:type="xsd:double"&gt;12.75098206603581&lt;/D&gt;&lt;D xsi:type="xsd:double"&gt;12.88721160475283&lt;/D&gt;&lt;D xsi:type="xsd:double"&gt;12.897434391986449&lt;/D&gt;&lt;D xsi:type="xsd:double"&gt;12.872343610774619&lt;/D&gt;&lt;D xsi:type="xsd:double"&gt;12.935026421953261&lt;/D&gt;&lt;D xsi:type="xsd:double"&gt;12.97986112668519&lt;/D&gt;&lt;D xsi:type="xsd:double"&gt;12.943524250730279&lt;/D&gt;&lt;D xsi:type="xsd:double"&gt;12.91689857293448&lt;/D&gt;&lt;D xsi:type="xsd:double"&gt;12.91860130896136&lt;/D&gt;&lt;D xsi:type="xsd:double"&gt;12.934210925832231&lt;/D&gt;&lt;D xsi:type="xsd:double"&gt;12.790198961344951&lt;/D&gt;&lt;D xsi:type="xsd:double"&gt;12.841487410785961&lt;/D&gt;&lt;D xsi:type="xsd:double"&gt;12.88977079722876&lt;/D&gt;&lt;D xsi:type="xsd:double"&gt;13.083836061619881&lt;/D&gt;&lt;D xsi:type="xsd:double"&gt;13.11085207359683&lt;/D&gt;&lt;D xsi:type="xsd:double"&gt;13.20998273094922&lt;/D&gt;&lt;D xsi:type="xsd:double"&gt;13.402340373823231&lt;/D&gt;&lt;D xsi:type="xsd:double"&gt;13.40916199968297&lt;/D&gt;&lt;D xsi:type="xsd:double"&gt;13.38583027634726&lt;/D&gt;&lt;D xsi:type="xsd:double"&gt;13.360686040191821&lt;/D&gt;&lt;D xsi:type="xsd:double"&gt;13.35330424235422&lt;/D&gt;&lt;D xsi:type="xsd:double"&gt;13.15099897906962&lt;/D&gt;&lt;D xsi:type="xsd:double"&gt;13.2150077408797&lt;/D&gt;&lt;D xsi:type="xsd:double"&gt;13.18350165510582&lt;/D&gt;&lt;D xsi:type="xsd:double"&gt;13.217980775536351&lt;/D&gt;&lt;D xsi:type="xsd:double"&gt;13.29210913126561&lt;/D&gt;&lt;D xsi:type="xsd:double"&gt;13.323262430257991&lt;/D&gt;&lt;D xsi:type="xsd:double"&gt;13.3106937596538&lt;/D&gt;&lt;D xsi:type="xsd:double"&gt;13.270123259531051&lt;/D&gt;&lt;D xsi:type="xsd:double"&gt;13.22338794073762&lt;/D&gt;&lt;D xsi:type="xsd:double"&gt;13.36991003650148&lt;/D&gt;&lt;D xsi:type="xsd:double"&gt;13.3754261972902&lt;/D&gt;&lt;D xsi:type="xsd:double"&gt;13.378372052979021&lt;/D&gt;&lt;D xsi:type="xsd:double"&gt;13.419493226661119&lt;/D&gt;&lt;D xsi:type="xsd:double"&gt;13.548586505860881&lt;/D&gt;&lt;D xsi:type="xsd:double"&gt;13.60207002117477&lt;/D&gt;&lt;D xsi:type="xsd:double"&gt;13.654484429067891&lt;/D&gt;&lt;D xsi:type="xsd:double"&gt;13.585068638859291&lt;/D&gt;&lt;D xsi:type="xsd:double"&gt;13.51139929490258&lt;/D&gt;&lt;D xsi:type="xsd:double"&gt;13.59433179736347&lt;/D&gt;&lt;D xsi:type="xsd:double"&gt;13.63055207687974&lt;/D&gt;&lt;D xsi:type="xsd:double"&gt;13.550177065134919&lt;/D&gt;&lt;D xsi:type="xsd:double"&gt;13.38277368668952&lt;/D&gt;&lt;D xsi:type="xsd:double"&gt;13.396753369789851&lt;/D&gt;&lt;D xsi:type="xsd:double"&gt;13.489520478943939&lt;/D&gt;&lt;D xsi:type="xsd:double"&gt;13.51148275513536&lt;/D&gt;&lt;D xsi:type="xsd:double"&gt;13.2614524566694&lt;/D&gt;&lt;D xsi:type="xsd:double"&gt;13.06014077463659&lt;/D&gt;&lt;D xsi:type="xsd:double"&gt;13.11812103883951&lt;/D&gt;&lt;D xsi:type="xsd:double"&gt;13.200397730986561&lt;/D&gt;&lt;D xsi:type="xsd:double"&gt;13.29818335741291&lt;/D&gt;&lt;D xsi:type="xsd:double"&gt;13.3289184008895&lt;/D&gt;&lt;D xsi:type="xsd:double"&gt;13.2774659855924&lt;/D&gt;&lt;D xsi:type="xsd:double"&gt;13.25399556982093&lt;/D&gt;&lt;D xsi:type="xsd:double"&gt;13.20788195700516&lt;/D&gt;&lt;D xsi:type="xsd:double"&gt;13.13232822230048&lt;/D&gt;&lt;D xsi:type="xsd:double"&gt;13.0832882359154&lt;/D&gt;&lt;D xsi:type="xsd:double"&gt;13.0256200522228&lt;/D&gt;&lt;D xsi:type="xsd:double"&gt;12.93531414104535&lt;/D&gt;&lt;D xsi:type="xsd:double"&gt;12.93429399134541&lt;/D&gt;&lt;D xsi:type="xsd:double"&gt;12.992639633988761&lt;/D&gt;&lt;D xsi:type="xsd:double"&gt;13.182772841521491&lt;/D&gt;&lt;D xsi:type="xsd:double"&gt;13.139793876853039&lt;/D&gt;&lt;D xsi:type="xsd:double"&gt;13.106789076833341&lt;/D&gt;&lt;D xsi:type="xsd:double"&gt;13.068877050144771&lt;/D&gt;&lt;D xsi:type="xsd:double"&gt;12.80612056018715&lt;/D&gt;&lt;D xsi:type="xsd:double"&gt;12.793906916434571&lt;/D&gt;&lt;D xsi:type="xsd:double"&gt;12.796994608956331&lt;/D&gt;&lt;D xsi:type="xsd:double"&gt;12.73369654880589&lt;/D&gt;&lt;D xsi:type="xsd:double"&gt;12.562310971522869&lt;/D&gt;&lt;D xsi:type="xsd:double"&gt;12.629587379491889&lt;/D&gt;&lt;D xsi:type="xsd:double"&gt;12.53463505104861&lt;/D&gt;&lt;D xsi:type="xsd:double"&gt;12.58551459510592&lt;/D&gt;&lt;D xsi:type="xsd:double"&gt;12.39738631171914&lt;/D&gt;&lt;D xsi:type="xsd:double"&gt;12.34541167056376&lt;/D&gt;&lt;D xsi:type="xsd:double"&gt;12.36325649056668&lt;/D&gt;&lt;D xsi:type="xsd:double"&gt;12.289400114546339&lt;/D&gt;&lt;D xsi:type="xsd:double"&gt;12.228071910569071&lt;/D&gt;&lt;D xsi:type="xsd:double"&gt;12.0827488753539&lt;/D&gt;&lt;D xsi:type="xsd:double"&gt;11.953548572521211&lt;/D&gt;&lt;D xsi:type="xsd:double"&gt;12.028514144644589&lt;/D&gt;&lt;D xsi:type="xsd:double"&gt;12.197203834520121&lt;/D&gt;&lt;D xsi:type="xsd:double"&gt;12.263862844154939&lt;/D&gt;&lt;D xsi:type="xsd:double"&gt;12.162927270867129&lt;/D&gt;&lt;D xsi:type="xsd:double"&gt;12.273039801402559&lt;/D&gt;&lt;D xsi:type="xsd:double"&gt;12.061637242913029&lt;/D&gt;&lt;D xsi:type="xsd:double"&gt;12.03620840644358&lt;/D&gt;&lt;D xsi:type="xsd:double"&gt;11.96578945389002&lt;/D&gt;&lt;D xsi:type="xsd:double"&gt;12.00794352055895&lt;/D&gt;&lt;D xsi:type="xsd:double"&gt;11.91073686031875&lt;/D&gt;&lt;D xsi:type="xsd:double"&gt;12.00304819625174&lt;/D&gt;&lt;D xsi:type="xsd:double"&gt;12.087805826089729&lt;/D&gt;&lt;D xsi:type="xsd:double"&gt;12.083915862973131&lt;/D&gt;&lt;D xsi:type="xsd:double"&gt;12.200134507757509&lt;/D&gt;&lt;D xsi:type="xsd:double"&gt;12.1068327596674&lt;/D&gt;&lt;D xsi:type="xsd:double"&gt;12.27961169022902&lt;/D&gt;&lt;D xsi:type="xsd:double"&gt;12.1640491869312&lt;/D&gt;&lt;D xsi:type="xsd:double"&gt;12.3465503717669&lt;/D&gt;&lt;D xsi:type="xsd:double"&gt;12.67127472807945&lt;/D&gt;&lt;D xsi:type="xsd:double"&gt;12.68601447153158&lt;/D&gt;&lt;D xsi:type="xsd:double"&gt;12.883487895570109&lt;/D&gt;&lt;D xsi:type="xsd:double"&gt;12.870029768899959&lt;/D&gt;&lt;D xsi:type="xsd:double"&gt;12.81237207925521&lt;/D&gt;&lt;D xsi:type="xsd:double"&gt;12.76135895260945&lt;/D&gt;&lt;D xsi:type="xsd:double"&gt;12.748459315043871&lt;/D&gt;&lt;D xsi:type="xsd:double"&gt;12.73493050907028&lt;/D&gt;&lt;D xsi:type="xsd:double"&gt;12.94355183743801&lt;/D&gt;&lt;D xsi:type="xsd:double"&gt;13.011003914303981&lt;/D&gt;&lt;D xsi:type="xsd:double"&gt;13.05796333745139&lt;/D&gt;&lt;D xsi:type="xsd:double"&gt;13.106427898631431&lt;/D&gt;&lt;D xsi:type="xsd:double"&gt;13.23692170754644&lt;/D&gt;&lt;D xsi:type="xsd:double"&gt;13.0894632008557&lt;/D&gt;&lt;D xsi:type="xsd:double"&gt;12.9560126801424&lt;/D&gt;&lt;D xsi:type="xsd:double"&gt;12.857867079585&lt;/D&gt;&lt;D xsi:type="xsd:double"&gt;12.8785265989431&lt;/D&gt;&lt;D xsi:type="xsd:double"&gt;12.959514482338379&lt;/D&gt;&lt;D xsi:type="xsd:double"&gt;13.173617804906931&lt;/D&gt;&lt;D xsi:type="xsd:double"&gt;13.16436065255777&lt;/D&gt;&lt;D xsi:type="xsd:double"&gt;13.27548802279065&lt;/D&gt;&lt;D xsi:type="xsd:double"&gt;13.172333498254259&lt;/D&gt;&lt;D xsi:type="xsd:double"&gt;13.139434461317579&lt;/D&gt;&lt;D xsi:type="xsd:double"&gt;12.922037061257059&lt;/D&gt;&lt;D xsi:type="xsd:double"&gt;13.07061413116276&lt;/D&gt;&lt;D xsi:type="xsd:double"&gt;12.93445113137296&lt;/D&gt;&lt;D xsi:type="xsd:double"&gt;13.220191242383869&lt;/D&gt;&lt;D xsi:type="xsd:double"&gt;13.34135225074219&lt;/D&gt;&lt;D xsi:type="xsd:double"&gt;13.469432525032911&lt;/D&gt;&lt;D xsi:type="xsd:double"&gt;13.198640388398831&lt;/D&gt;&lt;D xsi:type="xsd:double"&gt;13.209687621608159&lt;/D&gt;&lt;D xsi:type="xsd:double"&gt;13.090807508269791&lt;/D&gt;&lt;D xsi:type="xsd:double"&gt;13.22484188247525&lt;/D&gt;&lt;D xsi:type="xsd:double"&gt;13.1101253659258&lt;/D&gt;&lt;D xsi:type="xsd:double"&gt;12.92468715565535&lt;/D&gt;&lt;D xsi:type="xsd:double"&gt;12.81240213035769&lt;/D&gt;&lt;D xsi:type="xsd:double"&gt;13.06582191238344&lt;/D&gt;&lt;D xsi:type="xsd:double"&gt;13.28389860614884&lt;/D&gt;&lt;D xsi:type="xsd:double"&gt;13.39097050570749&lt;/D&gt;&lt;D xsi:type="xsd:double"&gt;13.271831607429069&lt;/D&gt;&lt;D xsi:type="xsd:double"&gt;13.25276267518548&lt;/D&gt;&lt;D xsi:type="xsd:double"&gt;13.44677383629311&lt;/D&gt;&lt;D xsi:type="xsd:double"&gt;13.307003041907789&lt;/D&gt;&lt;D xsi:type="xsd:double"&gt;13.36473202325616&lt;/D&gt;&lt;D xsi:type="xsd:double"&gt;13.418005782819391&lt;/D&gt;&lt;D xsi:type="xsd:double"&gt;13.509391791211041&lt;/D&gt;&lt;D xsi:type="xsd:double"&gt;13.474443039118251&lt;/D&gt;&lt;D xsi:type="xsd:double"&gt;13.80136490422116&lt;/D&gt;&lt;D xsi:type="xsd:double"&gt;13.913781361825411&lt;/D&gt;&lt;D xsi:type="xsd:double"&gt;13.9279521395882&lt;/D&gt;&lt;D xsi:type="xsd:double"&gt;14.127354189360061&lt;/D&gt;&lt;D xsi:type="xsd:double"&gt;14.228069275300349&lt;/D&gt;&lt;D xsi:type="xsd:double"&gt;14.28813079923648&lt;/D&gt;&lt;D xsi:type="xsd:double"&gt;14.5085252349025&lt;/D&gt;&lt;D xsi:type="xsd:double"&gt;14.72608553680049&lt;/D&gt;&lt;D xsi:type="xsd:double"&gt;14.53239998180652&lt;/D&gt;&lt;D xsi:type="xsd:double"&gt;14.7171074280019&lt;/D&gt;&lt;D xsi:type="xsd:double"&gt;15.036751169710019&lt;/D&gt;&lt;D xsi:type="xsd:double"&gt;15.11335287792445&lt;/D&gt;&lt;D xsi:type="xsd:double"&gt;15.30124379721498&lt;/D&gt;&lt;D xsi:type="xsd:double"&gt;15.86443529025264&lt;/D&gt;&lt;D xsi:type="xsd:double"&gt;15.7681552575886&lt;/D&gt;&lt;D xsi:type="xsd:double"&gt;15.810210862923141&lt;/D&gt;&lt;D xsi:type="xsd:double"&gt;15.72785513111023&lt;/D&gt;&lt;D xsi:type="xsd:double"&gt;15.605598355352489&lt;/D&gt;&lt;D xsi:type="xsd:double"&gt;15.765941590557381&lt;/D&gt;&lt;D xsi:type="xsd:double"&gt;15.8011357448016&lt;/D&gt;&lt;D xsi:type="xsd:double"&gt;15.847791219946879&lt;/D&gt;&lt;D xsi:type="xsd:double"&gt;15.98443929312602&lt;/D&gt;&lt;D xsi:type="xsd:double"&gt;15.99720378893978&lt;/D&gt;&lt;D xsi:type="xsd:double"&gt;15.8520768412392&lt;/D&gt;&lt;D xsi:type="xsd:double"&gt;15.75892327351694&lt;/D&gt;&lt;D xsi:type="xsd:double"&gt;15.83936633286247&lt;/D&gt;&lt;D xsi:type="xsd:double"&gt;15.9138987250703&lt;/D&gt;&lt;D xsi:type="xsd:double"&gt;16.26602875007648&lt;/D&gt;&lt;D xsi:type="xsd:double"&gt;16.415240203116792&lt;/D&gt;&lt;D xsi:type="xsd:double"&gt;16.40462576802058&lt;/D&gt;&lt;D xsi:type="xsd:double"&gt;16.448303885791169&lt;/D&gt;&lt;D xsi:type="xsd:double"&gt;16.4379831116819&lt;/D&gt;&lt;D xsi:type="xsd:double"&gt;16.52512042111508&lt;/D&gt;&lt;D xsi:type="xsd:double"&gt;16.587969145419159&lt;/D&gt;&lt;D xsi:type="xsd:double"&gt;16.779276342101181&lt;/D&gt;&lt;D xsi:type="xsd:double"&gt;16.810586326510329&lt;/D&gt;&lt;D xsi:type="xsd:double"&gt;16.790302901111051&lt;/D&gt;&lt;D xsi:type="xsd:double"&gt;16.59753993124129&lt;/D&gt;&lt;D xsi:type="xsd:double"&gt;16.435614233577621&lt;/D&gt;&lt;D xsi:type="xsd:double"&gt;16.34504605797321&lt;/D&gt;&lt;D xsi:type="xsd:double"&gt;16.295272332816619&lt;/D&gt;&lt;D xsi:type="xsd:double"&gt;16.2452003989291&lt;/D&gt;&lt;D xsi:type="xsd:double"&gt;16.03050826657806&lt;/D&gt;&lt;D xsi:type="xsd:double"&gt;15.881312945324151&lt;/D&gt;&lt;D xsi:type="xsd:double"&gt;15.951343436286781&lt;/D&gt;&lt;D xsi:type="xsd:double"&gt;16.006613176330731&lt;/D&gt;&lt;D xsi:type="xsd:double"&gt;16.089710380513349&lt;/D&gt;&lt;D xsi:type="xsd:double"&gt;16.090711633251409&lt;/D&gt;&lt;D xsi:type="xsd:double"&gt;16.21754701128846&lt;/D&gt;&lt;D xsi:type="xsd:double"&gt;16.468696625891312&lt;/D&gt;&lt;D xsi:type="xsd:double"&gt;16.340331674002819&lt;/D&gt;&lt;D xsi:type="xsd:double"&gt;16.409870862958179&lt;/D&gt;&lt;D xsi:type="xsd:double"&gt;16.416080066740331&lt;/D&gt;&lt;D xsi:type="xsd:double"&gt;16.496872290639072&lt;/D&gt;&lt;D xsi:type="xsd:double"&gt;16.515829084952809&lt;/D&gt;&lt;D xsi:type="xsd:double"&gt;16.441827918488151&lt;/D&gt;&lt;D xsi:type="xsd:double"&gt;16.593339257539569&lt;/D&gt;&lt;D xsi:type="xsd:double"&gt;16.663698841427749&lt;/D&gt;&lt;D xsi:type="xsd:double"&gt;16.736244091874319&lt;/D&gt;&lt;D xsi:type="xsd:double"&gt;16.858701971073419&lt;/D&gt;&lt;D xsi:type="xsd:double"&gt;17.373810941041011&lt;/D&gt;&lt;D xsi:type="xsd:double"&gt;17.770422035040369&lt;/D&gt;&lt;D xsi:type="xsd:double"&gt;17.925414990500489&lt;/D&gt;&lt;D xsi:type="xsd:double"&gt;18.209711049419571&lt;/D&gt;&lt;D xsi:type="xsd:double"&gt;17.832728205227308&lt;/D&gt;&lt;D xsi:type="xsd:double"&gt;17.672027973844521&lt;/D&gt;&lt;D xsi:type="xsd:double"&gt;17.79670795638874&lt;/D&gt;&lt;D xsi:type="xsd:double"&gt;17.8964844937964&lt;/D&gt;&lt;D xsi:type="xsd:double"&gt;17.546563670927931&lt;/D&gt;&lt;D xsi:type="xsd:double"&gt;18.05438850102303&lt;/D&gt;&lt;D xsi:type="xsd:double"&gt;18.149891223928719&lt;/D&gt;&lt;D xsi:type="xsd:double"&gt;18.050946070298&lt;/D&gt;&lt;D xsi:type="xsd:double"&gt;18.20022068775577&lt;/D&gt;&lt;D xsi:type="xsd:double"&gt;18.479424471273131&lt;/D&gt;&lt;D xsi:type="xsd:double"&gt;18.40978300545143&lt;/D&gt;&lt;D xsi:type="xsd:double"&gt;18.307396103605772&lt;/D&gt;&lt;D xsi:type="xsd:double"&gt;18.031380924034931&lt;/D&gt;&lt;D xsi:type="xsd:double"&gt;18.0645752561134&lt;/D&gt;&lt;D xsi:type="xsd:double"&gt;17.900549968636049&lt;/D&gt;&lt;D xsi:type="xsd:double"&gt;17.726330004849309&lt;/D&gt;&lt;D xsi:type="xsd:double"&gt;17.397384414649249&lt;/D&gt;&lt;D xsi:type="xsd:double"&gt;17.515645467779269&lt;/D&gt;&lt;D xsi:type="xsd:double"&gt;17.6462894329868&lt;/D&gt;&lt;D xsi:type="xsd:double"&gt;17.5048043309898&lt;/D&gt;&lt;D xsi:type="xsd:double"&gt;17.353981174351318&lt;/D&gt;&lt;D xsi:type="xsd:double"&gt;17.421116554209039&lt;/D&gt;&lt;D xsi:type="xsd:double"&gt;17.64462813821234&lt;/D&gt;&lt;D xsi:type="xsd:double"&gt;17.42290006921122&lt;/D&gt;&lt;D xsi:type="xsd:double"&gt;17.461018193604339&lt;/D&gt;&lt;D xsi:type="xsd:double"&gt;17.320471808926051&lt;/D&gt;&lt;D xsi:type="xsd:double"&gt;17.365813216488821&lt;/D&gt;&lt;D xsi:type="xsd:double"&gt;17.588814449116839&lt;/D&gt;&lt;D xsi:type="xsd:double"&gt;17.568130087984681&lt;/D&gt;&lt;D xsi:type="xsd:double"&gt;17.085165793800531&lt;/D&gt;&lt;D xsi:type="xsd:double"&gt;16.6840678829606&lt;/D&gt;&lt;D xsi:type="xsd:double"&gt;16.59788747256345&lt;/D&gt;&lt;D xsi:type="xsd:double"&gt;16.719737548553571&lt;/D&gt;&lt;D xsi:type="xsd:double"&gt;16.684117639037058&lt;/D&gt;&lt;D xsi:type="xsd:double"&gt;17.17501027828299&lt;/D&gt;&lt;D xsi:type="xsd:double"&gt;17.115885865957861&lt;/D&gt;&lt;D xsi:type="xsd:double"&gt;17.002895181997619&lt;/D&gt;&lt;D xsi:type="xsd:double"&gt;16.03525673585186&lt;/D&gt;&lt;D xsi:type="xsd:double"&gt;15.625890207614219&lt;/D&gt;&lt;D xsi:type="xsd:double"&gt;15.47906116030229&lt;/D&gt;&lt;D xsi:type="xsd:double"&gt;15.55720425014429&lt;/D&gt;&lt;D xsi:type="xsd:double"&gt;15.76866636645951&lt;/D&gt;&lt;D xsi:type="xsd:double"&gt;15.51459651366671&lt;/D&gt;&lt;D xsi:type="xsd:double"&gt;15.37165076070816&lt;/D&gt;&lt;D xsi:type="xsd:double"&gt;15.45616087387423&lt;/D&gt;&lt;D xsi:type="xsd:double"&gt;15.36198119591786&lt;/D&gt;&lt;D xsi:type="xsd:double"&gt;15.3568147561111&lt;/D&gt;&lt;D xsi:type="xsd:double"&gt;15.43105726078967&lt;/D&gt;&lt;D xsi:type="xsd:double"&gt;15.5497460794754&lt;/D&gt;&lt;D xsi:type="xsd:double"&gt;15.63425727290778&lt;/D&gt;&lt;D xsi:type="xsd:double"&gt;15.522887789005679&lt;/D&gt;&lt;D xsi:type="xsd:double"&gt;15.228527862985979&lt;/D&gt;&lt;D xsi:type="xsd:double"&gt;14.9172480796364&lt;/D&gt;&lt;D xsi:type="xsd:double"&gt;15.0551299390493&lt;/D&gt;&lt;D xsi:type="xsd:double"&gt;15.120132018413191&lt;/D&gt;&lt;D xsi:type="xsd:double"&gt;14.971811402121279&lt;/D&gt;&lt;D xsi:type="xsd:double"&gt;14.637095369807589&lt;/D&gt;&lt;D xsi:type="xsd:double"&gt;14.590795964875831&lt;/D&gt;&lt;D xsi:type="xsd:double"&gt;13.81043166064403&lt;/D&gt;&lt;D xsi:type="xsd:double"&gt;14.3782929755038&lt;/D&gt;&lt;D xsi:type="xsd:double"&gt;14.66890370439832&lt;/D&gt;&lt;D xsi:type="xsd:double"&gt;14.763371516907981&lt;/D&gt;&lt;D xsi:type="xsd:double"&gt;14.775667253323389&lt;/D&gt;&lt;D xsi:type="xsd:double"&gt;14.78134373078359&lt;/D&gt;&lt;D xsi:type="xsd:double"&gt;14.754719018491381&lt;/D&gt;&lt;D xsi:type="xsd:double"&gt;14.929814957013839&lt;/D&gt;&lt;D xsi:type="xsd:double"&gt;14.942992304304029&lt;/D&gt;&lt;D xsi:type="xsd:double"&gt;15.04926857835452&lt;/D&gt;&lt;D xsi:type="xsd:double"&gt;14.904258520489741&lt;/D&gt;&lt;D xsi:type="xsd:double"&gt;14.924698886127549&lt;/D&gt;&lt;D xsi:type="xsd:double"&gt;14.805620110295379&lt;/D&gt;&lt;D xsi:type="xsd:double"&gt;14.224699346861581&lt;/D&gt;&lt;D xsi:type="xsd:double"&gt;14.30134948705242&lt;/D&gt;&lt;D xsi:type="xsd:double"&gt;14.3598367307621&lt;/D&gt;&lt;D xsi:type="xsd:double"&gt;14.318934376756429&lt;/D&gt;&lt;D xsi:type="xsd:double"&gt;14.437879768524081&lt;/D&gt;&lt;D xsi:type="xsd:double"&gt;14.259222960254711&lt;/D&gt;&lt;D xsi:type="xsd:double"&gt;14.2662609780683&lt;/D&gt;&lt;D xsi:type="xsd:double"&gt;14.18438559632126&lt;/D&gt;&lt;D xsi:type="xsd:double"&gt;14.09458004878069&lt;/D&gt;&lt;D xsi:type="xsd:double"&gt;14.215894641974341&lt;/D&gt;&lt;D xsi:type="xsd:double"&gt;14.386408285634889&lt;/D&gt;&lt;D xsi:type="xsd:double"&gt;14.53237637797292&lt;/D&gt;&lt;D xsi:type="xsd:double"&gt;14.33242631230422&lt;/D&gt;&lt;D xsi:type="xsd:double"&gt;15.56522482116922&lt;/D&gt;&lt;D xsi:type="xsd:double"&gt;15.54792389618234&lt;/D&gt;&lt;D xsi:type="xsd:double"&gt;15.479873608343651&lt;/D&gt;&lt;D xsi:type="xsd:double"&gt;15.195181007934529&lt;/D&gt;&lt;D xsi:type="xsd:double"&gt;15.170846625102969&lt;/D&gt;&lt;D xsi:type="xsd:double"&gt;14.85121672805955&lt;/D&gt;&lt;D xsi:type="xsd:double"&gt;14.717095558445649&lt;/D&gt;&lt;D xsi:type="xsd:double"&gt;13.84859135067426&lt;/D&gt;&lt;D xsi:type="xsd:double"&gt;13.89752555640769&lt;/D&gt;&lt;D xsi:type="xsd:double"&gt;13.84185291628582&lt;/D&gt;&lt;D xsi:type="xsd:double"&gt;14.318404180843659&lt;/D&gt;&lt;D xsi:type="xsd:double"&gt;14.259683931353649&lt;/D&gt;&lt;D xsi:type="xsd:double"&gt;14.38628824813833&lt;/D&gt;&lt;D xsi:type="xsd:double"&gt;14.12918703695104&lt;/D&gt;&lt;D xsi:type="xsd:double"&gt;14.02414883124527&lt;/D&gt;&lt;D xsi:type="xsd:double"&gt;14.228102742432681&lt;/D&gt;&lt;D xsi:type="xsd:double"&gt;14.108850643826541&lt;/D&gt;&lt;D xsi:type="xsd:double"&gt;14.429146381287721&lt;/D&gt;&lt;D xsi:type="xsd:double"&gt;14.876226740347841&lt;/D&gt;&lt;D xsi:type="xsd:double"&gt;14.6500132451853&lt;/D&gt;&lt;D xsi:type="xsd:double"&gt;14.55035874889532&lt;/D&gt;&lt;D xsi:type="xsd:double"&gt;14.479134064527861&lt;/D&gt;&lt;D xsi:type="xsd:double"&gt;14.4949832153839&lt;/D&gt;&lt;D xsi:type="xsd:double"&gt;14.8349961598613&lt;/D&gt;&lt;D xsi:type="xsd:double"&gt;14.69171019541673&lt;/D&gt;&lt;D xsi:type="xsd:double"&gt;14.719647921406329&lt;/D&gt;&lt;D xsi:type="xsd:double"&gt;14.66654647644547&lt;/D&gt;&lt;D xsi:type="xsd:double"&gt;14.781761260147171&lt;/D&gt;&lt;D xsi:type="xsd:double"&gt;14.513091442442439&lt;/D&gt;&lt;D xsi:type="xsd:double"&gt;14.458407616427291&lt;/D&gt;&lt;D xsi:type="xsd:double"&gt;14.517202991727039&lt;/D&gt;&lt;D xsi:type="xsd:double"&gt;14.10416231584315&lt;/D&gt;&lt;D xsi:type="xsd:double"&gt;14.29991158455532&lt;/D&gt;&lt;D xsi:type="xsd:double"&gt;14.64684912204164&lt;/D&gt;&lt;D xsi:type="xsd:double"&gt;14.82455831903485&lt;/D&gt;&lt;D xsi:type="xsd:double"&gt;14.81106846167927&lt;/D&gt;&lt;D xsi:type="xsd:double"&gt;15.064647329777049&lt;/D&gt;&lt;D xsi:type="xsd:double"&gt;14.96911188094259&lt;/D&gt;&lt;D xsi:type="xsd:double"&gt;14.97103738472358&lt;/D&gt;&lt;D xsi:type="xsd:double"&gt;15.133385885017979&lt;/D&gt;&lt;D xsi:type="xsd:double"&gt;15.15502912481735&lt;/D&gt;&lt;D xsi:type="xsd:double"&gt;15.08156061203052&lt;/D&gt;&lt;D xsi:type="xsd:double"&gt;15.35179998489838&lt;/D&gt;&lt;D xsi:type="xsd:double"&gt;15.39555281726498&lt;/D&gt;&lt;D xsi:type="xsd:double"&gt;15.42113531424398&lt;/D&gt;&lt;D xsi:type="xsd:double"&gt;15.31117859262128&lt;/D&gt;&lt;D xsi:type="xsd:double"&gt;15.22502089370164&lt;/D&gt;&lt;D xsi:type="xsd:double"&gt;15.35618535913096&lt;/D&gt;&lt;D xsi:type="xsd:double"&gt;15.32750987080963&lt;/D&gt;&lt;D xsi:type="xsd:double"&gt;15.375769969949269&lt;/D&gt;&lt;D xsi:type="xsd:double"&gt;15.314924867995609&lt;/D&gt;&lt;D xsi:type="xsd:double"&gt;15.250574794801761&lt;/D&gt;&lt;D xsi:type="xsd:double"&gt;15.128500026153469&lt;/D&gt;&lt;D xsi:type="xsd:double"&gt;15.02724369032603&lt;/D&gt;&lt;D xsi:type="xsd:double"&gt;15.189563191011541&lt;/D&gt;&lt;D xsi:type="xsd:double"&gt;15.439291507937361&lt;/D&gt;&lt;D xsi:type="xsd:double"&gt;15.438998566626919&lt;/D&gt;&lt;D xsi:type="xsd:double"&gt;15.378369356180819&lt;/D&gt;&lt;D xsi:type="xsd:double"&gt;15.217539594474911&lt;/D&gt;&lt;D xsi:type="xsd:double"&gt;15.048995262279689&lt;/D&gt;&lt;D xsi:type="xsd:double"&gt;15.09503818904134&lt;/D&gt;&lt;D xsi:type="xsd:double"&gt;15.377473159881539&lt;/D&gt;&lt;D xsi:type="xsd:double"&gt;14.94612999859465&lt;/D&gt;&lt;D xsi:type="xsd:double"&gt;14.745304074338&lt;/D&gt;&lt;D xsi:type="xsd:double"&gt;14.931515317615091&lt;/D&gt;&lt;D xsi:type="xsd:double"&gt;14.86558902282918&lt;/D&gt;&lt;D xsi:type="xsd:double"&gt;14.98778822622188&lt;/D&gt;&lt;D xsi:type="xsd:double"&gt;15.119697609046479&lt;/D&gt;&lt;D xsi:type="xsd:double"&gt;15.08768667707877&lt;/D&gt;&lt;D xsi:type="xsd:double"&gt;15.115225272343929&lt;/D&gt;&lt;D xsi:type="xsd:double"&gt;15.064243273720329&lt;/D&gt;&lt;D xsi:type="xsd:double"&gt;15.017141048322021&lt;/D&gt;&lt;D xsi:type="xsd:double"&gt;14.75192161301216&lt;/D&gt;&lt;D xsi:type="xsd:double"&gt;14.76737225915298&lt;/D&gt;&lt;D xsi:type="xsd:double"&gt;14.93496624949384&lt;/D&gt;&lt;D xsi:type="xsd:double"&gt;14.959764296119079&lt;/D&gt;&lt;D xsi:type="xsd:double"&gt;14.92451897569658&lt;/D&gt;&lt;D xsi:type="xsd:double"&gt;14.81015856707924&lt;/D&gt;&lt;D xsi:type="xsd:double"&gt;14.5883178427966&lt;/D&gt;&lt;D xsi:type="xsd:double"&gt;14.410114310364991&lt;/D&gt;&lt;D xsi:type="xsd:double"&gt;14.47739265352825&lt;/D&gt;&lt;D xsi:type="xsd:double"&gt;14.44914577805525&lt;/D&gt;&lt;D xsi:type="xsd:double"&gt;14.346487091501951&lt;/D&gt;&lt;D xsi:type="xsd:double"&gt;14.23491973683281&lt;/D&gt;&lt;D xsi:type="xsd:double"&gt;14.23547495683985&lt;/D&gt;&lt;D xsi:type="xsd:double"&gt;14.469476875327739&lt;/D&gt;&lt;D xsi:type="xsd:double"&gt;14.470979983331761&lt;/D&gt;&lt;D xsi:type="xsd:double"&gt;14.42147815844285&lt;/D&gt;&lt;D xsi:type="xsd:double"&gt;14.41274582488648&lt;/D&gt;&lt;D xsi:type="xsd:double"&gt;14.430578328652739&lt;/D&gt;&lt;D xsi:type="xsd:double"&gt;14.542240241001521&lt;/D&gt;&lt;D xsi:type="xsd:double"&gt;14.565416162464411&lt;/D&gt;&lt;D xsi:type="xsd:double"&gt;14.453954677770851&lt;/D&gt;&lt;D xsi:type="xsd:double"&gt;14.49807427746225&lt;/D&gt;&lt;D xsi:type="xsd:double"&gt;14.419065084521471&lt;/D&gt;&lt;D xsi:type="xsd:double"&gt;14.472926538502231&lt;/D&gt;&lt;D xsi:type="xsd:double"&gt;14.181166582403881&lt;/D&gt;&lt;D xsi:type="xsd:double"&gt;14.124926002175711&lt;/D&gt;&lt;D xsi:type="xsd:double"&gt;14.129494734485331&lt;/D&gt;&lt;D xsi:type="xsd:double"&gt;13.74589788715555&lt;/D&gt;&lt;D xsi:type="xsd:double"&gt;14.003674599402141&lt;/D&gt;&lt;D xsi:type="xsd:double"&gt;13.7379135566505&lt;/D&gt;&lt;D xsi:type="xsd:double"&gt;13.723534206523141&lt;/D&gt;&lt;D xsi:type="xsd:double"&gt;14.002124326150341&lt;/D&gt;&lt;D xsi:type="xsd:double"&gt;14.03945548002531&lt;/D&gt;&lt;D xsi:type="xsd:double"&gt;13.965614975289331&lt;/D&gt;&lt;D xsi:type="xsd:double"&gt;13.850815704327781&lt;/D&gt;&lt;D xsi:type="xsd:double"&gt;14.079968258070229&lt;/D&gt;&lt;D xsi:type="xsd:double"&gt;13.65690356408687&lt;/D&gt;&lt;D xsi:type="xsd:double"&gt;13.56774201220288&lt;/D&gt;&lt;D xsi:type="xsd:double"&gt;14.190982455465081&lt;/D&gt;&lt;D xsi:type="xsd:double"&gt;14.39567079495645&lt;/D&gt;&lt;D xsi:type="xsd:double"&gt;14.30185079154561&lt;/D&gt;&lt;D xsi:type="xsd:double"&gt;14.6120375197868&lt;/D&gt;&lt;D xsi:type="xsd:double"&gt;14.75720198882351&lt;/D&gt;&lt;D xsi:type="xsd:double"&gt;15.053394431532871&lt;/D&gt;&lt;D xsi:type="xsd:double"&gt;15.09108848610888&lt;/D&gt;&lt;D xsi:type="xsd:double"&gt;15.08113524028162&lt;/D&gt;&lt;D xsi:type="xsd:double"&gt;14.81949382580639&lt;/D&gt;&lt;D xsi:type="xsd:double"&gt;14.96298294008829&lt;/D&gt;&lt;D xsi:type="xsd:double"&gt;14.96056823364612&lt;/D&gt;&lt;D xsi:type="xsd:double"&gt;14.4754994239941&lt;/D&gt;&lt;D xsi:type="xsd:double"&gt;14.451770376506291&lt;/D&gt;&lt;D xsi:type="xsd:double"&gt;14.85090050272235&lt;/D&gt;&lt;D xsi:type="xsd:double"&gt;14.971190941442179&lt;/D&gt;&lt;D xsi:type="xsd:double"&gt;14.939451392041949&lt;/D&gt;&lt;D xsi:type="xsd:double"&gt;15.20475536648912&lt;/D&gt;&lt;D xsi:type="xsd:double"&gt;15.15416760528494&lt;/D&gt;&lt;D xsi:type="xsd:double"&gt;15.261789266349719&lt;/D&gt;&lt;D xsi:type="xsd:double"&gt;15.169584558117011&lt;/D&gt;&lt;D xsi:type="xsd:double"&gt;15.06757537161686&lt;/D&gt;&lt;D xsi:type="xsd:double"&gt;14.86837763364597&lt;/D&gt;&lt;D xsi:type="xsd:double"&gt;15.1091232709186&lt;/D&gt;&lt;D xsi:type="xsd:double"&gt;14.904773028270821&lt;/D&gt;&lt;D xsi:type="xsd:double"&gt;15.116500150879659&lt;/D&gt;&lt;D xsi:type="xsd:double"&gt;15.46586787237116&lt;/D&gt;&lt;D xsi:type="xsd:double"&gt;15.410899116319969&lt;/D&gt;&lt;D xsi:type="xsd:double"&gt;15.5295988693582&lt;/D&gt;&lt;D xsi:type="xsd:double"&gt;15.4506035343063&lt;/D&gt;&lt;D xsi:type="xsd:double"&gt;15.383307328140731&lt;/D&gt;&lt;D xsi:type="xsd:double"&gt;15.52350482387053&lt;/D&gt;&lt;D xsi:type="xsd:double"&gt;15.61562973931489&lt;/D&gt;&lt;D xsi:type="xsd:double"&gt;15.90902912427153&lt;/D&gt;&lt;D xsi:type="xsd:double"&gt;16.065793705414009&lt;/D&gt;&lt;D xsi:type="xsd:double"&gt;16.13026256938743&lt;/D&gt;&lt;D xsi:type="xsd:double"&gt;16.180128094605539&lt;/D&gt;&lt;D xsi:type="xsd:double"&gt;16.216122758749481&lt;/D&gt;&lt;D xsi:type="xsd:double"&gt;16.435773542800391&lt;/D&gt;&lt;D xsi:type="xsd:double"&gt;16.29348865390169&lt;/D&gt;&lt;D xsi:type="xsd:double"&gt;16.319886241770089&lt;/D&gt;&lt;D xsi:type="xsd:double"&gt;16.309604950343552&lt;/D&gt;&lt;D xsi:type="xsd:double"&gt;16.226480423980831&lt;/D&gt;&lt;D xsi:type="xsd:double"&gt;16.227643209661728&lt;/D&gt;&lt;D xsi:type="xsd:double"&gt;16.40730710413677&lt;/D&gt;&lt;D xsi:type="xsd:double"&gt;16.38590700995573&lt;/D&gt;&lt;D xsi:type="xsd:double"&gt;16.267002895432569&lt;/D&gt;&lt;D xsi:type="xsd:double"&gt;16.0756676822062&lt;/D&gt;&lt;D xsi:type="xsd:double"&gt;16.18430580432933&lt;/D&gt;&lt;D xsi:type="xsd:double"&gt;16.28521230278179&lt;/D&gt;&lt;D xsi:type="xsd:double"&gt;16.36207630613082&lt;/D&gt;&lt;D xsi:type="xsd:double"&gt;16.351824183783041&lt;/D&gt;&lt;D xsi:type="xsd:double"&gt;16.36215886585466&lt;/D&gt;&lt;D xsi:type="xsd:double"&gt;16.818448619622959&lt;/D&gt;&lt;D xsi:type="xsd:double"&gt;16.880709546868161&lt;/D&gt;&lt;D xsi:type="xsd:double"&gt;16.842642763826561&lt;/D&gt;&lt;D xsi:type="xsd:double"&gt;16.744251086290259&lt;/D&gt;&lt;D xsi:type="xsd:double"&gt;16.820913546230049&lt;/D&gt;&lt;D xsi:type="xsd:double"&gt;16.651212781770241&lt;/D&gt;&lt;D xsi:type="xsd:double"&gt;16.910621499911851&lt;/D&gt;&lt;D xsi:type="xsd:double"&gt;16.8271750549402&lt;/D&gt;&lt;D xsi:type="xsd:double"&gt;16.695683818220012&lt;/D&gt;&lt;D xsi:type="xsd:double"&gt;16.760105533440189&lt;/D&gt;&lt;D xsi:type="xsd:double"&gt;16.75092124635756&lt;/D&gt;&lt;D xsi:type="xsd:double"&gt;16.757821714461109&lt;/D&gt;&lt;D xsi:type="xsd:double"&gt;16.484605856622029&lt;/D&gt;&lt;D xsi:type="xsd:double"&gt;16.296777980480581&lt;/D&gt;&lt;D xsi:type="xsd:double"&gt;16.28288720169726&lt;/D&gt;&lt;D xsi:type="xsd:double"&gt;16.2380421934403&lt;/D&gt;&lt;D xsi:type="xsd:double"&gt;16.05412283553899&lt;/D&gt;&lt;D xsi:type="xsd:double"&gt;16.018624449903911&lt;/D&gt;&lt;D xsi:type="xsd:double"&gt;16.14179468000928&lt;/D&gt;&lt;D xsi:type="xsd:double"&gt;16.048016059839181&lt;/D&gt;&lt;D xsi:type="xsd:double"&gt;15.97068846169277&lt;/D&gt;&lt;D xsi:type="xsd:double"&gt;15.897215323779649&lt;/D&gt;&lt;D xsi:type="xsd:double"&gt;15.99683318663647&lt;/D&gt;&lt;D xsi:type="xsd:double"&gt;16.116216185962362&lt;/D&gt;&lt;D xsi:type="xsd:double"&gt;15.829882178356611&lt;/D&gt;&lt;D xsi:type="xsd:double"&gt;15.699664662801739&lt;/D&gt;&lt;D xsi:type="xsd:double"&gt;15.79169133151774&lt;/D&gt;&lt;D xsi:type="xsd:double"&gt;15.7427465831997&lt;/D&gt;&lt;D xsi:type="xsd:double"&gt;15.73701314495213&lt;/D&gt;&lt;D xsi:type="xsd:double"&gt;16.060855416624921&lt;/D&gt;&lt;D xsi:type="xsd:double"&gt;16.12493024114006&lt;/D&gt;&lt;D xsi:type="xsd:double"&gt;16.295563714250221&lt;/D&gt;&lt;D xsi:type="xsd:double"&gt;16.30092350056718&lt;/D&gt;&lt;D xsi:type="xsd:double"&gt;16.46069790294457&lt;/D&gt;&lt;D xsi:type="xsd:double"&gt;16.3776467530492&lt;/D&gt;&lt;D xsi:type="xsd:double"&gt;16.3971257342846&lt;/D&gt;&lt;D xsi:type="xsd:double"&gt;16.45126285684718&lt;/D&gt;&lt;D xsi:type="xsd:double"&gt;16.341849963385521&lt;/D&gt;&lt;D xsi:type="xsd:double"&gt;16.558376982634019&lt;/D&gt;&lt;D xsi:type="xsd:double"&gt;16.5472945705806&lt;/D&gt;&lt;D xsi:type="xsd:double"&gt;16.404256506925861&lt;/D&gt;&lt;D xsi:type="xsd:double"&gt;16.012281073152771&lt;/D&gt;&lt;D xsi:type="xsd:double"&gt;15.89146743508887&lt;/D&gt;&lt;D xsi:type="xsd:double"&gt;15.980445145486179&lt;/D&gt;&lt;D xsi:type="xsd:double"&gt;15.707898353757949&lt;/D&gt;&lt;D xsi:type="xsd:double"&gt;15.7518638289987&lt;/D&gt;&lt;D xsi:type="xsd:double"&gt;15.876308361411359&lt;/D&gt;&lt;D xsi:type="xsd:double"&gt;15.98814465808022&lt;/D&gt;&lt;D xsi:type="xsd:double"&gt;16.107704511319991&lt;/D&gt;&lt;D xsi:type="xsd:double"&gt;16.099598453307539&lt;/D&gt;&lt;D xsi:type="xsd:double"&gt;15.821820290615481&lt;/D&gt;&lt;D xsi:type="xsd:double"&gt;15.7916220455994&lt;/D&gt;&lt;D xsi:type="xsd:double"&gt;15.760487094551079&lt;/D&gt;&lt;D xsi:type="xsd:double"&gt;16.012202854256419&lt;/D&gt;&lt;D xsi:type="xsd:double"&gt;16.221040407490939&lt;/D&gt;&lt;D xsi:type="xsd:double"&gt;16.50224284408181&lt;/D&gt;&lt;D xsi:type="xsd:double"&gt;16.270899483035951&lt;/D&gt;&lt;D xsi:type="xsd:double"&gt;16.056046328024308&lt;/D&gt;&lt;D xsi:type="xsd:double"&gt;16.193403189091171&lt;/D&gt;&lt;D xsi:type="xsd:double"&gt;16.021270506621651&lt;/D&gt;&lt;D xsi:type="xsd:double"&gt;16.1730250877428&lt;/D&gt;&lt;D xsi:type="xsd:double"&gt;16.389296735290738&lt;/D&gt;&lt;D xsi:type="xsd:double"&gt;16.42611646470105&lt;/D&gt;&lt;D xsi:type="xsd:double"&gt;16.55785937690673&lt;/D&gt;&lt;D xsi:type="xsd:double"&gt;16.59630548989043&lt;/D&gt;&lt;D xsi:type="xsd:double"&gt;16.64015465519682&lt;/D&gt;&lt;D xsi:type="xsd:double"&gt;16.614041847327861&lt;/D&gt;&lt;D xsi:type="xsd:double"&gt;16.721539627238091&lt;/D&gt;&lt;D xsi:type="xsd:double"&gt;16.800504999490979&lt;/D&gt;&lt;D xsi:type="xsd:double"&gt;16.752829661342592&lt;/D&gt;&lt;D xsi:type="xsd:double"&gt;16.798683196886&lt;/D&gt;&lt;D xsi:type="xsd:double"&gt;16.904589244856311&lt;/D&gt;&lt;D xsi:type="xsd:double"&gt;16.986867783700031&lt;/D&gt;&lt;D xsi:type="xsd:double"&gt;16.971844217872341&lt;/D&gt;&lt;D xsi:type="xsd:double"&gt;16.731220766826581&lt;/D&gt;&lt;D xsi:type="xsd:double"&gt;16.704249900261441&lt;/D&gt;&lt;D xsi:type="xsd:double"&gt;16.381199079850472&lt;/D&gt;&lt;D xsi:type="xsd:double"&gt;16.437115308842628&lt;/D&gt;&lt;D xsi:type="xsd:double"&gt;16.619238622261491&lt;/D&gt;&lt;D xsi:type="xsd:double"&gt;16.862047370454409&lt;/D&gt;&lt;D xsi:type="xsd:double"&gt;16.764437497250459&lt;/D&gt;&lt;D xsi:type="xsd:double"&gt;16.729655041447181&lt;/D&gt;&lt;D xsi:type="xsd:double"&gt;16.795638504988069&lt;/D&gt;&lt;D xsi:type="xsd:double"&gt;16.9594058826336&lt;/D&gt;&lt;D xsi:type="xsd:double"&gt;16.885192745977861&lt;/D&gt;&lt;D xsi:type="xsd:double"&gt;16.920381180473932&lt;/D&gt;&lt;D xsi:type="xsd:double"&gt;16.857517555967611&lt;/D&gt;&lt;D xsi:type="xsd:double"&gt;17.049220846400541&lt;/D&gt;&lt;D xsi:type="xsd:double"&gt;17.0151711750396&lt;/D&gt;&lt;D xsi:type="xsd:double"&gt;17.005469959156031&lt;/D&gt;&lt;D xsi:type="xsd:double"&gt;16.975393374603289&lt;/D&gt;&lt;D xsi:type="xsd:double"&gt;16.8484485065147&lt;/D&gt;&lt;D xsi:type="xsd:double"&gt;16.8238224730025&lt;/D&gt;&lt;D xsi:type="xsd:double"&gt;16.822684935632509&lt;/D&gt;&lt;D xsi:type="xsd:double"&gt;16.71105010210637&lt;/D&gt;&lt;D xsi:type="xsd:double"&gt;16.802532564365709&lt;/D&gt;&lt;D xsi:type="xsd:double"&gt;16.672947345490481&lt;/D&gt;&lt;D xsi:type="xsd:double"&gt;16.71632796938793&lt;/D&gt;&lt;D xsi:type="xsd:double"&gt;16.7694714178763&lt;/D&gt;&lt;D xsi:type="xsd:double"&gt;16.964707782826391&lt;/D&gt;&lt;D xsi:type="xsd:double"&gt;17.04370735260051&lt;/D&gt;&lt;D xsi:type="xsd:double"&gt;16.99601325159302&lt;/D&gt;&lt;D xsi:type="xsd:double"&gt;17.106839721880711&lt;/D&gt;&lt;D xsi:type="xsd:double"&gt;17.1628853927849&lt;/D&gt;&lt;D xsi:type="xsd:double"&gt;16.7526219714935&lt;/D&gt;&lt;D xsi:type="xsd:double"&gt;16.7576214566087&lt;/D&gt;&lt;D xsi:type="xsd:double"&gt;16.73157718374868&lt;/D&gt;&lt;D xsi:type="xsd:double"&gt;16.79233412809868&lt;/D&gt;&lt;D xsi:type="xsd:double"&gt;16.729352779258718&lt;/D&gt;&lt;D xsi:type="xsd:double"&gt;16.67756151319983&lt;/D&gt;&lt;D xsi:type="xsd:double"&gt;16.707066593588959&lt;/D&gt;&lt;D xsi:type="xsd:double"&gt;16.8194889845058&lt;/D&gt;&lt;D xsi:type="xsd:double"&gt;16.8359184837925&lt;/D&gt;&lt;D xsi:type="xsd:double"&gt;16.56501686610455&lt;/D&gt;&lt;D xsi:type="xsd:double"&gt;16.6645144934049&lt;/D&gt;&lt;D xsi:type="xsd:double"&gt;16.711893555760589&lt;/D&gt;&lt;D xsi:type="xsd:double"&gt;16.80056199041983&lt;/D&gt;&lt;D xsi:type="xsd:double"&gt;16.564141413498579&lt;/D&gt;&lt;D xsi:type="xsd:double"&gt;16.733506038596541&lt;/D&gt;&lt;D xsi:type="xsd:double"&gt;16.759916636265061&lt;/D&gt;&lt;D xsi:type="xsd:double"&gt;16.736894828827008&lt;/D&gt;&lt;D xsi:type="xsd:double"&gt;16.78527798214742&lt;/D&gt;&lt;D xsi:type="xsd:double"&gt;16.647117795847532&lt;/D&gt;&lt;D xsi:type="xsd:double"&gt;16.574953899760391&lt;/D&gt;&lt;D xsi:type="xsd:double"&gt;16.536574779272989&lt;/D&gt;&lt;D xsi:type="xsd:double"&gt;16.3615670490032&lt;/D&gt;&lt;D xsi:type="xsd:double"&gt;16.425096899148549&lt;/D&gt;&lt;D xsi:type="xsd:double"&gt;16.279305124542208&lt;/D&gt;&lt;D xsi:type="xsd:double"&gt;16.448417244448009&lt;/D&gt;&lt;D xsi:type="xsd:double"&gt;16.4505932048811&lt;/D&gt;&lt;D xsi:type="xsd:double"&gt;16.505754701457882&lt;/D&gt;&lt;D xsi:type="xsd:double"&gt;16.655054672626861&lt;/D&gt;&lt;D xsi:type="xsd:double"&gt;16.5853316498106&lt;/D&gt;&lt;D xsi:type="xsd:double"&gt;16.415373285326108&lt;/D&gt;&lt;D xsi:type="xsd:double"&gt;16.222538622108939&lt;/D&gt;&lt;D xsi:type="xsd:double"&gt;16.080768592224139&lt;/D&gt;&lt;D xsi:type="xsd:double"&gt;16.0407046277483&lt;/D&gt;&lt;D xsi:type="xsd:double"&gt;16.138598453602469&lt;/D&gt;&lt;D xsi:type="xsd:double"&gt;15.92239980566711&lt;/D&gt;&lt;D xsi:type="xsd:double"&gt;15.85461871059456&lt;/D&gt;&lt;D xsi:type="xsd:double"&gt;15.808863954581421&lt;/D&gt;&lt;D xsi:type="xsd:double"&gt;15.96219922526014&lt;/D&gt;&lt;D xsi:type="xsd:double"&gt;16.019563565434879&lt;/D&gt;&lt;D xsi:type="xsd:double"&gt;15.74550608422353&lt;/D&gt;&lt;D xsi:type="xsd:double"&gt;15.952295708772009&lt;/D&gt;&lt;D xsi:type="xsd:double"&gt;15.64484126683754&lt;/D&gt;&lt;D xsi:type="xsd:double"&gt;15.6460476283538&lt;/D&gt;&lt;D xsi:type="xsd:double"&gt;15.68716160118537&lt;/D&gt;&lt;D xsi:type="xsd:double"&gt;15.732380173454059&lt;/D&gt;&lt;D xsi:type="xsd:double"&gt;15.75655456365687&lt;/D&gt;&lt;D xsi:type="xsd:double"&gt;15.874806843726409&lt;/D&gt;&lt;D xsi:type="xsd:double"&gt;15.7814610337362&lt;/D&gt;&lt;D xsi:type="xsd:double"&gt;15.924389780959579&lt;/D&gt;&lt;D xsi:type="xsd:double"&gt;15.859924014458951&lt;/D&gt;&lt;D xsi:type="xsd:double"&gt;15.81311372267723&lt;/D&gt;&lt;D xsi:type="xsd:double"&gt;15.81060960813355&lt;/D&gt;&lt;D xsi:type="xsd:double"&gt;15.87590897132484&lt;/D&gt;&lt;D xsi:type="xsd:double"&gt;15.84948948557772&lt;/D&gt;&lt;D xsi:type="xsd:double"&gt;15.83689796806974&lt;/D&gt;&lt;D xsi:type="xsd:double"&gt;15.962176489390791&lt;/D&gt;&lt;D xsi:type="xsd:double"&gt;15.773897369733261&lt;/D&gt;&lt;D xsi:type="xsd:double"&gt;15.71156358495155&lt;/D&gt;&lt;D xsi:type="xsd:double"&gt;15.74364386906373&lt;/D&gt;&lt;D xsi:type="xsd:double"&gt;15.751680679610161&lt;/D&gt;&lt;D xsi:type="xsd:double"&gt;15.76699888282006&lt;/D&gt;&lt;D xsi:type="xsd:double"&gt;15.62308626691636&lt;/D&gt;&lt;D xsi:type="xsd:double"&gt;15.4911429123459&lt;/D&gt;&lt;D xsi:type="xsd:double"&gt;15.54193906497262&lt;/D&gt;&lt;D xsi:type="xsd:double"&gt;15.622604219270251&lt;/D&gt;&lt;D xsi:type="xsd:double"&gt;15.42380693882432&lt;/D&gt;&lt;D xsi:type="xsd:double"&gt;15.36996023147511&lt;/D&gt;&lt;D xsi:type="xsd:double"&gt;15.24994113605554&lt;/D&gt;&lt;D xsi:type="xsd:double"&gt;15.24666894299749&lt;/D&gt;&lt;D xsi:type="xsd:double"&gt;15.280833516033249&lt;/D&gt;&lt;D xsi:type="xsd:double"&gt;15.20783522508712&lt;/D&gt;&lt;D xsi:type="xsd:double"&gt;15.12170245376627&lt;/D&gt;&lt;D xsi:type="xsd:double"&gt;15.202359519761529&lt;/D&gt;&lt;D xsi:type="xsd:double"&gt;15.26404425155382&lt;/D&gt;&lt;D xsi:type="xsd:double"&gt;15.32654797248029&lt;/D&gt;&lt;D xsi:type="xsd:double"&gt;15.393933019689589&lt;/D&gt;&lt;D xsi:type="xsd:double"&gt;15.382633489590139&lt;/D&gt;&lt;D xsi:type="xsd:double"&gt;15.515410118516909&lt;/D&gt;&lt;D xsi:type="xsd:double"&gt;15.62621770406346&lt;/D&gt;&lt;D xsi:type="xsd:double"&gt;15.70438289908282&lt;/D&gt;&lt;D xsi:type="xsd:double"&gt;15.664894614789191&lt;/D&gt;&lt;D xsi:type="xsd:double"&gt;15.742173614490749&lt;/D&gt;&lt;D xsi:type="xsd:double"&gt;15.633441484828481&lt;/D&gt;&lt;D xsi:type="xsd:double"&gt;15.66697301739694&lt;/D&gt;&lt;D xsi:type="xsd:double"&gt;15.60434855948815&lt;/D&gt;&lt;D xsi:type="xsd:double"&gt;15.605642936423539&lt;/D&gt;&lt;D xsi:type="xsd:double"&gt;15.689958173709339&lt;/D&gt;&lt;D xsi:type="xsd:double"&gt;15.6671430037183&lt;/D&gt;&lt;D xsi:type="xsd:double"&gt;15.612479144932291&lt;/D&gt;&lt;D xsi:type="xsd:double"&gt;15.54743638986012&lt;/D&gt;&lt;D xsi:type="xsd:double"&gt;15.63448106</t>
        </r>
      </text>
    </comment>
    <comment ref="A57" authorId="0" shapeId="0">
      <text>
        <r>
          <rPr>
            <b/>
            <sz val="9"/>
            <color indexed="81"/>
            <rFont val="Tahoma"/>
            <charset val="1"/>
          </rPr>
          <t>7514&lt;/D&gt;&lt;D xsi:type="xsd:double"&gt;15.688724825564259&lt;/D&gt;&lt;D xsi:type="xsd:double"&gt;15.85372418032634&lt;/D&gt;&lt;D xsi:type="xsd:double"&gt;15.890904505112379&lt;/D&gt;&lt;D xsi:type="xsd:double"&gt;15.878916282774741&lt;/D&gt;&lt;D xsi:type="xsd:double"&gt;15.786393638271839&lt;/D&gt;&lt;D xsi:type="xsd:double"&gt;15.744682572786481&lt;/D&gt;&lt;D xsi:type="xsd:double"&gt;15.813012647349071&lt;/D&gt;&lt;D xsi:type="xsd:double"&gt;15.83194702348495&lt;/D&gt;&lt;D xsi:type="xsd:double"&gt;15.80943619905354&lt;/D&gt;&lt;D xsi:type="xsd:double"&gt;15.780545089735&lt;/D&gt;&lt;D xsi:type="xsd:double"&gt;15.809284615005019&lt;/D&gt;&lt;D xsi:type="xsd:double"&gt;15.739121633535071&lt;/D&gt;&lt;D xsi:type="xsd:double"&gt;15.713254104170529&lt;/D&gt;&lt;D xsi:type="xsd:double"&gt;15.78900439234469&lt;/D&gt;&lt;D xsi:type="xsd:double"&gt;15.872552425363621&lt;/D&gt;&lt;D xsi:type="xsd:double"&gt;15.830973068585569&lt;/D&gt;&lt;D xsi:type="xsd:double"&gt;15.88518133032713&lt;/D&gt;&lt;D xsi:type="xsd:double"&gt;15.84623973156514&lt;/D&gt;&lt;D xsi:type="xsd:double"&gt;15.94681204501366&lt;/D&gt;&lt;D xsi:type="xsd:double"&gt;15.86441522609681&lt;/D&gt;&lt;D xsi:type="xsd:double"&gt;15.81189506925138&lt;/D&gt;&lt;D xsi:type="xsd:double"&gt;15.78367247706468&lt;/D&gt;&lt;D xsi:type="xsd:double"&gt;15.68195075595381&lt;/D&gt;&lt;D xsi:type="xsd:double"&gt;15.733970971896151&lt;/D&gt;&lt;D xsi:type="xsd:double"&gt;15.69770067402542&lt;/D&gt;&lt;D xsi:type="xsd:double"&gt;15.650755371380461&lt;/D&gt;&lt;D xsi:type="xsd:double"&gt;15.47574748911673&lt;/D&gt;&lt;D xsi:type="xsd:double"&gt;15.537831664280141&lt;/D&gt;&lt;D xsi:type="xsd:double"&gt;15.56471132347064&lt;/D&gt;&lt;D xsi:type="xsd:double"&gt;15.421881614267541&lt;/D&gt;&lt;D xsi:type="xsd:double"&gt;15.45593731225512&lt;/D&gt;&lt;D xsi:type="xsd:double"&gt;15.53055171687781&lt;/D&gt;&lt;D xsi:type="xsd:double"&gt;15.518174161808339&lt;/D&gt;&lt;D xsi:type="xsd:double"&gt;15.563422766229349&lt;/D&gt;&lt;D xsi:type="xsd:double"&gt;15.81099492703285&lt;/D&gt;&lt;D xsi:type="xsd:double"&gt;15.854325231562759&lt;/D&gt;&lt;D xsi:type="xsd:double"&gt;16.067878189542181&lt;/D&gt;&lt;D xsi:type="xsd:double"&gt;16.11800666325281&lt;/D&gt;&lt;D xsi:type="xsd:double"&gt;15.945961214621811&lt;/D&gt;&lt;D xsi:type="xsd:double"&gt;15.886731219736561&lt;/D&gt;&lt;D xsi:type="xsd:double"&gt;15.88948483583526&lt;/D&gt;&lt;D xsi:type="xsd:double"&gt;15.80044864145939&lt;/D&gt;&lt;D xsi:type="xsd:double"&gt;15.903764116180369&lt;/D&gt;&lt;D xsi:type="xsd:double"&gt;15.91133971209989&lt;/D&gt;&lt;D xsi:type="xsd:double"&gt;15.873312476019191&lt;/D&gt;&lt;D xsi:type="xsd:double"&gt;15.7741548115455&lt;/D&gt;&lt;D xsi:type="xsd:double"&gt;15.864624695924819&lt;/D&gt;&lt;D xsi:type="xsd:double"&gt;16.00994035246514&lt;/D&gt;&lt;D xsi:type="xsd:double"&gt;15.9341747638695&lt;/D&gt;&lt;D xsi:type="xsd:double"&gt;15.979239928220011&lt;/D&gt;&lt;D xsi:type="xsd:double"&gt;15.94983080974465&lt;/D&gt;&lt;D xsi:type="xsd:double"&gt;15.83004891135584&lt;/D&gt;&lt;D xsi:type="xsd:double"&gt;15.962345728506231&lt;/D&gt;&lt;D xsi:type="xsd:double"&gt;15.89838454196024&lt;/D&gt;&lt;D xsi:type="xsd:double"&gt;15.7054877545566&lt;/D&gt;&lt;D xsi:type="xsd:double"&gt;15.690095243480419&lt;/D&gt;&lt;D xsi:type="xsd:double"&gt;15.823793174719439&lt;/D&gt;&lt;D xsi:type="xsd:double"&gt;15.809611829317539&lt;/D&gt;&lt;D xsi:type="xsd:double"&gt;15.927557959920451&lt;/D&gt;&lt;D xsi:type="xsd:double"&gt;16.025499414353181&lt;/D&gt;&lt;D xsi:type="xsd:double"&gt;16.049316811902&lt;/D&gt;&lt;D xsi:type="xsd:double"&gt;16.067087113202842&lt;/D&gt;&lt;D xsi:type="xsd:double"&gt;16.02260388360385&lt;/D&gt;&lt;D xsi:type="xsd:double"&gt;16.07290322810498&lt;/D&gt;&lt;D xsi:type="xsd:double"&gt;15.97245427493346&lt;/D&gt;&lt;D xsi:type="xsd:double"&gt;15.90569673443907&lt;/D&gt;&lt;D xsi:type="xsd:double"&gt;15.948421762458&lt;/D&gt;&lt;D xsi:type="xsd:double"&gt;16.11893612856661&lt;/D&gt;&lt;D xsi:type="xsd:double"&gt;16.18802098076463&lt;/D&gt;&lt;D xsi:type="xsd:double"&gt;16.268730714390291&lt;/D&gt;&lt;D xsi:type="xsd:double"&gt;16.30678664318884&lt;/D&gt;&lt;D xsi:type="xsd:double"&gt;16.3050632000482&lt;/D&gt;&lt;D xsi:type="xsd:double"&gt;16.27331998247875&lt;/D&gt;&lt;D xsi:type="xsd:double"&gt;16.230484206563929&lt;/D&gt;&lt;D xsi:type="xsd:double"&gt;16.206460849121409&lt;/D&gt;&lt;D xsi:type="xsd:double"&gt;16.2848864550229&lt;/D&gt;&lt;D xsi:type="xsd:double"&gt;16.445408329439861&lt;/D&gt;&lt;D xsi:type="xsd:double"&gt;16.4988696786824&lt;/D&gt;&lt;D xsi:type="xsd:double"&gt;16.542341747101151&lt;/D&gt;&lt;D xsi:type="xsd:double"&gt;16.630795748765209&lt;/D&gt;&lt;D xsi:type="xsd:double"&gt;16.59492418697771&lt;/D&gt;&lt;D xsi:type="xsd:double"&gt;16.585013369781581&lt;/D&gt;&lt;D xsi:type="xsd:double"&gt;16.498807377268282&lt;/D&gt;&lt;D xsi:type="xsd:double"&gt;16.555780043037061&lt;/D&gt;&lt;D xsi:type="xsd:double"&gt;16.5994557135154&lt;/D&gt;&lt;D xsi:type="xsd:double"&gt;16.534229964612688&lt;/D&gt;&lt;D xsi:type="xsd:double"&gt;16.538780271353328&lt;/D&gt;&lt;D xsi:type="xsd:double"&gt;16.563142416831649&lt;/D&gt;&lt;D xsi:type="xsd:double"&gt;16.629679752839859&lt;/D&gt;&lt;D xsi:type="xsd:double"&gt;16.632667263965871&lt;/D&gt;&lt;D xsi:type="xsd:double"&gt;16.067767644072429&lt;/D&gt;&lt;D xsi:type="xsd:double"&gt;16.136540171036959&lt;/D&gt;&lt;D xsi:type="xsd:double"&gt;16.16487455711157&lt;/D&gt;&lt;D xsi:type="xsd:double"&gt;16.026649848028448&lt;/D&gt;&lt;D xsi:type="xsd:double"&gt;16.061921818693929&lt;/D&gt;&lt;D xsi:type="xsd:double"&gt;16.189770654238909&lt;/D&gt;&lt;D xsi:type="xsd:double"&gt;16.163637735613861&lt;/D&gt;&lt;D xsi:type="xsd:double"&gt;16.14683404738641&lt;/D&gt;&lt;D xsi:type="xsd:double"&gt;16.188823234950771&lt;/D&gt;&lt;D xsi:type="xsd:double"&gt;16.163263361343621&lt;/D&gt;&lt;D xsi:type="xsd:double"&gt;16.2288420942911&lt;/D&gt;&lt;D xsi:type="xsd:double"&gt;16.36168050033946&lt;/D&gt;&lt;D xsi:type="xsd:double"&gt;16.264141499361791&lt;/D&gt;&lt;D xsi:type="xsd:double"&gt;16.352395194913381&lt;/D&gt;&lt;D xsi:type="xsd:double"&gt;16.16127096060125&lt;/D&gt;&lt;D xsi:type="xsd:double"&gt;16.19413604475746&lt;/D&gt;&lt;D xsi:type="xsd:double"&gt;16.00386244676309&lt;/D&gt;&lt;D xsi:type="xsd:double"&gt;16.086450134167769&lt;/D&gt;&lt;D xsi:type="xsd:double"&gt;16.084430927404249&lt;/D&gt;&lt;D xsi:type="xsd:double"&gt;16.034888157885671&lt;/D&gt;&lt;D xsi:type="xsd:double"&gt;16.05097761939167&lt;/D&gt;&lt;D xsi:type="xsd:double"&gt;16.196250095209631&lt;/D&gt;&lt;D xsi:type="xsd:double"&gt;16.198552433965428&lt;/D&gt;&lt;D xsi:type="xsd:double"&gt;16.35498145851383&lt;/D&gt;&lt;D xsi:type="xsd:double"&gt;16.393241671773161&lt;/D&gt;&lt;D xsi:type="xsd:double"&gt;16.388770009924059&lt;/D&gt;&lt;D xsi:type="xsd:double"&gt;16.54986764945496&lt;/D&gt;&lt;D xsi:type="xsd:double"&gt;16.713141571520922&lt;/D&gt;&lt;D xsi:type="xsd:double"&gt;16.726603787554211&lt;/D&gt;&lt;D xsi:type="xsd:double"&gt;16.750607541036789&lt;/D&gt;&lt;D xsi:type="xsd:double"&gt;16.823859401958369&lt;/D&gt;&lt;D xsi:type="xsd:double"&gt;16.818096233053531&lt;/D&gt;&lt;D xsi:type="xsd:double"&gt;16.804437511168668&lt;/D&gt;&lt;D xsi:type="xsd:double"&gt;16.89515135434748&lt;/D&gt;&lt;D xsi:type="xsd:double"&gt;16.865353145682452&lt;/D&gt;&lt;D xsi:type="xsd:double"&gt;17.102710644379041&lt;/D&gt;&lt;D xsi:type="xsd:double"&gt;17.06633453972076&lt;/D&gt;&lt;D xsi:type="xsd:double"&gt;16.964176007663479&lt;/D&gt;&lt;D xsi:type="xsd:double"&gt;16.974004011135381&lt;/D&gt;&lt;D xsi:type="xsd:double"&gt;16.958477942631049&lt;/D&gt;&lt;D xsi:type="xsd:double"&gt;17.051618058042951&lt;/D&gt;&lt;D xsi:type="xsd:double"&gt;17.185777916049808&lt;/D&gt;&lt;D xsi:type="xsd:double"&gt;17.22432404635331&lt;/D&gt;&lt;D xsi:type="xsd:double"&gt;17.174315297603041&lt;/D&gt;&lt;D xsi:type="xsd:double"&gt;16.85063891888537&lt;/D&gt;&lt;D xsi:type="xsd:double"&gt;17.1297506428287&lt;/D&gt;&lt;D xsi:type="xsd:double"&gt;17.04534484649988&lt;/D&gt;&lt;D xsi:type="xsd:double"&gt;17.106270063402931&lt;/D&gt;&lt;D xsi:type="xsd:double"&gt;17.1182340867587&lt;/D&gt;&lt;D xsi:type="xsd:double"&gt;16.96252883846882&lt;/D&gt;&lt;D xsi:type="xsd:double"&gt;17.06050601618254&lt;/D&gt;&lt;D xsi:type="xsd:double"&gt;17.03466816639062&lt;/D&gt;&lt;D xsi:type="xsd:double"&gt;16.847846363343159&lt;/D&gt;&lt;D xsi:type="xsd:double"&gt;16.8251161682536&lt;/D&gt;&lt;D xsi:type="xsd:double"&gt;16.72701818750701&lt;/D&gt;&lt;D xsi:type="xsd:double"&gt;16.615878982138511&lt;/D&gt;&lt;D xsi:type="xsd:double"&gt;16.721174055875061&lt;/D&gt;&lt;D xsi:type="xsd:double"&gt;16.629577159349989&lt;/D&gt;&lt;D xsi:type="xsd:double"&gt;16.64644988652892&lt;/D&gt;&lt;D xsi:type="xsd:double"&gt;16.08763559147614&lt;/D&gt;&lt;D xsi:type="xsd:double"&gt;16.090723581342932&lt;/D&gt;&lt;D xsi:type="xsd:double"&gt;16.06489360441585&lt;/D&gt;&lt;D xsi:type="xsd:double"&gt;15.976903596036941&lt;/D&gt;&lt;D xsi:type="xsd:double"&gt;15.95706185575918&lt;/D&gt;&lt;/FQL&gt;&lt;FQL&gt;&lt;Q&gt;180458^FMA_DIV_YLD(LTMA,09/07/2007,0,D,"PORTAGG","MEANR")&lt;/Q&gt;&lt;R&gt;2466&lt;/R&gt;&lt;C&gt;1&lt;/C&gt;&lt;D xsi:type="xsd:double"&gt;2.77989756251256&lt;/D&gt;&lt;D xsi:type="xsd:double"&gt;2.719714320519131&lt;/D&gt;&lt;D xsi:type="xsd:double"&gt;2.7343266347448281&lt;/D&gt;&lt;D xsi:type="xsd:double"&gt;2.709081695863536&lt;/D&gt;&lt;D xsi:type="xsd:double"&gt;2.6987327285644618&lt;/D&gt;&lt;D xsi:type="xsd:double"&gt;2.6742069083557309&lt;/D&gt;&lt;D xsi:type="xsd:double"&gt;2.6907697296810769&lt;/D&gt;&lt;D xsi:type="xsd:double"&gt;2.6934177172731948&lt;/D&gt;&lt;D xsi:type="xsd:double"&gt;2.61971844770075&lt;/D&gt;&lt;D xsi:type="xsd:double"&gt;2.6064592116445131&lt;/D&gt;&lt;D xsi:type="xsd:double"&gt;2.5963507036512068&lt;/D&gt;&lt;D xsi:type="xsd:double"&gt;2.5391421318485312&lt;/D&gt;&lt;D xsi:type="xsd:double"&gt;2.546316477669806&lt;/D&gt;&lt;D xsi:type="xsd:double"&gt;2.5046737465511408&lt;/D&gt;&lt;D xsi:type="xsd:double"&gt;2.499117315330452&lt;/D&gt;&lt;D xsi:type="xsd:double"&gt;2.428772278741246&lt;/D&gt;&lt;D xsi:type="xsd:double"&gt;2.472487401178431&lt;/D&gt;&lt;D xsi:type="xsd:double"&gt;2.504262628990503&lt;/D&gt;&lt;D xsi:type="xsd:double"&gt;2.4620505643764652&lt;/D&gt;&lt;D xsi:type="xsd:double"&gt;2.45601092309144&lt;/D&gt;&lt;D xsi:type="xsd:double"&gt;2.4262312137059352&lt;/D&gt;&lt;D xsi:type="xsd:double"&gt;2.4075193765529819&lt;/D&gt;&lt;D xsi:type="xsd:double"&gt;2.372255711940142&lt;/D&gt;&lt;D xsi:type="xsd:double"&gt;2.386917674797016&lt;/D&gt;&lt;D xsi:type="xsd:double"&gt;2.332739244084141&lt;/D&gt;&lt;D xsi:type="xsd:double"&gt;2.372325089599749&lt;/D&gt;&lt;D xsi:type="xsd:double"&gt;2.3516295645080389&lt;/D&gt;&lt;D xsi:type="xsd:double"&gt;2.3342528375754541&lt;/D&gt;&lt;D xsi:type="xsd:double"&gt;2.41035822215936&lt;/D&gt;&lt;D xsi:type="xsd:double"&gt;2.3445284344966142&lt;/D&gt;&lt;D xsi:type="xsd:double"&gt;2.3440869224689722&lt;/D&gt;&lt;D xsi:type="xsd:double"&gt;2.313115144108095&lt;/D&gt;&lt;D xsi:type="xsd:double"&gt;2.2832310428539788&lt;/D&gt;&lt;D xsi:type="xsd:double"&gt;2.2185965558818079&lt;/D&gt;&lt;D xsi:type="xsd:double"&gt;2.2142402666023191&lt;/D&gt;&lt;D xsi:type="xsd:double"&gt;2.2296097502311349&lt;/D&gt;&lt;D xsi:type="xsd:double"&gt;2.2145054452800248&lt;/D&gt;&lt;D xsi:type="xsd:double"&gt;2.271744607852245&lt;/D&gt;&lt;D xsi:type="xsd:double"&gt;2.3617862000442882&lt;/D&gt;&lt;D xsi:type="xsd:double"&gt;2.3275358370711832&lt;/D&gt;&lt;D xsi:type="xsd:double"&gt;2.308525833843174&lt;/D&gt;&lt;D xsi:type="xsd:double"&gt;2.367613159717219&lt;/D&gt;&lt;D xsi:type="xsd:double"&gt;2.3621462816291579&lt;/D&gt;&lt;D xsi:type="xsd:double"&gt;2.4484188858643829&lt;/D&gt;&lt;D xsi:type="xsd:double"&gt;2.437723068401429&lt;/D&gt;&lt;D xsi:type="xsd:double"&gt;2.3581994624436589&lt;/D&gt;&lt;D xsi:type="xsd:double"&gt;2.376440228809575&lt;/D&gt;&lt;D xsi:type="xsd:double"&gt;2.462070957738673&lt;/D&gt;&lt;D xsi:type="xsd:double"&gt;2.4641672118538711&lt;/D&gt;&lt;D xsi:type="xsd:double"&gt;2.44811128888769&lt;/D&gt;&lt;D xsi:type="xsd:double"&gt;2.534206609440286&lt;/D&gt;&lt;D xsi:type="xsd:double"&gt;2.5969535787459459&lt;/D&gt;&lt;D xsi:type="xsd:double"&gt;2.5517426721959851&lt;/D&gt;&lt;D xsi:type="xsd:double"&gt;2.4289806828119471&lt;/D&gt;&lt;D xsi:type="xsd:double"&gt;2.4626470935599469&lt;/D&gt;&lt;D xsi:type="xsd:double"&gt;2.455265331031049&lt;/D&gt;&lt;D xsi:type="xsd:double"&gt;2.3638388407679489&lt;/D&gt;&lt;D xsi:type="xsd:double"&gt;2.3547589130202131&lt;/D&gt;&lt;D xsi:type="xsd:double"&gt;2.348848807476569&lt;/D&gt;&lt;D xsi:type="xsd:double"&gt;2.3182577557506421&lt;/D&gt;&lt;D xsi:type="xsd:double"&gt;2.2942217304213108&lt;/D&gt;&lt;D xsi:type="xsd:double"&gt;2.2739435618833941&lt;/D&gt;&lt;D xsi:type="xsd:double"&gt;2.324005876079259&lt;/D&gt;&lt;D xsi:type="xsd:double"&gt;2.4117006973098332&lt;/D&gt;&lt;D xsi:type="xsd:double"&gt;2.3492095953966809&lt;/D&gt;&lt;D xsi:type="xsd:double"&gt;2.4075409459183068&lt;/D&gt;&lt;D xsi:type="xsd:double"&gt;2.4621665077270039&lt;/D&gt;&lt;D xsi:type="xsd:double"&gt;2.474266053017423&lt;/D&gt;&lt;D xsi:type="xsd:double"&gt;2.5602739437501381&lt;/D&gt;&lt;D xsi:type="xsd:double"&gt;2.5455136299952579&lt;/D&gt;&lt;D xsi:type="xsd:double"&gt;2.5231168063130931&lt;/D&gt;&lt;D xsi:type="xsd:double"&gt;2.5255119515395319&lt;/D&gt;&lt;D xsi:type="xsd:double"&gt;2.4729024256945888&lt;/D&gt;&lt;D xsi:type="xsd:double"&gt;2.4286058450250692&lt;/D&gt;&lt;D xsi:type="xsd:double"&gt;2.4541777614597962&lt;/D&gt;&lt;D xsi:type="xsd:double"&gt;2.4976865720864159&lt;/D&gt;&lt;D xsi:type="xsd:double"&gt;2.4461836331968492&lt;/D&gt;&lt;D xsi:type="xsd:double"&gt;2.46815600198972&lt;/D&gt;&lt;D xsi:type="xsd:double"&gt;2.5414876232112888&lt;/D&gt;&lt;D xsi:type="xsd:double"&gt;2.4723392685630761&lt;/D&gt;&lt;D xsi:type="xsd:double"&gt;2.523581334633048&lt;/D&gt;&lt;D xsi:type="xsd:double"&gt;2.526850819847887&lt;/D&gt;&lt;D xsi:type="xsd:double"&gt;2.4774772940336658&lt;/D&gt;&lt;D xsi:type="xsd:double"&gt;2.508979532032233&lt;/D&gt;&lt;D xsi:type="xsd:double"&gt;2.566074237265823&lt;/D&gt;&lt;D xsi:type="xsd:double"&gt;2.59525292338347&lt;/D&gt;&lt;D xsi:type="xsd:double"&gt;2.63949592086652&lt;/D&gt;&lt;D xsi:type="xsd:double"&gt;2.803809215611401&lt;/D&gt;&lt;D xsi:type="xsd:double"&gt;2.7355090282836358&lt;/D&gt;&lt;D xsi:type="xsd:double"&gt;2.7256125688359778&lt;/D&gt;&lt;D xsi:type="xsd:double"&gt;2.86780281682602&lt;/D&gt;&lt;D xsi:type="xsd:double"&gt;3.184028646620134&lt;/D&gt;&lt;D xsi:type="xsd:double"&gt;2.8707833271305012&lt;/D&gt;&lt;D xsi:type="xsd:double"&gt;2.9521506360142769&lt;/D&gt;&lt;D xsi:type="xsd:double"&gt;2.760610357676561&lt;/D&gt;&lt;D xsi:type="xsd:double"&gt;2.9019807186021671&lt;/D&gt;&lt;D xsi:type="xsd:double"&gt;2.8783223924937169&lt;/D&gt;&lt;D xsi:type="xsd:double"&gt;2.949505356775159&lt;/D&gt;&lt;D xsi:type="xsd:double"&gt;2.9782469584201161&lt;/D&gt;&lt;D xsi:type="xsd:double"&gt;2.8963437497048439&lt;/D&gt;&lt;D xsi:type="xsd:double"&gt;2.786774888383686&lt;/D&gt;&lt;D xsi:type="xsd:double"&gt;2.80512076799406&lt;/D&gt;&lt;D xsi:type="xsd:double"&gt;2.9803459138933261&lt;/D&gt;&lt;D xsi:type="xsd:double"&gt;3.0850651582854471&lt;/D&gt;&lt;D xsi:type="xsd:double"&gt;3.0543138709038868&lt;/D&gt;&lt;D xsi:type="xsd:double"&gt;3.0085122774653028&lt;/D&gt;&lt;D xsi:type="xsd:double"&gt;2.905009296732493&lt;/D&gt;&lt;D xsi:type="xsd:double"&gt;2.8808542447042269&lt;/D&gt;&lt;D xsi:type="xsd:double"&gt;2.9572932617675209&lt;/D&gt;&lt;D xsi:type="xsd:double"&gt;2.915009152048746&lt;/D&gt;&lt;D xsi:type="xsd:double"&gt;2.98627576411068&lt;/D&gt;&lt;D xsi:type="xsd:double"&gt;2.9813769559697532&lt;/D&gt;&lt;D xsi:type="xsd:double"&gt;3.010159278003119&lt;/D&gt;&lt;D xsi:type="xsd:double"&gt;3.0228313490070282&lt;/D&gt;&lt;D xsi:type="xsd:double"&gt;2.9648386277102619&lt;/D&gt;&lt;D xsi:type="xsd:double"&gt;2.8733212952996658&lt;/D&gt;&lt;D xsi:type="xsd:double"&gt;2.852585257142676&lt;/D&gt;&lt;D xsi:type="xsd:double"&gt;2.882425666648714&lt;/D&gt;&lt;D xsi:type="xsd:double"&gt;2.910307255952489&lt;/D&gt;&lt;D xsi:type="xsd:double"&gt;2.9197866263105809&lt;/D&gt;&lt;D xsi:type="xsd:double"&gt;2.9211477601775862&lt;/D&gt;&lt;D xsi:type="xsd:double"&gt;2.9141711289209948&lt;/D&gt;&lt;D xsi:type="xsd:double"&gt;2.9409862635526749&lt;/D&gt;&lt;D xsi:type="xsd:double"&gt;2.9333446914957739&lt;/D&gt;&lt;D xsi:type="xsd:double"&gt;2.9256733169402862&lt;/D&gt;&lt;D xsi:type="xsd:double"&gt;2.9161650507621042&lt;/D&gt;&lt;D xsi:type="xsd:double"&gt;2.952367080801467&lt;/D&gt;&lt;D xsi:type="xsd:double"&gt;2.949695296330956&lt;/D&gt;&lt;D xsi:type="xsd:double"&gt;2.9914754536354371&lt;/D&gt;&lt;D xsi:type="xsd:double"&gt;2.985347229463938&lt;/D&gt;&lt;D xsi:type="xsd:double"&gt;2.97201717289033&lt;/D&gt;&lt;D xsi:type="xsd:double"&gt;3.0020658282747839&lt;/D&gt;&lt;D xsi:type="xsd:double"&gt;2.9653983999508271&lt;/D&gt;&lt;D xsi:type="xsd:double"&gt;2.959327858165504&lt;/D&gt;&lt;D xsi:type="xsd:double"&gt;2.962560714840786&lt;/D&gt;&lt;D xsi:type="xsd:double"&gt;2.9412722385486951&lt;/D&gt;&lt;D xsi:type="xsd:double"&gt;2.9619743963968772&lt;/D&gt;&lt;D xsi:type="xsd:double"&gt;2.95295818086819&lt;/D&gt;&lt;D xsi:type="xsd:double"&gt;2.927960400096099&lt;/D&gt;&lt;D xsi:type="xsd:double"&gt;2.9157926288645442&lt;/D&gt;&lt;D xsi:type="xsd:double"&gt;2.9083435543692921&lt;/D&gt;&lt;D xsi:type="xsd:double"&gt;2.917821291719302&lt;/D&gt;&lt;D xsi:type="xsd:double"&gt;2.9297680574641412&lt;/D&gt;&lt;D xsi:type="xsd:double"&gt;2.9249668326806022&lt;/D&gt;&lt;D xsi:type="xsd:double"&gt;2.9053092568212779&lt;/D&gt;&lt;D xsi:type="xsd:double"&gt;2.9437047799109819&lt;/D&gt;&lt;D xsi:type="xsd:double"&gt;2.9393619467086469&lt;/D&gt;&lt;D xsi:type="xsd:double"&gt;2.9457758006998058&lt;/D&gt;&lt;D xsi:type="xsd:double"&gt;2.9308100359502509&lt;/D&gt;&lt;D xsi:type="xsd:double"&gt;2.9349601180276852&lt;/D&gt;&lt;D xsi:type="xsd:double"&gt;2.912839710033631&lt;/D&gt;&lt;D xsi:type="xsd:double"&gt;2.9088208055436349&lt;/D&gt;&lt;D xsi:type="xsd:double"&gt;2.89497701485122&lt;/D&gt;&lt;D xsi:type="xsd:double"&gt;2.8828329213623971&lt;/D&gt;&lt;D xsi:type="xsd:double"&gt;2.889172296044892&lt;/D&gt;&lt;D xsi:type="xsd:double"&gt;2.8853846747210641&lt;/D&gt;&lt;D xsi:type="xsd:double"&gt;2.8764872572844431&lt;/D&gt;&lt;D xsi:type="xsd:double"&gt;2.8832503547241308&lt;/D&gt;&lt;D xsi:type="xsd:double"&gt;2.8649758436339918&lt;/D&gt;&lt;D xsi:type="xsd:double"&gt;2.869579477333926&lt;/D&gt;&lt;D xsi:type="xsd:double"&gt;2.8652151186315962&lt;/D&gt;&lt;D xsi:type="xsd:double"&gt;2.89455305142718&lt;/D&gt;&lt;D xsi:type="xsd:double"&gt;2.8994360965476&lt;/D&gt;&lt;D xsi:type="xsd:double"&gt;2.9104229384180682&lt;/D&gt;&lt;D xsi:type="xsd:double"&gt;2.903947719422479&lt;/D&gt;&lt;D xsi:type="xsd:double"&gt;2.9000147962289851&lt;/D&gt;&lt;D xsi:type="xsd:double"&gt;2.9005467873584911&lt;/D&gt;&lt;D xsi:type="xsd:double"&gt;2.8974073276455&lt;/D&gt;&lt;D xsi:type="xsd:double"&gt;2.8927705034038991&lt;/D&gt;&lt;D xsi:type="xsd:double"&gt;2.9169886583041338&lt;/D&gt;&lt;D xsi:type="xsd:double"&gt;2.901421449230035&lt;/D&gt;&lt;D xsi:type="xsd:double"&gt;2.930349887119633&lt;/D&gt;&lt;D xsi:type="xsd:double"&gt;2.946533007797246&lt;/D&gt;&lt;D xsi:type="xsd:double"&gt;2.985559005205082&lt;/D&gt;&lt;D xsi:type="xsd:double"&gt;2.9755559954494109&lt;/D&gt;&lt;D xsi:type="xsd:double"&gt;2.9801466867581641&lt;/D&gt;&lt;D xsi:type="xsd:double"&gt;2.9733119340742888&lt;/D&gt;&lt;D xsi:type="xsd:double"&gt;2.965807569227795&lt;/D&gt;&lt;D xsi:type="xsd:double"&gt;2.953126431661127&lt;/D&gt;&lt;D xsi:type="xsd:double"&gt;2.982093454028603&lt;/D&gt;&lt;D xsi:type="xsd:double"&gt;2.9973182132330209&lt;/D&gt;&lt;D xsi:type="xsd:double"&gt;2.99102756440597&lt;/D&gt;&lt;D xsi:type="xsd:double"&gt;2.9786588795379538&lt;/D&gt;&lt;D xsi:type="xsd:double"&gt;3.024735034268963&lt;/D&gt;&lt;D xsi:type="xsd:double"&gt;3.0181394727285622&lt;/D&gt;&lt;D xsi:type="xsd:double"&gt;3.0486991739279081&lt;/D&gt;&lt;D xsi:type="xsd:double"&gt;3.077047915514727&lt;/D&gt;&lt;D xsi:type="xsd:double"&gt;3.0522385078527541&lt;/D&gt;&lt;D xsi:type="xsd:double"&gt;3.0519926661852912&lt;/D&gt;&lt;D xsi:type="xsd:double"&gt;3.0374471393379259&lt;/D&gt;&lt;D xsi:type="xsd:double"&gt;3.0772644438942991&lt;/D&gt;&lt;D xsi:type="xsd:double"&gt;3.075788442976815&lt;/D&gt;&lt;D xsi:type="xsd:double"&gt;3.0846943830035269&lt;/D&gt;&lt;D xsi:type="xsd:double"&gt;3.1081833284213292&lt;/D&gt;&lt;D xsi:type="xsd:double"&gt;3.0969640434274028&lt;/D&gt;&lt;D xsi:type="xsd:double"&gt;3.105302106526779&lt;/D&gt;&lt;D xsi:type="xsd:double"&gt;3.1402615528803262&lt;/D&gt;&lt;D xsi:type="xsd:double"&gt;3.142511563280824&lt;/D&gt;&lt;D xsi:type="xsd:double"&gt;3.178067707543804&lt;/D&gt;&lt;D xsi:type="xsd:double"&gt;3.2201613197816679&lt;/D&gt;&lt;D xsi:type="xsd:double"&gt;3.1971863517284191&lt;/D&gt;&lt;D xsi:type="xsd:double"&gt;3.1698759643731709&lt;/D&gt;&lt;D xsi:type="xsd:double"&gt;3.2335735585789922&lt;/D&gt;&lt;D xsi:type="xsd:double"&gt;3.1794122997542051&lt;/D&gt;&lt;D xsi:type="xsd:double"&gt;3.1744337910692231&lt;/D&gt;&lt;D xsi:type="xsd:double"&gt;3.12760805747532&lt;/D&gt;&lt;D xsi:type="xsd:double"&gt;3.1582448439686819&lt;/D&gt;&lt;D xsi:type="xsd:double"&gt;3.2379877573212932&lt;/D&gt;&lt;D xsi:type="xsd:double"&gt;3.2417853563182342&lt;/D&gt;&lt;D xsi:type="xsd:double"&gt;3.19675134035107&lt;/D&gt;&lt;D xsi:type="xsd:double"&gt;3.18437406518156&lt;/D&gt;&lt;D xsi:type="xsd:double"&gt;3.131410246736408&lt;/D&gt;&lt;D xsi:type="xsd:double"&gt;3.1333689513173111&lt;/D&gt;&lt;D xsi:type="xsd:double"&gt;3.085310152142406&lt;/D&gt;&lt;D xsi:type="xsd:double"&gt;3.09045725530372&lt;/D&gt;&lt;D xsi:type="xsd:double"&gt;3.11858191378409&lt;/D&gt;&lt;D xsi:type="xsd:double"&gt;3.1230035794311548&lt;/D&gt;&lt;D xsi:type="xsd:double"&gt;3.1647360878533162&lt;/D&gt;&lt;D xsi:type="xsd:double"&gt;3.12579519308518&lt;/D&gt;&lt;D xsi:type="xsd:double"&gt;3.1157173529536251&lt;/D&gt;&lt;D xsi:type="xsd:double"&gt;3.1033240497612282&lt;/D&gt;&lt;D xsi:type="xsd:double"&gt;3.1289283742959761&lt;/D&gt;&lt;D xsi:type="xsd:double"&gt;3.1827135399028261&lt;/D&gt;&lt;D xsi:type="xsd:double"&gt;3.1638113502522942&lt;/D&gt;&lt;D xsi:type="xsd:double"&gt;3.191245560729377&lt;/D&gt;&lt;D xsi:type="xsd:double"&gt;3.1928659028573358&lt;/D&gt;&lt;D xsi:type="xsd:double"&gt;3.2153838909504149&lt;/D&gt;&lt;D xsi:type="xsd:double"&gt;3.2361188281592042&lt;/D&gt;&lt;D xsi:type="xsd:double"&gt;3.2354298548852451&lt;/D&gt;&lt;D xsi:type="xsd:double"&gt;3.2578700176391751&lt;/D&gt;&lt;D xsi:type="xsd:double"&gt;3.2919600626264089&lt;/D&gt;&lt;D xsi:type="xsd:double"&gt;3.3302352233590762&lt;/D&gt;&lt;D xsi:type="xsd:double"&gt;3.292840131161809&lt;/D&gt;&lt;D xsi:type="xsd:double"&gt;3.374740023512119&lt;/D&gt;&lt;D xsi:type="xsd:double"&gt;3.2933933697388049&lt;/D&gt;&lt;D xsi:type="xsd:double"&gt;3.307037260680755&lt;/D&gt;&lt;D xsi:type="xsd:double"&gt;3.262341097021483&lt;/D&gt;&lt;D xsi:type="xsd:double"&gt;3.316730644103155&lt;/D&gt;&lt;D xsi:type="xsd:double"&gt;3.2851461161961382&lt;/D&gt;&lt;D xsi:type="xsd:double"&gt;3.3328076129392068&lt;/D&gt;&lt;D xsi:type="xsd:double"&gt;3.3161114691005329&lt;/D&gt;&lt;D xsi:type="xsd:double"&gt;3.3678871425953121&lt;/D&gt;&lt;D xsi:type="xsd:double"&gt;3.3783546628801289&lt;/D&gt;&lt;D xsi:type="xsd:double"&gt;3.4478210921649932&lt;/D&gt;&lt;D xsi:type="xsd:double"&gt;3.331404019595086&lt;/D&gt;&lt;D xsi:type="xsd:double"&gt;3.37279377092957&lt;/D&gt;&lt;D xsi:type="xsd:double"&gt;3.434055813346244&lt;/D&gt;&lt;D xsi:type="xsd:double"&gt;3.50860443372494&lt;/D&gt;&lt;D xsi:type="xsd:double"&gt;3.524096986121652&lt;/D&gt;&lt;D xsi:type="xsd:double"&gt;3.681926195555024&lt;/D&gt;&lt;D xsi:type="xsd:double"&gt;3.7893919232435929&lt;/D&gt;&lt;D xsi:type="xsd:double"&gt;3.798436030835731&lt;/D&gt;&lt;D xsi:type="xsd:double"&gt;3.5442021662070391&lt;/D&gt;&lt;D xsi:type="xsd:double"&gt;3.500101430305349&lt;/D&gt;&lt;D xsi:type="xsd:double"&gt;3.624022045433295&lt;/D&gt;&lt;D xsi:type="xsd:double"&gt;3.6127435398923691&lt;/D&gt;&lt;D xsi:type="xsd:double"&gt;3.6195926889415539&lt;/D&gt;&lt;D xsi:type="xsd:double"&gt;3.654826333406433&lt;/D&gt;&lt;D xsi:type="xsd:double"&gt;3.7907294571790282&lt;/D&gt;&lt;D xsi:type="xsd:double"&gt;3.7756028779586139&lt;/D&gt;&lt;D xsi:type="xsd:double"&gt;3.7441333371439849&lt;/D&gt;&lt;D xsi:type="xsd:double"&gt;3.8388155434782179&lt;/D&gt;&lt;D xsi:type="xsd:double"&gt;4.0051542559679447&lt;/D&gt;&lt;D xsi:type="xsd:double"&gt;4.3158733896382184&lt;/D&gt;&lt;D xsi:type="xsd:double"&gt;4.1730467873804109&lt;/D&gt;&lt;D xsi:type="xsd:double"&gt;4.4181115235531747&lt;/D&gt;&lt;D xsi:type="xsd:double"&gt;4.1216602439932277&lt;/D&gt;&lt;D xsi:type="xsd:double"&gt;4.0135663685365381&lt;/D&gt;&lt;D xsi:type="xsd:double"&gt;4.173394779609831&lt;/D&gt;&lt;D xsi:type="xsd:double"&gt;4.34255948833247&lt;/D&gt;&lt;D xsi:type="xsd:double"&gt;4.5623791632639028&lt;/D&gt;&lt;D xsi:type="xsd:double"&gt;4.3777977300956179&lt;/D&gt;&lt;D xsi:type="xsd:double"&gt;4.4312375165279114&lt;/D&gt;&lt;D xsi:type="xsd:double"&gt;4.6123426225342472&lt;/D&gt;&lt;D xsi:type="xsd:double"&gt;4.7958571474561484&lt;/D&gt;&lt;D xsi:type="xsd:double"&gt;5.1469013038612159&lt;/D&gt;&lt;D xsi:type="xsd:double"&gt;5.8755734507417&lt;/D&gt;&lt;D xsi:type="xsd:double"&gt;5.1006084822420243&lt;/D&gt;&lt;D xsi:type="xsd:double"&gt;5.1406439021859676&lt;/D&gt;&lt;D xsi:type="xsd:double"&gt;4.6162837747121621&lt;/D&gt;&lt;D xsi:type="xsd:double"&gt;4.6993439749452346&lt;/D&gt;&lt;D xsi:type="xsd:double"&gt;4.6068014495167109&lt;/D&gt;&lt;D xsi:type="xsd:double"&gt;4.6022184127967511&lt;/D&gt;&lt;D xsi:type="xsd:double"&gt;4.4793223943301&lt;/D&gt;&lt;D xsi:type="xsd:double"&gt;4.78036321849313&lt;/D&gt;&lt;D xsi:type="xsd:double"&gt;4.6250079610377934&lt;/D&gt;&lt;D xsi:type="xsd:double"&gt;4.4537925543955783&lt;/D&gt;&lt;D xsi:type="xsd:double"&gt;4.6415700799890827&lt;/D&gt;&lt;D xsi:type="xsd:double"&gt;4.6721315235199112&lt;/D&gt;&lt;D xsi:type="xsd:double"&gt;4.9581472856700977&lt;/D&gt;&lt;D xsi:type="xsd:double"&gt;4.8661944801787254&lt;/D&gt;&lt;D xsi:type="xsd:double"&gt;4.8906608679386974&lt;/D&gt;&lt;D xsi:type="xsd:double"&gt;5.1105546787986631&lt;/D&gt;&lt;D xsi:type="xsd:double"&gt;5.0952970451968351&lt;/D&gt;&lt;D xsi:type="xsd:double"&gt;5.3100326944014569&lt;/D&gt;&lt;D xsi:type="xsd:double"&gt;5.1389771467015617&lt;/D&gt;&lt;D xsi:type="xsd:double"&gt;5.3277809583854534&lt;/D&gt;&lt;D xsi:type="xsd:double"&gt;5.1713427400835874&lt;/D&gt;&lt;D xsi:type="xsd:double"&gt;4.9899748184817989&lt;/D&gt;&lt;D xsi:type="xsd:double"&gt;4.9304114668553076&lt;/D&gt;&lt;D xsi:type="xsd:double"&gt;4.8201446011612576&lt;/D&gt;&lt;D xsi:type="xsd:double"&gt;4.7024633595655274&lt;/D&gt;&lt;D xsi:type="xsd:double"&gt;4.9989876620559057&lt;/D&gt;&lt;D xsi:type="xsd:double"&gt;4.9438831951536706&lt;/D&gt;&lt;D xsi:type="xsd:double"&gt;4.9688966678417756&lt;/D&gt;&lt;D xsi:type="xsd:double"&gt;4.8347526061890571&lt;/D&gt;&lt;D xsi:type="xsd:double"&gt;4.4990932776351018&lt;/D&gt;&lt;D xsi:type="xsd:double"&gt;4.5902649285494954&lt;/D&gt;&lt;D xsi:type="xsd:double"&gt;4.3571895682925952&lt;/D&gt;&lt;D xsi:type="xsd:double"&gt;4.3469966145410872&lt;/D&gt;&lt;D xsi:type="xsd:double"&gt;4.5928113671527777&lt;/D&gt;&lt;D xsi:type="xsd:double"&gt;4.5118612430761349&lt;/D&gt;&lt;D xsi:type="xsd:double"&gt;4.49170677069809&lt;/D&gt;&lt;D xsi:type="xsd:double"&gt;4.3627246852620241&lt;/D&gt;&lt;D xsi:type="xsd:double"&gt;4.3196974371088537&lt;/D&gt;&lt;D xsi:type="xsd:double"&gt;4.4364054097982706&lt;/D&gt;&lt;D xsi:type="xsd:double"&gt;4.6156276668080372&lt;/D&gt;&lt;D xsi:type="xsd:double"&gt;4.7609900052874874&lt;/D&gt;&lt;D xsi:type="xsd:double"&gt;4.7897146443424692&lt;/D&gt;&lt;D xsi:type="xsd:double"&gt;4.77384237588865&lt;/D&gt;&lt;D xsi:type="xsd:double"&gt;4.836940224392543&lt;/D&gt;&lt;D xsi:type="xsd:double"&gt;4.80575310650242&lt;/D&gt;&lt;D xsi:type="xsd:double"&gt;4.581928760217429&lt;/D&gt;&lt;D xsi:type="xsd:double"&gt;4.4215164976327763&lt;/D&gt;&lt;D xsi:type="xsd:double"&gt;4.4048937713250469&lt;/D&gt;&lt;D xsi:type="xsd:double"&gt;4.5877192248003853&lt;/D&gt;&lt;D xsi:type="xsd:double"&gt;4.7690821625128086&lt;/D&gt;&lt;D xsi:type="xsd:double"&gt;4.7748881010477779&lt;/D&gt;&lt;D xsi:type="xsd:double"&gt;4.910211301005468&lt;/D&gt;&lt;D xsi:type="xsd:double"&gt;5.004100083208896&lt;/D&gt;&lt;D xsi:type="xsd:double"&gt;4.9388108286582142&lt;/D&gt;&lt;D xsi:type="xsd:double"&gt;5.0874805544060173&lt;/D&gt;&lt;D xsi:type="xsd:double"&gt;5.1112262072384143&lt;/D&gt;&lt;D xsi:type="xsd:double"&gt;5.0100167017837993&lt;/D&gt;&lt;D xsi:type="xsd:double"&gt;5.153313912958013&lt;/D&gt;&lt;D xsi:type="xsd:double"&gt;5.418945189431323&lt;/D&gt;&lt;D xsi:type="xsd:double"&gt;5.3703513447072257&lt;/D&gt;&lt;D xsi:type="xsd:double"&gt;5.3456347266490782&lt;/D&gt;&lt;D xsi:type="xsd:double"&gt;5.1435331770332384&lt;/D&gt;&lt;D xsi:type="xsd:double"&gt;5.1198964546082069&lt;/D&gt;&lt;D xsi:type="xsd:double"&gt;5.2754152264477856&lt;/D&gt;&lt;D xsi:type="xsd:double"&gt;5.3208530826853329&lt;/D&gt;&lt;D xsi:type="xsd:double"&gt;5.2070450533649932&lt;/D&gt;&lt;D xsi:type="xsd:double"&gt;5.1620987716298883&lt;/D&gt;&lt;D xsi:type="xsd:double"&gt;4.9698183513759009&lt;/D&gt;&lt;D xsi:type="xsd:double"&gt;4.9025402532732976&lt;/D&gt;&lt;D xsi:type="xsd:double"&gt;4.8287704353970682&lt;/D&gt;&lt;D xsi:type="xsd:double"&gt;4.9576006928945056&lt;/D&gt;&lt;D xsi:type="xsd:double"&gt;5.0996993430003519&lt;/D&gt;&lt;D xsi:type="xsd:double"&gt;4.9317229431068323&lt;/D&gt;&lt;D xsi:type="xsd:double"&gt;4.9901245652492268&lt;/D&gt;&lt;D xsi:type="xsd:double"&gt;5.1263475760022139&lt;/D&gt;&lt;D xsi:type="xsd:double"&gt;5.1419479361610119&lt;/D&gt;&lt;D xsi:type="xsd:double"&gt;5.1417982131634936&lt;/D&gt;&lt;D xsi:type="xsd:double"&gt;5.244464236640785&lt;/D&gt;&lt;D xsi:type="xsd:double"&gt;5.060761920608595&lt;/D&gt;&lt;D xsi:type="xsd:double"&gt;5.1625149114389384&lt;/D&gt;&lt;D xsi:type="xsd:double"&gt;5.08236711012508&lt;/D&gt;&lt;D xsi:type="xsd:double"&gt;5.1417383264312893&lt;/D&gt;&lt;D xsi:type="xsd:double"&gt;5.0927250167644607&lt;/D&gt;&lt;D xsi:type="xsd:double"&gt;5.0627342579388763&lt;/D&gt;&lt;D xsi:type="xsd:double"&gt;5.0679660655226879&lt;/D&gt;&lt;D xsi:type="xsd:double"&gt;5.0460703799889108&lt;/D&gt;&lt;D xsi:type="xsd:double"&gt;5.0377191736254918&lt;/D&gt;&lt;D xsi:type="xsd:double"&gt;5.054161175187029&lt;/D&gt;&lt;D xsi:type="xsd:double"&gt;5.1259683374250686&lt;/D&gt;&lt;D xsi:type="xsd:double"&gt;5.090458569914289&lt;/D&gt;&lt;D xsi:type="xsd:double"&gt;5.0709688650067326&lt;/D&gt;&lt;D xsi:type="xsd:double"&gt;5.076256361357375&lt;/D&gt;&lt;D xsi:type="xsd:double"&gt;5.0174802911633662&lt;/D&gt;&lt;D xsi:type="xsd:double"&gt;4.9779480929956694&lt;/D&gt;&lt;D xsi:type="xsd:double"&gt;4.9831587983381036&lt;/D&gt;&lt;D xsi:type="xsd:double"&gt;4.9631371424876169&lt;/D&gt;&lt;D xsi:type="xsd:double"&gt;4.953413643057953&lt;/D&gt;&lt;D xsi:type="xsd:double"&gt;4.9718039996655463&lt;/D&gt;&lt;D xsi:type="xsd:double"&gt;4.918255267132186&lt;/D&gt;&lt;D xsi:type="xsd:double"&gt;4.8877127761742871&lt;/D&gt;&lt;D xsi:type="xsd:double"&gt;4.905626110955553&lt;/D&gt;&lt;D xsi:type="xsd:double"&gt;4.8755175386929039&lt;/D&gt;&lt;D xsi:type="xsd:double"&gt;4.8757791595886468&lt;/D&gt;&lt;D xsi:type="xsd:double"&gt;4.9041725457801757&lt;/D&gt;&lt;D xsi:type="xsd:double"&gt;4.9004373658292666&lt;/D&gt;&lt;D xsi:type="xsd:double"&gt;4.9008339846981723&lt;/D&gt;&lt;D xsi:type="xsd:double"&gt;4.8250999382321522&lt;/D&gt;&lt;D xsi:type="xsd:double"&gt;4.8206040723707462&lt;/D&gt;&lt;D xsi:type="xsd:double"&gt;4.7769096334149781&lt;/D&gt;&lt;D xsi:type="xsd:double"&gt;4.7761858713330323&lt;/D&gt;&lt;D xsi:type="xsd:double"&gt;4.8071400654666858&lt;/D&gt;&lt;D xsi:type="xsd:double"&gt;4.7784982558041227&lt;/D&gt;&lt;D xsi:type="xsd:double"&gt;4.7110566473488653&lt;/D&gt;&lt;D xsi:type="xsd:double"&gt;4.7028048459759892&lt;/D&gt;&lt;D xsi:type="xsd:double"&gt;4.7045192249668331&lt;/D&gt;&lt;D xsi:type="xsd:double"&gt;4.6986787621807569&lt;/D&gt;&lt;D xsi:type="xsd:double"&gt;4.6583810097597578&lt;/D&gt;&lt;D xsi:type="xsd:double"&gt;4.6952281255512247&lt;/D&gt;&lt;D xsi:type="xsd:double"&gt;4.7277415180757991&lt;/D&gt;&lt;D xsi:type="xsd:double"&gt;4.694860577774894&lt;/D&gt;&lt;D xsi:type="xsd:double"&gt;4.6931653004412759&lt;/D&gt;&lt;D xsi:type="xsd:double"&gt;4.7095387222720646&lt;/D&gt;&lt;D xsi:type="xsd:double"&gt;4.7313459032403236&lt;/D&gt;&lt;D xsi:type="xsd:double"&gt;4.7022654261692578&lt;/D&gt;&lt;D xsi:type="xsd:double"&gt;4.653394627804234&lt;/D&gt;&lt;D xsi:type="xsd:double"&gt;4.5678800697809&lt;/D&gt;&lt;D xsi:type="xsd:double"&gt;4.5643726986679027&lt;/D&gt;&lt;D xsi:type="xsd:double"&gt;4.5315140109788317&lt;/D&gt;&lt;D xsi:type="xsd:double"&gt;4.5000492739760523&lt;/D&gt;&lt;D xsi:type="xsd:double"&gt;4.4921006781270538&lt;/D&gt;&lt;D xsi:type="xsd:double"&gt;4.5022186543663647&lt;/D&gt;&lt;D xsi:type="xsd:double"&gt;4.4892109360294166&lt;/D&gt;&lt;D xsi:type="xsd:double"&gt;4.48264058093753&lt;/D&gt;&lt;D xsi:type="xsd:double"&gt;4.5311257266570486&lt;/D&gt;&lt;D xsi:type="xsd:double"&gt;4.501515438579248&lt;/D&gt;&lt;D xsi:type="xsd:double"&gt;4.4774886567355816&lt;/D&gt;&lt;D xsi:type="xsd:double"&gt;4.4343925460167339&lt;/D&gt;&lt;D xsi:type="xsd:double"&gt;4.4344846357088867&lt;/D&gt;&lt;D xsi:type="xsd:double"&gt;4.448731349617626&lt;/D&gt;&lt;D xsi:type="xsd:double"&gt;4.457830918837832&lt;/D&gt;&lt;D xsi:type="xsd:double"&gt;4.437856958172044&lt;/D&gt;&lt;D xsi:type="xsd:double"&gt;4.4429526809737041&lt;/D&gt;&lt;D xsi:type="xsd:double"&gt;4.37048334578811&lt;/D&gt;&lt;D xsi:type="xsd:double"&gt;4.3410351136313867&lt;/D&gt;&lt;D xsi:type="xsd:double"&gt;4.2720231153052248&lt;/D&gt;&lt;D xsi:type="xsd:double"&gt;4.3039486799750639&lt;/D&gt;&lt;D xsi:type="xsd:double"&gt;4.2872570746181031&lt;/D&gt;&lt;D xsi:type="xsd:double"&gt;4.2848964023187186&lt;/D&gt;&lt;D xsi:type="xsd:double"&gt;4.2687474546466584&lt;/D&gt;&lt;D xsi:type="xsd:double"&gt;4.2647510578960919&lt;/D&gt;&lt;D xsi:type="xsd:double"&gt;4.2727416940251564&lt;/D&gt;&lt;D xsi:type="xsd:double"&gt;4.21197837162587&lt;/D&gt;&lt;D xsi:type="xsd:double"&gt;4.2047360244848786&lt;/D&gt;&lt;D xsi:type="xsd:double"&gt;4.1946404266294088&lt;/D&gt;&lt;D xsi:type="xsd:double"&gt;4.2024700809341224&lt;/D&gt;&lt;D xsi:type="xsd:double"&gt;4.22608836396099&lt;/D&gt;&lt;D xsi:type="xsd:double"&gt;4.2275265621418914&lt;/D&gt;&lt;D xsi:type="xsd:double"&gt;4.2485813016363414&lt;/D&gt;&lt;D xsi:type="xsd:double"&gt;4.23188272632994&lt;/D&gt;&lt;D xsi:type="xsd:double"&gt;4.2000779058021038&lt;/D&gt;&lt;D xsi:type="xsd:double"&gt;4.2475804256780751&lt;/D&gt;&lt;D xsi:type="xsd:double"&gt;4.2129134756047177&lt;/D&gt;&lt;D xsi:type="xsd:double"&gt;4.1671761432126022&lt;/D&gt;&lt;D xsi:type="xsd:double"&gt;4.1421025968006582&lt;/D&gt;&lt;D xsi:type="xsd:double"&gt;4.1332861685515816&lt;/D&gt;&lt;D xsi:type="xsd:double"&gt;4.1344458229359731&lt;/D&gt;&lt;D xsi:type="xsd:double"&gt;4.1411315777450639&lt;/D&gt;&lt;D xsi:type="xsd:double"&gt;4.13367230896065&lt;/D&gt;&lt;D xsi:type="xsd:double"&gt;4.1373373132461007&lt;/D&gt;&lt;D xsi:type="xsd:double"&gt;4.1417074175442536&lt;/D&gt;&lt;D xsi:type="xsd:double"&gt;4.14660376059853&lt;/D&gt;&lt;D xsi:type="xsd:double"&gt;4.14491684181867&lt;/D&gt;&lt;D xsi:type="xsd:double"&gt;4.15065335929626&lt;/D&gt;&lt;D xsi:type="xsd:double"&gt;4.1848038959494076&lt;/D&gt;&lt;D xsi:type="xsd:double"&gt;4.11750274255177&lt;/D&gt;&lt;D xsi:type="xsd:double"&gt;4.0776774092099233&lt;/D&gt;&lt;D xsi:type="xsd:double"&gt;4.0649641043523941&lt;/D&gt;&lt;D xsi:type="xsd:double"&gt;4.0204134592129437&lt;/D&gt;&lt;D xsi:type="xsd:double"&gt;3.9433313400678269&lt;/D&gt;&lt;D xsi:type="xsd:double"&gt;3.9304845135507911&lt;/D&gt;&lt;D xsi:type="xsd:double"&gt;3.9523506408376021&lt;/D&gt;&lt;D xsi:type="xsd:double"&gt;3.8996810636838561&lt;/D&gt;&lt;D xsi:type="xsd:double"&gt;3.8811300718668278&lt;/D&gt;&lt;D xsi:type="xsd:double"&gt;3.844827238843699&lt;/D&gt;&lt;D xsi:type="xsd:double"&gt;3.8032510424346451&lt;/D&gt;&lt;D xsi:type="xsd:double"&gt;3.841031624422707&lt;/D&gt;&lt;D xsi:type="xsd:double"&gt;3.8269010022759682&lt;/D&gt;&lt;D xsi:type="xsd:double"&gt;3.7964128532811232&lt;/D&gt;&lt;D xsi:type="xsd:double"&gt;3.763130732104417&lt;/D&gt;&lt;D xsi:type="xsd:double"&gt;3.755665135607456&lt;/D&gt;&lt;D xsi:type="xsd:double"&gt;3.776470472149104&lt;/D&gt;&lt;D xsi:type="xsd:double"&gt;3.7349240151945291&lt;/D&gt;&lt;D xsi:type="xsd:double"&gt;3.76836803606028&lt;/D&gt;&lt;D xsi:type="xsd:double"&gt;3.7028519367907959&lt;/D&gt;&lt;D xsi:type="xsd:double"&gt;3.6794804126117082&lt;/D&gt;&lt;D xsi:type="xsd:double"&gt;3.735451984006894&lt;/D&gt;&lt;D xsi:type="xsd:double"&gt;3.6964458515403651&lt;/D&gt;&lt;D xsi:type="xsd:double"&gt;3.6877680190045381&lt;/D&gt;&lt;D xsi:type="xsd:double"&gt;3.7321913665327151&lt;/D&gt;&lt;D xsi:type="xsd:double"&gt;3.718642391404269&lt;/D&gt;&lt;D xsi:type="xsd:double"&gt;3.7487058656903809&lt;/D&gt;&lt;D xsi:type="xsd:double"&gt;3.70912932914861&lt;/D&gt;&lt;D xsi:type="xsd:double"&gt;3.7206650955426479&lt;/D&gt;&lt;D xsi:type="xsd:double"&gt;3.6863314127305959&lt;/D&gt;&lt;D xsi:type="xsd:double"&gt;3.7003619325693582&lt;/D&gt;&lt;D xsi:type="xsd:double"&gt;3.6812395366783468&lt;/D&gt;&lt;D xsi:type="xsd:double"&gt;3.697909918182507&lt;/D&gt;&lt;D xsi:type="xsd:double"&gt;3.7124930945543788&lt;/D&gt;&lt;D xsi:type="xsd:double"&gt;3.7346979670982159&lt;/D&gt;&lt;D xsi:type="xsd:double"&gt;3.704761378143735&lt;/D&gt;&lt;D xsi:type="xsd:double"&gt;3.7482680546858531&lt;/D&gt;&lt;D xsi:type="xsd:double"&gt;3.71930587975101&lt;/D&gt;&lt;D xsi:type="xsd:double"&gt;3.6562464784260018&lt;/D&gt;&lt;D xsi:type="xsd:double"&gt;3.6194074057941341&lt;/D&gt;&lt;D xsi:type="xsd:double"&gt;3.5687625853724589&lt;/D&gt;&lt;D xsi:type="xsd:double"&gt;3.5888262305862151&lt;/D&gt;&lt;D xsi:type="xsd:double"&gt;3.56088235518169&lt;/D&gt;&lt;D xsi:type="xsd:double"&gt;3.5452951136317341&lt;/D&gt;&lt;D xsi:type="xsd:double"&gt;3.5489259046727359&lt;/D&gt;&lt;D xsi:type="xsd:double"&gt;3.5496751696223119&lt;/D&gt;&lt;D xsi:type="xsd:double"&gt;3.4932853097892012&lt;/D&gt;&lt;D xsi:type="xsd:double"&gt;3.4536783494809349&lt;/D&gt;&lt;D xsi:type="xsd:double"&gt;3.4620351991793039&lt;/D&gt;&lt;D xsi:type="xsd:double"&gt;3.4550187639603709&lt;/D&gt;&lt;D xsi:type="xsd:double"&gt;3.4262546844984629&lt;/D&gt;&lt;D xsi:type="xsd:double"&gt;3.436433091571367&lt;/D&gt;&lt;D xsi:type="xsd:double"&gt;3.4752551475418541&lt;/D&gt;&lt;D xsi:type="xsd:double"&gt;3.4820626984000831&lt;/D&gt;&lt;D xsi:type="xsd:double"&gt;3.521171014273774&lt;/D&gt;&lt;D xsi:type="xsd:double"&gt;3.4719758312141851&lt;/D&gt;&lt;D xsi:type="xsd:double"&gt;3.4666692644370971&lt;/D&gt;&lt;D xsi:type="xsd:double"&gt;3.515533784075132&lt;/D&gt;&lt;D xsi:type="xsd:double"&gt;3.4988436959042439&lt;/D&gt;&lt;D xsi:type="xsd:double"&gt;3.452448662322718&lt;/D&gt;&lt;D xsi:type="xsd:double"&gt;3.402956517910749&lt;/D&gt;&lt;D xsi:type="xsd:double"&gt;3.371531901904762&lt;/D&gt;&lt;D xsi:type="xsd:double"&gt;3.3613649041596929&lt;/D&gt;&lt;D xsi:type="xsd:double"&gt;3.363836405537767&lt;/D&gt;&lt;D xsi:type="xsd:double"&gt;3.334852648052204&lt;/D&gt;&lt;D xsi:type="xsd:double"&gt;3.289155798747176&lt;/D&gt;&lt;D xsi:type="xsd:double"&gt;3.2709698836276861&lt;/D&gt;&lt;D xsi:type="xsd:double"&gt;3.265571122750869&lt;/D&gt;&lt;D xsi:type="xsd:double"&gt;3.226450802767896&lt;/D&gt;&lt;D xsi:type="xsd:double"&gt;3.1978082891056752&lt;/D&gt;&lt;D xsi:type="xsd:double"&gt;3.207049797696111&lt;/D&gt;&lt;D xsi:type="xsd:double"&gt;3.210736681336539&lt;/D&gt;&lt;D xsi:type="xsd:double"&gt;3.1636007356370541&lt;/D&gt;&lt;D xsi:type="xsd:double"&gt;3.1819086931449849&lt;/D&gt;&lt;D xsi:type="xsd:double"&gt;3.218019391726429&lt;/D&gt;&lt;D xsi:type="xsd:double"&gt;3.2854077675060722&lt;/D&gt;&lt;D xsi:type="xsd:double"&gt;3.229239124078878&lt;/D&gt;&lt;D xsi:type="xsd:double"&gt;3.22925851012951&lt;/D&gt;&lt;D xsi:type="xsd:double"&gt;3.2611840637224021&lt;/D&gt;&lt;D xsi:type="xsd:double"&gt;3.2183100761242089&lt;/D&gt;&lt;D xsi:type="xsd:double"&gt;3.22713456982915&lt;/D&gt;&lt;D xsi:type="xsd:double"&gt;3.1817265326158171&lt;/D&gt;&lt;D xsi:type="xsd:double"&gt;3.12154997145941&lt;/D&gt;&lt;D xsi:type="xsd:double"&gt;3.108656922191734&lt;/D&gt;&lt;D xsi:type="xsd:double"&gt;3.0615809341984379&lt;/D&gt;&lt;D xsi:type="xsd:double"&gt;3.0834606057812151&lt;/D&gt;&lt;D xsi:type="xsd:double"&gt;3.064900319153268&lt;/D&gt;&lt;D xsi:type="xsd:double"&gt;3.004578140856121&lt;/D&gt;&lt;D xsi:type="xsd:double"&gt;2.9971909657273428&lt;/D&gt;&lt;D xsi:type="xsd:double"&gt;3.0019318233502368&lt;/D&gt;&lt;D xsi:type="xsd:double"&gt;3.0119892633536032&lt;/D&gt;&lt;D xsi:type="xsd:double"&gt;3.0219324252872219&lt;/D&gt;&lt;D xsi:type="xsd:double"&gt;2.9727464052164669&lt;/D&gt;&lt;D xsi:type="xsd:double"&gt;3.0041621745792209&lt;/D&gt;&lt;D xsi:type="xsd:double"&gt;2.980927622531897&lt;/D&gt;&lt;D xsi:type="xsd:double"&gt;3.0056905548400872&lt;/D&gt;&lt;D xsi:type="xsd:double"&gt;3.1441319952668</t>
        </r>
      </text>
    </comment>
    <comment ref="A58" authorId="0" shapeId="0">
      <text>
        <r>
          <rPr>
            <b/>
            <sz val="9"/>
            <color indexed="81"/>
            <rFont val="Tahoma"/>
            <charset val="1"/>
          </rPr>
          <t xml:space="preserve">518&lt;/D&gt;&lt;D xsi:type="xsd:double"&gt;3.0462879630716948&lt;/D&gt;&lt;D xsi:type="xsd:double"&gt;3.0084727968899569&lt;/D&gt;&lt;D xsi:type="xsd:double"&gt;2.9834720174576961&lt;/D&gt;&lt;D xsi:type="xsd:double"&gt;2.9450559004228238&lt;/D&gt;&lt;D xsi:type="xsd:double"&gt;2.944387476172269&lt;/D&gt;&lt;D xsi:type="xsd:double"&gt;2.94218384450679&lt;/D&gt;&lt;D xsi:type="xsd:double"&gt;2.962771025681874&lt;/D&gt;&lt;D xsi:type="xsd:double"&gt;3.0054011343895439&lt;/D&gt;&lt;D xsi:type="xsd:double"&gt;3.0071217755062269&lt;/D&gt;&lt;D xsi:type="xsd:double"&gt;2.9689823764939138&lt;/D&gt;&lt;D xsi:type="xsd:double"&gt;2.9322460642465709&lt;/D&gt;&lt;D xsi:type="xsd:double"&gt;2.9666074420012669&lt;/D&gt;&lt;D xsi:type="xsd:double"&gt;2.9822661498050529&lt;/D&gt;&lt;D xsi:type="xsd:double"&gt;2.9989423203490131&lt;/D&gt;&lt;D xsi:type="xsd:double"&gt;3.0149124622811221&lt;/D&gt;&lt;D xsi:type="xsd:double"&gt;3.04175501440066&lt;/D&gt;&lt;D xsi:type="xsd:double"&gt;3.0143863709951959&lt;/D&gt;&lt;D xsi:type="xsd:double"&gt;2.9776362820733131&lt;/D&gt;&lt;D xsi:type="xsd:double"&gt;2.948035399235696&lt;/D&gt;&lt;D xsi:type="xsd:double"&gt;2.928558120132474&lt;/D&gt;&lt;D xsi:type="xsd:double"&gt;2.9188578916621948&lt;/D&gt;&lt;D xsi:type="xsd:double"&gt;2.91271282522068&lt;/D&gt;&lt;D xsi:type="xsd:double"&gt;2.8532364363875211&lt;/D&gt;&lt;D xsi:type="xsd:double"&gt;2.87239553875187&lt;/D&gt;&lt;D xsi:type="xsd:double"&gt;2.8153195734066081&lt;/D&gt;&lt;D xsi:type="xsd:double"&gt;2.7978099355245609&lt;/D&gt;&lt;D xsi:type="xsd:double"&gt;2.816310122858515&lt;/D&gt;&lt;D xsi:type="xsd:double"&gt;2.813091475774502&lt;/D&gt;&lt;D xsi:type="xsd:double"&gt;2.798845270491813&lt;/D&gt;&lt;D xsi:type="xsd:double"&gt;2.8134567043560459&lt;/D&gt;&lt;D xsi:type="xsd:double"&gt;2.8904615911910989&lt;/D&gt;&lt;D xsi:type="xsd:double"&gt;2.90375435921723&lt;/D&gt;&lt;D xsi:type="xsd:double"&gt;2.9040275781383169&lt;/D&gt;&lt;D xsi:type="xsd:double"&gt;2.94734638935573&lt;/D&gt;&lt;D xsi:type="xsd:double"&gt;2.9229541230820262&lt;/D&gt;&lt;D xsi:type="xsd:double"&gt;2.9759464500744341&lt;/D&gt;&lt;D xsi:type="xsd:double"&gt;3.0343099986199329&lt;/D&gt;&lt;D xsi:type="xsd:double"&gt;3.0568109763776068&lt;/D&gt;&lt;D xsi:type="xsd:double"&gt;3.0757911933486608&lt;/D&gt;&lt;D xsi:type="xsd:double"&gt;3.1546173308305541&lt;/D&gt;&lt;D xsi:type="xsd:double"&gt;3.163288077369272&lt;/D&gt;&lt;D xsi:type="xsd:double"&gt;3.10277598141519&lt;/D&gt;&lt;D xsi:type="xsd:double"&gt;3.1511895872869751&lt;/D&gt;&lt;D xsi:type="xsd:double"&gt;3.1364542808360358&lt;/D&gt;&lt;D xsi:type="xsd:double"&gt;3.1333087635429488&lt;/D&gt;&lt;D xsi:type="xsd:double"&gt;3.0556967706286149&lt;/D&gt;&lt;D xsi:type="xsd:double"&gt;3.1003064767078228&lt;/D&gt;&lt;D xsi:type="xsd:double"&gt;3.208939295583245&lt;/D&gt;&lt;D xsi:type="xsd:double"&gt;3.2346114344646768&lt;/D&gt;&lt;D xsi:type="xsd:double"&gt;3.2009984517649128&lt;/D&gt;&lt;D xsi:type="xsd:double"&gt;3.1785461703883922&lt;/D&gt;&lt;D xsi:type="xsd:double"&gt;3.1135881775566561&lt;/D&gt;&lt;D xsi:type="xsd:double"&gt;3.1179147285781581&lt;/D&gt;&lt;D xsi:type="xsd:double"&gt;3.092463620811047&lt;/D&gt;&lt;D xsi:type="xsd:double"&gt;3.1147125363221759&lt;/D&gt;&lt;D xsi:type="xsd:double"&gt;3.199840262508705&lt;/D&gt;&lt;D xsi:type="xsd:double"&gt;3.1334527994768751&lt;/D&gt;&lt;D xsi:type="xsd:double"&gt;3.0935772123542828&lt;/D&gt;&lt;D xsi:type="xsd:double"&gt;3.1212680971886&lt;/D&gt;&lt;D xsi:type="xsd:double"&gt;3.1253486341061811&lt;/D&gt;&lt;D xsi:type="xsd:double"&gt;3.093277581592492&lt;/D&gt;&lt;D xsi:type="xsd:double"&gt;3.0740428730528331&lt;/D&gt;&lt;D xsi:type="xsd:double"&gt;3.087032384167586&lt;/D&gt;&lt;D xsi:type="xsd:double"&gt;3.0871747126422342&lt;/D&gt;&lt;D xsi:type="xsd:double"&gt;3.0959872620053721&lt;/D&gt;&lt;D xsi:type="xsd:double"&gt;3.0848261392661431&lt;/D&gt;&lt;D xsi:type="xsd:double"&gt;3.0634633325522751&lt;/D&gt;&lt;D xsi:type="xsd:double"&gt;3.0640780938233831&lt;/D&gt;&lt;D xsi:type="xsd:double"&gt;3.06775766177356&lt;/D&gt;&lt;D xsi:type="xsd:double"&gt;3.066115860821844&lt;/D&gt;&lt;D xsi:type="xsd:double"&gt;3.067032244332148&lt;/D&gt;&lt;D xsi:type="xsd:double"&gt;3.070524021955773&lt;/D&gt;&lt;D xsi:type="xsd:double"&gt;3.073956232984369&lt;/D&gt;&lt;D xsi:type="xsd:double"&gt;3.0655817608452818&lt;/D&gt;&lt;D xsi:type="xsd:double"&gt;3.06519537724666&lt;/D&gt;&lt;D xsi:type="xsd:double"&gt;3.0631665829200889&lt;/D&gt;&lt;D xsi:type="xsd:double"&gt;3.081768918853502&lt;/D&gt;&lt;D xsi:type="xsd:double"&gt;3.0791392258361689&lt;/D&gt;&lt;D xsi:type="xsd:double"&gt;3.0755343509868451&lt;/D&gt;&lt;D xsi:type="xsd:double"&gt;3.0842634642183282&lt;/D&gt;&lt;D xsi:type="xsd:double"&gt;3.0697336454568172&lt;/D&gt;&lt;D xsi:type="xsd:double"&gt;3.0640728404162241&lt;/D&gt;&lt;D xsi:type="xsd:double"&gt;3.0590628155148769&lt;/D&gt;&lt;D xsi:type="xsd:double"&gt;3.0681039399196051&lt;/D&gt;&lt;D xsi:type="xsd:double"&gt;3.0583572002199948&lt;/D&gt;&lt;D xsi:type="xsd:double"&gt;3.0454553197648542&lt;/D&gt;&lt;D xsi:type="xsd:double"&gt;3.0483471717659731&lt;/D&gt;&lt;D xsi:type="xsd:double"&gt;3.0357682374336949&lt;/D&gt;&lt;D xsi:type="xsd:double"&gt;3.039277718617365&lt;/D&gt;&lt;D xsi:type="xsd:double"&gt;3.041336715994869&lt;/D&gt;&lt;D xsi:type="xsd:double"&gt;3.0404112889159869&lt;/D&gt;&lt;D xsi:type="xsd:double"&gt;3.0399341302909582&lt;/D&gt;&lt;D xsi:type="xsd:double"&gt;3.050507094704471&lt;/D&gt;&lt;D xsi:type="xsd:double"&gt;3.0727505754120039&lt;/D&gt;&lt;D xsi:type="xsd:double"&gt;3.063164069880504&lt;/D&gt;&lt;D xsi:type="xsd:double"&gt;3.068301302600343&lt;/D&gt;&lt;D xsi:type="xsd:double"&gt;3.0681738893378161&lt;/D&gt;&lt;D xsi:type="xsd:double"&gt;3.0804255266035732&lt;/D&gt;&lt;D xsi:type="xsd:double"&gt;3.0656919518615919&lt;/D&gt;&lt;D xsi:type="xsd:double"&gt;3.0829585379824791&lt;/D&gt;&lt;D xsi:type="xsd:double"&gt;3.103222610990255&lt;/D&gt;&lt;D xsi:type="xsd:double"&gt;3.1116500257070441&lt;/D&gt;&lt;D xsi:type="xsd:double"&gt;3.089305985809728&lt;/D&gt;&lt;D xsi:type="xsd:double"&gt;3.109282956489777&lt;/D&gt;&lt;D xsi:type="xsd:double"&gt;3.1078573085463739&lt;/D&gt;&lt;D xsi:type="xsd:double"&gt;3.1358453235489931&lt;/D&gt;&lt;D xsi:type="xsd:double"&gt;3.1433322720035348&lt;/D&gt;&lt;D xsi:type="xsd:double"&gt;3.1628984013795951&lt;/D&gt;&lt;D xsi:type="xsd:double"&gt;3.1396074949663628&lt;/D&gt;&lt;D xsi:type="xsd:double"&gt;3.155926993780779&lt;/D&gt;&lt;D xsi:type="xsd:double"&gt;3.1511332667685532&lt;/D&gt;&lt;D xsi:type="xsd:double"&gt;3.137284189418454&lt;/D&gt;&lt;D xsi:type="xsd:double"&gt;3.1542267463283928&lt;/D&gt;&lt;D xsi:type="xsd:double"&gt;3.18776668381057&lt;/D&gt;&lt;D xsi:type="xsd:double"&gt;3.1716504288399059&lt;/D&gt;&lt;D xsi:type="xsd:double"&gt;3.1975907463369762&lt;/D&gt;&lt;D xsi:type="xsd:double"&gt;3.1936802207350938&lt;/D&gt;&lt;D xsi:type="xsd:double"&gt;3.190728716003036&lt;/D&gt;&lt;D xsi:type="xsd:double"&gt;3.2350212679459678&lt;/D&gt;&lt;D xsi:type="xsd:double"&gt;3.2138681776512579&lt;/D&gt;&lt;D xsi:type="xsd:double"&gt;3.1966501133745169&lt;/D&gt;&lt;D xsi:type="xsd:double"&gt;3.175202066474764&lt;/D&gt;&lt;D xsi:type="xsd:double"&gt;3.1924439012959591&lt;/D&gt;&lt;D xsi:type="xsd:double"&gt;3.2148178303180228&lt;/D&gt;&lt;D xsi:type="xsd:double"&gt;3.217944696052867&lt;/D&gt;&lt;D xsi:type="xsd:double"&gt;3.194787584110605&lt;/D&gt;&lt;D xsi:type="xsd:double"&gt;3.1899754144105472&lt;/D&gt;&lt;D xsi:type="xsd:double"&gt;3.230881048251848&lt;/D&gt;&lt;D xsi:type="xsd:double"&gt;3.2244669279047851&lt;/D&gt;&lt;D xsi:type="xsd:double"&gt;3.2151175857777941&lt;/D&gt;&lt;D xsi:type="xsd:double"&gt;3.2122373659196519&lt;/D&gt;&lt;D xsi:type="xsd:double"&gt;3.1960634340364931&lt;/D&gt;&lt;D xsi:type="xsd:double"&gt;3.18249367528337&lt;/D&gt;&lt;D xsi:type="xsd:double"&gt;3.1838859572860518&lt;/D&gt;&lt;D xsi:type="xsd:double"&gt;3.1807118526711489&lt;/D&gt;&lt;D xsi:type="xsd:double"&gt;3.1688441523962818&lt;/D&gt;&lt;D xsi:type="xsd:double"&gt;3.12416039387596&lt;/D&gt;&lt;D xsi:type="xsd:double"&gt;3.1278909800516921&lt;/D&gt;&lt;D xsi:type="xsd:double"&gt;3.1264703995745031&lt;/D&gt;&lt;D xsi:type="xsd:double"&gt;3.1368530693568171&lt;/D&gt;&lt;D xsi:type="xsd:double"&gt;3.143113300121481&lt;/D&gt;&lt;D xsi:type="xsd:double"&gt;3.14365887544464&lt;/D&gt;&lt;D xsi:type="xsd:double"&gt;3.177463543883658&lt;/D&gt;&lt;D xsi:type="xsd:double"&gt;3.188122898204818&lt;/D&gt;&lt;D xsi:type="xsd:double"&gt;3.212603214542042&lt;/D&gt;&lt;D xsi:type="xsd:double"&gt;3.220620785276084&lt;/D&gt;&lt;D xsi:type="xsd:double"&gt;3.2050931372402731&lt;/D&gt;&lt;D xsi:type="xsd:double"&gt;3.2254055495157292&lt;/D&gt;&lt;D xsi:type="xsd:double"&gt;3.2086981693183492&lt;/D&gt;&lt;D xsi:type="xsd:double"&gt;3.17808915999229&lt;/D&gt;&lt;D xsi:type="xsd:double"&gt;3.169976831951995&lt;/D&gt;&lt;D xsi:type="xsd:double"&gt;3.1744511835308349&lt;/D&gt;&lt;D xsi:type="xsd:double"&gt;3.165113312156731&lt;/D&gt;&lt;D xsi:type="xsd:double"&gt;3.1901924946563218&lt;/D&gt;&lt;D xsi:type="xsd:double"&gt;3.188731290534613&lt;/D&gt;&lt;D xsi:type="xsd:double"&gt;3.2100444017624068&lt;/D&gt;&lt;D xsi:type="xsd:double"&gt;3.191740808873043&lt;/D&gt;&lt;D xsi:type="xsd:double"&gt;3.170719885042534&lt;/D&gt;&lt;D xsi:type="xsd:double"&gt;3.163422648590112&lt;/D&gt;&lt;D xsi:type="xsd:double"&gt;3.144140487985315&lt;/D&gt;&lt;D xsi:type="xsd:double"&gt;3.1418302202238162&lt;/D&gt;&lt;D xsi:type="xsd:double"&gt;3.12909835756318&lt;/D&gt;&lt;D xsi:type="xsd:double"&gt;3.118196195232207&lt;/D&gt;&lt;D xsi:type="xsd:double"&gt;3.1143789326913192&lt;/D&gt;&lt;D xsi:type="xsd:double"&gt;3.1198038000171051&lt;/D&gt;&lt;D xsi:type="xsd:double"&gt;3.0874588743940929&lt;/D&gt;&lt;D xsi:type="xsd:double"&gt;3.0868807309448512&lt;/D&gt;&lt;D xsi:type="xsd:double"&gt;3.0836271895995808&lt;/D&gt;&lt;D xsi:type="xsd:double"&gt;3.0880187955834328&lt;/D&gt;&lt;D xsi:type="xsd:double"&gt;3.0753827296277332&lt;/D&gt;&lt;D xsi:type="xsd:double"&gt;3.0747364945429618&lt;/D&gt;&lt;D xsi:type="xsd:double"&gt;3.107673075685498&lt;/D&gt;&lt;D xsi:type="xsd:double"&gt;3.1098675253135291&lt;/D&gt;&lt;D xsi:type="xsd:double"&gt;3.1359398236192009&lt;/D&gt;&lt;D xsi:type="xsd:double"&gt;3.1346288025381721&lt;/D&gt;&lt;D xsi:type="xsd:double"&gt;3.1316847935121581&lt;/D&gt;&lt;D xsi:type="xsd:double"&gt;3.132223345332267&lt;/D&gt;&lt;D xsi:type="xsd:double"&gt;3.1474009452267051&lt;/D&gt;&lt;D xsi:type="xsd:double"&gt;3.1384807690860739&lt;/D&gt;&lt;D xsi:type="xsd:double"&gt;3.1604181439438279&lt;/D&gt;&lt;D xsi:type="xsd:double"&gt;3.177581269870918&lt;/D&gt;&lt;D xsi:type="xsd:double"&gt;3.189143571690757&lt;/D&gt;&lt;D xsi:type="xsd:double"&gt;3.1933822631784712&lt;/D&gt;&lt;D xsi:type="xsd:double"&gt;3.197210049379108&lt;/D&gt;&lt;D xsi:type="xsd:double"&gt;3.200767173747344&lt;/D&gt;&lt;D xsi:type="xsd:double"&gt;3.184189076849778&lt;/D&gt;&lt;D xsi:type="xsd:double"&gt;3.2023999752773382&lt;/D&gt;&lt;D xsi:type="xsd:double"&gt;3.1898744145892119&lt;/D&gt;&lt;D xsi:type="xsd:double"&gt;3.153715656182972&lt;/D&gt;&lt;D xsi:type="xsd:double"&gt;3.145369614696671&lt;/D&gt;&lt;D xsi:type="xsd:double"&gt;3.088528103858434&lt;/D&gt;&lt;D xsi:type="xsd:double"&gt;3.0808771511268569&lt;/D&gt;&lt;D xsi:type="xsd:double"&gt;3.1164087299199732&lt;/D&gt;&lt;D xsi:type="xsd:double"&gt;3.105100350161202&lt;/D&gt;&lt;D xsi:type="xsd:double"&gt;3.098554389846389&lt;/D&gt;&lt;D xsi:type="xsd:double"&gt;3.0595692173477582&lt;/D&gt;&lt;D xsi:type="xsd:double"&gt;3.0606535928595222&lt;/D&gt;&lt;D xsi:type="xsd:double"&gt;3.057210030662421&lt;/D&gt;&lt;D xsi:type="xsd:double"&gt;3.0650289377796631&lt;/D&gt;&lt;D xsi:type="xsd:double"&gt;3.0340488513416268&lt;/D&gt;&lt;D xsi:type="xsd:double"&gt;3.0413663326719629&lt;/D&gt;&lt;D xsi:type="xsd:double"&gt;3.0356288016071948&lt;/D&gt;&lt;D xsi:type="xsd:double"&gt;3.0307333545482118&lt;/D&gt;&lt;D xsi:type="xsd:double"&gt;3.0266809844283631&lt;/D&gt;&lt;D xsi:type="xsd:double"&gt;3.0022160622143752&lt;/D&gt;&lt;D xsi:type="xsd:double"&gt;3.0289874445113121&lt;/D&gt;&lt;D xsi:type="xsd:double"&gt;2.995275769355326&lt;/D&gt;&lt;D xsi:type="xsd:double"&gt;2.9983339379921059&lt;/D&gt;&lt;D xsi:type="xsd:double"&gt;2.97588508049811&lt;/D&gt;&lt;D xsi:type="xsd:double"&gt;2.9765064867538911&lt;/D&gt;&lt;D xsi:type="xsd:double"&gt;2.9502624376059372&lt;/D&gt;&lt;D xsi:type="xsd:double"&gt;2.9527555833268742&lt;/D&gt;&lt;D xsi:type="xsd:double"&gt;2.9480359541023788&lt;/D&gt;&lt;D xsi:type="xsd:double"&gt;2.9222409149653918&lt;/D&gt;&lt;D xsi:type="xsd:double"&gt;2.9289440023321229&lt;/D&gt;&lt;D xsi:type="xsd:double"&gt;2.898399990178675&lt;/D&gt;&lt;D xsi:type="xsd:double"&gt;2.85553012099947&lt;/D&gt;&lt;D xsi:type="xsd:double"&gt;2.8659400696312711&lt;/D&gt;&lt;D xsi:type="xsd:double"&gt;2.9012714125696228&lt;/D&gt;&lt;D xsi:type="xsd:double"&gt;2.866975453136988&lt;/D&gt;&lt;D xsi:type="xsd:double"&gt;2.89234978273458&lt;/D&gt;&lt;D xsi:type="xsd:double"&gt;2.8828571469567148&lt;/D&gt;&lt;D xsi:type="xsd:double"&gt;2.8871412267988572&lt;/D&gt;&lt;D xsi:type="xsd:double"&gt;2.87348455783918&lt;/D&gt;&lt;D xsi:type="xsd:double"&gt;2.87652474414681&lt;/D&gt;&lt;D xsi:type="xsd:double"&gt;2.9190918201076328&lt;/D&gt;&lt;D xsi:type="xsd:double"&gt;2.9163658634980258&lt;/D&gt;&lt;D xsi:type="xsd:double"&gt;2.9290583118240541&lt;/D&gt;&lt;D xsi:type="xsd:double"&gt;2.8702260650536879&lt;/D&gt;&lt;D xsi:type="xsd:double"&gt;2.8710581664412582&lt;/D&gt;&lt;D xsi:type="xsd:double"&gt;2.826829938699158&lt;/D&gt;&lt;D xsi:type="xsd:double"&gt;2.789687948024941&lt;/D&gt;&lt;D xsi:type="xsd:double"&gt;2.7559419099785378&lt;/D&gt;&lt;D xsi:type="xsd:double"&gt;2.7459491256331172&lt;/D&gt;&lt;D xsi:type="xsd:double"&gt;2.775173286362246&lt;/D&gt;&lt;D xsi:type="xsd:double"&gt;2.800991207770791&lt;/D&gt;&lt;D xsi:type="xsd:double"&gt;2.776810219057392&lt;/D&gt;&lt;D xsi:type="xsd:double"&gt;2.825197800709172&lt;/D&gt;&lt;D xsi:type="xsd:double"&gt;2.841848680791101&lt;/D&gt;&lt;D xsi:type="xsd:double"&gt;2.8696035726111089&lt;/D&gt;&lt;D xsi:type="xsd:double"&gt;2.9303166800611029&lt;/D&gt;&lt;D xsi:type="xsd:double"&gt;2.8859357788259028&lt;/D&gt;&lt;D xsi:type="xsd:double"&gt;2.880079728315295&lt;/D&gt;&lt;D xsi:type="xsd:double"&gt;2.892341238396035&lt;/D&gt;&lt;D xsi:type="xsd:double"&gt;2.9657669846392909&lt;/D&gt;&lt;D xsi:type="xsd:double"&gt;2.9511977131892171&lt;/D&gt;&lt;D xsi:type="xsd:double"&gt;2.950823826934986&lt;/D&gt;&lt;D xsi:type="xsd:double"&gt;2.9658914719231211&lt;/D&gt;&lt;D xsi:type="xsd:double"&gt;2.935295137082925&lt;/D&gt;&lt;D xsi:type="xsd:double"&gt;2.9577785370389371&lt;/D&gt;&lt;D xsi:type="xsd:double"&gt;2.9332341195785618&lt;/D&gt;&lt;D xsi:type="xsd:double"&gt;2.9090765370166869&lt;/D&gt;&lt;D xsi:type="xsd:double"&gt;2.9214327141336&lt;/D&gt;&lt;D xsi:type="xsd:double"&gt;2.9438603418270208&lt;/D&gt;&lt;D xsi:type="xsd:double"&gt;2.919676196117801&lt;/D&gt;&lt;D xsi:type="xsd:double"&gt;2.9627165926704162&lt;/D&gt;&lt;D xsi:type="xsd:double"&gt;2.9615116907452221&lt;/D&gt;&lt;D xsi:type="xsd:double"&gt;2.96344347553219&lt;/D&gt;&lt;D xsi:type="xsd:double"&gt;2.9422001966082441&lt;/D&gt;&lt;D xsi:type="xsd:double"&gt;2.9321863486970652&lt;/D&gt;&lt;D xsi:type="xsd:double"&gt;2.9826283834075138&lt;/D&gt;&lt;D xsi:type="xsd:double"&gt;3.0236715662191211&lt;/D&gt;&lt;D xsi:type="xsd:double"&gt;3.0088452581969518&lt;/D&gt;&lt;D xsi:type="xsd:double"&gt;3.0177905149497062&lt;/D&gt;&lt;D xsi:type="xsd:double"&gt;2.9718197688680421&lt;/D&gt;&lt;D xsi:type="xsd:double"&gt;2.971453179152387&lt;/D&gt;&lt;D xsi:type="xsd:double"&gt;2.9841930172657531&lt;/D&gt;&lt;D xsi:type="xsd:double"&gt;3.0010186596153128&lt;/D&gt;&lt;D xsi:type="xsd:double"&gt;3.0322850943037989&lt;/D&gt;&lt;D xsi:type="xsd:double"&gt;2.98985099420452&lt;/D&gt;&lt;D xsi:type="xsd:double"&gt;2.9828930693848679&lt;/D&gt;&lt;D xsi:type="xsd:double"&gt;2.9829649395502069&lt;/D&gt;&lt;D xsi:type="xsd:double"&gt;2.9208668923380312&lt;/D&gt;&lt;D xsi:type="xsd:double"&gt;2.902641366563433&lt;/D&gt;&lt;D xsi:type="xsd:double"&gt;2.8899969455286549&lt;/D&gt;&lt;D xsi:type="xsd:double"&gt;2.8856378521783852&lt;/D&gt;&lt;D xsi:type="xsd:double"&gt;2.904121767636819&lt;/D&gt;&lt;D xsi:type="xsd:double"&gt;2.9251409975194251&lt;/D&gt;&lt;D xsi:type="xsd:double"&gt;2.9029818501883868&lt;/D&gt;&lt;D xsi:type="xsd:double"&gt;2.864920668268446&lt;/D&gt;&lt;D xsi:type="xsd:double"&gt;2.8497789066567529&lt;/D&gt;&lt;D xsi:type="xsd:double"&gt;2.850008682089201&lt;/D&gt;&lt;D xsi:type="xsd:double"&gt;2.863315538970391&lt;/D&gt;&lt;D xsi:type="xsd:double"&gt;2.865284958639025&lt;/D&gt;&lt;D xsi:type="xsd:double"&gt;2.8330840300689051&lt;/D&gt;&lt;D xsi:type="xsd:double"&gt;2.885513692470306&lt;/D&gt;&lt;D xsi:type="xsd:double"&gt;2.9033946736666829&lt;/D&gt;&lt;D xsi:type="xsd:double"&gt;2.9238948924227919&lt;/D&gt;&lt;D xsi:type="xsd:double"&gt;2.9204722821280131&lt;/D&gt;&lt;D xsi:type="xsd:double"&gt;2.918453563988733&lt;/D&gt;&lt;D xsi:type="xsd:double"&gt;2.9282515188526679&lt;/D&gt;&lt;D xsi:type="xsd:double"&gt;2.937208510673404&lt;/D&gt;&lt;D xsi:type="xsd:double"&gt;2.9715352770249428&lt;/D&gt;&lt;D xsi:type="xsd:double"&gt;2.9694013495543889&lt;/D&gt;&lt;D xsi:type="xsd:double"&gt;2.9167129584756979&lt;/D&gt;&lt;D xsi:type="xsd:double"&gt;2.9701854076310119&lt;/D&gt;&lt;D xsi:type="xsd:double"&gt;2.975276390884015&lt;/D&gt;&lt;D xsi:type="xsd:double"&gt;3.0198108792983378&lt;/D&gt;&lt;D xsi:type="xsd:double"&gt;3.083685320930714&lt;/D&gt;&lt;D xsi:type="xsd:double"&gt;3.066211194216856&lt;/D&gt;&lt;D xsi:type="xsd:double"&gt;3.0148262740714542&lt;/D&gt;&lt;D xsi:type="xsd:double"&gt;3.0508932135392022&lt;/D&gt;&lt;D xsi:type="xsd:double"&gt;3.0188390371626741&lt;/D&gt;&lt;D xsi:type="xsd:double"&gt;3.0000850783798461&lt;/D&gt;&lt;D xsi:type="xsd:double"&gt;2.963701012156633&lt;/D&gt;&lt;D xsi:type="xsd:double"&gt;2.9734618760546678&lt;/D&gt;&lt;D xsi:type="xsd:double"&gt;3.049796236975812&lt;/D&gt;&lt;D xsi:type="xsd:double"&gt;3.058963937608028&lt;/D&gt;&lt;D xsi:type="xsd:double"&gt;3.1056605110443738&lt;/D&gt;&lt;D xsi:type="xsd:double"&gt;3.050562734568345&lt;/D&gt;&lt;D xsi:type="xsd:double"&gt;2.9874357207760109&lt;/D&gt;&lt;D xsi:type="xsd:double"&gt;2.98899481129462&lt;/D&gt;&lt;D xsi:type="xsd:double"&gt;2.9995240465907909&lt;/D&gt;&lt;D xsi:type="xsd:double"&gt;3.0002654011269532&lt;/D&gt;&lt;D xsi:type="xsd:double"&gt;2.9948684697754979&lt;/D&gt;&lt;D xsi:type="xsd:double"&gt;3.0036730885579419&lt;/D&gt;&lt;D xsi:type="xsd:double"&gt;2.993508932101562&lt;/D&gt;&lt;D xsi:type="xsd:double"&gt;2.9918125732991272&lt;/D&gt;&lt;D xsi:type="xsd:double"&gt;2.9963936675981229&lt;/D&gt;&lt;D xsi:type="xsd:double"&gt;3.007084786629278&lt;/D&gt;&lt;D xsi:type="xsd:double"&gt;3.007542478169559&lt;/D&gt;&lt;D xsi:type="xsd:double"&gt;3.0299735120176292&lt;/D&gt;&lt;D xsi:type="xsd:double"&gt;3.0265319919527309&lt;/D&gt;&lt;D xsi:type="xsd:double"&gt;3.044989131460115&lt;/D&gt;&lt;D xsi:type="xsd:double"&gt;3.045323920029491&lt;/D&gt;&lt;D xsi:type="xsd:double"&gt;3.0383516505576562&lt;/D&gt;&lt;D xsi:type="xsd:double"&gt;3.0303858398575438&lt;/D&gt;&lt;D xsi:type="xsd:double"&gt;3.0315258191331509&lt;/D&gt;&lt;D xsi:type="xsd:double"&gt;3.0282232421285529&lt;/D&gt;&lt;D xsi:type="xsd:double"&gt;3.0202959450410538&lt;/D&gt;&lt;D xsi:type="xsd:double"&gt;3.02809486470476&lt;/D&gt;&lt;D xsi:type="xsd:double"&gt;3.02970532048938&lt;/D&gt;&lt;D xsi:type="xsd:double"&gt;3.01325174478263&lt;/D&gt;&lt;D xsi:type="xsd:double"&gt;3.0092625901143921&lt;/D&gt;&lt;D xsi:type="xsd:double"&gt;3.0043113579130019&lt;/D&gt;&lt;D xsi:type="xsd:double"&gt;2.99297219656242&lt;/D&gt;&lt;D xsi:type="xsd:double"&gt;2.991946054689846&lt;/D&gt;&lt;D xsi:type="xsd:double"&gt;2.993312184054655&lt;/D&gt;&lt;D xsi:type="xsd:double"&gt;2.9875998857002619&lt;/D&gt;&lt;D xsi:type="xsd:double"&gt;2.9932458677903528&lt;/D&gt;&lt;D xsi:type="xsd:double"&gt;3.0047088919692948&lt;/D&gt;&lt;D xsi:type="xsd:double"&gt;3.0017187524017288&lt;/D&gt;&lt;D xsi:type="xsd:double"&gt;3.0064245458878069&lt;/D&gt;&lt;D xsi:type="xsd:double"&gt;3.0079061520847312&lt;/D&gt;&lt;D xsi:type="xsd:double"&gt;3.016443621465426&lt;/D&gt;&lt;D xsi:type="xsd:double"&gt;3.0317373115046191&lt;/D&gt;&lt;D xsi:type="xsd:double"&gt;3.0177425479123161&lt;/D&gt;&lt;D xsi:type="xsd:double"&gt;3.0075034294304608&lt;/D&gt;&lt;D xsi:type="xsd:double"&gt;3.01648506812201&lt;/D&gt;&lt;D xsi:type="xsd:double"&gt;3.0216685036456048&lt;/D&gt;&lt;D xsi:type="xsd:double"&gt;3.02776442961262&lt;/D&gt;&lt;D xsi:type="xsd:double"&gt;3.0321957699020849&lt;/D&gt;&lt;D xsi:type="xsd:double"&gt;3.039688271725427&lt;/D&gt;&lt;D xsi:type="xsd:double"&gt;3.05521962797522&lt;/D&gt;&lt;D xsi:type="xsd:double"&gt;3.0567793822389659&lt;/D&gt;&lt;D xsi:type="xsd:double"&gt;3.06495006804039&lt;/D&gt;&lt;D xsi:type="xsd:double"&gt;3.054277212727881&lt;/D&gt;&lt;D xsi:type="xsd:double"&gt;3.0619513433998811&lt;/D&gt;&lt;D xsi:type="xsd:double"&gt;3.0740283246824829&lt;/D&gt;&lt;D xsi:type="xsd:double"&gt;3.0628353309589991&lt;/D&gt;&lt;D xsi:type="xsd:double"&gt;3.084534056971902&lt;/D&gt;&lt;D xsi:type="xsd:double"&gt;3.0888287541908692&lt;/D&gt;&lt;D xsi:type="xsd:double"&gt;3.08425081030058&lt;/D&gt;&lt;D xsi:type="xsd:double"&gt;3.079509663434838&lt;/D&gt;&lt;D xsi:type="xsd:double"&gt;3.07705309810382&lt;/D&gt;&lt;D xsi:type="xsd:double"&gt;3.1030665371707329&lt;/D&gt;&lt;D xsi:type="xsd:double"&gt;3.10127314376791&lt;/D&gt;&lt;D xsi:type="xsd:double"&gt;3.1060435019164339&lt;/D&gt;&lt;D xsi:type="xsd:double"&gt;3.0971846334673012&lt;/D&gt;&lt;D xsi:type="xsd:double"&gt;3.0866040117276481&lt;/D&gt;&lt;D xsi:type="xsd:double"&gt;3.0884988136821478&lt;/D&gt;&lt;D xsi:type="xsd:double"&gt;3.0590629821266888&lt;/D&gt;&lt;D xsi:type="xsd:double"&gt;3.0640539471728019&lt;/D&gt;&lt;D xsi:type="xsd:double"&gt;3.087707303302889&lt;/D&gt;&lt;D xsi:type="xsd:double"&gt;3.10596123089779&lt;/D&gt;&lt;D xsi:type="xsd:double"&gt;3.0868390675041479&lt;/D&gt;&lt;D xsi:type="xsd:double"&gt;3.1008574678345822&lt;/D&gt;&lt;D xsi:type="xsd:double"&gt;3.1079953623409771&lt;/D&gt;&lt;D xsi:type="xsd:double"&gt;3.117210176457176&lt;/D&gt;&lt;D xsi:type="xsd:double"&gt;3.11653520787375&lt;/D&gt;&lt;D xsi:type="xsd:double"&gt;3.119075945723941&lt;/D&gt;&lt;D xsi:type="xsd:double"&gt;3.1283797420063628&lt;/D&gt;&lt;D xsi:type="xsd:double"&gt;3.1606866526467021&lt;/D&gt;&lt;D xsi:type="xsd:double"&gt;3.181280912740259&lt;/D&gt;&lt;D xsi:type="xsd:double"&gt;3.1919006775135821&lt;/D&gt;&lt;D xsi:type="xsd:double"&gt;3.1769936504213221&lt;/D&gt;&lt;D xsi:type="xsd:double"&gt;3.1742607951061368&lt;/D&gt;&lt;D xsi:type="xsd:double"&gt;3.181438745255214&lt;/D&gt;&lt;D xsi:type="xsd:double"&gt;3.1491425870019052&lt;/D&gt;&lt;D xsi:type="xsd:double"&gt;3.1656528883979211&lt;/D&gt;&lt;D xsi:type="xsd:double"&gt;3.1656449840025518&lt;/D&gt;&lt;D xsi:type="xsd:double"&gt;3.167157344928762&lt;/D&gt;&lt;D xsi:type="xsd:double"&gt;3.1434755203446039&lt;/D&gt;&lt;D xsi:type="xsd:double"&gt;3.1240833380895312&lt;/D&gt;&lt;D xsi:type="xsd:double"&gt;3.126737919803924&lt;/D&gt;&lt;D xsi:type="xsd:double"&gt;3.145908150337648&lt;/D&gt;&lt;D xsi:type="xsd:double"&gt;3.1429755608415531&lt;/D&gt;&lt;D xsi:type="xsd:double"&gt;3.125880600377549&lt;/D&gt;&lt;D xsi:type="xsd:double"&gt;3.157986456972417&lt;/D&gt;&lt;D xsi:type="xsd:double"&gt;3.2209602335184071&lt;/D&gt;&lt;D xsi:type="xsd:double"&gt;3.1985299205621538&lt;/D&gt;&lt;D xsi:type="xsd:double"&gt;3.1994212549106091&lt;/D&gt;&lt;D xsi:type="xsd:double"&gt;3.207451134931258&lt;/D&gt;&lt;D xsi:type="xsd:double"&gt;3.2108264062746552&lt;/D&gt;&lt;D xsi:type="xsd:double"&gt;3.206705115897226&lt;/D&gt;&lt;D xsi:type="xsd:double"&gt;3.196549435835419&lt;/D&gt;&lt;D xsi:type="xsd:double"&gt;3.2005854080407179&lt;/D&gt;&lt;D xsi:type="xsd:double"&gt;3.16398613552801&lt;/D&gt;&lt;D xsi:type="xsd:double"&gt;3.1775947526852262&lt;/D&gt;&lt;D xsi:type="xsd:double"&gt;3.154238450650575&lt;/D&gt;&lt;D xsi:type="xsd:double"&gt;3.1574751744458851&lt;/D&gt;&lt;D xsi:type="xsd:double"&gt;3.1594600896705312&lt;/D&gt;&lt;D xsi:type="xsd:double"&gt;3.1681436204611311&lt;/D&gt;&lt;D xsi:type="xsd:double"&gt;3.1607590280868978&lt;/D&gt;&lt;D xsi:type="xsd:double"&gt;3.1800804705928369&lt;/D&gt;&lt;D xsi:type="xsd:double"&gt;3.2209200808457679&lt;/D&gt;&lt;D xsi:type="xsd:double"&gt;3.22122732688311&lt;/D&gt;&lt;D xsi:type="xsd:double"&gt;3.3199748172300279&lt;/D&gt;&lt;D xsi:type="xsd:double"&gt;3.3585951816583761&lt;/D&gt;&lt;D xsi:type="xsd:double"&gt;3.5084737665418588&lt;/D&gt;&lt;D xsi:type="xsd:double"&gt;3.4347430107946861&lt;/D&gt;&lt;D xsi:type="xsd:double"&gt;3.4828984654413229&lt;/D&gt;&lt;D xsi:type="xsd:double"&gt;3.4826287575569652&lt;/D&gt;&lt;D xsi:type="xsd:double"&gt;3.4169399976828272&lt;/D&gt;&lt;D xsi:type="xsd:double"&gt;3.423557195980786&lt;/D&gt;&lt;D xsi:type="xsd:double"&gt;3.4142697978857708&lt;/D&gt;&lt;D xsi:type="xsd:double"&gt;3.4284490859126109&lt;/D&gt;&lt;D xsi:type="xsd:double"&gt;3.5238881034505032&lt;/D&gt;&lt;D xsi:type="xsd:double"&gt;3.5134638564808478&lt;/D&gt;&lt;D xsi:type="xsd:double"&gt;3.466807058671407&lt;/D&gt;&lt;D xsi:type="xsd:double"&gt;3.519954824017705&lt;/D&gt;&lt;D xsi:type="xsd:double"&gt;3.46482189441595&lt;/D&gt;&lt;D xsi:type="xsd:double"&gt;3.4802465406628351&lt;/D&gt;&lt;D xsi:type="xsd:double"&gt;3.45095754728115&lt;/D&gt;&lt;D xsi:type="xsd:double"&gt;3.420424875757456&lt;/D&gt;&lt;D xsi:type="xsd:double"&gt;3.3838332844076882&lt;/D&gt;&lt;D xsi:type="xsd:double"&gt;3.38057796129624&lt;/D&gt;&lt;D xsi:type="xsd:double"&gt;3.421769669488826&lt;/D&gt;&lt;D xsi:type="xsd:double"&gt;3.499343095140341&lt;/D&gt;&lt;D xsi:type="xsd:double"&gt;3.5032290679677081&lt;/D&gt;&lt;D xsi:type="xsd:double"&gt;3.4675913259728381&lt;/D&gt;&lt;D xsi:type="xsd:double"&gt;3.4889419705487241&lt;/D&gt;&lt;D xsi:type="xsd:double"&gt;3.4728109335133128&lt;/D&gt;&lt;D xsi:type="xsd:double"&gt;3.6073710682692042&lt;/D&gt;&lt;D xsi:type="xsd:double"&gt;3.6145181544604279&lt;/D&gt;&lt;D xsi:type="xsd:double"&gt;3.58835168307991&lt;/D&gt;&lt;D xsi:type="xsd:double"&gt;3.5539156155191818&lt;/D&gt;&lt;D xsi:type="xsd:double"&gt;3.620791574691673&lt;/D&gt;&lt;D xsi:type="xsd:double"&gt;3.61418097030349&lt;/D&gt;&lt;D xsi:type="xsd:double"&gt;3.63763614799812&lt;/D&gt;&lt;D xsi:type="xsd:double"&gt;3.7690193438390378&lt;/D&gt;&lt;D xsi:type="xsd:double"&gt;3.8381450328192939&lt;/D&gt;&lt;D xsi:type="xsd:double"&gt;3.8918029154811911&lt;/D&gt;&lt;D xsi:type="xsd:double"&gt;3.7704264174666471&lt;/D&gt;&lt;D xsi:type="xsd:double"&gt;3.8046052410385709&lt;/D&gt;&lt;D xsi:type="xsd:double"&gt;3.8755066383122752&lt;/D&gt;&lt;D xsi:type="xsd:double"&gt;4.0391869896566179&lt;/D&gt;&lt;D xsi:type="xsd:double"&gt;4.1636737134384729&lt;/D&gt;&lt;D xsi:type="xsd:double"&gt;3.988040275848308&lt;/D&gt;&lt;D xsi:type="xsd:double"&gt;3.8892610113211452&lt;/D&gt;&lt;D xsi:type="xsd:double"&gt;3.9067153216975772&lt;/D&gt;&lt;D xsi:type="xsd:double"&gt;3.826321205660276&lt;/D&gt;&lt;D xsi:type="xsd:double"&gt;3.7977263468265638&lt;/D&gt;&lt;D xsi:type="xsd:double"&gt;3.7177107344340961&lt;/D&gt;&lt;D xsi:type="xsd:double"&gt;3.7849505162693839&lt;/D&gt;&lt;D xsi:type="xsd:double"&gt;3.7274000712008069&lt;/D&gt;&lt;D xsi:type="xsd:double"&gt;3.8744955130617571&lt;/D&gt;&lt;D xsi:type="xsd:double"&gt;3.836026446215667&lt;/D&gt;&lt;D xsi:type="xsd:double"&gt;3.8919331231999408&lt;/D&gt;&lt;D xsi:type="xsd:double"&gt;3.8841681515140332&lt;/D&gt;&lt;D xsi:type="xsd:double"&gt;3.75263345372842&lt;/D&gt;&lt;D xsi:type="xsd:double"&gt;3.727311624387446&lt;/D&gt;&lt;D xsi:type="xsd:double"&gt;3.713293820401117&lt;/D&gt;&lt;D xsi:type="xsd:double"&gt;3.6171794026804438&lt;/D&gt;&lt;D xsi:type="xsd:double"&gt;3.5790726620078979&lt;/D&gt;&lt;D xsi:type="xsd:double"&gt;3.5943502061343819&lt;/D&gt;&lt;D xsi:type="xsd:double"&gt;3.680040630227158&lt;/D&gt;&lt;D xsi:type="xsd:double"&gt;3.63027011520593&lt;/D&gt;&lt;D xsi:type="xsd:double"&gt;3.7124608290084091&lt;/D&gt;&lt;D xsi:type="xsd:double"&gt;3.61595987228336&lt;/D&gt;&lt;D xsi:type="xsd:double"&gt;3.6435172163706842&lt;/D&gt;&lt;D xsi:type="xsd:double"&gt;3.647802651289334&lt;/D&gt;&lt;D xsi:type="xsd:double"&gt;3.5416689078038508&lt;/D&gt;&lt;D xsi:type="xsd:double"&gt;3.767407536168502&lt;/D&gt;&lt;D xsi:type="xsd:double"&gt;3.7470101853988922&lt;/D&gt;&lt;D xsi:type="xsd:double"&gt;3.6805590538020221&lt;/D&gt;&lt;D xsi:type="xsd:double"&gt;3.717195762488092&lt;/D&gt;&lt;D xsi:type="xsd:double"&gt;3.791698249826374&lt;/D&gt;&lt;D xsi:type="xsd:double"&gt;3.8133551861235482&lt;/D&gt;&lt;D xsi:type="xsd:double"&gt;3.8834129367226282&lt;/D&gt;&lt;D xsi:type="xsd:double"&gt;3.921458854543979&lt;/D&gt;&lt;D xsi:type="xsd:double"&gt;3.93700400451445&lt;/D&gt;&lt;D xsi:type="xsd:double"&gt;4.0079610709117324&lt;/D&gt;&lt;D xsi:type="xsd:double"&gt;4.0001128710694491&lt;/D&gt;&lt;D xsi:type="xsd:double"&gt;4.0584722309884889&lt;/D&gt;&lt;D xsi:type="xsd:double"&gt;3.994765680652363&lt;/D&gt;&lt;D xsi:type="xsd:double"&gt;3.950246600775722&lt;/D&gt;&lt;D xsi:type="xsd:double"&gt;4.0055926878928982&lt;/D&gt;&lt;D xsi:type="xsd:double"&gt;3.8061557813823428&lt;/D&gt;&lt;D xsi:type="xsd:double"&gt;3.8026855965506021&lt;/D&gt;&lt;D xsi:type="xsd:double"&gt;3.7769371651920429&lt;/D&gt;&lt;D xsi:type="xsd:double"&gt;3.8265159514303142&lt;/D&gt;&lt;D xsi:type="xsd:double"&gt;3.763429557446698&lt;/D&gt;&lt;D xsi:type="xsd:double"&gt;3.7848914747606561&lt;/D&gt;&lt;D xsi:type="xsd:double"&gt;3.9030835557315071&lt;/D&gt;&lt;D xsi:type="xsd:double"&gt;3.9075786120547691&lt;/D&gt;&lt;D xsi:type="xsd:double"&gt;3.9362546895954229&lt;/D&gt;&lt;D xsi:type="xsd:double"&gt;3.9416940180828939&lt;/D&gt;&lt;D xsi:type="xsd:double"&gt;4.0299151660628727&lt;/D&gt;&lt;D xsi:type="xsd:double"&gt;3.973365931803909&lt;/D&gt;&lt;D xsi:type="xsd:double"&gt;4.0351413437494914&lt;/D&gt;&lt;D xsi:type="xsd:double"&gt;4.0341415543988957&lt;/D&gt;&lt;D xsi:type="xsd:double"&gt;3.9589853377383162&lt;/D&gt;&lt;D xsi:type="xsd:double"&gt;3.978323063385456&lt;/D&gt;&lt;D xsi:type="xsd:double"&gt;3.92469335049622&lt;/D&gt;&lt;D xsi:type="xsd:double"&gt;3.9591461907298831&lt;/D&gt;&lt;D xsi:type="xsd:double"&gt;3.9959744695828578&lt;/D&gt;&lt;D xsi:type="xsd:double"&gt;3.9961866333555061&lt;/D&gt;&lt;D xsi:type="xsd:double"&gt;3.9057678815044659&lt;/D&gt;&lt;D xsi:type="xsd:double"&gt;3.926091899346579&lt;/D&gt;&lt;D xsi:type="xsd:double"&gt;3.8940373227595191&lt;/D&gt;&lt;D xsi:type="xsd:double"&gt;3.9577577846754459&lt;/D&gt;&lt;D xsi:type="xsd:double"&gt;3.879803336865177&lt;/D&gt;&lt;D xsi:type="xsd:double"&gt;3.868956510700559&lt;/D&gt;&lt;D xsi:type="xsd:double"&gt;3.836317512833606&lt;/D&gt;&lt;D xsi:type="xsd:double"&gt;3.846545332000149&lt;/D&gt;&lt;D xsi:type="xsd:double"&gt;3.8296255494235818&lt;/D&gt;&lt;D xsi:type="xsd:double"&gt;3.86971872162544&lt;/D&gt;&lt;D xsi:type="xsd:double"&gt;3.7505403300393678&lt;/D&gt;&lt;D xsi:type="xsd:double"&gt;3.7326208074067782&lt;/D&gt;&lt;D xsi:type="xsd:double"&gt;3.6872789048536561&lt;/D&gt;&lt;D xsi:type="xsd:double"&gt;3.6515501351049289&lt;/D&gt;&lt;D xsi:type="xsd:double"&gt;3.6001019442770081&lt;/D&gt;&lt;D xsi:type="xsd:double"&gt;3.5885015774579809&lt;/D&gt;&lt;D xsi:type="xsd:double"&gt;3.6397549364342838&lt;/D&gt;&lt;D xsi:type="xsd:double"&gt;3.6175846502775508&lt;/D&gt;&lt;D xsi:type="xsd:double"&gt;3.646729851793459&lt;/D&gt;&lt;D xsi:type="xsd:double"&gt;3.5754589570128221&lt;/D&gt;&lt;D xsi:type="xsd:double"&gt;3.568688167064106&lt;/D&gt;&lt;D xsi:type="xsd:double"&gt;3.5735704365825982&lt;/D&gt;&lt;D xsi:type="xsd:double"&gt;3.5771362960436321&lt;/D&gt;&lt;D xsi:type="xsd:double"&gt;3.5290866749246281&lt;/D&gt;&lt;D xsi:type="xsd:double"&gt;3.5374161475273969&lt;/D&gt;&lt;D xsi:type="xsd:double"&gt;3.5485290001994532&lt;/D&gt;&lt;D xsi:type="xsd:double"&gt;3.54221446061235&lt;/D&gt;&lt;D xsi:type="xsd:double"&gt;3.535918285061896&lt;/D&gt;&lt;D xsi:type="xsd:double"&gt;3.45870926072995&lt;/D&gt;&lt;D xsi:type="xsd:double"&gt;3.4701586140579481&lt;/D&gt;&lt;D xsi:type="xsd:double"&gt;3.441097755051834&lt;/D&gt;&lt;D xsi:type="xsd:double"&gt;3.449862037265695&lt;/D&gt;&lt;D xsi:type="xsd:double"&gt;3.4237731375709122&lt;/D&gt;&lt;D xsi:type="xsd:double"&gt;3.4088404629764768&lt;/D&gt;&lt;D xsi:type="xsd:double"&gt;3.4493874153143089&lt;/D&gt;&lt;D xsi:type="xsd:double"&gt;3.4476211905803931&lt;/D&gt;&lt;D xsi:type="xsd:double"&gt;3.4635011424775781&lt;/D&gt;&lt;D xsi:type="xsd:double"&gt;3.4193953694031669&lt;/D&gt;&lt;D xsi:type="xsd:double"&gt;3.40283978109058&lt;/D&gt;&lt;D xsi:type="xsd:double"&gt;3.4131877508342758&lt;/D&gt;&lt;D xsi:type="xsd:double"&gt;3.4089247425390949&lt;/D&gt;&lt;D xsi:type="xsd:double"&gt;3.422523970826854&lt;/D&gt;&lt;D xsi:type="xsd:double"&gt;3.438111040717899&lt;/D&gt;&lt;D xsi:type="xsd:double"&gt;3.448153883608263&lt;/D&gt;&lt;D xsi:type="xsd:double"&gt;3.440440122272149&lt;/D&gt;&lt;D xsi:type="xsd:double"&gt;3.4340806721979589&lt;/D&gt;&lt;D xsi:type="xsd:double"&gt;3.4292697897133331&lt;/D&gt;&lt;D xsi:type="xsd:double"&gt;3.423749290221568&lt;/D&gt;&lt;D xsi:type="xsd:double"&gt;3.426401606165411&lt;/D&gt;&lt;D xsi:type="xsd:double"&gt;3.4251666116122559&lt;/D&gt;&lt;D xsi:type="xsd:double"&gt;3.427183979748448&lt;/D&gt;&lt;D xsi:type="xsd:double"&gt;3.437224363005372&lt;/D&gt;&lt;D xsi:type="xsd:double"&gt;3.4468574903614679&lt;/D&gt;&lt;D xsi:type="xsd:double"&gt;3.4492784380245949&lt;/D&gt;&lt;D xsi:type="xsd:double"&gt;3.4481454674276848&lt;/D&gt;&lt;D xsi:type="xsd:double"&gt;3.459061179388967&lt;/D&gt;&lt;D xsi:type="xsd:double"&gt;3.464006873390677&lt;/D&gt;&lt;D xsi:type="xsd:double"&gt;3.4473564402200778&lt;/D&gt;&lt;D xsi:type="xsd:double"&gt;3.4509810754628929&lt;/D&gt;&lt;D xsi:type="xsd:double"&gt;3.4617433219112441&lt;/D&gt;&lt;D xsi:type="xsd:double"&gt;3.4680211658730609&lt;/D&gt;&lt;D xsi:type="xsd:double"&gt;3.473523601479779&lt;/D&gt;&lt;D xsi:type="xsd:double"&gt;3.4619868402415181&lt;/D&gt;&lt;D xsi:type="xsd:double"&gt;3.4718387324828832&lt;/D&gt;&lt;D xsi:type="xsd:double"&gt;3.4864877994035979&lt;/D&gt;&lt;D xsi:type="xsd:double"&gt;3.4978751968571991&lt;/D&gt;&lt;D xsi:type="xsd:double"&gt;3.4891701781161828&lt;/D&gt;&lt;D xsi:type="xsd:double"&gt;3.4692785827917141&lt;/D&gt;&lt;D xsi:type="xsd:double"&gt;3.48039030618829&lt;/D&gt;&lt;D xsi:type="xsd:double"&gt;3.485161245887971&lt;/D&gt;&lt;D xsi:type="xsd:double"&gt;3.4717376845559591&lt;/D&gt;&lt;D xsi:type="xsd:double"&gt;3.46384745657852&lt;/D&gt;&lt;D xsi:type="xsd:double"&gt;3.46377839403377&lt;/D&gt;&lt;D xsi:type="xsd:double"&gt;3.4851518800946559&lt;/D&gt;&lt;D xsi:type="xsd:double"&gt;3.4844486186524541&lt;/D&gt;&lt;D xsi:type="xsd:double"&gt;3.487885946359186&lt;/D&gt;&lt;D xsi:type="xsd:double"&gt;3.47747516563779&lt;/D&gt;&lt;D xsi:type="xsd:double"&gt;3.4834453642745&lt;/D&gt;&lt;D xsi:type="xsd:double"&gt;3.46227492750661&lt;/D&gt;&lt;D xsi:type="xsd:double"&gt;3.452616261929967&lt;/D&gt;&lt;D xsi:type="xsd:double"&gt;3.4564094352740971&lt;/D&gt;&lt;D xsi:type="xsd:double"&gt;3.4654762405627562&lt;/D&gt;&lt;D xsi:type="xsd:double"&gt;3.5066160183918469&lt;/D&gt;&lt;D xsi:type="xsd:double"&gt;3.5095284200052581&lt;/D&gt;&lt;D xsi:type="xsd:double"&gt;3.5192378643448512&lt;/D&gt;&lt;D xsi:type="xsd:double"&gt;3.529639631738525&lt;/D&gt;&lt;D xsi:type="xsd:double"&gt;3.549136856849036&lt;/D&gt;&lt;D xsi:type="xsd:double"&gt;3.5685653632519649&lt;/D&gt;&lt;D xsi:type="xsd:double"&gt;3.556351883759687&lt;/D&gt;&lt;D xsi:type="xsd:double"&gt;3.6054441469864629&lt;/D&gt;&lt;D xsi:type="xsd:double"&gt;3.6047038999418808&lt;/D&gt;&lt;D xsi:type="xsd:double"&gt;3.6290230643769741&lt;/D&gt;&lt;D xsi:type="xsd:double"&gt;3.643140493564335&lt;/D&gt;&lt;D xsi:type="xsd:double"&gt;3.6345403709805431&lt;/D&gt;&lt;D xsi:type="xsd:double"&gt;3.6526111523542162&lt;/D&gt;&lt;D xsi:type="xsd:double"&gt;3.667808633355222&lt;/D&gt;&lt;D xsi:type="xsd:double"&gt;3.6639006013834878&lt;/D&gt;&lt;D xsi:type="xsd:double"&gt;3.6588144305412218&lt;/D&gt;&lt;D xsi:type="xsd:double"&gt;3.6391153316917788&lt;/D&gt;&lt;D xsi:type="xsd:double"&gt;3.6718969219729671&lt;/D&gt;&lt;D xsi:type="xsd:double"&gt;3.6790345054972851&lt;/D&gt;&lt;D xsi:type="xsd:double"&gt;3.6839516032953159&lt;/D&gt;&lt;D xsi:type="xsd:double"&gt;3.7211041746329689&lt;/D&gt;&lt;D xsi:type="xsd:double"&gt;3.7106766489493062&lt;/D&gt;&lt;D xsi:type="xsd:double"&gt;3.6885729067625821&lt;/D&gt;&lt;D xsi:type="xsd:double"&gt;3.6760830213421878&lt;/D&gt;&lt;D xsi:type="xsd:double"&gt;3.691845117325347&lt;/D&gt;&lt;D xsi:type="xsd:double"&gt;3.6533875628339292&lt;/D&gt;&lt;D xsi:type="xsd:double"&gt;3.6672949504226011&lt;/D&gt;&lt;D xsi:type="xsd:double"&gt;3.6527146765494338&lt;/D&gt;&lt;D xsi:type="xsd:double"&gt;3.673795878367931&lt;/D&gt;&lt;D xsi:type="xsd:double"&gt;3.62933129462022&lt;/D&gt;&lt;D xsi:type="xsd:double"&gt;3.615893059257036&lt;/D&gt;&lt;D xsi:type="xsd:double"&gt;3.621835791801415&lt;/D&gt;&lt;D xsi:type="xsd:double"&gt;3.609508234930773&lt;/D&gt;&lt;D xsi:type="xsd:double"&gt;3.6331862249170022&lt;/D&gt;&lt;D xsi:type="xsd:double"&gt;3.6608654365989728&lt;/D&gt;&lt;D xsi:type="xsd:double"&gt;3.674175499806136&lt;/D&gt;&lt;D xsi:type="xsd:double"&gt;3.663733770540766&lt;/D&gt;&lt;D xsi:type="xsd:double"&gt;3.6440420127141739&lt;/D&gt;&lt;D xsi:type="xsd:double"&gt;3.6551249284487279&lt;/D&gt;&lt;D xsi:type="xsd:double"&gt;3.6182110020250011&lt;/D&gt;&lt;D xsi:type="xsd:double"&gt;3.595009674110988&lt;/D&gt;&lt;D xsi:type="xsd:double"&gt;3.602031400034603&lt;/D&gt;&lt;D xsi:type="xsd:double"&gt;3.589762929965068&lt;/D&gt;&lt;D xsi:type="xsd:double"&gt;3.588859892081417&lt;/D&gt;&lt;D xsi:type="xsd:double"&gt;3.6292473138809669&lt;/D&gt;&lt;D xsi:type="xsd:double"&gt;3.6314101005963342&lt;/D&gt;&lt;D xsi:type="xsd:double"&gt;3.6295270698753779&lt;/D&gt;&lt;D xsi:type="xsd:double"&gt;3.6683262569965551&lt;/D&gt;&lt;D xsi:type="xsd:double"&gt;3.663669274300009&lt;/D&gt;&lt;D xsi:type="xsd:double"&gt;3.6649646016094959&lt;/D&gt;&lt;D xsi:type="xsd:double"&gt;3.6190864656912711&lt;/D&gt;&lt;D xsi:type="xsd:double"&gt;3.652604362007819&lt;/D&gt;&lt;D xsi:type="xsd:double"&gt;3.6196012205750812&lt;/D&gt;&lt;D xsi:type="xsd:double"&gt;3.5969035227029482&lt;/D&gt;&lt;D xsi:type="xsd:double"&gt;3.6694029315005272&lt;/D&gt;&lt;D xsi:type="xsd:double"&gt;3.6938951607165431&lt;/D&gt;&lt;D xsi:type="xsd:double"&gt;3.6984009690843109&lt;/D&gt;&lt;D xsi:type="xsd:double"&gt;3.698056337898441&lt;/D&gt;&lt;D xsi:type="xsd:double"&gt;3.6551723765089958&lt;/D&gt;&lt;D xsi:type="xsd:double"&gt;3.622678261319265&lt;/D&gt;&lt;D xsi:type="xsd:double"&gt;3.59731559025822&lt;/D&gt;&lt;D xsi:type="xsd:double"&gt;3.59755531188769&lt;/D&gt;&lt;D xsi:type="xsd:double"&gt;3.610210660115849&lt;/D&gt;&lt;D xsi:type="xsd:double"&gt;3.624014841494914&lt;/D&gt;&lt;D xsi:type="xsd:double"&gt;3.5870362312266342&lt;/D&gt;&lt;D xsi:type="xsd:double"&gt;3.5801995106814&lt;/D&gt;&lt;D xsi:type="xsd:double"&gt;3.5810136227730109&lt;/D&gt;&lt;D xsi:type="xsd:double"&gt;3.5503940314321731&lt;/D&gt;&lt;D xsi:type="xsd:double"&gt;3.5613795152055778&lt;/D&gt;&lt;D xsi:type="xsd:double"&gt;3.568812129869265&lt;/D&gt;&lt;D xsi:type="xsd:double"&gt;3.5415179313550871&lt;/D&gt;&lt;D xsi:type="xsd:double"&gt;3.5701306485173969&lt;/D&gt;&lt;D xsi:type="xsd:double"&gt;3.5769668362080842&lt;/D&gt;&lt;D xsi:type="xsd:double"&gt;3.5578530402430379&lt;/D&gt;&lt;D xsi:type="xsd:double"&gt;3.5545941950349249&lt;/D&gt;&lt;D xsi:type="xsd:double"&gt;3.5409936399364561&lt;/D&gt;&lt;D xsi:type="xsd:double"&gt;3.561806223519953&lt;/D&gt;&lt;D xsi:type="xsd:double"&gt;3.531955989002673&lt;/D&gt;&lt;D xsi:type="xsd:double"&gt;3.564157721521831&lt;/D&gt;&lt;D xsi:type="xsd:double"&gt;3.572298343308737&lt;/D&gt;&lt;D xsi:type="xsd:double"&gt;3.572216013150677&lt;/D&gt;&lt;D xsi:type="xsd:double"&gt;3.5737992171814681&lt;/D&gt;&lt;D xsi:type="xsd:double"&gt;3.6047016100443559&lt;/D&gt;&lt;D xsi:type="xsd:double"&gt;3.6186718697274758&lt;/D&gt;&lt;D xsi:type="xsd:double"&gt;3.6120228870012681&lt;/D&gt;&lt;D xsi:type="xsd:double"&gt;3.6259145282772578&lt;/D&gt;&lt;D xsi:type="xsd:double"&gt;3.66656460574788&lt;/D&gt;&lt;D xsi:type="xsd:double"&gt;3.6619823195438981&lt;/D&gt;&lt;D xsi:type="xsd:double"&gt;3.5858101270795881&lt;/D&gt;&lt;D xsi:type="xsd:double"&gt;3.6000179899253908&lt;/D&gt;&lt;D xsi:type="xsd:double"&gt;3.5962882508567038&lt;/D&gt;&lt;D xsi:type="xsd:double"&gt;3.571052720804468&lt;/D&gt;&lt;D xsi:type="xsd:double"&gt;3.5757809782508452&lt;/D&gt;&lt;D xsi:type="xsd:double"&gt;3.5066925746054309&lt;/D&gt;&lt;D xsi:type="xsd:double"&gt;3.5019170297216222&lt;/D&gt;&lt;D xsi:type="xsd:double"&gt;3.5088830990822819&lt;/D&gt;&lt;D xsi:type="xsd:double"&gt;3.4830883297901849&lt;/D&gt;&lt;D xsi:type="xsd:double"&gt;3.5148397393023112&lt;/D&gt;&lt;D xsi:type="xsd:double"&gt;3.4914630221753562&lt;/D&gt;&lt;D xsi:type="xsd:double"&gt;3.50720450005303&lt;/D&gt;&lt;D xsi:type="xsd:double"&gt;3.5063391937381381&lt;/D&gt;&lt;D xsi:type="xsd:double"&gt;3.5235517419117381&lt;/D&gt;&lt;D xsi:type="xsd:double"&gt;3.4973748665214939&lt;/D&gt;&lt;D xsi:type="xsd:double"&gt;3.482676499014095&lt;/D&gt;&lt;D </t>
        </r>
      </text>
    </comment>
    <comment ref="A59" authorId="0" shapeId="0">
      <text>
        <r>
          <rPr>
            <b/>
            <sz val="9"/>
            <color indexed="81"/>
            <rFont val="Tahoma"/>
            <charset val="1"/>
          </rPr>
          <t>xsi:type="xsd:double"&gt;3.487013293608229&lt;/D&gt;&lt;D xsi:type="xsd:double"&gt;3.4845465618061469&lt;/D&gt;&lt;D xsi:type="xsd:double"&gt;3.4680896717261449&lt;/D&gt;&lt;D xsi:type="xsd:double"&gt;3.492718323851157&lt;/D&gt;&lt;D xsi:type="xsd:double"&gt;3.47367290601498&lt;/D&gt;&lt;D xsi:type="xsd:double"&gt;3.4806367593571679&lt;/D&gt;&lt;D xsi:type="xsd:double"&gt;3.4745001860054048&lt;/D&gt;&lt;D xsi:type="xsd:double"&gt;3.458321105404357&lt;/D&gt;&lt;D xsi:type="xsd:double"&gt;3.458163445335146&lt;/D&gt;&lt;D xsi:type="xsd:double"&gt;3.451552666713753&lt;/D&gt;&lt;D xsi:type="xsd:double"&gt;3.4255519638981919&lt;/D&gt;&lt;D xsi:type="xsd:double"&gt;3.41506532804951&lt;/D&gt;&lt;D xsi:type="xsd:double"&gt;3.409829708537389&lt;/D&gt;&lt;D xsi:type="xsd:double"&gt;3.3904762489745282&lt;/D&gt;&lt;D xsi:type="xsd:double"&gt;3.3846290328018491&lt;/D&gt;&lt;D xsi:type="xsd:double"&gt;3.377976271147098&lt;/D&gt;&lt;D xsi:type="xsd:double"&gt;3.407577364588648&lt;/D&gt;&lt;D xsi:type="xsd:double"&gt;3.408749013316148&lt;/D&gt;&lt;D xsi:type="xsd:double"&gt;3.4208329753102231&lt;/D&gt;&lt;D xsi:type="xsd:double"&gt;3.3906344768120982&lt;/D&gt;&lt;D xsi:type="xsd:double"&gt;3.3728158308801479&lt;/D&gt;&lt;D xsi:type="xsd:double"&gt;3.334152628802133&lt;/D&gt;&lt;D xsi:type="xsd:double"&gt;3.3387860147178681&lt;/D&gt;&lt;D xsi:type="xsd:double"&gt;3.3552196413439859&lt;/D&gt;&lt;D xsi:type="xsd:double"&gt;3.3232220585661212&lt;/D&gt;&lt;D xsi:type="xsd:double"&gt;3.40618342601152&lt;/D&gt;&lt;D xsi:type="xsd:double"&gt;3.4309990826694539&lt;/D&gt;&lt;D xsi:type="xsd:double"&gt;3.431112888945981&lt;/D&gt;&lt;D xsi:type="xsd:double"&gt;3.4671316409412158&lt;/D&gt;&lt;D xsi:type="xsd:double"&gt;3.4278252639205871&lt;/D&gt;&lt;D xsi:type="xsd:double"&gt;3.4767430411834521&lt;/D&gt;&lt;D xsi:type="xsd:double"&gt;3.4631836964296561&lt;/D&gt;&lt;D xsi:type="xsd:double"&gt;3.453279005792822&lt;/D&gt;&lt;D xsi:type="xsd:double"&gt;3.458829203894175&lt;/D&gt;&lt;D xsi:type="xsd:double"&gt;3.4163719431438642&lt;/D&gt;&lt;D xsi:type="xsd:double"&gt;3.385338611961815&lt;/D&gt;&lt;D xsi:type="xsd:double"&gt;3.3611764316990569&lt;/D&gt;&lt;D xsi:type="xsd:double"&gt;3.3667497395104671&lt;/D&gt;&lt;D xsi:type="xsd:double"&gt;3.3705292346654159&lt;/D&gt;&lt;D xsi:type="xsd:double"&gt;3.3876959533929&lt;/D&gt;&lt;D xsi:type="xsd:double"&gt;3.356738100796345&lt;/D&gt;&lt;D xsi:type="xsd:double"&gt;3.3402100005504018&lt;/D&gt;&lt;D xsi:type="xsd:double"&gt;3.3764855577819821&lt;/D&gt;&lt;D xsi:type="xsd:double"&gt;3.372486986968612&lt;/D&gt;&lt;D xsi:type="xsd:double"&gt;3.3049236559507551&lt;/D&gt;&lt;D xsi:type="xsd:double"&gt;3.3072302725635181&lt;/D&gt;&lt;D xsi:type="xsd:double"&gt;3.3162909603081769&lt;/D&gt;&lt;D xsi:type="xsd:double"&gt;3.2776728485314992&lt;/D&gt;&lt;D xsi:type="xsd:double"&gt;3.271287751815311&lt;/D&gt;&lt;D xsi:type="xsd:double"&gt;3.2453578687863969&lt;/D&gt;&lt;D xsi:type="xsd:double"&gt;3.2632197116966708&lt;/D&gt;&lt;D xsi:type="xsd:double"&gt;3.2348302748879481&lt;/D&gt;&lt;D xsi:type="xsd:double"&gt;3.2596612031406962&lt;/D&gt;&lt;D xsi:type="xsd:double"&gt;3.2626576662995181&lt;/D&gt;&lt;D xsi:type="xsd:double"&gt;3.24486730616864&lt;/D&gt;&lt;D xsi:type="xsd:double"&gt;3.2391997453363248&lt;/D&gt;&lt;D xsi:type="xsd:double"&gt;3.254280021638726&lt;/D&gt;&lt;D xsi:type="xsd:double"&gt;3.24531335263244&lt;/D&gt;&lt;D xsi:type="xsd:double"&gt;3.2295268617853838&lt;/D&gt;&lt;D xsi:type="xsd:double"&gt;3.224115951206536&lt;/D&gt;&lt;D xsi:type="xsd:double"&gt;3.237407109783367&lt;/D&gt;&lt;D xsi:type="xsd:double"&gt;3.146300179106742&lt;/D&gt;&lt;D xsi:type="xsd:double"&gt;3.1395247268084638&lt;/D&gt;&lt;D xsi:type="xsd:double"&gt;3.151397645484757&lt;/D&gt;&lt;D xsi:type="xsd:double"&gt;3.1546843131197861&lt;/D&gt;&lt;D xsi:type="xsd:double"&gt;3.17979352391657&lt;/D&gt;&lt;D xsi:type="xsd:double"&gt;3.1712066437252191&lt;/D&gt;&lt;D xsi:type="xsd:double"&gt;3.1512182425521278&lt;/D&gt;&lt;D xsi:type="xsd:double"&gt;3.1466025926666732&lt;/D&gt;&lt;D xsi:type="xsd:double"&gt;3.123426920772765&lt;/D&gt;&lt;D xsi:type="xsd:double"&gt;3.132347495625238&lt;/D&gt;&lt;D xsi:type="xsd:double"&gt;3.131927697615243&lt;/D&gt;&lt;D xsi:type="xsd:double"&gt;3.1416581574959359&lt;/D&gt;&lt;D xsi:type="xsd:double"&gt;3.1155696787182121&lt;/D&gt;&lt;D xsi:type="xsd:double"&gt;3.1167509887901339&lt;/D&gt;&lt;D xsi:type="xsd:double"&gt;3.1091701736653121&lt;/D&gt;&lt;D xsi:type="xsd:double"&gt;3.11319056110108&lt;/D&gt;&lt;D xsi:type="xsd:double"&gt;3.12007901412627&lt;/D&gt;&lt;D xsi:type="xsd:double"&gt;3.120685901049026&lt;/D&gt;&lt;D xsi:type="xsd:double"&gt;3.1107187237967771&lt;/D&gt;&lt;D xsi:type="xsd:double"&gt;3.1143767417328441&lt;/D&gt;&lt;D xsi:type="xsd:double"&gt;3.0990236355495711&lt;/D&gt;&lt;D xsi:type="xsd:double"&gt;3.1134744983045488&lt;/D&gt;&lt;D xsi:type="xsd:double"&gt;3.1163097698269939&lt;/D&gt;&lt;D xsi:type="xsd:double"&gt;3.1096260678835428&lt;/D&gt;&lt;D xsi:type="xsd:double"&gt;3.18714373134859&lt;/D&gt;&lt;D xsi:type="xsd:double"&gt;3.172452022925778&lt;/D&gt;&lt;D xsi:type="xsd:double"&gt;3.1771248642779009&lt;/D&gt;&lt;D xsi:type="xsd:double"&gt;3.1792359538510682&lt;/D&gt;&lt;D xsi:type="xsd:double"&gt;3.1579525870507781&lt;/D&gt;&lt;D xsi:type="xsd:double"&gt;3.1562919804876&lt;/D&gt;&lt;D xsi:type="xsd:double"&gt;3.1678524138183581&lt;/D&gt;&lt;D xsi:type="xsd:double"&gt;3.206270546526274&lt;/D&gt;&lt;D xsi:type="xsd:double"&gt;3.1827762297955791&lt;/D&gt;&lt;D xsi:type="xsd:double"&gt;3.2436243106386979&lt;/D&gt;&lt;D xsi:type="xsd:double"&gt;3.2770345551279938&lt;/D&gt;&lt;D xsi:type="xsd:double"&gt;3.2718574123272952&lt;/D&gt;&lt;D xsi:type="xsd:double"&gt;3.31922408799865&lt;/D&gt;&lt;D xsi:type="xsd:double"&gt;3.309587909097282&lt;/D&gt;&lt;D xsi:type="xsd:double"&gt;3.248141816036322&lt;/D&gt;&lt;D xsi:type="xsd:double"&gt;3.2515131058097411&lt;/D&gt;&lt;D xsi:type="xsd:double"&gt;3.2628840092296669&lt;/D&gt;&lt;D xsi:type="xsd:double"&gt;3.2653995906143369&lt;/D&gt;&lt;D xsi:type="xsd:double"&gt;3.259797692895765&lt;/D&gt;&lt;D xsi:type="xsd:double"&gt;3.2624575860189151&lt;/D&gt;&lt;D xsi:type="xsd:double"&gt;3.2533365398901948&lt;/D&gt;&lt;D xsi:type="xsd:double"&gt;3.2551412427709461&lt;/D&gt;&lt;D xsi:type="xsd:double"&gt;3.261338613175937&lt;/D&gt;&lt;D xsi:type="xsd:double"&gt;3.2731919365096012&lt;/D&gt;&lt;D xsi:type="xsd:double"&gt;3.27248672588038&lt;/D&gt;&lt;D xsi:type="xsd:double"&gt;3.27600841512347&lt;/D&gt;&lt;D xsi:type="xsd:double"&gt;3.296043172340116&lt;/D&gt;&lt;D xsi:type="xsd:double"&gt;3.2981066283895109&lt;/D&gt;&lt;D xsi:type="xsd:double"&gt;3.2917509744011459&lt;/D&gt;&lt;D xsi:type="xsd:double"&gt;3.2923902432326888&lt;/D&gt;&lt;D xsi:type="xsd:double"&gt;3.30120909484473&lt;/D&gt;&lt;D xsi:type="xsd:double"&gt;3.299826962515763&lt;/D&gt;&lt;D xsi:type="xsd:double"&gt;3.301611016375698&lt;/D&gt;&lt;D xsi:type="xsd:double"&gt;3.2977202691731389&lt;/D&gt;&lt;D xsi:type="xsd:double"&gt;3.3064689291562339&lt;/D&gt;&lt;D xsi:type="xsd:double"&gt;3.3135776580444629&lt;/D&gt;&lt;D xsi:type="xsd:double"&gt;3.314637243392478&lt;/D&gt;&lt;D xsi:type="xsd:double"&gt;3.3448316525809711&lt;/D&gt;&lt;D xsi:type="xsd:double"&gt;3.3468227287266492&lt;/D&gt;&lt;D xsi:type="xsd:double"&gt;3.3428140634120709&lt;/D&gt;&lt;D xsi:type="xsd:double"&gt;3.3369788135451381&lt;/D&gt;&lt;D xsi:type="xsd:double"&gt;3.334693235483527&lt;/D&gt;&lt;D xsi:type="xsd:double"&gt;3.3367979412962518&lt;/D&gt;&lt;D xsi:type="xsd:double"&gt;3.3560009045435391&lt;/D&gt;&lt;D xsi:type="xsd:double"&gt;3.3628984870690379&lt;/D&gt;&lt;D xsi:type="xsd:double"&gt;3.3701909730044681&lt;/D&gt;&lt;D xsi:type="xsd:double"&gt;3.37377698563111&lt;/D&gt;&lt;D xsi:type="xsd:double"&gt;3.3506640695191789&lt;/D&gt;&lt;D xsi:type="xsd:double"&gt;3.3535836660901661&lt;/D&gt;&lt;D xsi:type="xsd:double"&gt;3.3687697534450241&lt;/D&gt;&lt;D xsi:type="xsd:double"&gt;3.349128253792474&lt;/D&gt;&lt;D xsi:type="xsd:double"&gt;3.3396891670838529&lt;/D&gt;&lt;D xsi:type="xsd:double"&gt;3.338892022741792&lt;/D&gt;&lt;D xsi:type="xsd:double"&gt;3.3418732748160038&lt;/D&gt;&lt;D xsi:type="xsd:double"&gt;3.3351002124771409&lt;/D&gt;&lt;D xsi:type="xsd:double"&gt;3.3412715995287932&lt;/D&gt;&lt;D xsi:type="xsd:double"&gt;3.34143566882032&lt;/D&gt;&lt;D xsi:type="xsd:double"&gt;3.331351749178876&lt;/D&gt;&lt;D xsi:type="xsd:double"&gt;3.3261682982645331&lt;/D&gt;&lt;D xsi:type="xsd:double"&gt;3.316837635869446&lt;/D&gt;&lt;D xsi:type="xsd:double"&gt;3.3217875333305451&lt;/D&gt;&lt;D xsi:type="xsd:double"&gt;3.315665584984179&lt;/D&gt;&lt;D xsi:type="xsd:double"&gt;3.335371633290396&lt;/D&gt;&lt;D xsi:type="xsd:double"&gt;3.3400125338531028&lt;/D&gt;&lt;D xsi:type="xsd:double"&gt;3.33378720939554&lt;/D&gt;&lt;D xsi:type="xsd:double"&gt;3.3320710761733441&lt;/D&gt;&lt;D xsi:type="xsd:double"&gt;3.3143003271416491&lt;/D&gt;&lt;D xsi:type="xsd:double"&gt;3.3210988234742671&lt;/D&gt;&lt;D xsi:type="xsd:double"&gt;3.3302946604261048&lt;/D&gt;&lt;D xsi:type="xsd:double"&gt;3.3660117073738611&lt;/D&gt;&lt;D xsi:type="xsd:double"&gt;3.3698764621143629&lt;/D&gt;&lt;D xsi:type="xsd:double"&gt;3.366918111397704&lt;/D&gt;&lt;D xsi:type="xsd:double"&gt;3.3572953888295092&lt;/D&gt;&lt;D xsi:type="xsd:double"&gt;3.38127522954342&lt;/D&gt;&lt;D xsi:type="xsd:double"&gt;3.3895038012455472&lt;/D&gt;&lt;D xsi:type="xsd:double"&gt;3.3942401349958158&lt;/D&gt;&lt;D xsi:type="xsd:double"&gt;3.4073418344017119&lt;/D&gt;&lt;D xsi:type="xsd:double"&gt;3.409409819201096&lt;/D&gt;&lt;D xsi:type="xsd:double"&gt;3.4231323276920551&lt;/D&gt;&lt;D xsi:type="xsd:double"&gt;3.4395496607484821&lt;/D&gt;&lt;D xsi:type="xsd:double"&gt;3.4639829805199081&lt;/D&gt;&lt;D xsi:type="xsd:double"&gt;3.4651732098104482&lt;/D&gt;&lt;D xsi:type="xsd:double"&gt;3.48663102784173&lt;/D&gt;&lt;D xsi:type="xsd:double"&gt;3.527825385015352&lt;/D&gt;&lt;D xsi:type="xsd:double"&gt;3.5223063386846221&lt;/D&gt;&lt;D xsi:type="xsd:double"&gt;3.478486106327872&lt;/D&gt;&lt;D xsi:type="xsd:double"&gt;3.4833765891772521&lt;/D&gt;&lt;D xsi:type="xsd:double"&gt;3.504240346751351&lt;/D&gt;&lt;D xsi:type="xsd:double"&gt;3.5510513315896142&lt;/D&gt;&lt;D xsi:type="xsd:double"&gt;3.5638556478913568&lt;/D&gt;&lt;D xsi:type="xsd:double"&gt;3.613736612983756&lt;/D&gt;&lt;D xsi:type="xsd:double"&gt;3.6151457343631188&lt;/D&gt;&lt;D xsi:type="xsd:double"&gt;3.5713949683258588&lt;/D&gt;&lt;D xsi:type="xsd:double"&gt;3.5618260131252288&lt;/D&gt;&lt;D xsi:type="xsd:double"&gt;3.5312844751959451&lt;/D&gt;&lt;D xsi:type="xsd:double"&gt;3.5629167130644022&lt;/D&gt;&lt;D xsi:type="xsd:double"&gt;3.6130204567747208&lt;/D&gt;&lt;D xsi:type="xsd:double"&gt;3.58449906424794&lt;/D&gt;&lt;D xsi:type="xsd:double"&gt;3.54424831585124&lt;/D&gt;&lt;D xsi:type="xsd:double"&gt;3.578471951856792&lt;/D&gt;&lt;D xsi:type="xsd:double"&gt;3.5675099253764939&lt;/D&gt;&lt;D xsi:type="xsd:double"&gt;3.5493080813744049&lt;/D&gt;&lt;D xsi:type="xsd:double"&gt;3.4979602159275429&lt;/D&gt;&lt;D xsi:type="xsd:double"&gt;3.516116519892984&lt;/D&gt;&lt;D xsi:type="xsd:double"&gt;3.520379195334141&lt;/D&gt;&lt;D xsi:type="xsd:double"&gt;3.5191862085181391&lt;/D&gt;&lt;D xsi:type="xsd:double"&gt;3.515534253567322&lt;/D&gt;&lt;D xsi:type="xsd:double"&gt;3.5167438079629889&lt;/D&gt;&lt;D xsi:type="xsd:double"&gt;3.517607058725984&lt;/D&gt;&lt;D xsi:type="xsd:double"&gt;3.516993225134208&lt;/D&gt;&lt;D xsi:type="xsd:double"&gt;3.4676821721676152&lt;/D&gt;&lt;D xsi:type="xsd:double"&gt;3.4642250608278959&lt;/D&gt;&lt;D xsi:type="xsd:double"&gt;3.4743312848942352&lt;/D&gt;&lt;D xsi:type="xsd:double"&gt;3.4663576758279362&lt;/D&gt;&lt;D xsi:type="xsd:double"&gt;3.480558281966859&lt;/D&gt;&lt;D xsi:type="xsd:double"&gt;3.4741580500878739&lt;/D&gt;&lt;D xsi:type="xsd:double"&gt;3.4881483906410171&lt;/D&gt;&lt;D xsi:type="xsd:double"&gt;3.4731368358813119&lt;/D&gt;&lt;D xsi:type="xsd:double"&gt;3.4604284623480388&lt;/D&gt;&lt;D xsi:type="xsd:double"&gt;3.4505332285651922&lt;/D&gt;&lt;D xsi:type="xsd:double"&gt;3.4987329139003922&lt;/D&gt;&lt;D xsi:type="xsd:double"&gt;3.5349230074356179&lt;/D&gt;&lt;D xsi:type="xsd:double"&gt;3.5242358952189612&lt;/D&gt;&lt;D xsi:type="xsd:double"&gt;3.51029790581965&lt;/D&gt;&lt;D xsi:type="xsd:double"&gt;3.4711975489612361&lt;/D&gt;&lt;D xsi:type="xsd:double"&gt;3.4495687573432412&lt;/D&gt;&lt;D xsi:type="xsd:double"&gt;3.448190197949919&lt;/D&gt;&lt;D xsi:type="xsd:double"&gt;3.4504714228690361&lt;/D&gt;&lt;D xsi:type="xsd:double"&gt;3.4518553051888352&lt;/D&gt;&lt;D xsi:type="xsd:double"&gt;3.513931041636245&lt;/D&gt;&lt;D xsi:type="xsd:double"&gt;3.528745207089949&lt;/D&gt;&lt;D xsi:type="xsd:double"&gt;3.52426537691329&lt;/D&gt;&lt;D xsi:type="xsd:double"&gt;3.5306768320118169&lt;/D&gt;&lt;D xsi:type="xsd:double"&gt;3.5172517765764431&lt;/D&gt;&lt;D xsi:type="xsd:double"&gt;3.531076311093428&lt;/D&gt;&lt;D xsi:type="xsd:double"&gt;3.5751509341558672&lt;/D&gt;&lt;D xsi:type="xsd:double"&gt;3.5602917885258871&lt;/D&gt;&lt;D xsi:type="xsd:double"&gt;3.554187927260215&lt;/D&gt;&lt;D xsi:type="xsd:double"&gt;3.5130165294053728&lt;/D&gt;&lt;D xsi:type="xsd:double"&gt;3.4862055182858&lt;/D&gt;&lt;D xsi:type="xsd:double"&gt;3.5018432134075548&lt;/D&gt;&lt;D xsi:type="xsd:double"&gt;3.4756091830884741&lt;/D&gt;&lt;D xsi:type="xsd:double"&gt;3.471814454631176&lt;/D&gt;&lt;D xsi:type="xsd:double"&gt;3.458752092560573&lt;/D&gt;&lt;D xsi:type="xsd:double"&gt;3.4405457032442639&lt;/D&gt;&lt;D xsi:type="xsd:double"&gt;3.44926075228128&lt;/D&gt;&lt;D xsi:type="xsd:double"&gt;3.4478421503937682&lt;/D&gt;&lt;D xsi:type="xsd:double"&gt;3.4520946395380161&lt;/D&gt;&lt;D xsi:type="xsd:double"&gt;3.4180194902152539&lt;/D&gt;&lt;D xsi:type="xsd:double"&gt;3.4239282976682608&lt;/D&gt;&lt;D xsi:type="xsd:double"&gt;3.439702868306644&lt;/D&gt;&lt;D xsi:type="xsd:double"&gt;3.3985359976052578&lt;/D&gt;&lt;D xsi:type="xsd:double"&gt;3.4105597921177551&lt;/D&gt;&lt;D xsi:type="xsd:double"&gt;3.433470763912065&lt;/D&gt;&lt;D xsi:type="xsd:double"&gt;3.435494493652965&lt;/D&gt;&lt;D xsi:type="xsd:double"&gt;3.444806094335235&lt;/D&gt;&lt;D xsi:type="xsd:double"&gt;3.4354449828663789&lt;/D&gt;&lt;D xsi:type="xsd:double"&gt;3.48322213331772&lt;/D&gt;&lt;D xsi:type="xsd:double"&gt;3.4721799693999809&lt;/D&gt;&lt;D xsi:type="xsd:double"&gt;3.4451900576769079&lt;/D&gt;&lt;D xsi:type="xsd:double"&gt;3.4583648969272849&lt;/D&gt;&lt;D xsi:type="xsd:double"&gt;3.4803673277822922&lt;/D&gt;&lt;D xsi:type="xsd:double"&gt;3.451360401692011&lt;/D&gt;&lt;D xsi:type="xsd:double"&gt;3.4705151393889988&lt;/D&gt;&lt;D xsi:type="xsd:double"&gt;3.485139392148211&lt;/D&gt;&lt;D xsi:type="xsd:double"&gt;3.4535850605699339&lt;/D&gt;&lt;D xsi:type="xsd:double"&gt;3.4445897536159089&lt;/D&gt;&lt;D xsi:type="xsd:double"&gt;3.4597195706688249&lt;/D&gt;&lt;D xsi:type="xsd:double"&gt;3.4793272628016929&lt;/D&gt;&lt;D xsi:type="xsd:double"&gt;3.4497565601894959&lt;/D&gt;&lt;D xsi:type="xsd:double"&gt;3.4399354136635409&lt;/D&gt;&lt;D xsi:type="xsd:double"&gt;3.454222850952485&lt;/D&gt;&lt;D xsi:type="xsd:double"&gt;3.496168651891832&lt;/D&gt;&lt;D xsi:type="xsd:double"&gt;3.518344777450896&lt;/D&gt;&lt;D xsi:type="xsd:double"&gt;3.538774579146621&lt;/D&gt;&lt;D xsi:type="xsd:double"&gt;3.5268227442755169&lt;/D&gt;&lt;D xsi:type="xsd:double"&gt;3.52131038843125&lt;/D&gt;&lt;D xsi:type="xsd:double"&gt;3.454694601255111&lt;/D&gt;&lt;D xsi:type="xsd:double"&gt;3.4701414930497818&lt;/D&gt;&lt;D xsi:type="xsd:double"&gt;3.4655266431521472&lt;/D&gt;&lt;D xsi:type="xsd:double"&gt;3.472716144488766&lt;/D&gt;&lt;D xsi:type="xsd:double"&gt;3.494083090748104&lt;/D&gt;&lt;D xsi:type="xsd:double"&gt;3.4955911717038428&lt;/D&gt;&lt;D xsi:type="xsd:double"&gt;3.5152589832899861&lt;/D&gt;&lt;D xsi:type="xsd:double"&gt;3.532126558572481&lt;/D&gt;&lt;D xsi:type="xsd:double"&gt;3.4882275665507931&lt;/D&gt;&lt;D xsi:type="xsd:double"&gt;3.513994831362838&lt;/D&gt;&lt;D xsi:type="xsd:double"&gt;3.57565408206615&lt;/D&gt;&lt;D xsi:type="xsd:double"&gt;3.5510591661882032&lt;/D&gt;&lt;D xsi:type="xsd:double"&gt;3.501223416031841&lt;/D&gt;&lt;D xsi:type="xsd:double"&gt;3.4251164233783462&lt;/D&gt;&lt;D xsi:type="xsd:double"&gt;3.42689651285223&lt;/D&gt;&lt;D xsi:type="xsd:double"&gt;3.4208132455952551&lt;/D&gt;&lt;D xsi:type="xsd:double"&gt;3.4382577567383268&lt;/D&gt;&lt;D xsi:type="xsd:double"&gt;3.4216099325446119&lt;/D&gt;&lt;D xsi:type="xsd:double"&gt;3.425731041675609&lt;/D&gt;&lt;D xsi:type="xsd:double"&gt;3.4234745188874109&lt;/D&gt;&lt;D xsi:type="xsd:double"&gt;3.40727349533032&lt;/D&gt;&lt;D xsi:type="xsd:double"&gt;3.412134342585301&lt;/D&gt;&lt;D xsi:type="xsd:double"&gt;3.4022719561095278&lt;/D&gt;&lt;D xsi:type="xsd:double"&gt;3.374895196700324&lt;/D&gt;&lt;D xsi:type="xsd:double"&gt;3.390447615622155&lt;/D&gt;&lt;D xsi:type="xsd:double"&gt;3.4151742135648062&lt;/D&gt;&lt;D xsi:type="xsd:double"&gt;3.423716152973499&lt;/D&gt;&lt;D xsi:type="xsd:double"&gt;3.4269206615402208&lt;/D&gt;&lt;D xsi:type="xsd:double"&gt;3.43069938882261&lt;/D&gt;&lt;D xsi:type="xsd:double"&gt;3.4390906144835829&lt;/D&gt;&lt;D xsi:type="xsd:double"&gt;3.5034930252241061&lt;/D&gt;&lt;D xsi:type="xsd:double"&gt;3.5197051348725892&lt;/D&gt;&lt;D xsi:type="xsd:double"&gt;3.5110047881987811&lt;/D&gt;&lt;D xsi:type="xsd:double"&gt;3.5432498081977&lt;/D&gt;&lt;D xsi:type="xsd:double"&gt;3.5402092906879359&lt;/D&gt;&lt;D xsi:type="xsd:double"&gt;3.534731260815819&lt;/D&gt;&lt;D xsi:type="xsd:double"&gt;3.5735671371302442&lt;/D&gt;&lt;D xsi:type="xsd:double"&gt;3.59171604686162&lt;/D&gt;&lt;D xsi:type="xsd:double"&gt;3.578032762886973&lt;/D&gt;&lt;D xsi:type="xsd:double"&gt;3.5397631903372129&lt;/D&gt;&lt;D xsi:type="xsd:double"&gt;3.5299632796512239&lt;/D&gt;&lt;D xsi:type="xsd:double"&gt;3.5342563010827619&lt;/D&gt;&lt;D xsi:type="xsd:double"&gt;3.5283848668090592&lt;/D&gt;&lt;D xsi:type="xsd:double"&gt;3.5225736705614392&lt;/D&gt;&lt;D xsi:type="xsd:double"&gt;3.6054679549635851&lt;/D&gt;&lt;D xsi:type="xsd:double"&gt;3.6269799142890271&lt;/D&gt;&lt;D xsi:type="xsd:double"&gt;3.6245795911603391&lt;/D&gt;&lt;D xsi:type="xsd:double"&gt;3.5785609191550019&lt;/D&gt;&lt;D xsi:type="xsd:double"&gt;3.6120666878812289&lt;/D&gt;&lt;D xsi:type="xsd:double"&gt;3.6011543955592251&lt;/D&gt;&lt;D xsi:type="xsd:double"&gt;3.6000652660166539&lt;/D&gt;&lt;D xsi:type="xsd:double"&gt;3.6162906809030368&lt;/D&gt;&lt;D xsi:type="xsd:double"&gt;3.5982143775249269&lt;/D&gt;&lt;D xsi:type="xsd:double"&gt;3.5787239031886919&lt;/D&gt;&lt;D xsi:type="xsd:double"&gt;3.5654989707845561&lt;/D&gt;&lt;D xsi:type="xsd:double"&gt;3.5986520956405319&lt;/D&gt;&lt;D xsi:type="xsd:double"&gt;3.587566086814721&lt;/D&gt;&lt;D xsi:type="xsd:double"&gt;3.579704970604519&lt;/D&gt;&lt;D xsi:type="xsd:double"&gt;3.6345735920251458&lt;/D&gt;&lt;D xsi:type="xsd:double"&gt;3.6714292278566059&lt;/D&gt;&lt;D xsi:type="xsd:double"&gt;3.7637717696619162&lt;/D&gt;&lt;D xsi:type="xsd:double"&gt;3.766291490799698&lt;/D&gt;&lt;D xsi:type="xsd:double"&gt;3.7278439807797832&lt;/D&gt;&lt;D xsi:type="xsd:double"&gt;3.758669592946394&lt;/D&gt;&lt;D xsi:type="xsd:double"&gt;3.8749517056595661&lt;/D&gt;&lt;D xsi:type="xsd:double"&gt;3.9058314569603052&lt;/D&gt;&lt;D xsi:type="xsd:double"&gt;3.877392424837752&lt;/D&gt;&lt;D xsi:type="xsd:double"&gt;3.8457103958621119&lt;/D&gt;&lt;D xsi:type="xsd:double"&gt;3.8587796698105228&lt;/D&gt;&lt;D xsi:type="xsd:double"&gt;3.789866082777797&lt;/D&gt;&lt;D xsi:type="xsd:double"&gt;3.734189198056372&lt;/D&gt;&lt;D xsi:type="xsd:double"&gt;3.7553608734540642&lt;/D&gt;&lt;D xsi:type="xsd:double"&gt;3.72609682367563&lt;/D&gt;&lt;D xsi:type="xsd:double"&gt;3.6916887078666969&lt;/D&gt;&lt;D xsi:type="xsd:double"&gt;3.6845038577199749&lt;/D&gt;&lt;D xsi:type="xsd:double"&gt;3.6724904371313252&lt;/D&gt;&lt;D xsi:type="xsd:double"&gt;3.710714195535525&lt;/D&gt;&lt;D xsi:type="xsd:double"&gt;3.6834779081193858&lt;/D&gt;&lt;D xsi:type="xsd:double"&gt;3.6842167647513362&lt;/D&gt;&lt;D xsi:type="xsd:double"&gt;3.6992232892034518&lt;/D&gt;&lt;D xsi:type="xsd:double"&gt;3.678326340179717&lt;/D&gt;&lt;D xsi:type="xsd:double"&gt;3.6166438746224392&lt;/D&gt;&lt;D xsi:type="xsd:double"&gt;3.6129199293194789&lt;/D&gt;&lt;D xsi:type="xsd:double"&gt;3.624402991532131&lt;/D&gt;&lt;D xsi:type="xsd:double"&gt;3.62118815848646&lt;/D&gt;&lt;D xsi:type="xsd:double"&gt;3.6239839229478661&lt;/D&gt;&lt;D xsi:type="xsd:double"&gt;3.621557333635915&lt;/D&gt;&lt;D xsi:type="xsd:double"&gt;3.6206132775220778&lt;/D&gt;&lt;D xsi:type="xsd:double"&gt;3.6297948754623341&lt;/D&gt;&lt;D xsi:type="xsd:double"&gt;3.6307909234125488&lt;/D&gt;&lt;D xsi:type="xsd:double"&gt;3.641935587658494&lt;/D&gt;&lt;D xsi:type="xsd:double"&gt;3.6501658564556361&lt;/D&gt;&lt;D xsi:type="xsd:double"&gt;3.6594652833708019&lt;/D&gt;&lt;D xsi:type="xsd:double"&gt;3.6626617447011869&lt;/D&gt;&lt;D xsi:type="xsd:double"&gt;3.6598433324758122&lt;/D&gt;&lt;D xsi:type="xsd:double"&gt;3.6608774572352218&lt;/D&gt;&lt;D xsi:type="xsd:double"&gt;3.672628134621712&lt;/D&gt;&lt;D xsi:type="xsd:double"&gt;3.662897059468742&lt;/D&gt;&lt;D xsi:type="xsd:double"&gt;3.65171257185896&lt;/D&gt;&lt;D xsi:type="xsd:double"&gt;3.6566377164105481&lt;/D&gt;&lt;D xsi:type="xsd:double"&gt;3.6509341971307241&lt;/D&gt;&lt;D xsi:type="xsd:double"&gt;3.653749703168268&lt;/D&gt;&lt;D xsi:type="xsd:double"&gt;3.646090094889102&lt;/D&gt;&lt;D xsi:type="xsd:double"&gt;3.64443389941452&lt;/D&gt;&lt;D xsi:type="xsd:double"&gt;3.6296681084971971&lt;/D&gt;&lt;D xsi:type="xsd:double"&gt;3.62599998059641&lt;/D&gt;&lt;D xsi:type="xsd:double"&gt;3.6258565475851152&lt;/D&gt;&lt;D xsi:type="xsd:double"&gt;3.6290938711590521&lt;/D&gt;&lt;D xsi:type="xsd:double"&gt;3.634572254984771&lt;/D&gt;&lt;D xsi:type="xsd:double"&gt;3.6270360256272651&lt;/D&gt;&lt;D xsi:type="xsd:double"&gt;3.6160179588141279&lt;/D&gt;&lt;D xsi:type="xsd:double"&gt;3.5996446777349731&lt;/D&gt;&lt;D xsi:type="xsd:double"&gt;3.606541464070518&lt;/D&gt;&lt;D xsi:type="xsd:double"&gt;3.607775487857714&lt;/D&gt;&lt;D xsi:type="xsd:double"&gt;3.6252500774206782&lt;/D&gt;&lt;D xsi:type="xsd:double"&gt;3.6279177312606&lt;/D&gt;&lt;D xsi:type="xsd:double"&gt;3.62430845098737&lt;/D&gt;&lt;D xsi:type="xsd:double"&gt;3.6263814863424129&lt;/D&gt;&lt;D xsi:type="xsd:double"&gt;3.6385090186101352&lt;/D&gt;&lt;D xsi:type="xsd:double"&gt;3.637252191434253&lt;/D&gt;&lt;D xsi:type="xsd:double"&gt;3.6528176690941758&lt;/D&gt;&lt;D xsi:type="xsd:double"&gt;3.6582125363402409&lt;/D&gt;&lt;D xsi:type="xsd:double"&gt;3.642436593961178&lt;/D&gt;&lt;D xsi:type="xsd:double"&gt;3.661822261728402&lt;/D&gt;&lt;D xsi:type="xsd:double"&gt;3.654199502230032&lt;/D&gt;&lt;D xsi:type="xsd:double"&gt;3.6706049463215891&lt;/D&gt;&lt;D xsi:type="xsd:double"&gt;3.693169467017388&lt;/D&gt;&lt;D xsi:type="xsd:double"&gt;3.6878551615832138&lt;/D&gt;&lt;D xsi:type="xsd:double"&gt;3.6893912242639919&lt;/D&gt;&lt;D xsi:type="xsd:double"&gt;3.6673464145485108&lt;/D&gt;&lt;D xsi:type="xsd:double"&gt;3.6633460842048149&lt;/D&gt;&lt;D xsi:type="xsd:double"&gt;3.6499457422808228&lt;/D&gt;&lt;D xsi:type="xsd:double"&gt;3.6413388445910448&lt;/D&gt;&lt;D xsi:type="xsd:double"&gt;3.64224000902348&lt;/D&gt;&lt;D xsi:type="xsd:double"&gt;3.64327607875336&lt;/D&gt;&lt;D xsi:type="xsd:double"&gt;3.6342440965292719&lt;/D&gt;&lt;D xsi:type="xsd:double"&gt;3.636620494561984&lt;/D&gt;&lt;D xsi:type="xsd:double"&gt;3.6295718915613069&lt;/D&gt;&lt;D xsi:type="xsd:double"&gt;3.6284256293910429&lt;/D&gt;&lt;D xsi:type="xsd:double"&gt;3.6280730598798532&lt;/D&gt;&lt;D xsi:type="xsd:double"&gt;3.6293339195505991&lt;/D&gt;&lt;D xsi:type="xsd:double"&gt;3.6202001808593538&lt;/D&gt;&lt;D xsi:type="xsd:double"&gt;3.6263745100733922&lt;/D&gt;&lt;D xsi:type="xsd:double"&gt;3.6221392058718358&lt;/D&gt;&lt;D xsi:type="xsd:double"&gt;3.6071422478311881&lt;/D&gt;&lt;D xsi:type="xsd:double"&gt;3.618377912969176&lt;/D&gt;&lt;D xsi:type="xsd:double"&gt;3.6218156830719148&lt;/D&gt;&lt;D xsi:type="xsd:double"&gt;3.6328300170087409&lt;/D&gt;&lt;D xsi:type="xsd:double"&gt;3.6312611774815791&lt;/D&gt;&lt;D xsi:type="xsd:double"&gt;3.6170069137021459&lt;/D&gt;&lt;D xsi:type="xsd:double"&gt;3.6226574525793618&lt;/D&gt;&lt;D xsi:type="xsd:double"&gt;3.6302830024943908&lt;/D&gt;&lt;D xsi:type="xsd:double"&gt;3.6206519944018538&lt;/D&gt;&lt;D xsi:type="xsd:double"&gt;3.620962211084803&lt;/D&gt;&lt;D xsi:type="xsd:double"&gt;3.6287617480209988&lt;/D&gt;&lt;D xsi:type="xsd:double"&gt;3.6284269453040272&lt;/D&gt;&lt;D xsi:type="xsd:double"&gt;3.63292387757321&lt;/D&gt;&lt;D xsi:type="xsd:double"&gt;3.6302015841555382&lt;/D&gt;&lt;D xsi:type="xsd:double"&gt;3.663592756838677&lt;/D&gt;&lt;D xsi:type="xsd:double"&gt;3.656145081343301&lt;/D&gt;&lt;D xsi:type="xsd:double"&gt;3.6574422439182932&lt;/D&gt;&lt;D xsi:type="xsd:double"&gt;3.628769711560031&lt;/D&gt;&lt;D xsi:type="xsd:double"&gt;3.6330853094274591&lt;/D&gt;&lt;D xsi:type="xsd:double"&gt;3.6345997435035859&lt;/D&gt;&lt;D xsi:type="xsd:double"&gt;3.6073202424938491&lt;/D&gt;&lt;D xsi:type="xsd:double"&gt;3.6030049198095009&lt;/D&gt;&lt;D xsi:type="xsd:double"&gt;3.603059841611385&lt;/D&gt;&lt;D xsi:type="xsd:double"&gt;3.6026812086466622&lt;/D&gt;&lt;D xsi:type="xsd:double"&gt;3.598140618768642&lt;/D&gt;&lt;D xsi:type="xsd:double"&gt;3.6334591296318242&lt;/D&gt;&lt;D xsi:type="xsd:double"&gt;3.6265465804315&lt;/D&gt;&lt;D xsi:type="xsd:double"&gt;3.632834135545957&lt;/D&gt;&lt;D xsi:type="xsd:double"&gt;3.6234832885742&lt;/D&gt;&lt;D xsi:type="xsd:double"&gt;3.6125100407457009&lt;/D&gt;&lt;D xsi:type="xsd:double"&gt;3.6091336799657272&lt;/D&gt;&lt;D xsi:type="xsd:double"&gt;3.6073726392084269&lt;/D&gt;&lt;D xsi:type="xsd:double"&gt;3.6167344593779478&lt;/D&gt;&lt;D xsi:type="xsd:double"&gt;3.6230626663961312&lt;/D&gt;&lt;D xsi:type="xsd:double"&gt;3.5897769775881838&lt;/D&gt;&lt;D xsi:type="xsd:double"&gt;3.5747426067399042&lt;/D&gt;&lt;D xsi:type="xsd:double"&gt;3.5622997868721&lt;/D&gt;&lt;D xsi:type="xsd:double"&gt;3.5535263207609722&lt;/D&gt;&lt;D xsi:type="xsd:double"&gt;3.5381696645329561&lt;/D&gt;&lt;D xsi:type="xsd:double"&gt;3.521866984266397&lt;/D&gt;&lt;D xsi:type="xsd:double"&gt;3.5146529664494079&lt;/D&gt;&lt;D xsi:type="xsd:double"&gt;3.5135563307266531&lt;/D&gt;&lt;D xsi:type="xsd:double"&gt;3.528747268220314&lt;/D&gt;&lt;D xsi:type="xsd:double"&gt;3.52477216659334&lt;/D&gt;&lt;D xsi:type="xsd:double"&gt;3.5186481186908249&lt;/D&gt;&lt;D xsi:type="xsd:double"&gt;3.52305157624826&lt;/D&gt;&lt;D xsi:type="xsd:double"&gt;3.542028527122651&lt;/D&gt;&lt;D xsi:type="xsd:double"&gt;3.5480154465780118&lt;/D&gt;&lt;D xsi:type="xsd:double"&gt;3.5198975193664519&lt;/D&gt;&lt;D xsi:type="xsd:double"&gt;3.5202965783103282&lt;/D&gt;&lt;D xsi:type="xsd:double"&gt;3.5036520426432118&lt;/D&gt;&lt;D xsi:type="xsd:double"&gt;3.5183422665567439&lt;/D&gt;&lt;D xsi:type="xsd:double"&gt;3.5019167375898128&lt;/D&gt;&lt;D xsi:type="xsd:double"&gt;3.505967029838196&lt;/D&gt;&lt;D xsi:type="xsd:double"&gt;3.492972332588324&lt;/D&gt;&lt;D xsi:type="xsd:double"&gt;3.4905981786671432&lt;/D&gt;&lt;D xsi:type="xsd:double"&gt;3.5039943537117768&lt;/D&gt;&lt;D xsi:type="xsd:double"&gt;3.490334412475423&lt;/D&gt;&lt;D xsi:type="xsd:double"&gt;3.481777180237025&lt;/D&gt;&lt;D xsi:type="xsd:double"&gt;3.49400808853449&lt;/D&gt;&lt;D xsi:type="xsd:double"&gt;3.5075653360668788&lt;/D&gt;&lt;D xsi:type="xsd:double"&gt;3.52146037577047&lt;/D&gt;&lt;D xsi:type="xsd:double"&gt;3.5212558691932041&lt;/D&gt;&lt;D xsi:type="xsd:double"&gt;3.519431260631527&lt;/D&gt;&lt;D xsi:type="xsd:double"&gt;3.5178349579711781&lt;/D&gt;&lt;D xsi:type="xsd:double"&gt;3.466856979429032&lt;/D&gt;&lt;D xsi:type="xsd:double"&gt;3.4690249952664729&lt;/D&gt;&lt;D xsi:type="xsd:double"&gt;3.473001102713186&lt;/D&gt;&lt;D xsi:type="xsd:double"&gt;3.4698367981291529&lt;/D&gt;&lt;D xsi:type="xsd:double"&gt;3.5177536422457631&lt;/D&gt;&lt;D xsi:type="xsd:double"&gt;3.5203797779899841&lt;/D&gt;&lt;D xsi:type="xsd:double"&gt;3.52991627949224&lt;/D&gt;&lt;D xsi:type="xsd:double"&gt;3.5518406811985228&lt;/D&gt;&lt;D xsi:type="xsd:double"&gt;3.5743572309437979&lt;/D&gt;&lt;D xsi:type="xsd:double"&gt;3.549874615704645&lt;/D&gt;&lt;D xsi:type="xsd:double"&gt;3.570765371038171&lt;/D&gt;&lt;D xsi:type="xsd:double"&gt;3.5556843167183221&lt;/D&gt;&lt;D xsi:type="xsd:double"&gt;3.593989863419893&lt;/D&gt;&lt;D xsi:type="xsd:double"&gt;3.60790902425087&lt;/D&gt;&lt;D xsi:type="xsd:double"&gt;3.600534507993971&lt;/D&gt;&lt;D xsi:type="xsd:double"&gt;3.615661303621243&lt;/D&gt;&lt;D xsi:type="xsd:double"&gt;3.629465234015087&lt;/D&gt;&lt;D xsi:type="xsd:double"&gt;3.675568479942112&lt;/D&gt;&lt;D xsi:type="xsd:double"&gt;3.7126974927380592&lt;/D&gt;&lt;D xsi:type="xsd:double"&gt;3.69925646564096&lt;/D&gt;&lt;D xsi:type="xsd:double"&gt;3.665431558057918&lt;/D&gt;&lt;D xsi:type="xsd:double"&gt;3.653242183330482&lt;/D&gt;&lt;D xsi:type="xsd:double"&gt;3.6770660942770479&lt;/D&gt;&lt;D xsi:type="xsd:double"&gt;3.63608063543648&lt;/D&gt;&lt;D xsi:type="xsd:double"&gt;3.6920230248755042&lt;/D&gt;&lt;D xsi:type="xsd:double"&gt;3.69843090409681&lt;/D&gt;&lt;D xsi:type="xsd:double"&gt;3.7091371860236082&lt;/D&gt;&lt;D xsi:type="xsd:double"&gt;3.678734254632916&lt;/D&gt;&lt;D xsi:type="xsd:double"&gt;3.720208265329298&lt;/D&gt;&lt;D xsi:type="xsd:double"&gt;3.7102371029996659&lt;/D&gt;&lt;D xsi:type="xsd:double"&gt;3.704247524542351&lt;/D&gt;&lt;D xsi:type="xsd:double"&gt;3.7055843465878269&lt;/D&gt;&lt;D xsi:type="xsd:double"&gt;3.6655278266737792&lt;/D&gt;&lt;D xsi:type="xsd:double"&gt;3.676586044406339&lt;/D&gt;&lt;D xsi:type="xsd:double"&gt;3.678154742832298&lt;/D&gt;&lt;D xsi:type="xsd:double"&gt;3.700641145268118&lt;/D&gt;&lt;D xsi:type="xsd:double"&gt;3.655411317914214&lt;/D&gt;&lt;D xsi:type="xsd:double"&gt;3.6133918718620528&lt;/D&gt;&lt;D xsi:type="xsd:double"&gt;3.6270689280847241&lt;/D&gt;&lt;D xsi:type="xsd:double"&gt;3.5914992124906742&lt;/D&gt;&lt;D xsi:type="xsd:double"&gt;3.58259904360354&lt;/D&gt;&lt;D xsi:type="xsd:double"&gt;3.5924327532705869&lt;/D&gt;&lt;D xsi:type="xsd:double"&gt;3.616080616220299&lt;/D&gt;&lt;D xsi:type="xsd:double"&gt;3.6215807568109581&lt;/D&gt;&lt;D xsi:type="xsd:double"&gt;3.627728204008537&lt;/D&gt;&lt;D xsi:type="xsd:double"&gt;3.6051667902157658&lt;/D&gt;&lt;D xsi:type="xsd:double"&gt;3.5959116651570082&lt;/D&gt;&lt;D xsi:type="xsd:double"&gt;3.5747273808487412&lt;/D&gt;&lt;D xsi:type="xsd:double"&gt;3.5675908662795468&lt;/D&gt;&lt;D xsi:type="xsd:double"&gt;3.559408532233387&lt;/D&gt;&lt;D xsi:type="xsd:double"&gt;3.5958294685619481&lt;/D&gt;&lt;D xsi:type="xsd:double"&gt;3.6319607876644722&lt;/D&gt;&lt;D xsi:type="xsd:double"&gt;3.652119075778399&lt;/D&gt;&lt;D xsi:type="xsd:double"&gt;3.6470696651918662&lt;/D&gt;&lt;D xsi:type="xsd:double"&gt;3.6417426698716162&lt;/D&gt;&lt;D xsi:type="xsd:double"&gt;3.5700087398971081&lt;/D&gt;&lt;D xsi:type="xsd:double"&gt;3.5829301601307031&lt;/D&gt;&lt;D xsi:type="xsd:double"&gt;3.54062560711692&lt;/D&gt;&lt;D xsi:type="xsd:double"&gt;3.5531779455590642&lt;/D&gt;&lt;D xsi:type="xsd:double"&gt;3.5602199260556922&lt;/D&gt;&lt;D xsi:type="xsd:double"&gt;3.6452059395541658&lt;/D&gt;&lt;D xsi:type="xsd:double"&gt;3.6037208499870639&lt;/D&gt;&lt;D xsi:type="xsd:double"&gt;3.636999907432898&lt;/D&gt;&lt;D xsi:type="xsd:double"&gt;3.5752744914107031&lt;/D&gt;&lt;D xsi:type="xsd:double"&gt;3.560236491318205&lt;/D&gt;&lt;D xsi:type="xsd:double"&gt;3.54339743438558&lt;/D&gt;&lt;D xsi:type="xsd:double"&gt;3.6090703518385818&lt;/D&gt;&lt;D xsi:type="xsd:double"&gt;3.6046572697275359&lt;/D&gt;&lt;D xsi:type="xsd:double"&gt;3.63428496867868&lt;/D&gt;&lt;D xsi:type="xsd:double"&gt;3.63357608004415&lt;/D&gt;&lt;D xsi:type="xsd:double"&gt;3.660411968245624&lt;/D&gt;&lt;D xsi:type="xsd:double"&gt;3.7395568021180909&lt;/D&gt;&lt;D xsi:type="xsd:double"&gt;3.7451937332952641&lt;/D&gt;&lt;D xsi:type="xsd:double"&gt;3.7083017879075051&lt;/D&gt;&lt;D xsi:type="xsd:double"&gt;3.6642158277862649&lt;/D&gt;&lt;D xsi:type="xsd:double"&gt;3.6168008843012971&lt;/D&gt;&lt;D xsi:type="xsd:double"&gt;3.62394282843899&lt;/D&gt;&lt;D xsi:type="xsd:double"&gt;3.6267613558155962&lt;/D&gt;&lt;D xsi:type="xsd:double"&gt;3.5594866475912772&lt;/D&gt;&lt;D xsi:type="xsd:double"&gt;3.6021528339362159&lt;/D&gt;&lt;D xsi:type="xsd:double"&gt;3.5873544884006581&lt;/D&gt;&lt;D xsi:type="xsd:double"&gt;3.5452587350521778&lt;/D&gt;&lt;D xsi:type="xsd:double"&gt;3.5567270780194962&lt;/D&gt;&lt;D xsi:type="xsd:double"&gt;3.5902461177431642&lt;/D&gt;&lt;D xsi:type="xsd:double"&gt;3.570419044562354&lt;/D&gt;&lt;D xsi:type="xsd:double"&gt;3.552623803975258&lt;/D&gt;&lt;D xsi:type="xsd:double"&gt;3.53996358602516&lt;/D&gt;&lt;D xsi:type="xsd:double"&gt;3.5258485841983549&lt;/D&gt;&lt;D xsi:type="xsd:double"&gt;3.4998513256575872&lt;/D&gt;&lt;D xsi:type="xsd:double"&gt;3.50675774307738&lt;/D&gt;&lt;D xsi:type="xsd:double"&gt;3.4825865940703569&lt;/D&gt;&lt;D xsi:type="xsd:double"&gt;3.5104978148380832&lt;/D&gt;&lt;D xsi:type="xsd:double"&gt;3.5522437552899508&lt;/D&gt;&lt;D xsi:type="xsd:double"&gt;3.51870349998313&lt;/D&gt;&lt;D xsi:type="xsd:double"&gt;3.45407493516166&lt;/D&gt;&lt;D xsi:type="xsd:double"&gt;3.4304579370878052&lt;/D&gt;&lt;D xsi:type="xsd:double"&gt;3.3781337915583789&lt;/D&gt;&lt;D xsi:type="xsd:double"&gt;3.3630677515988809&lt;/D&gt;&lt;D xsi:type="xsd:double"&gt;3.3719239607148062&lt;/D&gt;&lt;D xsi:type="xsd:double"&gt;3.358274692049632&lt;/D&gt;&lt;D xsi:type="xsd:double"&gt;3.3968563628146371&lt;/D&gt;&lt;D xsi:type="xsd:double"&gt;3.3950219433696209&lt;/D&gt;&lt;D xsi:type="xsd:double"&gt;3.4132231223701992&lt;/D&gt;&lt;D xsi:type="xsd:double"&gt;3.4035617161710219&lt;/D&gt;&lt;D xsi:type="xsd:double"&gt;3.3843670161055468&lt;/D&gt;&lt;D xsi:type="xsd:double"&gt;3.367860514458406&lt;/D&gt;&lt;D xsi:type="xsd:double"&gt;3.381801535456141&lt;/D&gt;&lt;D xsi:type="xsd:double"&gt;3.3944896027653249&lt;/D&gt;&lt;D xsi:type="xsd:double"&gt;3.3931247163340892&lt;/D&gt;&lt;D xsi:type="xsd:double"&gt;3.426655317867243&lt;/D&gt;&lt;D xsi:type="xsd:double"&gt;3.412156775704422&lt;/D&gt;&lt;D xsi:type="xsd:double"&gt;3.3736442179631161&lt;/D&gt;&lt;D xsi:type="xsd:double"&gt;3.368008761874258&lt;/D&gt;&lt;D xsi:type="xsd:double"&gt;3.3566935467405319&lt;/D&gt;&lt;D xsi:type="xsd:double"&gt;3.3533769008884118&lt;/D&gt;&lt;D xsi:type="xsd:double"&gt;3.3122094687862451&lt;/D&gt;&lt;D xsi:type="xsd:double"&gt;3.3502701620987021&lt;/D&gt;&lt;D xsi:type="xsd:double"&gt;3.3395387804837631&lt;/D&gt;&lt;D xsi:type="xsd:double"&gt;3.4268827126323371&lt;/D&gt;&lt;D xsi:type="xsd:double"&gt;3.5863535671619529&lt;/D&gt;&lt;D xsi:type="xsd:double"&gt;3.5830491053694451&lt;/D&gt;&lt;D xsi:type="xsd:double"&gt;3.5861152002436132&lt;/D&gt;&lt;D xsi:type="xsd:double"&gt;3.5911340564500782&lt;/D&gt;&lt;D xsi:type="xsd:double"&gt;3.596932439921281&lt;/D&gt;&lt;D xsi:type="xsd:double"&gt;3.5956864867115521&lt;/D&gt;&lt;D xsi:type="xsd:double"&gt;3.5998967585514641&lt;/D&gt;&lt;D xsi:type="xsd:double"&gt;3.6035243067533971&lt;/D&gt;&lt;D xsi:type="xsd:double"&gt;3.6100270823139269&lt;/D&gt;&lt;D xsi:type="xsd:double"&gt;3.6070652217770509&lt;/D&gt;&lt;D xsi:type="xsd:double"&gt;3.6049447650552588&lt;/D&gt;&lt;D xsi:type="xsd:double"&gt;3.6011082742985732&lt;/D&gt;&lt;D xsi:type="xsd:double"&gt;3.6019763038384389&lt;/D&gt;&lt;D xsi:type="xsd:double"&gt;3.5957613129880159&lt;/D&gt;&lt;D xsi:type="xsd:double"&gt;3.584283945560514&lt;/D&gt;&lt;D xsi:type="xsd:double"&gt;3.5878254354681358&lt;/D&gt;&lt;D xsi:type="xsd:double"&gt;3.5810776290085231&lt;/D&gt;&lt;D xsi:type="xsd:double"&gt;3.58278496934816&lt;/D&gt;&lt;D xsi:type="xsd:double"&gt;3.5732798844635552&lt;/D&gt;&lt;D xsi:type="xsd:double"&gt;3.570163382173269&lt;/D&gt;&lt;D xsi:type="xsd:double"&gt;3.5666383739517582&lt;/D&gt;&lt;D xsi:type="xsd:double"&gt;3.551544659330931&lt;/D&gt;&lt;D xsi:type="xsd:double"&gt;3.5486468368567761&lt;/D&gt;&lt;D xsi:type="xsd:double"&gt;3.5422961505291761&lt;/D&gt;&lt;D xsi:type="xsd:double"&gt;3.5351779967697321&lt;/D&gt;&lt;D xsi:type="xsd:double"&gt;3.493446904774121&lt;/D&gt;&lt;D xsi:type="xsd:double"&gt;3.47073390471422&lt;/D&gt;&lt;D xsi:type="xsd:double"&gt;3.4568630098889228&lt;/D&gt;&lt;D xsi:type="xsd:double"&gt;3.4286789728723388&lt;/D&gt;&lt;D xsi:type="xsd:double"&gt;3.4403183973133009&lt;/D&gt;&lt;D xsi:type="xsd:double"&gt;3.4367186857981991&lt;/D&gt;&lt;D xsi:type="xsd:double"&gt;3.431017019660179&lt;/D&gt;&lt;D xsi:type="xsd:double"&gt;3.4313996078323732&lt;/D&gt;&lt;D xsi:type="xsd:double"&gt;3.446579900316959&lt;/D&gt;&lt;D xsi:type="xsd:double"&gt;3.420237101095843&lt;/D&gt;&lt;D xsi:type="xsd:double"&gt;3.4162510034308031&lt;/D&gt;&lt;D xsi:type="xsd:double"&gt;3.414867110366774&lt;/D&gt;&lt;D xsi:type="xsd:double"&gt;3.40760701405042&lt;/D&gt;&lt;D xsi:type="xsd:double"&gt;3.3875094388415672&lt;/D&gt;&lt;D xsi:type="xsd:double"&gt;3.3865935456032328&lt;/D&gt;&lt;D xsi:type="xsd:double"&gt;3.378107380840548&lt;/D&gt;&lt;D xsi:type="xsd:double"&gt;3.385106617278&lt;/D&gt;&lt;D xsi:type="xsd:double"&gt;3.3758627862390189&lt;/D&gt;&lt;D xsi:type="xsd:double"&gt;3.3837673485312019&lt;/D&gt;&lt;D xsi:type="xsd:double"&gt;3.3897493846934639&lt;/D&gt;&lt;D xsi:type="xsd:double"&gt;3.3997754593572811&lt;/D&gt;&lt;D xsi:type="xsd:double"&gt;3.3892566135034552&lt;/D&gt;&lt;D xsi:type="xsd:double"&gt;3.378045952736672&lt;/D&gt;&lt;D xsi:type="xsd:double"&gt;3.3890266319225169&lt;/D&gt;&lt;D xsi:type="xsd:double"&gt;3.393751257526699&lt;/D&gt;&lt;D xsi:type="xsd:double"&gt;3.3906214056705322&lt;/D&gt;&lt;D xsi:type="xsd:double"&gt;3.368581226661306&lt;/D&gt;&lt;D xsi:type="xsd:double"&gt;3.3699945054721039&lt;/D&gt;&lt;D xsi:type="xsd:double"&gt;3.3624363821602832&lt;/D&gt;&lt;D xsi:type="xsd:double"&gt;3.3669828903156138&lt;/D&gt;&lt;D xsi:type="xsd:double"&gt;3.36784959249397&lt;/D&gt;&lt;D xsi:type="xsd:double"&gt;3.3444887401981549&lt;/D&gt;&lt;D xsi:type="xsd:double"&gt;3.32488473175981&lt;/D&gt;&lt;D xsi:type="xsd:double"&gt;3.3267131003374089&lt;/D&gt;&lt;D xsi:type="xsd:double"&gt;3.3560165454705628&lt;/D&gt;&lt;D xsi:type="xsd:double"&gt;3.3538128748798179&lt;/D&gt;&lt;D xsi:type="xsd:double"&gt;3.3418683457318412&lt;/D&gt;&lt;D xsi:type="xsd:double"&gt;3.3470553082305381&lt;/D&gt;&lt;D xsi:type="xsd:double"&gt;3.3412572267584522&lt;/D&gt;&lt;D xsi:type="xsd:double"&gt;3.344777427378729&lt;/D&gt;&lt;D xsi:type="xsd:double"&gt;3.3573890756662972&lt;/D&gt;&lt;D xsi:type="xsd:double"&gt;3.3477876595954572&lt;/D&gt;&lt;D xsi:type="xsd:double"&gt;3.3613066325475369&lt;/D&gt;&lt;D xsi:type="xsd:double"&gt;3.375802702831006&lt;/D&gt;&lt;D xsi:type="xsd:double"&gt;3.3631029411182238&lt;/D&gt;&lt;D xsi:type="xsd:double"&gt;3.3428991048074148&lt;/D&gt;&lt;D xsi:type="xsd:double"&gt;3.358499666360951&lt;/D&gt;&lt;D xsi:type="xsd:double"&gt;3.3735707616671551&lt;/D&gt;&lt;D xsi:type="xsd:double"&gt;3.363042156893691&lt;/D&gt;&lt;D xsi:type="xsd:double"&gt;3.36403304559944&lt;/D&gt;&lt;D xsi:type="xsd:double"&gt;3.359560639958354&lt;/D&gt;&lt;D xsi:type="xsd:double"&gt;3.338049692895884&lt;/D&gt;&lt;D xsi:type="xsd:double"&gt;3.322171722405066&lt;/D&gt;&lt;D xsi:type="xsd:double"&gt;3.3184716435018768&lt;/D&gt;&lt;D xsi:type="xsd:double"&gt;3.3281980390889241&lt;/D&gt;&lt;D xsi:type="xsd:double"&gt;3.3557120136784748&lt;/D&gt;&lt;D xsi:type="xsd:double"&gt;3.390879256683589&lt;/D&gt;&lt;D xsi:type="xsd:double"&gt;3.3763594891279061&lt;/D&gt;&lt;D xsi:type="xsd:double"&gt;3.3753434255739641&lt;/D&gt;&lt;D xsi:type="xsd:double"&gt;3.385955568521803&lt;/D&gt;&lt;D xsi:type="xsd:double"&gt;3.437427429122359&lt;/D&gt;&lt;D xsi:type="xsd:double"&gt;3.4449205728964478&lt;/D&gt;&lt;D xsi:type="xsd:double"&gt;3.5563148610203492&lt;/D&gt;&lt;D xsi:type="xsd:double"&gt;3.4879012401877452&lt;/D&gt;&lt;D xsi:type="xsd:double"&gt;3.45606189279328&lt;/D&gt;&lt;D xsi:type="xsd:double"&gt;3.4317678273802832&lt;/D&gt;&lt;D xsi:type="xsd:double"&gt;3.4380997508239068&lt;/D&gt;&lt;D xsi:type="xsd:double"&gt;3.439578565191924&lt;/D&gt;&lt;D xsi:type="xsd:double"&gt;3.4308308648760262&lt;/D&gt;&lt;D xsi:type="xsd:double"&gt;3.4113292436279758&lt;/D&gt;&lt;D xsi:type="xsd:double"&gt;3.4117460978174039&lt;/D&gt;&lt;D xsi:type="xsd:double"&gt;3.400908834609754&lt;/D&gt;&lt;D xsi:type="xsd:double"&gt;3.4203445442509071&lt;/D&gt;&lt;D xsi:type="xsd:double"&gt;3.407729724494835&lt;/D&gt;&lt;D xsi:type="xsd:double"&gt;3.426572154975505&lt;/D&gt;&lt;D xsi:type="xsd:double"&gt;3.483424425291302&lt;/D&gt;&lt;D xsi:type="xsd:double"&gt;3.4704206821084438&lt;/D&gt;&lt;D xsi:type="xsd:double"&gt;3.4604693599806291&lt;/D&gt;&lt;D xsi:type="xsd:double"&gt;3.4707794900715512&lt;/D&gt;&lt;D xsi:type="xsd:double"&gt;3.458273098332759&lt;/D&gt;&lt;D xsi:type="xsd:double"&gt;3.472051887150831&lt;/D&gt;&lt;D xsi:type="xsd:double"&gt;3.4764920315871368&lt;/D&gt;&lt;D xsi:type="xsd:double"&gt;3.4686842105149589&lt;/D&gt;&lt;D xsi:type="xsd:double"&gt;3.475505555998883&lt;/D&gt;&lt;D xsi:type="xsd:double"&gt;3.4589343963103429&lt;/D&gt;&lt;D xsi:type="xsd:double"&gt;3.4617684097108992&lt;/D&gt;&lt;D xsi:type="xsd:double"&gt;3.448420961197685&lt;/D&gt;&lt;D xsi:type="xsd:double"&gt;3.4887148012481259&lt;/D&gt;&lt;D xsi:type="xsd:double"&gt;3.4681808466083739&lt;/D&gt;&lt;D xsi:type="xsd:double"&gt;3.4708</t>
        </r>
      </text>
    </comment>
    <comment ref="A60" authorId="0" shapeId="0">
      <text>
        <r>
          <rPr>
            <b/>
            <sz val="9"/>
            <color indexed="81"/>
            <rFont val="Tahoma"/>
            <charset val="1"/>
          </rPr>
          <t>606169091221&lt;/D&gt;&lt;D xsi:type="xsd:double"&gt;3.4854662833785448&lt;/D&gt;&lt;D xsi:type="xsd:double"&gt;3.5151998561127038&lt;/D&gt;&lt;D xsi:type="xsd:double"&gt;3.5353231636448328&lt;/D&gt;&lt;D xsi:type="xsd:double"&gt;3.5832679224961672&lt;/D&gt;&lt;D xsi:type="xsd:double"&gt;3.6088341025560871&lt;/D&gt;&lt;D xsi:type="xsd:double"&gt;3.7267969534305521&lt;/D&gt;&lt;D xsi:type="xsd:double"&gt;3.7243968213457479&lt;/D&gt;&lt;D xsi:type="xsd:double"&gt;3.7541393803672691&lt;/D&gt;&lt;D xsi:type="xsd:double"&gt;3.677939564453546&lt;/D&gt;&lt;D xsi:type="xsd:double"&gt;3.6994561538608561&lt;/D&gt;&lt;D xsi:type="xsd:double"&gt;3.6940512668883212&lt;/D&gt;&lt;D xsi:type="xsd:double"&gt;3.7413048884497511&lt;/D&gt;&lt;D xsi:type="xsd:double"&gt;3.7830200361031592&lt;/D&gt;&lt;D xsi:type="xsd:double"&gt;3.7890322489972639&lt;/D&gt;&lt;D xsi:type="xsd:double"&gt;3.84017383577751&lt;/D&gt;&lt;D xsi:type="xsd:double"&gt;3.754548685746447&lt;/D&gt;&lt;D xsi:type="xsd:double"&gt;3.6397467774156009&lt;/D&gt;&lt;D xsi:type="xsd:double"&gt;3.7054472511928012&lt;/D&gt;&lt;D xsi:type="xsd:double"&gt;3.7091584234254058&lt;/D&gt;&lt;D xsi:type="xsd:double"&gt;3.6702362877762158&lt;/D&gt;&lt;D xsi:type="xsd:double"&gt;3.6923530870423069&lt;/D&gt;&lt;D xsi:type="xsd:double"&gt;3.629998884504015&lt;/D&gt;&lt;D xsi:type="xsd:double"&gt;3.63927028440326&lt;/D&gt;&lt;D xsi:type="xsd:double"&gt;3.62880923733347&lt;/D&gt;&lt;D xsi:type="xsd:double"&gt;3.6497819402378142&lt;/D&gt;&lt;D xsi:type="xsd:double"&gt;3.6279100233656751&lt;/D&gt;&lt;D xsi:type="xsd:double"&gt;3.7019898784071419&lt;/D&gt;&lt;D xsi:type="xsd:double"&gt;3.723051812182423&lt;/D&gt;&lt;D xsi:type="xsd:double"&gt;3.7196711541463352&lt;/D&gt;&lt;D xsi:type="xsd:double"&gt;3.807323948750351&lt;/D&gt;&lt;D xsi:type="xsd:double"&gt;3.768394514297686&lt;/D&gt;&lt;D xsi:type="xsd:double"&gt;3.682266395743234&lt;/D&gt;&lt;D xsi:type="xsd:double"&gt;3.6394156968555591&lt;/D&gt;&lt;D xsi:type="xsd:double"&gt;3.6411534954473761&lt;/D&gt;&lt;D xsi:type="xsd:double"&gt;3.5502645097717318&lt;/D&gt;&lt;D xsi:type="xsd:double"&gt;3.568684388992525&lt;/D&gt;&lt;D xsi:type="xsd:double"&gt;3.5560387820254609&lt;/D&gt;&lt;D xsi:type="xsd:double"&gt;3.52454444429052&lt;/D&gt;&lt;D xsi:type="xsd:double"&gt;3.530784962059208&lt;/D&gt;&lt;D xsi:type="xsd:double"&gt;3.5549291772045861&lt;/D&gt;&lt;D xsi:type="xsd:double"&gt;3.5003096102287632&lt;/D&gt;&lt;D xsi:type="xsd:double"&gt;3.4745657856504231&lt;/D&gt;&lt;D xsi:type="xsd:double"&gt;3.470133092550602&lt;/D&gt;&lt;D xsi:type="xsd:double"&gt;3.4866480846392549&lt;/D&gt;&lt;D xsi:type="xsd:double"&gt;3.5041545982463509&lt;/D&gt;&lt;D xsi:type="xsd:double"&gt;3.4701827409674491&lt;/D&gt;&lt;D xsi:type="xsd:double"&gt;3.4704014840845812&lt;/D&gt;&lt;D xsi:type="xsd:double"&gt;3.464876116649354&lt;/D&gt;&lt;D xsi:type="xsd:double"&gt;3.4929730345047978&lt;/D&gt;&lt;D xsi:type="xsd:double"&gt;3.5091077189369622&lt;/D&gt;&lt;D xsi:type="xsd:double"&gt;3.5343411469989938&lt;/D&gt;&lt;D xsi:type="xsd:double"&gt;3.561718136309064&lt;/D&gt;&lt;D xsi:type="xsd:double"&gt;3.5359912481855962&lt;/D&gt;&lt;D xsi:type="xsd:double"&gt;3.4773054467500848&lt;/D&gt;&lt;D xsi:type="xsd:double"&gt;3.4685427455247839&lt;/D&gt;&lt;D xsi:type="xsd:double"&gt;3.4974130698807171&lt;/D&gt;&lt;D xsi:type="xsd:double"&gt;3.511962893528906&lt;/D&gt;&lt;D xsi:type="xsd:double"&gt;3.551190156833826&lt;/D&gt;&lt;D xsi:type="xsd:double"&gt;3.5637784602380411&lt;/D&gt;&lt;D xsi:type="xsd:double"&gt;3.4798070527146479&lt;/D&gt;&lt;D xsi:type="xsd:double"&gt;3.5502647793172861&lt;/D&gt;&lt;D xsi:type="xsd:double"&gt;3.6078748597712189&lt;/D&gt;&lt;D xsi:type="xsd:double"&gt;3.5713209633051619&lt;/D&gt;&lt;D xsi:type="xsd:double"&gt;3.5812630985926579&lt;/D&gt;&lt;D xsi:type="xsd:double"&gt;3.538782625872817&lt;/D&gt;&lt;D xsi:type="xsd:double"&gt;3.501238745941595&lt;/D&gt;&lt;D xsi:type="xsd:double"&gt;3.51509697959456&lt;/D&gt;&lt;D xsi:type="xsd:double"&gt;3.520814412025604&lt;/D&gt;&lt;D xsi:type="xsd:double"&gt;3.5387471370172521&lt;/D&gt;&lt;D xsi:type="xsd:double"&gt;3.5388736507992862&lt;/D&gt;&lt;D xsi:type="xsd:double"&gt;3.5980172572026592&lt;/D&gt;&lt;D xsi:type="xsd:double"&gt;3.6093176444530219&lt;/D&gt;&lt;D xsi:type="xsd:double"&gt;3.5537319808341592&lt;/D&gt;&lt;D xsi:type="xsd:double"&gt;3.5367172165018959&lt;/D&gt;&lt;D xsi:type="xsd:double"&gt;3.537661774609993&lt;/D&gt;&lt;D xsi:type="xsd:double"&gt;3.5701666539553432&lt;/D&gt;&lt;D xsi:type="xsd:double"&gt;3.613156315316111&lt;/D&gt;&lt;D xsi:type="xsd:double"&gt;3.6521327572573981&lt;/D&gt;&lt;D xsi:type="xsd:double"&gt;3.680943190029685&lt;/D&gt;&lt;D xsi:type="xsd:double"&gt;3.6922350241953912&lt;/D&gt;&lt;D xsi:type="xsd:double"&gt;3.7168474044898061&lt;/D&gt;&lt;D xsi:type="xsd:double"&gt;3.741519576696986&lt;/D&gt;&lt;D xsi:type="xsd:double"&gt;3.7713741436306711&lt;/D&gt;&lt;D xsi:type="xsd:double"&gt;3.7084093453253919&lt;/D&gt;&lt;D xsi:type="xsd:double"&gt;3.673112039611516&lt;/D&gt;&lt;D xsi:type="xsd:double"&gt;3.6912589522010681&lt;/D&gt;&lt;D xsi:type="xsd:double"&gt;3.6858589305798981&lt;/D&gt;&lt;D xsi:type="xsd:double"&gt;3.680323455571108&lt;/D&gt;&lt;D xsi:type="xsd:double"&gt;3.642686483811858&lt;/D&gt;&lt;D xsi:type="xsd:double"&gt;3.6276847122883078&lt;/D&gt;&lt;D xsi:type="xsd:double"&gt;3.66269050041049&lt;/D&gt;&lt;D xsi:type="xsd:double"&gt;3.649907251408862&lt;/D&gt;&lt;D xsi:type="xsd:double"&gt;3.665154868733147&lt;/D&gt;&lt;D xsi:type="xsd:double"&gt;3.655827610120685&lt;/D&gt;&lt;D xsi:type="xsd:double"&gt;3.7416619290908848&lt;/D&gt;&lt;D xsi:type="xsd:double"&gt;3.7616097419682371&lt;/D&gt;&lt;D xsi:type="xsd:double"&gt;3.7698655215377022&lt;/D&gt;&lt;D xsi:type="xsd:double"&gt;3.8991405249735038&lt;/D&gt;&lt;D xsi:type="xsd:double"&gt;3.8758319149918981&lt;/D&gt;&lt;D xsi:type="xsd:double"&gt;4.0025955644626974&lt;/D&gt;&lt;D xsi:type="xsd:double"&gt;4.0401980000389708&lt;/D&gt;&lt;D xsi:type="xsd:double"&gt;3.9880337359834672&lt;/D&gt;&lt;D xsi:type="xsd:double"&gt;4.01541362115786&lt;/D&gt;&lt;D xsi:type="xsd:double"&gt;4.053418109053549&lt;/D&gt;&lt;D xsi:type="xsd:double"&gt;4.1304175047758518&lt;/D&gt;&lt;D xsi:type="xsd:double"&gt;4.0620527366792407&lt;/D&gt;&lt;D xsi:type="xsd:double"&gt;4.2087263438072489&lt;/D&gt;&lt;D xsi:type="xsd:double"&gt;4.3065125698580076&lt;/D&gt;&lt;D xsi:type="xsd:double"&gt;4.1773516243507292&lt;/D&gt;&lt;D xsi:type="xsd:double"&gt;4.1040839235382194&lt;/D&gt;&lt;D xsi:type="xsd:double"&gt;4.2232905850710134&lt;/D&gt;&lt;D xsi:type="xsd:double"&gt;4.18277009577171&lt;/D&gt;&lt;D xsi:type="xsd:double"&gt;4.1498598609221418&lt;/D&gt;&lt;D xsi:type="xsd:double"&gt;4.0391169759189918&lt;/D&gt;&lt;D xsi:type="xsd:double"&gt;4.049665452045538&lt;/D&gt;&lt;D xsi:type="xsd:double"&gt;4.0657313346881558&lt;/D&gt;&lt;D xsi:type="xsd:double"&gt;4.1762028904215072&lt;/D&gt;&lt;D xsi:type="xsd:double"&gt;4.1450321163615431&lt;/D&gt;&lt;D xsi:type="xsd:double"&gt;4.1122762147624252&lt;/D&gt;&lt;D xsi:type="xsd:double"&gt;4.2559092072329179&lt;/D&gt;&lt;D xsi:type="xsd:double"&gt;4.3433109506131489&lt;/D&gt;&lt;D xsi:type="xsd:double"&gt;4.2220991896463236&lt;/D&gt;&lt;D xsi:type="xsd:double"&gt;4.1676119921002126&lt;/D&gt;&lt;D xsi:type="xsd:double"&gt;4.2144878939883963&lt;/D&gt;&lt;D xsi:type="xsd:double"&gt;4.1066315291237538&lt;/D&gt;&lt;D xsi:type="xsd:double"&gt;4.12695086521019&lt;/D&gt;&lt;D xsi:type="xsd:double"&gt;4.1185990092917368&lt;/D&gt;&lt;D xsi:type="xsd:double"&gt;4.1156806099208971&lt;/D&gt;&lt;D xsi:type="xsd:double"&gt;4.13642341176697&lt;/D&gt;&lt;D xsi:type="xsd:double"&gt;4.2535052212758542&lt;/D&gt;&lt;D xsi:type="xsd:double"&gt;4.1525829059591484&lt;/D&gt;&lt;D xsi:type="xsd:double"&gt;4.20855412606186&lt;/D&gt;&lt;D xsi:type="xsd:double"&gt;4.1969948243490443&lt;/D&gt;&lt;D xsi:type="xsd:double"&gt;4.1751778685585146&lt;/D&gt;&lt;D xsi:type="xsd:double"&gt;4.1767876309259817&lt;/D&gt;&lt;D xsi:type="xsd:double"&gt;4.168078167798738&lt;/D&gt;&lt;D xsi:type="xsd:double"&gt;4.1655316177827739&lt;/D&gt;&lt;D xsi:type="xsd:double"&gt;4.1708245988688413&lt;/D&gt;&lt;D xsi:type="xsd:double"&gt;4.1686214130209676&lt;/D&gt;&lt;D xsi:type="xsd:double"&gt;4.1672037327908491&lt;/D&gt;&lt;D xsi:type="xsd:double"&gt;4.1640586691086474&lt;/D&gt;&lt;D xsi:type="xsd:double"&gt;4.1659964859993988&lt;/D&gt;&lt;D xsi:type="xsd:double"&gt;4.1632691393982713&lt;/D&gt;&lt;D xsi:type="xsd:double"&gt;4.16773435981367&lt;/D&gt;&lt;D xsi:type="xsd:double"&gt;4.1556449758128764&lt;/D&gt;&lt;D xsi:type="xsd:double"&gt;4.1477502845528882&lt;/D&gt;&lt;D xsi:type="xsd:double"&gt;4.1447126914055268&lt;/D&gt;&lt;D xsi:type="xsd:double"&gt;4.1426879004604737&lt;/D&gt;&lt;D xsi:type="xsd:double"&gt;4.139439622474578&lt;/D&gt;&lt;D xsi:type="xsd:double"&gt;4.1486721555323767&lt;/D&gt;&lt;D xsi:type="xsd:double"&gt;4.1477171448850347&lt;/D&gt;&lt;D xsi:type="xsd:double"&gt;4.1212598300194871&lt;/D&gt;&lt;D xsi:type="xsd:double"&gt;4.1218946999237307&lt;/D&gt;&lt;D xsi:type="xsd:double"&gt;4.1325048822404016&lt;/D&gt;&lt;D xsi:type="xsd:double"&gt;4.1401298009972258&lt;/D&gt;&lt;D xsi:type="xsd:double"&gt;4.1419964968901049&lt;/D&gt;&lt;D xsi:type="xsd:double"&gt;4.1369104303057576&lt;/D&gt;&lt;D xsi:type="xsd:double"&gt;4.1286569233823727&lt;/D&gt;&lt;D xsi:type="xsd:double"&gt;4.1238005994247358&lt;/D&gt;&lt;D xsi:type="xsd:double"&gt;4.1195073105288733&lt;/D&gt;&lt;D xsi:type="xsd:double"&gt;4.08383671421355&lt;/D&gt;&lt;D xsi:type="xsd:double"&gt;4.0723573245904738&lt;/D&gt;&lt;D xsi:type="xsd:double"&gt;4.0723434049625409&lt;/D&gt;&lt;D xsi:type="xsd:double"&gt;4.0759116069377876&lt;/D&gt;&lt;D xsi:type="xsd:double"&gt;4.0596063962183422&lt;/D&gt;&lt;D xsi:type="xsd:double"&gt;4.0684324255382984&lt;/D&gt;&lt;D xsi:type="xsd:double"&gt;4.0452127010342691&lt;/D&gt;&lt;D xsi:type="xsd:double"&gt;4.052726448521927&lt;/D&gt;&lt;D xsi:type="xsd:double"&gt;4.0574376564855017&lt;/D&gt;&lt;D xsi:type="xsd:double"&gt;4.0486873236973464&lt;/D&gt;&lt;D xsi:type="xsd:double"&gt;4.0498211565823681&lt;/D&gt;&lt;D xsi:type="xsd:double"&gt;4.04842681629515&lt;/D&gt;&lt;D xsi:type="xsd:double"&gt;4.0635861619078186&lt;/D&gt;&lt;D xsi:type="xsd:double"&gt;4.0789189479960868&lt;/D&gt;&lt;D xsi:type="xsd:double"&gt;4.0864437990903886&lt;/D&gt;&lt;D xsi:type="xsd:double"&gt;4.0941813899018724&lt;/D&gt;&lt;D xsi:type="xsd:double"&gt;4.1182019136325856&lt;/D&gt;&lt;D xsi:type="xsd:double"&gt;4.1108769839252126&lt;/D&gt;&lt;D xsi:type="xsd:double"&gt;4.1044399779873721&lt;/D&gt;&lt;D xsi:type="xsd:double"&gt;4.11542314324287&lt;/D&gt;&lt;D xsi:type="xsd:double"&gt;4.1245291590545516&lt;/D&gt;&lt;D xsi:type="xsd:double"&gt;4.13898835255314&lt;/D&gt;&lt;D xsi:type="xsd:double"&gt;4.1247822672532717&lt;/D&gt;&lt;D xsi:type="xsd:double"&gt;4.1039641840769283&lt;/D&gt;&lt;D xsi:type="xsd:double"&gt;4.1262416711847392&lt;/D&gt;&lt;D xsi:type="xsd:double"&gt;4.1310993745121589&lt;/D&gt;&lt;D xsi:type="xsd:double"&gt;4.1216081790097352&lt;/D&gt;&lt;D xsi:type="xsd:double"&gt;4.12287758519481&lt;/D&gt;&lt;D xsi:type="xsd:double"&gt;4.1201911418944883&lt;/D&gt;&lt;D xsi:type="xsd:double"&gt;4.0770018354608171&lt;/D&gt;&lt;D xsi:type="xsd:double"&gt;4.0733911773956173&lt;/D&gt;&lt;D xsi:type="xsd:double"&gt;4.0578749850404687&lt;/D&gt;&lt;D xsi:type="xsd:double"&gt;4.0486128563649322&lt;/D&gt;&lt;D xsi:type="xsd:double"&gt;4.0280558272550726&lt;/D&gt;&lt;D xsi:type="xsd:double"&gt;4.03448457766828&lt;/D&gt;&lt;D xsi:type="xsd:double"&gt;4.0261844900559307&lt;/D&gt;&lt;D xsi:type="xsd:double"&gt;4.0161806683137851&lt;/D&gt;&lt;D xsi:type="xsd:double"&gt;4.0318289552513722&lt;/D&gt;&lt;D xsi:type="xsd:double"&gt;4.0047703599810136&lt;/D&gt;&lt;D xsi:type="xsd:double"&gt;4.0068459857600178&lt;/D&gt;&lt;D xsi:type="xsd:double"&gt;4.0152889919573482&lt;/D&gt;&lt;D xsi:type="xsd:double"&gt;4.0615862780342207&lt;/D&gt;&lt;D xsi:type="xsd:double"&gt;4.0676974875704861&lt;/D&gt;&lt;D xsi:type="xsd:double"&gt;4.0615419972910871&lt;/D&gt;&lt;D xsi:type="xsd:double"&gt;4.1024753542126824&lt;/D&gt;&lt;D xsi:type="xsd:double"&gt;4.0923440480510056&lt;/D&gt;&lt;D xsi:type="xsd:double"&gt;4.0604409324129236&lt;/D&gt;&lt;D xsi:type="xsd:double"&gt;4.04411996464002&lt;/D&gt;&lt;D xsi:type="xsd:double"&gt;4.0306800933165352&lt;/D&gt;&lt;D xsi:type="xsd:double"&gt;4.0233043333314749&lt;/D&gt;&lt;D xsi:type="xsd:double"&gt;4.0729822864452476&lt;/D&gt;&lt;D xsi:type="xsd:double"&gt;4.0589465893708416&lt;/D&gt;&lt;D xsi:type="xsd:double"&gt;4.0750773209762494&lt;/D&gt;&lt;D xsi:type="xsd:double"&gt;4.0533176732865046&lt;/D&gt;&lt;D xsi:type="xsd:double"&gt;4.0201562326969116&lt;/D&gt;&lt;D xsi:type="xsd:double"&gt;3.9896960124098091&lt;/D&gt;&lt;D xsi:type="xsd:double"&gt;4.0157726708440444&lt;/D&gt;&lt;D xsi:type="xsd:double"&gt;4.032707023811426&lt;/D&gt;&lt;D xsi:type="xsd:double"&gt;4.0141104475266056&lt;/D&gt;&lt;D xsi:type="xsd:double"&gt;4.0322617304704043&lt;/D&gt;&lt;D xsi:type="xsd:double"&gt;4.0008698910486276&lt;/D&gt;&lt;D xsi:type="xsd:double"&gt;3.9659453908467222&lt;/D&gt;&lt;D xsi:type="xsd:double"&gt;3.9532603261318289&lt;/D&gt;&lt;D xsi:type="xsd:double"&gt;3.9272244301186041&lt;/D&gt;&lt;D xsi:type="xsd:double"&gt;3.9140427756494249&lt;/D&gt;&lt;D xsi:type="xsd:double"&gt;3.8961844141853792&lt;/D&gt;&lt;D xsi:type="xsd:double"&gt;3.9084942468333752&lt;/D&gt;&lt;D xsi:type="xsd:double"&gt;3.888558661266337&lt;/D&gt;&lt;D xsi:type="xsd:double"&gt;3.874299949395787&lt;/D&gt;&lt;D xsi:type="xsd:double"&gt;3.88400423518703&lt;/D&gt;&lt;D xsi:type="xsd:double"&gt;3.869434546913666&lt;/D&gt;&lt;D xsi:type="xsd:double"&gt;3.8583401701533568&lt;/D&gt;&lt;D xsi:type="xsd:double"&gt;3.8488391232083479&lt;/D&gt;&lt;D xsi:type="xsd:double"&gt;3.8445480836618628&lt;/D&gt;&lt;D xsi:type="xsd:double"&gt;3.8734506732325431&lt;/D&gt;&lt;D xsi:type="xsd:double"&gt;3.846940237118035&lt;/D&gt;&lt;D xsi:type="xsd:double"&gt;3.8942018520539849&lt;/D&gt;&lt;D xsi:type="xsd:double"&gt;3.8785926016107508&lt;/D&gt;&lt;D xsi:type="xsd:double"&gt;3.8471635583550192&lt;/D&gt;&lt;D xsi:type="xsd:double"&gt;3.7977184152136578&lt;/D&gt;&lt;D xsi:type="xsd:double"&gt;3.8014669245884778&lt;/D&gt;&lt;D xsi:type="xsd:double"&gt;3.796643598732047&lt;/D&gt;&lt;D xsi:type="xsd:double"&gt;3.783388870566434&lt;/D&gt;&lt;D xsi:type="xsd:double"&gt;3.7629315583634719&lt;/D&gt;&lt;D xsi:type="xsd:double"&gt;3.738360662069804&lt;/D&gt;&lt;D xsi:type="xsd:double"&gt;3.7395644138314159&lt;/D&gt;&lt;D xsi:type="xsd:double"&gt;3.7484523110619969&lt;/D&gt;&lt;D xsi:type="xsd:double"&gt;3.72383980880601&lt;/D&gt;&lt;D xsi:type="xsd:double"&gt;3.7266469599350982&lt;/D&gt;&lt;D xsi:type="xsd:double"&gt;3.7143554806020971&lt;/D&gt;&lt;D xsi:type="xsd:double"&gt;3.7157804207269458&lt;/D&gt;&lt;D xsi:type="xsd:double"&gt;3.7361926042079761&lt;/D&gt;&lt;D xsi:type="xsd:double"&gt;3.7318821886887621&lt;/D&gt;&lt;D xsi:type="xsd:double"&gt;3.7198214521971669&lt;/D&gt;&lt;D xsi:type="xsd:double"&gt;3.7220521074767392&lt;/D&gt;&lt;D xsi:type="xsd:double"&gt;3.7028984701710148&lt;/D&gt;&lt;D xsi:type="xsd:double"&gt;3.7021937664149851&lt;/D&gt;&lt;D xsi:type="xsd:double"&gt;3.6783767520018129&lt;/D&gt;&lt;D xsi:type="xsd:double"&gt;3.6692203534872658&lt;/D&gt;&lt;D xsi:type="xsd:double"&gt;3.64535064721997&lt;/D&gt;&lt;D xsi:type="xsd:double"&gt;3.6232998928874078&lt;/D&gt;&lt;D xsi:type="xsd:double"&gt;3.6271894681465309&lt;/D&gt;&lt;D xsi:type="xsd:double"&gt;3.6120304183226848&lt;/D&gt;&lt;D xsi:type="xsd:double"&gt;3.5915165342623721&lt;/D&gt;&lt;D xsi:type="xsd:double"&gt;3.66820516280992&lt;/D&gt;&lt;D xsi:type="xsd:double"&gt;3.6701451892820551&lt;/D&gt;&lt;D xsi:type="xsd:double"&gt;3.6780516961256229&lt;/D&gt;&lt;D xsi:type="xsd:double"&gt;3.6607422703253731&lt;/D&gt;&lt;D xsi:type="xsd:double"&gt;3.6327337895277&lt;/D&gt;&lt;D xsi:type="xsd:double"&gt;3.6297072873657972&lt;/D&gt;&lt;D xsi:type="xsd:double"&gt;3.611988029731783&lt;/D&gt;&lt;D xsi:type="xsd:double"&gt;3.6030828815504141&lt;/D&gt;&lt;D xsi:type="xsd:double"&gt;3.6047385023212288&lt;/D&gt;&lt;D xsi:type="xsd:double"&gt;3.6416791305041611&lt;/D&gt;&lt;D xsi:type="xsd:double"&gt;3.6129066571782071&lt;/D&gt;&lt;D xsi:type="xsd:double"&gt;3.6015071573919979&lt;/D&gt;&lt;D xsi:type="xsd:double"&gt;3.592223425981802&lt;/D&gt;&lt;D xsi:type="xsd:double"&gt;3.638092046787988&lt;/D&gt;&lt;D xsi:type="xsd:double"&gt;3.60077209208361&lt;/D&gt;&lt;D xsi:type="xsd:double"&gt;3.58734210602011&lt;/D&gt;&lt;D xsi:type="xsd:double"&gt;3.5718240394133391&lt;/D&gt;&lt;D xsi:type="xsd:double"&gt;3.5497090203436348&lt;/D&gt;&lt;D xsi:type="xsd:double"&gt;3.5619868793716112&lt;/D&gt;&lt;D xsi:type="xsd:double"&gt;3.5772331827308248&lt;/D&gt;&lt;D xsi:type="xsd:double"&gt;3.5890190918225442&lt;/D&gt;&lt;D xsi:type="xsd:double"&gt;3.6338150519441839&lt;/D&gt;&lt;D xsi:type="xsd:double"&gt;3.6121268331833489&lt;/D&gt;&lt;D xsi:type="xsd:double"&gt;3.6269267096811162&lt;/D&gt;&lt;D xsi:type="xsd:double"&gt;3.583457603255189&lt;/D&gt;&lt;D xsi:type="xsd:double"&gt;3.5873021895697921&lt;/D&gt;&lt;D xsi:type="xsd:double"&gt;3.578524810305387&lt;/D&gt;&lt;D xsi:type="xsd:double"&gt;3.5358525771131708&lt;/D&gt;&lt;D xsi:type="xsd:double"&gt;3.5361513494471319&lt;/D&gt;&lt;D xsi:type="xsd:double"&gt;3.5727685276715362&lt;/D&gt;&lt;D xsi:type="xsd:double"&gt;3.5929731135519609&lt;/D&gt;&lt;D xsi:type="xsd:double"&gt;3.616234909935454&lt;/D&gt;&lt;D xsi:type="xsd:double"&gt;3.6138525803620789&lt;/D&gt;&lt;D xsi:type="xsd:double"&gt;3.5786213911230029&lt;/D&gt;&lt;D xsi:type="xsd:double"&gt;3.6231113228189531&lt;/D&gt;&lt;D xsi:type="xsd:double"&gt;3.635575438800343&lt;/D&gt;&lt;D xsi:type="xsd:double"&gt;3.6413342797077441&lt;/D&gt;&lt;D xsi:type="xsd:double"&gt;3.6150826891506882&lt;/D&gt;&lt;D xsi:type="xsd:double"&gt;3.598149134682612&lt;/D&gt;&lt;D xsi:type="xsd:double"&gt;3.6651340752087052&lt;/D&gt;&lt;D xsi:type="xsd:double"&gt;3.603558074792435&lt;/D&gt;&lt;D xsi:type="xsd:double"&gt;3.6206572951102189&lt;/D&gt;&lt;D xsi:type="xsd:double"&gt;3.6761586433670042&lt;/D&gt;&lt;D xsi:type="xsd:double"&gt;3.656071390069854&lt;/D&gt;&lt;D xsi:type="xsd:double"&gt;3.6509107586774832&lt;/D&gt;&lt;D xsi:type="xsd:double"&gt;3.6618501660395228&lt;/D&gt;&lt;D xsi:type="xsd:double"&gt;3.6422671213121811&lt;/D&gt;&lt;D xsi:type="xsd:double"&gt;3.6403906514740609&lt;/D&gt;&lt;D xsi:type="xsd:double"&gt;3.59348598804027&lt;/D&gt;&lt;D xsi:type="xsd:double"&gt;3.5932669061363391&lt;/D&gt;&lt;D xsi:type="xsd:double"&gt;3.5978278588005939&lt;/D&gt;&lt;D xsi:type="xsd:double"&gt;3.57815018245717&lt;/D&gt;&lt;D xsi:type="xsd:double"&gt;3.5456524950463391&lt;/D&gt;&lt;D xsi:type="xsd:double"&gt;3.5654278872439922&lt;/D&gt;&lt;D xsi:type="xsd:double"&gt;3.5554995446250821&lt;/D&gt;&lt;D xsi:type="xsd:double"&gt;3.5395265315371418&lt;/D&gt;&lt;D xsi:type="xsd:double"&gt;3.579549375663293&lt;/D&gt;&lt;D xsi:type="xsd:double"&gt;3.5607047908944911&lt;/D&gt;&lt;D xsi:type="xsd:double"&gt;3.535563048105455&lt;/D&gt;&lt;D xsi:type="xsd:double"&gt;3.513563879903014&lt;/D&gt;&lt;D xsi:type="xsd:double"&gt;3.50415905088438&lt;/D&gt;&lt;D xsi:type="xsd:double"&gt;3.5101884750931309&lt;/D&gt;&lt;D xsi:type="xsd:double"&gt;3.549377640302148&lt;/D&gt;&lt;D xsi:type="xsd:double"&gt;3.552151209102131&lt;/D&gt;&lt;D xsi:type="xsd:double"&gt;3.5494624956555021&lt;/D&gt;&lt;D xsi:type="xsd:double"&gt;3.6041927240967611&lt;/D&gt;&lt;D xsi:type="xsd:double"&gt;3.606510729781637&lt;/D&gt;&lt;D xsi:type="xsd:double"&gt;3.6284524868229&lt;/D&gt;&lt;D xsi:type="xsd:double"&gt;3.646592025198562&lt;/D&gt;&lt;D xsi:type="xsd:double"&gt;3.629370782349822&lt;/D&gt;&lt;D xsi:type="xsd:double"&gt;3.6592719021770619&lt;/D&gt;&lt;D xsi:type="xsd:double"&gt;3.6589795669618832&lt;/D&gt;&lt;D xsi:type="xsd:double"&gt;3.6282867620890138&lt;/D&gt;&lt;D xsi:type="xsd:double"&gt;3.6173752944445692&lt;/D&gt;&lt;D xsi:type="xsd:double"&gt;3.587850131424541&lt;/D&gt;&lt;D xsi:type="xsd:double"&gt;3.559990080449484&lt;/D&gt;&lt;D xsi:type="xsd:double"&gt;3.5664099508898128&lt;/D&gt;&lt;D xsi:type="xsd:double"&gt;3.52418707389067&lt;/D&gt;&lt;D xsi:type="xsd:double"&gt;3.5142375279277078&lt;/D&gt;&lt;D xsi:type="xsd:double"&gt;3.4977979898704321&lt;/D&gt;&lt;D xsi:type="xsd:double"&gt;3.481001652655165&lt;/D&gt;&lt;D xsi:type="xsd:double"&gt;3.44733684740299&lt;/D&gt;&lt;D xsi:type="xsd:double"&gt;3.47434986921381&lt;/D&gt;&lt;D xsi:type="xsd:double"&gt;3.4616023686278612&lt;/D&gt;&lt;D xsi:type="xsd:double"&gt;3.497243605146755&lt;/D&gt;&lt;D xsi:type="xsd:double"&gt;3.4820942739400769&lt;/D&gt;&lt;D xsi:type="xsd:double"&gt;3.4479812829039451&lt;/D&gt;&lt;D xsi:type="xsd:double"&gt;3.4472277203256261&lt;/D&gt;&lt;D xsi:type="xsd:double"&gt;3.4731813945332868&lt;/D&gt;&lt;D xsi:type="xsd:double"&gt;3.476740452685203&lt;/D&gt;&lt;D xsi:type="xsd:double"&gt;3.4719943193233491&lt;/D&gt;&lt;D xsi:type="xsd:double"&gt;3.4541743665206388&lt;/D&gt;&lt;D xsi:type="xsd:double"&gt;3.4052112647228152&lt;/D&gt;&lt;D xsi:type="xsd:double"&gt;3.4068825183290339&lt;/D&gt;&lt;D xsi:type="xsd:double"&gt;3.4159869228636759&lt;/D&gt;&lt;D xsi:type="xsd:double"&gt;3.4317755936907961&lt;/D&gt;&lt;D xsi:type="xsd:double"&gt;3.4457140574995782&lt;/D&gt;&lt;D xsi:type="xsd:double"&gt;3.4163897385892068&lt;/D&gt;&lt;D xsi:type="xsd:double"&gt;3.41553080983069&lt;/D&gt;&lt;D xsi:type="xsd:double"&gt;3.3917873701918309&lt;/D&gt;&lt;D xsi:type="xsd:double"&gt;3.3885145929437832&lt;/D&gt;&lt;D xsi:type="xsd:double"&gt;3.376575395849259&lt;/D&gt;&lt;D xsi:type="xsd:double"&gt;3.3645080538686081&lt;/D&gt;&lt;D xsi:type="xsd:double"&gt;3.3673463781199038&lt;/D&gt;&lt;D xsi:type="xsd:double"&gt;3.3271037470555571&lt;/D&gt;&lt;D xsi:type="xsd:double"&gt;3.309930782654007&lt;/D&gt;&lt;D xsi:type="xsd:double"&gt;3.3188044965372669&lt;/D&gt;&lt;D xsi:type="xsd:double"&gt;3.3085058029313892&lt;/D&gt;&lt;D xsi:type="xsd:double"&gt;3.3226527555783769&lt;/D&gt;&lt;D xsi:type="xsd:double"&gt;3.301901031836258&lt;/D&gt;&lt;D xsi:type="xsd:double"&gt;3.3075088603486962&lt;/D&gt;&lt;D xsi:type="xsd:double"&gt;3.3334904871705291&lt;/D&gt;&lt;D xsi:type="xsd:double"&gt;3.33854826179943&lt;/D&gt;&lt;D xsi:type="xsd:double"&gt;3.370013450498079&lt;/D&gt;&lt;D xsi:type="xsd:double"&gt;3.3688826404746748&lt;/D&gt;&lt;D xsi:type="xsd:double"&gt;3.3707633589979951&lt;/D&gt;&lt;D xsi:type="xsd:double"&gt;3.375188805633023&lt;/D&gt;&lt;D xsi:type="xsd:double"&gt;3.3748803555174218&lt;/D&gt;&lt;D xsi:type="xsd:double"&gt;3.372625405116767&lt;/D&gt;&lt;D xsi:type="xsd:double"&gt;3.37089093690297&lt;/D&gt;&lt;D xsi:type="xsd:double"&gt;3.380020739940266&lt;/D&gt;&lt;D xsi:type="xsd:double"&gt;3.37820079708131&lt;/D&gt;&lt;D xsi:type="xsd:double"&gt;3.3715442667773989&lt;/D&gt;&lt;D xsi:type="xsd:double"&gt;3.37237174390155&lt;/D&gt;&lt;D xsi:type="xsd:double"&gt;3.3728652579541869&lt;/D&gt;&lt;D xsi:type="xsd:double"&gt;3.3577437227613709&lt;/D&gt;&lt;D xsi:type="xsd:double"&gt;3.35529559150103&lt;/D&gt;&lt;D xsi:type="xsd:double"&gt;3.3520748801116169&lt;/D&gt;&lt;D xsi:type="xsd:double"&gt;3.3502252632463572&lt;/D&gt;&lt;D xsi:type="xsd:double"&gt;3.3581925926633742&lt;/D&gt;&lt;D xsi:type="xsd:double"&gt;3.3611608930436878&lt;/D&gt;&lt;D xsi:type="xsd:double"&gt;3.360928609359084&lt;/D&gt;&lt;D xsi:type="xsd:double"&gt;3.367766089518045&lt;/D&gt;&lt;D xsi:type="xsd:double"&gt;3.3624803740215712&lt;/D&gt;&lt;D xsi:type="xsd:double"&gt;3.3600716645143329&lt;/D&gt;&lt;D xsi:type="xsd:double"&gt;3.363933841447909&lt;/D&gt;&lt;D xsi:type="xsd:double"&gt;3.3728724492918478&lt;/D&gt;&lt;D xsi:type="xsd:double"&gt;3.3689073601573858&lt;/D&gt;&lt;D xsi:type="xsd:double"&gt;3.3676161676492069&lt;/D&gt;&lt;D xsi:type="xsd:double"&gt;3.3723462537044022&lt;/D&gt;&lt;D xsi:type="xsd:double"&gt;3.3713090635490328&lt;/D&gt;&lt;D xsi:type="xsd:double"&gt;3.3711763807872348&lt;/D&gt;&lt;D xsi:type="xsd:double"&gt;3.3788549889912378&lt;/D&gt;&lt;D xsi:type="xsd:double"&gt;3.3672419978240322&lt;/D&gt;&lt;D xsi:type="xsd:double"&gt;3.3696413760360469&lt;/D&gt;&lt;D xsi:type="xsd:double"&gt;3.3850108161237511&lt;/D&gt;&lt;D xsi:type="xsd:double"&gt;3.3916645395730769&lt;/D&gt;&lt;D xsi:type="xsd:double"&gt;3.3826558833588689&lt;/D&gt;&lt;D xsi:type="xsd:double"&gt;3.3833064782296511&lt;/D&gt;&lt;D xsi:type="xsd:double"&gt;3.3818177386257&lt;/D&gt;&lt;D xsi:type="xsd:double"&gt;3.368275748429439&lt;/D&gt;&lt;D xsi:type="xsd:double"&gt;3.3632641446979861&lt;/D&gt;&lt;D xsi:type="xsd:double"&gt;3.359767744093781&lt;/D&gt;&lt;D xsi:type="xsd:double"&gt;3.3636779861339421&lt;/D&gt;&lt;D xsi:type="xsd:double"&gt;3.362042464294988&lt;/D&gt;&lt;D xsi:type="xsd:double"&gt;3.364252442274231&lt;/D&gt;&lt;D xsi:type="xsd:double"&gt;3.3744799143462219&lt;/D&gt;&lt;D xsi:type="xsd:double"&gt;3.3684789938058008&lt;/D&gt;&lt;D xsi:type="xsd:double"&gt;3.3541028416858731&lt;/D&gt;&lt;D xsi:type="xsd:double"&gt;3.348845243932784&lt;/D&gt;&lt;D xsi:type="xsd:double"&gt;3.3438834078554609&lt;/D&gt;&lt;D xsi:type="xsd:double"&gt;3.3430602660202209&lt;/D&gt;&lt;D xsi:type="xsd:double"&gt;3.3315759257818391&lt;/D&gt;&lt;D xsi:type="xsd:double"&gt;3.334370655965635&lt;/D&gt;&lt;D xsi:type="xsd:double"&gt;3.336030073994332&lt;/D&gt;&lt;D xsi:type="xsd:double"&gt;3.3458505978853008&lt;/D&gt;&lt;D xsi:type="xsd:double"&gt;3.3436143147640811&lt;/D&gt;&lt;D xsi:type="xsd:double"&gt;3.3320482183248981&lt;/D&gt;&lt;D xsi:type="xsd:double"&gt;3.3315423553574388&lt;/D&gt;&lt;D xsi:type="xsd:double"&gt;3.3306003939311459&lt;/D&gt;&lt;D xsi:type="xsd:double"&gt;3.3234860245270208&lt;/D&gt;&lt;D xsi:type="xsd:double"&gt;3.323644093953249&lt;/D&gt;&lt;D xsi:type="xsd:double"&gt;3.32032757696976&lt;/D&gt;&lt;D xsi:type="xsd:double"&gt;3.3298454311050691&lt;/D&gt;&lt;D xsi:type="xsd:double"&gt;3.3226961331489471&lt;/D&gt;&lt;D xsi:type="xsd:double"&gt;3.3151006701813461&lt;/D&gt;&lt;D xsi:type="xsd:double"&gt;3.32041998675495&lt;/D&gt;&lt;D xsi:type="xsd:double"&gt;3.313507977088614&lt;/D&gt;&lt;D xsi:type="xsd:double"&gt;3.3139789969008691&lt;/D&gt;&lt;D xsi:type="xsd:double"&gt;3.3086907578718878&lt;/D&gt;&lt;D xsi:type="xsd:double"&gt;3.3104900709088718&lt;/D&gt;&lt;D xsi:type="xsd:double"&gt;3.3581113124798621&lt;/D&gt;&lt;D xsi:type="xsd:double"&gt;3.3494600148802749&lt;/D&gt;&lt;D xsi:type="xsd:double"&gt;3.34802394592148&lt;/D&gt;&lt;D xsi:type="xsd:double"&gt;3.369582110278849&lt;/D&gt;&lt;D xsi:type="xsd:double"&gt;3.3643568015664069&lt;/D&gt;&lt;D xsi:type="xsd:double"&gt;3.3459737957286322&lt;/D&gt;&lt;D xsi:type="xsd:double"&gt;3.34763136468374&lt;/D&gt;&lt;D xsi:type="xsd:double"&gt;3.3618515843331571&lt;/D&gt;&lt;D xsi:type="xsd:double"&gt;3.36266802890221&lt;/D&gt;&lt;D xsi:type="xsd:double"&gt;3.362842261690695&lt;/D&gt;&lt;D xsi:type="xsd:double"&gt;3.35416031006698&lt;/D&gt;&lt;D xsi:type="xsd:double"&gt;3.3585372193119589&lt;/D&gt;&lt;D xsi:type="xsd:double"&gt;3.36990617585146&lt;/D&gt;&lt;D xsi:type="xsd:double"&gt;3.3525434186508769&lt;/D&gt;&lt;D xsi:type="xsd:double"&gt;3.3652834191948351&lt;/D&gt;&lt;D xsi:type="xsd:double"&gt;3.3674573867021431&lt;/D&gt;&lt;D xsi:type="xsd:double"&gt;3.3906893694801918&lt;/D&gt;&lt;D xsi:type="xsd:double"&gt;3.3806919601052421&lt;/D&gt;&lt;D xsi:type="xsd:double"&gt;3.3870158810650861&lt;/D&gt;&lt;D xsi:type="xsd:double"&gt;3.3974506098828678&lt;/D&gt;&lt;D xsi:type="xsd:double"&gt;3.3870988775270661&lt;/D&gt;&lt;D xsi:type="xsd:double"&gt;3.3615097035346451&lt;/D&gt;&lt;D xsi:type="xsd:double"&gt;3.3543308477790861&lt;/D&gt;&lt;D xsi:type="xsd:double"&gt;3.3343109031333631&lt;/D&gt;&lt;D xsi:type="xsd:double"&gt;3.3309594264731119&lt;/D&gt;&lt;D xsi:type="xsd:double"&gt;3.327781474888337&lt;/D&gt;&lt;D xsi:type="xsd:double"&gt;3.3193518467021081&lt;/D&gt;&lt;D xsi:type="xsd:double"&gt;3.3157285363983839&lt;/D&gt;&lt;D xsi:type="xsd:double"&gt;3.3086969824128589&lt;/D&gt;&lt;D xsi:type="xsd:double"&gt;3.3103996384077878&lt;/D&gt;&lt;D xsi:type="xsd:double"&gt;3.3033742040064769&lt;/D&gt;&lt;D xsi:type="xsd:double"&gt;3.3000490691577009&lt;/D&gt;&lt;D xsi:type="xsd:double"&gt;3.29389987586644&lt;/D&gt;&lt;D xsi:type="xsd:double"&gt;3.2811631931680592&lt;/D&gt;&lt;D xsi:type="xsd:double"&gt;3.289208506657249&lt;/D&gt;&lt;D xsi:type="xsd:double"&gt;3.263899155200868&lt;/D&gt;&lt;D xsi:type="xsd:double"&gt;3.253272008391761&lt;/D&gt;&lt;D xsi:type="xsd:double"&gt;3.2482251915603539&lt;/D&gt;&lt;D xsi:type="xsd:double"&gt;3.2554856318164469&lt;/D&gt;&lt;D xsi:type="xsd:double"&gt;3.252896555745719&lt;/D&gt;&lt;D xsi:type="xsd:double"&gt;3.242980819087026&lt;/D&gt;&lt;D xsi:type="xsd:double"&gt;3.232327002632355&lt;/D&gt;&lt;D xsi:type="xsd:double"&gt;3.2422214261380908&lt;/D&gt;&lt;D xsi:type="xsd:double"&gt;3.3925355944079918&lt;/D&gt;&lt;D xsi:type="xsd:double"&gt;3.4446027286139138&lt;/D&gt;&lt;D xsi:type="xsd:double"&gt;3.4167960643606232&lt;/D&gt;&lt;D xsi:type="xsd:double"&gt;3.422616077031404&lt;/D&gt;&lt;D xsi:type="xsd:double"&gt;3.4040392795694281&lt;/D&gt;&lt;D xsi:type="xsd:double"&gt;3.413507523445372&lt;/D&gt;&lt;D xsi:type="xsd:double"&gt;3.504898308664349&lt;/D&gt;&lt;D xsi:type="xsd:double"&gt;3.50007392134814&lt;/D&gt;&lt;D xsi:type="xsd:double"&gt;3.483312321295764&lt;/D&gt;&lt;D xsi:type="xsd:double"&gt;3.4826894921489169&lt;/D&gt;&lt;D xsi:type="xsd:double"&gt;3.463230942777701&lt;/D&gt;&lt;D xsi:type="xsd:double"&gt;3.4703438684417289&lt;/D&gt;&lt;D xsi:type="xsd:double"&gt;3.4840843047000321&lt;/D&gt;&lt;D xsi:type="xsd:double"&gt;3.4615368629942762&lt;/D&gt;&lt;D xsi:type="xsd:double"&gt;3.481589785914414&lt;/D&gt;&lt;D xsi:type="xsd:double"&gt;3.4933599473362791&lt;/D&gt;&lt;D xsi:type="xsd:double"&gt;3.5444263535973839&lt;/D&gt;&lt;D xsi:type="xsd:double"&gt;3.5423092480474572&lt;/D&gt;&lt;D xsi:type="xsd:double"&gt;3.5604065959210209&lt;/D&gt;&lt;D xsi:type="xsd:double"&gt;3.571537895332991&lt;/D&gt;&lt;D xsi:type="xsd:double"&gt;3.5640147233231758&lt;/D&gt;&lt;/FQL&gt;&lt;FQL&gt;&lt;Q&gt;180458^FMA_DIV_YLD(NTMA,09/07/2007,0,D,"PORTAGG","MEANR")&lt;/Q&gt;&lt;R&gt;2466&lt;/R&gt;&lt;C&gt;1&lt;/C&gt;&lt;D xsi:type="xsd:double"&gt;2.8844621738052609&lt;/D&gt;&lt;D xsi:type="xsd:double"&gt;2.8138124245582739&lt;/D&gt;&lt;D xsi:type="xsd:double"&gt;2.8282379378534359&lt;/D&gt;&lt;D xsi:type="xsd:double"&gt;2.79288747791522&lt;/D&gt;&lt;D xsi:type="xsd:double"&gt;2.77419484531038&lt;/D&gt;&lt;D xsi:type="xsd:double"&gt;2.735089216568098&lt;/D&gt;&lt;D xsi:type="xsd:double"&gt;2.767487095223983&lt;/D&gt;&lt;D xsi:type="xsd:double"&gt;2.774309323878354&lt;/D&gt;&lt;D xsi:type="xsd:double"&gt;2.6726056006687671&lt;/D&gt;&lt;D xsi:type="xsd:double"&gt;2.6558377132016782&lt;/D&gt;&lt;D xsi:type="xsd:double"&gt;2.6448379752464781&lt;/D&gt;&lt;D xsi:type="xsd:double"&gt;2.5716148125798979&lt;/D&gt;&lt;D xsi:type="xsd:double"&gt;2.585533760755554&lt;/D&gt;&lt;D xsi:type="xsd:double"&gt;2.5336557402450688&lt;/D&gt;&lt;D xsi:type="xsd:double"&gt;2.529647937793873&lt;/D&gt;&lt;D xsi:type="xsd:double"&gt;2.4409864357335622&lt;/D&gt;&lt;D xsi:type="xsd:double"&gt;2.5102968859142671&lt;/D&gt;&lt;D xsi:type="xsd:double"&gt;2.558911930230289&lt;/D&gt;&lt;D xsi:type="xsd:double"&gt;2.4855784379679648&lt;/D&gt;&lt;D xsi:type="xsd:double"&gt;2.491530459564161&lt;/D&gt;&lt;D xsi:type="xsd:double"&gt;2.457402325907299&lt;/D&gt;&lt;D xsi:type="xsd:double"&gt;2.4320086979498829&lt;/D&gt;&lt;D xsi:type="xsd:double"&gt;2.385251877989127&lt;/D&gt;&lt;D xsi:type="xsd:double"&gt;2.41277887111298&lt;/D&gt;&lt;D xsi:type="xsd:double"&gt;2.3488328816026&lt;/D&gt;&lt;D xsi:type="xsd:double"&gt;2.407565434645186&lt;/D&gt;&lt;D xsi:type="xsd:double"&gt;2.388812486505544&lt;/D&gt;&lt;D xsi:type="xsd:double"&gt;2.380464491307499&lt;/D&gt;&lt;D xsi:type="xsd:double"&gt;2.4903170663797289&lt;/D&gt;&lt;D xsi:type="xsd:double"&gt;2.412136278402953&lt;/D&gt;&lt;D xsi:type="xsd:double"&gt;2.4157130620993028&lt;/D&gt;&lt;D xsi:type="xsd:double"&gt;2.3783138261156589&lt;/D&gt;&lt;D xsi:type="xsd:double"&gt;2.343304247091988&lt;/D&gt;&lt;D xsi:type="xsd:double"&gt;2.264555147342425&lt;/D&gt;&lt;D xsi:type="xsd:double"&gt;2.2681834506956711&lt;/D&gt;&lt;D xsi:type="xsd:double"&gt;2.2961181703503009&lt;/D&gt;&lt;D xsi:type="xsd:double"&gt;2.2808672755012669&lt;/D&gt;&lt;D xsi:type="xsd:double"&gt;2.367278622914482&lt;/D&gt;&lt;D xsi:type="xsd:double"&gt;2.4989836734644659&lt;/D&gt;&lt;D xsi:type="xsd:double"&gt;2.4593224734976622&lt;/D&gt;&lt;D xsi:type="xsd:double"&gt;2.439636359781324&lt;/D&gt;&lt;D xsi:type="xsd:double"&gt;2.5112526664779891&lt;/D&gt;&lt;D xsi:type="xsd:double"&gt;2.509489470665375&lt;/D&gt;&lt;D xsi:type="xsd:double"&gt;2.642166806769243&lt;/D&gt;&lt;D xsi:type="xsd:double"&gt;2.6275086814667659&lt;/D&gt;&lt;D xsi:type="xsd:double"&gt;2.554692672780202&lt;/D&gt;&lt;D xsi:type="xsd:double"&gt;2.583258840747749&lt;/D&gt;&lt;D xsi:type="xsd:double"&gt;2.694087047932856&lt;/D&gt;&lt;D xsi:type="xsd:double"&gt;2.7054890781213832&lt;/D&gt;&lt;D xsi:type="xsd:double"&gt;2.6867495581466359&lt;/D&gt;&lt;D xsi:type="xsd:double"&gt;2.79804982066669&lt;/D&gt;&lt;D xsi:type="xsd:double"&gt;2.8772269174916669&lt;/D&gt;&lt;D xsi:type="xsd:double"&gt;2.825516163487344&lt;/D&gt;&lt;D xsi:type="xsd:double"&gt;2.702934230486056&lt;/D&gt;&lt;D xsi:type="xsd:double"&gt;2.7411572982393091&lt;/D&gt;&lt;D xsi:type="xsd:double"&gt;2.7253451421523791&lt;/D&gt;&lt;D xsi:type="xsd:double"&gt;2.616463894204303&lt;/D&gt;&lt;D xsi:type="xsd:double"&gt;2.608379778255995&lt;/D&gt;&lt;D xsi:type="xsd:double"&gt;2.6125337523964558&lt;/D&gt;&lt;D xsi:type="xsd:double"&gt;2.579722548241774&lt;/D&gt;&lt;D xsi:type="xsd:double"&gt;2.556310103707546&lt;/D&gt;&lt;D xsi:type="xsd:double"&gt;2.53516706126031&lt;/D&gt;&lt;D xsi:type="xsd:double"&gt;2.5959857064708651&lt;/D&gt;&lt;D xsi:type="xsd:double"&gt;2.6958047395547968&lt;/D&gt;&lt;D xsi:type="xsd:double"&gt;2.6241990359174792&lt;/D&gt;&lt;D xsi:type="xsd:double"&gt;2.6978253470943518&lt;/D&gt;&lt;D xsi:type="xsd:double"&gt;2.7694804284166139&lt;/D&gt;&lt;D xsi:type="xsd:double"&gt;2.786361463388626&lt;/D&gt;&lt;D xsi:type="xsd:double"&gt;2.8905008000916221&lt;/D&gt;&lt;D xsi:type="xsd:double"&gt;2.8758482711612841&lt;/D&gt;&lt;D xsi:type="xsd:double"&gt;2.8504776548094171&lt;/D&gt;&lt;D xsi:type="xsd:double"&gt;2.8469029827423138&lt;/D&gt;&lt;D xsi:type="xsd:double"&gt;2.7853523529426658&lt;/D&gt;&lt;D xsi:type="xsd:double"&gt;2.743155915957336&lt;/D&gt;&lt;D xsi:type="xsd:double"&gt;2.78172080395204&lt;/D&gt;&lt;D xsi:type="xsd:double"&gt;2.833992768132529&lt;/D&gt;&lt;D xsi:type="xsd:double"&gt;2.7836418632839779&lt;/D&gt;&lt;D xsi:type="xsd:double"&gt;2.806890510991054&lt;/D&gt;&lt;D xsi:type="xsd:double"&gt;2.88803178839151&lt;/D&gt;&lt;D xsi:type="xsd:double"&gt;2.809060343910351&lt;/D&gt;&lt;D xsi:type="xsd:double"&gt;2.8634489457961712&lt;/D&gt;&lt;D xsi:type="xsd:double"&gt;2.8683769118960618&lt;/D&gt;&lt;D xsi:type="xsd:double"&gt;2.8110028225749661&lt;/D&gt;&lt;D xsi:type="xsd:double"&gt;2.8492067844652391&lt;/D&gt;&lt;D xsi:type="xsd:double"&gt;2.8968690840959219&lt;/D&gt;&lt;D xsi:type="xsd:double"&gt;2.9426510828383621&lt;/D&gt;&lt;D xsi:type="xsd:double"&gt;3.005762926910577&lt;/D&gt;&lt;D xsi:type="xsd:double"&gt;3.18744207240658&lt;/D&gt;&lt;D xsi:type="xsd:double"&gt;3.0906219191454629&lt;/D&gt;&lt;D xsi:type="xsd:double"&gt;3.0753164575444032&lt;/D&gt;&lt;D xsi:type="xsd:double"&gt;3.23382550002113&lt;/D&gt;&lt;D xsi:type="xsd:double"&gt;3.5897735639864&lt;/D&gt;&lt;D xsi:type="xsd:double"&gt;3.23327457771672&lt;/D&gt;&lt;D xsi:type="xsd:double"&gt;3.3088361353316831&lt;/D&gt;&lt;D xsi:type="xsd:double"&gt;3.095963800879368&lt;/D&gt;&lt;D xsi:type="xsd:double"&gt;3.2471346592189581&lt;/D&gt;&lt;D xsi:type="xsd:double"&gt;3.225207997691141&lt;/D&gt;&lt;D xsi:type="xsd:double"&gt;3.3101513626413519&lt;/D&gt;&lt;D xsi:type="xsd:double"&gt;3.3440173509108311&lt;/D&gt;&lt;D xsi:type="xsd:double"&gt;3.2510221120193989&lt;/D&gt;&lt;D xsi:type="xsd:double"&gt;3.1319725580906019&lt;/D&gt;&lt;D xsi:type="xsd:double"&gt;3.1524559577897908&lt;/D&gt;&lt;D xsi:type="xsd:double"&gt;3.3499009966371451&lt;/D&gt;&lt;D xsi:type="xsd:double"&gt;3.4644928755894759&lt;/D&gt;&lt;D xsi:type="xsd:double"&gt;3.429715934330698&lt;/D&gt;&lt;D xsi:type="xsd:double"&gt;3.369470970509163&lt;/D&gt;&lt;D xsi:type="xsd:double"&gt;3.261649127580931&lt;/D&gt;&lt;D xsi:type="xsd:double"&gt;3.2350382769719279&lt;/D&gt;&lt;D xsi:type="xsd:double"&gt;3.316142482559254&lt;/D&gt;&lt;D xsi:type="xsd:double"&gt;3.2694334182555962&lt;/D&gt;&lt;D xsi:type="xsd:double"&gt;3.35503522759821&lt;/D&gt;&lt;D xsi:type="xsd:double"&gt;3.3409466404149271&lt;/D&gt;&lt;D xsi:type="xsd:double"&gt;3.3626937019746861&lt;/D&gt;&lt;D xsi:type="xsd:double"&gt;3.37749533300888&lt;/D&gt;&lt;D xsi:type="xsd:double"&gt;3.3036319980777828&lt;/D&gt;&lt;D xsi:type="xsd:double"&gt;3.2005859424086678&lt;/D&gt;&lt;D xsi:type="xsd:double"&gt;3.173421061866724&lt;/D&gt;&lt;D xsi:type="xsd:double"&gt;3.20812807498853&lt;/D&gt;&lt;D xsi:type="xsd:double"&gt;3.361190857270218&lt;/D&gt;&lt;D xsi:type="xsd:double"&gt;3.4098564670827431&lt;/D&gt;&lt;D xsi:type="xsd:double"&gt;3.4110536373639149&lt;/D&gt;&lt;D xsi:type="xsd:double"&gt;3.3654082292852832&lt;/D&gt;&lt;D xsi:type="xsd:double"&gt;3.508513274098001&lt;/D&gt;&lt;D xsi:type="xsd:double"&gt;3.4451617510767352&lt;/D&gt;&lt;D xsi:type="xsd:double"&gt;3.397762109408343&lt;/D&gt;&lt;D xsi:type="xsd:double"&gt;3.34100119010029&lt;/D&gt;&lt;D xsi:type="xsd:double"&gt;3.5201652218471731&lt;/D&gt;&lt;D xsi:type="xsd:double"&gt;3.4971864035132838&lt;/D&gt;&lt;D xsi:type="xsd:double"&gt;3.6803260662682451&lt;/D&gt;&lt;D xsi:type="xsd:double"&gt;3.6444335408048341&lt;/D&gt;&lt;D xsi:type="xsd:double"&gt;3.56548543016117&lt;/D&gt;&lt;D xsi:type="xsd:double"&gt;3.6982702807097958&lt;/D&gt;&lt;D xsi:type="xsd:double"&gt;3.4947173761740822&lt;/D&gt;&lt;D xsi:type="xsd:double"&gt;3.4646613665829911&lt;/D&gt;&lt;D xsi:type="xsd:double"&gt;3.4729660304997729&lt;/D&gt;&lt;D xsi:type="xsd:double"&gt;3.3775233555287709&lt;/D&gt;&lt;D xsi:type="xsd:double"&gt;3.4515584041557452&lt;/D&gt;&lt;D xsi:type="xsd:double"&gt;3.41164840321734&lt;/D&gt;&lt;D xsi:type="xsd:double"&gt;3.3049445326220779&lt;/D&gt;&lt;D xsi:type="xsd:double"&gt;3.2531159987714111&lt;/D&gt;&lt;D xsi:type="xsd:double"&gt;3.21834136447031&lt;/D&gt;&lt;D xsi:type="xsd:double"&gt;3.252830663922778&lt;/D&gt;&lt;D xsi:type="xsd:double"&gt;3.2958376845866182&lt;/D&gt;&lt;D xsi:type="xsd:double"&gt;3.274132342230482&lt;/D&gt;&lt;D xsi:type="xsd:double"&gt;3.2014294408559389&lt;/D&gt;&lt;D xsi:type="xsd:double"&gt;3.335097573640629&lt;/D&gt;&lt;D xsi:type="xsd:double"&gt;3.3164435111184289&lt;/D&gt;&lt;D xsi:type="xsd:double"&gt;3.3366778924698428&lt;/D&gt;&lt;D xsi:type="xsd:double"&gt;3.2811597520905269&lt;/D&gt;&lt;D xsi:type="xsd:double"&gt;3.2923573194104&lt;/D&gt;&lt;D xsi:type="xsd:double"&gt;3.2114637996133371&lt;/D&gt;&lt;D xsi:type="xsd:double"&gt;3.1961379508170031&lt;/D&gt;&lt;D xsi:type="xsd:double"&gt;3.148827364374303&lt;/D&gt;&lt;D xsi:type="xsd:double"&gt;3.107214395111741&lt;/D&gt;&lt;D xsi:type="xsd:double"&gt;3.12631536692574&lt;/D&gt;&lt;D xsi:type="xsd:double"&gt;3.1153139834114421&lt;/D&gt;&lt;D xsi:type="xsd:double"&gt;3.0864184413406011&lt;/D&gt;&lt;D xsi:type="xsd:double"&gt;3.1064970809613448&lt;/D&gt;&lt;D xsi:type="xsd:double"&gt;3.0487748905929042&lt;/D&gt;&lt;D xsi:type="xsd:double"&gt;3.0613435352796241&lt;/D&gt;&lt;D xsi:type="xsd:double"&gt;3.048418431682987&lt;/D&gt;&lt;D xsi:type="xsd:double"&gt;3.1362348624008671&lt;/D&gt;&lt;D xsi:type="xsd:double"&gt;3.1494632838297791&lt;/D&gt;&lt;D xsi:type="xsd:double"&gt;3.183607867998234&lt;/D&gt;&lt;D xsi:type="xsd:double"&gt;3.163450794846034&lt;/D&gt;&lt;D xsi:type="xsd:double"&gt;3.156308956089481&lt;/D&gt;&lt;D xsi:type="xsd:double"&gt;3.158464892012427&lt;/D&gt;&lt;D xsi:type="xsd:double"&gt;3.1501051990171209&lt;/D&gt;&lt;D xsi:type="xsd:double"&gt;3.1369792110427088&lt;/D&gt;&lt;D xsi:type="xsd:double"&gt;3.2047212439219579&lt;/D&gt;&lt;D xsi:type="xsd:double"&gt;3.1626871187664611&lt;/D&gt;&lt;D xsi:type="xsd:double"&gt;3.2390386200523862&lt;/D&gt;&lt;D xsi:type="xsd:double"&gt;3.281598801921743&lt;/D&gt;&lt;D xsi:type="xsd:double"&gt;3.383336689107677&lt;/D&gt;&lt;D xsi:type="xsd:double"&gt;3.356014424147701&lt;/D&gt;&lt;D xsi:type="xsd:double"&gt;3.37473291250309&lt;/D&gt;&lt;D xsi:type="xsd:double"&gt;3.3560596010208612&lt;/D&gt;&lt;D xsi:type="xsd:double"&gt;3.3315480405664721&lt;/D&gt;&lt;D xsi:type="xsd:double"&gt;3.2950617655004319&lt;/D&gt;&lt;D xsi:type="xsd:double"&gt;3.3619753836574282&lt;/D&gt;&lt;D xsi:type="xsd:double"&gt;3.3968999866744949&lt;/D&gt;&lt;D xsi:type="xsd:double"&gt;3.377864331273885&lt;/D&gt;&lt;D xsi:type="xsd:double"&gt;3.346734127534384&lt;/D&gt;&lt;D xsi:type="xsd:double"&gt;3.448556151389238&lt;/D&gt;&lt;D xsi:type="xsd:double"&gt;3.4249177655900969&lt;/D&gt;&lt;D xsi:type="xsd:double"&gt;3.4950254707215218&lt;/D&gt;&lt;D xsi:type="xsd:double"&gt;3.557904955794593&lt;/D&gt;&lt;D xsi:type="xsd:double"&gt;3.4876545134614032&lt;/D&gt;&lt;D xsi:type="xsd:double"&gt;3.4854896869173762&lt;/D&gt;&lt;D xsi:type="xsd:double"&gt;3.4500868429078659&lt;/D&gt;&lt;D xsi:type="xsd:double"&gt;3.5401948655598261&lt;/D&gt;&lt;D xsi:type="xsd:double"&gt;3.5479431795780392&lt;/D&gt;&lt;D xsi:type="xsd</t>
        </r>
      </text>
    </comment>
    <comment ref="A61" authorId="0" shapeId="0">
      <text>
        <r>
          <rPr>
            <b/>
            <sz val="9"/>
            <color indexed="81"/>
            <rFont val="Tahoma"/>
            <charset val="1"/>
          </rPr>
          <t>:double"&gt;3.5627934764256128&lt;/D&gt;&lt;D xsi:type="xsd:double"&gt;3.6126502034311212&lt;/D&gt;&lt;D xsi:type="xsd:double"&gt;3.5856565004139962&lt;/D&gt;&lt;D xsi:type="xsd:double"&gt;3.601844176816992&lt;/D&gt;&lt;D xsi:type="xsd:double"&gt;3.6790467828579079&lt;/D&gt;&lt;D xsi:type="xsd:double"&gt;3.6842670302077658&lt;/D&gt;&lt;D xsi:type="xsd:double"&gt;3.754288038507998&lt;/D&gt;&lt;D xsi:type="xsd:double"&gt;3.8450379392496168&lt;/D&gt;&lt;D xsi:type="xsd:double"&gt;3.7931929153924608&lt;/D&gt;&lt;D xsi:type="xsd:double"&gt;3.7193843727954921&lt;/D&gt;&lt;D xsi:type="xsd:double"&gt;3.8488707655512751&lt;/D&gt;&lt;D xsi:type="xsd:double"&gt;3.7373765218371382&lt;/D&gt;&lt;D xsi:type="xsd:double"&gt;3.726800364376849&lt;/D&gt;&lt;D xsi:type="xsd:double"&gt;3.6258812355100312&lt;/D&gt;&lt;D xsi:type="xsd:double"&gt;3.680875171058517&lt;/D&gt;&lt;D xsi:type="xsd:double"&gt;3.83208448862391&lt;/D&gt;&lt;D xsi:type="xsd:double"&gt;3.8355555443301812&lt;/D&gt;&lt;D xsi:type="xsd:double"&gt;3.7432257674493181&lt;/D&gt;&lt;D xsi:type="xsd:double"&gt;3.7166498961019712&lt;/D&gt;&lt;D xsi:type="xsd:double"&gt;3.603241480936151&lt;/D&gt;&lt;D xsi:type="xsd:double"&gt;3.600512427723138&lt;/D&gt;&lt;D xsi:type="xsd:double"&gt;3.5070226503441391&lt;/D&gt;&lt;D xsi:type="xsd:double"&gt;3.515269507925276&lt;/D&gt;&lt;D xsi:type="xsd:double"&gt;3.5633675546419239&lt;/D&gt;&lt;D xsi:type="xsd:double"&gt;3.566204258259225&lt;/D&gt;&lt;D xsi:type="xsd:double"&gt;3.6421085297300619&lt;/D&gt;&lt;D xsi:type="xsd:double"&gt;3.5714861381578569&lt;/D&gt;&lt;D xsi:type="xsd:double"&gt;3.5568526585045581&lt;/D&gt;&lt;D xsi:type="xsd:double"&gt;3.5322873582885621&lt;/D&gt;&lt;D xsi:type="xsd:double"&gt;3.576878314432776&lt;/D&gt;&lt;D xsi:type="xsd:double"&gt;3.6766140033551662&lt;/D&gt;&lt;D xsi:type="xsd:double"&gt;3.6310726399299251&lt;/D&gt;&lt;D xsi:type="xsd:double"&gt;3.675892110131191&lt;/D&gt;&lt;D xsi:type="xsd:double"&gt;3.680018422497648&lt;/D&gt;&lt;D xsi:type="xsd:double"&gt;3.7185897164294488&lt;/D&gt;&lt;D xsi:type="xsd:double"&gt;3.751446353512689&lt;/D&gt;&lt;D xsi:type="xsd:double"&gt;3.74926244857827&lt;/D&gt;&lt;D xsi:type="xsd:double"&gt;3.7860210046390592&lt;/D&gt;&lt;D xsi:type="xsd:double"&gt;3.837905273132288&lt;/D&gt;&lt;D xsi:type="xsd:double"&gt;3.8997840531708432&lt;/D&gt;&lt;D xsi:type="xsd:double"&gt;3.8286933889915&lt;/D&gt;&lt;D xsi:type="xsd:double"&gt;3.9496529490874961&lt;/D&gt;&lt;D xsi:type="xsd:double"&gt;3.7971121320565682&lt;/D&gt;&lt;D xsi:type="xsd:double"&gt;3.8112371735209938&lt;/D&gt;&lt;D xsi:type="xsd:double"&gt;3.74099372121441&lt;/D&gt;&lt;D xsi:type="xsd:double"&gt;3.8292293245374092&lt;/D&gt;&lt;D xsi:type="xsd:double"&gt;3.774343514436691&lt;/D&gt;&lt;D xsi:type="xsd:double"&gt;3.8406088778347591&lt;/D&gt;&lt;D xsi:type="xsd:double"&gt;3.8115392337464691&lt;/D&gt;&lt;D xsi:type="xsd:double"&gt;3.8920361021879639&lt;/D&gt;&lt;D xsi:type="xsd:double"&gt;3.9025873443480079&lt;/D&gt;&lt;D xsi:type="xsd:double"&gt;4.0085727000524924&lt;/D&gt;&lt;D xsi:type="xsd:double"&gt;3.8209983422464209&lt;/D&gt;&lt;D xsi:type="xsd:double"&gt;3.8831222650417461&lt;/D&gt;&lt;D xsi:type="xsd:double"&gt;3.975114059259155&lt;/D&gt;&lt;D xsi:type="xsd:double"&gt;4.08410657104961&lt;/D&gt;&lt;D xsi:type="xsd:double"&gt;4.105819410579743&lt;/D&gt;&lt;D xsi:type="xsd:double"&gt;4.3138566885715628&lt;/D&gt;&lt;D xsi:type="xsd:double"&gt;4.4711148702890888&lt;/D&gt;&lt;D xsi:type="xsd:double"&gt;4.480677919902158&lt;/D&gt;&lt;D xsi:type="xsd:double"&gt;4.0979651142362492&lt;/D&gt;&lt;D xsi:type="xsd:double"&gt;4.023727687399794&lt;/D&gt;&lt;D xsi:type="xsd:double"&gt;4.2014261366788848&lt;/D&gt;&lt;D xsi:type="xsd:double"&gt;4.1827408080362867&lt;/D&gt;&lt;D xsi:type="xsd:double"&gt;4.175722624716264&lt;/D&gt;&lt;D xsi:type="xsd:double"&gt;4.2246346418354808&lt;/D&gt;&lt;D xsi:type="xsd:double"&gt;4.4126649830842979&lt;/D&gt;&lt;D xsi:type="xsd:double"&gt;4.379040837764169&lt;/D&gt;&lt;D xsi:type="xsd:double"&gt;4.330644360920183&lt;/D&gt;&lt;D xsi:type="xsd:double"&gt;4.4618787468049081&lt;/D&gt;&lt;D xsi:type="xsd:double"&gt;4.68122256962632&lt;/D&gt;&lt;D xsi:type="xsd:double"&gt;5.1042451796903432&lt;/D&gt;&lt;D xsi:type="xsd:double"&gt;4.9061140628257274&lt;/D&gt;&lt;D xsi:type="xsd:double"&gt;5.2279808351444812&lt;/D&gt;&lt;D xsi:type="xsd:double"&gt;4.8003123802698546&lt;/D&gt;&lt;D xsi:type="xsd:double"&gt;4.6483267823532461&lt;/D&gt;&lt;D xsi:type="xsd:double"&gt;4.8542544550064983&lt;/D&gt;&lt;D xsi:type="xsd:double"&gt;5.0633757460821309&lt;/D&gt;&lt;D xsi:type="xsd:double"&gt;5.353129381098352&lt;/D&gt;&lt;D xsi:type="xsd:double"&gt;5.0775135105066376&lt;/D&gt;&lt;D xsi:type="xsd:double"&gt;5.1493589625332046&lt;/D&gt;&lt;D xsi:type="xsd:double"&gt;5.3873209558209219&lt;/D&gt;&lt;D xsi:type="xsd:double"&gt;5.6163121994382381&lt;/D&gt;&lt;D xsi:type="xsd:double"&gt;6.0524077300162729&lt;/D&gt;&lt;D xsi:type="xsd:double"&gt;6.9587309973073062&lt;/D&gt;&lt;D xsi:type="xsd:double"&gt;5.9618087965526261&lt;/D&gt;&lt;D xsi:type="xsd:double"&gt;6.0092800799523154&lt;/D&gt;&lt;D xsi:type="xsd:double"&gt;5.306055601777091&lt;/D&gt;&lt;D xsi:type="xsd:double"&gt;5.41558931417666&lt;/D&gt;&lt;D xsi:type="xsd:double"&gt;5.2721823487189576&lt;/D&gt;&lt;D xsi:type="xsd:double"&gt;5.259260020416086&lt;/D&gt;&lt;D xsi:type="xsd:double"&gt;5.0918185526274344&lt;/D&gt;&lt;D xsi:type="xsd:double"&gt;5.4741969182974151&lt;/D&gt;&lt;D xsi:type="xsd:double"&gt;5.2844277701262268&lt;/D&gt;&lt;D xsi:type="xsd:double"&gt;5.0324710954584368&lt;/D&gt;&lt;D xsi:type="xsd:double"&gt;5.2084590796738333&lt;/D&gt;&lt;D xsi:type="xsd:double"&gt;5.2251291274922789&lt;/D&gt;&lt;D xsi:type="xsd:double"&gt;5.5573081473222832&lt;/D&gt;&lt;D xsi:type="xsd:double"&gt;5.436738080632594&lt;/D&gt;&lt;D xsi:type="xsd:double"&gt;5.4352403470585182&lt;/D&gt;&lt;D xsi:type="xsd:double"&gt;5.6859448855161343&lt;/D&gt;&lt;D xsi:type="xsd:double"&gt;5.6492337304117379&lt;/D&gt;&lt;D xsi:type="xsd:double"&gt;5.898644393088877&lt;/D&gt;&lt;D xsi:type="xsd:double"&gt;5.6893436330985052&lt;/D&gt;&lt;D xsi:type="xsd:double"&gt;5.8830306155054632&lt;/D&gt;&lt;D xsi:type="xsd:double"&gt;5.6868393065889933&lt;/D&gt;&lt;D xsi:type="xsd:double"&gt;5.4696195374878833&lt;/D&gt;&lt;D xsi:type="xsd:double"&gt;5.3859900225866806&lt;/D&gt;&lt;D xsi:type="xsd:double"&gt;5.2428463937063361&lt;/D&gt;&lt;D xsi:type="xsd:double"&gt;5.0937770433284051&lt;/D&gt;&lt;D xsi:type="xsd:double"&gt;5.42207976409493&lt;/D&gt;&lt;D xsi:type="xsd:double"&gt;5.3100472165060513&lt;/D&gt;&lt;D xsi:type="xsd:double"&gt;5.3286185206957164&lt;/D&gt;&lt;D xsi:type="xsd:double"&gt;5.169457854524028&lt;/D&gt;&lt;D xsi:type="xsd:double"&gt;4.7760946916573124&lt;/D&gt;&lt;D xsi:type="xsd:double"&gt;4.8721202072311476&lt;/D&gt;&lt;D xsi:type="xsd:double"&gt;4.6081469705392566&lt;/D&gt;&lt;D xsi:type="xsd:double"&gt;4.5617659512776667&lt;/D&gt;&lt;D xsi:type="xsd:double"&gt;4.8286632081354917&lt;/D&gt;&lt;D xsi:type="xsd:double"&gt;4.7316095762965142&lt;/D&gt;&lt;D xsi:type="xsd:double"&gt;4.707231935494959&lt;/D&gt;&lt;D xsi:type="xsd:double"&gt;4.5575391522616844&lt;/D&gt;&lt;D xsi:type="xsd:double"&gt;4.4966914690765512&lt;/D&gt;&lt;D xsi:type="xsd:double"&gt;4.6131168248193033&lt;/D&gt;&lt;D xsi:type="xsd:double"&gt;4.7889587734971624&lt;/D&gt;&lt;D xsi:type="xsd:double"&gt;4.9397151028619524&lt;/D&gt;&lt;D xsi:type="xsd:double"&gt;4.9643967705049494&lt;/D&gt;&lt;D xsi:type="xsd:double"&gt;4.9130083104855213&lt;/D&gt;&lt;D xsi:type="xsd:double"&gt;4.9783012361840431&lt;/D&gt;&lt;D xsi:type="xsd:double"&gt;4.9407502017577123&lt;/D&gt;&lt;D xsi:type="xsd:double"&gt;4.7213905576333124&lt;/D&gt;&lt;D xsi:type="xsd:double"&gt;4.5499691699051148&lt;/D&gt;&lt;D xsi:type="xsd:double"&gt;4.5382192809991828&lt;/D&gt;&lt;D xsi:type="xsd:double"&gt;4.7304005367394586&lt;/D&gt;&lt;D xsi:type="xsd:double"&gt;4.9155988719771786&lt;/D&gt;&lt;D xsi:type="xsd:double"&gt;4.916625418228362&lt;/D&gt;&lt;D xsi:type="xsd:double"&gt;5.0657696228575579&lt;/D&gt;&lt;D xsi:type="xsd:double"&gt;5.163590486266644&lt;/D&gt;&lt;D xsi:type="xsd:double"&gt;5.0971140266384376&lt;/D&gt;&lt;D xsi:type="xsd:double"&gt;5.2468537675629712&lt;/D&gt;&lt;D xsi:type="xsd:double"&gt;5.2672097428531268&lt;/D&gt;&lt;D xsi:type="xsd:double"&gt;5.1617218957662052&lt;/D&gt;&lt;D xsi:type="xsd:double"&gt;5.3156818366125336&lt;/D&gt;&lt;D xsi:type="xsd:double"&gt;5.5831875028293538&lt;/D&gt;&lt;D xsi:type="xsd:double"&gt;5.5324581126552257&lt;/D&gt;&lt;D xsi:type="xsd:double"&gt;5.49548034617189&lt;/D&gt;&lt;D xsi:type="xsd:double"&gt;5.2931192296683962&lt;/D&gt;&lt;D xsi:type="xsd:double"&gt;5.2583151436229958&lt;/D&gt;&lt;D xsi:type="xsd:double"&gt;5.4046079945704344&lt;/D&gt;&lt;D xsi:type="xsd:double"&gt;5.4509295043831436&lt;/D&gt;&lt;D xsi:type="xsd:double"&gt;5.3130867927361667&lt;/D&gt;&lt;D xsi:type="xsd:double"&gt;5.26732264642496&lt;/D&gt;&lt;D xsi:type="xsd:double"&gt;5.060965594226138&lt;/D&gt;&lt;D xsi:type="xsd:double"&gt;4.9768277191045556&lt;/D&gt;&lt;D xsi:type="xsd:double"&gt;4.9072468867675214&lt;/D&gt;&lt;D xsi:type="xsd:double"&gt;5.0113658307925117&lt;/D&gt;&lt;D xsi:type="xsd:double"&gt;5.1579927582435934&lt;/D&gt;&lt;D xsi:type="xsd:double"&gt;5.0022791629300709&lt;/D&gt;&lt;D xsi:type="xsd:double"&gt;5.0410393961952282&lt;/D&gt;&lt;D xsi:type="xsd:double"&gt;5.1584556043819143&lt;/D&gt;&lt;D xsi:type="xsd:double"&gt;5.1564331027229562&lt;/D&gt;&lt;D xsi:type="xsd:double"&gt;5.15577336803139&lt;/D&gt;&lt;D xsi:type="xsd:double"&gt;5.2525881871148714&lt;/D&gt;&lt;D xsi:type="xsd:double"&gt;5.0696798366910558&lt;/D&gt;&lt;D xsi:type="xsd:double"&gt;4.93406522274371&lt;/D&gt;&lt;D xsi:type="xsd:double"&gt;4.8626320588778249&lt;/D&gt;&lt;D xsi:type="xsd:double"&gt;4.9164495650548146&lt;/D&gt;&lt;D xsi:type="xsd:double"&gt;4.89375995117919&lt;/D&gt;&lt;D xsi:type="xsd:double"&gt;4.723238426606633&lt;/D&gt;&lt;D xsi:type="xsd:double"&gt;4.7693258972956976&lt;/D&gt;&lt;D xsi:type="xsd:double"&gt;4.6537941388565054&lt;/D&gt;&lt;D xsi:type="xsd:double"&gt;4.6172401958393179&lt;/D&gt;&lt;D xsi:type="xsd:double"&gt;4.7229724056409808&lt;/D&gt;&lt;D xsi:type="xsd:double"&gt;5.13686647137474&lt;/D&gt;&lt;D xsi:type="xsd:double"&gt;4.9545522044880563&lt;/D&gt;&lt;D xsi:type="xsd:double"&gt;4.8541954228904247&lt;/D&gt;&lt;D xsi:type="xsd:double"&gt;4.8860003810325843&lt;/D&gt;&lt;D xsi:type="xsd:double"&gt;4.5952596565192554&lt;/D&gt;&lt;D xsi:type="xsd:double"&gt;4.4322577196147961&lt;/D&gt;&lt;D xsi:type="xsd:double"&gt;4.4699307913958188&lt;/D&gt;&lt;D xsi:type="xsd:double"&gt;4.38417777142238&lt;/D&gt;&lt;D xsi:type="xsd:double"&gt;4.3518945988433488&lt;/D&gt;&lt;D xsi:type="xsd:double"&gt;4.4492395345087186&lt;/D&gt;&lt;D xsi:type="xsd:double"&gt;4.2404096082716132&lt;/D&gt;&lt;D xsi:type="xsd:double"&gt;4.1166308670494036&lt;/D&gt;&lt;D xsi:type="xsd:double"&gt;4.2131806086422827&lt;/D&gt;&lt;D xsi:type="xsd:double"&gt;4.0926396222495169&lt;/D&gt;&lt;D xsi:type="xsd:double"&gt;4.1059861043734607&lt;/D&gt;&lt;D xsi:type="xsd:double"&gt;4.2654278388545617&lt;/D&gt;&lt;D xsi:type="xsd:double"&gt;4.2635366908975829&lt;/D&gt;&lt;D xsi:type="xsd:double"&gt;4.285538376159467&lt;/D&gt;&lt;D xsi:type="xsd:double"&gt;3.9898171770497708&lt;/D&gt;&lt;D xsi:type="xsd:double"&gt;3.9877051726430119&lt;/D&gt;&lt;D xsi:type="xsd:double"&gt;3.862081725603165&lt;/D&gt;&lt;D xsi:type="xsd:double"&gt;3.8755350157645552&lt;/D&gt;&lt;D xsi:type="xsd:double"&gt;4.0079913482007656&lt;/D&gt;&lt;D xsi:type="xsd:double"&gt;3.9108544326889931&lt;/D&gt;&lt;D xsi:type="xsd:double"&gt;3.7400482002028168&lt;/D&gt;&lt;D xsi:type="xsd:double"&gt;3.7248892813203018&lt;/D&gt;&lt;D xsi:type="xsd:double"&gt;3.746905119135262&lt;/D&gt;&lt;D xsi:type="xsd:double"&gt;3.743334072793989&lt;/D&gt;&lt;D xsi:type="xsd:double"&gt;3.650363731385283&lt;/D&gt;&lt;D xsi:type="xsd:double"&gt;3.7916966568550241&lt;/D&gt;&lt;D xsi:type="xsd:double"&gt;3.9153955400845208&lt;/D&gt;&lt;D xsi:type="xsd:double"&gt;3.8194118104259811&lt;/D&gt;&lt;D xsi:type="xsd:double"&gt;3.8263488169959849&lt;/D&gt;&lt;D xsi:type="xsd:double"&gt;3.931026778088166&lt;/D&gt;&lt;D xsi:type="xsd:double"&gt;4.0148784510759334&lt;/D&gt;&lt;D xsi:type="xsd:double"&gt;3.9270743527957781&lt;/D&gt;&lt;D xsi:type="xsd:double"&gt;3.7858751696659372&lt;/D&gt;&lt;D xsi:type="xsd:double"&gt;3.5802445989370519&lt;/D&gt;&lt;D xsi:type="xsd:double"&gt;3.5846769251309&lt;/D&gt;&lt;D xsi:type="xsd:double"&gt;3.500850682430837&lt;/D&gt;&lt;D xsi:type="xsd:double"&gt;3.423568983998087&lt;/D&gt;&lt;D xsi:type="xsd:double"&gt;3.4100730541226851&lt;/D&gt;&lt;D xsi:type="xsd:double"&gt;3.4889320305683169&lt;/D&gt;&lt;D xsi:type="xsd:double"&gt;3.47221283812494&lt;/D&gt;&lt;D xsi:type="xsd:double"&gt;3.4760903052698509&lt;/D&gt;&lt;D xsi:type="xsd:double"&gt;3.628376299258663&lt;/D&gt;&lt;D xsi:type="xsd:double"&gt;3.5584969844435368&lt;/D&gt;&lt;D xsi:type="xsd:double"&gt;3.5335343883292309&lt;/D&gt;&lt;D xsi:type="xsd:double"&gt;3.4297251109382452&lt;/D&gt;&lt;D xsi:type="xsd:double"&gt;3.4467119344761792&lt;/D&gt;&lt;D xsi:type="xsd:double"&gt;3.501443600428455&lt;/D&gt;&lt;D xsi:type="xsd:double"&gt;3.541299763524703&lt;/D&gt;&lt;D xsi:type="xsd:double"&gt;3.526072750128304&lt;/D&gt;&lt;D xsi:type="xsd:double"&gt;3.5525913924783019&lt;/D&gt;&lt;D xsi:type="xsd:double"&gt;3.37950210388111&lt;/D&gt;&lt;D xsi:type="xsd:double"&gt;3.3316730176087641&lt;/D&gt;&lt;D xsi:type="xsd:double"&gt;3.1994478466542651&lt;/D&gt;&lt;D xsi:type="xsd:double"&gt;3.2936443690950989&lt;/D&gt;&lt;D xsi:type="xsd:double"&gt;3.2641305348540759&lt;/D&gt;&lt;D xsi:type="xsd:double"&gt;3.270709571862179&lt;/D&gt;&lt;D xsi:type="xsd:double"&gt;3.2434179849513152&lt;/D&gt;&lt;D xsi:type="xsd:double"&gt;3.28637249697685&lt;/D&gt;&lt;D xsi:type="xsd:double"&gt;3.3206960306429929&lt;/D&gt;&lt;D xsi:type="xsd:double"&gt;3.1907687098409858&lt;/D&gt;&lt;D xsi:type="xsd:double"&gt;3.1902832027817829&lt;/D&gt;&lt;D xsi:type="xsd:double"&gt;3.180799267815011&lt;/D&gt;&lt;D xsi:type="xsd:double"&gt;3.2429548622839759&lt;/D&gt;&lt;D xsi:type="xsd:double"&gt;3.3113298267945841&lt;/D&gt;&lt;D xsi:type="xsd:double"&gt;3.3237138264451311&lt;/D&gt;&lt;D xsi:type="xsd:double"&gt;3.3859159179774809&lt;/D&gt;&lt;D xsi:type="xsd:double"&gt;3.3623427767818961&lt;/D&gt;&lt;D xsi:type="xsd:double"&gt;3.3327804629269391&lt;/D&gt;&lt;D xsi:type="xsd:double"&gt;3.4535476394008562&lt;/D&gt;&lt;D xsi:type="xsd:double"&gt;3.3899010669573091&lt;/D&gt;&lt;D xsi:type="xsd:double"&gt;3.3010701104914442&lt;/D&gt;&lt;D xsi:type="xsd:double"&gt;3.2615695810191&lt;/D&gt;&lt;D xsi:type="xsd:double"&gt;3.2782835742511049&lt;/D&gt;&lt;D xsi:type="xsd:double"&gt;3.294614601006415&lt;/D&gt;&lt;D xsi:type="xsd:double"&gt;3.3421021054182769&lt;/D&gt;&lt;D xsi:type="xsd:double"&gt;3.3390070332613759&lt;/D&gt;&lt;D xsi:type="xsd:double"&gt;3.3880115457772222&lt;/D&gt;&lt;D xsi:type="xsd:double"&gt;3.407940279292363&lt;/D&gt;&lt;D xsi:type="xsd:double"&gt;3.4310409981280521&lt;/D&gt;&lt;D xsi:type="xsd:double"&gt;3.438659247276461&lt;/D&gt;&lt;D xsi:type="xsd:double"&gt;3.4578632098691369&lt;/D&gt;&lt;D xsi:type="xsd:double"&gt;3.564763140528167&lt;/D&gt;&lt;D xsi:type="xsd:double"&gt;3.4456550291083921&lt;/D&gt;&lt;D xsi:type="xsd:double"&gt;3.37204248012396&lt;/D&gt;&lt;D xsi:type="xsd:double"&gt;3.3599013777465219&lt;/D&gt;&lt;D xsi:type="xsd:double"&gt;3.2812792548267549&lt;/D&gt;&lt;D xsi:type="xsd:double"&gt;3.16751222449572&lt;/D&gt;&lt;D xsi:type="xsd:double"&gt;3.1644425779392038&lt;/D&gt;&lt;D xsi:type="xsd:double"&gt;3.223814143286738&lt;/D&gt;&lt;D xsi:type="xsd:double"&gt;3.1297768966269062&lt;/D&gt;&lt;D xsi:type="xsd:double"&gt;3.1060104057885018&lt;/D&gt;&lt;D xsi:type="xsd:double"&gt;3.0743913483438932&lt;/D&gt;&lt;D xsi:type="xsd:double"&gt;3.0099923430187681&lt;/D&gt;&lt;D xsi:type="xsd:double"&gt;3.0942240276831949&lt;/D&gt;&lt;D xsi:type="xsd:double"&gt;3.0827851039285679&lt;/D&gt;&lt;D xsi:type="xsd:double"&gt;3.041658187186346&lt;/D&gt;&lt;D xsi:type="xsd:double"&gt;3.0179880173407412&lt;/D&gt;&lt;D xsi:type="xsd:double"&gt;3.0181509503285082&lt;/D&gt;&lt;D xsi:type="xsd:double"&gt;3.0689988991613388&lt;/D&gt;&lt;D xsi:type="xsd:double"&gt;3.00893214610472&lt;/D&gt;&lt;D xsi:type="xsd:double"&gt;3.0824086273964579&lt;/D&gt;&lt;D xsi:type="xsd:double"&gt;3.0025693249526029&lt;/D&gt;&lt;D xsi:type="xsd:double"&gt;2.975624721346096&lt;/D&gt;&lt;D xsi:type="xsd:double"&gt;3.0905524336374781&lt;/D&gt;&lt;D xsi:type="xsd:double"&gt;3.0367987299647239&lt;/D&gt;&lt;D xsi:type="xsd:double"&gt;3.042295134240605&lt;/D&gt;&lt;D xsi:type="xsd:double"&gt;3.1567881227188481&lt;/D&gt;&lt;D xsi:type="xsd:double"&gt;3.14390128558029&lt;/D&gt;&lt;D xsi:type="xsd:double"&gt;3.1964686297235292&lt;/D&gt;&lt;D xsi:type="xsd:double"&gt;3.129390351240755&lt;/D&gt;&lt;D xsi:type="xsd:double"&gt;3.1716699099375529&lt;/D&gt;&lt;D xsi:type="xsd:double"&gt;3.1350120167678028&lt;/D&gt;&lt;D xsi:type="xsd:double"&gt;3.163479024835071&lt;/D&gt;&lt;D xsi:type="xsd:double"&gt;3.146134522494608&lt;/D&gt;&lt;D xsi:type="xsd:double"&gt;3.192403908572838&lt;/D&gt;&lt;D xsi:type="xsd:double"&gt;3.2248220429694552&lt;/D&gt;&lt;D xsi:type="xsd:double"&gt;3.299233232740959&lt;/D&gt;&lt;D xsi:type="xsd:double"&gt;3.2603491072196751&lt;/D&gt;&lt;D xsi:type="xsd:double"&gt;3.3317916485015449&lt;/D&gt;&lt;D xsi:type="xsd:double"&gt;3.2940621515875042&lt;/D&gt;&lt;D xsi:type="xsd:double"&gt;3.20307746762781&lt;/D&gt;&lt;D xsi:type="xsd:double"&gt;3.179665470664252&lt;/D&gt;&lt;D xsi:type="xsd:double"&gt;3.1144333300963809&lt;/D&gt;&lt;D xsi:type="xsd:double"&gt;3.15396895309115&lt;/D&gt;&lt;D xsi:type="xsd:double"&gt;3.1281708294912551&lt;/D&gt;&lt;D xsi:type="xsd:double"&gt;3.1147389940989592&lt;/D&gt;&lt;D xsi:type="xsd:double"&gt;3.153146393740176&lt;/D&gt;&lt;D xsi:type="xsd:double"&gt;3.1664801040660371&lt;/D&gt;&lt;D xsi:type="xsd:double"&gt;3.0894455704244681&lt;/D&gt;&lt;D xsi:type="xsd:double"&gt;3.047259870295143&lt;/D&gt;&lt;D xsi:type="xsd:double"&gt;3.077017467969362&lt;/D&gt;&lt;D xsi:type="xsd:double"&gt;3.099632719449231&lt;/D&gt;&lt;D xsi:type="xsd:double"&gt;3.0678809351651148&lt;/D&gt;&lt;D xsi:type="xsd:double"&gt;3.0905461642274781&lt;/D&gt;&lt;D xsi:type="xsd:double"&gt;3.163844411514511&lt;/D&gt;&lt;D xsi:type="xsd:double"&gt;3.1722246785364279&lt;/D&gt;&lt;D xsi:type="xsd:double"&gt;3.251350412593959&lt;/D&gt;&lt;D xsi:type="xsd:double"&gt;3.19242782446464&lt;/D&gt;&lt;D xsi:type="xsd:double"&gt;3.195923091185275&lt;/D&gt;&lt;D xsi:type="xsd:double"&gt;3.28685183515023&lt;/D&gt;&lt;D xsi:type="xsd:double"&gt;3.291048725042335&lt;/D&gt;&lt;D xsi:type="xsd:double"&gt;3.236017023551967&lt;/D&gt;&lt;D xsi:type="xsd:double"&gt;3.1704499652272551&lt;/D&gt;&lt;D xsi:type="xsd:double"&gt;3.1354197441818852&lt;/D&gt;&lt;D xsi:type="xsd:double"&gt;3.1319094385815851&lt;/D&gt;&lt;D xsi:type="xsd:double"&gt;3.1652942159342579&lt;/D&gt;&lt;D xsi:type="xsd:double"&gt;3.1366928537172312&lt;/D&gt;&lt;D xsi:type="xsd:double"&gt;3.082113246297268&lt;/D&gt;&lt;D xsi:type="xsd:double"&gt;3.0681261080729429&lt;/D&gt;&lt;D xsi:type="xsd:double"&gt;3.071300180591523&lt;/D&gt;&lt;D xsi:type="xsd:double"&gt;3.0453798720456522&lt;/D&gt;&lt;D xsi:type="xsd:double"&gt;3.014837283641584&lt;/D&gt;&lt;D xsi:type="xsd:double"&gt;3.0370140366189919&lt;/D&gt;&lt;D xsi:type="xsd:double"&gt;3.05241891715546&lt;/D&gt;&lt;D xsi:type="xsd:double"&gt;2.9958850408508249&lt;/D&gt;&lt;D xsi:type="xsd:double"&gt;3.0603221321802021&lt;/D&gt;&lt;D xsi:type="xsd:double"&gt;3.1226419243388279&lt;/D&gt;&lt;D xsi:type="xsd:double"&gt;3.2336077392110831&lt;/D&gt;&lt;D xsi:type="xsd:double"&gt;3.1699391936070112&lt;/D&gt;&lt;D xsi:type="xsd:double"&gt;3.1980657840660269&lt;/D&gt;&lt;D xsi:type="xsd:double"&gt;3.2519075445918659&lt;/D&gt;&lt;D xsi:type="xsd:double"&gt;3.19749911676388&lt;/D&gt;&lt;D xsi:type="xsd:double"&gt;3.2186015194274851&lt;/D&gt;&lt;D xsi:type="xsd:double"&gt;3.173404980774452&lt;/D&gt;&lt;D xsi:type="xsd:double"&gt;3.123271855940525&lt;/D&gt;&lt;D xsi:type="xsd:double"&gt;3.1161157663192189&lt;/D&gt;&lt;D xsi:type="xsd:double"&gt;3.0655362159644759&lt;/D&gt;&lt;D xsi:type="xsd:double"&gt;3.1054811613568529&lt;/D&gt;&lt;D xsi:type="xsd:double"&gt;3.085798364766648&lt;/D&gt;&lt;D xsi:type="xsd:double"&gt;3.041771352585656&lt;/D&gt;&lt;D xsi:type="xsd:double"&gt;3.052054128846295&lt;/D&gt;&lt;D xsi:type="xsd:double"&gt;3.0622914869229021&lt;/D&gt;&lt;D xsi:type="xsd:double"&gt;3.0870414954332461&lt;/D&gt;&lt;D xsi:type="xsd:double"&gt;3.1148675081335679&lt;/D&gt;&lt;D xsi:type="xsd:double"&gt;3.081263002668821&lt;/D&gt;&lt;D xsi:type="xsd:double"&gt;3.1309791588955318&lt;/D&gt;&lt;D xsi:type="xsd:double"&gt;3.107925240724128&lt;/D&gt;&lt;D xsi:type="xsd:double"&gt;3.147053763604176&lt;/D&gt;&lt;D xsi:type="xsd:double"&gt;3.328082846876057&lt;/D&gt;&lt;D xsi:type="xsd:double"&gt;3.2263822489556282&lt;/D&gt;&lt;D xsi:type="xsd:double"&gt;3.1882098362006608&lt;/D&gt;&lt;D xsi:type="xsd:double"&gt;3.1664365248138528&lt;/D&gt;&lt;D xsi:type="xsd:double"&gt;3.1293631061114739&lt;/D&gt;&lt;D xsi:type="xsd:double"&gt;3.137381889352771&lt;/D&gt;&lt;D xsi:type="xsd:double"&gt;3.1602965942272978&lt;/D&gt;&lt;D xsi:type="xsd:double"&gt;3.1941986128866451&lt;/D&gt;&lt;D xsi:type="xsd:double"&gt;3.2561255534499449&lt;/D&gt;&lt;D xsi:type="xsd:double"&gt;3.261586852111094&lt;/D&gt;&lt;D xsi:type="xsd:double"&gt;3.2272076437960431&lt;/D&gt;&lt;D xsi:type="xsd:double"&gt;3.210130545109541&lt;/D&gt;&lt;D xsi:type="xsd:double"&gt;3.2480605604046748&lt;/D&gt;&lt;D xsi:type="xsd:double"&gt;3.28271856167555&lt;/D&gt;&lt;D xsi:type="xsd:double"&gt;3.3119238463681291&lt;/D&gt;&lt;D xsi:type="xsd:double"&gt;3.3407245413976958&lt;/D&gt;&lt;D xsi:type="xsd:double"&gt;3.39988172776824&lt;/D&gt;&lt;D xsi:type="xsd:double"&gt;3.3766441530493849&lt;/D&gt;&lt;D xsi:type="xsd:double"&gt;3.3416019579721632&lt;/D&gt;&lt;D xsi:type="xsd:double"&gt;3.3149038182343178&lt;/D&gt;&lt;D xsi:type="xsd:double"&gt;3.3235642588564311&lt;/D&gt;&lt;D xsi:type="xsd:double"&gt;3.321784164719142&lt;/D&gt;&lt;D xsi:type="xsd:double"&gt;3.326161790699846&lt;/D&gt;&lt;D xsi:type="xsd:double"&gt;3.2635082980604411&lt;/D&gt;&lt;D xsi:type="xsd:double"&gt;3.2856807177225522&lt;/D&gt;&lt;D xsi:type="xsd:double"&gt;3.2200251513240721&lt;/D&gt;&lt;D xsi:type="xsd:double"&gt;3.19634723997634&lt;/D&gt;&lt;D xsi:type="xsd:double"&gt;3.2181138284697171&lt;/D&gt;&lt;D xsi:type="xsd:double"&gt;3.2144272438845571&lt;/D&gt;&lt;D xsi:type="xsd:double"&gt;3.1989328408981481&lt;/D&gt;&lt;D xsi:type="xsd:double"&gt;3.2195289052952552&lt;/D&gt;&lt;D xsi:type="xsd:double"&gt;3.3019742528129319&lt;/D&gt;&lt;D xsi:type="xsd:double"&gt;3.2989033366338809&lt;/D&gt;&lt;D xsi:type="xsd:double"&gt;3.29748398655442&lt;/D&gt;&lt;D xsi:type="xsd:double"&gt;3.34060598312475&lt;/D&gt;&lt;D xsi:type="xsd:double"&gt;3.3112094492031749&lt;/D&gt;&lt;D xsi:type="xsd:double"&gt;3.3676529066715828&lt;/D&gt;&lt;D xsi:type="xsd:double"&gt;3.433525832456819&lt;/D&gt;&lt;D xsi:type="xsd:double"&gt;3.4589561701778329&lt;/D&gt;&lt;D xsi:type="xsd:double"&gt;3.4792959272122328&lt;/D&gt;&lt;D xsi:type="xsd:double"&gt;3.5724486432910632&lt;/D&gt;&lt;D xsi:type="xsd:double"&gt;3.5837018968411019&lt;/D&gt;&lt;D xsi:type="xsd:double"&gt;3.5157008794913138&lt;/D&gt;&lt;D xsi:type="xsd:double"&gt;3.57186335235882&lt;/D&gt;&lt;D xsi:type="xsd:double"&gt;3.5583856902443309&lt;/D&gt;&lt;D xsi:type="xsd:double"&gt;3.5596346714569371&lt;/D&gt;&lt;D xsi:type="xsd:double"&gt;3.4790310147528771&lt;/D&gt;&lt;D xsi:type="xsd:double"&gt;3.5289105668165792&lt;/D&gt;&lt;D xsi:type="xsd:double"&gt;3.6605194134107042&lt;/D&gt;&lt;D xsi:type="xsd:double"&gt;3.67837088591965&lt;/D&gt;&lt;D xsi:type="xsd:double"&gt;3.6393237548978079&lt;/D&gt;&lt;D xsi:type="xsd:double"&gt;3.6144574411436681&lt;/D&gt;&lt;D xsi:type="xsd:double"&gt;3.5413054035719669&lt;/D&gt;&lt;D xsi:type="xsd:double"&gt;3.5462774041870189&lt;/D&gt;&lt;D xsi:type="xsd:double"&gt;3.5100780577994728&lt;/D&gt;&lt;D xsi:type="xsd:double"&gt;3.530938357741281&lt;/D&gt;&lt;D xsi:type="xsd:double"&gt;3.6294398576653371&lt;/D&gt;&lt;D xsi:type="xsd:double"&gt;3.5661068927564141&lt;/D&gt;&lt;D xsi:type="xsd:double"&gt;3.518371865046015&lt;/D&gt;&lt;D xsi:type="xsd:double"&gt;3.552645832659941&lt;/D&gt;&lt;D xsi:type="xsd:double"&gt;3.5598499337263361&lt;/D&gt;&lt;D xsi:type="xsd:double"&gt;3.51688646623615&lt;/D&gt;&lt;D xsi:type="xsd:double"&gt;3.3806630958216668&lt;/D&gt;&lt;D xsi:type="xsd:double"&gt;3.4537755663345582&lt;/D&gt;&lt;D xsi:type="xsd:double"&gt;3.4503785826942108&lt;/D&gt;&lt;D xsi:type="xsd:double"&gt;3.4986556900715442&lt;/D&gt;&lt;D xsi:type="xsd:double"&gt;3.435247410432936&lt;/D&gt;&lt;D xsi:type="xsd:double"&gt;3.3035609347551791&lt;/D&gt;&lt;D xsi:type="xsd:double"&gt;3.3051251583452221&lt;/D&gt;&lt;D xsi:type="xsd:double"&gt;3.3212633741181361&lt;/D&gt;&lt;D xsi:type="xsd:double"&gt;3.3100886490419379&lt;/D&gt;&lt;D xsi:type="xsd:double"&gt;3.316341843686117&lt;/D&gt;&lt;D xsi:type="xsd:double"&gt;3.3255087609880678&lt;/D&gt;&lt;D xsi:type="xsd:double"&gt;3.3404613465404829&lt;/D&gt;&lt;D xsi:type="xsd:double"&gt;3.2946601973659928&lt;/D&gt;&lt;D xsi:type="xsd:double"&gt;3.2884539531501411&lt;/D&gt;&lt;D xsi:type="xsd:double"&gt;3.2784380855973838&lt;/D&gt;&lt;D xsi:type="xsd:double"&gt;3.3604902940998409&lt;/D&gt;&lt;D xsi:type="xsd:double"&gt;3.3452399703706859&lt;/D&gt;&lt;D xsi:type="xsd:double"&gt;3.327156295330151&lt;/D&gt;&lt;D xsi:type="xsd:double"&gt;3.359567974966664&lt;/D&gt;&lt;D xsi:type="xsd:double"&gt;3.303463317700269&lt;/D&gt;&lt;D xsi:type="xsd:double"&gt;3.275179387089882&lt;/D&gt;&lt;D xsi:type="xsd:double"&gt;3.2558146728712769&lt;/D&gt;&lt;D xsi:type="xsd:double"&gt;3.2910284520989959&lt;/D&gt;&lt;D xsi:type="xsd:double"&gt;3.249826953273391&lt;/D&gt;&lt;D xsi:type="xsd:double"&gt;3.1952008813666728&lt;/D&gt;&lt;D xsi:type="xsd:double"&gt;3.207223832489182&lt;/D&gt;&lt;D xsi:type="xsd:double"&gt;3.15979304447151&lt;/D&gt;&lt;D xsi:type="xsd:double"&gt;3.1758658387530589&lt;/D&gt;&lt;D xsi:type="xsd:double"&gt;3.183489384674413&lt;/D&gt;&lt;D xsi:type="xsd:double"&gt;3.1800368235366889&lt;/D&gt;&lt;D xsi:type="xsd:double"&gt;3.1783938464159&lt;/D&gt;&lt;D xsi:type="xsd:double"&gt;3.215216396438084&lt;/D&gt;&lt;D xsi:type="xsd:double"&gt;3.2927852183643949&lt;/D&gt;&lt;D xsi:type="xsd:double"&gt;3.260033840028397&lt;/D&gt;&lt;D xsi:type="xsd:double"&gt;3.276439691602278&lt;/D&gt;&lt;D xsi:type="xsd:double"&gt;3.27757519387314&lt;/D&gt;&lt;D xsi:type="xsd:double"&gt;3.3192690425133389&lt;/D&gt;&lt;D xsi:type="xsd:double"&gt;3.269515060504173&lt;/D&gt;&lt;D xsi:type="xsd:double"&gt;3.3214137303912392&lt;/D&gt;&lt;D xsi:type="xsd:double"&gt;3.385261593096299&lt;/D&gt;&lt;D xsi:type="xsd:double"&gt;3.4151145486318839&lt;/D&gt;&lt;D xsi:type="xsd:double"&gt;3.3468524589580069&lt;/D&gt;&lt;D xsi:type="xsd:double"&gt;3.407862219843786&lt;/D&gt;&lt;D xsi:type="xsd:double"&gt;3.4027113076263511&lt;/D&gt;&lt;D xsi:type="xsd:double"&gt;3.486094469850527&lt;/D&gt;&lt;D xsi:type="xsd:double"&gt;3.506164999577936&lt;/D&gt;&lt;D xsi:type="xsd:double"&gt;3.5622409650801541&lt;/D&gt;&lt;D xsi:type="xsd:double"&gt;3.488608929521265&lt;/D&gt;&lt;D xsi:type="xsd:double"&gt;3.5340776573180088&lt;/D&gt;&lt;D xsi:type="xsd:double"&gt;3.5189941235337181&lt;/D&gt;&lt;D xsi:type="xsd:double"&gt;3.4764480522485259&lt;/D&gt;&lt;D xsi:type="xsd:double"&gt;3.521895749659032&lt;/D&gt;&lt;D xsi:type="xsd:double"&gt;3.6125774623632561&lt;/D&gt;&lt;D xsi:type="xsd:double"&gt;3.5656996989323551&lt;/D&gt;&lt;D xsi:type="xsd:double"&gt;3.63510224988934&lt;/D&gt;&lt;D xsi:type="xsd:double"&gt;3.6250755835965829&lt;/D&gt;&lt;D xsi:type="xsd:double"&gt;3.6096648771423721&lt;/D&gt;&lt;D xsi:type="xsd:double"&gt;3.7321780215820022&lt;/D&gt;&lt;D xsi:type="xsd:double"&gt;3.67922440968539&lt;/D&gt;&lt;D xsi:type="xsd:double"&gt;3.632621429254955&lt;/D&gt;&lt;D xsi:type="xsd:double"&gt;3.5727114836887139&lt;/D&gt;&lt;D xsi:type="xsd:double"&gt;3.6007413180712451&lt;/D&gt;&lt;D xsi:type="xsd:double"&gt;3.6543951996817992&lt;/D&gt;&lt;D xsi:type="xsd:double"&gt;3.6614591445246969&lt;/D&gt;&lt;D xsi:type="xsd:double"&gt;3.6028516463601639&lt;/D&gt;&lt;D xsi:type="xsd:double"&gt;3.587789433857953&lt;/D&gt;&lt;D xsi:type="xsd:double"&gt;3.682916683215363&lt;/D&gt;&lt;D xsi:type="xsd:double"&gt;3.66340350211626&lt;/D&gt;&lt;D xsi:type="xsd:double"&gt;3.6453843435648192&lt;/D&gt;&lt;D xsi:type="xsd:double"&gt;3.6380715889103188&lt;/D&gt;&lt;D xsi:type="xsd:double"&gt;3.5929993422005628&lt;/D&gt;&lt;D xsi:type="xsd:double"&gt;3.5600163704153851&lt;/D&gt;&lt;D xsi:type="xsd:double"&gt;3.56084636546275&lt;/D&gt;&lt;D xsi:type="xsd:double"&gt;3.5502085469848832&lt;/D&gt;&lt;D xsi:type="xsd:double"&gt;3.5250285124234089&lt;/D&gt;&lt;D xsi:type="xsd:double"&gt;3.421428160464052&lt;/D&gt;&lt;D xsi:type="xsd:double"&gt;3.431910754452407&lt;/D&gt;&lt;D xsi:type="xsd:double"&gt;3.426197533048799&lt;/D&gt;&lt;D xsi:type="xsd:double"&gt;3.45600324057893&lt;/D&gt;&lt;D xsi:type="xsd:double"&gt;3.4705331012309522&lt;/D&gt;&lt;D xsi:type="xsd:double"&gt;3.4674789852623689&lt;/D&gt;&lt;D xsi:type="xsd:double"&gt;3.5403895465696431&lt;/D&gt;&lt;D xsi:type="xsd:double"&gt;3.5668829225650751&lt;/D&gt;&lt;D xsi:type="xsd:double"&gt;3.619329820709551&lt;/D&gt;&lt;D xsi:type="xsd:double"&gt;3.6327743136194748&lt;/D&gt;&lt;D xsi:type="xsd:double"&gt;3.600078744547444&lt;/D&gt;&lt;D xsi:type="xsd:double"&gt;3.6437577692434759&lt;/D&gt;&lt;D xsi:type="xsd:double"&gt;3.606079140470797&lt;/D&gt;&lt;D xsi:type="xsd:double"&gt;3.544422330030323&lt;/D&gt;&lt;D xsi:type="xsd:double"&gt;3.530361052326052&lt;/D&gt;&lt;D xsi:type="xsd:double"&gt;3.5386492235654141&lt;/D&gt;&lt;D xsi:type="xsd:double"&gt;3.51787378971137&lt;/D&gt;&lt;D xsi:type="xsd:double"&gt;3.5630833892939431&lt;/D&gt;&lt;D xsi:type="xsd:double"&gt;3.55763277048682&lt;/D&gt;&lt;D xsi:type="xsd:double"&gt;3.600906807959801&lt;/D&gt;&lt;D xsi:type="xsd:double"&gt;3.5684426038917318&lt;/D&gt;&lt;D xsi:type="xsd:double"&gt;3.52866375522152&lt;/D&gt;&lt;D xsi:type="xsd:double"&gt;3.5136400115329551&lt;/D&gt;&lt;D xsi:type="xsd:double"&gt;3.4690243622974539&lt;/D&gt;&lt;D xsi:type="xsd:double"&gt;3.464830163658617&lt;/D&gt;&lt;D xsi:type="xsd:double"&gt;3.4363294859066769&lt;/D&gt;&lt;D xsi:type="xsd:double"&gt;3.4100648033827992&lt;/D&gt;&lt;D xsi:type="xsd:double"&gt;3.4054887955190321&lt;/D&gt;&lt;D xsi:type="xsd:double"&gt;3.415198315102888&lt;/D&gt;&lt;D xsi:type="xsd:double"&gt;3.3504328482647479&lt;/D&gt;&lt;D xsi:type="xsd:double"&gt;3.3452369870018028&lt;/D&gt;&lt;D xsi:type="xsd:double"&gt;3.33891290866134&lt;/D&gt;&lt;D xsi:type="xsd:double"&gt;3.342428785802571&lt;/D&gt;&lt;D xsi:type="xsd:double"&gt;3.3184736453204509&lt;/D&gt;&lt;D xsi:type="xsd:double"&gt;3.3106941531568652&lt;/D&gt;&lt;D xsi:type="xsd:double"&gt;3.3645540698833019&lt;/D&gt;&lt;D xsi:type="xsd:double"&gt;3.3750300785030989&lt;/D&gt;&lt;D xsi:type="xsd:double"&gt;3.4211816846410432&lt;/D&gt;&lt;D xsi:type="xsd:double"&gt;3.420661924915803&lt;/D&gt;&lt;D xsi:type="xsd:double"&gt;3.41616873496054&lt;/D&gt;&lt;D xsi:type="xsd:double"&gt;3.416427220366717&lt;/D&gt;&lt;D xsi:type="xsd:double"&gt;3.44204799628521&lt;/D&gt;&lt;D xsi:type="xsd:double"&gt;3.4312982750781358&lt;/D&gt;&lt;D xsi:type="xsd:double"&gt;3.4575355211808518&lt;/D&gt;&lt;D xsi:type="xsd:double"&gt;3.480790617868299&lt;/D&gt;&lt;D xsi:type="xsd:double"&gt;3.5110936669792849&lt;/D&gt;&lt;D xsi:type="xsd:double"&gt;3.5104231752137629&lt;/D&gt;&lt;D xsi:type="xsd:double"&gt;3.516343578834626&lt;/D&gt;&lt;D xsi:type="xsd:double"&gt;3.5210171007193081&lt;/D&gt;&lt;D xsi:type="xsd:double"&gt;3.4910944916258&lt;/D&gt;&lt;D xsi:type="xsd:double"&gt;3.5265111045868109&lt;/D&gt;&lt;D xsi:type="xsd:double"&gt;3.51238895821693&lt;/D&gt;&lt;D xsi:type="xsd:double"&gt;3.4523160004611269&lt;/D&gt;&lt;D xsi:type="xsd:double"&gt;3.439185881515558&lt;/D&gt;&lt;D xsi:type="xsd:double"&gt;3.3415980320313241&lt;/D&gt;&lt;D xsi:type="xsd:double"&gt;3.33614460662507&lt;/D&gt;&lt;D xsi:type="xsd:double"&gt;3.3905480226786091&lt;/D&gt;&lt;D xsi:type="xsd:double"&gt;3.375614561374054&lt;/D&gt;&lt;D xsi:type="xsd:double"&gt;3.3621633326861171&lt;/D&gt;&lt;D xsi:type="xsd:double"&gt;3.306177354449241&lt;/D&gt;&lt;D xsi:type="xsd:double"&gt;3.3061525391159221&lt;/D&gt;&lt;D xsi:type="xsd:double"&gt;3.3047119134451859&lt;/D&gt;&lt;D xsi:type="xsd:double"&gt;3.317660331479487&lt;/D&gt;&lt;D xsi:type="xsd:double"&gt;3.2708099284868042&lt;/D&gt;&lt;D xsi:type="xsd:double"&gt;3.2847119456285991&lt;/D&gt;&lt;D xsi:type="xsd:double"&gt;3.27832657846957&lt;/D&gt;&lt;D xsi:type="xsd:double"&gt;3.2723937343946692&lt;/D&gt;&lt;D xsi:type="xsd:double"&gt;3.2664358565454821&lt;/D&gt;&lt;D xsi:type="xsd:double"&gt;3.2326434409306&lt;/D&gt;&lt;D xsi:type="xsd:double"&gt;3.2704774891742279&lt;/D&gt;&lt;D xsi:type="xsd:double"&gt;3.225735199793462&lt;/D&gt;&lt;D xsi:type="xsd:double"&gt;3.2329940630722178&lt;/D&gt;&lt;D xsi:type="xsd:double"&gt;3.2062129543474591&lt;/D&gt;&lt;D xsi:type="xsd:double"&gt;3.2084224254946232&lt;/D&gt;&lt;D xsi:type="xsd:double"&gt;3.173796591270627&lt;/D&gt;&lt;D xsi:type="xsd:double"&gt;3.17538647487078&lt;/D&gt;&lt;D xsi:type="xsd:double"&gt;3.169268594713146&lt;/D&gt;&lt;D xsi:type="xsd:double"&gt;3.1332433105317641&lt;/D&gt;&lt;D xsi:type="xsd:double"&gt;3.1450308325732959&lt;/D&gt;&lt;D xsi:type="xsd:double"&gt;3.106395229478164&lt;/D&gt;&lt;D xsi:type="xsd:double"&gt;3.0485229820688979&lt;/D&gt;&lt;D xsi:type="xsd:double"&gt;3.0677495859439241&lt;/D&gt;&lt;D xsi:type="xsd:double"&gt;3.123086366085785&lt;/D&gt;&lt;D xsi:type="xsd:double"&gt;3.081123541023993&lt;/D&gt;&lt;D xsi:type="xsd:double"&gt;3.123647839896142&lt;/D&gt;&lt;D xsi:type="xsd:double"&gt;3.113180010304057&lt;/D&gt;&lt;D xsi:type="xsd:double"&gt;3.123153130990445&lt;/D&gt;&lt;D xsi:type="xsd:double"&gt;3.1022684105828739&lt;/D&gt;&lt;D xsi:type="xsd:double"&gt;3.1087173480369281&lt;/D&gt;&lt;D xsi:type="xsd:double"&gt;3.15887823669409&lt;/D&gt;&lt;D xsi:type="xsd:double"&gt;3.1566095979110469&lt;/D&gt;&lt;D xsi:type="xsd:double"&gt;3.179008763457829&lt;/D&gt;&lt;D xsi:type="xsd:double"&gt;3.107962808228427&lt;/D&gt;&lt;D xsi:type="xsd:double"&gt;3.1089254883801032&lt;/D&gt;&lt;D xsi:type="xsd:double"&gt;3.051950852415505&lt;/D&gt;&lt;D xsi:type="xsd:double"&gt;3.0100946075129742&lt;/D&gt;&lt;D xsi:type="xsd:double"&gt;2.9666786256199629&lt;/D&gt;&lt;D xsi:type="xsd:double"&gt;2.9689827540727372&lt;/D&gt;&lt;D xsi:type="xsd:double"&gt;3.004156822453937&lt;/D&gt;&lt;D xsi:type="xsd:double"&gt;3.033910240992221&lt;/D&gt;&lt;D xsi:type="xsd:double"&gt;3.0065364932405818&lt;/D&gt;&lt;D xsi:type="xsd:double"&gt;3.0736985222430109&lt;/D&gt;&lt;D xsi:type="xsd:double"&gt;3.096310741133482&lt;/D&gt;&lt;D xsi:type="xsd:double"&gt;3.1430422036334429&lt;/D&gt;&lt;D xsi:type="xsd:double"&gt;3.2173006256567138&lt;/D&gt;&lt;D xsi:type="xsd:double"&gt;3.1642664131003548&lt;/D&gt;&lt;D xsi:type="xsd:double"&gt;3.1584476364992851&lt;/D&gt;&lt;D xsi:type="xsd:double"&gt;3.1875357294040692&lt;/D&gt;&lt;D xsi:type="xsd:double"&gt;3.2820380888567482&lt;/D&gt;&lt;D xsi:type="xsd:double"&gt;3.2688338494487268&lt;/D&gt;&lt;D xsi:type="xsd:double"&gt;3.2695395483792589&lt;/D&gt;&lt;D xsi:type="xsd:double"&gt;3.2920385004216151&lt;/D&gt;&lt;D xsi:type="xsd:double"&gt;3.2507923480168239&lt;/D&gt;&lt;D xsi:type="xsd:double"&gt;3.28591709515834&lt;/D&gt;&lt;D xsi:type="xsd:double"&gt;3.2576279109011179&lt;/D&gt;&lt;D xsi:type="xsd:double"&gt;3.2292289583795508&lt;/D&gt;&lt;D xsi:type="xsd:double"&gt;3.2357728747127981&lt;/D&gt;&lt;D xsi:type="xsd:double"&gt;3.2633455961256992&lt;/D&gt;&lt;D xsi:type="xsd:double"&gt;3.2416392378344718&lt;/D&gt;&lt;D xsi:type="xsd:double"&gt;3.2952437834949961&lt;/D&gt;&lt;D xsi:type="xsd:double"&gt;3.2929163324140909&lt;/D&gt;&lt;D xsi:type="xsd:double"&gt;3.2939952647965991&lt;/D&gt;&lt;D xsi:type="xsd:double"&gt;3.2739106168637648&lt;/D&gt;&lt;D xsi:type="xsd:double"&gt;3.2516479484393339&lt;/D&gt;&lt;D xsi:type="xsd:double"&gt;3.3138712754486388&lt;/D&gt;&lt;D xsi:type="xsd:double"&gt;3.3622401551286991&lt;/D&gt;&lt;D xsi:type="xsd:double"&gt;3.3472267598648342&lt;/D&gt;&lt;D xsi:type="xsd:double"&gt;3.365503143097635&lt;/D&gt;&lt;D xsi:type="xsd:double"&gt;3.3141502513075141&lt;/D&gt;&lt;D xsi:type="xsd:double"&gt;3.317297542093006&lt;/D&gt;&lt;D xsi:type="xsd:double"&gt;3.3385360532657158&lt;/D&gt;&lt;D xsi:type="xsd:double"&gt;3.3534633822268449&lt;/D&gt;&lt;D xsi:type="xsd:double"&gt;3.3873961807416251&lt;/D&gt;&lt;D xsi:type="xsd:double"&gt;3.3396919512540562&lt;/D&gt;&lt;D xsi:type="xsd:double"&gt;3.33524205975826&lt;/D&gt;&lt;D xsi:type="xsd:double"&gt;3.3362647200055151&lt;/D&gt;&lt;D xsi:type="xsd:double"&gt;3.27086685703763&lt;/D&gt;&lt;D xsi:type="xsd:double"&gt;3.2494082574499692&lt;/D&gt;&lt;D xsi:type="xsd:double"&gt;3.2359532913511&lt;/D&gt;&lt;D xsi:type="xsd:double"&gt;3.2298758908928642&lt;/D&gt;&lt;D xsi:type="xsd:double"&gt;3.258574685145482&lt;/D&gt;&lt;D xsi:type="xsd:double"&gt;3.2764981084906348&lt;/D&gt;&lt;D xsi:type="xsd:double"&gt;3.25402683517106&lt;/D&gt;&lt;D xsi:type="xsd:double"&gt;3.2099951994520479&lt;/D&gt;&lt;D xsi:type="xsd:double"&gt;3.195405292783152&lt;/D&gt;&lt;D xsi:type="xsd:double"&gt;3.1990259636062839&lt;/D&gt;&lt;D xsi:type="xsd:double"&gt;3.2177258647960771&lt;/D&gt;&lt;D xsi:type="xsd:double"&gt;3.2300172469595272&lt;/D&gt;&lt;D xsi:type="xsd:double"&gt;3.1931140813558092&lt;/D&gt;&lt;D xsi:type="xsd:double"&gt;3.2511610207635329&lt;/D&gt;&lt;D xsi:type="xsd:double"&gt;3.2725247243392421&lt;/D&gt;&lt;D xsi:type="xsd:double"&gt;3.31155482132593&lt;/D&gt;&lt;D xsi:type="xsd:double"&gt;3.3058350557931848&lt;/D&gt;&lt;D xsi:type="xsd:double"&gt;3.299909128304932&lt;/D&gt;&lt;D xsi:type="xsd:double"&gt;3.31741733157807&lt;/D&gt;&lt;D xsi:type="xsd:double"&gt;3.3333587722028741&lt;/D&gt;&lt;D xsi:type="xsd:double"&gt;3.3716014042582&lt;/D&gt;&lt;D xsi:type="xsd:double"&gt;3.3687846194598929&lt;/D&gt;&lt;D xsi:type="xsd:double"&gt;3.3090906326968388&lt;/D&gt;&lt;D xsi:type="xsd:double"&gt;3.357131245232154&lt;/D&gt;&lt;D xsi:type="xsd:double"&gt;3.35426273994119&lt;/D&gt;&lt;D xsi:type="xsd:double"&gt;3.404473701074997&lt;/D&gt;&lt;D xsi:type="xsd:double"&gt;3.4772286096728529&lt;/D&gt;&lt;D xsi:type="xsd:double"&gt;3.462644663688712&lt;/D&gt;&lt;D xsi:type="xsd:double"&gt;3.3944642692177749&lt;/D&gt;&lt;D xsi:type="xsd:double"&gt;3.433715651538888&lt;/D&gt;&lt;D xsi:type="xsd:double"&gt;3.3931112029839019&lt;/D&gt;&lt;D xsi:type="xsd:double"&gt;3.3702117053504281&lt;/D&gt;&lt;D xsi:type="xsd:double"&gt;3.3305235548877841&lt;/D&gt;&lt;D xsi:type="xsd:double"&gt;3.3383869810505291&lt;/D&gt;&lt;D xsi:type="xsd:double"&gt;3.438623281219813&lt;/D&gt;&lt;D xsi:type="xsd:double"&gt;3.4436021962077952&lt;/D&gt;&lt;D xsi:type="xsd:double"&gt;3.5003274687753749&lt;/D&gt;&lt;D xsi:type="xsd:double"&gt;3.4392688909749092&lt;/D&gt;&lt;D xsi:type="xsd:double"&gt;3.3626514633832651&lt;/D&gt;&lt;D xsi:type="xsd:double"&gt;3.3679573671298462&lt;/D&gt;&lt;D xsi:type="xsd:double"&gt;3.4263748751837162&lt;/D&gt;&lt;D xsi:type="xsd:double"&gt;3.424864840019187&lt;/D&gt;&lt;D xsi:type="xsd:double"&gt;3.3863492211283921&lt;/D&gt;&lt;D xsi:type="xsd:double"&gt;3.4202889725182311&lt;/D&gt;&lt;D xsi:type="xsd:double"&gt;3.3585559926744959&lt;/D&gt;&lt;D xsi:type="xsd:double"&gt;3.3459177675275762&lt;/D&gt;&lt;D xsi:type="xsd:double"&gt;3.3657750829611581&lt;/D&gt;&lt;D xsi:type="xsd:double"&gt;3.4176436261493111&lt;/D&gt;&lt;D xsi:type="xsd:double"&gt;3.4052080521034842&lt;/D&gt;&lt;D xsi:type="xsd:double"&gt;3.5138414489910428&lt;/D&gt;&lt;D xsi:type="xsd:double"&gt;3.4904381438821752&lt;/D&gt;&lt;D xsi:type="xsd:double"&gt;3.5766338609432311&lt;/D&gt;&lt;D xsi:type="xsd:double"&gt;3.570437894614924&lt;/D&gt;&lt;D xsi:type="xsd:double"&gt;3.5219114348970488&lt;/D&gt;&lt;D xsi:type="xsd:double"&gt;3.4823863270419548&lt;/D&gt;&lt;D xsi:type="xsd:double"&gt;3.484310416643563&lt;/D&gt;&lt;D xsi:type="xsd:double"&gt;3.4719117196622422&lt;/D&gt;&lt;D xsi:type="xsd:double"&gt;3.4275093204220939&lt;/D&gt;&lt;D xsi:type="xsd:double"&gt;3.450192186815479&lt;/D&gt;&lt;D xsi:type="xsd:double"&gt;3.4530079329984109&lt;/D&gt;&lt;D xsi:type="xsd:double"&gt;3.382307862415129&lt;/D&gt;&lt;D xsi:type="xsd:double"&gt;3.3624018267595051&lt;/D&gt;&lt;D xsi:type="xsd:double"&gt;3.3388429780871212&lt;/D&gt;&lt;D xsi:type="xsd:double"&gt;3.2869609933547959&lt;/D&gt;&lt;D xsi:type="xsd:double"&gt;3.2796587185780348&lt;/D&gt;&lt;D xsi:type="xsd:double"&gt;3.2834799069290481&lt;/D&gt;&lt;D xsi:type="xsd:double"&gt;3.259967437523926&lt;/D&gt;&lt;D xsi:type="xsd:double"&gt;3.277236058761916&lt;/D&gt;&lt;D xsi:type="xsd:double"&gt;3.3187431349817791&lt;/D&gt;&lt;D xsi:type="xsd:double"&gt;3.3059415685799629&lt;/D&gt;&lt;D xsi:type="xsd:double"&gt;3.3204761544698549&lt;/D&gt;&lt;D xsi:type="xsd:double"&gt;3.32390894034021&lt;/D&gt;&lt;D xsi:type="xsd:double"&gt;3.3463817629951471&lt;/D&gt;&lt;D xsi:type="xsd:double"&gt;3.402103774912606&lt;/D&gt;&lt;D xsi:type="xsd:double"&gt;3.3512809664031429&lt;/D&gt;&lt;D xsi:type="xsd:double"&gt;3.3164491656745132&lt;/D&gt;&lt;D xs</t>
        </r>
      </text>
    </comment>
    <comment ref="A62" authorId="0" shapeId="0">
      <text>
        <r>
          <rPr>
            <b/>
            <sz val="9"/>
            <color indexed="81"/>
            <rFont val="Tahoma"/>
            <charset val="1"/>
          </rPr>
          <t>i:type="xsd:double"&gt;3.3398419376937678&lt;/D&gt;&lt;D xsi:type="xsd:double"&gt;3.357254525039457&lt;/D&gt;&lt;D xsi:type="xsd:double"&gt;3.3734742824663329&lt;/D&gt;&lt;D xsi:type="xsd:double"&gt;3.384418686866058&lt;/D&gt;&lt;D xsi:type="xsd:double"&gt;3.4020533461033562&lt;/D&gt;&lt;D xsi:type="xsd:double"&gt;3.4493378234902292&lt;/D&gt;&lt;D xsi:type="xsd:double"&gt;3.452332811309248&lt;/D&gt;&lt;D xsi:type="xsd:double"&gt;3.4775616700136132&lt;/D&gt;&lt;D xsi:type="xsd:double"&gt;3.4409994022495671&lt;/D&gt;&lt;D xsi:type="xsd:double"&gt;3.4610769166568782&lt;/D&gt;&lt;D xsi:type="xsd:double"&gt;3.4950064367805731&lt;/D&gt;&lt;D xsi:type="xsd:double"&gt;3.4602399193373539&lt;/D&gt;&lt;D xsi:type="xsd:double"&gt;3.5146743242206169&lt;/D&gt;&lt;D xsi:type="xsd:double"&gt;3.5247389473328279&lt;/D&gt;&lt;D xsi:type="xsd:double"&gt;3.5100429761841312&lt;/D&gt;&lt;D xsi:type="xsd:double"&gt;3.4935833313078888&lt;/D&gt;&lt;D xsi:type="xsd:double"&gt;3.48310436550821&lt;/D&gt;&lt;D xsi:type="xsd:double"&gt;3.5528062926985431&lt;/D&gt;&lt;D xsi:type="xsd:double"&gt;3.5497188671847&lt;/D&gt;&lt;D xsi:type="xsd:double"&gt;3.5584359418692419&lt;/D&gt;&lt;D xsi:type="xsd:double"&gt;3.531725490388812&lt;/D&gt;&lt;D xsi:type="xsd:double"&gt;3.503321837925871&lt;/D&gt;&lt;D xsi:type="xsd:double"&gt;3.50172808153381&lt;/D&gt;&lt;D xsi:type="xsd:double"&gt;3.425230136527996&lt;/D&gt;&lt;D xsi:type="xsd:double"&gt;3.4358981125574668&lt;/D&gt;&lt;D xsi:type="xsd:double"&gt;3.494013362669059&lt;/D&gt;&lt;D xsi:type="xsd:double"&gt;3.5385669452220658&lt;/D&gt;&lt;D xsi:type="xsd:double"&gt;3.4886938879536151&lt;/D&gt;&lt;D xsi:type="xsd:double"&gt;3.5239612980871309&lt;/D&gt;&lt;D xsi:type="xsd:double"&gt;3.53870122786169&lt;/D&gt;&lt;D xsi:type="xsd:double"&gt;3.558837087937591&lt;/D&gt;&lt;D xsi:type="xsd:double"&gt;3.5553587674456528&lt;/D&gt;&lt;D xsi:type="xsd:double"&gt;3.5602342078476492&lt;/D&gt;&lt;D xsi:type="xsd:double"&gt;3.5810313249272858&lt;/D&gt;&lt;D xsi:type="xsd:double"&gt;3.6536997595944478&lt;/D&gt;&lt;D xsi:type="xsd:double"&gt;3.69722156879538&lt;/D&gt;&lt;D xsi:type="xsd:double"&gt;3.7158991786618758&lt;/D&gt;&lt;D xsi:type="xsd:double"&gt;3.6795321501285829&lt;/D&gt;&lt;D xsi:type="xsd:double"&gt;3.673729232809698&lt;/D&gt;&lt;D xsi:type="xsd:double"&gt;3.684167396073724&lt;/D&gt;&lt;D xsi:type="xsd:double"&gt;3.6090922209268261&lt;/D&gt;&lt;D xsi:type="xsd:double"&gt;3.64352556414408&lt;/D&gt;&lt;D xsi:type="xsd:double"&gt;3.6436584751810308&lt;/D&gt;&lt;D xsi:type="xsd:double"&gt;3.6451649886200781&lt;/D&gt;&lt;D xsi:type="xsd:double"&gt;3.5866841290695319&lt;/D&gt;&lt;D xsi:type="xsd:double"&gt;3.5371680395276219&lt;/D&gt;&lt;D xsi:type="xsd:double"&gt;3.5421373421725448&lt;/D&gt;&lt;D xsi:type="xsd:double"&gt;3.583360985056701&lt;/D&gt;&lt;D xsi:type="xsd:double"&gt;3.5753797905644258&lt;/D&gt;&lt;D xsi:type="xsd:double"&gt;3.5353622876939692&lt;/D&gt;&lt;D xsi:type="xsd:double"&gt;3.596776526563656&lt;/D&gt;&lt;D xsi:type="xsd:double"&gt;3.7240199507880649&lt;/D&gt;&lt;D xsi:type="xsd:double"&gt;3.677694498235641&lt;/D&gt;&lt;D xsi:type="xsd:double"&gt;3.6771311014144961&lt;/D&gt;&lt;D xsi:type="xsd:double"&gt;3.689673781105264&lt;/D&gt;&lt;D xsi:type="xsd:double"&gt;3.69228439194687&lt;/D&gt;&lt;D xsi:type="xsd:double"&gt;3.6831442055241479&lt;/D&gt;&lt;D xsi:type="xsd:double"&gt;3.6652697765219009&lt;/D&gt;&lt;D xsi:type="xsd:double"&gt;3.6722742981864722&lt;/D&gt;&lt;D xsi:type="xsd:double"&gt;3.5977695724278069&lt;/D&gt;&lt;D xsi:type="xsd:double"&gt;3.6277791930355829&lt;/D&gt;&lt;D xsi:type="xsd:double"&gt;3.584508009817108&lt;/D&gt;&lt;D xsi:type="xsd:double"&gt;3.592379472122857&lt;/D&gt;&lt;D xsi:type="xsd:double"&gt;3.592678766783076&lt;/D&gt;&lt;D xsi:type="xsd:double"&gt;3.5961410834131131&lt;/D&gt;&lt;D xsi:type="xsd:double"&gt;3.574502875600519&lt;/D&gt;&lt;D xsi:type="xsd:double"&gt;3.606231070730634&lt;/D&gt;&lt;D xsi:type="xsd:double"&gt;3.6756467012024809&lt;/D&gt;&lt;D xsi:type="xsd:double"&gt;3.6774849775647769&lt;/D&gt;&lt;D xsi:type="xsd:double"&gt;3.851440713172674&lt;/D&gt;&lt;D xsi:type="xsd:double"&gt;3.9153811839994939&lt;/D&gt;&lt;D xsi:type="xsd:double"&gt;4.1798912367538037&lt;/D&gt;&lt;D xsi:type="xsd:double"&gt;4.0445664786063924&lt;/D&gt;&lt;D xsi:type="xsd:double"&gt;4.1338552279946637&lt;/D&gt;&lt;D xsi:type="xsd:double"&gt;4.1301577350264163&lt;/D&gt;&lt;D xsi:type="xsd:double"&gt;4.0020883097160409&lt;/D&gt;&lt;D xsi:type="xsd:double"&gt;4.0171801712044024&lt;/D&gt;&lt;D xsi:type="xsd:double"&gt;3.9978960229585221&lt;/D&gt;&lt;D xsi:type="xsd:double"&gt;4.0194715016459517&lt;/D&gt;&lt;D xsi:type="xsd:double"&gt;4.1823500808646052&lt;/D&gt;&lt;D xsi:type="xsd:double"&gt;4.1542690648980329&lt;/D&gt;&lt;D xsi:type="xsd:double"&gt;4.0637119544855018&lt;/D&gt;&lt;D xsi:type="xsd:double"&gt;4.1366453896047828&lt;/D&gt;&lt;D xsi:type="xsd:double"&gt;4.0522619809166347&lt;/D&gt;&lt;D xsi:type="xsd:double"&gt;4.0790500368043663&lt;/D&gt;&lt;D xsi:type="xsd:double"&gt;4.0240762684215374&lt;/D&gt;&lt;D xsi:type="xsd:double"&gt;3.972177788792576&lt;/D&gt;&lt;D xsi:type="xsd:double"&gt;3.9086203336957568&lt;/D&gt;&lt;D xsi:type="xsd:double"&gt;3.8980796772176971&lt;/D&gt;&lt;D xsi:type="xsd:double"&gt;3.96302516680967&lt;/D&gt;&lt;D xsi:type="xsd:double"&gt;4.08551970766367&lt;/D&gt;&lt;D xsi:type="xsd:double"&gt;4.090162195796335&lt;/D&gt;&lt;D xsi:type="xsd:double"&gt;4.0312393839066418&lt;/D&gt;&lt;D xsi:type="xsd:double"&gt;4.0606745959139534&lt;/D&gt;&lt;D xsi:type="xsd:double"&gt;4.0296722763091388&lt;/D&gt;&lt;D xsi:type="xsd:double"&gt;4.2349772777389809&lt;/D&gt;&lt;D xsi:type="xsd:double"&gt;4.2378004864284069&lt;/D&gt;&lt;D xsi:type="xsd:double"&gt;4.1855167336484369&lt;/D&gt;&lt;D xsi:type="xsd:double"&gt;4.1298979802955049&lt;/D&gt;&lt;D xsi:type="xsd:double"&gt;4.2325594133644939&lt;/D&gt;&lt;D xsi:type="xsd:double"&gt;4.2195994804977044&lt;/D&gt;&lt;D xsi:type="xsd:double"&gt;4.2335909637542626&lt;/D&gt;&lt;D xsi:type="xsd:double"&gt;4.4261766708064449&lt;/D&gt;&lt;D xsi:type="xsd:double"&gt;4.5254771062499666&lt;/D&gt;&lt;D xsi:type="xsd:double"&gt;4.5929626623858608&lt;/D&gt;&lt;D xsi:type="xsd:double"&gt;4.4112542316939871&lt;/D&gt;&lt;D xsi:type="xsd:double"&gt;4.43976700467985&lt;/D&gt;&lt;D xsi:type="xsd:double"&gt;4.535208227413281&lt;/D&gt;&lt;D xsi:type="xsd:double"&gt;4.7551557445412058&lt;/D&gt;&lt;D xsi:type="xsd:double"&gt;4.9221687533712357&lt;/D&gt;&lt;D xsi:type="xsd:double"&gt;4.6599790941761929&lt;/D&gt;&lt;D xsi:type="xsd:double"&gt;4.5158571086055517&lt;/D&gt;&lt;D xsi:type="xsd:double"&gt;4.5294271862999089&lt;/D&gt;&lt;D xsi:type="xsd:double"&gt;4.4141112624266237&lt;/D&gt;&lt;D xsi:type="xsd:double"&gt;4.3553560630952362&lt;/D&gt;&lt;D xsi:type="xsd:double"&gt;4.23745336406337&lt;/D&gt;&lt;D xsi:type="xsd:double"&gt;4.3087353495208278&lt;/D&gt;&lt;D xsi:type="xsd:double"&gt;4.2100496006593549&lt;/D&gt;&lt;D xsi:type="xsd:double"&gt;4.4215128131757826&lt;/D&gt;&lt;D xsi:type="xsd:double"&gt;4.365077087319313&lt;/D&gt;&lt;D xsi:type="xsd:double"&gt;4.4384074923796666&lt;/D&gt;&lt;D xsi:type="xsd:double"&gt;4.4336390133469781&lt;/D&gt;&lt;D xsi:type="xsd:double"&gt;4.2455784392307638&lt;/D&gt;&lt;D xsi:type="xsd:double"&gt;4.2053647880367384&lt;/D&gt;&lt;D xsi:type="xsd:double"&gt;4.19436823686874&lt;/D&gt;&lt;D xsi:type="xsd:double"&gt;4.0588571034303174&lt;/D&gt;&lt;D xsi:type="xsd:double"&gt;4.0052738603952553&lt;/D&gt;&lt;D xsi:type="xsd:double"&gt;4.01129691471988&lt;/D&gt;&lt;D xsi:type="xsd:double"&gt;4.1150468451766207&lt;/D&gt;&lt;D xsi:type="xsd:double"&gt;4.05030178542298&lt;/D&gt;&lt;D xsi:type="xsd:double"&gt;4.1551652872009512&lt;/D&gt;&lt;D xsi:type="xsd:double"&gt;4.0303137988500994&lt;/D&gt;&lt;D xsi:type="xsd:double"&gt;4.0585256573538331&lt;/D&gt;&lt;D xsi:type="xsd:double"&gt;4.0621773510763139&lt;/D&gt;&lt;D xsi:type="xsd:double"&gt;3.8770950166982749&lt;/D&gt;&lt;D xsi:type="xsd:double"&gt;4.1498891472561876&lt;/D&gt;&lt;D xsi:type="xsd:double"&gt;4.1170452104186346&lt;/D&gt;&lt;D xsi:type="xsd:double"&gt;4.02887719056567&lt;/D&gt;&lt;D xsi:type="xsd:double"&gt;4.0709576034536834&lt;/D&gt;&lt;D xsi:type="xsd:double"&gt;4.1621947091087188&lt;/D&gt;&lt;D xsi:type="xsd:double"&gt;4.1838311148855416&lt;/D&gt;&lt;D xsi:type="xsd:double"&gt;4.264454842497714&lt;/D&gt;&lt;D xsi:type="xsd:double"&gt;4.30857348065341&lt;/D&gt;&lt;D xsi:type="xsd:double"&gt;4.3235894956576448&lt;/D&gt;&lt;D xsi:type="xsd:double"&gt;4.4038965473391443&lt;/D&gt;&lt;D xsi:type="xsd:double"&gt;4.39056726992008&lt;/D&gt;&lt;D xsi:type="xsd:double"&gt;4.4573754765751534&lt;/D&gt;&lt;D xsi:type="xsd:double"&gt;4.3713842112760979&lt;/D&gt;&lt;D xsi:type="xsd:double"&gt;4.3152346379311037&lt;/D&gt;&lt;D xsi:type="xsd:double"&gt;4.3721232581428193&lt;/D&gt;&lt;D xsi:type="xsd:double"&gt;4.1347446806505&lt;/D&gt;&lt;D xsi:type="xsd:double"&gt;4.130289461354903&lt;/D&gt;&lt;D xsi:type="xsd:double"&gt;4.1123396468796729&lt;/D&gt;&lt;D xsi:type="xsd:double"&gt;4.1638800967321083&lt;/D&gt;&lt;D xsi:type="xsd:double"&gt;4.0886465867654671&lt;/D&gt;&lt;D xsi:type="xsd:double"&gt;4.1100842490582368&lt;/D&gt;&lt;D xsi:type="xsd:double"&gt;4.251982752233074&lt;/D&gt;&lt;D xsi:type="xsd:double"&gt;4.2422974459917908&lt;/D&gt;&lt;D xsi:type="xsd:double"&gt;4.2757052692857371&lt;/D&gt;&lt;D xsi:type="xsd:double"&gt;4.2749789376009977&lt;/D&gt;&lt;D xsi:type="xsd:double"&gt;4.3676607177127771&lt;/D&gt;&lt;D xsi:type="xsd:double"&gt;4.29418044465684&lt;/D&gt;&lt;D xsi:type="xsd:double"&gt;4.3564498083791614&lt;/D&gt;&lt;D xsi:type="xsd:double"&gt;4.3532987541573158&lt;/D&gt;&lt;D xsi:type="xsd:double"&gt;4.2677952874807668&lt;/D&gt;&lt;D xsi:type="xsd:double"&gt;4.2865791114950369&lt;/D&gt;&lt;D xsi:type="xsd:double"&gt;4.2268825622721007&lt;/D&gt;&lt;D xsi:type="xsd:double"&gt;4.2528765803949966&lt;/D&gt;&lt;D xsi:type="xsd:double"&gt;4.2917281663605573&lt;/D&gt;&lt;D xsi:type="xsd:double"&gt;4.285259690161964&lt;/D&gt;&lt;D xsi:type="xsd:double"&gt;4.185234519853072&lt;/D&gt;&lt;D xsi:type="xsd:double"&gt;4.2129871870217137&lt;/D&gt;&lt;D xsi:type="xsd:double"&gt;4.1817062610840239&lt;/D&gt;&lt;D xsi:type="xsd:double"&gt;4.2550390826960536&lt;/D&gt;&lt;D xsi:type="xsd:double"&gt;4.1784582853168484&lt;/D&gt;&lt;D xsi:type="xsd:double"&gt;4.165245999523691&lt;/D&gt;&lt;D xsi:type="xsd:double"&gt;4.1299320738459144&lt;/D&gt;&lt;D xsi:type="xsd:double"&gt;4.1492047627015021&lt;/D&gt;&lt;D xsi:type="xsd:double"&gt;4.1337954850834988&lt;/D&gt;&lt;D xsi:type="xsd:double"&gt;4.1801298140438492&lt;/D&gt;&lt;D xsi:type="xsd:double"&gt;4.0535476619861051&lt;/D&gt;&lt;D xsi:type="xsd:double"&gt;4.0251401286119206&lt;/D&gt;&lt;D xsi:type="xsd:double"&gt;3.9751207818183438&lt;/D&gt;&lt;D xsi:type="xsd:double"&gt;3.93654876062548&lt;/D&gt;&lt;D xsi:type="xsd:double"&gt;3.8847374116170612&lt;/D&gt;&lt;D xsi:type="xsd:double"&gt;3.8729023902235129&lt;/D&gt;&lt;D xsi:type="xsd:double"&gt;3.9246080390196858&lt;/D&gt;&lt;D xsi:type="xsd:double"&gt;3.9013467979955871&lt;/D&gt;&lt;D xsi:type="xsd:double"&gt;3.9180219310642639&lt;/D&gt;&lt;D xsi:type="xsd:double"&gt;3.83812870102831&lt;/D&gt;&lt;D xsi:type="xsd:double"&gt;3.8255491413487648&lt;/D&gt;&lt;D xsi:type="xsd:double"&gt;3.828779661331343&lt;/D&gt;&lt;D xsi:type="xsd:double"&gt;3.831635734886607&lt;/D&gt;&lt;D xsi:type="xsd:double"&gt;3.7827728027569378&lt;/D&gt;&lt;D xsi:type="xsd:double"&gt;3.78415731427358&lt;/D&gt;&lt;D xsi:type="xsd:double"&gt;3.805741758772982&lt;/D&gt;&lt;D xsi:type="xsd:double"&gt;3.802042841085524&lt;/D&gt;&lt;D xsi:type="xsd:double"&gt;3.8019299789407222&lt;/D&gt;&lt;D xsi:type="xsd:double"&gt;3.7207630128546931&lt;/D&gt;&lt;D xsi:type="xsd:double"&gt;3.7304430539063871&lt;/D&gt;&lt;D xsi:type="xsd:double"&gt;3.6986790486237928&lt;/D&gt;&lt;D xsi:type="xsd:double"&gt;3.7161222993705971&lt;/D&gt;&lt;D xsi:type="xsd:double"&gt;3.6957292853399841&lt;/D&gt;&lt;D xsi:type="xsd:double"&gt;3.6775800184620109&lt;/D&gt;&lt;D xsi:type="xsd:double"&gt;3.7091445849986919&lt;/D&gt;&lt;D xsi:type="xsd:double"&gt;3.7115112271055208&lt;/D&gt;&lt;D xsi:type="xsd:double"&gt;3.7181099115959442&lt;/D&gt;&lt;D xsi:type="xsd:double"&gt;3.6670291379266029&lt;/D&gt;&lt;D xsi:type="xsd:double"&gt;3.6412330772974739&lt;/D&gt;&lt;D xsi:type="xsd:double"&gt;3.7006969653107622&lt;/D&gt;&lt;D xsi:type="xsd:double"&gt;3.6708391775033729&lt;/D&gt;&lt;D xsi:type="xsd:double"&gt;3.7401851971063711&lt;/D&gt;&lt;D xsi:type="xsd:double"&gt;3.8200688906547562&lt;/D&gt;&lt;D xsi:type="xsd:double"&gt;3.870897579268286&lt;/D&gt;&lt;D xsi:type="xsd:double"&gt;3.823572350688961&lt;/D&gt;&lt;D xsi:type="xsd:double"&gt;3.785390745431334&lt;/D&gt;&lt;D xsi:type="xsd:double"&gt;3.748791033975976&lt;/D&gt;&lt;D xsi:type="xsd:double"&gt;3.716941693878931&lt;/D&gt;&lt;D xsi:type="xsd:double"&gt;3.7295105677450229&lt;/D&gt;&lt;D xsi:type="xsd:double"&gt;3.7176413554535239&lt;/D&gt;&lt;D xsi:type="xsd:double"&gt;3.7255040085800051&lt;/D&gt;&lt;D xsi:type="xsd:double"&gt;3.7634020174230831&lt;/D&gt;&lt;D xsi:type="xsd:double"&gt;3.8052732262258711&lt;/D&gt;&lt;D xsi:type="xsd:double"&gt;3.8112585837093151&lt;/D&gt;&lt;D xsi:type="xsd:double"&gt;3.802942550287026&lt;/D&gt;&lt;D xsi:type="xsd:double"&gt;3.8432861734412072&lt;/D&gt;&lt;D xsi:type="xsd:double"&gt;3.8527347857576868&lt;/D&gt;&lt;D xsi:type="xsd:double"&gt;3.7793799470709319&lt;/D&gt;&lt;D xsi:type="xsd:double"&gt;3.7925147453656711&lt;/D&gt;&lt;D xsi:type="xsd:double"&gt;3.836528064051492&lt;/D&gt;&lt;D xsi:type="xsd:double"&gt;3.8601720659578649&lt;/D&gt;&lt;D xsi:type="xsd:double"&gt;3.871729957680603&lt;/D&gt;&lt;D xsi:type="xsd:double"&gt;3.8219239335585131&lt;/D&gt;&lt;D xsi:type="xsd:double"&gt;3.8542866163858722&lt;/D&gt;&lt;D xsi:type="xsd:double"&gt;3.8950768248275578&lt;/D&gt;&lt;D xsi:type="xsd:double"&gt;3.93876635184308&lt;/D&gt;&lt;D xsi:type="xsd:double"&gt;3.9027855999451342&lt;/D&gt;&lt;D xsi:type="xsd:double"&gt;3.8278230162528288&lt;/D&gt;&lt;D xsi:type="xsd:double"&gt;3.8562677579748721&lt;/D&gt;&lt;D xsi:type="xsd:double"&gt;3.8700036826871078&lt;/D&gt;&lt;D xsi:type="xsd:double"&gt;3.8196915911321581&lt;/D&gt;&lt;D xsi:type="xsd:double"&gt;3.7900957539738078&lt;/D&gt;&lt;D xsi:type="xsd:double"&gt;3.787202228509519&lt;/D&gt;&lt;D xsi:type="xsd:double"&gt;3.8510457810837941&lt;/D&gt;&lt;D xsi:type="xsd:double"&gt;3.8458451640568772&lt;/D&gt;&lt;D xsi:type="xsd:double"&gt;3.8509343335419559&lt;/D&gt;&lt;D xsi:type="xsd:double"&gt;3.816985274721624&lt;/D&gt;&lt;D xsi:type="xsd:double"&gt;3.833666807726519&lt;/D&gt;&lt;D xsi:type="xsd:double"&gt;3.761900987797663&lt;/D&gt;&lt;D xsi:type="xsd:double"&gt;3.731797315159449&lt;/D&gt;&lt;D xsi:type="xsd:double"&gt;3.7372287967252258&lt;/D&gt;&lt;D xsi:type="xsd:double"&gt;3.7633628986859562&lt;/D&gt;&lt;D xsi:type="xsd:double"&gt;3.87931329685132&lt;/D&gt;&lt;D xsi:type="xsd:double"&gt;3.88243469218114&lt;/D&gt;&lt;D xsi:type="xsd:double"&gt;3.9092154738414391&lt;/D&gt;&lt;D xsi:type="xsd:double"&gt;3.9424648451867088&lt;/D&gt;&lt;D xsi:type="xsd:double"&gt;3.995614888290056&lt;/D&gt;&lt;D xsi:type="xsd:double"&gt;4.0383512524858984&lt;/D&gt;&lt;D xsi:type="xsd:double"&gt;4.0027518485110276&lt;/D&gt;&lt;D xsi:type="xsd:double"&gt;4.1357705299455692&lt;/D&gt;&lt;D xsi:type="xsd:double"&gt;4.130692683111393&lt;/D&gt;&lt;D xsi:type="xsd:double"&gt;4.1936893527368486&lt;/D&gt;&lt;D xsi:type="xsd:double"&gt;4.2211463850785433&lt;/D&gt;&lt;D xsi:type="xsd:double"&gt;4.1945560411195419&lt;/D&gt;&lt;D xsi:type="xsd:double"&gt;4.2378271296268508&lt;/D&gt;&lt;D xsi:type="xsd:double"&gt;4.2735343166636914&lt;/D&gt;&lt;D xsi:type="xsd:double"&gt;4.259007966604293&lt;/D&gt;&lt;D xsi:type="xsd:double"&gt;4.2370640256872152&lt;/D&gt;&lt;D xsi:type="xsd:double"&gt;4.1833697565352779&lt;/D&gt;&lt;D xsi:type="xsd:double"&gt;4.26131421628219&lt;/D&gt;&lt;D xsi:type="xsd:double"&gt;4.27482769998676&lt;/D&gt;&lt;D xsi:type="xsd:double"&gt;4.2833447999901617&lt;/D&gt;&lt;D xsi:type="xsd:double"&gt;4.3617854707264474&lt;/D&gt;&lt;D xsi:type="xsd:double"&gt;4.3350058531764812&lt;/D&gt;&lt;D xsi:type="xsd:double"&gt;4.2778586926572437&lt;/D&gt;&lt;D xsi:type="xsd:double"&gt;4.24439254658462&lt;/D&gt;&lt;D xsi:type="xsd:double"&gt;4.2768695752954873&lt;/D&gt;&lt;D xsi:type="xsd:double"&gt;4.1779239528831829&lt;/D&gt;&lt;D xsi:type="xsd:double"&gt;4.2033896694434461&lt;/D&gt;&lt;D xsi:type="xsd:double"&gt;4.1628134311644436&lt;/D&gt;&lt;D xsi:type="xsd:double"&gt;4.20915318857117&lt;/D&gt;&lt;D xsi:type="xsd:double"&gt;4.1106979591573722&lt;/D&gt;&lt;D xsi:type="xsd:double"&gt;4.0700809238061026&lt;/D&gt;&lt;D xsi:type="xsd:double"&gt;4.0808300818600047&lt;/D&gt;&lt;D xsi:type="xsd:double"&gt;4.0522394737427874&lt;/D&gt;&lt;D xsi:type="xsd:double"&gt;4.1019277815395521&lt;/D&gt;&lt;D xsi:type="xsd:double"&gt;4.1672261389173553&lt;/D&gt;&lt;D xsi:type="xsd:double"&gt;4.1815854650111817&lt;/D&gt;&lt;D xsi:type="xsd:double"&gt;4.1595119290082812&lt;/D&gt;&lt;D xsi:type="xsd:double"&gt;4.118150745506088&lt;/D&gt;&lt;D xsi:type="xsd:double"&gt;4.1434278337716108&lt;/D&gt;&lt;D xsi:type="xsd:double"&gt;4.0637022844774986&lt;/D&gt;&lt;D xsi:type="xsd:double"&gt;4.0024823389041728&lt;/D&gt;&lt;D xsi:type="xsd:double"&gt;4.0124083961863866&lt;/D&gt;&lt;D xsi:type="xsd:double"&gt;3.9853864540359121&lt;/D&gt;&lt;D xsi:type="xsd:double"&gt;3.9843869879041511&lt;/D&gt;&lt;D xsi:type="xsd:double"&gt;4.0551031422523618&lt;/D&gt;&lt;D xsi:type="xsd:double"&gt;4.0616038439123194&lt;/D&gt;&lt;D xsi:type="xsd:double"&gt;4.0567877951643059&lt;/D&gt;&lt;D xsi:type="xsd:double"&gt;4.1321196643703306&lt;/D&gt;&lt;D xsi:type="xsd:double"&gt;4.12264357282895&lt;/D&gt;&lt;D xsi:type="xsd:double"&gt;4.11811767680565&lt;/D&gt;&lt;D xsi:type="xsd:double"&gt;4.0262274948445436&lt;/D&gt;&lt;D xsi:type="xsd:double"&gt;4.0882859160395357&lt;/D&gt;&lt;D xsi:type="xsd:double"&gt;4.01593523044988&lt;/D&gt;&lt;D xsi:type="xsd:double"&gt;3.9732075354635779&lt;/D&gt;&lt;D xsi:type="xsd:double"&gt;4.1072215734729518&lt;/D&gt;&lt;D xsi:type="xsd:double"&gt;4.1497301594510647&lt;/D&gt;&lt;D xsi:type="xsd:double"&gt;4.15900713604964&lt;/D&gt;&lt;D xsi:type="xsd:double"&gt;4.1580818185869974&lt;/D&gt;&lt;D xsi:type="xsd:double"&gt;4.075895886934525&lt;/D&gt;&lt;D xsi:type="xsd:double"&gt;4.0089950300088146&lt;/D&gt;&lt;D xsi:type="xsd:double"&gt;3.96282584441523&lt;/D&gt;&lt;D xsi:type="xsd:double"&gt;3.9632976778280309&lt;/D&gt;&lt;D xsi:type="xsd:double"&gt;3.971846102537433&lt;/D&gt;&lt;D xsi:type="xsd:double"&gt;3.9888756915043548&lt;/D&gt;&lt;D xsi:type="xsd:double"&gt;3.923042809757979&lt;/D&gt;&lt;D xsi:type="xsd:double"&gt;3.9095307542024331&lt;/D&gt;&lt;D xsi:type="xsd:double"&gt;3.9065311693894058&lt;/D&gt;&lt;D xsi:type="xsd:double"&gt;3.85098692307051&lt;/D&gt;&lt;D xsi:type="xsd:double"&gt;3.8683788308048821&lt;/D&gt;&lt;D xsi:type="xsd:double"&gt;3.8817710838150692&lt;/D&gt;&lt;D xsi:type="xsd:double"&gt;3.8368042043064738&lt;/D&gt;&lt;D xsi:type="xsd:double"&gt;3.87964520887367&lt;/D&gt;&lt;D xsi:type="xsd:double"&gt;3.886918928601049&lt;/D&gt;&lt;D xsi:type="xsd:double"&gt;3.854154172444809&lt;/D&gt;&lt;D xsi:type="xsd:double"&gt;3.8477170145920079&lt;/D&gt;&lt;D xsi:type="xsd:double"&gt;3.821389042870976&lt;/D&gt;&lt;D xsi:type="xsd:double"&gt;3.8606169517988991&lt;/D&gt;&lt;D xsi:type="xsd:double"&gt;3.8088131385051458&lt;/D&gt;&lt;D xsi:type="xsd:double"&gt;3.8546805466656369&lt;/D&gt;&lt;D xsi:type="xsd:double"&gt;3.8706209402645921&lt;/D&gt;&lt;D xsi:type="xsd:double"&gt;3.8712074328756132&lt;/D&gt;&lt;D xsi:type="xsd:double"&gt;3.8697378595736711&lt;/D&gt;&lt;D xsi:type="xsd:double"&gt;3.91365848118548&lt;/D&gt;&lt;D xsi:type="xsd:double"&gt;3.9348367884044229&lt;/D&gt;&lt;D xsi:type="xsd:double"&gt;3.9224171067368681&lt;/D&gt;&lt;D xsi:type="xsd:double"&gt;3.9335214014342421&lt;/D&gt;&lt;D xsi:type="xsd:double"&gt;3.9907273152927778&lt;/D&gt;&lt;D xsi:type="xsd:double"&gt;3.983361222542237&lt;/D&gt;&lt;D xsi:type="xsd:double"&gt;3.868080712015741&lt;/D&gt;&lt;D xsi:type="xsd:double"&gt;3.8863132042749928&lt;/D&gt;&lt;D xsi:type="xsd:double"&gt;3.879258142711278&lt;/D&gt;&lt;D xsi:type="xsd:double"&gt;3.8368375102850631&lt;/D&gt;&lt;D xsi:type="xsd:double"&gt;3.8415669245362389&lt;/D&gt;&lt;D xsi:type="xsd:double"&gt;3.73672966734225&lt;/D&gt;&lt;D xsi:type="xsd:double"&gt;3.7319663432114552&lt;/D&gt;&lt;D xsi:type="xsd:double"&gt;3.7423388202892021&lt;/D&gt;&lt;D xsi:type="xsd:double"&gt;3.7008622568859568&lt;/D&gt;&lt;D xsi:type="xsd:double"&gt;3.7507274087732689&lt;/D&gt;&lt;D xsi:type="xsd:double"&gt;3.7181842616456948&lt;/D&gt;&lt;D xsi:type="xsd:double"&gt;3.7419195722408172&lt;/D&gt;&lt;D xsi:type="xsd:double"&gt;3.7385140668563031&lt;/D&gt;&lt;D xsi:type="xsd:double"&gt;3.762144578620608&lt;/D&gt;&lt;D xsi:type="xsd:double"&gt;3.7249894729203872&lt;/D&gt;&lt;D xsi:type="xsd:double"&gt;3.7066859259393792&lt;/D&gt;&lt;D xsi:type="xsd:double"&gt;3.7131755944334088&lt;/D&gt;&lt;D xsi:type="xsd:double"&gt;3.710073067162122&lt;/D&gt;&lt;D xsi:type="xsd:double"&gt;3.6889600036223071&lt;/D&gt;&lt;D xsi:type="xsd:double"&gt;3.7308335798404362&lt;/D&gt;&lt;D xsi:type="xsd:double"&gt;3.7047034601133739&lt;/D&gt;&lt;D xsi:type="xsd:double"&gt;3.6992819996710908&lt;/D&gt;&lt;D xsi:type="xsd:double"&gt;3.6909945943046312&lt;/D&gt;&lt;D xsi:type="xsd:double"&gt;3.670657644432255&lt;/D&gt;&lt;D xsi:type="xsd:double"&gt;3.6712643924890238&lt;/D&gt;&lt;D xsi:type="xsd:double"&gt;3.6629574189037459&lt;/D&gt;&lt;D xsi:type="xsd:double"&gt;3.6268600465510761&lt;/D&gt;&lt;D xsi:type="xsd:double"&gt;3.6116981098538772&lt;/D&gt;&lt;D xsi:type="xsd:double"&gt;3.605707287417141&lt;/D&gt;&lt;D xsi:type="xsd:double"&gt;3.5821826476493519&lt;/D&gt;&lt;D xsi:type="xsd:double"&gt;3.5732450372731361&lt;/D&gt;&lt;D xsi:type="xsd:double"&gt;3.5676468202519032&lt;/D&gt;&lt;D xsi:type="xsd:double"&gt;3.621840214203679&lt;/D&gt;&lt;D xsi:type="xsd:double"&gt;3.624947815703206&lt;/D&gt;&lt;D xsi:type="xsd:double"&gt;3.63602208148359&lt;/D&gt;&lt;D xsi:type="xsd:double"&gt;3.600556432871846&lt;/D&gt;&lt;D xsi:type="xsd:double"&gt;3.568583963368098&lt;/D&gt;&lt;D xsi:type="xsd:double"&gt;3.5213951363259062&lt;/D&gt;&lt;D xsi:type="xsd:double"&gt;3.5368449598738709&lt;/D&gt;&lt;D xsi:type="xsd:double"&gt;3.556579000278778&lt;/D&gt;&lt;D xsi:type="xsd:double"&gt;3.518753241137186&lt;/D&gt;&lt;D xsi:type="xsd:double"&gt;3.62446230428985&lt;/D&gt;&lt;D xsi:type="xsd:double"&gt;3.654954420894843&lt;/D&gt;&lt;D xsi:type="xsd:double"&gt;3.6582471406809449&lt;/D&gt;&lt;D xsi:type="xsd:double"&gt;3.7013918141606772&lt;/D&gt;&lt;D xsi:type="xsd:double"&gt;3.653671718497939&lt;/D&gt;&lt;D xsi:type="xsd:double"&gt;3.712736342955401&lt;/D&gt;&lt;D xsi:type="xsd:double"&gt;3.6939339465639591&lt;/D&gt;&lt;D xsi:type="xsd:double"&gt;3.6818563050552808&lt;/D&gt;&lt;D xsi:type="xsd:double"&gt;3.6890027902645128&lt;/D&gt;&lt;D xsi:type="xsd:double"&gt;3.6393285493627761&lt;/D&gt;&lt;D xsi:type="xsd:double"&gt;3.6036476535625011&lt;/D&gt;&lt;D xsi:type="xsd:double"&gt;3.5769546728097978&lt;/D&gt;&lt;D xsi:type="xsd:double"&gt;3.585415929187568&lt;/D&gt;&lt;D xsi:type="xsd:double"&gt;3.589879751820912&lt;/D&gt;&lt;D xsi:type="xsd:double"&gt;3.612183417345677&lt;/D&gt;&lt;D xsi:type="xsd:double"&gt;3.578536840192645&lt;/D&gt;&lt;D xsi:type="xsd:double"&gt;3.5625846559553112&lt;/D&gt;&lt;D xsi:type="xsd:double"&gt;3.6053127086653189&lt;/D&gt;&lt;D xsi:type="xsd:double"&gt;3.599671886172799&lt;/D&gt;&lt;D xsi:type="xsd:double"&gt;3.522691923959572&lt;/D&gt;&lt;D xsi:type="xsd:double"&gt;3.524508727417305&lt;/D&gt;&lt;D xsi:type="xsd:double"&gt;3.539697722677662&lt;/D&gt;&lt;D xsi:type="xsd:double"&gt;3.500358887047998&lt;/D&gt;&lt;D xsi:type="xsd:double"&gt;3.4964174696961252&lt;/D&gt;&lt;D xsi:type="xsd:double"&gt;3.4646840630393418&lt;/D&gt;&lt;D xsi:type="xsd:double"&gt;3.48871193475834&lt;/D&gt;&lt;D xsi:type="xsd:double"&gt;3.4644798277315152&lt;/D&gt;&lt;D xsi:type="xsd:double"&gt;3.4945981827020449&lt;/D&gt;&lt;D xsi:type="xsd:double"&gt;3.4959510885998508&lt;/D&gt;&lt;D xsi:type="xsd:double"&gt;3.4770655450920849&lt;/D&gt;&lt;D xsi:type="xsd:double"&gt;3.4722912876845409&lt;/D&gt;&lt;D xsi:type="xsd:double"&gt;3.490944391600312&lt;/D&gt;&lt;D xsi:type="xsd:double"&gt;3.4897265460483711&lt;/D&gt;&lt;D xsi:type="xsd:double"&gt;3.4761320739173418&lt;/D&gt;&lt;D xsi:type="xsd:double"&gt;3.4709859537360059&lt;/D&gt;&lt;D xsi:type="xsd:double"&gt;3.483444082512789&lt;/D&gt;&lt;D xsi:type="xsd:double"&gt;3.3855114378828808&lt;/D&gt;&lt;D xsi:type="xsd:double"&gt;3.376954702746839&lt;/D&gt;&lt;D xsi:type="xsd:double"&gt;3.387739723541785&lt;/D&gt;&lt;D xsi:type="xsd:double"&gt;3.390081203022234&lt;/D&gt;&lt;D xsi:type="xsd:double"&gt;3.4169787941897631&lt;/D&gt;&lt;D xsi:type="xsd:double"&gt;3.407960287660603&lt;/D&gt;&lt;D xsi:type="xsd:double"&gt;3.3859845331283078&lt;/D&gt;&lt;D xsi:type="xsd:double"&gt;3.38843711151492&lt;/D&gt;&lt;D xsi:type="xsd:double"&gt;3.3642037958811208&lt;/D&gt;&lt;D xsi:type="xsd:double"&gt;3.3749542824292331&lt;/D&gt;&lt;D xsi:type="xsd:double"&gt;3.3761066197482772&lt;/D&gt;&lt;D xsi:type="xsd:double"&gt;3.3858537709779988&lt;/D&gt;&lt;D xsi:type="xsd:double"&gt;3.3550440278860632&lt;/D&gt;&lt;D xsi:type="xsd:double"&gt;3.356737801954687&lt;/D&gt;&lt;D xsi:type="xsd:double"&gt;3.349389689990486&lt;/D&gt;&lt;D xsi:type="xsd:double"&gt;3.355129834813559&lt;/D&gt;&lt;D xsi:type="xsd:double"&gt;3.3548613411664512&lt;/D&gt;&lt;D xsi:type="xsd:double"&gt;3.3558530758910221&lt;/D&gt;&lt;D xsi:type="xsd:double"&gt;3.3486634934073409&lt;/D&gt;&lt;D xsi:type="xsd:double"&gt;3.3531968852844241&lt;/D&gt;&lt;D xsi:type="xsd:double"&gt;3.3331902571434471&lt;/D&gt;&lt;D xsi:type="xsd:double"&gt;3.3460902387407&lt;/D&gt;&lt;D xsi:type="xsd:double"&gt;3.35163382813604&lt;/D&gt;&lt;D xsi:type="xsd:double"&gt;3.3406195917097761&lt;/D&gt;&lt;D xsi:type="xsd:double"&gt;3.42903441132441&lt;/D&gt;&lt;D xsi:type="xsd:double"&gt;3.4111279240758541&lt;/D&gt;&lt;D xsi:type="xsd:double"&gt;3.4143329670194662&lt;/D&gt;&lt;D xsi:type="xsd:double"&gt;3.4170793629791771&lt;/D&gt;&lt;D xsi:type="xsd:double"&gt;3.4042471418588631&lt;/D&gt;&lt;D xsi:type="xsd:double"&gt;3.4034735966626&lt;/D&gt;&lt;D xsi:type="xsd:double"&gt;3.417082652529992&lt;/D&gt;&lt;D xsi:type="xsd:double"&gt;3.4550505571175281&lt;/D&gt;&lt;D xsi:type="xsd:double"&gt;3.4275502865299079&lt;/D&gt;&lt;D xsi:type="xsd:double"&gt;3.4933061086212742&lt;/D&gt;&lt;D xsi:type="xsd:double"&gt;3.5290499766089072&lt;/D&gt;&lt;D xsi:type="xsd:double"&gt;3.5184600261643042&lt;/D&gt;&lt;D xsi:type="xsd:double"&gt;3.5778001501101691&lt;/D&gt;&lt;D xsi:type="xsd:double"&gt;3.5712425626144149&lt;/D&gt;&lt;D xsi:type="xsd:double"&gt;3.5048082732097652&lt;/D&gt;&lt;D xsi:type="xsd:double"&gt;3.5226554298188608&lt;/D&gt;&lt;D xsi:type="xsd:double"&gt;3.5772457955687318&lt;/D&gt;&lt;D xsi:type="xsd:double"&gt;3.587435381253552&lt;/D&gt;&lt;D xsi:type="xsd:double"&gt;3.5514568734796539&lt;/D&gt;&lt;D xsi:type="xsd:double"&gt;3.56218875172934&lt;/D&gt;&lt;D xsi:type="xsd:double"&gt;3.50919702383547&lt;/D&gt;&lt;D xsi:type="xsd:double"&gt;3.50923369825649&lt;/D&gt;&lt;D xsi:type="xsd:double"&gt;3.5387510037486138&lt;/D&gt;&lt;D xsi:type="xsd:double"&gt;3.5974863034440632&lt;/D&gt;&lt;D xsi:type="xsd:double"&gt;3.5875275015249279&lt;/D&gt;&lt;D xsi:type="xsd:double"&gt;3.600876166582307&lt;/D&gt;&lt;D xsi:type="xsd:double"&gt;3.6864211544591621&lt;/D&gt;&lt;D xsi:type="xsd:double"&gt;3.692741539953023&lt;/D&gt;&lt;D xsi:type="xsd:double"&gt;3.6575496101941551&lt;/D&gt;&lt;D xsi:type="xsd:double"&gt;3.6562577051053782&lt;/D&gt;&lt;D xsi:type="xsd:double"&gt;3.69389656723234&lt;/D&gt;&lt;D xsi:type="xsd:double"&gt;3.673757591180749&lt;/D&gt;&lt;D xsi:type="xsd:double"&gt;3.674974739901494&lt;/D&gt;&lt;D xsi:type="xsd:double"&gt;3.65259091309418&lt;/D&gt;&lt;D xsi:type="xsd:double"&gt;3.687357402055595&lt;/D&gt;&lt;D xsi:type="xsd:double"&gt;3.696310620673577&lt;/D&gt;&lt;D xsi:type="xsd:double"&gt;3.6964220333744571&lt;/D&gt;&lt;D xsi:type="xsd:double"&gt;3.8070976664597249&lt;/D&gt;&lt;D xsi:type="xsd:double"&gt;3.799367457533263&lt;/D&gt;&lt;D xsi:type="xsd:double"&gt;3.780258252777883&lt;/D&gt;&lt;D xsi:type="xsd:double"&gt;3.757987002632067&lt;/D&gt;&lt;D xsi:type="xsd:double"&gt;3.745851594503343&lt;/D&gt;&lt;D xsi:type="xsd:double"&gt;3.7498410005068039&lt;/D&gt;&lt;D xsi:type="xsd:double"&gt;3.807104374601876&lt;/D&gt;&lt;D xsi:type="xsd:double"&gt;3.8272899840650858&lt;/D&gt;&lt;D xsi:type="xsd:double"&gt;3.8459032593680962&lt;/D&gt;&lt;D xsi:type="xsd:double"&gt;3.8548246288873278&lt;/D&gt;&lt;D xsi:type="xsd:double"&gt;3.771607865995573&lt;/D&gt;&lt;D xsi:type="xsd:double"&gt;3.771959540311761&lt;/D&gt;&lt;D xsi:type="xsd:double"&gt;3.819264846211774&lt;/D&gt;&lt;D xsi:type="xsd:double"&gt;3.751920960922988&lt;/D&gt;&lt;D xsi:type="xsd:double"&gt;3.717879743766225&lt;/D&gt;&lt;D xsi:type="xsd:double"&gt;3.708974194389651&lt;/D&gt;&lt;D xsi:type="xsd:double"&gt;3.710718149229399&lt;/D&gt;&lt;D xsi:type="xsd:double"&gt;3.687223060643658&lt;/D&gt;&lt;D xsi:type="xsd:double"&gt;3.704207961526802&lt;/D&gt;&lt;D xsi:type="xsd:double"&gt;3.7015707956947561&lt;/D&gt;&lt;D xsi:type="xsd:double"&gt;3.6645580089337368&lt;/D&gt;&lt;D xsi:type="xsd:double"&gt;3.648176846377309&lt;/D&gt;&lt;D xsi:type="xsd:double"&gt;3.618253265355321&lt;/D&gt;&lt;D xsi:type="xsd:double"&gt;3.629830624325864&lt;/D&gt;&lt;D xsi:type="xsd:double"&gt;3.6127479212648859&lt;/D&gt;&lt;D xsi:type="xsd:double"&gt;3.6640817601859839&lt;/D&gt;&lt;D xsi:type="xsd:double"&gt;3.675404727322495&lt;/D&gt;&lt;D xsi:type="xsd:double"&gt;3.65629484508043&lt;/D&gt;&lt;D xsi:type="xsd:double"&gt;3.6501427954590651&lt;/D&gt;&lt;D xsi:type="xsd:double"&gt;3.5944312478344158&lt;/D&gt;&lt;D xsi:type="xsd:double"&gt;3.61148050381713&lt;/D&gt;&lt;D xsi:type="xsd:double"&gt;3.6335723366570249&lt;/D&gt;&lt;D xsi:type="xsd:double"&gt;3.7298263363660942&lt;/D&gt;&lt;D xsi:type="xsd:double"&gt;3.7372867729236758&lt;/D&gt;&lt;D xsi:type="xsd:double"&gt;3.7248237331537348&lt;/D&gt;&lt;D xsi:type="xsd:double"&gt;3.696288992418912&lt;/D&gt;&lt;D xsi:type="xsd:double"&gt;3.755024546837225&lt;/D&gt;&lt;D xsi:type="xsd:double"&gt;3.774252775992025&lt;/D&gt;&lt;D xsi:type="xsd:double"&gt;3.789539573003422&lt;/D&gt;&lt;D xsi:type="xsd:double"&gt;3.8150455011850881&lt;/D&gt;&lt;D xsi:type="xsd:double"&gt;3.8181569692427&lt;/D&gt;&lt;D xsi:type="xsd:double"&gt;3.8490013964144341&lt;/D&gt;&lt;D xsi:type="xsd:double"&gt;3.885662551256936&lt;/D&gt;&lt;D xsi:type="xsd:double"&gt;3.9448889672295731&lt;/D&gt;&lt;D xsi:type="xsd:double"&gt;3.9389919720575031&lt;/D&gt;&lt;D xsi:type="xsd:double"&gt;3.986795934956838&lt;/D&gt;&lt;D xsi:type="xsd:double"&gt;4.0677477885489974&lt;/D&gt;&lt;D xsi:type="xsd:double"&gt;4.0526413266682271&lt;/D&gt;&lt;D xsi:type="xsd:double"&gt;3.9466856625882141&lt;/D&gt;&lt;D xsi:type="xsd:double"&gt;3.9543223896985871&lt;/D&gt;&lt;D xsi:type="xsd:double"&gt;3.9987077425454172&lt;/D&gt;&lt;D xsi:type="xsd:double"&gt;4.1000945765597576&lt;/D&gt;&lt;D xsi:type="xsd:double"&gt;4.1251145344411277&lt;/D&gt;&lt;D xsi:type="xsd:double"&gt;4.2220702018468188&lt;/D&gt;&lt;D xsi:type="xsd:double"&gt;4.2224969435887294&lt;/D&gt;&lt;D xsi:type="xsd:double"&gt;4.1249722227337644&lt;/D&gt;&lt;D xsi:type="xsd:double"&gt;4.1002320175195139&lt;/D&gt;&lt;D xsi:type="xsd:double"&gt;4.0302797265130641&lt;/D&gt;&lt;D xsi:type="xsd:double"&gt;4.0782983189667528&lt;/D&gt;&lt;D xsi:type="xsd:double"&gt;4.1808634251716548&lt;/D&gt;&lt;D xsi:type="xsd:double"&gt;4.11779235830965&lt;/D&gt;&lt;D xsi:type="xsd:double"&gt;4.030737899839961&lt;/D&gt;&lt;D xsi:type="xsd:double"&gt;4.093219534330788&lt;/D&gt;&lt;D xsi:type="xsd:double"&gt;4.0690631722760893&lt;/D&gt;&lt;D xsi:type="xsd:double"&gt;4.0299002171473148&lt;/D&gt;&lt;D xsi:type="xsd:double"&gt;3.9235909464009611&lt;/D&gt;&lt;D xsi:type="xsd:double"&gt;3.959628028883484&lt;/D&gt;&lt;D xsi:type="xsd:double"&gt;3.9610606503014258&lt;/D&gt;&lt;D xsi:type="xsd:double"&gt;3.9587943420742442&lt;/D&gt;&lt;D xsi:type="xsd:double"&gt;3.9492820584551569&lt;/D&gt;&lt;D xsi:type="xsd:double"&gt;3.9501696229679282&lt;/D&gt;&lt;D xsi:type="xsd:double"&gt;3.9489408116101532&lt;/D&gt;&lt;D xsi:type="xsd:double"&gt;3.9504774093523372&lt;/D&gt;&lt;D xsi:type="xsd:double"&gt;3.856645406886&lt;/D&gt;&lt;D xsi:type="xsd:double"&gt;3.8499709821246211&lt;/D&gt;&lt;D xsi:type="xsd:double"&gt;3.86854631869277&lt;/D&gt;&lt;D xsi:type="xsd:double"&gt;3.848007122152866&lt;/D&gt;&lt;D xsi:type="xsd:double"&gt;3.866481719415793&lt;/D&gt;&lt;D xsi:type="xsd:double"&gt;3.853778965893643&lt;/D&gt;&lt;D xsi:type="xsd:double"&gt;3.8719688073876291&lt;/D&gt;&lt;D xsi:type="xsd:double"&gt;3.8429827539535291&lt;/D&gt;&lt;D xsi:type="xsd:double"&gt;3.8207052866795448&lt;/D&gt;&lt;D xsi:type="xsd:double"&gt;3.793733403773254&lt;/D&gt;&lt;D xsi:type="xsd:double"&gt;3.878233923815583&lt;/D&gt;&lt;D xsi:type="xsd:double"&gt;3.9378891164579888&lt;/D&gt;&lt;D xsi:type="xsd:double"&gt;3.9199320957410979&lt;/D&gt;&lt;D xsi:type="xsd:double"&gt;3.8943962481716832&lt;/D&gt;&lt;D xsi:type="xsd:double"&gt;3.8211345395430318&lt;/D&gt;&lt;D xsi:type="xsd:double"&gt;3.7749282125442489&lt;/D&gt;&lt;D xsi:type="xsd:double"&gt;3.783030542901388&lt;/D&gt;&lt;D xsi:type="xsd:double"&gt;3.7854778776729732&lt;/D&gt;&lt;D xsi:type="xsd:double"&gt;3.7864516403116562&lt;/D&gt;&lt;D xsi:type="xsd:double"&gt;3.887268503251387&lt;/D&gt;&lt;D xsi:type="xsd:double"&gt;3.9082984358707229&lt;/D&gt;&lt;D xsi:type="xsd:double"&gt;3.9023495059919711&lt;/D&gt;&lt;D xsi:type="xsd:double"&gt;3.911433902157782&lt;/D&gt;&lt;D xsi:type="xsd:double"&gt;3.8826972101019881&lt;/D&gt;&lt;D xsi:type="xsd:double"&gt;3.901992825607099&lt;/D&gt;&lt;D xsi:type="xsd:double"&gt;3.96885977508519&lt;/D&gt;&lt;D xsi:type="xsd:double"&gt;3.941325382172&lt;/D&gt;&lt;D xsi:type="xsd:double"&gt;3.9304099898073162&lt;/D&gt;&lt;D xsi:type="xsd:double"&gt;3.860992623936387&lt;/D&gt;&lt;D xsi:type="xsd:double"&gt;3.8193808872306039&lt;/D&gt;&lt;D xsi:type="xsd:double"&gt;3.8405398804483291&lt;/D&gt;&lt;D xsi:type="xsd:double"&gt;3.7938330667282361&lt;/D&gt;&lt;D xsi:type="xsd:double"&gt;3.7892446637593&lt;/D&gt;&lt;D xsi:type="xsd:double"&gt;3.76950169768685&lt;/D&gt;&lt;D xsi:type="xsd:double"&gt;3.7405583532702309&lt;/D&gt;&lt;D xsi:type="xsd:double"&gt;3.7499487588324949&lt;/D&gt;&lt;D xsi:type="xsd:double"&gt;3.7453430533507408&lt;/D&gt;&lt;D xsi:type="xsd:double"&gt;3.751756423462965&lt;/D&gt;&lt;D xsi:type="xsd:double"&gt;3.6974635423222479&lt;/D&gt;&lt;D xsi:type="xsd:double"&gt;3.70580349377633&lt;/D&gt;&lt;D xsi:type="xsd:double"&gt;3.727552331407058&lt;/D&gt;&lt;D xsi:type="xsd:double"&gt;3.6589392810452619&lt;/D&gt;&lt;D xsi:type="xsd:double"&gt;3.6808766989372952&lt;/D&gt;&lt;D xsi:type="xsd:double"&gt;3.714101210610631&lt;/D&gt;&lt;D xsi:type="xsd:double"&gt;3.7170389690867669&lt;/D&gt;&lt;D xsi:type="xsd:double"&gt;3.7280896880429371&lt;/D&gt;&lt;D xsi:type="xsd:double"&gt;3.713997271694633&lt;/D&gt;&lt;D xsi:type="xsd:double"&gt;3.7805363624525041&lt;/D&gt;&lt;D xsi:type="xsd:double"&gt;3.7641586234090272&lt;/D&gt;&lt;D xsi:type="xsd:double"&gt;3.727434123539402&lt;/D&gt;&lt;D xsi:type="xsd:double"&gt;3.7445774626958421&lt;/D&gt;&lt;D xsi:type="xsd:double"&gt;3.77068760934127&lt;/D&gt;&lt;D xsi:type="xsd:double"&gt;3.7313842504484209&lt;/D&gt;&lt;D xsi:type="xsd:double"&gt;3.756791211228113&lt;/D&gt;&lt;D xsi:type="xsd:double"&gt;3.7802994763387221&lt;/D&gt;&lt;D xsi:type="xsd:double"&gt;3.7356273920367249&lt;/D&gt;&lt;D xsi:type="xsd:double"&gt;3.7210097741376731&lt;/D&gt;&lt;D xsi:type="xsd:double"&gt;3.74173522274907&lt;/D&gt;&lt;D xsi:type="xsd:double"&gt;3.76632238045708&lt;/D&gt;&lt;D xsi:type="xsd:double"&gt;3.724316967528309&lt;/D&gt;&lt;D xsi:type="xsd:double"&gt;3.7116134177681448&lt;/D&gt;&lt;D xsi:type="xsd:double"&gt;3.7312325791645988&lt;/D&gt;&lt;D xsi:type="xsd:double"&gt;3.78504439625583&lt;/D&gt;&lt;D xsi:type="xsd:double"&gt;3.8119439351118141&lt;/D&gt;&lt;D xsi:type="xsd:double"&gt;3.838288937871686&lt;/D&gt;&lt;D xsi:type="xsd:double"&gt;3.819882202592813&lt;/D&gt;&lt;D xsi:type="xsd:double"&gt;3.81214606275793&lt;/D&gt;&lt;D xsi:type="xsd:double"&gt;3.7240840680017131&lt;/D&gt;&lt;D xsi:type="xsd:double"&gt;3.7441991605808549&lt;/D&gt;&lt;D xsi:type="xsd:double"&gt;3.74023386297257&lt;/D&gt;&lt;D xsi:type="xsd:double"&gt;3.7451615826687572&lt;/D&gt;&lt;D xsi:type="xsd:double"&gt;3.7697018150897641&lt;/D&gt;&lt;D xsi:type="xsd:double"&gt;3.7701510711110462&lt;/D&gt;&lt;D xsi:type="xsd:double"&gt;3.7900876608086089&lt;/D&gt;&lt;D xsi:type="xsd:double"&gt;3.8107755588670962&lt;/D&gt;&lt;D xsi:type="xsd:double"&gt;3.756292184339503&lt;/D&gt;&lt;D xsi:type="xsd:double"&gt;3.78770951190878&lt;/D&gt;&lt;D xsi:type="xsd:double"&gt;3.8581993881587038&lt;/D&gt;&lt;D xsi:type="xsd:double"&gt;3.82720158470217&lt;/D&gt;&lt;D xsi:type="xsd:double"&gt;3.7644355924263171&lt;/D&gt;&lt;D xsi:type="xsd:double"&gt;3.6699466861722021&lt;/D&gt;&lt;D xsi:type="xsd:double"&gt;3.670718392925608&lt;/D&gt;&lt;D xsi:type="xsd:double"&gt;3.6637635100664889&lt;/D&gt;&lt;D xsi:type="xsd:double"&gt;3.685988784871093&lt;/D&gt;&lt;D xsi:type="xsd:double"&gt;3.6734343195226029&lt;/D&gt;&lt;D xsi:type="xsd:double"&gt;3.678540356202971&lt;/D&gt;&lt;D xsi:type="xsd:double"&gt;3.6763965799788232&lt;/D&gt;&lt;D xsi:type="xsd:double"&gt;3.6583997470479872&lt;/D&gt;&lt;D xsi:type="xsd:double"&gt;3.6657382710439839&lt;/D&gt;&lt;D xsi:type="xsd:double"&gt;3.655917341911425&lt;/D&gt;&lt;D xsi:type="xsd:double"&gt;3.6234518400288089&lt;/D&gt;&lt;D xsi:type="xsd:double"&gt;3.6411475151464732&lt;/D&gt;&lt;D xsi:type="xsd:double"&gt;3.6671419013395812&lt;/D&gt;&lt;D xsi:type="xsd:double"&gt;3.6818726288157468&lt;/D&gt;&lt;D xsi:type="xsd:double"&gt;3.674607157596101&lt;/D&gt;&lt;D xsi:type="xsd:double"&gt;3.6757794211284871&lt;/D&gt;&lt;D xsi:type="xsd:double"&gt;3.68309343906463&lt;/D&gt;&lt;D xsi:type="xsd:double"&gt;3.7517358819440041&lt;/D&gt;&lt;D xsi:type="xsd:double"&gt;3.7695089710641492&lt;/D&gt;&lt;D xsi:type="xsd:double"&gt;3.7566770737697972&lt;/D&gt;&lt;D xsi:type="xsd:double"&gt;3.79516817630231&lt;/D&gt;&lt;D xsi:type="xsd:double"&gt;3.7931376164227188&lt;/D&gt;&lt;D xsi:type="xsd:double"&gt;3.7870506979578309&lt;/D&gt;&lt;D xsi:type="xsd:double"&gt;3.8295510168250679&lt;/D&gt;&lt;D xsi:type="xsd:double"&gt;3.8465940430497261&lt;/D&gt;&lt;D xsi:type="xsd:double"&gt;3.8304132608592871&lt;/D&gt;&lt;D xsi:type="xsd:double"&gt;3.7882940488253731&lt;/D&gt;&lt;D xsi:type="xsd:double"&gt;3.7786007284134242&lt;/D&gt;&lt;D xsi:type="xsd:double"&gt;3.780751709796649&lt;/D&gt;&lt;D xsi:type="xsd:double"&gt;3.7732476808769451&lt;/D&gt;&lt;D xsi:type="xsd:double"&gt;3.7675772477959719&lt;/D&gt;&lt;D xsi:type="xsd:double"&gt;3.8591149448649271&lt;/D&gt;&lt;D xsi:type="xsd:double"&gt;3.888149255110239&lt;/D&gt;&lt;D xsi:type="xsd:double"&gt;3.8861925214304081&lt;/D&gt;&lt;D xsi:type="xsd:double"&gt;3.83891051020737&lt;/D&gt;&lt;D xsi:type="xsd:double"&gt;3.8734889354333482&lt;/D&gt;&lt;D xsi:type="xsd:double"&gt;3.862294997484002&lt;/D&gt;&lt;D xsi:type="xsd:double"&gt;3.8625758322176029&lt;/D&gt;&lt;D xsi:type="xsd:double"&gt;3.880080613901657&lt;/D&gt;&lt;D xsi:type="xsd:double"&gt;3.860671042281246&lt;/D&gt;&lt;D xsi:type="xsd:double"&gt;3.837168466698305&lt;/D&gt;&lt;D xsi:type="xsd:double"&gt;3.8237203103384552&lt;/D&gt;&lt;D xsi:type="xsd:double"&gt;3.8567856736084329&lt;/D&gt;&lt;D xsi:type="xsd:double"&gt;3.84010277766096&lt;/D&gt;&lt;D xsi:type="xsd:double"&gt;3.829293628635003&lt;/D&gt;&lt;D xsi:type="xsd:double"&gt;3.889730791423649&lt;/D&gt;&lt;D xsi:type="xsd:double"&gt;3.929106139833078&lt;/D&gt;&lt;D xsi:type="xsd:double"&gt;4.0284912275186633&lt;/D&gt;&lt;D xsi:type="xsd:double"&gt;4.0337780275337778&lt;/D&gt;&lt;D xsi:type="xsd:double"&gt;3.9925908103264152&lt;/D&gt;&lt;D xsi:type="xsd:double"&gt;4.0248387100268088&lt;/D&gt;&lt;D xsi:type="xsd:double"&gt;4.150406334128534&lt;/D&gt;&lt;D xsi:type="xsd:double"&gt;4.1777627171082816&lt;/D&gt;&lt;D xsi:type="xsd:double"&gt;4.149773846636351&lt;/D&gt;&lt;D xsi:type="xsd:double"&gt;4.1138544188166373&lt;/D&gt;&lt;D xsi:type="xsd:double"&gt;4.1295668582624341&lt;/D&gt;&lt;D xsi:type="xsd:double"&gt;4.0588754095522637&lt;/D&gt;&lt;D xsi:type="xsd:double"&gt;3.99848264600736&lt;/D&gt;&lt;D xsi:type="xsd:double"&gt;4.0194576946312486&lt;/D&gt;&lt;D xsi:type="xsd:double"&gt;3.998721010624394&lt;/D&gt;&lt;D xsi:type="xsd:double"&gt;3.96734841955386&lt;/D&gt;&lt;D xsi:type="xsd:double"&gt;3.9607340419642449&lt;/D&gt;&lt;D xsi:type="xsd:double"&gt;3.9538308661166779&lt;/D&gt;&lt;D xsi:type="xsd:double"&gt;4.0010377174708527&lt;/D&gt;&lt;D xsi:type="xsd:double"&gt;3.9446470453321809&lt;/D&gt;&lt;D xsi:type="xsd:double"&gt;3.9373259644240228&lt;/D&gt;&lt;D xsi:type="xsd:double"&gt;3.9484828119600319&lt;/D&gt;&lt;D xsi:type="xsd:double"&gt;3.9323048529405309&lt;/D&gt;&lt;D xsi:type="xsd:double"&gt;3.8651119021593492&lt;/D&gt;&lt;D xsi:type="xsd:double"&gt;3.8500339273796471&lt;/D&gt;&lt;D xsi:type="xsd:double"&gt;3.9075373640536122&lt;/D&gt;&lt;D xsi:type="xsd:double"&gt;3.884967709561769&lt;/D&gt;&lt;D xsi:type="xsd:double"&gt;3.8978886306260012&lt;/D&gt;&lt;D xsi:ty</t>
        </r>
      </text>
    </comment>
    <comment ref="A63" authorId="0" shapeId="0">
      <text>
        <r>
          <rPr>
            <b/>
            <sz val="9"/>
            <color indexed="81"/>
            <rFont val="Tahoma"/>
            <charset val="1"/>
          </rPr>
          <t>pe="xsd:double"&gt;3.88074633002954&lt;/D&gt;&lt;D xsi:type="xsd:double"&gt;3.871745385257503&lt;/D&gt;&lt;D xsi:type="xsd:double"&gt;3.9132777530027449&lt;/D&gt;&lt;D xsi:type="xsd:double"&gt;3.9158340320895531&lt;/D&gt;&lt;D xsi:type="xsd:double"&gt;3.9711008220551789&lt;/D&gt;&lt;D xsi:type="xsd:double"&gt;4.011237371483678&lt;/D&gt;&lt;D xsi:type="xsd:double"&gt;4.053962544716069&lt;/D&gt;&lt;D xsi:type="xsd:double"&gt;4.0542989740179678&lt;/D&gt;&lt;D xsi:type="xsd:double"&gt;4.03674781943046&lt;/D&gt;&lt;D xsi:type="xsd:double"&gt;4.0368948872494883&lt;/D&gt;&lt;D xsi:type="xsd:double"&gt;4.0856956656689691&lt;/D&gt;&lt;D xsi:type="xsd:double"&gt;4.0351037303206132&lt;/D&gt;&lt;D xsi:type="xsd:double"&gt;3.9731703783471608&lt;/D&gt;&lt;D xsi:type="xsd:double"&gt;3.9909648862593&lt;/D&gt;&lt;D xsi:type="xsd:double"&gt;3.9596087448976842&lt;/D&gt;&lt;D xsi:type="xsd:double"&gt;3.9683173556886189&lt;/D&gt;&lt;D xsi:type="xsd:double"&gt;3.929637922402708&lt;/D&gt;&lt;D xsi:type="xsd:double"&gt;3.9143960469094758&lt;/D&gt;&lt;D xsi:type="xsd:double"&gt;3.8536109098451221&lt;/D&gt;&lt;D xsi:type="xsd:double"&gt;3.83843399344424&lt;/D&gt;&lt;D xsi:type="xsd:double"&gt;3.836291512451306&lt;/D&gt;&lt;D xsi:type="xsd:double"&gt;3.850363537859034&lt;/D&gt;&lt;D xsi:type="xsd:double"&gt;3.8692030611912611&lt;/D&gt;&lt;D xsi:type="xsd:double"&gt;3.8389379849581822&lt;/D&gt;&lt;D xsi:type="xsd:double"&gt;3.797581566180408&lt;/D&gt;&lt;D xsi:type="xsd:double"&gt;3.737244293916977&lt;/D&gt;&lt;D xsi:type="xsd:double"&gt;3.7602148306389882&lt;/D&gt;&lt;D xsi:type="xsd:double"&gt;3.759834122147907&lt;/D&gt;&lt;D xsi:type="xsd:double"&gt;3.821964675471742&lt;/D&gt;&lt;D xsi:type="xsd:double"&gt;3.8268281560084492&lt;/D&gt;&lt;D xsi:type="xsd:double"&gt;3.814572333167376&lt;/D&gt;&lt;D xsi:type="xsd:double"&gt;3.815795760991231&lt;/D&gt;&lt;D xsi:type="xsd:double"&gt;3.85547402278376&lt;/D&gt;&lt;D xsi:type="xsd:double"&gt;3.8498291969569691&lt;/D&gt;&lt;D xsi:type="xsd:double"&gt;3.8988462296800068&lt;/D&gt;&lt;D xsi:type="xsd:double"&gt;3.91263596584443&lt;/D&gt;&lt;D xsi:type="xsd:double"&gt;3.8637254149151561&lt;/D&gt;&lt;D xsi:type="xsd:double"&gt;3.9239694680673511&lt;/D&gt;&lt;D xsi:type="xsd:double"&gt;3.8980819110818881&lt;/D&gt;&lt;D xsi:type="xsd:double"&gt;3.9428169936290489&lt;/D&gt;&lt;D xsi:type="xsd:double"&gt;3.9966857598541679&lt;/D&gt;&lt;D xsi:type="xsd:double"&gt;3.978953161408858&lt;/D&gt;&lt;D xsi:type="xsd:double"&gt;3.9857153274459129&lt;/D&gt;&lt;D xsi:type="xsd:double"&gt;3.9165113726571681&lt;/D&gt;&lt;D xsi:type="xsd:double"&gt;3.9042262198046709&lt;/D&gt;&lt;D xsi:type="xsd:double"&gt;3.860162819367043&lt;/D&gt;&lt;D xsi:type="xsd:double"&gt;3.836513768022233&lt;/D&gt;&lt;D xsi:type="xsd:double"&gt;3.83760029705251&lt;/D&gt;&lt;D xsi:type="xsd:double"&gt;3.8443502543597079&lt;/D&gt;&lt;D xsi:type="xsd:double"&gt;3.81997325153739&lt;/D&gt;&lt;D xsi:type="xsd:double"&gt;3.826330126286194&lt;/D&gt;&lt;D xsi:type="xsd:double"&gt;3.8071660391859652&lt;/D&gt;&lt;D xsi:type="xsd:double"&gt;3.803923888726112&lt;/D&gt;&lt;D xsi:type="xsd:double"&gt;3.8025612288180528&lt;/D&gt;&lt;D xsi:type="xsd:double"&gt;3.805449058367055&lt;/D&gt;&lt;D xsi:type="xsd:double"&gt;3.7817820916212161&lt;/D&gt;&lt;D xsi:type="xsd:double"&gt;3.7970380697247021&lt;/D&gt;&lt;D xsi:type="xsd:double"&gt;3.7861084466159509&lt;/D&gt;&lt;D xsi:type="xsd:double"&gt;3.7493819129260491&lt;/D&gt;&lt;D xsi:type="xsd:double"&gt;3.775954393686864&lt;/D&gt;&lt;D xsi:type="xsd:double"&gt;3.784235756598533&lt;/D&gt;&lt;D xsi:type="xsd:double"&gt;3.8112500016206861&lt;/D&gt;&lt;D xsi:type="xsd:double"&gt;3.813500479914488&lt;/D&gt;&lt;D xsi:type="xsd:double"&gt;3.778516745466741&lt;/D&gt;&lt;D xsi:type="xsd:double"&gt;3.7916636758482558&lt;/D&gt;&lt;D xsi:type="xsd:double"&gt;3.809839314906569&lt;/D&gt;&lt;D xsi:type="xsd:double"&gt;3.788753340978249&lt;/D&gt;&lt;D xsi:type="xsd:double"&gt;3.79083006878742&lt;/D&gt;&lt;D xsi:type="xsd:double"&gt;3.8086715471280268&lt;/D&gt;&lt;D xsi:type="xsd:double"&gt;3.8071586098027819&lt;/D&gt;&lt;D xsi:type="xsd:double"&gt;3.81745364829244&lt;/D&gt;&lt;D xsi:type="xsd:double"&gt;3.81069477721135&lt;/D&gt;&lt;D xsi:type="xsd:double"&gt;3.8814002689409191&lt;/D&gt;&lt;D xsi:type="xsd:double"&gt;3.8650474614812369&lt;/D&gt;&lt;D xsi:type="xsd:double"&gt;3.867458286283632&lt;/D&gt;&lt;D xsi:type="xsd:double"&gt;3.8034161376029409&lt;/D&gt;&lt;D xsi:type="xsd:double"&gt;3.8138937855121031&lt;/D&gt;&lt;D xsi:type="xsd:double"&gt;3.8131799166704838&lt;/D&gt;&lt;D xsi:type="xsd:double"&gt;3.7571723083337671&lt;/D&gt;&lt;D xsi:type="xsd:double"&gt;3.74901830443017&lt;/D&gt;&lt;D xsi:type="xsd:double"&gt;3.753631261628835&lt;/D&gt;&lt;D xsi:type="xsd:double"&gt;3.757093097876707&lt;/D&gt;&lt;D xsi:type="xsd:double"&gt;3.7420214039130459&lt;/D&gt;&lt;D xsi:type="xsd:double"&gt;3.8130762340172768&lt;/D&gt;&lt;D xsi:type="xsd:double"&gt;3.800465455115507&lt;/D&gt;&lt;D xsi:type="xsd:double"&gt;3.8105377592693821&lt;/D&gt;&lt;D xsi:type="xsd:double"&gt;3.7937597355186621&lt;/D&gt;&lt;D xsi:type="xsd:double"&gt;3.77424833248133&lt;/D&gt;&lt;D xsi:type="xsd:double"&gt;3.773152136346229&lt;/D&gt;&lt;D xsi:type="xsd:double"&gt;3.7726707299330609&lt;/D&gt;&lt;D xsi:type="xsd:double"&gt;3.7894504685450969&lt;/D&gt;&lt;D xsi:type="xsd:double"&gt;3.8025805937079591&lt;/D&gt;&lt;D xsi:type="xsd:double"&gt;3.7423830580806721&lt;/D&gt;&lt;D xsi:type="xsd:double"&gt;3.7138598811506118&lt;/D&gt;&lt;D xsi:type="xsd:double"&gt;3.691676465333694&lt;/D&gt;&lt;D xsi:type="xsd:double"&gt;3.680936756925127&lt;/D&gt;&lt;D xsi:type="xsd:double"&gt;3.65713572064223&lt;/D&gt;&lt;D xsi:type="xsd:double"&gt;3.6290126754280512&lt;/D&gt;&lt;D xsi:type="xsd:double"&gt;3.6174255422364729&lt;/D&gt;&lt;D xsi:type="xsd:double"&gt;3.623204987738851&lt;/D&gt;&lt;D xsi:type="xsd:double"&gt;3.6502260690734989&lt;/D&gt;&lt;D xsi:type="xsd:double"&gt;3.635520974594689&lt;/D&gt;&lt;D xsi:type="xsd:double"&gt;3.6276250169769848&lt;/D&gt;&lt;D xsi:type="xsd:double"&gt;3.6388967282955229&lt;/D&gt;&lt;D xsi:type="xsd:double"&gt;3.6738605982518151&lt;/D&gt;&lt;D xsi:type="xsd:double"&gt;3.6826396948718192&lt;/D&gt;&lt;D xsi:type="xsd:double"&gt;3.6388126575997042&lt;/D&gt;&lt;D xsi:type="xsd:double"&gt;3.641724519506143&lt;/D&gt;&lt;D xsi:type="xsd:double"&gt;3.6157613245137878&lt;/D&gt;&lt;D xsi:type="xsd:double"&gt;3.644998294946947&lt;/D&gt;&lt;D xsi:type="xsd:double"&gt;3.6227662741835789&lt;/D&gt;&lt;D xsi:type="xsd:double"&gt;3.630439119379238&lt;/D&gt;&lt;D xsi:type="xsd:double"&gt;3.609531156424886&lt;/D&gt;&lt;D xsi:type="xsd:double"&gt;3.606301219641459&lt;/D&gt;&lt;D xsi:type="xsd:double"&gt;3.6295886565214048&lt;/D&gt;&lt;D xsi:type="xsd:double"&gt;3.6094152950337342&lt;/D&gt;&lt;D xsi:type="xsd:double"&gt;3.6036123032821989&lt;/D&gt;&lt;D xsi:type="xsd:double"&gt;3.6244154143541181&lt;/D&gt;&lt;D xsi:type="xsd:double"&gt;3.648681036556062&lt;/D&gt;&lt;D xsi:type="xsd:double"&gt;3.6726492154036379&lt;/D&gt;&lt;D xsi:type="xsd:double"&gt;3.6739483617900959&lt;/D&gt;&lt;D xsi:type="xsd:double"&gt;3.674998772462013&lt;/D&gt;&lt;D xsi:type="xsd:double"&gt;3.673972989578616&lt;/D&gt;&lt;D xsi:type="xsd:double"&gt;3.5966921581990521&lt;/D&gt;&lt;D xsi:type="xsd:double"&gt;3.600991604470908&lt;/D&gt;&lt;D xsi:type="xsd:double"&gt;3.6088211910762058&lt;/D&gt;&lt;D xsi:type="xsd:double"&gt;3.6106599506840151&lt;/D&gt;&lt;D xsi:type="xsd:double"&gt;3.68643497446774&lt;/D&gt;&lt;D xsi:type="xsd:double"&gt;3.691757042567513&lt;/D&gt;&lt;D xsi:type="xsd:double"&gt;3.701493374185215&lt;/D&gt;&lt;D xsi:type="xsd:double"&gt;3.7381454919530079&lt;/D&gt;&lt;D xsi:type="xsd:double"&gt;3.7725948313739019&lt;/D&gt;&lt;D xsi:type="xsd:double"&gt;3.7364690409952059&lt;/D&gt;&lt;D xsi:type="xsd:double"&gt;3.76852671517692&lt;/D&gt;&lt;D xsi:type="xsd:double"&gt;3.7461313966922791&lt;/D&gt;&lt;D xsi:type="xsd:double"&gt;3.804910597173329&lt;/D&gt;&lt;D xsi:type="xsd:double"&gt;3.8259233045458481&lt;/D&gt;&lt;D xsi:type="xsd:double"&gt;3.8143196968461122&lt;/D&gt;&lt;D xsi:type="xsd:double"&gt;3.8374134499592061&lt;/D&gt;&lt;D xsi:type="xsd:double"&gt;3.8564620575748259&lt;/D&gt;&lt;D xsi:type="xsd:double"&gt;3.9238893621048958&lt;/D&gt;&lt;D xsi:type="xsd:double"&gt;3.9762917509756108&lt;/D&gt;&lt;D xsi:type="xsd:double"&gt;3.95069129058652&lt;/D&gt;&lt;D xsi:type="xsd:double"&gt;3.9083002676022871&lt;/D&gt;&lt;D xsi:type="xsd:double"&gt;3.8903060415345019&lt;/D&gt;&lt;D xsi:type="xsd:double"&gt;3.9228830523748019&lt;/D&gt;&lt;D xsi:type="xsd:double"&gt;3.8629699939149171&lt;/D&gt;&lt;D xsi:type="xsd:double"&gt;3.937179671006068&lt;/D&gt;&lt;D xsi:type="xsd:double"&gt;3.9453172531462881&lt;/D&gt;&lt;D xsi:type="xsd:double"&gt;3.9585999065102411&lt;/D&gt;&lt;D xsi:type="xsd:double"&gt;3.918765165147188&lt;/D&gt;&lt;D xsi:type="xsd:double"&gt;3.977246446383321&lt;/D&gt;&lt;D xsi:type="xsd:double"&gt;3.9622937151574891&lt;/D&gt;&lt;D xsi:type="xsd:double"&gt;3.9488291901965908&lt;/D&gt;&lt;D xsi:type="xsd:double"&gt;3.949822463637954&lt;/D&gt;&lt;D xsi:type="xsd:double"&gt;3.89768600837622&lt;/D&gt;&lt;D xsi:type="xsd:double"&gt;3.908643443419479&lt;/D&gt;&lt;D xsi:type="xsd:double"&gt;3.9060209384056752&lt;/D&gt;&lt;D xsi:type="xsd:double"&gt;3.940079843995465&lt;/D&gt;&lt;D xsi:type="xsd:double"&gt;3.8795903571463581&lt;/D&gt;&lt;D xsi:type="xsd:double"&gt;3.822347930337628&lt;/D&gt;&lt;D xsi:type="xsd:double"&gt;3.8479598219962692&lt;/D&gt;&lt;D xsi:type="xsd:double"&gt;3.80226072785501&lt;/D&gt;&lt;D xsi:type="xsd:double"&gt;3.801636445345205&lt;/D&gt;&lt;D xsi:type="xsd:double"&gt;3.8148317710855819&lt;/D&gt;&lt;D xsi:type="xsd:double"&gt;3.8438790102346321&lt;/D&gt;&lt;D xsi:type="xsd:double"&gt;3.8477146398778261&lt;/D&gt;&lt;D xsi:type="xsd:double"&gt;3.85468323600021&lt;/D&gt;&lt;D xsi:type="xsd:double"&gt;3.8288727767557962&lt;/D&gt;&lt;D xsi:type="xsd:double"&gt;3.8179439120194831&lt;/D&gt;&lt;D xsi:type="xsd:double"&gt;3.7864651851328008&lt;/D&gt;&lt;D xsi:type="xsd:double"&gt;3.773967422107988&lt;/D&gt;&lt;D xsi:type="xsd:double"&gt;3.7657702056579581&lt;/D&gt;&lt;D xsi:type="xsd:double"&gt;3.8132499726764122&lt;/D&gt;&lt;D xsi:type="xsd:double"&gt;3.8570212613563148&lt;/D&gt;&lt;D xsi:type="xsd:double"&gt;3.8813716019557938&lt;/D&gt;&lt;D xsi:type="xsd:double"&gt;3.884219478860766&lt;/D&gt;&lt;D xsi:type="xsd:double"&gt;3.8783878300654022&lt;/D&gt;&lt;D xsi:type="xsd:double"&gt;3.7959354413917268&lt;/D&gt;&lt;D xsi:type="xsd:double"&gt;3.8009477801202709&lt;/D&gt;&lt;D xsi:type="xsd:double"&gt;3.744514174369816&lt;/D&gt;&lt;D xsi:type="xsd:double"&gt;3.760381835241017&lt;/D&gt;&lt;D xsi:type="xsd:double"&gt;3.7739180768295428&lt;/D&gt;&lt;D xsi:type="xsd:double"&gt;3.869538343321608&lt;/D&gt;&lt;D xsi:type="xsd:double"&gt;3.81115835120197&lt;/D&gt;&lt;D xsi:type="xsd:double"&gt;3.849192858244479&lt;/D&gt;&lt;D xsi:type="xsd:double"&gt;3.775519118390402&lt;/D&gt;&lt;D xsi:type="xsd:double"&gt;3.7584590907744522&lt;/D&gt;&lt;D xsi:type="xsd:double"&gt;3.73261197341739&lt;/D&gt;&lt;D xsi:type="xsd:double"&gt;3.7951262110361341&lt;/D&gt;&lt;D xsi:type="xsd:double"&gt;3.7824871319324691&lt;/D&gt;&lt;D xsi:type="xsd:double"&gt;3.8153835338711048&lt;/D&gt;&lt;D xsi:type="xsd:double"&gt;3.8166418746172761&lt;/D&gt;&lt;D xsi:type="xsd:double"&gt;3.8370634176657981&lt;/D&gt;&lt;D xsi:type="xsd:double"&gt;3.924755295838787&lt;/D&gt;&lt;D xsi:type="xsd:double"&gt;3.93096753411074&lt;/D&gt;&lt;D xsi:type="xsd:double"&gt;3.8902886390954472&lt;/D&gt;&lt;D xsi:type="xsd:double"&gt;3.84286372810535&lt;/D&gt;&lt;D xsi:type="xsd:double"&gt;3.795895216558959&lt;/D&gt;&lt;D xsi:type="xsd:double"&gt;3.803846464801599&lt;/D&gt;&lt;D xsi:type="xsd:double"&gt;3.8033328907227908&lt;/D&gt;&lt;D xsi:type="xsd:double"&gt;3.7297102909537378&lt;/D&gt;&lt;D xsi:type="xsd:double"&gt;3.7682628440258039&lt;/D&gt;&lt;D xsi:type="xsd:double"&gt;3.7507656305908781&lt;/D&gt;&lt;D xsi:type="xsd:double"&gt;3.705677312955761&lt;/D&gt;&lt;D xsi:type="xsd:double"&gt;3.712501218688057&lt;/D&gt;&lt;D xsi:type="xsd:double"&gt;3.7499477329899991&lt;/D&gt;&lt;D xsi:type="xsd:double"&gt;3.7246793653121&lt;/D&gt;&lt;D xsi:type="xsd:double"&gt;3.70685891322314&lt;/D&gt;&lt;D xsi:type="xsd:double"&gt;3.6900238257747948&lt;/D&gt;&lt;D xsi:type="xsd:double"&gt;3.672810069255378&lt;/D&gt;&lt;D xsi:type="xsd:double"&gt;3.64899919239157&lt;/D&gt;&lt;D xsi:type="xsd:double"&gt;3.6469991446806889&lt;/D&gt;&lt;D xsi:type="xsd:double"&gt;3.621650843381885&lt;/D&gt;&lt;D xsi:type="xsd:double"&gt;3.6403808100758539&lt;/D&gt;&lt;D xsi:type="xsd:double"&gt;3.685564775132868&lt;/D&gt;&lt;D xsi:type="xsd:double"&gt;3.6513888326832369&lt;/D&gt;&lt;D xsi:type="xsd:double"&gt;3.5851925674485572&lt;/D&gt;&lt;D xsi:type="xsd:double"&gt;3.5603546746909469&lt;/D&gt;&lt;D xsi:type="xsd:double"&gt;3.5063446828487281&lt;/D&gt;&lt;D xsi:type="xsd:double"&gt;3.4576094974633751&lt;/D&gt;&lt;D xsi:type="xsd:double"&gt;3.4692461275138609&lt;/D&gt;&lt;D xsi:type="xsd:double"&gt;3.4623075809698922&lt;/D&gt;&lt;D xsi:type="xsd:double"&gt;3.502494241795103&lt;/D&gt;&lt;D xsi:type="xsd:double"&gt;3.4974409317462052&lt;/D&gt;&lt;D xsi:type="xsd:double"&gt;3.521758688883907&lt;/D&gt;&lt;D xsi:type="xsd:double"&gt;3.5114143135619669&lt;/D&gt;&lt;D xsi:type="xsd:double"&gt;3.4956208612712212&lt;/D&gt;&lt;D xsi:type="xsd:double"&gt;3.4701756553257939&lt;/D&gt;&lt;D xsi:type="xsd:double"&gt;3.4858374946234338&lt;/D&gt;&lt;D xsi:type="xsd:double"&gt;3.5064902817763821&lt;/D&gt;&lt;D xsi:type="xsd:double"&gt;3.5093114811925838&lt;/D&gt;&lt;D xsi:type="xsd:double"&gt;3.5388784028922742&lt;/D&gt;&lt;D xsi:type="xsd:double"&gt;3.5238147874973982&lt;/D&gt;&lt;D xsi:type="xsd:double"&gt;3.479623644066161&lt;/D&gt;&lt;D xsi:type="xsd:double"&gt;3.4782523446922582&lt;/D&gt;&lt;D xsi:type="xsd:double"&gt;3.46952654389424&lt;/D&gt;&lt;D xsi:type="xsd:double"&gt;3.4696963163347978&lt;/D&gt;&lt;D xsi:type="xsd:double"&gt;3.409130877420206&lt;/D&gt;&lt;D xsi:type="xsd:double"&gt;3.4474343742529028&lt;/D&gt;&lt;D xsi:type="xsd:double"&gt;3.439747934999378&lt;/D&gt;&lt;D xsi:type="xsd:double"&gt;3.3984799023341559&lt;/D&gt;&lt;D xsi:type="xsd:double"&gt;3.404264733047532&lt;/D&gt;&lt;D xsi:type="xsd:double"&gt;3.4002499940072548&lt;/D&gt;&lt;D xsi:type="xsd:double"&gt;3.42252169070803&lt;/D&gt;&lt;D xsi:type="xsd:double"&gt;3.4565481699359162&lt;/D&gt;&lt;D xsi:type="xsd:double"&gt;3.494787851185047&lt;/D&gt;&lt;D xsi:type="xsd:double"&gt;3.4910782829314559&lt;/D&gt;&lt;D xsi:type="xsd:double"&gt;3.5246233424227511&lt;/D&gt;&lt;D xsi:type="xsd:double"&gt;3.54729475637278&lt;/D&gt;&lt;D xsi:type="xsd:double"&gt;3.584344257458564&lt;/D&gt;&lt;D xsi:type="xsd:double"&gt;3.5717152784772161&lt;/D&gt;&lt;D xsi:type="xsd:double"&gt;3.562983715475418&lt;/D&gt;&lt;D xsi:type="xsd:double"&gt;3.5517747187796478&lt;/D&gt;&lt;D xsi:type="xsd:double"&gt;3.5566419688719471&lt;/D&gt;&lt;D xsi:type="xsd:double"&gt;3.52915160731927&lt;/D&gt;&lt;D xsi:type="xsd:double"&gt;3.4769880834361331&lt;/D&gt;&lt;D xsi:type="xsd:double"&gt;3.4973647104482759&lt;/D&gt;&lt;D xsi:type="xsd:double"&gt;3.474537384137844&lt;/D&gt;&lt;D xsi:type="xsd:double"&gt;3.4868990523075531&lt;/D&gt;&lt;D xsi:type="xsd:double"&gt;3.4493306923431262&lt;/D&gt;&lt;D xsi:type="xsd:double"&gt;3.439408897639987&lt;/D&gt;&lt;D xsi:type="xsd:double"&gt;3.426209907541609&lt;/D&gt;&lt;D xsi:type="xsd:double"&gt;3.3748762610054421&lt;/D&gt;&lt;D xsi:type="xsd:double"&gt;3.367395726029605&lt;/D&gt;&lt;D xsi:type="xsd:double"&gt;3.34504954596175&lt;/D&gt;&lt;D xsi:type="xsd:double"&gt;3.3209081902124722&lt;/D&gt;&lt;D xsi:type="xsd:double"&gt;3.1928839884400988&lt;/D&gt;&lt;D xsi:type="xsd:double"&gt;3.1131162194201689&lt;/D&gt;&lt;D xsi:type="xsd:double"&gt;3.0693142316007389&lt;/D&gt;&lt;D xsi:type="xsd:double"&gt;2.9878589990231652&lt;/D&gt;&lt;D xsi:type="xsd:double"&gt;3.0392470455347769&lt;/D&gt;&lt;D xsi:type="xsd:double"&gt;3.0343141826796551&lt;/D&gt;&lt;D xsi:type="xsd:double"&gt;3.020833619062961&lt;/D&gt;&lt;D xsi:type="xsd:double"&gt;3.0282885383682938&lt;/D&gt;&lt;D xsi:type="xsd:double"&gt;3.1048481041829068&lt;/D&gt;&lt;D xsi:type="xsd:double"&gt;3.0216833695660412&lt;/D&gt;&lt;D xsi:type="xsd:double"&gt;3.015396013196503&lt;/D&gt;&lt;D xsi:type="xsd:double"&gt;3.0192057230539908&lt;/D&gt;&lt;D xsi:type="xsd:double"&gt;3.0005969094184288&lt;/D&gt;&lt;D xsi:type="xsd:double"&gt;2.95528033541532&lt;/D&gt;&lt;D xsi:type="xsd:double"&gt;2.95860089000955&lt;/D&gt;&lt;D xsi:type="xsd:double"&gt;2.9412898651255279&lt;/D&gt;&lt;D xsi:type="xsd:double"&gt;2.9706908090300321&lt;/D&gt;&lt;D xsi:type="xsd:double"&gt;2.972574775350354&lt;/D&gt;&lt;D xsi:type="xsd:double"&gt;3.0031555168527269&lt;/D&gt;&lt;D xsi:type="xsd:double"&gt;3.027532206988234&lt;/D&gt;&lt;D xsi:type="xsd:double"&gt;3.0640760747790239&lt;/D&gt;&lt;D xsi:type="xsd:double"&gt;3.042934761133679&lt;/D&gt;&lt;D xsi:type="xsd:double"&gt;3.02997220997134&lt;/D&gt;&lt;D xsi:type="xsd:double"&gt;3.067497666364376&lt;/D&gt;&lt;D xsi:type="xsd:double"&gt;3.0867401213534928&lt;/D&gt;&lt;D xsi:type="xsd:double"&gt;3.0844830539389152&lt;/D&gt;&lt;D xsi:type="xsd:double"&gt;3.0258442582096472&lt;/D&gt;&lt;D xsi:type="xsd:double"&gt;3.04432195255182&lt;/D&gt;&lt;D xsi:type="xsd:double"&gt;3.029892751965936&lt;/D&gt;&lt;D xsi:type="xsd:double"&gt;3.0490259536450339&lt;/D&gt;&lt;D xsi:type="xsd:double"&gt;3.0590699651228221&lt;/D&gt;&lt;D xsi:type="xsd:double"&gt;3.0020699904779242&lt;/D&gt;&lt;D xsi:type="xsd:double"&gt;2.9747450673095588&lt;/D&gt;&lt;D xsi:type="xsd:double"&gt;2.9856335903712909&lt;/D&gt;&lt;D xsi:type="xsd:double"&gt;3.0677606479957249&lt;/D&gt;&lt;D xsi:type="xsd:double"&gt;3.0675357920166721&lt;/D&gt;&lt;D xsi:type="xsd:double"&gt;3.0532975196352141&lt;/D&gt;&lt;D xsi:type="xsd:double"&gt;3.07197072293213&lt;/D&gt;&lt;D xsi:type="xsd:double"&gt;3.0652289434367161&lt;/D&gt;&lt;D xsi:type="xsd:double"&gt;3.0775553852126079&lt;/D&gt;&lt;D xsi:type="xsd:double"&gt;3.1131837723105811&lt;/D&gt;&lt;D xsi:type="xsd:double"&gt;3.1028826530488538&lt;/D&gt;&lt;D xsi:type="xsd:double"&gt;3.134737127530058&lt;/D&gt;&lt;D xsi:type="xsd:double"&gt;3.1709849469643379&lt;/D&gt;&lt;D xsi:type="xsd:double"&gt;3.145434239368754&lt;/D&gt;&lt;D xsi:type="xsd:double"&gt;3.1070801470842611&lt;/D&gt;&lt;D xsi:type="xsd:double"&gt;3.1575202802869038&lt;/D&gt;&lt;D xsi:type="xsd:double"&gt;3.1962298501160991&lt;/D&gt;&lt;D xsi:type="xsd:double"&gt;3.176201617614514&lt;/D&gt;&lt;D xsi:type="xsd:double"&gt;3.182491988267151&lt;/D&gt;&lt;D xsi:type="xsd:double"&gt;3.1762044699788&lt;/D&gt;&lt;D xsi:type="xsd:double"&gt;3.1435647062230272&lt;/D&gt;&lt;D xsi:type="xsd:double"&gt;3.1144086477276409&lt;/D&gt;&lt;D xsi:type="xsd:double"&gt;3.1085937177469081&lt;/D&gt;&lt;D xsi:type="xsd:double"&gt;3.132529959576964&lt;/D&gt;&lt;D xsi:type="xsd:double"&gt;3.1956199261125482&lt;/D&gt;&lt;D xsi:type="xsd:double"&gt;3.282460180478453&lt;/D&gt;&lt;D xsi:type="xsd:double"&gt;3.2495551568334449&lt;/D&gt;&lt;D xsi:type="xsd:double"&gt;3.2545912269356418&lt;/D&gt;&lt;D xsi:type="xsd:double"&gt;3.2790373451047441&lt;/D&gt;&lt;D xsi:type="xsd:double"&gt;3.391787475096868&lt;/D&gt;&lt;D xsi:type="xsd:double"&gt;3.41206725160744&lt;/D&gt;&lt;D xsi:type="xsd:double"&gt;3.63908082719519&lt;/D&gt;&lt;D xsi:type="xsd:double"&gt;3.5041919064410472&lt;/D&gt;&lt;D xsi:type="xsd:double"&gt;3.4420953246891361&lt;/D&gt;&lt;D xsi:type="xsd:double"&gt;3.4038451540451971&lt;/D&gt;&lt;D xsi:type="xsd:double"&gt;3.4182380485633281&lt;/D&gt;&lt;D xsi:type="xsd:double"&gt;3.4229651988293019&lt;/D&gt;&lt;D xsi:type="xsd:double"&gt;3.408691580559486&lt;/D&gt;&lt;D xsi:type="xsd:double"&gt;3.376632885337739&lt;/D&gt;&lt;D xsi:type="xsd:double"&gt;3.3766031550513609&lt;/D&gt;&lt;D xsi:type="xsd:double"&gt;3.3588643835201859&lt;/D&gt;&lt;D xsi:type="xsd:double"&gt;3.3962960662734218&lt;/D&gt;&lt;D xsi:type="xsd:double"&gt;3.374875531312949&lt;/D&gt;&lt;D xsi:type="xsd:double"&gt;3.4124390383573182&lt;/D&gt;&lt;D xsi:type="xsd:double"&gt;3.5276431391280831&lt;/D&gt;&lt;D xsi:type="xsd:double"&gt;3.50446162320021&lt;/D&gt;&lt;D xsi:type="xsd:double"&gt;3.4856678621388371&lt;/D&gt;&lt;D xsi:type="xsd:double"&gt;3.50606895596404&lt;/D&gt;&lt;D xsi:type="xsd:double"&gt;3.484770633102988&lt;/D&gt;&lt;D xsi:type="xsd:double"&gt;3.513813040195815&lt;/D&gt;&lt;D xsi:type="xsd:double"&gt;3.5227597935352071&lt;/D&gt;&lt;D xsi:type="xsd:double"&gt;3.5109690332307459&lt;/D&gt;&lt;D xsi:type="xsd:double"&gt;3.525487817043226&lt;/D&gt;&lt;D xsi:type="xsd:double"&gt;3.5020041158051982&lt;/D&gt;&lt;D xsi:type="xsd:double"&gt;3.5097603012926681&lt;/D&gt;&lt;D xsi:type="xsd:double"&gt;3.4890022240692971&lt;/D&gt;&lt;D xsi:type="xsd:double"&gt;3.55686589362992&lt;/D&gt;&lt;D xsi:type="xsd:double"&gt;3.522661644873081&lt;/D&gt;&lt;D xsi:type="xsd:double"&gt;3.5312898862661108&lt;/D&gt;&lt;D xsi:type="xsd:double"&gt;3.5609984715467711&lt;/D&gt;&lt;D xsi:type="xsd:double"&gt;3.61052254787355&lt;/D&gt;&lt;D xsi:type="xsd:double"&gt;3.641127543453937&lt;/D&gt;&lt;D xsi:type="xsd:double"&gt;3.7217807664524791&lt;/D&gt;&lt;D xsi:type="xsd:double"&gt;3.7636746890647461&lt;/D&gt;&lt;D xsi:type="xsd:double"&gt;3.9602221845657311&lt;/D&gt;&lt;D xsi:type="xsd:double"&gt;3.9604354142945679&lt;/D&gt;&lt;D xsi:type="xsd:double"&gt;4.0146036571662957&lt;/D&gt;&lt;D xsi:type="xsd:double"&gt;3.8871687490307361&lt;/D&gt;&lt;D xsi:type="xsd:double"&gt;3.9100871844776872&lt;/D&gt;&lt;D xsi:type="xsd:double"&gt;3.897815012177861&lt;/D&gt;&lt;D xsi:type="xsd:double"&gt;3.9725538850219109&lt;/D&gt;&lt;D xsi:type="xsd:double"&gt;4.0322353951412913&lt;/D&gt;&lt;D xsi:type="xsd:double"&gt;4.037559224390149&lt;/D&gt;&lt;D xsi:type="xsd:double"&gt;4.0978924924288744&lt;/D&gt;&lt;D xsi:type="xsd:double"&gt;3.9691999044761208&lt;/D&gt;&lt;D xsi:type="xsd:double"&gt;3.7995977811517472&lt;/D&gt;&lt;D xsi:type="xsd:double"&gt;3.904445316587378&lt;/D&gt;&lt;D xsi:type="xsd:double"&gt;3.9054617044591828&lt;/D&gt;&lt;D xsi:type="xsd:double"&gt;3.849592499040607&lt;/D&gt;&lt;D xsi:type="xsd:double"&gt;3.879485216177335&lt;/D&gt;&lt;D xsi:type="xsd:double"&gt;3.7876202991538168&lt;/D&gt;&lt;D xsi:type="xsd:double"&gt;3.801174118726788&lt;/D&gt;&lt;D xsi:type="xsd:double"&gt;3.785141052338151&lt;/D&gt;&lt;D xsi:type="xsd:double"&gt;3.806072693401823&lt;/D&gt;&lt;D xsi:type="xsd:double"&gt;3.7838524910042932&lt;/D&gt;&lt;D xsi:type="xsd:double"&gt;3.8923516060338912&lt;/D&gt;&lt;D xsi:type="xsd:double"&gt;3.92328014157301&lt;/D&gt;&lt;D xsi:type="xsd:double"&gt;3.91751973949241&lt;/D&gt;&lt;D xsi:type="xsd:double"&gt;4.0375609288967187&lt;/D&gt;&lt;D xsi:type="xsd:double"&gt;3.98377231347384&lt;/D&gt;&lt;D xsi:type="xsd:double"&gt;3.8636998065773911&lt;/D&gt;&lt;D xsi:type="xsd:double"&gt;3.8040336340392509&lt;/D&gt;&lt;D xsi:type="xsd:double"&gt;3.8056028133398492&lt;/D&gt;&lt;D xsi:type="xsd:double"&gt;3.6859940922445622&lt;/D&gt;&lt;D xsi:type="xsd:double"&gt;3.711404200129075&lt;/D&gt;&lt;D xsi:type="xsd:double"&gt;3.691393979996072&lt;/D&gt;&lt;D xsi:type="xsd:double"&gt;3.6529659168742392&lt;/D&gt;&lt;D xsi:type="xsd:double"&gt;3.6590719968205971&lt;/D&gt;&lt;D xsi:type="xsd:double"&gt;3.6950851640909361&lt;/D&gt;&lt;D xsi:type="xsd:double"&gt;3.618073527408336&lt;/D&gt;&lt;D xsi:type="xsd:double"&gt;3.585805653139662&lt;/D&gt;&lt;D xsi:type="xsd:double"&gt;3.5855094225877839&lt;/D&gt;&lt;D xsi:type="xsd:double"&gt;3.603237439270234&lt;/D&gt;&lt;D xsi:type="xsd:double"&gt;3.62998346653784&lt;/D&gt;&lt;D xsi:type="xsd:double"&gt;3.5812377860214988&lt;/D&gt;&lt;D xsi:type="xsd:double"&gt;3.58445754071999&lt;/D&gt;&lt;D xsi:type="xsd:double"&gt;3.5759376986962872&lt;/D&gt;&lt;D xsi:type="xsd:double"&gt;3.610336162635766&lt;/D&gt;&lt;D xsi:type="xsd:double"&gt;3.6233986805691369&lt;/D&gt;&lt;D xsi:type="xsd:double"&gt;3.6515196540395518&lt;/D&gt;&lt;D xsi:type="xsd:double"&gt;3.69865784748746&lt;/D&gt;&lt;D xsi:type="xsd:double"&gt;3.6675143397722172&lt;/D&gt;&lt;D xsi:type="xsd:double"&gt;3.5934575867585332&lt;/D&gt;&lt;D xsi:type="xsd:double"&gt;3.584110648038326&lt;/D&gt;&lt;D xsi:type="xsd:double"&gt;3.6167154684532088&lt;/D&gt;&lt;D xsi:type="xsd:double"&gt;3.63900040086997&lt;/D&gt;&lt;D xsi:type="xsd:double"&gt;3.6863596739190569&lt;/D&gt;&lt;D xsi:type="xsd:double"&gt;3.6950658783601869&lt;/D&gt;&lt;D xsi:type="xsd:double"&gt;3.5965012332565118&lt;/D&gt;&lt;D xsi:type="xsd:double"&gt;3.680676916105857&lt;/D&gt;&lt;D xsi:type="xsd:double"&gt;3.7518566849165329&lt;/D&gt;&lt;D xsi:type="xsd:double"&gt;3.7061343072382331&lt;/D&gt;&lt;D xsi:type="xsd:double"&gt;3.7171146128516082&lt;/D&gt;&lt;D xsi:type="xsd:double"&gt;3.668899696512121&lt;/D&gt;&lt;D xsi:type="xsd:double"&gt;3.623459245621254&lt;/D&gt;&lt;D xsi:type="xsd:double"&gt;3.63875409780306&lt;/D&gt;&lt;D xsi:type="xsd:double"&gt;3.64725144439635&lt;/D&gt;&lt;D xsi:type="xsd:double"&gt;3.66759425189606&lt;/D&gt;&lt;D xsi:type="xsd:double"&gt;3.6639759493428339&lt;/D&gt;&lt;D xsi:type="xsd:double"&gt;3.7285320780494429&lt;/D&gt;&lt;D xsi:type="xsd:double"&gt;3.744330236706598&lt;/D&gt;&lt;D xsi:type="xsd:double"&gt;3.681186633064947&lt;/D&gt;&lt;D xsi:type="xsd:double"&gt;3.6629242193360509&lt;/D&gt;&lt;D xsi:type="xsd:double"&gt;3.6564082188748559&lt;/D&gt;&lt;D xsi:type="xsd:double"&gt;3.6970850857593929&lt;/D&gt;&lt;D xsi:type="xsd:double"&gt;3.7381324061909988&lt;/D&gt;&lt;D xsi:type="xsd:double"&gt;3.781811717619612&lt;/D&gt;&lt;D xsi:type="xsd:double"&gt;3.806890535308022&lt;/D&gt;&lt;D xsi:type="xsd:double"&gt;3.81322119392722&lt;/D&gt;&lt;D xsi:type="xsd:double"&gt;3.83977979912425&lt;/D&gt;&lt;D xsi:type="xsd:double"&gt;3.8617383266843581&lt;/D&gt;&lt;D xsi:type="xsd:double"&gt;3.8975148599954581&lt;/D&gt;&lt;D xsi:type="xsd:double"&gt;3.8211256491531911&lt;/D&gt;&lt;D xsi:type="xsd:double"&gt;3.7835667659270742&lt;/D&gt;&lt;D xsi:type="xsd:double"&gt;3.8053560522162879&lt;/D&gt;&lt;D xsi:type="xsd:double"&gt;3.806596116636825&lt;/D&gt;&lt;D xsi:type="xsd:double"&gt;3.8029399327333309&lt;/D&gt;&lt;D xsi:type="xsd:double"&gt;3.7660621167993029&lt;/D&gt;&lt;D xsi:type="xsd:double"&gt;3.7485482292406642&lt;/D&gt;&lt;D xsi:type="xsd:double"&gt;3.786875076966147&lt;/D&gt;&lt;D xsi:type="xsd:double"&gt;3.77256434351359&lt;/D&gt;&lt;D xsi:type="xsd:double"&gt;3.7972308837951738&lt;/D&gt;&lt;D xsi:type="xsd:double"&gt;3.80969248759849&lt;/D&gt;&lt;D xsi:type="xsd:double"&gt;3.8890385681162392&lt;/D&gt;&lt;D xsi:type="xsd:double"&gt;3.9151554244797149&lt;/D&gt;&lt;D xsi:type="xsd:double"&gt;3.914826195957732&lt;/D&gt;&lt;D xsi:type="xsd:double"&gt;4.0470971898396337&lt;/D&gt;&lt;D xsi:type="xsd:double"&gt;4.00879075229907&lt;/D&gt;&lt;D xsi:type="xsd:double"&gt;4.15370598462014&lt;/D&gt;&lt;D xsi:type="xsd:double"&gt;4.1815235107644577&lt;/D&gt;&lt;D xsi:type="xsd:double"&gt;4.1251616910401152&lt;/D&gt;&lt;D xsi:type="xsd:double"&gt;4.160976557186288&lt;/D&gt;&lt;D xsi:type="xsd:double"&gt;4.2002963668708322&lt;/D&gt;&lt;D xsi:type="xsd:double"&gt;4.2938209847054871&lt;/D&gt;&lt;D xsi:type="xsd:double"&gt;4.2098651466794044&lt;/D&gt;&lt;D xsi:type="xsd:double"&gt;4.3398117388999244&lt;/D&gt;&lt;D xsi:type="xsd:double"&gt;4.4314362997346537&lt;/D&gt;&lt;D xsi:type="xsd:double"&gt;4.2914685690228573&lt;/D&gt;&lt;D xsi:type="xsd:double"&gt;4.2202316939257578&lt;/D&gt;&lt;D xsi:type="xsd:double"&gt;4.3252475155486216&lt;/D&gt;&lt;D xsi:type="xsd:double"&gt;4.2861746554993836&lt;/D&gt;&lt;D xsi:type="xsd:double"&gt;4.2533093566810809&lt;/D&gt;&lt;D xsi:type="xsd:double"&gt;4.123255321163251&lt;/D&gt;&lt;D xsi:type="xsd:double"&gt;4.1460943534563688&lt;/D&gt;&lt;D xsi:type="xsd:double"&gt;4.1572506946467058&lt;/D&gt;&lt;D xsi:type="xsd:double"&gt;4.2678199702289152&lt;/D&gt;&lt;D xsi:type="xsd:double"&gt;4.230064345683215&lt;/D&gt;&lt;D xsi:type="xsd:double"&gt;4.2016123821943534&lt;/D&gt;&lt;D xsi:type="xsd:double"&gt;4.3491378961735352&lt;/D&gt;&lt;D xsi:type="xsd:double"&gt;4.4377223988691652&lt;/D&gt;&lt;D xsi:type="xsd:double"&gt;4.3159012566313084&lt;/D&gt;&lt;D xsi:type="xsd:double"&gt;4.2592310996674208&lt;/D&gt;&lt;D xsi:type="xsd:double"&gt;4.2981147845804681&lt;/D&gt;&lt;D xsi:type="xsd:double"&gt;4.1878781766337081&lt;/D&gt;&lt;D xsi:type="xsd:double"&gt;4.2103236884287&lt;/D&gt;&lt;D xsi:type="xsd:double"&gt;4.1693873079683046&lt;/D&gt;&lt;D xsi:type="xsd:double"&gt;4.1689447159080677&lt;/D&gt;&lt;D xsi:type="xsd:double"&gt;4.2020873707109114&lt;/D&gt;&lt;D xsi:type="xsd:double"&gt;4.3086650402523627&lt;/D&gt;&lt;D xsi:type="xsd:double"&gt;4.2162143707180837&lt;/D&gt;&lt;D xsi:type="xsd:double"&gt;4.2738401483834094&lt;/D&gt;&lt;D xsi:type="xsd:double"&gt;4.20374269168434&lt;/D&gt;&lt;D xsi:type="xsd:double"&gt;4.07514616326629&lt;/D&gt;&lt;D xsi:type="xsd:double"&gt;4.0880264691197032&lt;/D&gt;&lt;D xsi:type="xsd:double"&gt;4.04071941095109&lt;/D&gt;&lt;D xsi:type="xsd:double"&gt;4.0384910854083458&lt;/D&gt;&lt;D xsi:type="xsd:double"&gt;4.0712953381297341&lt;/D&gt;&lt;D xsi:type="xsd:double"&gt;4.0627636571480163&lt;/D&gt;&lt;D xsi:type="xsd:double"&gt;4.0580443287348151&lt;/D&gt;&lt;D xsi:type="xsd:double"&gt;4.0505288070177921&lt;/D&gt;&lt;D xsi:type="xsd:double"&gt;4.0697321267378879&lt;/D&gt;&lt;D xsi:type="xsd:double"&gt;4.0597711700924268&lt;/D&gt;&lt;D xsi:type="xsd:double"&gt;4.0822635885697549&lt;/D&gt;&lt;D xsi:type="xsd:double"&gt;4.0256343348190633&lt;/D&gt;&lt;D xsi:type="xsd:double"&gt;3.991855290869172&lt;/D&gt;&lt;D xsi:type="xsd:double"&gt;3.9890581100738052&lt;/D&gt;&lt;D xsi:type="xsd:double"&gt;3.9837328805762509&lt;/D&gt;&lt;D xsi:type="xsd:double"&gt;3.9737514073422351&lt;/D&gt;&lt;D xsi:type="xsd:double"&gt;4.0178040545466676&lt;/D&gt;&lt;D xsi:type="xsd:double"&gt;4.0288833304436036&lt;/D&gt;&lt;D xsi:type="xsd:double"&gt;3.9283334945516959&lt;/D&gt;&lt;D xsi:type="xsd:double"&gt;3.933526316181716&lt;/D&gt;&lt;D xsi:type="xsd:double"&gt;3.980707142103832&lt;/D&gt;&lt;D xsi:type="xsd:double"&gt;4.0256521095891351&lt;/D&gt;&lt;D xsi:type="xsd:double"&gt;4.0356926244341107&lt;/D&gt;&lt;D xsi:type="xsd:double"&gt;4.0206318981098592&lt;/D&gt;&lt;D xsi:type="xsd:double"&gt;3.9930221570837712&lt;/D&gt;&lt;D xsi:type="xsd:double"&gt;3.9858364154844459&lt;/D&gt;&lt;D xsi:type="xsd:double"&gt;3.9747906519491671&lt;/D&gt;&lt;D xsi:type="xsd:double"&gt;3.8507893116236112&lt;/D&gt;&lt;D xsi:type="xsd:double"&gt;3.8168133772306589&lt;/D&gt;&lt;D xsi:type="xsd:double"&gt;3.82165108636311&lt;/D&gt;&lt;D xsi:type="xsd:double"&gt;3.8459511642659008&lt;/D&gt;&lt;D xsi:type="xsd:double"&gt;3.797460715558663&lt;/D&gt;&lt;D xsi:type="xsd:double"&gt;3.8289382712999722&lt;/D&gt;&lt;D xsi:type="xsd:double"&gt;3.7573709549832168&lt;/D&gt;&lt;D xsi:type="xsd:double"&gt;3.785056420082372&lt;/D&gt;&lt;D xsi:type="xsd:double"&gt;3.8116282082278681&lt;/D&gt;&lt;D xsi:type="xsd:double"&gt;3.789052897794372&lt;/D&gt;&lt;D xsi:type="xsd:double"&gt;3.7973391508891692&lt;/D&gt;&lt;D xsi:type="xsd:double"&gt;3.7976439616482711&lt;/D&gt;&lt;D xsi:type="xsd:double"&gt;3.8501955881378942&lt;/D&gt;&lt;D xsi:type="xsd:double"&gt;3.9092727272002761&lt;/D&gt;&lt;D xsi:type="xsd:double"&gt;3.9357416976150228&lt;/D&gt;&lt;D xsi:type="xsd:double"&gt;3.9653910192279871&lt;/D&gt;&lt;D xsi:type="xsd:double"&gt;4.0387717271429668&lt;/D&gt;&lt;D xsi:type="xsd:double"&gt;4.0268180998944194&lt;/D&gt;&lt;D xsi:type="xsd:double"&gt;4.0108906044729506&lt;/D&gt;&lt;D xsi:type="xsd:double"&gt;4.044594389042059&lt;/D&gt;&lt;D xsi:type="xsd:double"&gt;4.073005326298154&lt;/D&gt;&lt;D xsi:type="xsd:double"&gt;4.1160290505531876&lt;/D&gt;&lt;D xsi:type="xsd:double"&gt;4.078778175669127&lt;/D&gt;&lt;D xsi:type="xsd:double"&gt;4.0250365677785682&lt;/D&gt;&lt;D xsi:type="xsd:double"&gt;4.08810906230458&lt;/D&gt;&lt;D xsi:type="xsd:double"&gt;4.0990176983621627&lt;/D&gt;&lt;D xsi:type="xsd:double"&gt;4.07490270762591&lt;/D&gt;&lt;D xsi:type="xsd:double"&gt;4.0836635505845358&lt;/D&gt;&lt;D xsi:type="xsd:double"&gt;4.0784517935030671&lt;/D&gt;&lt;D xsi:type="xsd:double"&gt;3.9705432870743289&lt;/D&gt;&lt;D xsi:type="xsd:double"&gt;3.9623499529798831&lt;/D&gt;&lt;D xsi:type="xsd:double"&gt;3.9261072885142929&lt;/D&gt;&lt;D xsi:type="xsd:double"&gt;3.9110408853658511&lt;/D&gt;&lt;D xsi:type="xsd:double"&gt;3.8634367055709751&lt;/D&gt;&lt;D xsi:type="xsd:double"&gt;3.8815233191452432&lt;/D&gt;&lt;D xsi:type="xsd:double"&gt;3.8649306682807989&lt;/D&gt;&lt;D xsi:type="xsd:double"&gt;3.8444405307984439&lt;/D&gt;&lt;D xsi:type="xsd:double"&gt;3.893680874018687&lt;/D&gt;&lt;D xsi:type="xsd:double"&gt;3.833166720156405&lt;/D&gt;&lt;D xsi:type="xsd:double"&gt;3.842120717953422&lt;/D&gt;&lt;D xsi:type="xsd:double"&gt;3.8711419363784141&lt;/D&gt;&lt;D xsi:type="xsd:double"&gt;3.9856880166913542&lt;/D&gt;&lt;D xsi:type="xsd:double"&gt;4.0023006473270044&lt;/D&gt;&lt;D xsi:type="xsd:double"&gt;3.9917886836375618&lt;/D&gt;&lt;D xsi:type="xsd:double"&gt;4.0840951168435344&lt;/D&gt;&lt;D xsi:type="xsd:double"&gt;4.0645797208107641&lt;/D&gt;&lt;D xsi:type="xsd:double"&gt;4.0008622668094667&lt;/D&gt;&lt;D xsi:type="xsd:double"&gt;3.9663505017419438&lt;/D&gt;&lt;D xsi:type="xsd:double"&gt;3.9416784974888359&lt;/D&gt;&lt;D xsi:type="xsd:double"&gt;3.9287913587862611&lt;/D&gt;&lt;D xsi:type="xsd:double"&gt;4.0349425587074652&lt;/D&gt;&lt;D xsi:type="xsd:double"&gt;4.0084251282397&lt;/D&gt;&lt;D xsi:type="xsd:double"&gt;4.0429607855192682&lt;/D&gt;&lt;D xsi:type="xsd:double"&gt;3.99934774035335&lt;/D&gt;&lt;D xsi:type="xsd:double"&gt;3.9337658343193538&lt;/D&gt;&lt;D xsi:type="xsd:double"&gt;3.88736583657962&lt;/D&gt;&lt;D xsi:type="xsd:double"&gt;3.9429834717727679&lt;/D&gt;&lt;D xsi:type="xsd:double"&gt;3.9777020912965551&lt;/D&gt;&lt;D xsi:type="xsd:double"&gt;3.9426300809656118&lt;/D&gt;&lt;D xsi:type="xsd:double"&gt;3.9801613555850182&lt;/D&gt;&lt;D xsi:type="xsd:double"&gt;3.9252082410964251&lt;/D&gt;&lt;D xsi:type="xsd:double"&gt;3.8582588032344751&lt;/D&gt;&lt;D xsi:type="xsd:double"&gt;3.8344755216889328&lt;/D&gt;&lt;D xsi:type="xsd:double"&gt;3.7898572413627289&lt;/D&gt;&lt;D xsi:type="xsd:double"&gt;3.767572399078845&lt;/D&gt;&lt;D xsi:type="xsd:double"&gt;3.742059297677951&lt;/D&gt;&lt;D xsi:type="xsd:double"&gt;3.7693175122223672&lt;/D&gt;&lt;D xsi:type="xsd:double"&gt;3.7353732807557458&lt;/D&gt;&lt;D xsi:type="xsd:double"&gt;3.71479241651864&lt;/D&gt;&lt;D xsi:type="xsd:double"&gt;3.726658173803767&lt;/D&gt;&lt;D xsi:type="xsd:double"&gt;3.712075402107776&lt;/D&gt;&lt;D xsi:type="xsd:double"&gt;3.6960764739329508&lt;/D&gt;&lt;D xsi:type="xsd:double"&gt;3.6813586681521668&lt;/D&gt;&lt;D xsi:type="xsd:double"&gt;3.6745250978958679&lt;/D&gt;&lt;D xsi:type="xsd:double"&gt;3.7335090129731472&lt;/D&gt;&lt;D xsi:type="xsd:double"&gt;3.6920400851476232&lt;/D&gt;&lt;D xsi:type="xsd:double"&gt;3.773326244766698&lt;/D&gt;&lt;D xsi:type="xsd:double"&gt;3.749431551328668&lt;/D&gt;&lt;D xsi:type="xsd:double"&gt;3.6963601041871379&lt;/D&gt;&lt;D xsi:type="xsd:double"&gt;3.645776485741743&lt;/D&gt;&lt;D xsi:type="xsd:double"&gt;3.6560306656366062&lt;/D&gt;&lt;D xsi:type="xsd:double"&gt;3.6499824722664629&lt;/D&gt;&lt;D xsi:type="xsd:double"&gt;3.6357093365750122&lt;/D&gt;&lt;D xsi:type="xsd:double"&gt;3.603389611281306&lt;/D&gt;&lt;D xsi:type="xsd:double"&gt;3.5694968878957729&lt;/D&gt;&lt;D xsi:type="xsd:double"&gt;3.5754192533180831&lt;/D&gt;&lt;D xsi:type="xsd:double"&gt;3.5923347895139321&lt;/D&gt;&lt;D xsi:type="xsd:double"&gt;3.5560416600618958&lt;/D&gt;&lt;D xsi:type="xsd:double"&gt;3.5646599070810381&lt;/D&gt;&lt;D xsi:type="xsd:double"&gt;3.5579692354065369&lt;/D&gt;&lt;D xsi:type="xsd:double"&gt;3.562998094918314&lt;/D&gt;&lt;D xsi:type="xsd:double"&gt;3.587023604529735&lt;/D&gt;&lt;D xsi:type="xsd:double"&gt;3.586872514601275&lt;/D&gt;&lt;D xsi:type="xsd:double"&gt;3.5723689538002912&lt;/D&gt;&lt;D xsi:type="xsd:double"&gt;3.5851156329293432&lt;/D&gt;&lt;D xsi:type="xsd:double"&gt;3.55738708633073&lt;/D&gt;&lt;D xsi:type="xsd:double"&gt;3.564613843048082&lt;/D&gt;&lt;D xsi:type="xsd:double"&gt;3.5306983318580518&lt;/D&gt;&lt;D xsi:type="xsd:double"&gt;3.520251629967071&lt;/D&gt;&lt;D xsi:type="xsd:double"&gt;3.4956715831791021&lt;/D&gt;&lt;D xsi:type="xsd:double"&gt;3.4665034962237069&lt;/D&gt;&lt;D xsi:type="xsd:double"&gt;3.4795265869175309&lt;/D&gt;&lt;D xsi:type="xsd:double"&gt;3.461742312404708&lt;/D&gt;&lt;D xsi:type="xsd:double"&gt;3.4358131658353308&lt;/D&gt;&lt;D xsi:type="xsd:double"&gt;3.557345016218223&lt;/D&gt;&lt;D xsi:type="xsd:double"&gt;3.5645108533908969&lt;/D&gt;&lt;D xsi:type="xsd:double"&gt;3.5793746726728481&lt;/D&gt;&lt;D xsi:type="xsd:double"&gt;3.55652007067771&lt;/D&gt;&lt;D xsi:type="xsd:double"&gt;3.5271635616942532&lt;/D&gt;&lt;D xsi:type="xsd:double"&gt;3.529170616091386&lt;/D&gt;&lt;D xsi:type="xsd:double"&gt;3.510977899308819&lt;/D&gt;&lt;D xsi:type="xsd:double"&gt;3.5016616947065&lt;/D&gt;&lt;D xsi:type="xsd:double"&gt;3.5052958490274779&lt;/D&gt;&lt;D xsi:type="xsd:double"&gt;3.5649080406436839&lt;/D&gt;&lt;D xsi:type="xsd:double"&gt;3.5279813147192249&lt;/D&gt;&lt;D xsi:type="xsd:double"&gt;3.512464515946613&lt;/D&gt;&lt;D xsi:type="xsd:double"&gt;3.504300864294891&lt;/D&gt;&lt;D xsi:type="xsd:double"&gt;3.5690978789601062&lt;/D&gt;&lt;D xsi:type="xsd:double"&gt;3.5267596998346771&lt;/D&gt;&lt;D xsi:type="xsd:double"&gt;3.5117813803179452&lt;/D&gt;&lt;D xsi:type="xsd:double"&gt;3.4979010274592222&lt;/D&gt;&lt;D xsi:type="xsd:double"&gt;3.4718080050651778&lt;/D&gt;&lt;D xsi:type="xsd:double"&gt;3.490863681780576&lt;/D&gt;&lt;D xsi:type="xsd:double"&gt;3.5245326974080489&lt;/D&gt;&lt;D xsi:type="xsd:double"&gt;3.5419304369874638&lt;/D&gt;&lt;D xsi:type="xsd:double"&gt;3.5995088783721378&lt;/D&gt;&lt;D xsi:type="xsd:double"&gt;3.57508706588041&lt;/D&gt;&lt;D xsi:type="xsd:double"&gt;3.6053064339027179&lt;/D&gt;&lt;D xsi:type="xsd:double"&gt;3.551304502502258&lt;/D&gt;&lt;D xsi:type="xsd:double"&gt;3.5651248458931071&lt;/D&gt;&lt;D xsi:type="xsd:double"&gt;3.554442579910349&lt;/D&gt;&lt;D xsi:type="xsd:double"&gt;3.5118792077432341&lt;/D&gt;&lt;D xsi:type="xsd:double"&gt;3.5158996900261261&lt;/D&gt;&lt;D xsi:type="xsd:double"&gt;3.562078051220114&lt;/D&gt;&lt;D xsi:type="xsd:double"&gt;3.5925997517509169&lt;/D&gt;&lt;D xsi:type="xsd:double"&gt;3.6250671026090449&lt;/D&gt;&lt;D xsi:type="xsd:double"&gt;3.6300392738981548&lt;/D&gt;&lt;D xsi:type="xsd:double"&gt;3.5900118573248712&lt;/D&gt;&lt;D xsi:type="xsd:double"&gt;3.650727467249685&lt;/D&gt;&lt;D xsi:type="xsd:double"&gt;3.66897641812397&lt;/D&gt;&lt;D xsi:type="xsd:double"&gt;3.6755523927392182&lt;/D&gt;&lt;D xsi:type="xsd:double"&gt;3.648438988517158&lt;/D&gt;&lt;D xsi:type="xsd:double"&gt;3.630573653806223&lt;/D&gt;&lt;D xsi:type="xsd:double"&gt;3.71556130704306&lt;/D&gt;&lt;D xsi:type="xsd:double"&gt;3.6420428166500129&lt;/D&gt;&lt;D xsi:type="xsd:double"&gt;3.671060935699817&lt;/D&gt;&lt;D xsi:type="xsd:double"&gt;3.741453764596768&lt;/D&gt;&lt;D xsi:type="xsd:double"&gt;3.7192425054726&lt;/D&gt;&lt;D xsi:type="xsd:double"&gt;3.7193536139487979&lt;/D&gt;&lt;D xsi:type="xsd:double"&gt;3.736729585808892&lt;/D&gt;&lt;D xsi:type="xsd:double"&gt;3.71533919130869&lt;/D&gt;&lt;D xsi:type="xsd:double"&gt;3.7174466909405051&lt;/D&gt;&lt;D xsi:type="xsd:double"&gt;3.6627528408545529&lt;/D&gt;&lt;D xsi:type="xsd:double"&gt;3.668488819402663&lt;/D&gt;&lt;D xsi:type="xsd:double"&gt;3.676346881041987&lt;/D&gt;&lt;D xsi:type="xsd:double"&gt;3.658462647462168&lt;/D&gt;&lt;D xsi:type="xsd:double"&gt;3.6316866498549678&lt;/D&gt;&lt;D xsi:type="xsd:double"&gt;3.65648262497645&lt;/D&gt;&lt;D xsi:type="xsd:double"&gt;3.647427350521979&lt;/D&gt;&lt;D xsi:type="xsd:double"&gt;3.6331122635745681&lt;/D&gt;&lt;D xsi:type="xsd:double"&gt;3.6908103989676539&lt;/D&gt;&lt;D xsi:type="xsd:double"&gt;3.6845590989607229&lt;/D&gt;&lt;D xsi:type="xsd:double"&gt;3.658858189317364&lt;/D&gt;&lt;D xsi:type="xsd:double"&gt;3.6364645461126939&lt;/D&gt;&lt;D xsi:type="xsd:double"&gt;3.629525115304375&lt;/D&gt;&lt;D xsi:type="xsd:double"&gt;3.6352645632643572&lt;/D&gt;&lt;D xsi:type="xsd:double"&gt;3.6789935699653258&lt;/D&gt;&lt;D xsi:type="xsd:double"&gt;3.687609943400723&lt;/D&gt;&lt;D xsi:type="xsd:double"&gt;3.690182336242231&lt;/D&gt;&lt;D xsi:type="xsd:double"&gt;3.755521954452465&lt;/D&gt;&lt;D xsi:type="xsd:double"&gt;3.7588095867682481&lt;/D&gt;&lt;D xsi:type="xsd:double"&gt;3.789892459834292&lt;/D&gt;&lt;D xsi:type="xsd:double"&gt;3.8107852239843569&lt;/D&gt;&lt;D xsi:type="xsd:double"&gt;3.793053309978756&lt;/D&gt;&lt;D xsi:type="xsd:double"&gt;3.8263745396586168&lt;/D&gt;&lt;D xsi:type="xsd:double"&gt;3.8285302590977559&lt;/D&gt;&lt;D xsi:type="xsd:double"&gt;3.799690985919983&lt;/D&gt;&lt;D xsi:type="xsd:double"&gt;3.791998727649895&lt;/D&gt;&lt;D xsi:type="xsd:double"&gt;3.7637998847278449&lt;/D&gt;&lt;D xsi:type="xsd:double"&gt;3.7397620572865851&lt;/D&gt;&lt;D xsi:type="xsd:double"&gt;3.7500918879774359&lt;/D&gt;&lt;D xsi:type="xsd:double"&gt;3.7078876464790178&lt;/D&gt;&lt;D xsi:type="xsd:double"&gt;3.6994590149668292&lt;/D&gt;&lt;D xsi:type="xsd:double"&gt;3.6809301804907122&lt;/D&gt;&lt;D xsi:type="xsd:double"&gt;3.6705354988908532&lt;/D&gt;&lt;D xsi:type="xsd:double"&gt;3.6337418489443789&lt;/D&gt;&lt;D xsi:type="xsd:double"&gt;3.6618889255367328&lt;/D&gt;&lt;D xsi:type="xsd:double"&gt;3.646056328019</t>
        </r>
      </text>
    </comment>
    <comment ref="A64" authorId="0" shapeId="0">
      <text>
        <r>
          <rPr>
            <b/>
            <sz val="9"/>
            <color indexed="81"/>
            <rFont val="Tahoma"/>
            <charset val="1"/>
          </rPr>
          <t>1889&lt;/D&gt;&lt;D xsi:type="xsd:double"&gt;3.6857916366273389&lt;/D&gt;&lt;D xsi:type="xsd:double"&gt;3.6691618767630079&lt;/D&gt;&lt;D xsi:type="xsd:double"&gt;3.6332458151750009&lt;/D&gt;&lt;D xsi:type="xsd:double"&gt;3.6311030017280812&lt;/D&gt;&lt;D xsi:type="xsd:double"&gt;3.662140194276688&lt;/D&gt;&lt;D xsi:type="xsd:double"&gt;3.6756361172099909&lt;/D&gt;&lt;D xsi:type="xsd:double"&gt;3.667773483219531&lt;/D&gt;&lt;D xsi:type="xsd:double"&gt;3.649269159952008&lt;/D&gt;&lt;D xsi:type="xsd:double"&gt;3.59846054431626&lt;/D&gt;&lt;D xsi:type="xsd:double"&gt;3.60185938985618&lt;/D&gt;&lt;D xsi:type="xsd:double"&gt;3.607638063624734&lt;/D&gt;&lt;D xsi:type="xsd:double"&gt;3.6246909703410339&lt;/D&gt;&lt;D xsi:type="xsd:double"&gt;3.6389457816493849&lt;/D&gt;&lt;D xsi:type="xsd:double"&gt;3.6086843356614029&lt;/D&gt;&lt;D xsi:type="xsd:double"&gt;3.6121353252607671&lt;/D&gt;&lt;D xsi:type="xsd:double"&gt;3.5918217354105479&lt;/D&gt;&lt;D xsi:type="xsd:double"&gt;3.591970061170469&lt;/D&gt;&lt;D xsi:type="xsd:double"&gt;3.5784315897552381&lt;/D&gt;&lt;D xsi:type="xsd:double"&gt;3.5660749445397979&lt;/D&gt;&lt;D xsi:type="xsd:double"&gt;3.5662182281534291&lt;/D&gt;&lt;D xsi:type="xsd:double"&gt;3.5269155072613061&lt;/D&gt;&lt;D xsi:type="xsd:double"&gt;3.5113763468695329&lt;/D&gt;&lt;D xsi:type="xsd:double"&gt;3.5201303092842009&lt;/D&gt;&lt;D xsi:type="xsd:double"&gt;3.5117843008171321&lt;/D&gt;&lt;D xsi:type="xsd:double"&gt;3.5282050651755879&lt;/D&gt;&lt;D xsi:type="xsd:double"&gt;3.5033769849151288&lt;/D&gt;&lt;D xsi:type="xsd:double"&gt;3.5087967188844309&lt;/D&gt;&lt;D xsi:type="xsd:double"&gt;3.5190854258968018&lt;/D&gt;&lt;D xsi:type="xsd:double"&gt;3.52635250549922&lt;/D&gt;&lt;D xsi:type="xsd:double"&gt;3.559686744558141&lt;/D&gt;&lt;D xsi:type="xsd:double"&gt;3.550462492776318&lt;/D&gt;&lt;D xsi:type="xsd:double"&gt;3.5589843540596759&lt;/D&gt;&lt;D xsi:type="xsd:double"&gt;3.5828046278552081&lt;/D&gt;&lt;D xsi:type="xsd:double"&gt;3.5717593414366959&lt;/D&gt;&lt;D xsi:type="xsd:double"&gt;3.5564352641138819&lt;/D&gt;&lt;D xsi:type="xsd:double"&gt;3.5446911163764092&lt;/D&gt;&lt;D xsi:type="xsd:double"&gt;3.59332188918883&lt;/D&gt;&lt;D xsi:type="xsd:double"&gt;3.580892822372475&lt;/D&gt;&lt;D xsi:type="xsd:double"&gt;3.5394720405489859&lt;/D&gt;&lt;D xsi:type="xsd:double"&gt;3.5416060709666359&lt;/D&gt;&lt;D xsi:type="xsd:double"&gt;3.541844915139774&lt;/D&gt;&lt;D xsi:type="xsd:double"&gt;3.4655776245689318&lt;/D&gt;&lt;D xsi:type="xsd:double"&gt;3.4541720026999392&lt;/D&gt;&lt;D xsi:type="xsd:double"&gt;3.4373310481467012&lt;/D&gt;&lt;D xsi:type="xsd:double"&gt;3.4288134871565892&lt;/D&gt;&lt;D xsi:type="xsd:double"&gt;3.464514675819748&lt;/D&gt;&lt;D xsi:type="xsd:double"&gt;3.476919816100327&lt;/D&gt;&lt;D xsi:type="xsd:double"&gt;3.476816464587448&lt;/D&gt;&lt;D xsi:type="xsd:double"&gt;3.505738577799304&lt;/D&gt;&lt;D xsi:type="xsd:double"&gt;3.4814961738952&lt;/D&gt;&lt;D xsi:type="xsd:double"&gt;3.4723589722775712&lt;/D&gt;&lt;D xsi:type="xsd:double"&gt;3.48831942145353&lt;/D&gt;&lt;D xsi:type="xsd:double"&gt;3.520993542383672&lt;/D&gt;&lt;D xsi:type="xsd:double"&gt;3.500370921804191&lt;/D&gt;&lt;D xsi:type="xsd:double"&gt;3.493985538966712&lt;/D&gt;&lt;D xsi:type="xsd:double"&gt;3.511848655681673&lt;/D&gt;&lt;D xsi:type="xsd:double"&gt;3.50705169119105&lt;/D&gt;&lt;D xsi:type="xsd:double"&gt;3.5040605400648062&lt;/D&gt;&lt;D xsi:type="xsd:double"&gt;3.5316203489228659&lt;/D&gt;&lt;D xsi:type="xsd:double"&gt;3.4897323778800371&lt;/D&gt;&lt;D xsi:type="xsd:double"&gt;3.4985096372312872&lt;/D&gt;&lt;D xsi:type="xsd:double"&gt;3.549106118983405&lt;/D&gt;&lt;D xsi:type="xsd:double"&gt;3.5709657813499671&lt;/D&gt;&lt;D xsi:type="xsd:double"&gt;3.5391453679429268&lt;/D&gt;&lt;D xsi:type="xsd:double"&gt;3.540576691611856&lt;/D&gt;&lt;D xsi:type="xsd:double"&gt;3.5329085419224451&lt;/D&gt;&lt;D xsi:type="xsd:double"&gt;3.48880894986188&lt;/D&gt;&lt;D xsi:type="xsd:double"&gt;3.472183747234125&lt;/D&gt;&lt;D xsi:type="xsd:double"&gt;3.4590568223870868&lt;/D&gt;&lt;D xsi:type="xsd:double"&gt;3.47105616864774&lt;/D&gt;&lt;D xsi:type="xsd:double"&gt;3.463505656200458&lt;/D&gt;&lt;D xsi:type="xsd:double"&gt;3.4720834804714489&lt;/D&gt;&lt;D xsi:type="xsd:double"&gt;3.502656589511782&lt;/D&gt;&lt;D xsi:type="xsd:double"&gt;3.4847955096792389&lt;/D&gt;&lt;D xsi:type="xsd:double"&gt;3.4440947502484982&lt;/D&gt;&lt;D xsi:type="xsd:double"&gt;3.4300980071323388&lt;/D&gt;&lt;D xsi:type="xsd:double"&gt;3.4158509975819911&lt;/D&gt;&lt;D xsi:type="xsd:double"&gt;3.41371224732027&lt;/D&gt;&lt;D xsi:type="xsd:double"&gt;3.383399867575986&lt;/D&gt;&lt;D xsi:type="xsd:double"&gt;3.391776578242653&lt;/D&gt;&lt;D xsi:type="xsd:double"&gt;3.3974028290278269&lt;/D&gt;&lt;D xsi:type="xsd:double"&gt;3.4242787963024179&lt;/D&gt;&lt;D xsi:type="xsd:double"&gt;3.419630082453017&lt;/D&gt;&lt;D xsi:type="xsd:double"&gt;3.3886718536348819&lt;/D&gt;&lt;D xsi:type="xsd:double"&gt;3.3882044953225741&lt;/D&gt;&lt;D xsi:type="xsd:double"&gt;3.386366117599573&lt;/D&gt;&lt;D xsi:type="xsd:double"&gt;3.368153963410407&lt;/D&gt;&lt;D xsi:type="xsd:double"&gt;3.3697943865482811&lt;/D&gt;&lt;D xsi:type="xsd:double"&gt;3.3624740542228331&lt;/D&gt;&lt;D xsi:type="xsd:double"&gt;3.385758997824829&lt;/D&gt;&lt;D xsi:type="xsd:double"&gt;3.3690439027013208&lt;/D&gt;&lt;D xsi:type="xsd:double"&gt;3.3481732285615249&lt;/D&gt;&lt;D xsi:type="xsd:double"&gt;3.3627532888606959&lt;/D&gt;&lt;D xsi:type="xsd:double"&gt;3.34724388133805&lt;/D&gt;&lt;D xsi:type="xsd:double"&gt;3.3429678754054448&lt;/D&gt;&lt;D xsi:type="xsd:double"&gt;3.3323438678887038&lt;/D&gt;&lt;D xsi:type="xsd:double"&gt;3.3380257890298148&lt;/D&gt;&lt;D xsi:type="xsd:double"&gt;3.44884835039644&lt;/D&gt;&lt;D xsi:type="xsd:double"&gt;3.429102535945566&lt;/D&gt;&lt;D xsi:type="xsd:double"&gt;3.4239594630988681&lt;/D&gt;&lt;D xsi:type="xsd:double"&gt;3.472919936062143&lt;/D&gt;&lt;D xsi:type="xsd:double"&gt;3.4629538090305241&lt;/D&gt;&lt;D xsi:type="xsd:double"&gt;3.4228236270067778&lt;/D&gt;&lt;D xsi:type="xsd:double"&gt;3.4269748646336189&lt;/D&gt;&lt;D xsi:type="xsd:double"&gt;3.458948522146418&lt;/D&gt;&lt;D xsi:type="xsd:double"&gt;3.4606428898953761&lt;/D&gt;&lt;D xsi:type="xsd:double"&gt;3.460485052137416&lt;/D&gt;&lt;D xsi:type="xsd:double"&gt;3.4424727665834851&lt;/D&gt;&lt;D xsi:type="xsd:double"&gt;3.45240399793098&lt;/D&gt;&lt;D xsi:type="xsd:double"&gt;3.4760909778145739&lt;/D&gt;&lt;D xsi:type="xsd:double"&gt;3.4373741140175689&lt;/D&gt;&lt;D xsi:type="xsd:double"&gt;3.4623673844659049&lt;/D&gt;&lt;D xsi:type="xsd:double"&gt;3.46811146425284&lt;/D&gt;&lt;D xsi:type="xsd:double"&gt;3.513802072557545&lt;/D&gt;&lt;D xsi:type="xsd:double"&gt;3.4970888061219272&lt;/D&gt;&lt;D xsi:type="xsd:double"&gt;3.5115244208236951&lt;/D&gt;&lt;D xsi:type="xsd:double"&gt;3.530758626858522&lt;/D&gt;&lt;D xsi:type="xsd:double"&gt;3.5104246261122452&lt;/D&gt;&lt;D xsi:type="xsd:double"&gt;3.4635237275632029&lt;/D&gt;&lt;D xsi:type="xsd:double"&gt;3.4514612118325019&lt;/D&gt;&lt;D xsi:type="xsd:double"&gt;3.4155221679459138&lt;/D&gt;&lt;D xsi:type="xsd:double"&gt;3.411432886694282&lt;/D&gt;&lt;D xsi:type="xsd:double"&gt;3.405982094793695&lt;/D&gt;&lt;D xsi:type="xsd:double"&gt;3.3919621426633282&lt;/D&gt;&lt;D xsi:type="xsd:double"&gt;3.382174584901966&lt;/D&gt;&lt;D xsi:type="xsd:double"&gt;3.3698617841737839&lt;/D&gt;&lt;D xsi:type="xsd:double"&gt;3.3749706378794468&lt;/D&gt;&lt;D xsi:type="xsd:double"&gt;3.360366327626227&lt;/D&gt;&lt;D xsi:type="xsd:double"&gt;3.35556256985696&lt;/D&gt;&lt;D xsi:type="xsd:double"&gt;3.346621915678488&lt;/D&gt;&lt;D xsi:type="xsd:double"&gt;3.3222450135339132&lt;/D&gt;&lt;D xsi:type="xsd:double"&gt;3.3318943786539279&lt;/D&gt;&lt;D xsi:type="xsd:double"&gt;3.288599371673294&lt;/D&gt;&lt;D xsi:type="xsd:double"&gt;3.2725473203078939&lt;/D&gt;&lt;D xsi:type="xsd:double"&gt;3.2690363316429778&lt;/D&gt;&lt;D xsi:type="xsd:double"&gt;3.2838184862093658&lt;/D&gt;&lt;D xsi:type="xsd:double"&gt;3.2793470416388582&lt;/D&gt;&lt;D xsi:type="xsd:double"&gt;3.2733451376988749&lt;/D&gt;&lt;D xsi:type="xsd:double"&gt;3.256568990047104&lt;/D&gt;&lt;D xsi:type="xsd:double"&gt;3.277963164797463&lt;/D&gt;&lt;D xsi:type="xsd:double"&gt;3.394463858830314&lt;/D&gt;&lt;D xsi:type="xsd:double"&gt;3.4708274447864&lt;/D&gt;&lt;D xsi:type="xsd:double"&gt;3.424807547360849&lt;/D&gt;&lt;D xsi:type="xsd:double"&gt;3.43608315486184&lt;/D&gt;&lt;D xsi:type="xsd:double"&gt;3.4066736038442729&lt;/D&gt;&lt;D xsi:type="xsd:double"&gt;3.417610861168991&lt;/D&gt;&lt;D xsi:type="xsd:double"&gt;3.4955292279771939&lt;/D&gt;&lt;D xsi:type="xsd:double"&gt;3.4831551550430571&lt;/D&gt;&lt;D xsi:type="xsd:double"&gt;3.4563105373321208&lt;/D&gt;&lt;D xsi:type="xsd:double"&gt;3.4510306926359409&lt;/D&gt;&lt;D xsi:type="xsd:double"&gt;3.4156222326593162&lt;/D&gt;&lt;D xsi:type="xsd:double"&gt;3.419362010055234&lt;/D&gt;&lt;D xsi:type="xsd:double"&gt;3.43980021883899&lt;/D&gt;&lt;D xsi:type="xsd:double"&gt;3.4058127778560028&lt;/D&gt;&lt;D xsi:type="xsd:double"&gt;3.4278039568542029&lt;/D&gt;&lt;D xsi:type="xsd:double"&gt;3.440499640352976&lt;/D&gt;&lt;D xsi:type="xsd:double"&gt;3.5075136619298282&lt;/D&gt;&lt;D xsi:type="xsd:double"&gt;3.503231854455958&lt;/D&gt;&lt;D xsi:type="xsd:double"&gt;3.526282233081854&lt;/D&gt;&lt;D xsi:type="xsd:double"&gt;3.5402984031459441&lt;/D&gt;&lt;D xsi:type="xsd:double"&gt;3.531609320863248&lt;/D&gt;&lt;/FQL&gt;&lt;FQL&gt;&lt;Q&gt;180458^FMA_ADVANCERS_VOL_PCT(09/07/2007,0,D,,"PORTAGG")&lt;/Q&gt;&lt;R&gt;2466&lt;/R&gt;&lt;C&gt;1&lt;/C&gt;&lt;D xsi:type="xsd:double"&gt;82.5485505582341&lt;/D&gt;&lt;D xsi:type="xsd:double"&gt;8.00447717954893&lt;/D&gt;&lt;D xsi:type="xsd:double"&gt;18.488951128196781&lt;/D&gt;&lt;D xsi:type="xsd:double"&gt;51.1334225601217&lt;/D&gt;&lt;D xsi:type="xsd:double"&gt;49.609101996041467&lt;/D&gt;&lt;D xsi:type="xsd:double"&gt;82.763374414068963&lt;/D&gt;&lt;D xsi:type="xsd:double"&gt;12.436206182799051&lt;/D&gt;&lt;D xsi:type="xsd:double"&gt;24.177854899983849&lt;/D&gt;&lt;D xsi:type="xsd:double"&gt;100&lt;/D&gt;&lt;D xsi:type="xsd:double"&gt;84.924355219936061&lt;/D&gt;&lt;D xsi:type="xsd:double"&gt;65.064591120879214&lt;/D&gt;&lt;D xsi:type="xsd:double"&gt;96.883385875775247&lt;/D&gt;&lt;D xsi:type="xsd:double"&gt;14.7031333673357&lt;/D&gt;&lt;D xsi:type="xsd:double"&gt;81.907096030578117&lt;/D&gt;&lt;D xsi:type="xsd:double"&gt;80.792507605053359&lt;/D&gt;&lt;D xsi:type="xsd:double"&gt;98.9952442950487&lt;/D&gt;&lt;D xsi:type="xsd:double"&gt;28.057989693108631&lt;/D&gt;&lt;D xsi:type="xsd:double"&gt;8.51962359446329&lt;/D&gt;&lt;D xsi:type="xsd:double"&gt;96.226109597263658&lt;/D&gt;&lt;D xsi:type="xsd:double"&gt;76.032475138374551&lt;/D&gt;&lt;D xsi:type="xsd:double"&gt;92.218952519695819&lt;/D&gt;&lt;D xsi:type="xsd:double"&gt;90.1770293645069&lt;/D&gt;&lt;D xsi:type="xsd:double"&gt;85.261166765239864&lt;/D&gt;&lt;D xsi:type="xsd:double"&gt;25.356922948897449&lt;/D&gt;&lt;D xsi:type="xsd:double"&gt;66.688546043941514&lt;/D&gt;&lt;D xsi:type="xsd:double"&gt;1.8943965894453709&lt;/D&gt;&lt;D xsi:type="xsd:double"&gt;73.134590003188421&lt;/D&gt;&lt;D xsi:type="xsd:double"&gt;60.357698823477982&lt;/D&gt;&lt;D xsi:type="xsd:double"&gt;0.39322908873675061&lt;/D&gt;&lt;D xsi:type="xsd:double"&gt;100&lt;/D&gt;&lt;D xsi:type="xsd:double"&gt;55.0374067245633&lt;/D&gt;&lt;D xsi:type="xsd:double"&gt;63.817017844437977&lt;/D&gt;&lt;D xsi:type="xsd:double"&gt;75.7825409224555&lt;/D&gt;&lt;D xsi:type="xsd:double"&gt;99.57447412872105&lt;/D&gt;&lt;D xsi:type="xsd:double"&gt;86.868582759180356&lt;/D&gt;&lt;D xsi:type="xsd:double"&gt;47.464914035779351&lt;/D&gt;&lt;D xsi:type="xsd:double"&gt;73.048686585895666&lt;/D&gt;&lt;D xsi:type="xsd:double"&gt;0.69523977899649292&lt;/D&gt;&lt;D xsi:type="xsd:double"&gt;0.13504185039192321&lt;/D&gt;&lt;D xsi:type="xsd:double"&gt;74.911408673968239&lt;/D&gt;&lt;D xsi:type="xsd:double"&gt;52.786206433526047&lt;/D&gt;&lt;D xsi:type="xsd:double"&gt;3.3245943642789659&lt;/D&gt;&lt;D xsi:type="xsd:double"&gt;65.399483867503108&lt;/D&gt;&lt;D xsi:type="xsd:double"&gt;2.0672368111268011&lt;/D&gt;&lt;D xsi:type="xsd:double"&gt;71.579451737636717&lt;/D&gt;&lt;D xsi:type="xsd:double"&gt;98.77918389766684&lt;/D&gt;&lt;D xsi:type="xsd:double"&gt;2.59579496629509&lt;/D&gt;&lt;D xsi:type="xsd:double"&gt;0.2968427235569569&lt;/D&gt;&lt;D xsi:type="xsd:double"&gt;19.3126951783342&lt;/D&gt;&lt;D xsi:type="xsd:double"&gt;73.5823455693817&lt;/D&gt;&lt;D xsi:type="xsd:double"&gt;0.902717699196569&lt;/D&gt;&lt;D xsi:type="xsd:double"&gt;6.28778567528494&lt;/D&gt;&lt;D xsi:type="xsd:double"&gt;95.214765557339462&lt;/D&gt;&lt;D xsi:type="xsd:double"&gt;99.829502296871112&lt;/D&gt;&lt;D xsi:type="xsd:double"&gt;1.34403368471469&lt;/D&gt;&lt;D xsi:type="xsd:double"&gt;31.360750905078572&lt;/D&gt;&lt;D xsi:type="xsd:double"&gt;99.186911663165475&lt;/D&gt;&lt;D xsi:type="xsd:double"&gt;52.377022707565558&lt;/D&gt;&lt;D xsi:type="xsd:double"&gt;18.48373728626299&lt;/D&gt;&lt;D xsi:type="xsd:double"&gt;63.613808027654407&lt;/D&gt;&lt;D xsi:type="xsd:double"&gt;88.049243790835419&lt;/D&gt;&lt;D xsi:type="xsd:double"&gt;72.103628034528867&lt;/D&gt;&lt;D xsi:type="xsd:double"&gt;2.94614704400932&lt;/D&gt;&lt;D xsi:type="xsd:double"&gt;6.5163100467850574&lt;/D&gt;&lt;D xsi:type="xsd:double"&gt;98.421027250087576&lt;/D&gt;&lt;D xsi:type="xsd:double"&gt;0.84917739429778527&lt;/D&gt;&lt;D xsi:type="xsd:double"&gt;1.3599050212828769&lt;/D&gt;&lt;D xsi:type="xsd:double"&gt;7.38462604507165&lt;/D&gt;&lt;D xsi:type="xsd:double"&gt;0&lt;/D&gt;&lt;D xsi:type="xsd:double"&gt;27.074366564939091&lt;/D&gt;&lt;D xsi:type="xsd:double"&gt;92.152398825637917&lt;/D&gt;&lt;D xsi:type="xsd:double"&gt;62.361301037434743&lt;/D&gt;&lt;D xsi:type="xsd:double"&gt;97.828741413631136&lt;/D&gt;&lt;D xsi:type="xsd:double"&gt;99.640390367984182&lt;/D&gt;&lt;D xsi:type="xsd:double"&gt;23.111807543965931&lt;/D&gt;&lt;D xsi:type="xsd:double"&gt;1.89945422083948&lt;/D&gt;&lt;D xsi:type="xsd:double"&gt;98.565159679708685&lt;/D&gt;&lt;D xsi:type="xsd:double"&gt;5.7647173052737957&lt;/D&gt;&lt;D xsi:type="xsd:double"&gt;2.4580134632098791&lt;/D&gt;&lt;D xsi:type="xsd:double"&gt;100&lt;/D&gt;&lt;D xsi:type="xsd:double"&gt;6.15894314239461&lt;/D&gt;&lt;D xsi:type="xsd:double"&gt;67.469273472621225&lt;/D&gt;&lt;D xsi:type="xsd:double"&gt;96.222043543048059&lt;/D&gt;&lt;D xsi:type="xsd:double"&gt;14.46416534455004&lt;/D&gt;&lt;D xsi:type="xsd:double"&gt;6.95210487661591&lt;/D&gt;&lt;D xsi:type="xsd:double"&gt;8.4826297002782471&lt;/D&gt;&lt;D xsi:type="xsd:double"&gt;4.4982687524912386&lt;/D&gt;&lt;D xsi:type="xsd:double"&gt;0&lt;/D&gt;&lt;D xsi:type="xsd:double"&gt;90.047728123719324&lt;/D&gt;&lt;D xsi:type="xsd:double"&gt;72.155557541522953&lt;/D&gt;&lt;D xsi:type="xsd:double"&gt;0&lt;/D&gt;&lt;D xsi:type="xsd:double"&gt;0.129140857552096&lt;/D&gt;&lt;D xsi:type="xsd:double"&gt;100&lt;/D&gt;&lt;D xsi:type="xsd:double"&gt;4.1171534208091343&lt;/D&gt;&lt;D xsi:type="xsd:double"&gt;100&lt;/D&gt;&lt;D xsi:type="xsd:double"&gt;1.795021651869908&lt;/D&gt;&lt;D xsi:type="xsd:double"&gt;55.157686293590586&lt;/D&gt;&lt;D xsi:type="xsd:double"&gt;1.952035639284933&lt;/D&gt;&lt;D xsi:type="xsd:double"&gt;9.0345624412117527&lt;/D&gt;&lt;D xsi:type="xsd:double"&gt;95.097755871139512&lt;/D&gt;&lt;D xsi:type="xsd:double"&gt;98.715494882641224&lt;/D&gt;&lt;D xsi:type="xsd:double"&gt;43.739271680545393&lt;/D&gt;&lt;D xsi:type="xsd:double"&gt;0&lt;/D&gt;&lt;D xsi:type="xsd:double"&gt;0&lt;/D&gt;&lt;D xsi:type="xsd:double"&gt;97.150999777571656&lt;/D&gt;&lt;D xsi:type="xsd:double"&gt;77.914742180792317&lt;/D&gt;&lt;D xsi:type="xsd:double"&gt;99.7624814913265&lt;/D&gt;&lt;D xsi:type="xsd:double"&gt;91.53936122768684&lt;/D&gt;&lt;D xsi:type="xsd:double"&gt;2.306932262433727&lt;/D&gt;&lt;D xsi:type="xsd:double"&gt;97.453339363764627&lt;/D&gt;&lt;D xsi:type="xsd:double"&gt;7.7855586434089794&lt;/D&gt;&lt;D xsi:type="xsd:double"&gt;45.885627965838729&lt;/D&gt;&lt;D xsi:type="xsd:double"&gt;2.5261776790743018&lt;/D&gt;&lt;D xsi:type="xsd:double"&gt;19.941727521924289&lt;/D&gt;&lt;D xsi:type="xsd:double"&gt;83.840882687962676&lt;/D&gt;&lt;D xsi:type="xsd:double"&gt;99.1306909370698&lt;/D&gt;&lt;D xsi:type="xsd:double"&gt;75.3968095871949&lt;/D&gt;&lt;D xsi:type="xsd:double"&gt;26.999669676508219&lt;/D&gt;&lt;D xsi:type="xsd:double"&gt;0&lt;/D&gt;&lt;D xsi:type="xsd:double"&gt;4.77650208470307&lt;/D&gt;&lt;D xsi:type="xsd:double"&gt;20.851254663956119&lt;/D&gt;&lt;D xsi:type="xsd:double"&gt;96.124211229662592&lt;/D&gt;&lt;D xsi:type="xsd:double"&gt;0.78356432135311149&lt;/D&gt;&lt;D xsi:type="xsd:double"&gt;51.994078763441&lt;/D&gt;&lt;D xsi:type="xsd:double"&gt;84.713042413053657&lt;/D&gt;&lt;D xsi:type="xsd:double"&gt;93.783132915454786&lt;/D&gt;&lt;D xsi:type="xsd:double"&gt;0.37923003360133539&lt;/D&gt;&lt;D xsi:type="xsd:double"&gt;14.093262769415681&lt;/D&gt;&lt;D xsi:type="xsd:double"&gt;0.54919440021791333&lt;/D&gt;&lt;D xsi:type="xsd:double"&gt;84.4355078157576&lt;/D&gt;&lt;D xsi:type="xsd:double"&gt;96.591036999538346&lt;/D&gt;&lt;D xsi:type="xsd:double"&gt;1.7726022046870871&lt;/D&gt;&lt;D xsi:type="xsd:double"&gt;99.777897374734664&lt;/D&gt;&lt;D xsi:type="xsd:double"&gt;82.59110006105746&lt;/D&gt;&lt;D xsi:type="xsd:double"&gt;62.396598622628261&lt;/D&gt;&lt;D xsi:type="xsd:double"&gt;97.11476648052178&lt;/D&gt;&lt;D xsi:type="xsd:double"&gt;4.782544047216879&lt;/D&gt;&lt;D xsi:type="xsd:double"&gt;92.192758422714093&lt;/D&gt;&lt;D xsi:type="xsd:double"&gt;98.5722671701834&lt;/D&gt;&lt;D xsi:type="xsd:double"&gt;95.093323272433778&lt;/D&gt;&lt;D xsi:type="xsd:double"&gt;80.275385365104384&lt;/D&gt;&lt;D xsi:type="xsd:double"&gt;2.2039609017855089&lt;/D&gt;&lt;D xsi:type="xsd:double"&gt;16.35407702987311&lt;/D&gt;&lt;D xsi:type="xsd:double"&gt;70.735439380205136&lt;/D&gt;&lt;D xsi:type="xsd:double"&gt;98.963190483803345&lt;/D&gt;&lt;D xsi:type="xsd:double"&gt;0&lt;/D&gt;&lt;D xsi:type="xsd:double"&gt;85.972904351451959&lt;/D&gt;&lt;D xsi:type="xsd:double"&gt;51.034107300193227&lt;/D&gt;&lt;D xsi:type="xsd:double"&gt;98.800748191486107&lt;/D&gt;&lt;D xsi:type="xsd:double"&gt;23.815269364973851&lt;/D&gt;&lt;D xsi:type="xsd:double"&gt;97.9855941564395&lt;/D&gt;&lt;D xsi:type="xsd:double"&gt;94.207256694668871&lt;/D&gt;&lt;D xsi:type="xsd:double"&gt;92.214743646888181&lt;/D&gt;&lt;D xsi:type="xsd:double"&gt;91.072771354867371&lt;/D&gt;&lt;D xsi:type="xsd:double"&gt;16.519188452564421&lt;/D&gt;&lt;D xsi:type="xsd:double"&gt;66.806909374350141&lt;/D&gt;&lt;D xsi:type="xsd:double"&gt;79.255165686288223&lt;/D&gt;&lt;D xsi:type="xsd:double"&gt;46.418270284627447&lt;/D&gt;&lt;D xsi:type="xsd:double"&gt;91.231463053180789&lt;/D&gt;&lt;D xsi:type="xsd:double"&gt;35.497141972032637&lt;/D&gt;&lt;D xsi:type="xsd:double"&gt;49.815394767340621&lt;/D&gt;&lt;D xsi:type="xsd:double"&gt;0.76950487679319235&lt;/D&gt;&lt;D xsi:type="xsd:double"&gt;14.80794779268011&lt;/D&gt;&lt;D xsi:type="xsd:double"&gt;10.273997709431081&lt;/D&gt;&lt;D xsi:type="xsd:double"&gt;84.7416741782448&lt;/D&gt;&lt;D xsi:type="xsd:double"&gt;55.981869495469283&lt;/D&gt;&lt;D xsi:type="xsd:double"&gt;58.543185947584547&lt;/D&gt;&lt;D xsi:type="xsd:double"&gt;55.647714863746607&lt;/D&gt;&lt;D xsi:type="xsd:double"&gt;65.285678601678683&lt;/D&gt;&lt;D xsi:type="xsd:double"&gt;0.2432250706360469&lt;/D&gt;&lt;D xsi:type="xsd:double"&gt;91.757969811638091&lt;/D&gt;&lt;D xsi:type="xsd:double"&gt;2.3201287256402821&lt;/D&gt;&lt;D xsi:type="xsd:double"&gt;10.9056431836787&lt;/D&gt;&lt;D xsi:type="xsd:double"&gt;4.0526021073476812&lt;/D&gt;&lt;D xsi:type="xsd:double"&gt;91.5298307259606&lt;/D&gt;&lt;D xsi:type="xsd:double"&gt;55.77559248379238&lt;/D&gt;&lt;D xsi:type="xsd:double"&gt;79.355275425725651&lt;/D&gt;&lt;D xsi:type="xsd:double"&gt;83.215061947326248&lt;/D&gt;&lt;D xsi:type="xsd:double"&gt;82.963830335262855&lt;/D&gt;&lt;D xsi:type="xsd:double"&gt;2.3186619408314049&lt;/D&gt;&lt;D xsi:type="xsd:double"&gt;6.5583570610498034&lt;/D&gt;&lt;D xsi:type="xsd:double"&gt;76.301462695304451&lt;/D&gt;&lt;D xsi:type="xsd:double"&gt;94.8078575725054&lt;/D&gt;&lt;D xsi:type="xsd:double"&gt;0&lt;/D&gt;&lt;D xsi:type="xsd:double"&gt;41.605374481807132&lt;/D&gt;&lt;D xsi:type="xsd:double"&gt;10.29792972246441&lt;/D&gt;&lt;D xsi:type="xsd:double"&gt;6.1312520112780922&lt;/D&gt;&lt;D xsi:type="xsd:double"&gt;99.30379160831481&lt;/D&gt;&lt;D xsi:type="xsd:double"&gt;63.561227047621493&lt;/D&gt;&lt;D xsi:type="xsd:double"&gt;94.868577421525728&lt;/D&gt;&lt;D xsi:type="xsd:double"&gt;0.302808855842635&lt;/D&gt;&lt;D xsi:type="xsd:double"&gt;46.67397819812512&lt;/D&gt;&lt;D xsi:type="xsd:double"&gt;37.402474438976583&lt;/D&gt;&lt;D xsi:type="xsd:double"&gt;11.445024064324491&lt;/D&gt;&lt;D xsi:type="xsd:double"&gt;76.494422324629127&lt;/D&gt;&lt;D xsi:type="xsd:double"&gt;10.172186622138531&lt;/D&gt;&lt;D xsi:type="xsd:double"&gt;1.283175712276347&lt;/D&gt;&lt;D xsi:type="xsd:double"&gt;59.057274096268429&lt;/D&gt;&lt;D xsi:type="xsd:double"&gt;8.91154954905462&lt;/D&gt;&lt;D xsi:type="xsd:double"&gt;2.2486064286665952&lt;/D&gt;&lt;D xsi:type="xsd:double"&gt;72.9320540033446&lt;/D&gt;&lt;D xsi:type="xsd:double"&gt;98.507130601340236&lt;/D&gt;&lt;D xsi:type="xsd:double"&gt;0&lt;/D&gt;&lt;D xsi:type="xsd:double"&gt;96.578825711144162&lt;/D&gt;&lt;D xsi:type="xsd:double"&gt;77.663854112806789&lt;/D&gt;&lt;D xsi:type="xsd:double"&gt;88.753449526938553&lt;/D&gt;&lt;D xsi:type="xsd:double"&gt;16.270084452014132&lt;/D&gt;&lt;D xsi:type="xsd:double"&gt;0.25386695682446409&lt;/D&gt;&lt;D xsi:type="xsd:double"&gt;57.805174114034351&lt;/D&gt;&lt;D xsi:type="xsd:double"&gt;93.700125219534712&lt;/D&gt;&lt;D xsi:type="xsd:double"&gt;82.973206555198757&lt;/D&gt;&lt;D xsi:type="xsd:double"&gt;99.700152421726557&lt;/D&gt;&lt;D xsi:type="xsd:double"&gt;72.379799138680951&lt;/D&gt;&lt;D xsi:type="xsd:double"&gt;92.783676878843281&lt;/D&gt;&lt;D xsi:type="xsd:double"&gt;11.22955139181591&lt;/D&gt;&lt;D xsi:type="xsd:double"&gt;3.8055011579920448&lt;/D&gt;&lt;D xsi:type="xsd:double"&gt;48.8505843467211&lt;/D&gt;&lt;D xsi:type="xsd:double"&gt;11.43433393645838&lt;/D&gt;&lt;D xsi:type="xsd:double"&gt;92.790952801645673&lt;/D&gt;&lt;D xsi:type="xsd:double"&gt;56.506323656988513&lt;/D&gt;&lt;D xsi:type="xsd:double"&gt;66.685468292067512&lt;/D&gt;&lt;D xsi:type="xsd:double"&gt;0.10061422932588129&lt;/D&gt;&lt;D xsi:type="xsd:double"&gt;0.70899682516961382&lt;/D&gt;&lt;D xsi:type="xsd:double"&gt;77.11684839147857&lt;/D&gt;&lt;D xsi:type="xsd:double"&gt;17.44474254639168&lt;/D&gt;&lt;D xsi:type="xsd:double"&gt;38.044935761656681&lt;/D&gt;&lt;D xsi:type="xsd:double"&gt;11.12279160764858&lt;/D&gt;&lt;D xsi:type="xsd:double"&gt;8.60558706937269&lt;/D&gt;&lt;D xsi:type="xsd:double"&gt;31.033254632761771&lt;/D&gt;&lt;D xsi:type="xsd:double"&gt;6.1004550881448711&lt;/D&gt;&lt;D xsi:type="xsd:double"&gt;2.5687811503483151&lt;/D&gt;&lt;D xsi:type="xsd:double"&gt;8.3635217898801759&lt;/D&gt;&lt;D xsi:type="xsd:double"&gt;94.731607056033667&lt;/D&gt;&lt;D xsi:type="xsd:double"&gt;8.447853523751073&lt;/D&gt;&lt;D xsi:type="xsd:double"&gt;99.884529753883882&lt;/D&gt;&lt;D xsi:type="xsd:double"&gt;80.641249176535737&lt;/D&gt;&lt;D xsi:type="xsd:double"&gt;97.508494028612375&lt;/D&gt;&lt;D xsi:type="xsd:double"&gt;10.853608443304511&lt;/D&gt;&lt;D xsi:type="xsd:double"&gt;82.016348519777608&lt;/D&gt;&lt;D xsi:type="xsd:double"&gt;6.2217655403875538&lt;/D&gt;&lt;D xsi:type="xsd:double"&gt;34.505433983152017&lt;/D&gt;&lt;D xsi:type="xsd:double"&gt;1.0672397670373761&lt;/D&gt;&lt;D xsi:type="xsd:double"&gt;14.80429324492837&lt;/D&gt;&lt;D xsi:type="xsd:double"&gt;4.0341333838327058&lt;/D&gt;&lt;D xsi:type="xsd:double"&gt;100&lt;/D&gt;&lt;D xsi:type="xsd:double"&gt;27.48344062405074&lt;/D&gt;&lt;D xsi:type="xsd:double"&gt;3.0222358509746758&lt;/D&gt;&lt;D xsi:type="xsd:double"&gt;0.98641568882324548&lt;/D&gt;&lt;D xsi:type="xsd:double"&gt;9.2623351765585316&lt;/D&gt;&lt;D xsi:type="xsd:double"&gt;0&lt;/D&gt;&lt;D xsi:type="xsd:double"&gt;2.220332280864727&lt;/D&gt;&lt;D xsi:type="xsd:double"&gt;39.349913963836883&lt;/D&gt;&lt;D xsi:type="xsd:double"&gt;98.890696983574344&lt;/D&gt;&lt;D xsi:type="xsd:double"&gt;68.608447020753275&lt;/D&gt;&lt;D xsi:type="xsd:double"&gt;0.28981764471720167&lt;/D&gt;&lt;D xsi:type="xsd:double"&gt;58.388143679881367&lt;/D&gt;&lt;D xsi:type="xsd:double"&gt;46.284821020676532&lt;/D&gt;&lt;D xsi:type="xsd:double"&gt;28.199295325172031&lt;/D&gt;&lt;D xsi:type="xsd:double"&gt;0.79017105909328023&lt;/D&gt;&lt;D xsi:type="xsd:double"&gt;68.01555985773426&lt;/D&gt;&lt;D xsi:type="xsd:double"&gt;49.90047093451971&lt;/D&gt;&lt;D xsi:type="xsd:double"&gt;11.007419374630659&lt;/D&gt;&lt;D xsi:type="xsd:double"&gt;0.28552527856816168&lt;/D&gt;&lt;D xsi:type="xsd:double"&gt;0&lt;/D&gt;&lt;D xsi:type="xsd:double"&gt;94.00918129538735&lt;/D&gt;&lt;D xsi:type="xsd:double"&gt;0&lt;/D&gt;&lt;D xsi:type="xsd:double"&gt;100&lt;/D&gt;&lt;D xsi:type="xsd:double"&gt;95.676127037734645&lt;/D&gt;&lt;D xsi:type="xsd:double"&gt;0&lt;/D&gt;&lt;D xsi:type="xsd:double"&gt;0.88746328813455766&lt;/D&gt;&lt;D xsi:type="xsd:double"&gt;0.35441225832712531&lt;/D&gt;&lt;D xsi:type="xsd:double"&gt;99.808100248254533&lt;/D&gt;&lt;D xsi:type="xsd:double"&gt;24.225324027252011&lt;/D&gt;&lt;D xsi:type="xsd:double"&gt;0.34661268782128668&lt;/D&gt;&lt;D xsi:type="xsd:double"&gt;6.91795722198311&lt;/D&gt;&lt;D xsi:type="xsd:double"&gt;1.545593724758086&lt;/D&gt;&lt;D xsi:type="xsd:double"&gt;0&lt;/D&gt;&lt;D xsi:type="xsd:double"&gt;97.174386775346861&lt;/D&gt;&lt;D xsi:type="xsd:double"&gt;41.648365516349557&lt;/D&gt;&lt;D xsi:type="xsd:double"&gt;98.770574570884335&lt;/D&gt;&lt;D xsi:type="xsd:double"&gt;14.2287596430483&lt;/D&gt;&lt;D xsi:type="xsd:double"&gt;72.606335541139572&lt;/D&gt;&lt;D xsi:type="xsd:double"&gt;64.8793757664395&lt;/D&gt;&lt;D xsi:type="xsd:double"&gt;97.017434798456037&lt;/D&gt;&lt;D xsi:type="xsd:double"&gt;0.3688610120150454&lt;/D&gt;&lt;D xsi:type="xsd:double"&gt;81.481554546234435&lt;/D&gt;&lt;D xsi:type="xsd:double"&gt;95.479400977804687&lt;/D&gt;&lt;D xsi:type="xsd:double"&gt;0.066909934974561&lt;/D&gt;&lt;D xsi:type="xsd:double"&gt;35.9642867084677&lt;/D&gt;&lt;D xsi:type="xsd:double"&gt;2.3433947659485441&lt;/D&gt;&lt;D xsi:type="xsd:double"&gt;94.918626238528347&lt;/D&gt;&lt;D xsi:type="xsd:double"&gt;24.974534059564942&lt;/D&gt;&lt;D xsi:type="xsd:double"&gt;0&lt;/D&gt;&lt;D xsi:type="xsd:double"&gt;32.216885972808583&lt;/D&gt;&lt;D xsi:type="xsd:double"&gt;0.24821762008065579&lt;/D&gt;&lt;D xsi:type="xsd:double"&gt;90.6391756786451&lt;/D&gt;&lt;D xsi:type="xsd:double"&gt;30.528546330238932&lt;/D&gt;&lt;D xsi:type="xsd:double"&gt;98.27464428767415&lt;/D&gt;&lt;D xsi:type="xsd:double"&gt;95.932938629229582&lt;/D&gt;&lt;D xsi:type="xsd:double"&gt;95.746337528497833&lt;/D&gt;&lt;D xsi:type="xsd:double"&gt;56.109116106363729&lt;/D&gt;&lt;D xsi:type="xsd:double"&gt;81.901799656634182&lt;/D&gt;&lt;D xsi:type="xsd:double"&gt;0.16245692530982159&lt;/D&gt;&lt;D xsi:type="xsd:double"&gt;80.115443600835263&lt;/D&gt;&lt;D xsi:type="xsd:double"&gt;48.372326398643168&lt;/D&gt;&lt;D xsi:type="xsd:double"&gt;78.133089259253126&lt;/D&gt;&lt;D xsi:type="xsd:double"&gt;100&lt;/D&gt;&lt;D xsi:type="xsd:double"&gt;32.857715198927&lt;/D&gt;&lt;D xsi:type="xsd:double"&gt;99.481700420532789&lt;/D&gt;&lt;D xsi:type="xsd:double"&gt;34.99693859863573&lt;/D&gt;&lt;D xsi:type="xsd:double"&gt;0&lt;/D&gt;&lt;D xsi:type="xsd:double"&gt;43.7468247338358&lt;/D&gt;&lt;D xsi:type="xsd:double"&gt;51.32159470282636&lt;/D&gt;&lt;D xsi:type="xsd:double"&gt;96.147477018662926&lt;/D&gt;&lt;D xsi:type="xsd:double"&gt;69.9052757329432&lt;/D&gt;&lt;D xsi:type="xsd:double"&gt;35.534404096939689&lt;/D&gt;&lt;D xsi:type="xsd:double"&gt;5.5080954906632682&lt;/D&gt;&lt;D xsi:type="xsd:double"&gt;2.8013929644315532&lt;/D&gt;&lt;D xsi:type="xsd:double"&gt;16.557365716260751&lt;/D&gt;&lt;D xsi:type="xsd:double"&gt;59.08234176388207&lt;/D&gt;&lt;D xsi:type="xsd:double"&gt;25.180448810796818&lt;/D&gt;&lt;D xsi:type="xsd:double"&gt;37.1501169803833&lt;/D&gt;&lt;D xsi:type="xsd:double"&gt;99.590794597348847&lt;/D&gt;&lt;D xsi:type="xsd:double"&gt;97.224657101060913&lt;/D&gt;&lt;D xsi:type="xsd:double"&gt;24.91996177722358&lt;/D&gt;&lt;D xsi:type="xsd:double"&gt;12.195644787605209&lt;/D&gt;&lt;D xsi:type="xsd:double"&gt;1.60159646267702&lt;/D&gt;&lt;D xsi:type="xsd:double"&gt;25.494768390940781&lt;/D&gt;&lt;D xsi:type="xsd:double"&gt;2.0218614971696791&lt;/D&gt;&lt;D xsi:type="xsd:double"&gt;31.12223654894505&lt;/D&gt;&lt;D xsi:type="xsd:double"&gt;63.886633506684539&lt;/D&gt;&lt;D xsi:type="xsd:double"&gt;43.121831216045713&lt;/D&gt;&lt;D xsi:type="xsd:double"&gt;79.00967313325485&lt;/D&gt;&lt;D xsi:type="xsd:double"&gt;57.814589657768693&lt;/D&gt;&lt;D xsi:type="xsd:double"&gt;2.5903365717620628&lt;/D&gt;&lt;D xsi:type="xsd:double"&gt;38.897915477827553&lt;/D&gt;&lt;D xsi:type="xsd:double"&gt;77.364739203964731&lt;/D&gt;&lt;D xsi:type="xsd:double"&gt;23.048329512859109&lt;/D&gt;&lt;D xsi:type="xsd:double"&gt;99.177750502553579&lt;/D&gt;&lt;D xsi:type="xsd:double"&gt;56.636683834064328&lt;/D&gt;&lt;D xsi:type="xsd:double"&gt;0.47934610181954779&lt;/D&gt;&lt;D xsi:type="xsd:double"&gt;71.499872829538063&lt;/D&gt;&lt;D xsi:type="xsd:double"&gt;97.215015788623987&lt;/D&gt;&lt;D xsi:type="xsd:double"&gt;91.747098811483781&lt;/D&gt;&lt;D xsi:type="xsd:double"&gt;98.331120637365728&lt;/D&gt;&lt;D xsi:type="xsd:double"&gt;51.700933177088018&lt;/D&gt;&lt;D xsi:type="xsd:double"&gt;83.2695396174447&lt;/D&gt;&lt;D xsi:type="xsd:double"&gt;11.48774548545399&lt;/D&gt;&lt;D xsi:type="xsd:double"&gt;1.829557710068378&lt;/D&gt;&lt;D xsi:type="xsd:double"&gt;94.508847907895287&lt;/D&gt;&lt;D xsi:type="xsd:double"&gt;54.453600084154253&lt;/D&gt;&lt;D xsi:type="xsd:double"&gt;1.0708186634530219&lt;/D&gt;&lt;D xsi:type="xsd:double"&gt;52.647899760429247&lt;/D&gt;&lt;D xsi:type="xsd:double"&gt;60.579538060309943&lt;/D&gt;&lt;D xsi:type="xsd:double"&gt;1.0452316251979641&lt;/D&gt;&lt;D xsi:type="xsd:double"&gt;99.124918482623173&lt;/D&gt;&lt;D xsi:type="xsd:double"&gt;1.834910058985173&lt;/D&gt;&lt;D xsi:type="xsd:double"&gt;96.7493049064852&lt;/D&gt;&lt;D xsi:type="xsd:double"&gt;5.5847743446088893&lt;/D&gt;&lt;D xsi:type="xsd:double"&gt;58.054233694863967&lt;/D&gt;&lt;D xsi:type="xsd:double"&gt;0.057077602794600918&lt;/D&gt;&lt;D xsi:type="xsd:double"&gt;39.959498349225747&lt;/D&gt;&lt;D xsi:type="xsd:double"&gt;95.850441546022523&lt;/D&gt;&lt;D xsi:type="xsd:double"&gt;69.8804079744126&lt;/D&gt;&lt;D xsi:type="xsd:double"&gt;58.904332254260993&lt;/D&gt;&lt;D xsi:type="xsd:double"&gt;27.525263730002852&lt;/D&gt;&lt;D xsi:type="xsd:double"&gt;92.78958553644479&lt;/D&gt;&lt;D xsi:type="xsd:double"&gt;98.522622078535221&lt;/D&gt;&lt;D xsi:type="xsd:double"&gt;44.303827388022214&lt;/D&gt;&lt;D xsi:type="xsd:double"&gt;99.168424018671459&lt;/D&gt;&lt;D xsi:type="xsd:double"&gt;99.553162138155784&lt;/D&gt;&lt;D xsi:type="xsd:double"&gt;22.79553227693091&lt;/D&gt;&lt;D xsi:type="xsd:double"&gt;90.152785301050528&lt;/D&gt;&lt;D xsi:type="xsd:double"&gt;41.332467862222387&lt;/D&gt;&lt;D xsi:type="xsd:double"&gt;20.146598677110781&lt;/D&gt;&lt;D xsi:type="xsd:double"&gt;98.292850172519849&lt;/D&gt;&lt;D xsi:type="xsd:double"&gt;89.211202878408386&lt;/D&gt;&lt;D xsi:type="xsd:double"&gt;60.887110733441588&lt;/D&gt;&lt;D xsi:type="xsd:double"&gt;95.067769587512188&lt;/D&gt;&lt;D xsi:type="xsd:double"&gt;60.789534723436773&lt;/D&gt;&lt;D xsi:type="xsd:double"&gt;2.1794717706860851&lt;/D&gt;&lt;D xsi:type="xsd:double"&gt;76.862531164320842&lt;/D&gt;&lt;D xsi:type="xsd:double"&gt;31.962038003541942&lt;/D&gt;&lt;D xsi:type="xsd:double"&gt;99.524981587325826&lt;/D&gt;&lt;D xsi:type="xsd:double"&gt;40.574552649672732&lt;/D&gt;&lt;D xsi:type="xsd:double"&gt;95.776608920343961&lt;/D&gt;&lt;D xsi:type="xsd:double"&gt;71.267861445419385&lt;/D&gt;&lt;D xsi:type="xsd:double"&gt;26.0553422155264&lt;/D&gt;&lt;D xsi:type="xsd:double"&gt;97.572922675310664&lt;/D&gt;&lt;D xsi:type="xsd:double"&gt;98.53759910885536&lt;/D&gt;&lt;D xsi:type="xsd:double"&gt;47.998136491294808&lt;/D&gt;&lt;D xsi:type="xsd:double"&gt;9.4939980406151019&lt;/D&gt;&lt;D xsi:type="xsd:double"&gt;41.979592947057263&lt;/D&gt;&lt;D xsi:type="xsd:double"&gt;88.52806676850966&lt;/D&gt;&lt;D xsi:type="xsd:double"&gt;3.252789670135551&lt;/D&gt;&lt;D xsi:type="xsd:double"&gt;2.194477683524922&lt;/D&gt;&lt;D xsi:type="xsd:double"&gt;99.266197435654021&lt;/D&gt;&lt;D xsi:type="xsd:double"&gt;45.6883955015123&lt;/D&gt;&lt;D xsi:type="xsd:double"&gt;0&lt;/D&gt;&lt;D xsi:type="xsd:double"&gt;32.28420129703256&lt;/D&gt;&lt;D xsi:type="xsd:double"&gt;98.498473746445072&lt;/D&gt;&lt;D xsi:type="xsd:double"&gt;97.700673348082574&lt;/D&gt;&lt;D xsi:type="xsd:double"&gt;98.722135119301157&lt;/D&gt;&lt;D xsi:type="xsd:double"&gt;23.436797429654391&lt;/D&gt;&lt;D xsi:type="xsd:double"&gt;66.3780937906366&lt;/D&gt;&lt;D xsi:type="xsd:double"&gt;85.692587720252817&lt;/D&gt;&lt;D xsi:type="xsd:double"&gt;54.972660406975791&lt;/D&gt;&lt;D xsi:type="xsd:double"&gt;4.5358180422604093&lt;/D&gt;&lt;D xsi:type="xsd:double"&gt;65.084718383214&lt;/D&gt;&lt;D xsi:type="xsd:double"&gt;45.8999181060591&lt;/D&gt;&lt;D xsi:type="xsd:double"&gt;2.5334601682608349&lt;/D&gt;&lt;D xsi:type="xsd:double"&gt;92.4802470945901&lt;/D&gt;&lt;D xsi:type="xsd:double"&gt;87.897181824670682&lt;/D&gt;&lt;D xsi:type="xsd:double"&gt;96.511387331830932&lt;/D&gt;&lt;D xsi:type="xsd:double"&gt;22.875344050630009&lt;/D&gt;&lt;D xsi:type="xsd:double"&gt;5.8787553181207954&lt;/D&gt;&lt;D xsi:type="xsd:double"&gt;4.8996923146840219&lt;/D&gt;&lt;D xsi:type="xsd:double"&gt;46.405217582141873&lt;/D&gt;&lt;D xsi:type="xsd:double"&gt;34.3420459034704&lt;/D&gt;&lt;D xsi:type="xsd:double"&gt;99.459729971380753&lt;/D&gt;&lt;D xsi:type="xsd:double"&gt;88.321872648209919&lt;/D&gt;&lt;D xsi:type="xsd:double"&gt;98.261284501409676&lt;/D&gt;&lt;D xsi:type="xsd:double"&gt;3.6752525916361969&lt;/D&gt;&lt;D xsi:type="xsd:double"&gt;74.471777113995216&lt;/D&gt;&lt;D xsi:type="xsd:double"&gt;16.147989513815141&lt;/D&gt;&lt;D xsi:type="xsd:double"&gt;76.386341198178812&lt;/D&gt;&lt;D xsi:type="xsd:double"&gt;4.4388133845804836&lt;/D&gt;&lt;D xsi:type="xsd:double"&gt;4.9474324563953251&lt;/D&gt;&lt;D xsi:type="xsd:double"&gt;98.360165332233834&lt;/D&gt;&lt;D xsi:type="xsd:double"&gt;69.338662604465824&lt;/D&gt;&lt;D xsi:type="xsd:double"&gt;70.005279603283014&lt;/D&gt;&lt;D xsi:type="xsd:double"&gt;46.551068330038987&lt;/D&gt;&lt;D xsi:type="xsd:double"&gt;47.271833250177473&lt;/D&gt;&lt;D xsi:type="xsd:double"&gt;42.362614956450251&lt;/D&gt;&lt;D xsi:type="xsd:double"&gt;1.256906296156374&lt;/D&gt;&lt;D xsi:type="xsd:double"&gt;74.391849150029557&lt;/D&gt;&lt;D xsi:type="xsd:double"&gt;89.827058644563067&lt;/D&gt;&lt;D xsi:type="xsd:double"&gt;0.69958196123119831&lt;/D&gt;&lt;D xsi:type="xsd:double"&gt;99.250922454813548&lt;/D&gt;&lt;D xsi:type="xsd:double"&gt;96.253575662204369&lt;/D&gt;&lt;D xsi:type="xsd:double"&gt;97.595934327436353&lt;/D&gt;&lt;D xsi:type="xsd:double"&gt;35.92443951555115&lt;/D&gt;&lt;D xsi:type="xsd:double"&gt;61.567242417239633&lt;/D&gt;&lt;D xsi:type="xsd:double"&gt;48.867425710639061&lt;/D&gt;&lt;D xsi:type="xsd:double"&gt;29.277346188257091&lt;/D&gt;&lt;D xsi:type="xsd:double"&gt;9.5886855213811&lt;/D&gt;&lt;D xsi:type="xsd:double"&gt;17.94906320502421&lt;/D&gt;&lt;D xsi:type="xsd:double"&gt;21.263456652856249&lt;/D&gt;&lt;D xsi:type="xsd:double"&gt;63.041306750524527&lt;/D&gt;&lt;D xsi:type="xsd:double"&gt;14.498385179406579&lt;/D&gt;&lt;D xsi:type="xsd:double"&gt;0.91928336893158968&lt;/D&gt;&lt;D xsi:type="xsd:double"&gt;99.512558838929124&lt;/D&gt;&lt;D xsi:type="xsd:double"&gt;99.8375794216151&lt;/D&gt;&lt;D xsi:type="xsd:double"&gt;53.313780397500729&lt;/D&gt;&lt;D xsi:type="xsd:double"&gt;99.3300299605531&lt;/D&gt;&lt;D xsi:type="xsd:double"&gt;99.109088915329508&lt;/D&gt;&lt;D xsi:type="xsd:double"&gt;34.809638420619557&lt;/D&gt;&lt;D xsi:type="xsd:double"&gt;30.090131400879269&lt;/D&gt;&lt;D xsi:type="xsd:double"&gt;100&lt;/D&gt;&lt;D xsi:type="xsd:double"&gt;93.41041030034178&lt;/D&gt;&lt;D xsi:type="xsd:double"&gt;93.116240687424664&lt;/D&gt;&lt;D xsi:type="xsd:double"&gt;95.586261818838977&lt;/D&gt;&lt;D xsi:type="xsd:double"&gt;2.53335887597625&lt;/D&gt;&lt;D xsi:type="xsd:double"&gt;53.979075859971573&lt;/D&gt;&lt;D xsi:type="xsd:double"&gt;79.247662829657841&lt;/D&gt;&lt;D xsi:type="xsd:double"&gt;92.195279590938753&lt;/D&gt;&lt;D xsi:type="xsd:double"&gt;12.226340419313569&lt;/D&gt;&lt;D xsi:type="xsd:double"&gt;4.8093140557661087&lt;/D&gt;&lt;D xsi:type="xsd:double"&gt;50.0312026508675&lt;/D&gt;&lt;D xsi:type="xsd:double"&gt;3.6256877560592811&lt;/D&gt;&lt;D xsi:type="xsd:double"&gt;99.80708306015471&lt;/D&gt;&lt;D xsi:type="xsd:double"&gt;81.78950168171491&lt;/D&gt;&lt;D xsi:type="xsd:double"&gt;2.17070251107465&lt;/D&gt;&lt;D xsi:type="xsd:double"&gt;98.42796994776667&lt;/D&gt;&lt;D xsi:type="xsd:double"&gt;77.99137582228559&lt;/D&gt;&lt;D xsi:type="xsd:double"&gt;0&lt;/D&gt;&lt;D xsi:type="xsd:double"&gt;67.912347164838607&lt;/D&gt;&lt;D xsi:type="xsd:double"&gt;12.4749486622897&lt;/D&gt;&lt;D xsi:type="xsd:double"&gt;79.769973713705909&lt;/D&gt;&lt;D xsi:type="xsd:double"&gt;19.45310846462629&lt;/D&gt;&lt;D xsi:type="xsd:double"&gt;92.9332293151947&lt;/D&gt;&lt;D xsi:type="xsd:double"&gt;26.580232375797859&lt;/D&gt;&lt;D xsi:type="xsd:double"&gt;43.003340711317627&lt;/D&gt;&lt;D xsi:type="xsd:double"&gt;2.4125658958467788&lt;/D&gt;&lt;D xsi:type="xsd:double"&gt;9.4522912948032758&lt;/D&gt;&lt;D xsi:type="xsd:double"&gt;24.42695455147657&lt;/D&gt;&lt;D xsi:type="xsd:double"&gt;71.728597832319551&lt;/D&gt;&lt;D xsi:type="xsd:double"&gt;28.205565644720021&lt;/D&gt;&lt;D xsi:type="xsd:double"&gt;99.284063591049673&lt;/D&gt;&lt;D xsi:type="xsd:double"&gt;98.894066750240725&lt;/D&gt;&lt;D xsi:type="xsd:double"&gt;92.611061810056256&lt;/D&gt;&lt;D xsi:type="xsd:double"&gt;98.415720430006175&lt;/D&gt;&lt;D xsi:type="xsd:double"&gt;8.1652019352116412&lt;/D&gt;&lt;D xsi:type="xsd:double"&gt;91.2495845765396&lt;/D&gt;&lt;D xsi:type="xsd:double"&gt;65.338966168332263&lt;/D&gt;&lt;D xsi:type="xsd:double"&gt;7.0294940006558306&lt;/D&gt;&lt;D xsi:type="xsd:double"&gt;27.9879732010893&lt;/D&gt;&lt;D xsi:type="xsd:double"&gt;98.596566071797554&lt;/D&gt;&lt;D xsi:type="xsd:double"&gt;77.791741680893239&lt;/D&gt;&lt;D xsi:type="xsd:double"&gt;20.647408914190791&lt;/D&gt;&lt;D xsi:type="xsd:double"&gt;25.989166704257741&lt;/D&gt;&lt;D xsi:type="xsd:double"&gt;70.683058276470248&lt;/D&gt;&lt;D xsi:type="xsd:double"&gt;31.420258308845931&lt;/D&gt;&lt;D xsi:type="xsd:double"&gt;0.75802443840556555&lt;/D&gt;&lt;D xsi:type="xsd:double"&gt;40.585383426330253&lt;/D&gt;&lt;D xsi:type="xsd:double"&gt;0.18279311523601929&lt;/D&gt;&lt;D xsi:type="xsd:double"&gt;99.209640782748338&lt;/D&gt;&lt;D xsi:type="xsd:double"&gt;13.777434472397159&lt;/D&gt;&lt;D xsi:type="xsd:double"&gt;0&lt;/D&gt;&lt;D xsi:type="xsd:double"&gt;84.881137145218318&lt;/D&gt;&lt;D xsi:type="xsd:double"&gt;96.788013150794455&lt;/D&gt;&lt;D xsi:type="xsd:double"&gt;99.714487574968956&lt;/D&gt;&lt;D xsi:type="xsd:double"&gt;93.93273266947233&lt;/D&gt;&lt;D xsi:type="xsd:double"&gt;62.799424346216441&lt;/D&gt;&lt;D xsi:type="xsd:double"&gt;0.51833979615181&lt;/D&gt;&lt;D xsi:type="xsd:double"&gt;77.930540012173438&lt;/D&gt;&lt;D xsi:type="xsd:double"&gt;96.874136137000761&lt;/D&gt;&lt;D xsi:type="xsd:double"&gt;91.762395151067665&lt;/D&gt;&lt;D xsi:type="xsd:double"&gt;13.38201310362793&lt;/D&gt;&lt;D xsi:type="xsd:double"&gt;96.081465651215041&lt;/D&gt;&lt;D xsi:type="xsd:double"&gt;69.212507762550388&lt;/D&gt;&lt;D xsi:type="xsd:double"&gt;29.71439629489959&lt;/D&gt;&lt;D xsi:type="xsd:double"&gt;43.041172003045361&lt;/D&gt;&lt;D xsi:type="xsd:double"&gt;91.5451834424089&lt;/D&gt;&lt;D xsi:type="xsd:double"&gt;8.1547842622685724&lt;/D&gt;&lt;D xsi:type="xsd:double"&gt;0.91855139534917729&lt;/D&gt;&lt;D xsi:type="xsd:double"&gt;0.12773354817321411&lt;/D&gt;&lt;D xsi:type="xsd:double"&gt;93.171107428840031&lt;/D&gt;&lt;D xsi:type="xsd:double"&gt;24.487267135900922&lt;/D&gt;&lt;D xsi:type="xsd:double"&gt;4.794709657729241&lt;/D&gt;&lt;D xsi:type="xsd:double"&gt;99.744406128108039&lt;/D&gt;&lt;D xsi:type="xsd:double"&gt;46.158679456250873&lt;/D&gt;&lt;D xsi:type="xsd:double"&gt;98.8777442198652&lt;/D&gt;&lt;D xsi:type="xsd:double"&gt;87.1558419155728&lt;/D&gt;&lt;D xsi:type="xsd:double"&gt;77.914340502740885&lt;/D&gt;&lt;D xsi:type="xsd:double"&gt;82.688353545358552&lt;/D&gt;&lt;D xsi:type="xsd:double"&gt;9.3771719816197674&lt;/D&gt;&lt;D xsi:type="xsd:double"&gt;71.142024268097771&lt;/D&gt;&lt;D xsi:type="xsd:double"&gt;85.432305868062357&lt;/D&gt;&lt;D xsi:type="xsd:double"&gt;17.627051997667561&lt;/D&gt;&lt;D xsi:type="xsd:double"&gt;44.711023913088027&lt;/D&gt;&lt;D xsi:type="xsd:double"&gt;8.9206712147296674&lt;/D&gt;&lt;D xsi:type="xsd:double"&gt;4.7162758899858277&lt;/D&gt;&lt;D xsi:type="xsd:double"&gt;92.196638284546921&lt;/D&gt;&lt;D xsi:type="xsd:double"&gt;1.7324739849798181&lt;/D&gt;&lt;D xsi:type="xsd:double"&gt;21.3176008445881&lt;/D&gt;&lt;D xsi:type="xsd:double"&gt;1.2571742594897819&lt;/D&gt;&lt;D xsi:type="xsd:double"&gt;0&lt;/D&gt;&lt;D xsi:type="xsd:double"&gt;99.621151390574624&lt;/D&gt;&lt;D xsi:type="xsd:double"&gt;97.001571085265</t>
        </r>
      </text>
    </comment>
    <comment ref="A65" authorId="0" shapeId="0">
      <text>
        <r>
          <rPr>
            <b/>
            <sz val="9"/>
            <color indexed="81"/>
            <rFont val="Tahoma"/>
            <charset val="1"/>
          </rPr>
          <t>567&lt;/D&gt;&lt;D xsi:type="xsd:double"&gt;71.4029026220865&lt;/D&gt;&lt;D xsi:type="xsd:double"&gt;94.835788644971373&lt;/D&gt;&lt;D xsi:type="xsd:double"&gt;17.7136396732438&lt;/D&gt;&lt;D xsi:type="xsd:double"&gt;9.8326404882327818&lt;/D&gt;&lt;D xsi:type="xsd:double"&gt;8.4902447486001265&lt;/D&gt;&lt;D xsi:type="xsd:double"&gt;3.6118849985162811&lt;/D&gt;&lt;D xsi:type="xsd:double"&gt;22.3044688274917&lt;/D&gt;&lt;D xsi:type="xsd:double"&gt;87.727464527665617&lt;/D&gt;&lt;D xsi:type="xsd:double"&gt;78.163016507503841&lt;/D&gt;&lt;D xsi:type="xsd:double"&gt;8.5822299072322767&lt;/D&gt;&lt;D xsi:type="xsd:double"&gt;1.116945016241899&lt;/D&gt;&lt;D xsi:type="xsd:double"&gt;16.783734245711869&lt;/D&gt;&lt;D xsi:type="xsd:double"&gt;14.5824661972817&lt;/D&gt;&lt;D xsi:type="xsd:double"&gt;28.9342287061607&lt;/D&gt;&lt;D xsi:type="xsd:double"&gt;80.41726393041283&lt;/D&gt;&lt;D xsi:type="xsd:double"&gt;95.142083642863625&lt;/D&gt;&lt;D xsi:type="xsd:double"&gt;93.159366063186908&lt;/D&gt;&lt;D xsi:type="xsd:double"&gt;33.623254779009947&lt;/D&gt;&lt;D xsi:type="xsd:double"&gt;28.745381164293409&lt;/D&gt;&lt;D xsi:type="xsd:double"&gt;10.12389575923585&lt;/D&gt;&lt;D xsi:type="xsd:double"&gt;98.196540860103426&lt;/D&gt;&lt;D xsi:type="xsd:double"&gt;39.7696792884933&lt;/D&gt;&lt;D xsi:type="xsd:double"&gt;94.230193169892488&lt;/D&gt;&lt;D xsi:type="xsd:double"&gt;65.957529578884447&lt;/D&gt;&lt;D xsi:type="xsd:double"&gt;14.05371167482857&lt;/D&gt;&lt;D xsi:type="xsd:double"&gt;39.532583495537288&lt;/D&gt;&lt;D xsi:type="xsd:double"&gt;53.490609851158787&lt;/D&gt;&lt;D xsi:type="xsd:double"&gt;16.56073679838924&lt;/D&gt;&lt;D xsi:type="xsd:double"&gt;3.4171480212176379&lt;/D&gt;&lt;D xsi:type="xsd:double"&gt;14.8257356719162&lt;/D&gt;&lt;D xsi:type="xsd:double"&gt;35.326670981479623&lt;/D&gt;&lt;D xsi:type="xsd:double"&gt;48.210244292334927&lt;/D&gt;&lt;D xsi:type="xsd:double"&gt;86.912592977413283&lt;/D&gt;&lt;D xsi:type="xsd:double"&gt;4.968535359935947&lt;/D&gt;&lt;D xsi:type="xsd:double"&gt;2.9736556153348221&lt;/D&gt;&lt;D xsi:type="xsd:double"&gt;61.940539163412488&lt;/D&gt;&lt;D xsi:type="xsd:double"&gt;6.1939629684438984&lt;/D&gt;&lt;D xsi:type="xsd:double"&gt;1.082206437575935&lt;/D&gt;&lt;D xsi:type="xsd:double"&gt;32.56812279385823&lt;/D&gt;&lt;D xsi:type="xsd:double"&gt;95.37786047703338&lt;/D&gt;&lt;D xsi:type="xsd:double"&gt;13.9710649873323&lt;/D&gt;&lt;D xsi:type="xsd:double"&gt;81.1338182768256&lt;/D&gt;&lt;D xsi:type="xsd:double"&gt;37.123437976655921&lt;/D&gt;&lt;D xsi:type="xsd:double"&gt;99.199039580061637&lt;/D&gt;&lt;D xsi:type="xsd:double"&gt;5.1189278818332653&lt;/D&gt;&lt;D xsi:type="xsd:double"&gt;0.18751749243387919&lt;/D&gt;&lt;D xsi:type="xsd:double"&gt;8.83418827283345&lt;/D&gt;&lt;D xsi:type="xsd:double"&gt;94.034334846345629&lt;/D&gt;&lt;D xsi:type="xsd:double"&gt;92.431496138206754&lt;/D&gt;&lt;D xsi:type="xsd:double"&gt;98.994778517517148&lt;/D&gt;&lt;D xsi:type="xsd:double"&gt;13.75668195944859&lt;/D&gt;&lt;D xsi:type="xsd:double"&gt;98.534557538401884&lt;/D&gt;&lt;D xsi:type="xsd:double"&gt;9.6685439526305732&lt;/D&gt;&lt;D xsi:type="xsd:double"&gt;1.763505533993337&lt;/D&gt;&lt;D xsi:type="xsd:double"&gt;99.317093636667536&lt;/D&gt;&lt;D xsi:type="xsd:double"&gt;95.523638023811131&lt;/D&gt;&lt;D xsi:type="xsd:double"&gt;10.16525765615415&lt;/D&gt;&lt;D xsi:type="xsd:double"&gt;13.051823266279911&lt;/D&gt;&lt;D xsi:type="xsd:double"&gt;93.908024455125442&lt;/D&gt;&lt;D xsi:type="xsd:double"&gt;99.777552905552639&lt;/D&gt;&lt;D xsi:type="xsd:double"&gt;75.531603392020614&lt;/D&gt;&lt;D xsi:type="xsd:double"&gt;63.355151558947007&lt;/D&gt;&lt;D xsi:type="xsd:double"&gt;2.8312369567599309&lt;/D&gt;&lt;D xsi:type="xsd:double"&gt;94.022275529228708&lt;/D&gt;&lt;D xsi:type="xsd:double"&gt;96.326067857529878&lt;/D&gt;&lt;D xsi:type="xsd:double"&gt;17.298453731006191&lt;/D&gt;&lt;D xsi:type="xsd:double"&gt;60.352820713144148&lt;/D&gt;&lt;D xsi:type="xsd:double"&gt;35.418417205232878&lt;/D&gt;&lt;D xsi:type="xsd:double"&gt;61.717820508976018&lt;/D&gt;&lt;D xsi:type="xsd:double"&gt;6.0667102043264443&lt;/D&gt;&lt;D xsi:type="xsd:double"&gt;35.704219452857842&lt;/D&gt;&lt;D xsi:type="xsd:double"&gt;100&lt;/D&gt;&lt;D xsi:type="xsd:double"&gt;62.61095266034544&lt;/D&gt;&lt;D xsi:type="xsd:double"&gt;77.752703388837489&lt;/D&gt;&lt;D xsi:type="xsd:double"&gt;0&lt;/D&gt;&lt;D xsi:type="xsd:double"&gt;60.622402282470617&lt;/D&gt;&lt;D xsi:type="xsd:double"&gt;56.065375365567853&lt;/D&gt;&lt;D xsi:type="xsd:double"&gt;2.7148325756978209&lt;/D&gt;&lt;D xsi:type="xsd:double"&gt;64.478392105530844&lt;/D&gt;&lt;D xsi:type="xsd:double"&gt;85.9277727297891&lt;/D&gt;&lt;D xsi:type="xsd:double"&gt;90.209840869057359&lt;/D&gt;&lt;D xsi:type="xsd:double"&gt;80.71502964991&lt;/D&gt;&lt;D xsi:type="xsd:double"&gt;98.1197002099504&lt;/D&gt;&lt;D xsi:type="xsd:double"&gt;89.501876976059151&lt;/D&gt;&lt;D xsi:type="xsd:double"&gt;9.7463931057980488&lt;/D&gt;&lt;D xsi:type="xsd:double"&gt;96.761242000632762&lt;/D&gt;&lt;D xsi:type="xsd:double"&gt;17.4910848797034&lt;/D&gt;&lt;D xsi:type="xsd:double"&gt;38.707808850529148&lt;/D&gt;&lt;D xsi:type="xsd:double"&gt;45.55892649691863&lt;/D&gt;&lt;D xsi:type="xsd:double"&gt;20.923614099444439&lt;/D&gt;&lt;D xsi:type="xsd:double"&gt;7.2079086626598787&lt;/D&gt;&lt;D xsi:type="xsd:double"&gt;24.802486523279409&lt;/D&gt;&lt;D xsi:type="xsd:double"&gt;92.243902764277564&lt;/D&gt;&lt;D xsi:type="xsd:double"&gt;20.332851622238309&lt;/D&gt;&lt;D xsi:type="xsd:double"&gt;11.321256830073949&lt;/D&gt;&lt;D xsi:type="xsd:double"&gt;5.7612212868276487&lt;/D&gt;&lt;D xsi:type="xsd:double"&gt;99.566433041559321&lt;/D&gt;&lt;D xsi:type="xsd:double"&gt;5.0124054953469814&lt;/D&gt;&lt;D xsi:type="xsd:double"&gt;5.1419867730144873&lt;/D&gt;&lt;D xsi:type="xsd:double"&gt;5.6136223874806941&lt;/D&gt;&lt;D xsi:type="xsd:double"&gt;75.0156415695144&lt;/D&gt;&lt;D xsi:type="xsd:double"&gt;1.992498570625036&lt;/D&gt;&lt;D xsi:type="xsd:double"&gt;37.833806520349128&lt;/D&gt;&lt;D xsi:type="xsd:double"&gt;0.23216582428583521&lt;/D&gt;&lt;D xsi:type="xsd:double"&gt;51.402411659446678&lt;/D&gt;&lt;D xsi:type="xsd:double"&gt;26.53759486835834&lt;/D&gt;&lt;D xsi:type="xsd:double"&gt;98.0991968321291&lt;/D&gt;&lt;D xsi:type="xsd:double"&gt;3.439365418723717&lt;/D&gt;&lt;D xsi:type="xsd:double"&gt;52.821684837254153&lt;/D&gt;&lt;D xsi:type="xsd:double"&gt;94.552920945970087&lt;/D&gt;&lt;D xsi:type="xsd:double"&gt;4.0728083553478838&lt;/D&gt;&lt;D xsi:type="xsd:double"&gt;0.4141411806121999&lt;/D&gt;&lt;D xsi:type="xsd:double"&gt;95.106004673995528&lt;/D&gt;&lt;D xsi:type="xsd:double"&gt;1.2605752663750309&lt;/D&gt;&lt;D xsi:type="xsd:double"&gt;26.773399950797192&lt;/D&gt;&lt;D xsi:type="xsd:double"&gt;91.5042186249556&lt;/D&gt;&lt;D xsi:type="xsd:double"&gt;0.53101358064076609&lt;/D&gt;&lt;D xsi:type="xsd:double"&gt;88.237610260390682&lt;/D&gt;&lt;D xsi:type="xsd:double"&gt;77.541132053096433&lt;/D&gt;&lt;D xsi:type="xsd:double"&gt;95.39836681096115&lt;/D&gt;&lt;D xsi:type="xsd:double"&gt;60.5685032320338&lt;/D&gt;&lt;D xsi:type="xsd:double"&gt;5.400716295070513&lt;/D&gt;&lt;D xsi:type="xsd:double"&gt;9.3077130510949768&lt;/D&gt;&lt;D xsi:type="xsd:double"&gt;97.692511986823121&lt;/D&gt;&lt;D xsi:type="xsd:double"&gt;18.283487423021931&lt;/D&gt;&lt;D xsi:type="xsd:double"&gt;1.539007387651852&lt;/D&gt;&lt;D xsi:type="xsd:double"&gt;44.1639263782862&lt;/D&gt;&lt;D xsi:type="xsd:double"&gt;84.4043661097333&lt;/D&gt;&lt;D xsi:type="xsd:double"&gt;59.0344809836908&lt;/D&gt;&lt;D xsi:type="xsd:double"&gt;96.681682014324949&lt;/D&gt;&lt;D xsi:type="xsd:double"&gt;92.684617985003&lt;/D&gt;&lt;D xsi:type="xsd:double"&gt;60.5138786765408&lt;/D&gt;&lt;D xsi:type="xsd:double"&gt;47.015087300478861&lt;/D&gt;&lt;D xsi:type="xsd:double"&gt;91.007079932225338&lt;/D&gt;&lt;D xsi:type="xsd:double"&gt;99.182521143072051&lt;/D&gt;&lt;D xsi:type="xsd:double"&gt;16.45246616872911&lt;/D&gt;&lt;D xsi:type="xsd:double"&gt;40.5149945944499&lt;/D&gt;&lt;D xsi:type="xsd:double"&gt;25.554487775522809&lt;/D&gt;&lt;D xsi:type="xsd:double"&gt;32.953770660035012&lt;/D&gt;&lt;D xsi:type="xsd:double"&gt;86.683723053323774&lt;/D&gt;&lt;D xsi:type="xsd:double"&gt;0.33342751697474332&lt;/D&gt;&lt;D xsi:type="xsd:double"&gt;20.282282091210341&lt;/D&gt;&lt;D xsi:type="xsd:double"&gt;8.9094381718860109&lt;/D&gt;&lt;D xsi:type="xsd:double"&gt;15.43960180494749&lt;/D&gt;&lt;D xsi:type="xsd:double"&gt;96.442610844231737&lt;/D&gt;&lt;D xsi:type="xsd:double"&gt;3.2400618230444929&lt;/D&gt;&lt;D xsi:type="xsd:double"&gt;86.621367757285526&lt;/D&gt;&lt;D xsi:type="xsd:double"&gt;96.9274451760924&lt;/D&gt;&lt;D xsi:type="xsd:double"&gt;82.7127661760627&lt;/D&gt;&lt;D xsi:type="xsd:double"&gt;51.981559609506327&lt;/D&gt;&lt;D xsi:type="xsd:double"&gt;63.481037952157983&lt;/D&gt;&lt;D xsi:type="xsd:double"&gt;2.4123735118097569&lt;/D&gt;&lt;D xsi:type="xsd:double"&gt;44.754218815321437&lt;/D&gt;&lt;D xsi:type="xsd:double"&gt;18.218706428577811&lt;/D&gt;&lt;D xsi:type="xsd:double"&gt;94.124175973137852&lt;/D&gt;&lt;D xsi:type="xsd:double"&gt;95.550498306756424&lt;/D&gt;&lt;D xsi:type="xsd:double"&gt;94.7210507690288&lt;/D&gt;&lt;D xsi:type="xsd:double"&gt;96.049075202402435&lt;/D&gt;&lt;D xsi:type="xsd:double"&gt;19.4572779138117&lt;/D&gt;&lt;D xsi:type="xsd:double"&gt;72.475361898420715&lt;/D&gt;&lt;D xsi:type="xsd:double"&gt;69.205347831948643&lt;/D&gt;&lt;D xsi:type="xsd:double"&gt;32.488083089106887&lt;/D&gt;&lt;D xsi:type="xsd:double"&gt;32.278508337523363&lt;/D&gt;&lt;D xsi:type="xsd:double"&gt;100&lt;/D&gt;&lt;D xsi:type="xsd:double"&gt;42.04099465001633&lt;/D&gt;&lt;D xsi:type="xsd:double"&gt;66.8432327614404&lt;/D&gt;&lt;D xsi:type="xsd:double"&gt;48.586538852573128&lt;/D&gt;&lt;D xsi:type="xsd:double"&gt;74.82651456086802&lt;/D&gt;&lt;D xsi:type="xsd:double"&gt;61.718966840372879&lt;/D&gt;&lt;D xsi:type="xsd:double"&gt;2.3361916614289382&lt;/D&gt;&lt;D xsi:type="xsd:double"&gt;6.3097107461033426&lt;/D&gt;&lt;D xsi:type="xsd:double"&gt;3.4164884742323891&lt;/D&gt;&lt;D xsi:type="xsd:double"&gt;77.192089259770341&lt;/D&gt;&lt;D xsi:type="xsd:double"&gt;76.8051465070097&lt;/D&gt;&lt;D xsi:type="xsd:double"&gt;35.947191277124077&lt;/D&gt;&lt;D xsi:type="xsd:double"&gt;14.58701544775974&lt;/D&gt;&lt;D xsi:type="xsd:double"&gt;90.729704009724628&lt;/D&gt;&lt;D xsi:type="xsd:double"&gt;18.78127872744308&lt;/D&gt;&lt;D xsi:type="xsd:double"&gt;3.8846866666956421&lt;/D&gt;&lt;D xsi:type="xsd:double"&gt;6.5487986036459809&lt;/D&gt;&lt;D xsi:type="xsd:double"&gt;30.393677709550989&lt;/D&gt;&lt;D xsi:type="xsd:double"&gt;23.597382584393511&lt;/D&gt;&lt;D xsi:type="xsd:double"&gt;41.165701315332932&lt;/D&gt;&lt;D xsi:type="xsd:double"&gt;87.140442276137748&lt;/D&gt;&lt;D xsi:type="xsd:double"&gt;12.34925397160489&lt;/D&gt;&lt;D xsi:type="xsd:double"&gt;62.157647112459173&lt;/D&gt;&lt;D xsi:type="xsd:double"&gt;89.38783026013239&lt;/D&gt;&lt;D xsi:type="xsd:double"&gt;69.976383521970547&lt;/D&gt;&lt;D xsi:type="xsd:double"&gt;93.796131919789758&lt;/D&gt;&lt;D xsi:type="xsd:double"&gt;51.868387583554842&lt;/D&gt;&lt;D xsi:type="xsd:double"&gt;1.7362008723350719&lt;/D&gt;&lt;D xsi:type="xsd:double"&gt;82.567524192471993&lt;/D&gt;&lt;D xsi:type="xsd:double"&gt;42.088143426078&lt;/D&gt;&lt;D xsi:type="xsd:double"&gt;99.674740750174834&lt;/D&gt;&lt;D xsi:type="xsd:double"&gt;68.610551767746443&lt;/D&gt;&lt;D xsi:type="xsd:double"&gt;20.053677999978579&lt;/D&gt;&lt;D xsi:type="xsd:double"&gt;16.6597905626483&lt;/D&gt;&lt;D xsi:type="xsd:double"&gt;97.065165186908231&lt;/D&gt;&lt;D xsi:type="xsd:double"&gt;41.466688969135483&lt;/D&gt;&lt;D xsi:type="xsd:double"&gt;46.2202949130344&lt;/D&gt;&lt;D xsi:type="xsd:double"&gt;65.7346163178905&lt;/D&gt;&lt;D xsi:type="xsd:double"&gt;56.02292936315488&lt;/D&gt;&lt;D xsi:type="xsd:double"&gt;50.999356790004157&lt;/D&gt;&lt;D xsi:type="xsd:double"&gt;14.48156989809703&lt;/D&gt;&lt;D xsi:type="xsd:double"&gt;94.730315156735458&lt;/D&gt;&lt;D xsi:type="xsd:double"&gt;19.65703862320607&lt;/D&gt;&lt;D xsi:type="xsd:double"&gt;81.140551431581571&lt;/D&gt;&lt;D xsi:type="xsd:double"&gt;50.823662563398941&lt;/D&gt;&lt;D xsi:type="xsd:double"&gt;86.713003917570617&lt;/D&gt;&lt;D xsi:type="xsd:double"&gt;35.290125287664488&lt;/D&gt;&lt;D xsi:type="xsd:double"&gt;45.4283582155992&lt;/D&gt;&lt;D xsi:type="xsd:double"&gt;94.6465453146358&lt;/D&gt;&lt;D xsi:type="xsd:double"&gt;43.574976694202043&lt;/D&gt;&lt;D xsi:type="xsd:double"&gt;88.608250135583916&lt;/D&gt;&lt;D xsi:type="xsd:double"&gt;94.075200248941556&lt;/D&gt;&lt;D xsi:type="xsd:double"&gt;84.8991514960608&lt;/D&gt;&lt;D xsi:type="xsd:double"&gt;4.9024939798180842&lt;/D&gt;&lt;D xsi:type="xsd:double"&gt;95.51123872473201&lt;/D&gt;&lt;D xsi:type="xsd:double"&gt;21.210561358660989&lt;/D&gt;&lt;D xsi:type="xsd:double"&gt;82.82243137183228&lt;/D&gt;&lt;D xsi:type="xsd:double"&gt;10.12503280821417&lt;/D&gt;&lt;D xsi:type="xsd:double"&gt;54.2216194329683&lt;/D&gt;&lt;D xsi:type="xsd:double"&gt;77.106457015350557&lt;/D&gt;&lt;D xsi:type="xsd:double"&gt;1.652781661028452&lt;/D&gt;&lt;D xsi:type="xsd:double"&gt;72.667624341595783&lt;/D&gt;&lt;D xsi:type="xsd:double"&gt;21.705027032332691&lt;/D&gt;&lt;D xsi:type="xsd:double"&gt;96.63172953585314&lt;/D&gt;&lt;D xsi:type="xsd:double"&gt;80.42173671231329&lt;/D&gt;&lt;D xsi:type="xsd:double"&gt;97.704416760859985&lt;/D&gt;&lt;D xsi:type="xsd:double"&gt;94.460400098185858&lt;/D&gt;&lt;D xsi:type="xsd:double"&gt;81.102665113642075&lt;/D&gt;&lt;D xsi:type="xsd:double"&gt;65.52116210605206&lt;/D&gt;&lt;D xsi:type="xsd:double"&gt;9.6123047194583222&lt;/D&gt;&lt;D xsi:type="xsd:double"&gt;11.6272262806195&lt;/D&gt;&lt;D xsi:type="xsd:double"&gt;88.6350723230521&lt;/D&gt;&lt;D xsi:type="xsd:double"&gt;3.692964019300629&lt;/D&gt;&lt;D xsi:type="xsd:double"&gt;10.583332706429721&lt;/D&gt;&lt;D xsi:type="xsd:double"&gt;4.0306244495954688&lt;/D&gt;&lt;D xsi:type="xsd:double"&gt;4.0061013223834978&lt;/D&gt;&lt;D xsi:type="xsd:double"&gt;95.565002676984463&lt;/D&gt;&lt;D xsi:type="xsd:double"&gt;26.130504676129281&lt;/D&gt;&lt;D xsi:type="xsd:double"&gt;18.90221568726799&lt;/D&gt;&lt;D xsi:type="xsd:double"&gt;0&lt;/D&gt;&lt;D xsi:type="xsd:double"&gt;91.713033230977132&lt;/D&gt;&lt;D xsi:type="xsd:double"&gt;66.327364445783616&lt;/D&gt;&lt;D xsi:type="xsd:double"&gt;1.687474435794639&lt;/D&gt;&lt;D xsi:type="xsd:double"&gt;95.528860907910016&lt;/D&gt;&lt;D xsi:type="xsd:double"&gt;28.265443824964731&lt;/D&gt;&lt;D xsi:type="xsd:double"&gt;72.865479979692566&lt;/D&gt;&lt;D xsi:type="xsd:double"&gt;87.966256046874378&lt;/D&gt;&lt;D xsi:type="xsd:double"&gt;13.47221008052942&lt;/D&gt;&lt;D xsi:type="xsd:double"&gt;17.086087645468691&lt;/D&gt;&lt;D xsi:type="xsd:double"&gt;91.908064403946639&lt;/D&gt;&lt;D xsi:type="xsd:double"&gt;3.5765001504234122&lt;/D&gt;&lt;D xsi:type="xsd:double"&gt;25.51362599066838&lt;/D&gt;&lt;D xsi:type="xsd:double"&gt;38.20568271412246&lt;/D&gt;&lt;D xsi:type="xsd:double"&gt;91.266878914538836&lt;/D&gt;&lt;D xsi:type="xsd:double"&gt;86.342679020128159&lt;/D&gt;&lt;D xsi:type="xsd:double"&gt;0.51792273530662314&lt;/D&gt;&lt;D xsi:type="xsd:double"&gt;2.3730434432503649&lt;/D&gt;&lt;D xsi:type="xsd:double"&gt;32.709969984638789&lt;/D&gt;&lt;D xsi:type="xsd:double"&gt;25.83450011709796&lt;/D&gt;&lt;D xsi:type="xsd:double"&gt;97.101982669932184&lt;/D&gt;&lt;D xsi:type="xsd:double"&gt;43.914296732498492&lt;/D&gt;&lt;D xsi:type="xsd:double"&gt;10.41155084197861&lt;/D&gt;&lt;D xsi:type="xsd:double"&gt;12.10066330644683&lt;/D&gt;&lt;D xsi:type="xsd:double"&gt;2.087929798216142&lt;/D&gt;&lt;D xsi:type="xsd:double"&gt;99.12329188516668&lt;/D&gt;&lt;D xsi:type="xsd:double"&gt;63.38433723329738&lt;/D&gt;&lt;D xsi:type="xsd:double"&gt;83.203448851494372&lt;/D&gt;&lt;D xsi:type="xsd:double"&gt;100&lt;/D&gt;&lt;D xsi:type="xsd:double"&gt;89.509222669390937&lt;/D&gt;&lt;D xsi:type="xsd:double"&gt;46.401132617410809&lt;/D&gt;&lt;D xsi:type="xsd:double"&gt;35.7443552503309&lt;/D&gt;&lt;D xsi:type="xsd:double"&gt;24.22119400159945&lt;/D&gt;&lt;D xsi:type="xsd:double"&gt;8.2634359809494011&lt;/D&gt;&lt;D xsi:type="xsd:double"&gt;89.818860708768057&lt;/D&gt;&lt;D xsi:type="xsd:double"&gt;94.865153947152663&lt;/D&gt;&lt;D xsi:type="xsd:double"&gt;89.189633590463984&lt;/D&gt;&lt;D xsi:type="xsd:double"&gt;67.531971307569023&lt;/D&gt;&lt;D xsi:type="xsd:double"&gt;14.021876217232821&lt;/D&gt;&lt;D xsi:type="xsd:double"&gt;31.012712552623778&lt;/D&gt;&lt;D xsi:type="xsd:double"&gt;94.468940195906484&lt;/D&gt;&lt;D xsi:type="xsd:double"&gt;7.2285322483725087&lt;/D&gt;&lt;D xsi:type="xsd:double"&gt;11.42843795338946&lt;/D&gt;&lt;D xsi:type="xsd:double"&gt;10.29190707556808&lt;/D&gt;&lt;D xsi:type="xsd:double"&gt;21.20346938199825&lt;/D&gt;&lt;D xsi:type="xsd:double"&gt;64.772720269110934&lt;/D&gt;&lt;D xsi:type="xsd:double"&gt;31.127317951630641&lt;/D&gt;&lt;D xsi:type="xsd:double"&gt;18.110977305125161&lt;/D&gt;&lt;D xsi:type="xsd:double"&gt;30.962429256050729&lt;/D&gt;&lt;D xsi:type="xsd:double"&gt;33.179562264401532&lt;/D&gt;&lt;D xsi:type="xsd:double"&gt;98.2716633947019&lt;/D&gt;&lt;D xsi:type="xsd:double"&gt;4.8379544248672781&lt;/D&gt;&lt;D xsi:type="xsd:double"&gt;56.9538656429145&lt;/D&gt;&lt;D xsi:type="xsd:double"&gt;6.6282982541607556&lt;/D&gt;&lt;D xsi:type="xsd:double"&gt;0.24217921913080079&lt;/D&gt;&lt;D xsi:type="xsd:double"&gt;66.7402834559566&lt;/D&gt;&lt;D xsi:type="xsd:double"&gt;94.104744419728149&lt;/D&gt;&lt;D xsi:type="xsd:double"&gt;10.42512122698073&lt;/D&gt;&lt;D xsi:type="xsd:double"&gt;89.54977568541662&lt;/D&gt;&lt;D xsi:type="xsd:double"&gt;86.211136972313781&lt;/D&gt;&lt;D xsi:type="xsd:double"&gt;92.452411413510617&lt;/D&gt;&lt;D xsi:type="xsd:double"&gt;20.085234168272262&lt;/D&gt;&lt;D xsi:type="xsd:double"&gt;5.93776318110485&lt;/D&gt;&lt;D xsi:type="xsd:double"&gt;12.350034615942221&lt;/D&gt;&lt;D xsi:type="xsd:double"&gt;3.090610703112088&lt;/D&gt;&lt;D xsi:type="xsd:double"&gt;98.881380019934582&lt;/D&gt;&lt;D xsi:type="xsd:double"&gt;92.034900640411109&lt;/D&gt;&lt;D xsi:type="xsd:double"&gt;87.791362519806611&lt;/D&gt;&lt;D xsi:type="xsd:double"&gt;5.4515588659295&lt;/D&gt;&lt;D xsi:type="xsd:double"&gt;87.741150142711049&lt;/D&gt;&lt;D xsi:type="xsd:double"&gt;96.225986837479454&lt;/D&gt;&lt;D xsi:type="xsd:double"&gt;20.19377345514707&lt;/D&gt;&lt;D xsi:type="xsd:double"&gt;100&lt;/D&gt;&lt;D xsi:type="xsd:double"&gt;83.4246473940411&lt;/D&gt;&lt;D xsi:type="xsd:double"&gt;6.4545767736239528&lt;/D&gt;&lt;D xsi:type="xsd:double"&gt;1.946256681411302&lt;/D&gt;&lt;D xsi:type="xsd:double"&gt;87.7447291366662&lt;/D&gt;&lt;D xsi:type="xsd:double"&gt;0&lt;/D&gt;&lt;D xsi:type="xsd:double"&gt;63.815294036486023&lt;/D&gt;&lt;D xsi:type="xsd:double"&gt;8.35592044948774&lt;/D&gt;&lt;D xsi:type="xsd:double"&gt;44.32351957098831&lt;/D&gt;&lt;D xsi:type="xsd:double"&gt;99.171376459423627&lt;/D&gt;&lt;D xsi:type="xsd:double"&gt;87.86256650815946&lt;/D&gt;&lt;D xsi:type="xsd:double"&gt;40.320673743305882&lt;/D&gt;&lt;D xsi:type="xsd:double"&gt;80.3288798742422&lt;/D&gt;&lt;D xsi:type="xsd:double"&gt;84.0947691130255&lt;/D&gt;&lt;D xsi:type="xsd:double"&gt;14.76840166282032&lt;/D&gt;&lt;D xsi:type="xsd:double"&gt;35.302316339636477&lt;/D&gt;&lt;D xsi:type="xsd:double"&gt;96.370109717461887&lt;/D&gt;&lt;D xsi:type="xsd:double"&gt;78.812808869615168&lt;/D&gt;&lt;D xsi:type="xsd:double"&gt;89.712718329571516&lt;/D&gt;&lt;D xsi:type="xsd:double"&gt;96.640728522273861&lt;/D&gt;&lt;D xsi:type="xsd:double"&gt;50.714194996992759&lt;/D&gt;&lt;D xsi:type="xsd:double"&gt;34.179616827975522&lt;/D&gt;&lt;D xsi:type="xsd:double"&gt;81.338992691119046&lt;/D&gt;&lt;D xsi:type="xsd:double"&gt;63.134492716338578&lt;/D&gt;&lt;D xsi:type="xsd:double"&gt;3.7349249705059711&lt;/D&gt;&lt;D xsi:type="xsd:double"&gt;82.364404893769162&lt;/D&gt;&lt;D xsi:type="xsd:double"&gt;14.19618196431721&lt;/D&gt;&lt;D xsi:type="xsd:double"&gt;69.66700225065162&lt;/D&gt;&lt;D xsi:type="xsd:double"&gt;22.41289495779381&lt;/D&gt;&lt;D xsi:type="xsd:double"&gt;1.6219731437442939&lt;/D&gt;&lt;D xsi:type="xsd:double"&gt;93.725954776706558&lt;/D&gt;&lt;D xsi:type="xsd:double"&gt;92.758207793585569&lt;/D&gt;&lt;D xsi:type="xsd:double"&gt;10.15650356170509&lt;/D&gt;&lt;D xsi:type="xsd:double"&gt;7.07223749091764&lt;/D&gt;&lt;D xsi:type="xsd:double"&gt;21.296445058956571&lt;/D&gt;&lt;D xsi:type="xsd:double"&gt;7.6223161598116551&lt;/D&gt;&lt;D xsi:type="xsd:double"&gt;10.290559698258731&lt;/D&gt;&lt;D xsi:type="xsd:double"&gt;1.597125321506216&lt;/D&gt;&lt;D xsi:type="xsd:double"&gt;27.077267784075929&lt;/D&gt;&lt;D xsi:type="xsd:double"&gt;60.721826957419822&lt;/D&gt;&lt;D xsi:type="xsd:double"&gt;62.972624232145847&lt;/D&gt;&lt;D xsi:type="xsd:double"&gt;46.890808747989233&lt;/D&gt;&lt;D xsi:type="xsd:double"&gt;5.058993501447997&lt;/D&gt;&lt;D xsi:type="xsd:double"&gt;93.875161586106586&lt;/D&gt;&lt;D xsi:type="xsd:double"&gt;3.4995868457825&lt;/D&gt;&lt;D xsi:type="xsd:double"&gt;21.054633433979141&lt;/D&gt;&lt;D xsi:type="xsd:double"&gt;81.285576864694335&lt;/D&gt;&lt;D xsi:type="xsd:double"&gt;89.537449755900838&lt;/D&gt;&lt;D xsi:type="xsd:double"&gt;58.305733223484822&lt;/D&gt;&lt;D xsi:type="xsd:double"&gt;0&lt;/D&gt;&lt;D xsi:type="xsd:double"&gt;50.3652924542011&lt;/D&gt;&lt;D xsi:type="xsd:double"&gt;37.911766738972943&lt;/D&gt;&lt;D xsi:type="xsd:double"&gt;90.762058207753043&lt;/D&gt;&lt;D xsi:type="xsd:double"&gt;96.3182372324738&lt;/D&gt;&lt;D xsi:type="xsd:double"&gt;74.393967174365031&lt;/D&gt;&lt;D xsi:type="xsd:double"&gt;97.9962953003623&lt;/D&gt;&lt;D xsi:type="xsd:double"&gt;7.4963669189605424&lt;/D&gt;&lt;D xsi:type="xsd:double"&gt;0.96033096667129825&lt;/D&gt;&lt;D xsi:type="xsd:double"&gt;2.408426806932805&lt;/D&gt;&lt;D xsi:type="xsd:double"&gt;48.584580607106638&lt;/D&gt;&lt;D xsi:type="xsd:double"&gt;13.429194266751191&lt;/D&gt;&lt;D xsi:type="xsd:double"&gt;13.997445849669941&lt;/D&gt;&lt;D xsi:type="xsd:double"&gt;6.0302836657073389&lt;/D&gt;&lt;D xsi:type="xsd:double"&gt;80.944660992684092&lt;/D&gt;&lt;D xsi:type="xsd:double"&gt;50.515430923070213&lt;/D&gt;&lt;D xsi:type="xsd:double"&gt;10.224173300596251&lt;/D&gt;&lt;D xsi:type="xsd:double"&gt;8.0508903661421236&lt;/D&gt;&lt;D xsi:type="xsd:double"&gt;40.470101842637042&lt;/D&gt;&lt;D xsi:type="xsd:double"&gt;23.3492738073479&lt;/D&gt;&lt;D xsi:type="xsd:double"&gt;48.100375725863287&lt;/D&gt;&lt;D xsi:type="xsd:double"&gt;24.733974610011579&lt;/D&gt;&lt;D xsi:type="xsd:double"&gt;18.705695468488969&lt;/D&gt;&lt;D xsi:type="xsd:double"&gt;89.4886810200204&lt;/D&gt;&lt;D xsi:type="xsd:double"&gt;26.68339889477528&lt;/D&gt;&lt;D xsi:type="xsd:double"&gt;32.731061412340132&lt;/D&gt;&lt;D xsi:type="xsd:double"&gt;17.364821021943339&lt;/D&gt;&lt;D xsi:type="xsd:double"&gt;95.958770757145246&lt;/D&gt;&lt;D xsi:type="xsd:double"&gt;99.351759561026356&lt;/D&gt;&lt;D xsi:type="xsd:double"&gt;23.53557196463413&lt;/D&gt;&lt;D xsi:type="xsd:double"&gt;2.3478505342188112&lt;/D&gt;&lt;D xsi:type="xsd:double"&gt;26.922746217170442&lt;/D&gt;&lt;D xsi:type="xsd:double"&gt;96.469912396290781&lt;/D&gt;&lt;D xsi:type="xsd:double"&gt;0&lt;/D&gt;&lt;D xsi:type="xsd:double"&gt;0&lt;/D&gt;&lt;D xsi:type="xsd:double"&gt;94.70469389580353&lt;/D&gt;&lt;D xsi:type="xsd:double"&gt;36.410809479668217&lt;/D&gt;&lt;D xsi:type="xsd:double"&gt;17.51432945629103&lt;/D&gt;&lt;D xsi:type="xsd:double"&gt;38.885304203320572&lt;/D&gt;&lt;D xsi:type="xsd:double"&gt;87.101563535982763&lt;/D&gt;&lt;D xsi:type="xsd:double"&gt;68.698486871428571&lt;/D&gt;&lt;D xsi:type="xsd:double"&gt;13.26235606379773&lt;/D&gt;&lt;D xsi:type="xsd:double"&gt;100&lt;/D&gt;&lt;D xsi:type="xsd:double"&gt;11.221506178583979&lt;/D&gt;&lt;D xsi:type="xsd:double"&gt;92.429278318496273&lt;/D&gt;&lt;D xsi:type="xsd:double"&gt;46.775824240320887&lt;/D&gt;&lt;D xsi:type="xsd:double"&gt;22.667474749564288&lt;/D&gt;&lt;D xsi:type="xsd:double"&gt;17.261475070108322&lt;/D&gt;&lt;D xsi:type="xsd:double"&gt;93.7312997226813&lt;/D&gt;&lt;D xsi:type="xsd:double"&gt;5.5512914749185693&lt;/D&gt;&lt;D xsi:type="xsd:double"&gt;0.27847899832011669&lt;/D&gt;&lt;D xsi:type="xsd:double"&gt;10.140738932747039&lt;/D&gt;&lt;D xsi:type="xsd:double"&gt;0&lt;/D&gt;&lt;D xsi:type="xsd:double"&gt;4.36118267504104&lt;/D&gt;&lt;D xsi:type="xsd:double"&gt;0.08995643548810825&lt;/D&gt;&lt;D xsi:type="xsd:double"&gt;91.183953528002931&lt;/D&gt;&lt;D xsi:type="xsd:double"&gt;47.048761084128927&lt;/D&gt;&lt;D xsi:type="xsd:double"&gt;18.836379509506539&lt;/D&gt;&lt;D xsi:type="xsd:double"&gt;98.180847113379755&lt;/D&gt;&lt;D xsi:type="xsd:double"&gt;61.022041791950762&lt;/D&gt;&lt;D xsi:type="xsd:double"&gt;33.765220393222528&lt;/D&gt;&lt;D xsi:type="xsd:double"&gt;9.1205935553451223&lt;/D&gt;&lt;D xsi:type="xsd:double"&gt;2.7524359172026172&lt;/D&gt;&lt;D xsi:type="xsd:double"&gt;48.170077736586912&lt;/D&gt;&lt;D xsi:type="xsd:double"&gt;97.545130994140351&lt;/D&gt;&lt;D xsi:type="xsd:double"&gt;5.4317863278350211&lt;/D&gt;&lt;D xsi:type="xsd:double"&gt;94.6475258976438&lt;/D&gt;&lt;D xsi:type="xsd:double"&gt;36.499642356237473&lt;/D&gt;&lt;D xsi:type="xsd:double"&gt;90.565770331623412&lt;/D&gt;&lt;D xsi:type="xsd:double"&gt;99.303455816590926&lt;/D&gt;&lt;D xsi:type="xsd:double"&gt;98.813138830785007&lt;/D&gt;&lt;D xsi:type="xsd:double"&gt;59.387017758766333&lt;/D&gt;&lt;D xsi:type="xsd:double"&gt;4.2885526351220733&lt;/D&gt;&lt;D xsi:type="xsd:double"&gt;0.15748655360774069&lt;/D&gt;&lt;D xsi:type="xsd:double"&gt;66.464117128777374&lt;/D&gt;&lt;D xsi:type="xsd:double"&gt;96.561295663853386&lt;/D&gt;&lt;D xsi:type="xsd:double"&gt;18.944806842639011&lt;/D&gt;&lt;D xsi:type="xsd:double"&gt;27.581104088357009&lt;/D&gt;&lt;D xsi:type="xsd:double"&gt;0&lt;/D&gt;&lt;D xsi:type="xsd:double"&gt;39.53621886495872&lt;/D&gt;&lt;D xsi:type="xsd:double"&gt;67.613999711286809&lt;/D&gt;&lt;D xsi:type="xsd:double"&gt;89.647502594457578&lt;/D&gt;&lt;D xsi:type="xsd:double"&gt;0.70642826935744651&lt;/D&gt;&lt;D xsi:type="xsd:double"&gt;62.578107708366758&lt;/D&gt;&lt;D xsi:type="xsd:double"&gt;6.1748385641952019&lt;/D&gt;&lt;D xsi:type="xsd:double"&gt;0&lt;/D&gt;&lt;D xsi:type="xsd:double"&gt;14.118440025009489&lt;/D&gt;&lt;D xsi:type="xsd:double"&gt;10.549381839912559&lt;/D&gt;&lt;D xsi:type="xsd:double"&gt;99.657725208565665&lt;/D&gt;&lt;D xsi:type="xsd:double"&gt;30.86663006276931&lt;/D&gt;&lt;D xsi:type="xsd:double"&gt;12.029833251395919&lt;/D&gt;&lt;D xsi:type="xsd:double"&gt;2.5202308770597348&lt;/D&gt;&lt;D xsi:type="xsd:double"&gt;6.0478316254835081&lt;/D&gt;&lt;D xsi:type="xsd:double"&gt;99.017340860005632&lt;/D&gt;&lt;D xsi:type="xsd:double"&gt;90.387939047469047&lt;/D&gt;&lt;D xsi:type="xsd:double"&gt;53.85070839370065&lt;/D&gt;&lt;D xsi:type="xsd:double"&gt;87.572759449480614&lt;/D&gt;&lt;D xsi:type="xsd:double"&gt;88.366459295638677&lt;/D&gt;&lt;D xsi:type="xsd:double"&gt;90.891047685141018&lt;/D&gt;&lt;D xsi:type="xsd:double"&gt;17.046308526812741&lt;/D&gt;&lt;D xsi:type="xsd:double"&gt;95.183275211559391&lt;/D&gt;&lt;D xsi:type="xsd:double"&gt;0.344560065147664&lt;/D&gt;&lt;D xsi:type="xsd:double"&gt;84.3322486998175&lt;/D&gt;&lt;D xsi:type="xsd:double"&gt;6.79052449599604&lt;/D&gt;&lt;D xsi:type="xsd:double"&gt;77.80139862055529&lt;/D&gt;&lt;D xsi:type="xsd:double"&gt;100&lt;/D&gt;&lt;D xsi:type="xsd:double"&gt;93.290291257289852&lt;/D&gt;&lt;D xsi:type="xsd:double"&gt;93.729134269842064&lt;/D&gt;&lt;D xsi:type="xsd:double"&gt;97.058918349595231&lt;/D&gt;&lt;D xsi:type="xsd:double"&gt;63.710124454396023&lt;/D&gt;&lt;D xsi:type="xsd:double"&gt;7.3202844034092136&lt;/D&gt;&lt;D xsi:type="xsd:double"&gt;4.10000653118709&lt;/D&gt;&lt;D xsi:type="xsd:double"&gt;67.345485357238715&lt;/D&gt;&lt;D xsi:type="xsd:double"&gt;6.6440365951792826&lt;/D&gt;&lt;D xsi:type="xsd:double"&gt;99.913012107709847&lt;/D&gt;&lt;D xsi:type="xsd:double"&gt;25.20420074597418&lt;/D&gt;&lt;D xsi:type="xsd:double"&gt;63.929361176965628&lt;/D&gt;&lt;D xsi:type="xsd:double"&gt;98.5822905934619&lt;/D&gt;&lt;D xsi:type="xsd:double"&gt;0.11160520971368231&lt;/D&gt;&lt;D xsi:type="xsd:double"&gt;91.507260035712477&lt;/D&gt;&lt;D xsi:type="xsd:double"&gt;94.194484716026921&lt;/D&gt;&lt;D xsi:type="xsd:double"&gt;83.6552385326704&lt;/D&gt;&lt;D xsi:type="xsd:double"&gt;0.12826606701433541&lt;/D&gt;&lt;D xsi:type="xsd:double"&gt;55.162272064282661&lt;/D&gt;&lt;D xsi:type="xsd:double"&gt;2.3341874714499431&lt;/D&gt;&lt;D xsi:type="xsd:double"&gt;11.970008985704469&lt;/D&gt;&lt;D xsi:type="xsd:double"&gt;29.720910767770871&lt;/D&gt;&lt;D xsi:type="xsd:double"&gt;2.882769574059314&lt;/D&gt;&lt;D xsi:type="xsd:double"&gt;82.450635040993319&lt;/D&gt;&lt;D xsi:type="xsd:double"&gt;6.5536210190839581&lt;/D&gt;&lt;D xsi:type="xsd:double"&gt;96.051031335143961&lt;/D&gt;&lt;D xsi:type="xsd:double"&gt;93.305287753879114&lt;/D&gt;&lt;D xsi:type="xsd:double"&gt;4.4685108531329929&lt;/D&gt;&lt;D xsi:type="xsd:double"&gt;99.639445333500134&lt;/D&gt;&lt;D xsi:type="xsd:double"&gt;75.689413107413216&lt;/D&gt;&lt;D xsi:type="xsd:double"&gt;90.686648194083247&lt;/D&gt;&lt;D xsi:type="xsd:double"&gt;3.1600575234698529&lt;/D&gt;&lt;D xsi:type="xsd:double"&gt;97.61492928199641&lt;/D&gt;&lt;D xsi:type="xsd:double"&gt;37.19575690366792&lt;/D&gt;&lt;D xsi:type="xsd:double"&gt;0.4696232925393824&lt;/D&gt;&lt;D xsi:type="xsd:double"&gt;61.831443706311752&lt;/D&gt;&lt;D xsi:type="xsd:double"&gt;2.9583563177662051&lt;/D&gt;&lt;D xsi:type="xsd:double"&gt;34.0523849893448&lt;/D&gt;&lt;D xsi:type="xsd:double"&gt;3.8078854819247581&lt;/D&gt;&lt;D xsi:type="xsd:double"&gt;95.8903415952015&lt;/D&gt;&lt;D xsi:type="xsd:double"&gt;1.3662754276189459&lt;/D&gt;&lt;D xsi:type="xsd:double"&gt;63.301856943772428&lt;/D&gt;&lt;D xsi:type="xsd:double"&gt;95.567253277334345&lt;/D&gt;&lt;D xsi:type="xsd:double"&gt;25.076339934708621&lt;/D&gt;&lt;D xsi:type="xsd:double"&gt;98.602696725138145&lt;/D&gt;&lt;D xsi:type="xsd:double"&gt;19.26997790038028&lt;/D&gt;&lt;D xsi:type="xsd:double"&gt;13.422769422788379&lt;/D&gt;&lt;D xsi:type="xsd:double"&gt;17.429501478374931&lt;/D&gt;&lt;D xsi:type="xsd:double"&gt;95.191288817502411&lt;/D&gt;&lt;D xsi:type="xsd:double"&gt;23.967855470960039&lt;/D&gt;&lt;D xsi:type="xsd:double"&gt;79.574892553103766&lt;/D&gt;&lt;D xsi:type="xsd:double"&gt;41.89897071341359&lt;/D&gt;&lt;D xsi:type="xsd:double"&gt;96.1515893686742&lt;/D&gt;&lt;D xsi:type="xsd:double"&gt;88.614175326281&lt;/D&gt;&lt;D xsi:type="xsd:double"&gt;87.443711716963975&lt;/D&gt;&lt;D xsi:type="xsd:double"&gt;71.782929902201047&lt;/D&gt;&lt;D xsi:type="xsd:double"&gt;88.043156459950538&lt;/D&gt;&lt;D xsi:type="xsd:double"&gt;1.442098923772746&lt;/D&gt;&lt;D xsi:type="xsd:double"&gt;99.799157980749214&lt;/D&gt;&lt;D xsi:type="xsd:double"&gt;34.41338281578988&lt;/D&gt;&lt;D xsi:type="xsd:double"&gt;79.939817773567441&lt;/D&gt;&lt;D xsi:type="xsd:double"&gt;27.75732554230752&lt;/D&gt;&lt;D xsi:type="xsd:double"&gt;93.930755033017292&lt;/D&gt;&lt;D xsi:type="xsd:double"&gt;78.835890263856029&lt;/D&gt;&lt;D xsi:type="xsd:double"&gt;2.9574043968687729&lt;/D&gt;&lt;D xsi:type="xsd:double"&gt;91.9353785848107&lt;/D&gt;&lt;D xsi:type="xsd:double"&gt;27.671880699826861&lt;/D&gt;&lt;D xsi:type="xsd:double"&gt;96.3480638585885&lt;/D&gt;&lt;D xsi:type="xsd:double"&gt;32.736413346969783&lt;/D&gt;&lt;D xsi:type="xsd:double"&gt;20.103182709218022&lt;/D&gt;&lt;D xsi:type="xsd:double"&gt;21.529073209628159&lt;/D&gt;&lt;D xsi:type="xsd:double"&gt;97.720024369363557&lt;/D&gt;&lt;D xsi:type="xsd:double"&gt;23.39587345102732&lt;/D&gt;&lt;D xsi:type="xsd:double"&gt;2.493759596479908&lt;/D&gt;&lt;D xsi:type="xsd:double"&gt;90.1355540421791&lt;/D&gt;&lt;D xsi:type="xsd:double"&gt;48.72685363672781&lt;/D&gt;&lt;D xsi:type="xsd:double"&gt;97.784337369832087&lt;/D&gt;&lt;D xsi:type="xsd:double"&gt;40.000517838225321&lt;/D&gt;&lt;D xsi:type="xsd:double"&gt;73.721073865150643&lt;/D&gt;&lt;D xsi:type="xsd:double"&gt;49.171297825883613&lt;/D&gt;&lt;D xsi:type="xsd:double"&gt;55.666056982730353&lt;/D&gt;&lt;D xsi:type="xsd:double"&gt;88.876006120959829&lt;/D&gt;&lt;D xsi:type="xsd:double"&gt;16.6502678498246&lt;/D&gt;&lt;D xsi:type="xsd:double"&gt;16.95842344007421&lt;/D&gt;&lt;D xsi:type="xsd:double"&gt;6.6777794170249356&lt;/D&gt;&lt;D xsi:type="xsd:double"&gt;94.833119573727231&lt;/D&gt;&lt;D xsi:type="xsd:double"&gt;80.405819706062786&lt;/D&gt;&lt;D xsi:type="xsd:double"&gt;4.6088511521023534&lt;/D&gt;&lt;D xsi:type="xsd:double"&gt;94.24485336714568&lt;/D&gt;&lt;D xsi:type="xsd:double"&gt;5.2783583660316014&lt;/D&gt;&lt;D xsi:type="xsd:double"&gt;1.075735111368709&lt;/D&gt;&lt;D xsi:type="xsd:double"&gt;24.317603036743481&lt;/D&gt;&lt;D xsi:type="xsd:double"&gt;91.255581836385673&lt;/D&gt;&lt;D xsi:type="xsd:double"&gt;85.131140684135545&lt;/D&gt;&lt;D xsi:type="xsd:double"&gt;54.770620867251971&lt;/D&gt;&lt;D xsi:type="xsd:double"&gt;89.888698375761564&lt;/D&gt;&lt;D xsi:type="xsd:double"&gt;43.328945863090922&lt;/D&gt;&lt;D xsi:type="xsd:double"&gt;23.689975482064579&lt;/D&gt;&lt;D xsi:type="xsd:double"&gt;37.249660996649652&lt;/D&gt;&lt;D xsi:type="xsd:double"&gt;27.20584250329529&lt;/D&gt;&lt;D xsi:type="xsd:double"&gt;2.567980317393308&lt;/D&gt;&lt;D xsi:type="xsd:double"&gt;23.601091884132551&lt;/D&gt;&lt;D xsi:type="xsd:double"&gt;38.435764661604843&lt;/D&gt;&lt;D xsi:type="xsd:double"&gt;12.126222446996509&lt;/D&gt;&lt;D xsi:type="xsd:double"&gt;25.6348095334985&lt;/D&gt;&lt;D xsi:type="xsd:double"&gt;95.832888054700732&lt;/D&gt;&lt;D xsi:type="xsd:double"&gt;15.06874865847408&lt;/D&gt;&lt;D xsi:type="xsd:double"&gt;3.54862790639193&lt;/D&gt;&lt;D xsi:type="xsd:double"&gt;71.719987919318783&lt;/D&gt;&lt;D xsi:type="xsd:double"&gt;41.896176163905977&lt;/D&gt;&lt;D xsi:type="xsd:double"&gt;93.252514905367818&lt;/D&gt;&lt;D xsi:type="xsd:double"&gt;11.46956349042296&lt;/D&gt;&lt;D xsi:type="xsd:double"&gt;2.7198404289337228&lt;/D&gt;&lt;D xsi:type="xsd:double"&gt;2.1977285917092488&lt;/D&gt;&lt;D xsi:type="xsd:double"&gt;91.013449546303221&lt;/D&gt;&lt;D xsi:type="xsd:double"&gt;98.010774783761477&lt;/D&gt;&lt;D xsi:type="xsd:double"&gt;2.7257269811295179&lt;/D&gt;&lt;D xsi:type="xsd:double"&gt;28.75603309108919&lt;/D&gt;&lt;D xsi:type="xsd:double"&gt;72.028885441862727&lt;/D&gt;&lt;D xsi:type="xsd:double"&gt;95.9469235862971&lt;/D&gt;&lt;D xsi:type="xsd:double"&gt;34.79713296449706&lt;/D&gt;&lt;D xsi:type="xsd:double"&gt;1.708676123574157&lt;/D&gt;&lt;D xsi:type="xsd:double"&gt;37.668090789579793&lt;/D&gt;&lt;D xsi:type="xsd:double"&gt;21.112181051981079&lt;/D&gt;&lt;D xsi:type="xsd:double"&gt;92.359706988805229&lt;/D&gt;&lt;D xsi:type="xsd:double"&gt;26.967222735923091&lt;/D&gt;&lt;D xsi:type="xsd:double"&gt;96.911803525561751&lt;/D&gt;&lt;D xsi:type="xsd:double"&gt;85.185504107672941&lt;/D&gt;&lt;D xsi:type="xsd:double"&gt;3.6951571153819711&lt;/D&gt;&lt;D xsi:type="xsd:double"&gt;5.3835616285130907&lt;/D&gt;&lt;D xsi:type="xsd:double"&gt;2.7430623192699111&lt;/D&gt;&lt;D xsi:type="xsd:double"&gt;7.9286970486726132&lt;/D&gt;&lt;D xsi:type="xsd:double"&gt;4.7093928507604907&lt;/D&gt;&lt;D xsi:type="xsd:double"&gt;34.623687015298017&lt;/D&gt;&lt;D xsi:type="xsd:double"&gt;5.3750059124963352&lt;/D&gt;&lt;D xsi:type="xsd:double"&gt;2.941831881611189&lt;/D&gt;&lt;D xsi:type="xsd:double"&gt;72.5750825648439&lt;/D&gt;&lt;D xsi:type="xsd:double"&gt;0.45712585274307732&lt;/D&gt;&lt;D xsi:type="xsd:double"&gt;13.00791876938669&lt;/D&gt;&lt;D xsi:type="xsd:double"&gt;4.8723249008635472&lt;/D&gt;&lt;D xsi:type="xsd:double"&gt;56.098976223412627&lt;/D&gt;&lt;D xsi:type="xsd:double"&gt;88.563620672329&lt;/D&gt;&lt;D xsi:type="xsd:double"&gt;4.84190351301729&lt;/D&gt;&lt;D xsi:type="xsd:double"&gt;28.7467489611921&lt;/D&gt;&lt;D xsi:type="xsd:double"&gt;63.6855366094228&lt;/D&gt;&lt;D xsi:type="xsd:double"&gt;89.086887678480707&lt;/D&gt;&lt;D xsi:type="xsd:double"&gt;97.366400799382873&lt;/D&gt;&lt;D xsi:type="xsd:double"&gt;2.4796856607893041&lt;/D&gt;&lt;D xsi:type="xsd:double"&gt;80.470237653873085&lt;/D&gt;&lt;D xsi:type="xsd:double"&gt;31.11653766432719&lt;/D&gt;&lt;D xsi:type="xsd:double"&gt;0.18904957153055249&lt;/D&gt;&lt;D xsi:type="xsd:double"&gt;84.371130128602218&lt;/D&gt;&lt;D xsi:type="xsd:double"&gt;52.248435296262187&lt;/D&gt;&lt;D xsi:type="xsd:double"&gt;84.14926432206704&lt;/D&gt;&lt;D xsi:type="xsd:double"&gt;19.654016694248849&lt;/D&gt;&lt;D xsi:type="xsd:double"&gt;99.2866598102417&lt;/D&gt;&lt;D xsi:type="xsd:double"&gt;9.4410094645203841&lt;/D&gt;&lt;D xsi:type="xsd:double"&gt;71.233775473826626&lt;/D&gt;&lt;D xsi:type="xsd:double"&gt;4.6030051837002244&lt;/D&gt;&lt;D xsi:type="xsd:double"&gt;96.529331837285639&lt;/D&gt;&lt;D xsi:type="xsd:double"&gt;77.047426642820284&lt;/D&gt;&lt;D xsi:type="xsd:double"&gt;52.6915110476202&lt;/D&gt;&lt;D xsi:type="xsd:double"&gt;58.52539967404239&lt;/D&gt;&lt;D xsi:type="xsd:double"&gt;1.4632286972043751&lt;/D&gt;&lt;D xsi:type="xsd:double"&gt;4.4751733917952574&lt;/D&gt;&lt;D xsi:type="xsd:double"&gt;8.3625261896138259&lt;/D&gt;&lt;D xsi:type="xsd:double"&gt;42.688009519748263&lt;/D&gt;&lt;D xsi:type="xsd:double"&gt;85.889771333879466&lt;/D&gt;&lt;D xsi:type="xsd:double"&gt;12.128223457826831&lt;/D&gt;&lt;D xsi:type="xsd:double"&gt;99.390610680188047&lt;/D&gt;&lt;D xsi:type="xsd:double"&gt;91.829489354616769&lt;/D&gt;&lt;D xsi:type="xsd:double"&gt;21.26253273699869&lt;/D&gt;&lt;D xsi:type="xsd:double"&gt;57.555861880187017&lt;/D&gt;&lt;D xsi:type="xsd:double"&gt;20.500411593493261&lt;/D&gt;&lt;D xsi:type="xsd:double"&gt;0.48285768265750451&lt;/D&gt;&lt;D xsi:type="xsd:double"&gt;34.361276876540757&lt;/D&gt;&lt;D xsi:type="xsd:double"&gt;22.636699274785808&lt;/D&gt;&lt;D xsi:type="xsd:double"&gt;9.0938229423390489&lt;/D&gt;&lt;D xsi:type="xsd:double"&gt;88.220204249833827&lt;/D&gt;&lt;D xsi:type="xsd:double"&gt;19.82112454161377&lt;/D&gt;&lt;D xsi:type="xsd:double"&gt;95.52541517955278&lt;/D&gt;&lt;D xsi:type="xsd:double"&gt;5.6349884250792242&lt;/D&gt;&lt;D xsi:type="xsd:double"&gt;96.416846033013954&lt;/D&gt;&lt;D xsi:type="xsd:double"&gt;73.9432058574235&lt;/D&gt;&lt;D xsi:type="xsd:double"&gt;1.9673077693671119&lt;/D&gt;&lt;D xsi:type="xsd:double"&gt;26.508518120942831&lt;/D&gt;&lt;D xsi:type="xsd:double"&gt;63.127939005064768&lt;/D&gt;&lt;D xsi:type="xsd:double"&gt;45.026652263821333&lt;/D&gt;&lt;D xsi:type="xsd:double"&gt;98.158578132011627&lt;/D&gt;&lt;D xsi:type="xsd:double"&gt;96.9704329037089&lt;/D&gt;&lt;D xsi:type="xsd:double"&gt;93.990094584320772&lt;/D&gt;&lt;D xsi:type="xsd:double"&gt;61.630329213094328&lt;/D&gt;&lt;D xsi:type="xsd:double"&gt;10.887897655260071&lt;/D&gt;&lt;D xsi:type="xsd:double"&gt;48.110180668136472&lt;/D&gt;&lt;D xsi:type="xsd:double"&gt;98.572235859596418&lt;/D&gt;&lt;D xsi:type="xsd:double"&gt;71.966823595890091&lt;/D&gt;&lt;D xsi:type="xsd:double"&gt;31.839515741988471&lt;/D&gt;&lt;D xsi:type="xsd:double"&gt;94.284417185141834&lt;/D&gt;&lt;D xsi:type="xsd:double"&gt;13.001039812623819&lt;/D&gt;&lt;D xsi:type="xsd:double"&gt;26.923180745917339&lt;/D&gt;&lt;D xsi:type="xsd:double"&gt;87.227180221395059&lt;/D&gt;&lt;D xsi:type="xsd:double"&gt;8.616664296889498&lt;/D&gt;&lt;D xsi:type="xsd:double"&gt;20.28668198418686&lt;/D&gt;&lt;D xsi:type="xsd:double"&gt;87.639425693442519&lt;/D&gt;&lt;D xsi:type="xsd:double"&gt;24.0887406113785&lt;/D&gt;&lt;D xsi:type="xsd:double"&gt;63.329075332567108&lt;/D&gt;&lt;D xsi:type="xsd:double"&gt;0.53580975126913089&lt;/D&gt;&lt;D xsi:type="xsd:double"&gt;99.388795173244333&lt;/D&gt;&lt;D xsi:type="xsd:double"&gt;9.5218287434364282&lt;/D&gt;&lt;D xsi:type="xsd:double"&gt;16.60836289920379&lt;/D&gt;&lt;D xsi:type="xsd:double"&gt;48.967414620113558&lt;/D&gt;&lt;D xsi:type="xsd:double"&gt;39.764125585820707&lt;/D&gt;&lt;D xsi:type="xsd:double"&gt;5.5470929776785232&lt;/D&gt;&lt;D xsi:type="xsd:double"&gt;30.062883041955491&lt;/D&gt;&lt;D xsi:type="xsd:double"&gt;36.902772262467039&lt;/D&gt;&lt;D xsi:type="xsd:double"&gt;7.3873391478525372&lt;/D&gt;&lt;D xsi:type="xsd:double"&gt;1.749608496877981&lt;/D&gt;&lt;D xsi:type="xsd:double"&gt;58.684169288101671&lt;/D&gt;&lt;D xsi:type="xsd:double"&gt;99.573205700615546&lt;/D&gt;&lt;D xsi:type="xsd:double"&gt;16.357206485968849&lt;/D&gt;&lt;D xsi:type="xsd:double"&gt;24.150562471497189&lt;/D&gt;&lt;D xsi:type="xsd:double"&gt;95.46126805750626&lt;/D&gt;&lt;D xsi:type="xsd:double"&gt;38.375250522718773&lt;/D&gt;&lt;D xsi:type="xsd:double"&gt;97.98962454836213&lt;/D&gt;&lt;D xsi:type="xsd:double"&gt;21.308103263787359&lt;/D&gt;&lt;D xsi:type="xsd:double"&gt;26.01162445766343&lt;/D&gt;&lt;D xsi:type="xsd:double"&gt;92.840412526983513&lt;/D&gt;&lt;D xsi:type="xsd:double"&gt;1.8597784280252929&lt;/D&gt;&lt;D xsi:type="xsd:double"&gt;87.626706567058832&lt;/D&gt;&lt;D xsi:type="xsd:double"&gt;13.92100399589264&lt;/D&gt;&lt;D xsi:type="xsd:double"&gt;26.58671812219718&lt;/D&gt;&lt;D xsi:type="xsd:double"&gt;25.2389995034727&lt;/D&gt;&lt;D xsi:type="xsd:double"&gt;97.150909978102632&lt;/D&gt;&lt;D xsi:type="xsd:double"&gt;86.379476662030669&lt;/D&gt;&lt;D xsi:type="xsd:double"&gt;53.421519200525744&lt;/D&gt;&lt;D xsi:type="xsd:double"&gt;36.593665722520313&lt;/D&gt;&lt;D xsi:type="xsd:double"&gt;66.527620476255649&lt;/D&gt;&lt;D xsi:type="xsd:double"&gt;19.028213859550679&lt;/D&gt;&lt;D xsi:type="xsd:double"&gt;92.118110333450915&lt;/D&gt;&lt;D xsi:type="xsd:double"&gt;79.5117719385483&lt;/D&gt;&lt;D xsi:type="</t>
        </r>
      </text>
    </comment>
    <comment ref="A66" authorId="0" shapeId="0">
      <text>
        <r>
          <rPr>
            <b/>
            <sz val="9"/>
            <color indexed="81"/>
            <rFont val="Tahoma"/>
            <charset val="1"/>
          </rPr>
          <t>xsd:double"&gt;88.873662059979765&lt;/D&gt;&lt;D xsi:type="xsd:double"&gt;93.717567322599066&lt;/D&gt;&lt;D xsi:type="xsd:double"&gt;63.205003005764269&lt;/D&gt;&lt;D xsi:type="xsd:double"&gt;25.548226903276671&lt;/D&gt;&lt;D xsi:type="xsd:double"&gt;91.837934144367082&lt;/D&gt;&lt;D xsi:type="xsd:double"&gt;87.424789480665467&lt;/D&gt;&lt;D xsi:type="xsd:double"&gt;72.982818677382113&lt;/D&gt;&lt;D xsi:type="xsd:double"&gt;85.564857703036367&lt;/D&gt;&lt;D xsi:type="xsd:double"&gt;26.33452758741532&lt;/D&gt;&lt;D xsi:type="xsd:double"&gt;61.460298141948407&lt;/D&gt;&lt;D xsi:type="xsd:double"&gt;2.4742397783656429&lt;/D&gt;&lt;D xsi:type="xsd:double"&gt;72.717385257844029&lt;/D&gt;&lt;D xsi:type="xsd:double"&gt;18.36021181025119&lt;/D&gt;&lt;D xsi:type="xsd:double"&gt;83.688562338413917&lt;/D&gt;&lt;D xsi:type="xsd:double"&gt;91.945413265846781&lt;/D&gt;&lt;D xsi:type="xsd:double"&gt;96.827571629671226&lt;/D&gt;&lt;D xsi:type="xsd:double"&gt;15.657592864636319&lt;/D&gt;&lt;D xsi:type="xsd:double"&gt;53.070628805830353&lt;/D&gt;&lt;D xsi:type="xsd:double"&gt;90.628395249637123&lt;/D&gt;&lt;D xsi:type="xsd:double"&gt;0.85245396915847&lt;/D&gt;&lt;D xsi:type="xsd:double"&gt;2.000802056639563&lt;/D&gt;&lt;D xsi:type="xsd:double"&gt;47.067128046145662&lt;/D&gt;&lt;D xsi:type="xsd:double"&gt;2.2890632107309878&lt;/D&gt;&lt;D xsi:type="xsd:double"&gt;92.3444159225084&lt;/D&gt;&lt;D xsi:type="xsd:double"&gt;6.9741700923482&lt;/D&gt;&lt;D xsi:type="xsd:double"&gt;72.790951538264451&lt;/D&gt;&lt;D xsi:type="xsd:double"&gt;89.0814458769272&lt;/D&gt;&lt;D xsi:type="xsd:double"&gt;12.743662642212041&lt;/D&gt;&lt;D xsi:type="xsd:double"&gt;94.227323360556369&lt;/D&gt;&lt;D xsi:type="xsd:double"&gt;77.759969067972051&lt;/D&gt;&lt;D xsi:type="xsd:double"&gt;88.250355066628344&lt;/D&gt;&lt;D xsi:type="xsd:double"&gt;17.405876304489219&lt;/D&gt;&lt;D xsi:type="xsd:double"&gt;17.557259085763839&lt;/D&gt;&lt;D xsi:type="xsd:double"&gt;5.169233714783827&lt;/D&gt;&lt;D xsi:type="xsd:double"&gt;95.3642974392896&lt;/D&gt;&lt;D xsi:type="xsd:double"&gt;87.161359367034635&lt;/D&gt;&lt;D xsi:type="xsd:double"&gt;2.7391906697211419&lt;/D&gt;&lt;D xsi:type="xsd:double"&gt;79.5213418298&lt;/D&gt;&lt;D xsi:type="xsd:double"&gt;100&lt;/D&gt;&lt;D xsi:type="xsd:double"&gt;46.479636481588543&lt;/D&gt;&lt;D xsi:type="xsd:double"&gt;43.926403909909922&lt;/D&gt;&lt;D xsi:type="xsd:double"&gt;84.995978927577482&lt;/D&gt;&lt;D xsi:type="xsd:double"&gt;75.9923259314603&lt;/D&gt;&lt;D xsi:type="xsd:double"&gt;96.6311848462413&lt;/D&gt;&lt;D xsi:type="xsd:double"&gt;15.07774059265334&lt;/D&gt;&lt;D xsi:type="xsd:double"&gt;84.737315544607&lt;/D&gt;&lt;D xsi:type="xsd:double"&gt;50.663382575860552&lt;/D&gt;&lt;D xsi:type="xsd:double"&gt;33.1093598028479&lt;/D&gt;&lt;D xsi:type="xsd:double"&gt;70.535389468632729&lt;/D&gt;&lt;D xsi:type="xsd:double"&gt;47.101213727966453&lt;/D&gt;&lt;D xsi:type="xsd:double"&gt;12.69506265517343&lt;/D&gt;&lt;D xsi:type="xsd:double"&gt;69.0966797623835&lt;/D&gt;&lt;D xsi:type="xsd:double"&gt;83.362680110590247&lt;/D&gt;&lt;D xsi:type="xsd:double"&gt;66.598059071468057&lt;/D&gt;&lt;D xsi:type="xsd:double"&gt;26.268520436462829&lt;/D&gt;&lt;D xsi:type="xsd:double"&gt;100&lt;/D&gt;&lt;D xsi:type="xsd:double"&gt;83.674214819421039&lt;/D&gt;&lt;D xsi:type="xsd:double"&gt;16.730872297871791&lt;/D&gt;&lt;D xsi:type="xsd:double"&gt;22.0908506877703&lt;/D&gt;&lt;D xsi:type="xsd:double"&gt;5.892283710405148&lt;/D&gt;&lt;D xsi:type="xsd:double"&gt;74.095806192454035&lt;/D&gt;&lt;D xsi:type="xsd:double"&gt;82.931003555585463&lt;/D&gt;&lt;D xsi:type="xsd:double"&gt;28.167924533588369&lt;/D&gt;&lt;D xsi:type="xsd:double"&gt;71.876866022046528&lt;/D&gt;&lt;D xsi:type="xsd:double"&gt;60.7825808363348&lt;/D&gt;&lt;D xsi:type="xsd:double"&gt;23.871217166595361&lt;/D&gt;&lt;D xsi:type="xsd:double"&gt;46.569136158039178&lt;/D&gt;&lt;D xsi:type="xsd:double"&gt;95.039918995038761&lt;/D&gt;&lt;D xsi:type="xsd:double"&gt;24.269668387996649&lt;/D&gt;&lt;D xsi:type="xsd:double"&gt;83.090441373808915&lt;/D&gt;&lt;D xsi:type="xsd:double"&gt;53.751999014040173&lt;/D&gt;&lt;D xsi:type="xsd:double"&gt;17.92115984522583&lt;/D&gt;&lt;D xsi:type="xsd:double"&gt;25.717181227481682&lt;/D&gt;&lt;D xsi:type="xsd:double"&gt;81.201416959694868&lt;/D&gt;&lt;D xsi:type="xsd:double"&gt;13.50811101190193&lt;/D&gt;&lt;D xsi:type="xsd:double"&gt;88.882548458382189&lt;/D&gt;&lt;D xsi:type="xsd:double"&gt;42.224491008127607&lt;/D&gt;&lt;D xsi:type="xsd:double"&gt;55.285361179378469&lt;/D&gt;&lt;D xsi:type="xsd:double"&gt;24.340858611380551&lt;/D&gt;&lt;D xsi:type="xsd:double"&gt;0.749984386451222&lt;/D&gt;&lt;D xsi:type="xsd:double"&gt;45.3857629510974&lt;/D&gt;&lt;D xsi:type="xsd:double"&gt;14.389080063709191&lt;/D&gt;&lt;D xsi:type="xsd:double"&gt;22.416285221762319&lt;/D&gt;&lt;D xsi:type="xsd:double"&gt;82.221455772886941&lt;/D&gt;&lt;D xsi:type="xsd:double"&gt;48.716405588042242&lt;/D&gt;&lt;D xsi:type="xsd:double"&gt;25.887809607112079&lt;/D&gt;&lt;D xsi:type="xsd:double"&gt;28.798982782488981&lt;/D&gt;&lt;D xsi:type="xsd:double"&gt;87.649286345296872&lt;/D&gt;&lt;D xsi:type="xsd:double"&gt;2.9103145424302541&lt;/D&gt;&lt;D xsi:type="xsd:double"&gt;15.67541034100479&lt;/D&gt;&lt;D xsi:type="xsd:double"&gt;63.188761258727212&lt;/D&gt;&lt;D xsi:type="xsd:double"&gt;3.569640232238358&lt;/D&gt;&lt;D xsi:type="xsd:double"&gt;42.630213692980227&lt;/D&gt;&lt;D xsi:type="xsd:double"&gt;98.411244245463649&lt;/D&gt;&lt;D xsi:type="xsd:double"&gt;22.647352682371739&lt;/D&gt;&lt;D xsi:type="xsd:double"&gt;4.39149274641943&lt;/D&gt;&lt;D xsi:type="xsd:double"&gt;49.771353242523233&lt;/D&gt;&lt;D xsi:type="xsd:double"&gt;93.174970323146823&lt;/D&gt;&lt;D xsi:type="xsd:double"&gt;20.976643932719611&lt;/D&gt;&lt;D xsi:type="xsd:double"&gt;90.416151108762&lt;/D&gt;&lt;D xsi:type="xsd:double"&gt;24.87991824176855&lt;/D&gt;&lt;D xsi:type="xsd:double"&gt;3.36143020869819&lt;/D&gt;&lt;D xsi:type="xsd:double"&gt;0.98214491833255224&lt;/D&gt;&lt;D xsi:type="xsd:double"&gt;72.196659602638775&lt;/D&gt;&lt;D xsi:type="xsd:double"&gt;13.907504284711671&lt;/D&gt;&lt;D xsi:type="xsd:double"&gt;4.4156447018046929&lt;/D&gt;&lt;D xsi:type="xsd:double"&gt;21.13238033796922&lt;/D&gt;&lt;D xsi:type="xsd:double"&gt;91.603378624615928&lt;/D&gt;&lt;D xsi:type="xsd:double"&gt;16.34328603701206&lt;/D&gt;&lt;D xsi:type="xsd:double"&gt;26.887684908159539&lt;/D&gt;&lt;D xsi:type="xsd:double"&gt;80.790761474639027&lt;/D&gt;&lt;D xsi:type="xsd:double"&gt;55.181720995337912&lt;/D&gt;&lt;D xsi:type="xsd:double"&gt;88.04909096989546&lt;/D&gt;&lt;D xsi:type="xsd:double"&gt;10.543713232510809&lt;/D&gt;&lt;D xsi:type="xsd:double"&gt;21.552644074208661&lt;/D&gt;&lt;D xsi:type="xsd:double"&gt;13.344203376387631&lt;/D&gt;&lt;D xsi:type="xsd:double"&gt;0.26851496784943&lt;/D&gt;&lt;D xsi:type="xsd:double"&gt;36.783560374093753&lt;/D&gt;&lt;D xsi:type="xsd:double"&gt;93.694537739169775&lt;/D&gt;&lt;D xsi:type="xsd:double"&gt;60.598465346741023&lt;/D&gt;&lt;D xsi:type="xsd:double"&gt;59.008960932800314&lt;/D&gt;&lt;D xsi:type="xsd:double"&gt;30.225926508690289&lt;/D&gt;&lt;D xsi:type="xsd:double"&gt;1.768935960384852&lt;/D&gt;&lt;D xsi:type="xsd:double"&gt;33.390774729390287&lt;/D&gt;&lt;D xsi:type="xsd:double"&gt;10.94641514581191&lt;/D&gt;&lt;D xsi:type="xsd:double"&gt;12.134362162125081&lt;/D&gt;&lt;D xsi:type="xsd:double"&gt;96.564199307579017&lt;/D&gt;&lt;D xsi:type="xsd:double"&gt;26.871628170508149&lt;/D&gt;&lt;D xsi:type="xsd:double"&gt;4.095097811257058&lt;/D&gt;&lt;D xsi:type="xsd:double"&gt;98.5502806582964&lt;/D&gt;&lt;D xsi:type="xsd:double"&gt;91.651298765427541&lt;/D&gt;&lt;D xsi:type="xsd:double"&gt;81.806834633149265&lt;/D&gt;&lt;D xsi:type="xsd:double"&gt;65.0761219954023&lt;/D&gt;&lt;D xsi:type="xsd:double"&gt;91.604897263637014&lt;/D&gt;&lt;D xsi:type="xsd:double"&gt;8.0580158692531541&lt;/D&gt;&lt;D xsi:type="xsd:double"&gt;57.214270019489412&lt;/D&gt;&lt;D xsi:type="xsd:double"&gt;94.92890554236449&lt;/D&gt;&lt;D xsi:type="xsd:double"&gt;86.947568471130552&lt;/D&gt;&lt;D xsi:type="xsd:double"&gt;95.387708614345883&lt;/D&gt;&lt;D xsi:type="xsd:double"&gt;35.219947399517&lt;/D&gt;&lt;D xsi:type="xsd:double"&gt;85.901856233961411&lt;/D&gt;&lt;D xsi:type="xsd:double"&gt;2.9242383229147628&lt;/D&gt;&lt;D xsi:type="xsd:double"&gt;12.88205792288511&lt;/D&gt;&lt;D xsi:type="xsd:double"&gt;79.741596065274493&lt;/D&gt;&lt;D xsi:type="xsd:double"&gt;32.2967177046519&lt;/D&gt;&lt;D xsi:type="xsd:double"&gt;96.467836205349471&lt;/D&gt;&lt;D xsi:type="xsd:double"&gt;9.001648184528884&lt;/D&gt;&lt;D xsi:type="xsd:double"&gt;34.088173039748881&lt;/D&gt;&lt;D xsi:type="xsd:double"&gt;4.4797420436562732&lt;/D&gt;&lt;D xsi:type="xsd:double"&gt;45.953790362490388&lt;/D&gt;&lt;D xsi:type="xsd:double"&gt;78.105323384888763&lt;/D&gt;&lt;D xsi:type="xsd:double"&gt;94.958041075531455&lt;/D&gt;&lt;D xsi:type="xsd:double"&gt;2.7591326089535908&lt;/D&gt;&lt;D xsi:type="xsd:double"&gt;25.749874950127939&lt;/D&gt;&lt;D xsi:type="xsd:double"&gt;38.1239783025208&lt;/D&gt;&lt;D xsi:type="xsd:double"&gt;13.36076702740392&lt;/D&gt;&lt;D xsi:type="xsd:double"&gt;48.27225641277203&lt;/D&gt;&lt;D xsi:type="xsd:double"&gt;4.6101803753675714&lt;/D&gt;&lt;D xsi:type="xsd:double"&gt;0&lt;/D&gt;&lt;D xsi:type="xsd:double"&gt;4.8589772709003523&lt;/D&gt;&lt;D xsi:type="xsd:double"&gt;37.956419350365479&lt;/D&gt;&lt;D xsi:type="xsd:double"&gt;2.655927459604011&lt;/D&gt;&lt;D xsi:type="xsd:double"&gt;2.8058773736030509&lt;/D&gt;&lt;D xsi:type="xsd:double"&gt;24.350240345694719&lt;/D&gt;&lt;D xsi:type="xsd:double"&gt;65.992575431712609&lt;/D&gt;&lt;D xsi:type="xsd:double"&gt;25.374212084443659&lt;/D&gt;&lt;D xsi:type="xsd:double"&gt;3.0424768846756178&lt;/D&gt;&lt;D xsi:type="xsd:double"&gt;0.1334220287276445&lt;/D&gt;&lt;D xsi:type="xsd:double"&gt;48.390775033187893&lt;/D&gt;&lt;D xsi:type="xsd:double"&gt;1.110443897062954&lt;/D&gt;&lt;D xsi:type="xsd:double"&gt;34.041191596124413&lt;/D&gt;&lt;D xsi:type="xsd:double"&gt;99.749262206576589&lt;/D&gt;&lt;D xsi:type="xsd:double"&gt;55.171699082608257&lt;/D&gt;&lt;D xsi:type="xsd:double"&gt;92.492495275727165&lt;/D&gt;&lt;D xsi:type="xsd:double"&gt;18.135123167586269&lt;/D&gt;&lt;D xsi:type="xsd:double"&gt;0.1244886933219635&lt;/D&gt;&lt;D xsi:type="xsd:double"&gt;92.114489833033417&lt;/D&gt;&lt;D xsi:type="xsd:double"&gt;97.7192443693665&lt;/D&gt;&lt;D xsi:type="xsd:double"&gt;7.5308260966441676&lt;/D&gt;&lt;D xsi:type="xsd:double"&gt;29.475639516159379&lt;/D&gt;&lt;D xsi:type="xsd:double"&gt;90.960629262270615&lt;/D&gt;&lt;D xsi:type="xsd:double"&gt;99.897319534919589&lt;/D&gt;&lt;D xsi:type="xsd:double"&gt;9.3366531420120484&lt;/D&gt;&lt;D xsi:type="xsd:double"&gt;50.403137351515177&lt;/D&gt;&lt;D xsi:type="xsd:double"&gt;26.390102544643131&lt;/D&gt;&lt;D xsi:type="xsd:double"&gt;79.163791085475438&lt;/D&gt;&lt;D xsi:type="xsd:double"&gt;48.226732307328547&lt;/D&gt;&lt;D xsi:type="xsd:double"&gt;16.957638835858621&lt;/D&gt;&lt;D xsi:type="xsd:double"&gt;43.1552837955705&lt;/D&gt;&lt;D xsi:type="xsd:double"&gt;100&lt;/D&gt;&lt;D xsi:type="xsd:double"&gt;75.54418052505784&lt;/D&gt;&lt;D xsi:type="xsd:double"&gt;33.175361020058837&lt;/D&gt;&lt;D xsi:type="xsd:double"&gt;76.700689959435323&lt;/D&gt;&lt;D xsi:type="xsd:double"&gt;13.9163652034087&lt;/D&gt;&lt;D xsi:type="xsd:double"&gt;80.960991763324529&lt;/D&gt;&lt;D xsi:type="xsd:double"&gt;50.160969933277812&lt;/D&gt;&lt;D xsi:type="xsd:double"&gt;79.637083123839318&lt;/D&gt;&lt;D xsi:type="xsd:double"&gt;34.618774914214683&lt;/D&gt;&lt;D xsi:type="xsd:double"&gt;30.780482517957282&lt;/D&gt;&lt;D xsi:type="xsd:double"&gt;13.58454388741427&lt;/D&gt;&lt;D xsi:type="xsd:double"&gt;0.14880989462541849&lt;/D&gt;&lt;D xsi:type="xsd:double"&gt;78.241211467169165&lt;/D&gt;&lt;D xsi:type="xsd:double"&gt;95.317227389566739&lt;/D&gt;&lt;D xsi:type="xsd:double"&gt;99.530194797262737&lt;/D&gt;&lt;D xsi:type="xsd:double"&gt;93.607752398997036&lt;/D&gt;&lt;D xsi:type="xsd:double"&gt;42.580137349222&lt;/D&gt;&lt;D xsi:type="xsd:double"&gt;67.9899616565096&lt;/D&gt;&lt;D xsi:type="xsd:double"&gt;49.084262837969469&lt;/D&gt;&lt;D xsi:type="xsd:double"&gt;0.9844862777994533&lt;/D&gt;&lt;D xsi:type="xsd:double"&gt;17.855922383856761&lt;/D&gt;&lt;D xsi:type="xsd:double"&gt;73.353782990055009&lt;/D&gt;&lt;D xsi:type="xsd:double"&gt;24.084226851970659&lt;/D&gt;&lt;D xsi:type="xsd:double"&gt;89.11751309935552&lt;/D&gt;&lt;D xsi:type="xsd:double"&gt;13.245336948956121&lt;/D&gt;&lt;D xsi:type="xsd:double"&gt;6.2773675468829078&lt;/D&gt;&lt;D xsi:type="xsd:double"&gt;84.6344153549889&lt;/D&gt;&lt;D xsi:type="xsd:double"&gt;42.805892724153729&lt;/D&gt;&lt;D xsi:type="xsd:double"&gt;94.0255242607509&lt;/D&gt;&lt;D xsi:type="xsd:double"&gt;97.761360881530067&lt;/D&gt;&lt;D xsi:type="xsd:double"&gt;13.70990884522713&lt;/D&gt;&lt;D xsi:type="xsd:double"&gt;88.215758903000065&lt;/D&gt;&lt;D xsi:type="xsd:double"&gt;41.518143193146123&lt;/D&gt;&lt;D xsi:type="xsd:double"&gt;88.434022553385944&lt;/D&gt;&lt;D xsi:type="xsd:double"&gt;93.933324226068919&lt;/D&gt;&lt;D xsi:type="xsd:double"&gt;18.217688319216169&lt;/D&gt;&lt;D xsi:type="xsd:double"&gt;60.923474599883718&lt;/D&gt;&lt;D xsi:type="xsd:double"&gt;14.80332618978008&lt;/D&gt;&lt;D xsi:type="xsd:double"&gt;98.0677302302375&lt;/D&gt;&lt;D xsi:type="xsd:double"&gt;11.694860257834771&lt;/D&gt;&lt;D xsi:type="xsd:double"&gt;15.164300184926271&lt;/D&gt;&lt;D xsi:type="xsd:double"&gt;97.708507715220847&lt;/D&gt;&lt;D xsi:type="xsd:double"&gt;24.277618316422739&lt;/D&gt;&lt;D xsi:type="xsd:double"&gt;8.3016905927105462&lt;/D&gt;&lt;D xsi:type="xsd:double"&gt;69.266300772861939&lt;/D&gt;&lt;D xsi:type="xsd:double"&gt;14.84415078291126&lt;/D&gt;&lt;D xsi:type="xsd:double"&gt;30.945610387779642&lt;/D&gt;&lt;D xsi:type="xsd:double"&gt;4.7638159442841488&lt;/D&gt;&lt;D xsi:type="xsd:double"&gt;55.5028529824377&lt;/D&gt;&lt;D xsi:type="xsd:double"&gt;90.378801897125783&lt;/D&gt;&lt;D xsi:type="xsd:double"&gt;66.470252293950665&lt;/D&gt;&lt;D xsi:type="xsd:double"&gt;8.8596449109483064&lt;/D&gt;&lt;D xsi:type="xsd:double"&gt;89.22834922955883&lt;/D&gt;&lt;D xsi:type="xsd:double"&gt;24.759142627373318&lt;/D&gt;&lt;D xsi:type="xsd:double"&gt;8.6945221485277244&lt;/D&gt;&lt;D xsi:type="xsd:double"&gt;95.074289004244832&lt;/D&gt;&lt;D xsi:type="xsd:double"&gt;86.203568523141044&lt;/D&gt;&lt;D xsi:type="xsd:double"&gt;13.27325231130305&lt;/D&gt;&lt;D xsi:type="xsd:double"&gt;18.415054538293859&lt;/D&gt;&lt;D xsi:type="xsd:double"&gt;50.9372484285599&lt;/D&gt;&lt;D xsi:type="xsd:double"&gt;62.633019922216228&lt;/D&gt;&lt;D xsi:type="xsd:double"&gt;17.244735400518351&lt;/D&gt;&lt;D xsi:type="xsd:double"&gt;10.454084198749721&lt;/D&gt;&lt;D xsi:type="xsd:double"&gt;3.6073271598029142&lt;/D&gt;&lt;D xsi:type="xsd:double"&gt;2.961167363022025&lt;/D&gt;&lt;D xsi:type="xsd:double"&gt;81.612998478870637&lt;/D&gt;&lt;D xsi:type="xsd:double"&gt;88.252117267996766&lt;/D&gt;&lt;D xsi:type="xsd:double"&gt;99.7954978693053&lt;/D&gt;&lt;D xsi:type="xsd:double"&gt;44.471861934630027&lt;/D&gt;&lt;D xsi:type="xsd:double"&gt;43.721327025594007&lt;/D&gt;&lt;D xsi:type="xsd:double"&gt;61.889490593586892&lt;/D&gt;&lt;D xsi:type="xsd:double"&gt;14.39640953617554&lt;/D&gt;&lt;D xsi:type="xsd:double"&gt;23.1443828828432&lt;/D&gt;&lt;D xsi:type="xsd:double"&gt;9.9969503729272553&lt;/D&gt;&lt;D xsi:type="xsd:double"&gt;5.2629619470884466&lt;/D&gt;&lt;D xsi:type="xsd:double"&gt;91.663013761337467&lt;/D&gt;&lt;D xsi:type="xsd:double"&gt;17.399015464262749&lt;/D&gt;&lt;D xsi:type="xsd:double"&gt;0.85872998434002257&lt;/D&gt;&lt;D xsi:type="xsd:double"&gt;91.859684721574524&lt;/D&gt;&lt;D xsi:type="xsd:double"&gt;99.336341456554052&lt;/D&gt;&lt;D xsi:type="xsd:double"&gt;99.8412272434593&lt;/D&gt;&lt;D xsi:type="xsd:double"&gt;64.214852572044308&lt;/D&gt;&lt;D xsi:type="xsd:double"&gt;63.601968481879808&lt;/D&gt;&lt;D xsi:type="xsd:double"&gt;16.85337577259714&lt;/D&gt;&lt;D xsi:type="xsd:double"&gt;85.013015875095093&lt;/D&gt;&lt;D xsi:type="xsd:double"&gt;10.33623595703922&lt;/D&gt;&lt;D xsi:type="xsd:double"&gt;16.319961945949469&lt;/D&gt;&lt;D xsi:type="xsd:double"&gt;78.787674994746055&lt;/D&gt;&lt;D xsi:type="xsd:double"&gt;24.7542995086345&lt;/D&gt;&lt;D xsi:type="xsd:double"&gt;80.695710762619925&lt;/D&gt;&lt;D xsi:type="xsd:double"&gt;81.139113998098225&lt;/D&gt;&lt;D xsi:type="xsd:double"&gt;6.6748481967009692&lt;/D&gt;&lt;D xsi:type="xsd:double"&gt;5.9781796319819946&lt;/D&gt;&lt;D xsi:type="xsd:double"&gt;27.231383016870161&lt;/D&gt;&lt;D xsi:type="xsd:double"&gt;77.4137406105201&lt;/D&gt;&lt;D xsi:type="xsd:double"&gt;46.105780133338683&lt;/D&gt;&lt;D xsi:type="xsd:double"&gt;19.921217628949709&lt;/D&gt;&lt;D xsi:type="xsd:double"&gt;2.0022832954594758&lt;/D&gt;&lt;D xsi:type="xsd:double"&gt;7.3345190680031642&lt;/D&gt;&lt;D xsi:type="xsd:double"&gt;81.956845556411736&lt;/D&gt;&lt;D xsi:type="xsd:double"&gt;7.7053623862162217&lt;/D&gt;&lt;D xsi:type="xsd:double"&gt;15.878758958474929&lt;/D&gt;&lt;D xsi:type="xsd:double"&gt;48.076808288245793&lt;/D&gt;&lt;D xsi:type="xsd:double"&gt;4.0916558790124942&lt;/D&gt;&lt;D xsi:type="xsd:double"&gt;4.0281789197415856&lt;/D&gt;&lt;D xsi:type="xsd:double"&gt;36.711596897337387&lt;/D&gt;&lt;D xsi:type="xsd:double"&gt;99.637213716149233&lt;/D&gt;&lt;D xsi:type="xsd:double"&gt;23.005222401588568&lt;/D&gt;&lt;D xsi:type="xsd:double"&gt;8.4461084896608547&lt;/D&gt;&lt;D xsi:type="xsd:double"&gt;69.79051106542984&lt;/D&gt;&lt;D xsi:type="xsd:double"&gt;14.420420148910139&lt;/D&gt;&lt;D xsi:type="xsd:double"&gt;0.52296267570787724&lt;/D&gt;&lt;D xsi:type="xsd:double"&gt;6.9330891037971369&lt;/D&gt;&lt;D xsi:type="xsd:double"&gt;16.931895577074432&lt;/D&gt;&lt;D xsi:type="xsd:double"&gt;84.174890246203589&lt;/D&gt;&lt;D xsi:type="xsd:double"&gt;9.9907178830909729&lt;/D&gt;&lt;D xsi:type="xsd:double"&gt;74.160692000810883&lt;/D&gt;&lt;D xsi:type="xsd:double"&gt;49.235163644270763&lt;/D&gt;&lt;D xsi:type="xsd:double"&gt;20.855316819949159&lt;/D&gt;&lt;D xsi:type="xsd:double"&gt;58.081104785196622&lt;/D&gt;&lt;D xsi:type="xsd:double"&gt;46.401458229029522&lt;/D&gt;&lt;D xsi:type="xsd:double"&gt;29.108616085269659&lt;/D&gt;&lt;D xsi:type="xsd:double"&gt;14.691608741245521&lt;/D&gt;&lt;D xsi:type="xsd:double"&gt;82.766633897031909&lt;/D&gt;&lt;D xsi:type="xsd:double"&gt;58.175209374571267&lt;/D&gt;&lt;D xsi:type="xsd:double"&gt;1.7437940954213089&lt;/D&gt;&lt;D xsi:type="xsd:double"&gt;14.51664972437333&lt;/D&gt;&lt;D xsi:type="xsd:double"&gt;2.340482920893046&lt;/D&gt;&lt;D xsi:type="xsd:double"&gt;14.367849032527641&lt;/D&gt;&lt;D xsi:type="xsd:double"&gt;78.503771528835927&lt;/D&gt;&lt;D xsi:type="xsd:double"&gt;14.37706223636399&lt;/D&gt;&lt;D xsi:type="xsd:double"&gt;2.7655240543650259&lt;/D&gt;&lt;D xsi:type="xsd:double"&gt;27.526224466493709&lt;/D&gt;&lt;D xsi:type="xsd:double"&gt;86.993013545367333&lt;/D&gt;&lt;D xsi:type="xsd:double"&gt;82.788180674361087&lt;/D&gt;&lt;D xsi:type="xsd:double"&gt;17.732402857788919&lt;/D&gt;&lt;D xsi:type="xsd:double"&gt;95.306527656583157&lt;/D&gt;&lt;D xsi:type="xsd:double"&gt;97.181279348591659&lt;/D&gt;&lt;D xsi:type="xsd:double"&gt;10.27404688899821&lt;/D&gt;&lt;D xsi:type="xsd:double"&gt;88.046325088479918&lt;/D&gt;&lt;D xsi:type="xsd:double"&gt;84.090955048646734&lt;/D&gt;&lt;D xsi:type="xsd:double"&gt;17.5685175226597&lt;/D&gt;&lt;D xsi:type="xsd:double"&gt;30.420993972888251&lt;/D&gt;&lt;D xsi:type="xsd:double"&gt;35.473561781564058&lt;/D&gt;&lt;D xsi:type="xsd:double"&gt;21.58440949861183&lt;/D&gt;&lt;D xsi:type="xsd:double"&gt;5.5532843843039261&lt;/D&gt;&lt;D xsi:type="xsd:double"&gt;41.4279731067822&lt;/D&gt;&lt;D xsi:type="xsd:double"&gt;74.93667517969196&lt;/D&gt;&lt;D xsi:type="xsd:double"&gt;98.8138837585888&lt;/D&gt;&lt;D xsi:type="xsd:double"&gt;27.64436211739028&lt;/D&gt;&lt;D xsi:type="xsd:double"&gt;11.369571744794021&lt;/D&gt;&lt;D xsi:type="xsd:double"&gt;56.146842378415187&lt;/D&gt;&lt;D xsi:type="xsd:double"&gt;6.7160332015004194&lt;/D&gt;&lt;D xsi:type="xsd:double"&gt;32.5783321698454&lt;/D&gt;&lt;D xsi:type="xsd:double"&gt;62.49717612663116&lt;/D&gt;&lt;D xsi:type="xsd:double"&gt;1.468390105539823&lt;/D&gt;&lt;D xsi:type="xsd:double"&gt;19.83331251700108&lt;/D&gt;&lt;D xsi:type="xsd:double"&gt;3.0396481148875658&lt;/D&gt;&lt;D xsi:type="xsd:double"&gt;25.547371663526&lt;/D&gt;&lt;D xsi:type="xsd:double"&gt;19.29844877266093&lt;/D&gt;&lt;D xsi:type="xsd:double"&gt;38.119939360663587&lt;/D&gt;&lt;D xsi:type="xsd:double"&gt;26.609265601688829&lt;/D&gt;&lt;D xsi:type="xsd:double"&gt;38.989462652711254&lt;/D&gt;&lt;D xsi:type="xsd:double"&gt;5.3890187692915221&lt;/D&gt;&lt;D xsi:type="xsd:double"&gt;87.958560999407212&lt;/D&gt;&lt;D xsi:type="xsd:double"&gt;91.627026572053012&lt;/D&gt;&lt;D xsi:type="xsd:double"&gt;58.901749431611307&lt;/D&gt;&lt;D xsi:type="xsd:double"&gt;81.5805159671497&lt;/D&gt;&lt;D xsi:type="xsd:double"&gt;68.394313238042344&lt;/D&gt;&lt;D xsi:type="xsd:double"&gt;89.418168740578011&lt;/D&gt;&lt;D xsi:type="xsd:double"&gt;76.619072275090744&lt;/D&gt;&lt;D xsi:type="xsd:double"&gt;61.239733574954833&lt;/D&gt;&lt;D xsi:type="xsd:double"&gt;28.017782787871958&lt;/D&gt;&lt;D xsi:type="xsd:double"&gt;80.712535503208144&lt;/D&gt;&lt;D xsi:type="xsd:double"&gt;40.740814107629369&lt;/D&gt;&lt;D xsi:type="xsd:double"&gt;78.346045002560729&lt;/D&gt;&lt;D xsi:type="xsd:double"&gt;91.720511640507553&lt;/D&gt;&lt;D xsi:type="xsd:double"&gt;91.727698253879637&lt;/D&gt;&lt;D xsi:type="xsd:double"&gt;36.728132041434478&lt;/D&gt;&lt;D xsi:type="xsd:double"&gt;12.061006138449519&lt;/D&gt;&lt;D xsi:type="xsd:double"&gt;56.37361878550837&lt;/D&gt;&lt;D xsi:type="xsd:double"&gt;1.7750867002862409&lt;/D&gt;&lt;D xsi:type="xsd:double"&gt;31.606768863077651&lt;/D&gt;&lt;D xsi:type="xsd:double"&gt;80.8864033362325&lt;/D&gt;&lt;D xsi:type="xsd:double"&gt;27.811374329484469&lt;/D&gt;&lt;D xsi:type="xsd:double"&gt;10.237922303863719&lt;/D&gt;&lt;D xsi:type="xsd:double"&gt;56.488691170798631&lt;/D&gt;&lt;D xsi:type="xsd:double"&gt;1.55051454322114&lt;/D&gt;&lt;D xsi:type="xsd:double"&gt;53.235425579910228&lt;/D&gt;&lt;D xsi:type="xsd:double"&gt;95.824543993504207&lt;/D&gt;&lt;D xsi:type="xsd:double"&gt;16.455340521800551&lt;/D&gt;&lt;D xsi:type="xsd:double"&gt;22.435533617887572&lt;/D&gt;&lt;D xsi:type="xsd:double"&gt;41.850637986913668&lt;/D&gt;&lt;D xsi:type="xsd:double"&gt;14.429081087558581&lt;/D&gt;&lt;D xsi:type="xsd:double"&gt;71.938691251853925&lt;/D&gt;&lt;D xsi:type="xsd:double"&gt;44.0065135756897&lt;/D&gt;&lt;D xsi:type="xsd:double"&gt;98.74700736591862&lt;/D&gt;&lt;D xsi:type="xsd:double"&gt;47.935615928945012&lt;/D&gt;&lt;D xsi:type="xsd:double"&gt;90.08046723075762&lt;/D&gt;&lt;D xsi:type="xsd:double"&gt;65.977584966333112&lt;/D&gt;&lt;D xsi:type="xsd:double"&gt;21.13164380036304&lt;/D&gt;&lt;D xsi:type="xsd:double"&gt;16.553092566774922&lt;/D&gt;&lt;D xsi:type="xsd:double"&gt;55.272572706763746&lt;/D&gt;&lt;D xsi:type="xsd:double"&gt;91.115144331101689&lt;/D&gt;&lt;D xsi:type="xsd:double"&gt;90.262199264175152&lt;/D&gt;&lt;D xsi:type="xsd:double"&gt;80.089028323830362&lt;/D&gt;&lt;D xsi:type="xsd:double"&gt;40.93707722646969&lt;/D&gt;&lt;D xsi:type="xsd:double"&gt;23.579571579791629&lt;/D&gt;&lt;D xsi:type="xsd:double"&gt;74.5185911113627&lt;/D&gt;&lt;D xsi:type="xsd:double"&gt;14.4795881373149&lt;/D&gt;&lt;D xsi:type="xsd:double"&gt;79.132058481034846&lt;/D&gt;&lt;D xsi:type="xsd:double"&gt;87.80641503557024&lt;/D&gt;&lt;D xsi:type="xsd:double"&gt;26.29398308800759&lt;/D&gt;&lt;D xsi:type="xsd:double"&gt;64.604341460131963&lt;/D&gt;&lt;D xsi:type="xsd:double"&gt;7.1554151196622211&lt;/D&gt;&lt;D xsi:type="xsd:double"&gt;92.6822926129258&lt;/D&gt;&lt;D xsi:type="xsd:double"&gt;93.977794152215338&lt;/D&gt;&lt;D xsi:type="xsd:double"&gt;32.431210005673712&lt;/D&gt;&lt;D xsi:type="xsd:double"&gt;44.224533422975817&lt;/D&gt;&lt;D xsi:type="xsd:double"&gt;92.506472865577052&lt;/D&gt;&lt;D xsi:type="xsd:double"&gt;31.193313633297159&lt;/D&gt;&lt;D xsi:type="xsd:double"&gt;14.13565128364711&lt;/D&gt;&lt;D xsi:type="xsd:double"&gt;25.424402087362019&lt;/D&gt;&lt;D xsi:type="xsd:double"&gt;44.506592104000063&lt;/D&gt;&lt;D xsi:type="xsd:double"&gt;47.179671233635673&lt;/D&gt;&lt;D xsi:type="xsd:double"&gt;1.806939391518916&lt;/D&gt;&lt;D xsi:type="xsd:double"&gt;60.692576500762073&lt;/D&gt;&lt;D xsi:type="xsd:double"&gt;20.079055355874011&lt;/D&gt;&lt;D xsi:type="xsd:double"&gt;97.906826182997861&lt;/D&gt;&lt;D xsi:type="xsd:double"&gt;45.77790022571746&lt;/D&gt;&lt;D xsi:type="xsd:double"&gt;46.592686719369908&lt;/D&gt;&lt;D xsi:type="xsd:double"&gt;71.863506685273819&lt;/D&gt;&lt;D xsi:type="xsd:double"&gt;65.1662388003566&lt;/D&gt;&lt;D xsi:type="xsd:double"&gt;65.32193394084355&lt;/D&gt;&lt;D xsi:type="xsd:double"&gt;23.72644658049893&lt;/D&gt;&lt;D xsi:type="xsd:double"&gt;55.918912502460671&lt;/D&gt;&lt;D xsi:type="xsd:double"&gt;2.321384400532128&lt;/D&gt;&lt;D xsi:type="xsd:double"&gt;49.749784911539017&lt;/D&gt;&lt;D xsi:type="xsd:double"&gt;42.769972118176213&lt;/D&gt;&lt;D xsi:type="xsd:double"&gt;84.3237951091853&lt;/D&gt;&lt;D xsi:type="xsd:double"&gt;62.555854183081181&lt;/D&gt;&lt;D xsi:type="xsd:double"&gt;50.191640018430363&lt;/D&gt;&lt;D xsi:type="xsd:double"&gt;28.670564378690919&lt;/D&gt;&lt;D xsi:type="xsd:double"&gt;29.079490424997381&lt;/D&gt;&lt;D xsi:type="xsd:double"&gt;8.6631332594115324&lt;/D&gt;&lt;D xsi:type="xsd:double"&gt;96.976148994521424&lt;/D&gt;&lt;D xsi:type="xsd:double"&gt;91.039487902209686&lt;/D&gt;&lt;D xsi:type="xsd:double"&gt;92.458096500436866&lt;/D&gt;&lt;D xsi:type="xsd:double"&gt;78.208199045582035&lt;/D&gt;&lt;D xsi:type="xsd:double"&gt;83.079623412913008&lt;/D&gt;&lt;D xsi:type="xsd:double"&gt;69.015886837289386&lt;/D&gt;&lt;D xsi:type="xsd:double"&gt;63.74014768798525&lt;/D&gt;&lt;D xsi:type="xsd:double"&gt;49.808012448348912&lt;/D&gt;&lt;D xsi:type="xsd:double"&gt;6.5621575471667546&lt;/D&gt;&lt;D xsi:type="xsd:double"&gt;79.659135556347309&lt;/D&gt;&lt;D xsi:type="xsd:double"&gt;18.71375076444625&lt;/D&gt;&lt;D xsi:type="xsd:double"&gt;24.0533216010595&lt;/D&gt;&lt;D xsi:type="xsd:double"&gt;11.47651320497355&lt;/D&gt;&lt;D xsi:type="xsd:double"&gt;25.3288356646814&lt;/D&gt;&lt;D xsi:type="xsd:double"&gt;95.973295052503858&lt;/D&gt;&lt;D xsi:type="xsd:double"&gt;57.688122436131337&lt;/D&gt;&lt;D xsi:type="xsd:double"&gt;90.8318405934581&lt;/D&gt;&lt;D xsi:type="xsd:double"&gt;20.788215985665591&lt;/D&gt;&lt;D xsi:type="xsd:double"&gt;57.492864345730517&lt;/D&gt;&lt;D xsi:type="xsd:double"&gt;36.651498611743428&lt;/D&gt;&lt;D xsi:type="xsd:double"&gt;76.944627726423789&lt;/D&gt;&lt;D xsi:type="xsd:double"&gt;26.8788882382226&lt;/D&gt;&lt;D xsi:type="xsd:double"&gt;15.344862294505839&lt;/D&gt;&lt;D xsi:type="xsd:double"&gt;73.417032822041733&lt;/D&gt;&lt;D xsi:type="xsd:double"&gt;77.035643389205816&lt;/D&gt;&lt;D xsi:type="xsd:double"&gt;23.55783926690421&lt;/D&gt;&lt;D xsi:type="xsd:double"&gt;22.893492717434668&lt;/D&gt;&lt;D xsi:type="xsd:double"&gt;6.8162715165401941&lt;/D&gt;&lt;D xsi:type="xsd:double"&gt;33.617168343699383&lt;/D&gt;&lt;D xsi:type="xsd:double"&gt;25.545590358505169&lt;/D&gt;&lt;D xsi:type="xsd:double"&gt;29.59044304978816&lt;/D&gt;&lt;D xsi:type="xsd:double"&gt;94.237728243610135&lt;/D&gt;&lt;D xsi:type="xsd:double"&gt;80.234687542296328&lt;/D&gt;&lt;D xsi:type="xsd:double"&gt;66.365766169491735&lt;/D&gt;&lt;D xsi:type="xsd:double"&gt;24.473346416114051&lt;/D&gt;&lt;D xsi:type="xsd:double"&gt;0&lt;/D&gt;&lt;D xsi:type="xsd:double"&gt;11.35785806091687&lt;/D&gt;&lt;D xsi:type="xsd:double"&gt;19.329541521245211&lt;/D&gt;&lt;D xsi:type="xsd:double"&gt;1.613664116933244&lt;/D&gt;&lt;D xsi:type="xsd:double"&gt;9.8382926178400449&lt;/D&gt;&lt;D xsi:type="xsd:double"&gt;90.841602203957834&lt;/D&gt;&lt;D xsi:type="xsd:double"&gt;4.149383950657735&lt;/D&gt;&lt;D xsi:type="xsd:double"&gt;22.682259092883811&lt;/D&gt;&lt;D xsi:type="xsd:double"&gt;1.3798883146771079&lt;/D&gt;&lt;D xsi:type="xsd:double"&gt;22.17518490289665&lt;/D&gt;&lt;D xsi:type="xsd:double"&gt;83.9450387939252&lt;/D&gt;&lt;D xsi:type="xsd:double"&gt;14.3581339663506&lt;/D&gt;&lt;D xsi:type="xsd:double"&gt;9.5552783186638166&lt;/D&gt;&lt;D xsi:type="xsd:double"&gt;0.77575837033953743&lt;/D&gt;&lt;D xsi:type="xsd:double"&gt;1.5393618009142049&lt;/D&gt;&lt;D xsi:type="xsd:double"&gt;75.314786208486623&lt;/D&gt;&lt;D xsi:type="xsd:double"&gt;93.4228805446253&lt;/D&gt;&lt;D xsi:type="xsd:double"&gt;88.172512447786644&lt;/D&gt;&lt;D xsi:type="xsd:double"&gt;7.0310076532751928&lt;/D&gt;&lt;D xsi:type="xsd:double"&gt;92.294489567126675&lt;/D&gt;&lt;D xsi:type="xsd:double"&gt;1.5237192445762171&lt;/D&gt;&lt;D xsi:type="xsd:double"&gt;43.572988127634623&lt;/D&gt;&lt;D xsi:type="xsd:double"&gt;46.782627669668052&lt;/D&gt;&lt;D xsi:type="xsd:double"&gt;71.545277674435781&lt;/D&gt;&lt;D xsi:type="xsd:double"&gt;2.5967338095385681&lt;/D&gt;&lt;D xsi:type="xsd:double"&gt;73.815829693347382&lt;/D&gt;&lt;D xsi:type="xsd:double"&gt;82.006750928944058&lt;/D&gt;&lt;D xsi:type="xsd:double"&gt;20.429231795962981&lt;/D&gt;&lt;D xsi:type="xsd:double"&gt;94.916491989329614&lt;/D&gt;&lt;D xsi:type="xsd:double"&gt;70.227820199848836&lt;/D&gt;&lt;D xsi:type="xsd:double"&gt;6.5011767562141136&lt;/D&gt;&lt;D xsi:type="xsd:double"&gt;9.7411806037306317&lt;/D&gt;&lt;D xsi:type="xsd:double"&gt;98.283626061082146&lt;/D&gt;&lt;D xsi:type="xsd:double"&gt;97.460971056931143&lt;/D&gt;&lt;D xsi:type="xsd:double"&gt;9.6760573297054684&lt;/D&gt;&lt;D xsi:type="xsd:double"&gt;97.275234301187936&lt;/D&gt;&lt;D xsi:type="xsd:double"&gt;8.99720994236287&lt;/D&gt;&lt;D xsi:type="xsd:double"&gt;48.148305239725893&lt;/D&gt;&lt;D xsi:type="xsd:double"&gt;7.7942804554887184&lt;/D&gt;&lt;D xsi:type="xsd:double"&gt;18.28623918326215&lt;/D&gt;&lt;D xsi:type="xsd:double"&gt;19.043950976570279&lt;/D&gt;&lt;D xsi:type="xsd:double"&gt;86.716054427617664&lt;/D&gt;&lt;D xsi:type="xsd:double"&gt;53.853662191087039&lt;/D&gt;&lt;D xsi:type="xsd:double"&gt;60.569812439960153&lt;/D&gt;&lt;D xsi:type="xsd:double"&gt;78.594136504618788&lt;/D&gt;&lt;D xsi:type="xsd:double"&gt;27.051870379413572&lt;/D&gt;&lt;D xsi:type="xsd:double"&gt;6.4301383125708362&lt;/D&gt;&lt;D xsi:type="xsd:double"&gt;2.008762025030423&lt;/D&gt;&lt;D xsi:type="xsd:double"&gt;6.0907093381205426&lt;/D&gt;&lt;D xsi:type="xsd:double"&gt;25.011933445667282&lt;/D&gt;&lt;D xsi:type="xsd:double"&gt;85.098234881193036&lt;/D&gt;&lt;D xsi:type="xsd:double"&gt;97.819437602985872&lt;/D&gt;&lt;D xsi:type="xsd:double"&gt;55.25342693105241&lt;/D&gt;&lt;D xsi:type="xsd:double"&gt;85.089993146921032&lt;/D&gt;&lt;D xsi:type="xsd:double"&gt;38.357083993196483&lt;/D&gt;&lt;D xsi:type="xsd:double"&gt;71.624006961994809&lt;/D&gt;&lt;D xsi:type="xsd:double"&gt;0.66617043328046011&lt;/D&gt;&lt;D xsi:type="xsd:double"&gt;95.9528012978768&lt;/D&gt;&lt;D xsi:type="xsd:double"&gt;12.589406943105431&lt;/D&gt;&lt;D xsi:type="xsd:double"&gt;94.418196595237347&lt;/D&gt;&lt;D xsi:type="xsd:double"&gt;62.329525482820443&lt;/D&gt;&lt;D xsi:type="xsd:double"&gt;80.65149849519554&lt;/D&gt;&lt;D xsi:type="xsd:double"&gt;2.213122527896719&lt;/D&gt;&lt;D xsi:type="xsd:double"&gt;63.056544988239118&lt;/D&gt;&lt;D xsi:type="xsd:double"&gt;8.0732289945049711&lt;/D&gt;&lt;D xsi:type="xsd:double"&gt;40.1544000256235&lt;/D&gt;&lt;D xsi:type="xsd:double"&gt;31.51011096693362&lt;/D&gt;&lt;D xsi:type="xsd:double"&gt;4.5803571743914979&lt;/D&gt;&lt;D xsi:type="xsd:double"&gt;75.669904792043511&lt;/D&gt;&lt;D xsi:type="xsd:double"&gt;58.353984386281667&lt;/D&gt;&lt;D xsi:type="xsd:double"&gt;85.848979056565767&lt;/D&gt;&lt;D xsi:type="xsd:double"&gt;91.84670935862421&lt;/D&gt;&lt;D xsi:type="xsd:double"&gt;9.546594104203864&lt;/D&gt;&lt;D xsi:type="xsd:double"&gt;25.38369426960729&lt;/D&gt;&lt;D xsi:type="xsd:double"&gt;98.998231849193189&lt;/D&gt;&lt;D xsi:type="xsd:double"&gt;7.1762839669556637&lt;/D&gt;&lt;D xsi:type="xsd:double"&gt;90.589432489577817&lt;/D&gt;&lt;D xsi:type="xsd:double"&gt;96.182119815351072&lt;/D&gt;&lt;D xsi:type="xsd:double"&gt;83.062318715670614&lt;/D&gt;&lt;D xsi:type="xsd:double"&gt;5.3444943029763534&lt;/D&gt;&lt;D xsi:type="xsd:double"&gt;82.226826813822854&lt;/D&gt;&lt;D xsi:type="xsd:double"&gt;44.992826314742842&lt;/D&gt;&lt;D xsi:type="xsd:double"&gt;67.445324373382121&lt;/D&gt;&lt;D xsi:type="xsd:double"&gt;16.18550972378&lt;/D&gt;&lt;D xsi:type="xsd:double"&gt;89.372726457936466&lt;/D&gt;&lt;D xsi:type="xsd:double"&gt;42.841659828294141&lt;/D&gt;&lt;D xsi:type="xsd:double"&gt;94.783623288602769&lt;/D&gt;&lt;D xsi:type="xsd:double"&gt;14.607787572281421&lt;/D&gt;&lt;D xsi:type="xsd:double"&gt;9.784575479978237&lt;/D&gt;&lt;D xsi:type="xsd:double"&gt;89.078245286245178&lt;/D&gt;&lt;D xsi:type="xsd:double"&gt;94.85396241363739&lt;/D&gt;&lt;D xsi:type="xsd:double"&gt;80.717312906493447&lt;/D&gt;&lt;D xsi:type="xsd:double"&gt;93.7102552523187&lt;/D&gt;&lt;D xsi:type="xsd:double"&gt;43.832599415647543&lt;/D&gt;&lt;D xsi:type="xsd:double"&gt;14.38229460242848&lt;/D&gt;&lt;D xsi:type="xsd:double"&gt;55.726657700798093&lt;/D&gt;&lt;D xsi:type="xsd:double"&gt;7.6548204645016176&lt;/D&gt;&lt;D xsi:type="xsd:double"&gt;17.59294896150946&lt;/D&gt;&lt;D xsi:type="xsd:double"&gt;21.71125860305478&lt;/D&gt;&lt;D xsi:type="xsd:double"&gt;86.065184225858346&lt;/D&gt;&lt;D xsi:type="xsd:double"&gt;74.114435605518139&lt;/D&gt;&lt;D xsi:type="xsd:double"&gt;73.382758043149337&lt;/D&gt;&lt;D xsi:type="xsd:double"&gt;16.44827633957156&lt;/D&gt;&lt;D xsi:type="xsd:double"&gt;19.0557185491826&lt;/D&gt;&lt;D xsi:type="xsd:double"&gt;59.04766539745571&lt;/D&gt;&lt;D xsi:type="xsd:double"&gt;12.15741992235726&lt;/D&gt;&lt;D xsi:type="xsd:double"&gt;79.602503978067659&lt;/D&gt;&lt;D xsi:type="xsd:double"&gt;94.485268985765231&lt;/D&gt;&lt;D xsi:type="xsd:double"&gt;58.713632855340592&lt;/D&gt;&lt;D xsi:type="xsd:double"&gt;80.614896165943051&lt;/D&gt;&lt;D xsi:type="xsd:double"&gt;74.581801434762426&lt;/D&gt;&lt;D xsi:type="xsd:double"&gt;42.14748303684518&lt;/D&gt;&lt;D xsi:type="xsd:double"&gt;15.51494988884342&lt;/D&gt;&lt;D xsi:type="xsd:double"&gt;45.794794279646631&lt;/D&gt;&lt;D xsi:type="xsd:double"&gt;91.372528541258077&lt;/D&gt;&lt;D xsi:type="xsd:double"&gt;13.215209163363&lt;/D&gt;&lt;D xsi:type="xsd:double"&gt;72.675572016190046&lt;/D&gt;&lt;D xsi:type="xsd:double"&gt;12.000870145257871&lt;/D&gt;&lt;D xsi:type="xsd:double"&gt;11.91605701866629&lt;/D&gt;&lt;D xsi:type="xsd:double"&gt;6.4581826766357748&lt;/D&gt;&lt;D xsi:type="xsd:double"&gt;35.67709171557869&lt;/D&gt;&lt;D xsi:type="xsd:double"&gt;67.461306099584178&lt;/D&gt;&lt;D xsi:type="xsd:double"&gt;9.5081729970840634&lt;/D&gt;&lt;D xsi:type="xsd:double"&gt;8.0965226486546076&lt;/D&gt;&lt;D xsi:type="xsd:double"&gt;81.286637216603324&lt;/D&gt;&lt;D xsi:type="xsd:double"&gt;79.1857448152214&lt;/D&gt;&lt;D xsi:type="xsd:double"&gt;67.1723856558679&lt;/D&gt;&lt;D xsi:type="xsd:double"&gt;35.804912725803177&lt;/D&gt;&lt;D xsi:type="xsd:double"&gt;92.574881722683841&lt;/D&gt;&lt;D xsi:type="xsd:double"&gt;94.105369542962109&lt;/D&gt;&lt;D xsi:type="xsd:double"&gt;32.501969413356221&lt;/D&gt;&lt;D xsi:type="xsd:double"&gt;37.387486801623751&lt;/D&gt;&lt;D xsi:type="xsd:double"&gt;17.064658301872619&lt;/D&gt;&lt;D xsi:type="xsd:double"&gt;30.638340566542961&lt;/D&gt;&lt;D xsi:type="xsd:double"&gt;40.975507015331218&lt;/D&gt;&lt;D xsi:type="xsd:double"&gt;18.62666524973708&lt;/D&gt;&lt;D xsi:type="xsd:double"&gt;96.619956880026251&lt;/D&gt;&lt;D xsi:type="xsd:double"&gt;80.917217335252474&lt;/D&gt;&lt;D xsi:type="xsd:double"&gt;91.863589632024144&lt;/D&gt;&lt;D xsi:type="xsd:double"&gt;91.985186813203185&lt;/D&gt;&lt;D xsi:type="xsd:double"&gt;99.435234853125593&lt;/D&gt;&lt;D xsi:type="xsd:double"&gt;98.708657110374958&lt;/D&gt;&lt;D xsi:type="xsd:double"&gt;89.258623810980922&lt;/D&gt;&lt;D xsi:type="xsd:double"&gt;86.668220483075118&lt;/D&gt;&lt;D xsi:type="xsd:double"&gt;10.509924855455211&lt;/D&gt;&lt;D xsi:type="xsd:double"&gt;86.562772355615323&lt;/D&gt;&lt;D xsi:type="xsd:double"&gt;55.14200332155189&lt;/D&gt;&lt;D xsi:type="xsd:double"&gt;22.434982704412739&lt;/D&gt;&lt;D xsi:type="xsd:double"&gt;5.5319259582657914&lt;/D&gt;&lt;D xsi:type="xsd:double"&gt;96.865885111131718&lt;/D&gt;&lt;D xsi:type="xsd:double"&gt;55.948156148793977&lt;/D&gt;&lt;D xsi:type="xsd:double"&gt;23.19404904501318&lt;/D&gt;&lt;D xsi:type="xsd:double"&gt;32.209417286724523&lt;/D&gt;&lt;D xsi:type="xsd:double"&gt;94.463942858653922&lt;/D&gt;&lt;D xsi:type="xsd:double"&gt;66.887791089669221&lt;/D&gt;&lt;D xsi:type="xsd:double"&gt;29.682498665880551&lt;/D&gt;&lt;D xsi:type="xsd:double"&gt;13.67408845074455&lt;/D&gt;&lt;D xsi:type="xsd:double"&gt;53.679491316535973&lt;/D&gt;&lt;D xsi:type="xsd:double"&gt;4.8937298460526479&lt;/D&gt;&lt;D xsi:type="xsd:double"&gt;14.64592967738786&lt;/D&gt;&lt;D xsi:type="xsd:double"&gt;5.0697973419026852&lt;/D&gt;&lt;D xsi:type="xsd:double"&gt;80.531857566591512&lt;/D&gt;&lt;D xsi:type="xsd:double"&gt;65.948934593623008&lt;/D&gt;&lt;D xsi:type="xsd:double"&gt;2.7372303823240758&lt;/D&gt;&lt;D xsi:type="xsd:double"&gt;28.88504043266445&lt;/D&gt;&lt;D xsi:type="xsd:double"&gt;31.750088775893371&lt;/D&gt;&lt;D xsi:type="xsd:double"&gt;95.741157848173884&lt;/D&gt;&lt;D xsi:type="xsd:double"&gt;7.4883243457249327&lt;/D&gt;&lt;D xsi:type="xsd:double"&gt;85.394039073797913&lt;/D&gt;&lt;D xsi:type="xsd:double"&gt;61.307094776232&lt;/D&gt;&lt;D xsi:type="xsd:double"&gt;33.1481320395079&lt;/D&gt;&lt;D xsi:type="xsd:double"&gt;92.0750769764084&lt;/D&gt;&lt;D xsi:type="xsd:double"&gt;85.09533790170002&lt;/D&gt;&lt;D xsi:type="xsd:double"&gt;30.10305113254919&lt;/D&gt;&lt;D xsi:type="xsd:double"&gt;0.67229870986500229&lt;/D&gt;&lt;D xsi:type="xsd:double"&gt;56.5031933143979&lt;/D&gt;&lt;D xsi:type="xsd:double"&gt;80.768491423216474&lt;/D&gt;&lt;D xsi:type="xsd:double"&gt;25.65312325327557&lt;/D&gt;&lt;D xsi:type="xsd:double"&gt;37.874850962853237&lt;/D&gt;&lt;D xsi:type="xsd:double"&gt;69.341731706572162&lt;/D&gt;&lt;D xsi:type="xsd:double"&gt;8.7478412446727667&lt;/D&gt;&lt;D xsi:type="xsd:double"&gt;87.495311279582907&lt;/D&gt;&lt;D xsi:type="xsd:double"&gt;5.38786320519722&lt;/D&gt;&lt;D xsi:type="xsd:double"&gt;7.4273584072590744&lt;/D&gt;&lt;D xsi:type="xsd:double"&gt;79.2213077158313&lt;/D&gt;&lt;D xsi:type="xsd:double"&gt;97.1544482295108&lt;/D&gt;&lt;D xsi:type="xsd:double"&gt;0.85846709697022949&lt;/D&gt;&lt;D xsi:type="xsd:double"&gt;2.9447824676231962&lt;/D&gt;&lt;D xsi:type="xsd:double"&gt;90.1696046701487&lt;/D&gt;&lt;D xsi:type="xsd:double"&gt;21.706285833689769&lt;/D&gt;&lt;D xsi:type="xsd:double"&gt;55.744648312977887&lt;/D&gt;&lt;D xsi:type="xsd:double"&gt;94.579618957489515&lt;/D&gt;&lt;D xsi:type="xsd:double"&gt;78.210406716171349&lt;/D&gt;&lt;D xsi:type="xsd:double"&gt;67.954952157214976&lt;/D&gt;&lt;D xsi:type="xsd:double"&gt;9.825882092803333&lt;/D&gt;&lt;D xsi:type="xsd:double"&gt;0&lt;/D&gt;&lt;D xsi:type="xsd:double"&gt;0.50700573010970285&lt;/D&gt;&lt;D xsi:type="xsd:double"&gt;89.739260720767433&lt;/D&gt;&lt;D xsi:type="xsd:double"&gt;15.0433926015069&lt;/D&gt;&lt;D xsi:type="xsd:double"&gt;35.122013024707918&lt;/D&gt;&lt;D xsi:type="xsd:double"&gt;0.22421433910699479&lt;/D&gt;&lt;D xsi:type="xsd:double"&gt;5.9304501196010477&lt;/D&gt;&lt;D xsi:type="xsd:double"&gt;4.6299550738725319&lt;/D&gt;&lt;D xsi:type="xsd:double"&gt;52.949242631059647&lt;/D&gt;&lt;D xsi:type="xsd:double"&gt;96.413234755401149&lt;/D&gt;&lt;D xsi:type="xsd:double"&gt;91.083063730452665&lt;/D&gt;&lt;D xsi:type="xsd:double"&gt;10.731673514029531&lt;/D&gt;&lt;D xsi:type="xsd:double"&gt;18.70016790751222&lt;/D&gt;&lt;D xsi:type="xsd:double"&gt;68.182215154504419&lt;/D&gt;&lt;D xsi:type="xsd:double"&gt;85.559793598988776&lt;/D&gt;&lt;D xsi:type="xsd:double"&gt;11.72352190944302&lt;/D&gt;&lt;D xsi:type="xsd:double"&gt;61.046527824368511&lt;/D&gt;&lt;D xsi:type="xsd:double"&gt;4.0094296036762467&lt;/D&gt;&lt;D xsi:type="xsd:double"&gt;85.54934379346399&lt;/D&gt;&lt;D xsi:type="xsd:double"&gt;5.9587158024744253&lt;/D&gt;&lt;D xsi:type="xsd:double"&gt;0&lt;/D&gt;&lt;D xsi:type="xsd:double"&gt;33.675521781705&lt;/D&gt;&lt;D xsi:type="xsd:double"&gt;61.91254755993657&lt;/D&gt;&lt;D xsi:type="xsd:double"&gt;14.3999589566156&lt;/D&gt;&lt;D xsi:type="xsd:double"&gt;51.244645768996783&lt;/D&gt;&lt;D xsi:type="xsd:double"&gt;3.67170009792971&lt;/D&gt;&lt;D xsi:type="xsd:double"&gt;35.753688121673058&lt;/D&gt;&lt;D xsi:type="xsd:double"&gt;65.371916440799808&lt;/D&gt;&lt;D xsi:type="xsd:double"&gt;7.2186357091328537&lt;/D&gt;&lt;D xsi:type="xsd:double"&gt;83.615392376880521&lt;/D&gt;&lt;D xsi:type="xsd:double"&gt;27.890130322640928&lt;/D&gt;&lt;D xsi:type="xsd:double"&gt;37.691608129060008&lt;/D&gt;&lt;D xsi:type="xsd:double"&gt;6.4445104090492533&lt;/D&gt;&lt;D xsi:type="xsd:double"&gt;38.81571254943119&lt;/D&gt;&lt;D xsi:type="xsd:double"&gt;32.91333010465069&lt;/D&gt;&lt;D xsi:type="xsd:double"&gt;7.5915971725573588&lt;/D&gt;&lt;D xsi:type="xsd:double"&gt;2.6999784795843809&lt;/D&gt;&lt;D xsi:type="xsd:double"&gt;9.34428371879533&lt;/D&gt;&lt;D xsi:type="xsd:double"&gt;6.1960704120294334&lt;/D&gt;&lt;D xsi:type="xsd:double"&gt;8.53672543337329&lt;/D&gt;&lt;D xsi:type="xsd:double"&gt;2.5122808515812558&lt;/D&gt;&lt;D xsi:type="xsd:double"&gt;19.831421</t>
        </r>
      </text>
    </comment>
    <comment ref="A67" authorId="0" shapeId="0">
      <text>
        <r>
          <rPr>
            <b/>
            <sz val="9"/>
            <color indexed="81"/>
            <rFont val="Tahoma"/>
            <charset val="1"/>
          </rPr>
          <t>1246631&lt;/D&gt;&lt;D xsi:type="xsd:double"&gt;12.06332303628067&lt;/D&gt;&lt;D xsi:type="xsd:double"&gt;98.8298467697626&lt;/D&gt;&lt;D xsi:type="xsd:double"&gt;23.55722865991795&lt;/D&gt;&lt;D xsi:type="xsd:double"&gt;45.303878943322239&lt;/D&gt;&lt;D xsi:type="xsd:double"&gt;0.41036869826418659&lt;/D&gt;&lt;D xsi:type="xsd:double"&gt;8.0636527019722664&lt;/D&gt;&lt;D xsi:type="xsd:double"&gt;12.838520477313629&lt;/D&gt;&lt;D xsi:type="xsd:double"&gt;8.5083923778545181&lt;/D&gt;&lt;D xsi:type="xsd:double"&gt;99.24448643514549&lt;/D&gt;&lt;D xsi:type="xsd:double"&gt;98.95551441304022&lt;/D&gt;&lt;D xsi:type="xsd:double"&gt;3.1128126671991652&lt;/D&gt;&lt;D xsi:type="xsd:double"&gt;67.504138109475363&lt;/D&gt;&lt;D xsi:type="xsd:double"&gt;55.032128232144693&lt;/D&gt;&lt;D xsi:type="xsd:double"&gt;48.440782841655412&lt;/D&gt;&lt;D xsi:type="xsd:double"&gt;98.21843743798388&lt;/D&gt;&lt;D xsi:type="xsd:double"&gt;32.214327588600369&lt;/D&gt;&lt;D xsi:type="xsd:double"&gt;43.000008481801032&lt;/D&gt;&lt;D xsi:type="xsd:double"&gt;5.601735728751942&lt;/D&gt;&lt;D xsi:type="xsd:double"&gt;37.3553277136122&lt;/D&gt;&lt;D xsi:type="xsd:double"&gt;0.634107874459773&lt;/D&gt;&lt;D xsi:type="xsd:double"&gt;6.0594681436710447&lt;/D&gt;&lt;D xsi:type="xsd:double"&gt;87.1082924325765&lt;/D&gt;&lt;D xsi:type="xsd:double"&gt;0.47799504085546979&lt;/D&gt;&lt;D xsi:type="xsd:double"&gt;95.679027763667378&lt;/D&gt;&lt;D xsi:type="xsd:double"&gt;97.356003729652343&lt;/D&gt;&lt;D xsi:type="xsd:double"&gt;95.550844327944134&lt;/D&gt;&lt;D xsi:type="xsd:double"&gt;77.298357054647582&lt;/D&gt;&lt;D xsi:type="xsd:double"&gt;98.715064924184716&lt;/D&gt;&lt;D xsi:type="xsd:double"&gt;25.329682016613269&lt;/D&gt;&lt;D xsi:type="xsd:double"&gt;91.8873532522733&lt;/D&gt;&lt;D xsi:type="xsd:double"&gt;92.945758997253762&lt;/D&gt;&lt;D xsi:type="xsd:double"&gt;23.684330430293791&lt;/D&gt;&lt;D xsi:type="xsd:double"&gt;18.393139276684021&lt;/D&gt;&lt;D xsi:type="xsd:double"&gt;85.4932583140563&lt;/D&gt;&lt;D xsi:type="xsd:double"&gt;76.241136712838582&lt;/D&gt;&lt;D xsi:type="xsd:double"&gt;69.80279064298351&lt;/D&gt;&lt;D xsi:type="xsd:double"&gt;27.49151671166814&lt;/D&gt;&lt;D xsi:type="xsd:double"&gt;56.601585111105337&lt;/D&gt;&lt;D xsi:type="xsd:double"&gt;71.051144852749644&lt;/D&gt;&lt;D xsi:type="xsd:double"&gt;19.948979717763748&lt;/D&gt;&lt;D xsi:type="xsd:double"&gt;16.42555612181739&lt;/D&gt;&lt;D xsi:type="xsd:double"&gt;2.3733910997350991&lt;/D&gt;&lt;D xsi:type="xsd:double"&gt;22.730273797710829&lt;/D&gt;&lt;D xsi:type="xsd:double"&gt;17.165581191598591&lt;/D&gt;&lt;D xsi:type="xsd:double"&gt;6.7104897424227774&lt;/D&gt;&lt;D xsi:type="xsd:double"&gt;65.926895928179263&lt;/D&gt;&lt;D xsi:type="xsd:double"&gt;97.803776361645461&lt;/D&gt;&lt;D xsi:type="xsd:double"&gt;41.906425669756473&lt;/D&gt;&lt;D xsi:type="xsd:double"&gt;11.77970903120571&lt;/D&gt;&lt;D xsi:type="xsd:double"&gt;29.359007196549641&lt;/D&gt;&lt;D xsi:type="xsd:double"&gt;1.0501484962200161&lt;/D&gt;&lt;D xsi:type="xsd:double"&gt;11.6709290931034&lt;/D&gt;&lt;D xsi:type="xsd:double"&gt;97.598537585415841&lt;/D&gt;&lt;D xsi:type="xsd:double"&gt;8.1909390208528947&lt;/D&gt;&lt;D xsi:type="xsd:double"&gt;5.7812980690721227&lt;/D&gt;&lt;D xsi:type="xsd:double"&gt;96.658048114721367&lt;/D&gt;&lt;D xsi:type="xsd:double"&gt;24.743493145576071&lt;/D&gt;&lt;D xsi:type="xsd:double"&gt;96.631563079994223&lt;/D&gt;&lt;D xsi:type="xsd:double"&gt;94.066666550116651&lt;/D&gt;&lt;D xsi:type="xsd:double"&gt;16.339225167946349&lt;/D&gt;&lt;D xsi:type="xsd:double"&gt;24.141238107749&lt;/D&gt;&lt;D xsi:type="xsd:double"&gt;22.70723324346887&lt;/D&gt;&lt;D xsi:type="xsd:double"&gt;78.4173575189812&lt;/D&gt;&lt;D xsi:type="xsd:double"&gt;0.1651175990507448&lt;/D&gt;&lt;D xsi:type="xsd:double"&gt;14.234346890169411&lt;/D&gt;&lt;D xsi:type="xsd:double"&gt;96.2772800147358&lt;/D&gt;&lt;D xsi:type="xsd:double"&gt;89.905830116967138&lt;/D&gt;&lt;D xsi:type="xsd:double"&gt;14.62090105419259&lt;/D&gt;&lt;D xsi:type="xsd:double"&gt;18.3744997911524&lt;/D&gt;&lt;D xsi:type="xsd:double"&gt;30.642186090373048&lt;/D&gt;&lt;D xsi:type="xsd:double"&gt;0.96046382767027894&lt;/D&gt;&lt;D xsi:type="xsd:double"&gt;19.45212043426011&lt;/D&gt;&lt;D xsi:type="xsd:double"&gt;4.516539533599305&lt;/D&gt;&lt;D xsi:type="xsd:double"&gt;8.42434752212613&lt;/D&gt;&lt;D xsi:type="xsd:double"&gt;9.7824896206536227&lt;/D&gt;&lt;D xsi:type="xsd:double"&gt;42.198963346909721&lt;/D&gt;&lt;D xsi:type="xsd:double"&gt;98.477362867816012&lt;/D&gt;&lt;D xsi:type="xsd:double"&gt;82.077803164549508&lt;/D&gt;&lt;D xsi:type="xsd:double"&gt;25.29212863236453&lt;/D&gt;&lt;D xsi:type="xsd:double"&gt;80.021623641898714&lt;/D&gt;&lt;D xsi:type="xsd:double"&gt;24.416074749665441&lt;/D&gt;&lt;D xsi:type="xsd:double"&gt;96.657110812160724&lt;/D&gt;&lt;D xsi:type="xsd:double"&gt;71.308510958626172&lt;/D&gt;&lt;D xsi:type="xsd:double"&gt;3.7999780320612691&lt;/D&gt;&lt;D xsi:type="xsd:double"&gt;43.884388914211023&lt;/D&gt;&lt;D xsi:type="xsd:double"&gt;6.3589475240645719&lt;/D&gt;&lt;D xsi:type="xsd:double"&gt;32.733563282140217&lt;/D&gt;&lt;D xsi:type="xsd:double"&gt;0&lt;/D&gt;&lt;D xsi:type="xsd:double"&gt;11.31737954669279&lt;/D&gt;&lt;D xsi:type="xsd:double"&gt;3.5737349988605591&lt;/D&gt;&lt;D xsi:type="xsd:double"&gt;1.4625936400113939&lt;/D&gt;&lt;D xsi:type="xsd:double"&gt;63.1517425393177&lt;/D&gt;&lt;D xsi:type="xsd:double"&gt;0.67956733255917512&lt;/D&gt;&lt;D xsi:type="xsd:double"&gt;5.08604556936796&lt;/D&gt;&lt;D xsi:type="xsd:double"&gt;77.396015597021119&lt;/D&gt;&lt;D xsi:type="xsd:double"&gt;17.1173050483414&lt;/D&gt;&lt;D xsi:type="xsd:double"&gt;0.32627217260269592&lt;/D&gt;&lt;D xsi:type="xsd:double"&gt;8.25750943944247&lt;/D&gt;&lt;D xsi:type="xsd:double"&gt;99.072420500669182&lt;/D&gt;&lt;D xsi:type="xsd:double"&gt;0&lt;/D&gt;&lt;D xsi:type="xsd:double"&gt;8.50130556937393&lt;/D&gt;&lt;D xsi:type="xsd:double"&gt;99.720919754136474&lt;/D&gt;&lt;D xsi:type="xsd:double"&gt;76.25348865749099&lt;/D&gt;&lt;D xsi:type="xsd:double"&gt;1.8846850159636079&lt;/D&gt;&lt;D xsi:type="xsd:double"&gt;69.321532846294019&lt;/D&gt;&lt;D xsi:type="xsd:double"&gt;67.130640581470118&lt;/D&gt;&lt;D xsi:type="xsd:double"&gt;96.9885603193344&lt;/D&gt;&lt;D xsi:type="xsd:double"&gt;13.465126992779251&lt;/D&gt;&lt;D xsi:type="xsd:double"&gt;15.6889393532741&lt;/D&gt;&lt;D xsi:type="xsd:double"&gt;0.23937045359591089&lt;/D&gt;&lt;D xsi:type="xsd:double"&gt;86.592886877797426&lt;/D&gt;&lt;D xsi:type="xsd:double"&gt;82.6474431805783&lt;/D&gt;&lt;D xsi:type="xsd:double"&gt;2.0522951289571121&lt;/D&gt;&lt;D xsi:type="xsd:double"&gt;23.78941491711473&lt;/D&gt;&lt;D xsi:type="xsd:double"&gt;99.09724620640192&lt;/D&gt;&lt;D xsi:type="xsd:double"&gt;89.579630151398462&lt;/D&gt;&lt;D xsi:type="xsd:double"&gt;10.545654578919059&lt;/D&gt;&lt;D xsi:type="xsd:double"&gt;96.187010072747952&lt;/D&gt;&lt;D xsi:type="xsd:double"&gt;18.700205012287661&lt;/D&gt;&lt;D xsi:type="xsd:double"&gt;86.524429539836078&lt;/D&gt;&lt;D xsi:type="xsd:double"&gt;38.998233097137962&lt;/D&gt;&lt;D xsi:type="xsd:double"&gt;2.632078356852519&lt;/D&gt;&lt;D xsi:type="xsd:double"&gt;3.1022078187124542&lt;/D&gt;&lt;D xsi:type="xsd:double"&gt;98.461986198969342&lt;/D&gt;&lt;D xsi:type="xsd:double"&gt;7.3118195502075931&lt;/D&gt;&lt;D xsi:type="xsd:double"&gt;85.20975895675339&lt;/D&gt;&lt;D xsi:type="xsd:double"&gt;100&lt;/D&gt;&lt;D xsi:type="xsd:double"&gt;30.211616817352539&lt;/D&gt;&lt;D xsi:type="xsd:double"&gt;96.31598026851178&lt;/D&gt;&lt;D xsi:type="xsd:double"&gt;81.9525431305145&lt;/D&gt;&lt;D xsi:type="xsd:double"&gt;12.21871081502333&lt;/D&gt;&lt;D xsi:type="xsd:double"&gt;30.00739723242123&lt;/D&gt;&lt;D xsi:type="xsd:double"&gt;46.451034465442078&lt;/D&gt;&lt;D xsi:type="xsd:double"&gt;95.709768924931993&lt;/D&gt;&lt;D xsi:type="xsd:double"&gt;78.1039138672108&lt;/D&gt;&lt;D xsi:type="xsd:double"&gt;13.19456562742459&lt;/D&gt;&lt;D xsi:type="xsd:double"&gt;35.7117395472726&lt;/D&gt;&lt;D xsi:type="xsd:double"&gt;94.095850710918782&lt;/D&gt;&lt;D xsi:type="xsd:double"&gt;76.872651181550665&lt;/D&gt;&lt;D xsi:type="xsd:double"&gt;22.961584989000379&lt;/D&gt;&lt;D xsi:type="xsd:double"&gt;27.981565870425548&lt;/D&gt;&lt;D xsi:type="xsd:double"&gt;34.33936068765712&lt;/D&gt;&lt;D xsi:type="xsd:double"&gt;2.9957353217507818&lt;/D&gt;&lt;D xsi:type="xsd:double"&gt;54.75892837038149&lt;/D&gt;&lt;D xsi:type="xsd:double"&gt;95.989084173486447&lt;/D&gt;&lt;D xsi:type="xsd:double"&gt;34.539858558287087&lt;/D&gt;&lt;D xsi:type="xsd:double"&gt;1.2924750325427261&lt;/D&gt;&lt;D xsi:type="xsd:double"&gt;5.0266573319178738&lt;/D&gt;&lt;D xsi:type="xsd:double"&gt;39.22874018948486&lt;/D&gt;&lt;D xsi:type="xsd:double"&gt;23.152147277230931&lt;/D&gt;&lt;D xsi:type="xsd:double"&gt;88.573925880940564&lt;/D&gt;&lt;D xsi:type="xsd:double"&gt;89.218188983182614&lt;/D&gt;&lt;D xsi:type="xsd:double"&gt;85.648965763439634&lt;/D&gt;&lt;D xsi:type="xsd:double"&gt;99.761575432201582&lt;/D&gt;&lt;D xsi:type="xsd:double"&gt;82.737338227788072&lt;/D&gt;&lt;D xsi:type="xsd:double"&gt;33.012645784456218&lt;/D&gt;&lt;D xsi:type="xsd:double"&gt;6.6522305496398548&lt;/D&gt;&lt;D xsi:type="xsd:double"&gt;91.270978632084848&lt;/D&gt;&lt;D xsi:type="xsd:double"&gt;11.59079878828967&lt;/D&gt;&lt;D xsi:type="xsd:double"&gt;93.260283112695546&lt;/D&gt;&lt;D xsi:type="xsd:double"&gt;15.127486214847689&lt;/D&gt;&lt;D xsi:type="xsd:double"&gt;16.4821123811704&lt;/D&gt;&lt;D xsi:type="xsd:double"&gt;67.280243973498543&lt;/D&gt;&lt;D xsi:type="xsd:double"&gt;48.462869155952887&lt;/D&gt;&lt;D xsi:type="xsd:double"&gt;74.30500893296356&lt;/D&gt;&lt;D xsi:type="xsd:double"&gt;1.802282399552072&lt;/D&gt;&lt;D xsi:type="xsd:double"&gt;3.862062527896041&lt;/D&gt;&lt;D xsi:type="xsd:double"&gt;9.1896003144691818&lt;/D&gt;&lt;D xsi:type="xsd:double"&gt;5.6981651328799652&lt;/D&gt;&lt;D xsi:type="xsd:double"&gt;1.691288795235264&lt;/D&gt;&lt;D xsi:type="xsd:double"&gt;28.483612864203689&lt;/D&gt;&lt;D xsi:type="xsd:double"&gt;66.702083687909763&lt;/D&gt;&lt;D xsi:type="xsd:double"&gt;14.14986903919533&lt;/D&gt;&lt;D xsi:type="xsd:double"&gt;17.235284784589059&lt;/D&gt;&lt;D xsi:type="xsd:double"&gt;7.4501061789245062&lt;/D&gt;&lt;D xsi:type="xsd:double"&gt;30.25605000959483&lt;/D&gt;&lt;D xsi:type="xsd:double"&gt;88.4477653034237&lt;/D&gt;&lt;D xsi:type="xsd:double"&gt;1.557540643981072&lt;/D&gt;&lt;D xsi:type="xsd:double"&gt;6.8926797966682551&lt;/D&gt;&lt;D xsi:type="xsd:double"&gt;93.051118302781632&lt;/D&gt;&lt;D xsi:type="xsd:double"&gt;62.162110360547388&lt;/D&gt;&lt;D xsi:type="xsd:double"&gt;46.421855217829652&lt;/D&gt;&lt;D xsi:type="xsd:double"&gt;97.386986966064626&lt;/D&gt;&lt;D xsi:type="xsd:double"&gt;29.1348582148203&lt;/D&gt;&lt;D xsi:type="xsd:double"&gt;66.433362953620119&lt;/D&gt;&lt;D xsi:type="xsd:double"&gt;80.623344701068419&lt;/D&gt;&lt;D xsi:type="xsd:double"&gt;73.114028742992545&lt;/D&gt;&lt;D xsi:type="xsd:double"&gt;45.167236921677343&lt;/D&gt;&lt;D xsi:type="xsd:double"&gt;56.560353426691343&lt;/D&gt;&lt;D xsi:type="xsd:double"&gt;70.450885195080531&lt;/D&gt;&lt;D xsi:type="xsd:double"&gt;61.0836461852963&lt;/D&gt;&lt;D xsi:type="xsd:double"&gt;94.295597068259482&lt;/D&gt;&lt;D xsi:type="xsd:double"&gt;64.700351180999817&lt;/D&gt;&lt;D xsi:type="xsd:double"&gt;14.230237131263751&lt;/D&gt;&lt;D xsi:type="xsd:double"&gt;5.583873631685524&lt;/D&gt;&lt;D xsi:type="xsd:double"&gt;62.081115080109143&lt;/D&gt;&lt;D xsi:type="xsd:double"&gt;38.042127887293091&lt;/D&gt;&lt;D xsi:type="xsd:double"&gt;0.57100677491541219&lt;/D&gt;&lt;D xsi:type="xsd:double"&gt;47.158561744052157&lt;/D&gt;&lt;D xsi:type="xsd:double"&gt;97.378885834057755&lt;/D&gt;&lt;D xsi:type="xsd:double"&gt;94.137777875338855&lt;/D&gt;&lt;D xsi:type="xsd:double"&gt;76.325092083505581&lt;/D&gt;&lt;D xsi:type="xsd:double"&gt;65.9754665183857&lt;/D&gt;&lt;D xsi:type="xsd:double"&gt;0.928137841241358&lt;/D&gt;&lt;D xsi:type="xsd:double"&gt;68.220857681220181&lt;/D&gt;&lt;D xsi:type="xsd:double"&gt;6.745693605564397&lt;/D&gt;&lt;D xsi:type="xsd:double"&gt;74.92436363493843&lt;/D&gt;&lt;D xsi:type="xsd:double"&gt;98.4640157227883&lt;/D&gt;&lt;D xsi:type="xsd:double"&gt;80.199718174365657&lt;/D&gt;&lt;D xsi:type="xsd:double"&gt;1.229537005474709&lt;/D&gt;&lt;D xsi:type="xsd:double"&gt;0.82299330574590113&lt;/D&gt;&lt;D xsi:type="xsd:double"&gt;96.504056646340558&lt;/D&gt;&lt;D xsi:type="xsd:double"&gt;7.7343685160909041&lt;/D&gt;&lt;D xsi:type="xsd:double"&gt;74.755641725831111&lt;/D&gt;&lt;D xsi:type="xsd:double"&gt;98.531906145885628&lt;/D&gt;&lt;D xsi:type="xsd:double"&gt;74.740500889116461&lt;/D&gt;&lt;D xsi:type="xsd:double"&gt;91.49055043321853&lt;/D&gt;&lt;D xsi:type="xsd:double"&gt;49.923093969024528&lt;/D&gt;&lt;D xsi:type="xsd:double"&gt;86.426056847340831&lt;/D&gt;&lt;D xsi:type="xsd:double"&gt;6.2493721433795653&lt;/D&gt;&lt;D xsi:type="xsd:double"&gt;88.13426395591074&lt;/D&gt;&lt;D xsi:type="xsd:double"&gt;54.203874519528661&lt;/D&gt;&lt;D xsi:type="xsd:double"&gt;58.08049859524548&lt;/D&gt;&lt;D xsi:type="xsd:double"&gt;32.613919215607318&lt;/D&gt;&lt;D xsi:type="xsd:double"&gt;59.202687077451557&lt;/D&gt;&lt;D xsi:type="xsd:double"&gt;70.242360046338845&lt;/D&gt;&lt;D xsi:type="xsd:double"&gt;14.06097168601536&lt;/D&gt;&lt;D xsi:type="xsd:double"&gt;1.8013102780404451&lt;/D&gt;&lt;D xsi:type="xsd:double"&gt;88.056070162324275&lt;/D&gt;&lt;D xsi:type="xsd:double"&gt;3.2394434486447929&lt;/D&gt;&lt;D xsi:type="xsd:double"&gt;55.713340893470807&lt;/D&gt;&lt;D xsi:type="xsd:double"&gt;98.955014748660744&lt;/D&gt;&lt;D xsi:type="xsd:double"&gt;95.400602970451985&lt;/D&gt;&lt;D xsi:type="xsd:double"&gt;60.209759592925039&lt;/D&gt;&lt;D xsi:type="xsd:double"&gt;62.113089390541667&lt;/D&gt;&lt;D xsi:type="xsd:double"&gt;79.052119533522585&lt;/D&gt;&lt;D xsi:type="xsd:double"&gt;96.558603015305607&lt;/D&gt;&lt;D xsi:type="xsd:double"&gt;80.264399721659046&lt;/D&gt;&lt;D xsi:type="xsd:double"&gt;27.703002316000159&lt;/D&gt;&lt;D xsi:type="xsd:double"&gt;37.042080469123214&lt;/D&gt;&lt;D xsi:type="xsd:double"&gt;83.161009088752465&lt;/D&gt;&lt;D xsi:type="xsd:double"&gt;54.688949421697963&lt;/D&gt;&lt;D xsi:type="xsd:double"&gt;48.633109271795917&lt;/D&gt;&lt;D xsi:type="xsd:double"&gt;48.919496342366813&lt;/D&gt;&lt;D xsi:type="xsd:double"&gt;2.403119796933737&lt;/D&gt;&lt;D xsi:type="xsd:double"&gt;58.464179862994278&lt;/D&gt;&lt;D xsi:type="xsd:double"&gt;61.846260715086011&lt;/D&gt;&lt;D xsi:type="xsd:double"&gt;13.37333869717159&lt;/D&gt;&lt;D xsi:type="xsd:double"&gt;87.880909331001419&lt;/D&gt;&lt;D xsi:type="xsd:double"&gt;33.446199521046722&lt;/D&gt;&lt;D xsi:type="xsd:double"&gt;87.039141125799119&lt;/D&gt;&lt;D xsi:type="xsd:double"&gt;61.995987948341359&lt;/D&gt;&lt;D xsi:type="xsd:double"&gt;98.640018652006532&lt;/D&gt;&lt;D xsi:type="xsd:double"&gt;85.5023579287806&lt;/D&gt;&lt;D xsi:type="xsd:double"&gt;37.50161975553165&lt;/D&gt;&lt;D xsi:type="xsd:double"&gt;49.100498063824219&lt;/D&gt;&lt;D xsi:type="xsd:double"&gt;63.9179199914678&lt;/D&gt;&lt;D xsi:type="xsd:double"&gt;0&lt;/D&gt;&lt;D xsi:type="xsd:double"&gt;11.61784159227035&lt;/D&gt;&lt;D xsi:type="xsd:double"&gt;44.934030476710753&lt;/D&gt;&lt;D xsi:type="xsd:double"&gt;73.3933209102133&lt;/D&gt;&lt;D xsi:type="xsd:double"&gt;89.775270111208954&lt;/D&gt;&lt;D xsi:type="xsd:double"&gt;65.182247092035723&lt;/D&gt;&lt;D xsi:type="xsd:double"&gt;91.04969707206439&lt;/D&gt;&lt;D xsi:type="xsd:double"&gt;28.47031559217459&lt;/D&gt;&lt;D xsi:type="xsd:double"&gt;27.041193491463851&lt;/D&gt;&lt;D xsi:type="xsd:double"&gt;0.81087979371360674&lt;/D&gt;&lt;D xsi:type="xsd:double"&gt;98.180259241031109&lt;/D&gt;&lt;D xsi:type="xsd:double"&gt;40.680386555050561&lt;/D&gt;&lt;D xsi:type="xsd:double"&gt;73.2494814771898&lt;/D&gt;&lt;D xsi:type="xsd:double"&gt;0.939766527629559&lt;/D&gt;&lt;D xsi:type="xsd:double"&gt;93.5009535447968&lt;/D&gt;&lt;D xsi:type="xsd:double"&gt;79.506194066548588&lt;/D&gt;&lt;D xsi:type="xsd:double"&gt;79.382110871467418&lt;/D&gt;&lt;D xsi:type="xsd:double"&gt;89.6120148121978&lt;/D&gt;&lt;D xsi:type="xsd:double"&gt;9.5815094525740747&lt;/D&gt;&lt;D xsi:type="xsd:double"&gt;26.349504855625511&lt;/D&gt;&lt;D xsi:type="xsd:double"&gt;13.14427464508271&lt;/D&gt;&lt;D xsi:type="xsd:double"&gt;1.8363489765922081&lt;/D&gt;&lt;D xsi:type="xsd:double"&gt;94.450236677727446&lt;/D&gt;&lt;D xsi:type="xsd:double"&gt;2.211779986060002&lt;/D&gt;&lt;D xsi:type="xsd:double"&gt;95.814979040704316&lt;/D&gt;&lt;D xsi:type="xsd:double"&gt;10.959804471719419&lt;/D&gt;&lt;D xsi:type="xsd:double"&gt;76.463379933910872&lt;/D&gt;&lt;D xsi:type="xsd:double"&gt;88.596072978037313&lt;/D&gt;&lt;D xsi:type="xsd:double"&gt;13.10714627662756&lt;/D&gt;&lt;D xsi:type="xsd:double"&gt;5.3575395975475706&lt;/D&gt;&lt;D xsi:type="xsd:double"&gt;1.837475317327457&lt;/D&gt;&lt;D xsi:type="xsd:double"&gt;10.976173403386561&lt;/D&gt;&lt;D xsi:type="xsd:double"&gt;54.484431000640562&lt;/D&gt;&lt;D xsi:type="xsd:double"&gt;90.256201298218627&lt;/D&gt;&lt;D xsi:type="xsd:double"&gt;0.87926758010768868&lt;/D&gt;&lt;D xsi:type="xsd:double"&gt;11.955335205295279&lt;/D&gt;&lt;D xsi:type="xsd:double"&gt;30.11553288426537&lt;/D&gt;&lt;D xsi:type="xsd:double"&gt;79.372172954024734&lt;/D&gt;&lt;D xsi:type="xsd:double"&gt;69.596423807182234&lt;/D&gt;&lt;D xsi:type="xsd:double"&gt;0.30766440949874568&lt;/D&gt;&lt;D xsi:type="xsd:double"&gt;96.621645867936849&lt;/D&gt;&lt;D xsi:type="xsd:double"&gt;8.5046508238326428&lt;/D&gt;&lt;D xsi:type="xsd:double"&gt;2.9649703376296062&lt;/D&gt;&lt;D xsi:type="xsd:double"&gt;67.322364375396575&lt;/D&gt;&lt;D xsi:type="xsd:double"&gt;24.9799057073236&lt;/D&gt;&lt;D xsi:type="xsd:double"&gt;25.178842822912731&lt;/D&gt;&lt;D xsi:type="xsd:double"&gt;70.792045069815472&lt;/D&gt;&lt;D xsi:type="xsd:double"&gt;61.698354461085152&lt;/D&gt;&lt;D xsi:type="xsd:double"&gt;93.541003198620245&lt;/D&gt;&lt;D xsi:type="xsd:double"&gt;73.247826719838869&lt;/D&gt;&lt;D xsi:type="xsd:double"&gt;17.430344537597229&lt;/D&gt;&lt;D xsi:type="xsd:double"&gt;85.16273763163656&lt;/D&gt;&lt;D xsi:type="xsd:double"&gt;79.823875925562831&lt;/D&gt;&lt;D xsi:type="xsd:double"&gt;39.968676768790452&lt;/D&gt;&lt;D xsi:type="xsd:double"&gt;44.26231814321438&lt;/D&gt;&lt;D xsi:type="xsd:double"&gt;84.2473966734223&lt;/D&gt;&lt;D xsi:type="xsd:double"&gt;0&lt;/D&gt;&lt;D xsi:type="xsd:double"&gt;30.82109788275605&lt;/D&gt;&lt;D xsi:type="xsd:double"&gt;88.07176559251927&lt;/D&gt;&lt;D xsi:type="xsd:double"&gt;80.627109136995244&lt;/D&gt;&lt;D xsi:type="xsd:double"&gt;79.665210223143433&lt;/D&gt;&lt;D xsi:type="xsd:double"&gt;18.357013334321032&lt;/D&gt;&lt;D xsi:type="xsd:double"&gt;21.918019537525659&lt;/D&gt;&lt;D xsi:type="xsd:double"&gt;41.309420466688962&lt;/D&gt;&lt;D xsi:type="xsd:double"&gt;44.601688683181258&lt;/D&gt;&lt;D xsi:type="xsd:double"&gt;0&lt;/D&gt;&lt;D xsi:type="xsd:double"&gt;29.683740580509621&lt;/D&gt;&lt;D xsi:type="xsd:double"&gt;12.08316073368885&lt;/D&gt;&lt;D xsi:type="xsd:double"&gt;9.0865622685389713&lt;/D&gt;&lt;D xsi:type="xsd:double"&gt;67.640524617467563&lt;/D&gt;&lt;D xsi:type="xsd:double"&gt;2.3679698422732449&lt;/D&gt;&lt;D xsi:type="xsd:double"&gt;33.676066086370312&lt;/D&gt;&lt;D xsi:type="xsd:double"&gt;90.8341512723275&lt;/D&gt;&lt;D xsi:type="xsd:double"&gt;34.340420393597142&lt;/D&gt;&lt;D xsi:type="xsd:double"&gt;97.32136644264645&lt;/D&gt;&lt;D xsi:type="xsd:double"&gt;72.576056008968877&lt;/D&gt;&lt;D xsi:type="xsd:double"&gt;21.649895300729408&lt;/D&gt;&lt;D xsi:type="xsd:double"&gt;94.731537396113339&lt;/D&gt;&lt;D xsi:type="xsd:double"&gt;65.127550541149176&lt;/D&gt;&lt;D xsi:type="xsd:double"&gt;40.269837361462237&lt;/D&gt;&lt;D xsi:type="xsd:double"&gt;76.972671413282185&lt;/D&gt;&lt;D xsi:type="xsd:double"&gt;74.253165633826313&lt;/D&gt;&lt;D xsi:type="xsd:double"&gt;32.3303014597515&lt;/D&gt;&lt;D xsi:type="xsd:double"&gt;63.58910407486853&lt;/D&gt;&lt;D xsi:type="xsd:double"&gt;11.81984518955122&lt;/D&gt;&lt;D xsi:type="xsd:double"&gt;68.280243624703374&lt;/D&gt;&lt;D xsi:type="xsd:double"&gt;94.643388751046118&lt;/D&gt;&lt;D xsi:type="xsd:double"&gt;36.714141376400313&lt;/D&gt;&lt;D xsi:type="xsd:double"&gt;4.5605334222258&lt;/D&gt;&lt;D xsi:type="xsd:double"&gt;64.619660235306853&lt;/D&gt;&lt;D xsi:type="xsd:double"&gt;46.365281235737712&lt;/D&gt;&lt;D xsi:type="xsd:double"&gt;38.615270656310393&lt;/D&gt;&lt;D xsi:type="xsd:double"&gt;97.996577479021155&lt;/D&gt;&lt;D xsi:type="xsd:double"&gt;17.420768189625878&lt;/D&gt;&lt;D xsi:type="xsd:double"&gt;9.9927458777294085&lt;/D&gt;&lt;D xsi:type="xsd:double"&gt;13.577729285164679&lt;/D&gt;&lt;D xsi:type="xsd:double"&gt;16.51408131043074&lt;/D&gt;&lt;D xsi:type="xsd:double"&gt;87.3725566051964&lt;/D&gt;&lt;D xsi:type="xsd:double"&gt;59.3424563474943&lt;/D&gt;&lt;D xsi:type="xsd:double"&gt;81.540862183610187&lt;/D&gt;&lt;D xsi:type="xsd:double"&gt;79.34343685355671&lt;/D&gt;&lt;D xsi:type="xsd:double"&gt;62.420410748021787&lt;/D&gt;&lt;D xsi:type="xsd:double"&gt;87.25737783530198&lt;/D&gt;&lt;D xsi:type="xsd:double"&gt;70.289830148947345&lt;/D&gt;&lt;D xsi:type="xsd:double"&gt;89.306076643853373&lt;/D&gt;&lt;D xsi:type="xsd:double"&gt;75.434357861179436&lt;/D&gt;&lt;D xsi:type="xsd:double"&gt;14.6062119107823&lt;/D&gt;&lt;D xsi:type="xsd:double"&gt;69.946990491269858&lt;/D&gt;&lt;D xsi:type="xsd:double"&gt;28.194051316316351&lt;/D&gt;&lt;D xsi:type="xsd:double"&gt;88.598502055473745&lt;/D&gt;&lt;D xsi:type="xsd:double"&gt;62.172253083685924&lt;/D&gt;&lt;D xsi:type="xsd:double"&gt;18.8237804996395&lt;/D&gt;&lt;D xsi:type="xsd:double"&gt;10.045574164780319&lt;/D&gt;&lt;D xsi:type="xsd:double"&gt;34.008811977408577&lt;/D&gt;&lt;D xsi:type="xsd:double"&gt;19.55471673068719&lt;/D&gt;&lt;D xsi:type="xsd:double"&gt;23.830976503167321&lt;/D&gt;&lt;D xsi:type="xsd:double"&gt;16.075794671273169&lt;/D&gt;&lt;D xsi:type="xsd:double"&gt;77.99795847978335&lt;/D&gt;&lt;D xsi:type="xsd:double"&gt;88.214032837239614&lt;/D&gt;&lt;D xsi:type="xsd:double"&gt;84.030184239227481&lt;/D&gt;&lt;D xsi:type="xsd:double"&gt;1.067903050709659&lt;/D&gt;&lt;D xsi:type="xsd:double"&gt;20.010249340259911&lt;/D&gt;&lt;D xsi:type="xsd:double"&gt;94.147994156120291&lt;/D&gt;&lt;D xsi:type="xsd:double"&gt;73.347435518211725&lt;/D&gt;&lt;D xsi:type="xsd:double"&gt;17.00200922941907&lt;/D&gt;&lt;D xsi:type="xsd:double"&gt;98.967657087258644&lt;/D&gt;&lt;D xsi:type="xsd:double"&gt;42.940248673182623&lt;/D&gt;&lt;D xsi:type="xsd:double"&gt;62.324477963666347&lt;/D&gt;&lt;D xsi:type="xsd:double"&gt;86.261730610076455&lt;/D&gt;&lt;D xsi:type="xsd:double"&gt;6.9267869923678242&lt;/D&gt;&lt;D xsi:type="xsd:double"&gt;71.868199058516154&lt;/D&gt;&lt;D xsi:type="xsd:double"&gt;37.50789153631105&lt;/D&gt;&lt;D xsi:type="xsd:double"&gt;17.605401002011359&lt;/D&gt;&lt;D xsi:type="xsd:double"&gt;92.065084167443061&lt;/D&gt;&lt;D xsi:type="xsd:double"&gt;76.954044108737165&lt;/D&gt;&lt;D xsi:type="xsd:double"&gt;20.56729716742753&lt;/D&gt;&lt;D xsi:type="xsd:double"&gt;11.90140525951001&lt;/D&gt;&lt;D xsi:type="xsd:double"&gt;52.007965830449358&lt;/D&gt;&lt;D xsi:type="xsd:double"&gt;48.13234572464777&lt;/D&gt;&lt;D xsi:type="xsd:double"&gt;15.11183228504277&lt;/D&gt;&lt;D xsi:type="xsd:double"&gt;41.379497061017346&lt;/D&gt;&lt;D xsi:type="xsd:double"&gt;37.931769965091753&lt;/D&gt;&lt;D xsi:type="xsd:double"&gt;6.3077825179073894&lt;/D&gt;&lt;D xsi:type="xsd:double"&gt;80.501182246970743&lt;/D&gt;&lt;D xsi:type="xsd:double"&gt;30.05103184283789&lt;/D&gt;&lt;D xsi:type="xsd:double"&gt;2.5460630590655891&lt;/D&gt;&lt;D xsi:type="xsd:double"&gt;10.29770517342406&lt;/D&gt;&lt;D xsi:type="xsd:double"&gt;80.29626047687816&lt;/D&gt;&lt;D xsi:type="xsd:double"&gt;67.625157166129313&lt;/D&gt;&lt;D xsi:type="xsd:double"&gt;79.607186136881523&lt;/D&gt;&lt;D xsi:type="xsd:double"&gt;97.2627338820403&lt;/D&gt;&lt;D xsi:type="xsd:double"&gt;73.765578021525741&lt;/D&gt;&lt;D xsi:type="xsd:double"&gt;17.820392470207629&lt;/D&gt;&lt;D xsi:type="xsd:double"&gt;11.81132767757568&lt;/D&gt;&lt;D xsi:type="xsd:double"&gt;29.777547638333949&lt;/D&gt;&lt;D xsi:type="xsd:double"&gt;14.070895747489271&lt;/D&gt;&lt;D xsi:type="xsd:double"&gt;8.1886446227353353&lt;/D&gt;&lt;D xsi:type="xsd:double"&gt;85.1106650257&lt;/D&gt;&lt;D xsi:type="xsd:double"&gt;98.8624181326784&lt;/D&gt;&lt;D xsi:type="xsd:double"&gt;73.220251070158966&lt;/D&gt;&lt;D xsi:type="xsd:double"&gt;51.16185880278622&lt;/D&gt;&lt;D xsi:type="xsd:double"&gt;61.842269567180523&lt;/D&gt;&lt;D xsi:type="xsd:double"&gt;91.415302156094242&lt;/D&gt;&lt;D xsi:type="xsd:double"&gt;46.36489405632809&lt;/D&gt;&lt;D xsi:type="xsd:double"&gt;27.888537966448631&lt;/D&gt;&lt;D xsi:type="xsd:double"&gt;10.406906305768381&lt;/D&gt;&lt;D xsi:type="xsd:double"&gt;25.43692798285425&lt;/D&gt;&lt;D xsi:type="xsd:double"&gt;93.833338174449509&lt;/D&gt;&lt;D xsi:type="xsd:double"&gt;44.846883587184642&lt;/D&gt;&lt;D xsi:type="xsd:double"&gt;23.006294192022271&lt;/D&gt;&lt;D xsi:type="xsd:double"&gt;93.2393508582163&lt;/D&gt;&lt;D xsi:type="xsd:double"&gt;62.994382764778052&lt;/D&gt;&lt;D xsi:type="xsd:double"&gt;71.0336495829388&lt;/D&gt;&lt;D xsi:type="xsd:double"&gt;46.049811919749651&lt;/D&gt;&lt;D xsi:type="xsd:double"&gt;77.278811174093931&lt;/D&gt;&lt;D xsi:type="xsd:double"&gt;83.987682523418556&lt;/D&gt;&lt;D xsi:type="xsd:double"&gt;24.80480167048345&lt;/D&gt;&lt;D xsi:type="xsd:double"&gt;41.038169008833208&lt;/D&gt;&lt;D xsi:type="xsd:double"&gt;19.697353678577549&lt;/D&gt;&lt;D xsi:type="xsd:double"&gt;47.974575556039383&lt;/D&gt;&lt;D xsi:type="xsd:double"&gt;16.170045314087&lt;/D&gt;&lt;D xsi:type="xsd:double"&gt;2.2425792682839281&lt;/D&gt;&lt;D xsi:type="xsd:double"&gt;95.563603448569353&lt;/D&gt;&lt;D xsi:type="xsd:double"&gt;49.086446535633748&lt;/D&gt;&lt;D xsi:type="xsd:double"&gt;0.38600270798339642&lt;/D&gt;&lt;D xsi:type="xsd:double"&gt;73.7640820823657&lt;/D&gt;&lt;D xsi:type="xsd:double"&gt;87.1856277534794&lt;/D&gt;&lt;D xsi:type="xsd:double"&gt;13.99254900104583&lt;/D&gt;&lt;D xsi:type="xsd:double"&gt;9.4952307138075653&lt;/D&gt;&lt;D xsi:type="xsd:double"&gt;56.930689023287307&lt;/D&gt;&lt;D xsi:type="xsd:double"&gt;68.185341944672&lt;/D&gt;&lt;D xsi:type="xsd:double"&gt;86.960881355070725&lt;/D&gt;&lt;D xsi:type="xsd:double"&gt;20.10727450032579&lt;/D&gt;&lt;D xsi:type="xsd:double"&gt;17.13238894580962&lt;/D&gt;&lt;D xsi:type="xsd:double"&gt;89.581150529846425&lt;/D&gt;&lt;D xsi:type="xsd:double"&gt;11.246004025746389&lt;/D&gt;&lt;D xsi:type="xsd:double"&gt;62.112593694415978&lt;/D&gt;&lt;D xsi:type="xsd:double"&gt;25.375210494138781&lt;/D&gt;&lt;D xsi:type="xsd:double"&gt;68.737358908563834&lt;/D&gt;&lt;D xsi:type="xsd:double"&gt;22.035524763098181&lt;/D&gt;&lt;D xsi:type="xsd:double"&gt;11.15971246747938&lt;/D&gt;&lt;D xsi:type="xsd:double"&gt;35.363799844962458&lt;/D&gt;&lt;D xsi:type="xsd:double"&gt;96.64564675014185&lt;/D&gt;&lt;D xsi:type="xsd:double"&gt;89.4814241622137&lt;/D&gt;&lt;D xsi:type="xsd:double"&gt;96.654039847241663&lt;/D&gt;&lt;D xsi:type="xsd:double"&gt;59.8640238308598&lt;/D&gt;&lt;D xsi:type="xsd:double"&gt;70.272318299784&lt;/D&gt;&lt;D xsi:type="xsd:double"&gt;55.466491242563677&lt;/D&gt;&lt;D xsi:type="xsd:double"&gt;91.526962501430461&lt;/D&gt;&lt;D xsi:type="xsd:double"&gt;40.606991388909&lt;/D&gt;&lt;D xsi:type="xsd:double"&gt;26.040882202447129&lt;/D&gt;&lt;D xsi:type="xsd:double"&gt;56.941908072930168&lt;/D&gt;&lt;D xsi:type="xsd:double"&gt;51.129052558683753&lt;/D&gt;&lt;D xsi:type="xsd:double"&gt;82.134273493375346&lt;/D&gt;&lt;D xsi:type="xsd:double"&gt;66.211938570470863&lt;/D&gt;&lt;D xsi:type="xsd:double"&gt;9.19031777328044&lt;/D&gt;&lt;D xsi:type="xsd:double"&gt;84.745916932250537&lt;/D&gt;&lt;D xsi:type="xsd:double"&gt;88.244917467195279&lt;/D&gt;&lt;D xsi:type="xsd:double"&gt;59.136275472658568&lt;/D&gt;&lt;D xsi:type="xsd:double"&gt;49.558070670255269&lt;/D&gt;&lt;D xsi:type="xsd:double"&gt;55.757985779481643&lt;/D&gt;&lt;D xsi:type="xsd:double"&gt;76.035893788233111&lt;/D&gt;&lt;D xsi:type="xsd:double"&gt;29.695611348496929&lt;/D&gt;&lt;D xsi:type="xsd:double"&gt;16.978742698073809&lt;/D&gt;&lt;D xsi:type="xsd:double"&gt;7.4389854529087067&lt;/D&gt;&lt;D xsi:type="xsd:double"&gt;2.9303715551840059&lt;/D&gt;&lt;D xsi:type="xsd:double"&gt;91.376367256999373&lt;/D&gt;&lt;D xsi:type="xsd:double"&gt;68.172429513625573&lt;/D&gt;&lt;D xsi:type="xsd:double"&gt;92.922049339410364&lt;/D&gt;&lt;D xsi:type="xsd:double"&gt;19.085708073919569&lt;/D&gt;&lt;D xsi:type="xsd:double"&gt;7.6499636290292949&lt;/D&gt;&lt;D xsi:type="xsd:double"&gt;73.427588672586481&lt;/D&gt;&lt;D xsi:type="xsd:double"&gt;79.41329410292542&lt;/D&gt;&lt;D xsi:type="xsd:double"&gt;69.592215738916579&lt;/D&gt;&lt;D xsi:type="xsd:double"&gt;91.065194520129339&lt;/D&gt;&lt;D xsi:type="xsd:double"&gt;60.941741577975087&lt;/D&gt;&lt;D xsi:type="xsd:double"&gt;28.30146296660109&lt;/D&gt;&lt;D xsi:type="xsd:double"&gt;93.887805660846141&lt;/D&gt;&lt;D xsi:type="xsd:double"&gt;14.84282549880191&lt;/D&gt;&lt;D xsi:type="xsd:double"&gt;34.957338551661692&lt;/D&gt;&lt;D xsi:type="xsd:double"&gt;7.1772660806974073&lt;/D&gt;&lt;D xsi:type="xsd:double"&gt;67.776020127712854&lt;/D&gt;&lt;D xsi:type="xsd:double"&gt;11.388969030126029&lt;/D&gt;&lt;D xsi:type="xsd:double"&gt;49.430147645754033&lt;/D&gt;&lt;D xsi:type="xsd:double"&gt;76.071714780705975&lt;/D&gt;&lt;/FQL&gt;&lt;FQL&gt;&lt;Q&gt;180458^FMA_PAYOUT(NTMA,09/07/2007,0,D,"PORTAGG","MEANR")&lt;/Q&gt;&lt;R&gt;2466&lt;/R&gt;&lt;C&gt;1&lt;/C&gt;&lt;D xsi:type="xsd:double"&gt;48.422172887716059&lt;/D&gt;&lt;D xsi:type="xsd:double"&gt;47.967055275234259&lt;/D&gt;&lt;D xsi:type="xsd:double"&gt;47.985494849009882&lt;/D&gt;&lt;D xsi:type="xsd:double"&gt;48.070591977194233&lt;/D&gt;&lt;D xsi:type="xsd:double"&gt;48.040046056749667&lt;/D&gt;&lt;D xsi:type="xsd:double"&gt;48.045326658979171&lt;/D&gt;&lt;D xsi:type="xsd:double"&gt;48.171662546442683&lt;/D&gt;&lt;D xsi:type="xsd:double"&gt;48.179068981348358&lt;/D&gt;&lt;D xsi:type="xsd:double"&gt;48.301450456407707&lt;/D&gt;&lt;D xsi:type="xsd:double"&gt;48.329288486362039&lt;/D&gt;&lt;D xsi:type="xsd:double"&gt;48.279055773300783&lt;/D&gt;&lt;D xsi:type="xsd:double"&gt;48.342388477473918&lt;/D&gt;&lt;D xsi:type="xsd:double"&gt;48.332811935176942&lt;/D&gt;&lt;D xsi:type="xsd:double"&gt;48.5432286561887&lt;/D&gt;&lt;D xsi:type="xsd:double"&gt;48.507698269439487&lt;/D&gt;&lt;D xsi:type="xsd:double"&gt;48.517214213961047&lt;/D&gt;&lt;D xsi:type="xsd:double"&gt;48.478614234818281&lt;/D&gt;&lt;D xsi:type="xsd:double"&gt;48.483444117326037&lt;/D&gt;&lt;D xsi:type="xsd:double"&gt;48.5961681584355&lt;/D&gt;&lt;D xsi:type="xsd:double"&gt;48.554357261189388&lt;/D&gt;&lt;D xsi:type="xsd:double"&gt;48.595650556798937&lt;/D&gt;&lt;D xsi:type="xsd:double"&gt;48.608979500856719&lt;/D&gt;&lt;D xsi:type="xsd:double"&gt;48.5918335780536&lt;/D&gt;&lt;D xsi:type="xsd:double"&gt;48.5055501538725&lt;/D&gt;&lt;D xsi:type="xsd:double"&gt;48.422990430333392&lt;/D&gt;&lt;D xsi:type="xsd:double"&gt;48.466466682711911&lt;/D&gt;&lt;D xsi:type="xsd:double"&gt;48.614154656400011&lt;/D&gt;&lt;D xsi:type="xsd:double"&gt;48.760879999571237&lt;/D&gt;&lt;D xsi:type="xsd:double"&gt;48.817101333241311&lt;/D&gt;&lt;D xsi:type="xsd:double"&gt;48.847195851430193&lt;/D&gt;&lt;D xsi:type="xsd:double"&gt;48.804653711132737&lt;/D&gt;&lt;D xsi:type="xsd:double"&gt;48.813938378178761&lt;/D&gt;&lt;D xsi:type="xsd:double"&gt;48.793641995791262&lt;/D&gt;&lt;D xsi:type="xsd:double"&gt;48.890240520823532&lt;/D&gt;&lt;D xsi:type="xsd:double"&gt;48.824178565397688&lt;/D&gt;&lt;D xsi:type="xsd:double"&gt;48.85174949232465&lt;/D&gt;&lt;D xsi:type="xsd:double"&gt;48.786539102025593&lt;/D&gt;&lt;D xsi:type="xsd:double"&gt;48.9730419650296&lt;/D&gt;&lt;D xsi:type="xsd:double"&gt;48.987871308107707&lt;/D&gt;&lt;D xsi:type="xsd:double"&gt;49.001256306315192&lt;/D&gt;&lt;D xsi:type="xsd:double"&gt;48.9131799292814&lt;/D&gt;&lt;D xsi:type="xsd:double"&gt;48.700355811193283&lt;/D&gt;&lt;D xsi:type="xsd:double"&gt;48.469441661461921&lt;/D&gt;&lt;D xsi:type="xsd:double"&gt;48.799268657733244&lt;/D&gt;&lt;D xsi:type="xsd:double"&gt;48.820573544802869&lt;/D&gt;&lt;D xsi:type="xsd:double"&gt;49.535130237563237&lt;/D&gt;&lt;D xsi:type="xsd:double"&gt;49.52042187203061&lt;/D&gt;&lt;D xsi:type="xsd:double"&gt;49.674659778907532&lt;/D&gt;&lt;D xsi:type="xsd:double"&gt;49.630787947934863&lt;/D&gt;&lt;D xsi:type="xsd:double"&gt;49.647295563777739&lt;/D&gt;&lt;D xsi:type="xsd:double"&gt;49.624256271119762&lt;/D&gt;&lt;D xsi:type="xsd:double"&gt;49.681069001928407&lt;/D&gt;&lt;D xsi:type="xsd:double"&gt;49.800256512288108&lt;/D&gt;&lt;D xsi:type="xsd:double"&gt;49.689901553354481&lt;/D&gt;&lt;D xsi:type="xsd:double"&gt;49.497462225645172&lt;/D&gt;&lt;D xsi:type="xsd:double"&gt;49.399467810776088&lt;/D&gt;&lt;D xsi:type="xsd:double"&gt;49.419490971912317&lt;/D&gt;&lt;D xsi:type="xsd:double"&gt;49.561542439681617&lt;/D&gt;&lt;D xsi:type="xsd:double"&gt;49.370884654375537&lt;/D&gt;&lt;D xsi:type="xsd:double"&gt;49.32852171494&lt;/D&gt;&lt;D xsi:type="xsd:double"&gt;49.346230699510841&lt;/D&gt;&lt;D xsi:type="xsd:double"&gt;49.346414080497333&lt;/D&gt;&lt;D xsi:type="xsd:double"&gt;49.320646899486142&lt;/D&gt;&lt;D xsi:type="xsd:double"&gt;49.403282051454262&lt;/D&gt;&lt;D xsi:type="xsd:double"&gt;49.387244760156847&lt;/D&gt;&lt;D xsi:type="xsd:double"&gt;49.3494244376952&lt;/D&gt;&lt;D xsi:type="xsd:double"&gt;49.384329799760813&lt;/D&gt;&lt;D xsi:type="xsd:double"&gt;49.3857932813154&lt;/D&gt;&lt;D xsi:type="xsd:double"&gt;49.368630140359173&lt;/D&gt;&lt;D xsi:type="xsd:double"&gt;49.36908454356476&lt;/D&gt;&lt;D xsi:type="xsd:double"&gt;49.342392101613711&lt;/D&gt;&lt;D xsi:type="xsd:double"&gt;49.378508975046188&lt;/D&gt;&lt;D xsi:type="xsd:double"&gt;49.334687141775461&lt;/D&gt;&lt;D xsi:type="xsd:double"&gt;49.492750193521992&lt;/D&gt;&lt;D xsi:type="xsd:double"&gt;49.5210110415495&lt;/D&gt;&lt;D xsi:type="xsd:double"&gt;49.674137690651719&lt;/D&gt;&lt;D xsi:type="xsd:double"&gt;49.896315528681143&lt;/D&gt;&lt;D xsi:type="xsd:double"&gt;49.841935398079279&lt;/D&gt;&lt;D xsi:type="xsd:double"&gt;49.793448686675191&lt;/D&gt;&lt;D xsi:type="xsd:double"&gt;49.763495070587553&lt;/D&gt;&lt;D xsi:type="xsd:double"&gt;49.710879716784973&lt;/D&gt;&lt;D xsi:type="xsd:double"&gt;49.724591234724613&lt;/D&gt;&lt;D xsi:type="xsd:double"&gt;49.664292727217479&lt;/D&gt;&lt;D xsi:type="xsd:double"&gt;49.657117415153067&lt;/D&gt;&lt;D xsi:type="xsd:double"&gt;49.795146606451283&lt;/D&gt;&lt;D xsi:type="xsd:double"&gt;49.7212898661102&lt;/D&gt;&lt;D xsi:type="xsd:double"&gt;49.620379506303919&lt;/D&gt;&lt;D xsi:type="xsd:double"&gt;49.550597041433512&lt;/D&gt;&lt;D xsi:type="xsd:double"&gt;49.52695580982936&lt;/D&gt;&lt;D xsi:type="xsd:double"&gt;49.441401156875493&lt;/D&gt;&lt;D xsi:type="xsd:double"&gt;49.344021790378058&lt;/D&gt;&lt;D xsi:type="xsd:double"&gt;49.7007582260463&lt;/D&gt;&lt;D xsi:type="xsd:double"&gt;49.742242263073443&lt;/D&gt;&lt;D xsi:type="xsd:double"&gt;49.711193608977453&lt;/D&gt;&lt;D xsi:type="xsd:double"&gt;49.622350402818327&lt;/D&gt;&lt;D xsi:type="xsd:double"&gt;49.610346373466292&lt;/D&gt;&lt;D xsi:type="xsd:double"&gt;50.024701974291972&lt;/D&gt;&lt;D xsi:type="xsd:double"&gt;49.9185449280731&lt;/D&gt;&lt;D xsi:type="xsd:double"&gt;49.909990422549853&lt;/D&gt;&lt;D xsi:type="xsd:double"&gt;49.883980780497282&lt;/D&gt;&lt;D xsi:type="xsd:double"&gt;49.943995022306183&lt;/D&gt;&lt;D xsi:type="xsd:double"&gt;49.96602959433946&lt;/D&gt;&lt;D xsi:type="xsd:double"&gt;49.911901274417417&lt;/D&gt;&lt;D xsi:type="xsd:double"&gt;49.865658794633333&lt;/D&gt;&lt;D xsi:type="xsd:double"&gt;49.846487271566737&lt;/D&gt;&lt;D xsi:type="xsd:double"&gt;49.546257346354707&lt;/D&gt;&lt;D xsi:type="xsd:double"&gt;49.773821237672159&lt;/D&gt;&lt;D xsi:type="xsd:double"&gt;49.772077507859343&lt;/D&gt;&lt;D xsi:type="xsd:double"&gt;49.772924901198479&lt;/D&gt;&lt;D xsi:type="xsd:double"&gt;49.732950968466859&lt;/D&gt;&lt;D xsi:type="xsd:double"&gt;49.874721081042132&lt;/D&gt;&lt;D xsi:type="xsd:double"&gt;49.763218182785252&lt;/D&gt;&lt;D xsi:type="xsd:double"&gt;49.45278448651063&lt;/D&gt;&lt;D xsi:type="xsd:double"&gt;49.548839730724829&lt;/D&gt;&lt;D xsi:type="xsd:double"&gt;49.54436308525294&lt;/D&gt;&lt;D xsi:type="xsd:double"&gt;49.556610528485812&lt;/D&gt;&lt;D xsi:type="xsd:double"&gt;49.593819961337687&lt;/D&gt;&lt;D xsi:type="xsd:double"&gt;49.55462892827741&lt;/D&gt;&lt;D xsi:type="xsd:double"&gt;50.614442546710563&lt;/D&gt;&lt;D xsi:type="xsd:double"&gt;50.402536210399383&lt;/D&gt;&lt;D xsi:type="xsd:double"&gt;50.472947619678372&lt;/D&gt;&lt;D xsi:type="xsd:double"&gt;50.354255876126871&lt;/D&gt;&lt;D xsi:type="xsd:double"&gt;50.4524367271375&lt;/D&gt;&lt;D xsi:type="xsd:double"&gt;49.987693830100483&lt;/D&gt;&lt;D xsi:type="xsd:double"&gt;49.880049288740238&lt;/D&gt;&lt;D xsi:type="xsd:double"&gt;49.939252500086688&lt;/D&gt;&lt;D xsi:type="xsd:double"&gt;50.093744529204841&lt;/D&gt;&lt;D xsi:type="xsd:double"&gt;49.909529312915133&lt;/D&gt;&lt;D xsi:type="xsd:double"&gt;49.8316759195692&lt;/D&gt;&lt;D xsi:type="xsd:double"&gt;49.713547882537377&lt;/D&gt;&lt;D xsi:type="xsd:double"&gt;49.5599860854751&lt;/D&gt;&lt;D xsi:type="xsd:double"&gt;49.852405062557587&lt;/D&gt;&lt;D xsi:type="xsd:double"&gt;50.057812320945132&lt;/D&gt;&lt;D xsi:type="xsd:double"&gt;49.997169783096993&lt;/D&gt;&lt;D xsi:type="xsd:double"&gt;49.959025577008923&lt;/D&gt;&lt;D xsi:type="xsd:double"&gt;49.993458935239531&lt;/D&gt;&lt;D xsi:type="xsd:double"&gt;50.21115666052826&lt;/D&gt;&lt;D xsi:type="xsd:double"&gt;50.196631693818361&lt;/D&gt;&lt;D xsi:type="xsd:double"&gt;50.217446728714179&lt;/D&gt;&lt;D xsi:type="xsd:double"&gt;50.203102702689769&lt;/D&gt;&lt;D xsi:type="xsd:double"&gt;50.295821669991213&lt;/D&gt;&lt;D xsi:type="xsd:double"&gt;50.343134898916382&lt;/D&gt;&lt;D xsi:type="xsd:double"&gt;50.360849766834818&lt;/D&gt;&lt;D xsi:type="xsd:double"&gt;50.410788017502668&lt;/D&gt;&lt;D xsi:type="xsd:double"&gt;50.376697005576048&lt;/D&gt;&lt;D xsi:type="xsd:double"&gt;50.571531715278418&lt;/D&gt;&lt;D xsi:type="xsd:double"&gt;50.4714441101351&lt;/D&gt;&lt;D xsi:type="xsd:double"&gt;50.551463132408372&lt;/D&gt;&lt;D xsi:type="xsd:double"&gt;50.548937673020568&lt;/D&gt;&lt;D xsi:type="xsd:double"&gt;50.5589414272159&lt;/D&gt;&lt;D xsi:type="xsd:double"&gt;50.3995603581936&lt;/D&gt;&lt;D xsi:type="xsd:double"&gt;50.48662469746381&lt;/D&gt;&lt;D xsi:type="xsd:double"&gt;50.478383997983912&lt;/D&gt;&lt;D xsi:type="xsd:double"&gt;50.574323769487087&lt;/D&gt;&lt;D xsi:type="xsd:double"&gt;50.676153794318459&lt;/D&gt;&lt;D xsi:type="xsd:double"&gt;50.679992282247511&lt;/D&gt;&lt;D xsi:type="xsd:double"&gt;50.632244281877917&lt;/D&gt;&lt;D xsi:type="xsd:double"&gt;50.642084296746319&lt;/D&gt;&lt;D xsi:type="xsd:double"&gt;50.513649580689808&lt;/D&gt;&lt;D xsi:type="xsd:double"&gt;50.576513780455628&lt;/D&gt;&lt;D xsi:type="xsd:double"&gt;50.574793716568173&lt;/D&gt;&lt;D xsi:type="xsd:double"&gt;50.644438251522367&lt;/D&gt;&lt;D xsi:type="xsd:double"&gt;50.592241845491891&lt;/D&gt;&lt;D xsi:type="xsd:double"&gt;50.346937969320066&lt;/D&gt;&lt;D xsi:type="xsd:double"&gt;50.751669321320421&lt;/D&gt;&lt;D xsi:type="xsd:double"&gt;50.50814093016993&lt;/D&gt;&lt;D xsi:type="xsd:double"&gt;50.482595390715531&lt;/D&gt;&lt;D xsi:type="xsd:double"&gt;50.540047266249992&lt;/D&gt;&lt;D xsi:type="xsd:double"&gt;50.490516417730653&lt;/D&gt;&lt;D xsi:type="xsd:double"&gt;50.439340440203154&lt;/D&gt;&lt;D xsi:type="xsd:double"&gt;50.324751263668333&lt;/D&gt;&lt;D xsi:type="xsd:double"&gt;50.464346462951347&lt;/D&gt;&lt;D xsi:type="xsd:double"&gt;50.495813923097487&lt;/D&gt;&lt;D xsi:type="xsd:double"&gt;50.669159925793181&lt;/D&gt;&lt;D xsi:type="xsd:double"&gt;50.674280195946388&lt;/D&gt;&lt;D xsi:type="xsd:double"&gt;50.868657047618477&lt;/D&gt;&lt;D xsi:type="xsd:double"&gt;50.85507567771586&lt;/D&gt;&lt;D xsi:type="xsd:double"&gt;50.70997817833522&lt;/D&gt;&lt;D xsi:type="xsd:double"&gt;50.824275871765153&lt;/D&gt;&lt;D xsi:type="xsd:double"&gt;50.777808732198679&lt;/D&gt;&lt;D xsi:type="xsd:double"&gt;50.789245689069531&lt;/D&gt;&lt;D xsi:type="xsd:double"&gt;50.7019709994774&lt;/D&gt;&lt;D xsi:type="xsd:double"&gt;50.601506663467177&lt;/D&gt;&lt;D xsi:type="xsd:double"&gt;50.035155965625179&lt;/D&gt;&lt;D xsi:type="xsd:double"&gt;49.783599491104567&lt;/D&gt;&lt;D xsi:type="xsd:double"&gt;49.884509923252921&lt;/D&gt;&lt;D xsi:type="xsd:double"&gt;49.895462272466872&lt;/D&gt;&lt;D xsi:type="xsd:double"&gt;49.761809568815991&lt;/D&gt;&lt;D xsi:type="xsd:double"&gt;49.757421787766731&lt;/D&gt;&lt;D xsi:type="xsd:double"&gt;50.006939117438151&lt;/D&gt;&lt;D xsi:type="xsd:double"&gt;49.930761898769013&lt;/D&gt;&lt;D xsi:type="xsd:double"&gt;50.029850210877044&lt;/D&gt;&lt;D xsi:type="xsd:double"&gt;49.94758513485116&lt;/D&gt;&lt;D xsi:type="xsd:double"&gt;49.970803566552767&lt;/D&gt;&lt;D xsi:type="xsd:double"&gt;49.982792329036513&lt;/D&gt;&lt;D xsi:type="xsd:double"&gt;49.94443783253287&lt;/D&gt;&lt;D xsi:type="xsd:double"&gt;49.991873947026171&lt;/D&gt;&lt;D xsi:type="xsd:double"&gt;50.160547705768067&lt;/D&gt;&lt;D xsi:type="xsd:double"&gt;50.142624701505007&lt;/D&gt;&lt;D xsi:type="xsd:double"&gt;50.228788137453172&lt;/D&gt;&lt;D xsi:type="xsd:double"&gt;50.24</t>
        </r>
      </text>
    </comment>
    <comment ref="A68" authorId="0" shapeId="0">
      <text>
        <r>
          <rPr>
            <b/>
            <sz val="9"/>
            <color indexed="81"/>
            <rFont val="Tahoma"/>
            <charset val="1"/>
          </rPr>
          <t>0724240847982&lt;/D&gt;&lt;D xsi:type="xsd:double"&gt;50.179296233495137&lt;/D&gt;&lt;D xsi:type="xsd:double"&gt;50.176316592367428&lt;/D&gt;&lt;D xsi:type="xsd:double"&gt;50.228212472941287&lt;/D&gt;&lt;D xsi:type="xsd:double"&gt;50.074870002297892&lt;/D&gt;&lt;D xsi:type="xsd:double"&gt;49.755672216777107&lt;/D&gt;&lt;D xsi:type="xsd:double"&gt;49.838295555588871&lt;/D&gt;&lt;D xsi:type="xsd:double"&gt;49.954543222583027&lt;/D&gt;&lt;D xsi:type="xsd:double"&gt;49.975898942023782&lt;/D&gt;&lt;D xsi:type="xsd:double"&gt;49.864030412239927&lt;/D&gt;&lt;D xsi:type="xsd:double"&gt;49.711231105236863&lt;/D&gt;&lt;D xsi:type="xsd:double"&gt;49.632102048008349&lt;/D&gt;&lt;D xsi:type="xsd:double"&gt;49.549377498301432&lt;/D&gt;&lt;D xsi:type="xsd:double"&gt;49.546762723883063&lt;/D&gt;&lt;D xsi:type="xsd:double"&gt;49.599377054685249&lt;/D&gt;&lt;D xsi:type="xsd:double"&gt;49.639502642173952&lt;/D&gt;&lt;D xsi:type="xsd:double"&gt;49.6865774468689&lt;/D&gt;&lt;D xsi:type="xsd:double"&gt;49.717459619349732&lt;/D&gt;&lt;D xsi:type="xsd:double"&gt;49.805735961201648&lt;/D&gt;&lt;D xsi:type="xsd:double"&gt;49.646757577512567&lt;/D&gt;&lt;D xsi:type="xsd:double"&gt;49.7079339786717&lt;/D&gt;&lt;D xsi:type="xsd:double"&gt;49.697553452771807&lt;/D&gt;&lt;D xsi:type="xsd:double"&gt;49.744765718757321&lt;/D&gt;&lt;D xsi:type="xsd:double"&gt;49.498974572167612&lt;/D&gt;&lt;D xsi:type="xsd:double"&gt;49.519006004461673&lt;/D&gt;&lt;D xsi:type="xsd:double"&gt;49.686452069366283&lt;/D&gt;&lt;D xsi:type="xsd:double"&gt;49.72057359156922&lt;/D&gt;&lt;D xsi:type="xsd:double"&gt;49.573022126825521&lt;/D&gt;&lt;D xsi:type="xsd:double"&gt;49.570368640602467&lt;/D&gt;&lt;D xsi:type="xsd:double"&gt;49.409970217359643&lt;/D&gt;&lt;D xsi:type="xsd:double"&gt;49.368023939537871&lt;/D&gt;&lt;D xsi:type="xsd:double"&gt;49.324015782219732&lt;/D&gt;&lt;D xsi:type="xsd:double"&gt;49.306569771712468&lt;/D&gt;&lt;D xsi:type="xsd:double"&gt;49.221410618779132&lt;/D&gt;&lt;D xsi:type="xsd:double"&gt;49.326713752787633&lt;/D&gt;&lt;D xsi:type="xsd:double"&gt;49.17189717688666&lt;/D&gt;&lt;D xsi:type="xsd:double"&gt;48.907041728509753&lt;/D&gt;&lt;D xsi:type="xsd:double"&gt;48.908089040252428&lt;/D&gt;&lt;D xsi:type="xsd:double"&gt;48.870362653031172&lt;/D&gt;&lt;D xsi:type="xsd:double"&gt;48.946532008706612&lt;/D&gt;&lt;D xsi:type="xsd:double"&gt;49.066527663745319&lt;/D&gt;&lt;D xsi:type="xsd:double"&gt;48.956329750314339&lt;/D&gt;&lt;D xsi:type="xsd:double"&gt;48.796110483572939&lt;/D&gt;&lt;D xsi:type="xsd:double"&gt;48.907812687053529&lt;/D&gt;&lt;D xsi:type="xsd:double"&gt;48.5676928487092&lt;/D&gt;&lt;D xsi:type="xsd:double"&gt;48.601350345462983&lt;/D&gt;&lt;D xsi:type="xsd:double"&gt;48.58835608535896&lt;/D&gt;&lt;D xsi:type="xsd:double"&gt;48.552213560603732&lt;/D&gt;&lt;D xsi:type="xsd:double"&gt;48.59330029069524&lt;/D&gt;&lt;D xsi:type="xsd:double"&gt;48.4798361452815&lt;/D&gt;&lt;D xsi:type="xsd:double"&gt;48.443389492135168&lt;/D&gt;&lt;D xsi:type="xsd:double"&gt;48.542132561874311&lt;/D&gt;&lt;D xsi:type="xsd:double"&gt;48.563355426154367&lt;/D&gt;&lt;D xsi:type="xsd:double"&gt;48.654404372177943&lt;/D&gt;&lt;D xsi:type="xsd:double"&gt;48.696423857640283&lt;/D&gt;&lt;D xsi:type="xsd:double"&gt;48.745877352468867&lt;/D&gt;&lt;D xsi:type="xsd:double"&gt;48.630631293112607&lt;/D&gt;&lt;D xsi:type="xsd:double"&gt;48.772369873577937&lt;/D&gt;&lt;D xsi:type="xsd:double"&gt;48.801424795455112&lt;/D&gt;&lt;D xsi:type="xsd:double"&gt;48.732931755155057&lt;/D&gt;&lt;D xsi:type="xsd:double"&gt;48.746479616011086&lt;/D&gt;&lt;D xsi:type="xsd:double"&gt;48.684895634462187&lt;/D&gt;&lt;D xsi:type="xsd:double"&gt;48.669261611110429&lt;/D&gt;&lt;D xsi:type="xsd:double"&gt;48.694766017551167&lt;/D&gt;&lt;D xsi:type="xsd:double"&gt;48.629315656254732&lt;/D&gt;&lt;D xsi:type="xsd:double"&gt;48.696425737974309&lt;/D&gt;&lt;D xsi:type="xsd:double"&gt;48.842939956879313&lt;/D&gt;&lt;D xsi:type="xsd:double"&gt;48.897038842995777&lt;/D&gt;&lt;D xsi:type="xsd:double"&gt;48.851673410345647&lt;/D&gt;&lt;D xsi:type="xsd:double"&gt;48.918864819341572&lt;/D&gt;&lt;D xsi:type="xsd:double"&gt;49.098717281761942&lt;/D&gt;&lt;D xsi:type="xsd:double"&gt;49.217673998504232&lt;/D&gt;&lt;D xsi:type="xsd:double"&gt;49.229357317148683&lt;/D&gt;&lt;D xsi:type="xsd:double"&gt;49.262358360444779&lt;/D&gt;&lt;D xsi:type="xsd:double"&gt;49.456489922522707&lt;/D&gt;&lt;D xsi:type="xsd:double"&gt;49.331284218963482&lt;/D&gt;&lt;D xsi:type="xsd:double"&gt;49.572847653033207&lt;/D&gt;&lt;D xsi:type="xsd:double"&gt;49.588897340282948&lt;/D&gt;&lt;D xsi:type="xsd:double"&gt;49.923953415043073&lt;/D&gt;&lt;D xsi:type="xsd:double"&gt;49.870322739365363&lt;/D&gt;&lt;D xsi:type="xsd:double"&gt;49.998785133708772&lt;/D&gt;&lt;D xsi:type="xsd:double"&gt;50.075923147037969&lt;/D&gt;&lt;D xsi:type="xsd:double"&gt;50.063623306201031&lt;/D&gt;&lt;D xsi:type="xsd:double"&gt;50.071139815109888&lt;/D&gt;&lt;D xsi:type="xsd:double"&gt;50.1199673016803&lt;/D&gt;&lt;D xsi:type="xsd:double"&gt;50.265711889406923&lt;/D&gt;&lt;D xsi:type="xsd:double"&gt;50.166166417404568&lt;/D&gt;&lt;D xsi:type="xsd:double"&gt;50.556451814163673&lt;/D&gt;&lt;D xsi:type="xsd:double"&gt;50.557680494234432&lt;/D&gt;&lt;D xsi:type="xsd:double"&gt;50.777707473849148&lt;/D&gt;&lt;D xsi:type="xsd:double"&gt;50.882583690344013&lt;/D&gt;&lt;D xsi:type="xsd:double"&gt;51.046018407231387&lt;/D&gt;&lt;D xsi:type="xsd:double"&gt;51.111321470574786&lt;/D&gt;&lt;D xsi:type="xsd:double"&gt;50.7822884134062&lt;/D&gt;&lt;D xsi:type="xsd:double"&gt;51.01287722802968&lt;/D&gt;&lt;D xsi:type="xsd:double"&gt;51.169662694170043&lt;/D&gt;&lt;D xsi:type="xsd:double"&gt;51.553363226933911&lt;/D&gt;&lt;D xsi:type="xsd:double"&gt;51.806008737649869&lt;/D&gt;&lt;D xsi:type="xsd:double"&gt;51.805741691138273&lt;/D&gt;&lt;D xsi:type="xsd:double"&gt;51.780020381722053&lt;/D&gt;&lt;D xsi:type="xsd:double"&gt;51.797793208859567&lt;/D&gt;&lt;D xsi:type="xsd:double"&gt;51.672658167180522&lt;/D&gt;&lt;D xsi:type="xsd:double"&gt;51.903790740093591&lt;/D&gt;&lt;D xsi:type="xsd:double"&gt;51.563261802985792&lt;/D&gt;&lt;D xsi:type="xsd:double"&gt;51.629519718300962&lt;/D&gt;&lt;D xsi:type="xsd:double"&gt;51.752379620743064&lt;/D&gt;&lt;D xsi:type="xsd:double"&gt;52.284927138785527&lt;/D&gt;&lt;D xsi:type="xsd:double"&gt;52.276285032785168&lt;/D&gt;&lt;D xsi:type="xsd:double"&gt;52.39502413095282&lt;/D&gt;&lt;D xsi:type="xsd:double"&gt;52.030473428521262&lt;/D&gt;&lt;D xsi:type="xsd:double"&gt;52.156899187087561&lt;/D&gt;&lt;D xsi:type="xsd:double"&gt;52.179435727194651&lt;/D&gt;&lt;D xsi:type="xsd:double"&gt;52.247457293911083&lt;/D&gt;&lt;D xsi:type="xsd:double"&gt;52.097966103170258&lt;/D&gt;&lt;D xsi:type="xsd:double"&gt;51.900517423473978&lt;/D&gt;&lt;D xsi:type="xsd:double"&gt;52.207925347018843&lt;/D&gt;&lt;D xsi:type="xsd:double"&gt;52.2231971879163&lt;/D&gt;&lt;D xsi:type="xsd:double"&gt;52.301507776336678&lt;/D&gt;&lt;D xsi:type="xsd:double"&gt;52.330240577822927&lt;/D&gt;&lt;D xsi:type="xsd:double"&gt;52.361538171664137&lt;/D&gt;&lt;D xsi:type="xsd:double"&gt;52.605995914738948&lt;/D&gt;&lt;D xsi:type="xsd:double"&gt;53.101533224823193&lt;/D&gt;&lt;D xsi:type="xsd:double"&gt;52.991391080242778&lt;/D&gt;&lt;D xsi:type="xsd:double"&gt;53.08296442898768&lt;/D&gt;&lt;D xsi:type="xsd:double"&gt;53.003662742176608&lt;/D&gt;&lt;D xsi:type="xsd:double"&gt;53.101590800261377&lt;/D&gt;&lt;D xsi:type="xsd:double"&gt;53.227258191194622&lt;/D&gt;&lt;D xsi:type="xsd:double"&gt;53.17876527611439&lt;/D&gt;&lt;D xsi:type="xsd:double"&gt;53.2038577558069&lt;/D&gt;&lt;D xsi:type="xsd:double"&gt;53.155796871412377&lt;/D&gt;&lt;D xsi:type="xsd:double"&gt;53.002939083675606&lt;/D&gt;&lt;D xsi:type="xsd:double"&gt;52.912170552960852&lt;/D&gt;&lt;D xsi:type="xsd:double"&gt;53.114406189974673&lt;/D&gt;&lt;D xsi:type="xsd:double"&gt;53.017826481557911&lt;/D&gt;&lt;D xsi:type="xsd:double"&gt;53.041934259934791&lt;/D&gt;&lt;D xsi:type="xsd:double"&gt;53.411462108675629&lt;/D&gt;&lt;D xsi:type="xsd:double"&gt;53.70231005898129&lt;/D&gt;&lt;D xsi:type="xsd:double"&gt;53.486680132774588&lt;/D&gt;&lt;D xsi:type="xsd:double"&gt;53.552680831163379&lt;/D&gt;&lt;D xsi:type="xsd:double"&gt;53.648932006479512&lt;/D&gt;&lt;D xsi:type="xsd:double"&gt;53.591343180402014&lt;/D&gt;&lt;D xsi:type="xsd:double"&gt;53.604044138226577&lt;/D&gt;&lt;D xsi:type="xsd:double"&gt;53.430825320725447&lt;/D&gt;&lt;D xsi:type="xsd:double"&gt;53.565258452382182&lt;/D&gt;&lt;D xsi:type="xsd:double"&gt;53.782656809107877&lt;/D&gt;&lt;D xsi:type="xsd:double"&gt;53.371092781525668&lt;/D&gt;&lt;D xsi:type="xsd:double"&gt;53.35679106661452&lt;/D&gt;&lt;D xsi:type="xsd:double"&gt;53.234887471112053&lt;/D&gt;&lt;D xsi:type="xsd:double"&gt;53.857565732474391&lt;/D&gt;&lt;D xsi:type="xsd:double"&gt;53.710134340988077&lt;/D&gt;&lt;D xsi:type="xsd:double"&gt;53.98088847490196&lt;/D&gt;&lt;D xsi:type="xsd:double"&gt;53.733603043069706&lt;/D&gt;&lt;D xsi:type="xsd:double"&gt;53.827460119634949&lt;/D&gt;&lt;D xsi:type="xsd:double"&gt;53.811029878162849&lt;/D&gt;&lt;D xsi:type="xsd:double"&gt;53.796287342443733&lt;/D&gt;&lt;D xsi:type="xsd:double"&gt;53.901759131221318&lt;/D&gt;&lt;D xsi:type="xsd:double"&gt;51.245197015833249&lt;/D&gt;&lt;D xsi:type="xsd:double"&gt;51.663572379599373&lt;/D&gt;&lt;D xsi:type="xsd:double"&gt;51.381781623517632&lt;/D&gt;&lt;D xsi:type="xsd:double"&gt;51.493576917999313&lt;/D&gt;&lt;D xsi:type="xsd:double"&gt;49.809455555884853&lt;/D&gt;&lt;D xsi:type="xsd:double"&gt;49.804882696526327&lt;/D&gt;&lt;D xsi:type="xsd:double"&gt;49.647909287815523&lt;/D&gt;&lt;D xsi:type="xsd:double"&gt;49.222623513695162&lt;/D&gt;&lt;D xsi:type="xsd:double"&gt;49.281444672961193&lt;/D&gt;&lt;D xsi:type="xsd:double"&gt;50.074029620898777&lt;/D&gt;&lt;D xsi:type="xsd:double"&gt;50.115568954356931&lt;/D&gt;&lt;D xsi:type="xsd:double"&gt;50.241073767955918&lt;/D&gt;&lt;D xsi:type="xsd:double"&gt;50.978298028807139&lt;/D&gt;&lt;D xsi:type="xsd:double"&gt;51.14218533103606&lt;/D&gt;&lt;D xsi:type="xsd:double"&gt;50.931070941838207&lt;/D&gt;&lt;D xsi:type="xsd:double"&gt;50.7921611052997&lt;/D&gt;&lt;D xsi:type="xsd:double"&gt;50.7848969252385&lt;/D&gt;&lt;D xsi:type="xsd:double"&gt;50.413397878017221&lt;/D&gt;&lt;D xsi:type="xsd:double"&gt;50.277182363882147&lt;/D&gt;&lt;D xsi:type="xsd:double"&gt;50.185827928109177&lt;/D&gt;&lt;D xsi:type="xsd:double"&gt;50.8744368763475&lt;/D&gt;&lt;D xsi:type="xsd:double"&gt;51.442754214911048&lt;/D&gt;&lt;D xsi:type="xsd:double"&gt;51.577294252689462&lt;/D&gt;&lt;D xsi:type="xsd:double"&gt;51.545734376465823&lt;/D&gt;&lt;D xsi:type="xsd:double"&gt;51.455099224993909&lt;/D&gt;&lt;D xsi:type="xsd:double"&gt;51.676217902765309&lt;/D&gt;&lt;D xsi:type="xsd:double"&gt;51.928988440404673&lt;/D&gt;&lt;D xsi:type="xsd:double"&gt;51.96025590451206&lt;/D&gt;&lt;D xsi:type="xsd:double"&gt;51.584920988330573&lt;/D&gt;&lt;D xsi:type="xsd:double"&gt;51.693575455425453&lt;/D&gt;&lt;D xsi:type="xsd:double"&gt;51.9828361465475&lt;/D&gt;&lt;D xsi:type="xsd:double"&gt;52.062319536469623&lt;/D&gt;&lt;D xsi:type="xsd:double"&gt;52.2876800380357&lt;/D&gt;&lt;D xsi:type="xsd:double"&gt;52.1003206112151&lt;/D&gt;&lt;D xsi:type="xsd:double"&gt;52.188253040906488&lt;/D&gt;&lt;D xsi:type="xsd:double"&gt;52.198768856191251&lt;/D&gt;&lt;D xsi:type="xsd:double"&gt;52.300550155216939&lt;/D&gt;&lt;D xsi:type="xsd:double"&gt;51.862157246768938&lt;/D&gt;&lt;D xsi:type="xsd:double"&gt;51.970775031408223&lt;/D&gt;&lt;D xsi:type="xsd:double"&gt;52.1306901592896&lt;/D&gt;&lt;D xsi:type="xsd:double"&gt;52.043242878699957&lt;/D&gt;&lt;D xsi:type="xsd:double"&gt;52.120092896445748&lt;/D&gt;&lt;D xsi:type="xsd:double"&gt;52.015222817563448&lt;/D&gt;&lt;D xsi:type="xsd:double"&gt;52.0131547062213&lt;/D&gt;&lt;D xsi:type="xsd:double"&gt;52.079644152201467&lt;/D&gt;&lt;D xsi:type="xsd:double"&gt;52.075655913860658&lt;/D&gt;&lt;D xsi:type="xsd:double"&gt;52.1426472190288&lt;/D&gt;&lt;D xsi:type="xsd:double"&gt;52.180342663067321&lt;/D&gt;&lt;D xsi:type="xsd:double"&gt;52.1739337656806&lt;/D&gt;&lt;D xsi:type="xsd:double"&gt;52.181519017851969&lt;/D&gt;&lt;D xsi:type="xsd:double"&gt;52.380821093198861&lt;/D&gt;&lt;D xsi:type="xsd:double"&gt;52.261574328843992&lt;/D&gt;&lt;D xsi:type="xsd:double"&gt;52.513493580211673&lt;/D&gt;&lt;D xsi:type="xsd:double"&gt;52.410358445861057&lt;/D&gt;&lt;D xsi:type="xsd:double"&gt;52.538283393792369&lt;/D&gt;&lt;D xsi:type="xsd:double"&gt;52.462760119949422&lt;/D&gt;&lt;D xsi:type="xsd:double"&gt;52.7201633988813&lt;/D&gt;&lt;D xsi:type="xsd:double"&gt;52.683852044816092&lt;/D&gt;&lt;D xsi:type="xsd:double"&gt;52.661804933451378&lt;/D&gt;&lt;D xsi:type="xsd:double"&gt;52.676084937602937&lt;/D&gt;&lt;D xsi:type="xsd:double"&gt;52.681296811271423&lt;/D&gt;&lt;D xsi:type="xsd:double"&gt;52.691964203727572&lt;/D&gt;&lt;D xsi:type="xsd:double"&gt;52.626104103386808&lt;/D&gt;&lt;D xsi:type="xsd:double"&gt;52.66261919669504&lt;/D&gt;&lt;D xsi:type="xsd:double"&gt;52.639299518186967&lt;/D&gt;&lt;D xsi:type="xsd:double"&gt;52.289164575550487&lt;/D&gt;&lt;D xsi:type="xsd:double"&gt;52.306305776397537&lt;/D&gt;&lt;D xsi:type="xsd:double"&gt;52.261479131241572&lt;/D&gt;&lt;D xsi:type="xsd:double"&gt;52.23656102478833&lt;/D&gt;&lt;D xsi:type="xsd:double"&gt;52.085535706265723&lt;/D&gt;&lt;D xsi:type="xsd:double"&gt;50.853213521073258&lt;/D&gt;&lt;D xsi:type="xsd:double"&gt;50.8241105334285&lt;/D&gt;&lt;D xsi:type="xsd:double"&gt;50.820266968276982&lt;/D&gt;&lt;D xsi:type="xsd:double"&gt;50.826246072948379&lt;/D&gt;&lt;D xsi:type="xsd:double"&gt;50.785120737625768&lt;/D&gt;&lt;D xsi:type="xsd:double"&gt;50.660750793331&lt;/D&gt;&lt;D xsi:type="xsd:double"&gt;50.667075667432748&lt;/D&gt;&lt;D xsi:type="xsd:double"&gt;50.512998202482031&lt;/D&gt;&lt;D xsi:type="xsd:double"&gt;50.483170901886027&lt;/D&gt;&lt;D xsi:type="xsd:double"&gt;50.5216085127155&lt;/D&gt;&lt;D xsi:type="xsd:double"&gt;50.01682035368944&lt;/D&gt;&lt;D xsi:type="xsd:double"&gt;50.055553393495693&lt;/D&gt;&lt;D xsi:type="xsd:double"&gt;49.939165449394537&lt;/D&gt;&lt;D xsi:type="xsd:double"&gt;49.847524720376668&lt;/D&gt;&lt;D xsi:type="xsd:double"&gt;50.196794822535367&lt;/D&gt;&lt;D xsi:type="xsd:double"&gt;50.10267674016589&lt;/D&gt;&lt;D xsi:type="xsd:double"&gt;50.204287074931912&lt;/D&gt;&lt;D xsi:type="xsd:double"&gt;50.1343788198029&lt;/D&gt;&lt;D xsi:type="xsd:double"&gt;50.059145686137512&lt;/D&gt;&lt;D xsi:type="xsd:double"&gt;49.995700791928073&lt;/D&gt;&lt;D xsi:type="xsd:double"&gt;49.988297287663059&lt;/D&gt;&lt;D xsi:type="xsd:double"&gt;50.097580860262937&lt;/D&gt;&lt;D xsi:type="xsd:double"&gt;50.194101491219953&lt;/D&gt;&lt;D xsi:type="xsd:double"&gt;50.230948344590423&lt;/D&gt;&lt;D xsi:type="xsd:double"&gt;49.79595395858211&lt;/D&gt;&lt;D xsi:type="xsd:double"&gt;49.850146438785089&lt;/D&gt;&lt;D xsi:type="xsd:double"&gt;49.567774624855581&lt;/D&gt;&lt;D xsi:type="xsd:double"&gt;49.552780064956252&lt;/D&gt;&lt;D xsi:type="xsd:double"&gt;49.790264486650528&lt;/D&gt;&lt;D xsi:type="xsd:double"&gt;49.74321621876166&lt;/D&gt;&lt;D xsi:type="xsd:double"&gt;49.4786888299724&lt;/D&gt;&lt;D xsi:type="xsd:double"&gt;49.576519403061333&lt;/D&gt;&lt;D xsi:type="xsd:double"&gt;50.661919397445573&lt;/D&gt;&lt;D xsi:type="xsd:double"&gt;50.665302657737271&lt;/D&gt;&lt;D xsi:type="xsd:double"&gt;50.360662004695563&lt;/D&gt;&lt;D xsi:type="xsd:double"&gt;50.3028166868274&lt;/D&gt;&lt;D xsi:type="xsd:double"&gt;50.332412401046447&lt;/D&gt;&lt;D xsi:type="xsd:double"&gt;50.418227268482639&lt;/D&gt;&lt;D xsi:type="xsd:double"&gt;50.363137330831407&lt;/D&gt;&lt;D xsi:type="xsd:double"&gt;49.357293993190183&lt;/D&gt;&lt;D xsi:type="xsd:double"&gt;49.260420781240818&lt;/D&gt;&lt;D xsi:type="xsd:double"&gt;49.274607709717671&lt;/D&gt;&lt;D xsi:type="xsd:double"&gt;49.203440787126723&lt;/D&gt;&lt;D xsi:type="xsd:double"&gt;49.049706976323051&lt;/D&gt;&lt;D xsi:type="xsd:double"&gt;49.057024574350862&lt;/D&gt;&lt;D xsi:type="xsd:double"&gt;48.984577916055308&lt;/D&gt;&lt;D xsi:type="xsd:double"&gt;48.984336824192837&lt;/D&gt;&lt;D xsi:type="xsd:double"&gt;48.778145247301623&lt;/D&gt;&lt;D xsi:type="xsd:double"&gt;48.731861831834863&lt;/D&gt;&lt;D xsi:type="xsd:double"&gt;48.683622295052508&lt;/D&gt;&lt;D xsi:type="xsd:double"&gt;48.750473077005609&lt;/D&gt;&lt;D xsi:type="xsd:double"&gt;48.583680256389229&lt;/D&gt;&lt;D xsi:type="xsd:double"&gt;48.523526342394653&lt;/D&gt;&lt;D xsi:type="xsd:double"&gt;48.300656571405113&lt;/D&gt;&lt;D xsi:type="xsd:double"&gt;48.407073824522229&lt;/D&gt;&lt;D xsi:type="xsd:double"&gt;48.5897776901558&lt;/D&gt;&lt;D xsi:type="xsd:double"&gt;48.457104885386443&lt;/D&gt;&lt;D xsi:type="xsd:double"&gt;48.482378489192243&lt;/D&gt;&lt;D xsi:type="xsd:double"&gt;48.457991096609192&lt;/D&gt;&lt;D xsi:type="xsd:double"&gt;48.439140848206293&lt;/D&gt;&lt;D xsi:type="xsd:double"&gt;48.380438107683588&lt;/D&gt;&lt;D xsi:type="xsd:double"&gt;48.340247650148093&lt;/D&gt;&lt;D xsi:type="xsd:double"&gt;48.318795437386882&lt;/D&gt;&lt;D xsi:type="xsd:double"&gt;48.271315811892038&lt;/D&gt;&lt;D xsi:type="xsd:double"&gt;48.027423411612929&lt;/D&gt;&lt;D xsi:type="xsd:double"&gt;48.032543677060467&lt;/D&gt;&lt;D xsi:type="xsd:double"&gt;47.9823281173493&lt;/D&gt;&lt;D xsi:type="xsd:double"&gt;48.052112417210893&lt;/D&gt;&lt;D xsi:type="xsd:double"&gt;47.966967191582746&lt;/D&gt;&lt;D xsi:type="xsd:double"&gt;47.973246780905953&lt;/D&gt;&lt;D xsi:type="xsd:double"&gt;47.786818492691573&lt;/D&gt;&lt;D xsi:type="xsd:double"&gt;47.763440964542539&lt;/D&gt;&lt;D xsi:type="xsd:double"&gt;47.857210454240487&lt;/D&gt;&lt;D xsi:type="xsd:double"&gt;47.96435728549789&lt;/D&gt;&lt;D xsi:type="xsd:double"&gt;47.962912187516579&lt;/D&gt;&lt;D xsi:type="xsd:double"&gt;47.966746333064073&lt;/D&gt;&lt;D xsi:type="xsd:double"&gt;47.88854274033914&lt;/D&gt;&lt;D xsi:type="xsd:double"&gt;47.878054671361006&lt;/D&gt;&lt;D xsi:type="xsd:double"&gt;47.836259764821889&lt;/D&gt;&lt;D xsi:type="xsd:double"&gt;47.846424045905621&lt;/D&gt;&lt;D xsi:type="xsd:double"&gt;47.813404044202073&lt;/D&gt;&lt;D xsi:type="xsd:double"&gt;47.800384490266907&lt;/D&gt;&lt;D xsi:type="xsd:double"&gt;47.799724330182741&lt;/D&gt;&lt;D xsi:type="xsd:double"&gt;47.804588553253041&lt;/D&gt;&lt;D xsi:type="xsd:double"&gt;47.893125921039477&lt;/D&gt;&lt;D xsi:type="xsd:double"&gt;47.860038947839577&lt;/D&gt;&lt;D xsi:type="xsd:double"&gt;47.81282603583162&lt;/D&gt;&lt;D xsi:type="xsd:double"&gt;47.71343172724805&lt;/D&gt;&lt;D xsi:type="xsd:double"&gt;47.691638843431789&lt;/D&gt;&lt;D xsi:type="xsd:double"&gt;47.694622980991838&lt;/D&gt;&lt;D xsi:type="xsd:double"&gt;47.730999381777231&lt;/D&gt;&lt;D xsi:type="xsd:double"&gt;47.763556061164188&lt;/D&gt;&lt;D xsi:type="xsd:double"&gt;47.772553766452958&lt;/D&gt;&lt;D xsi:type="xsd:double"&gt;47.774526018406959&lt;/D&gt;&lt;D xsi:type="xsd:double"&gt;47.66718763287804&lt;/D&gt;&lt;D xsi:type="xsd:double"&gt;47.712656088154887&lt;/D&gt;&lt;D xsi:type="xsd:double"&gt;47.712663968774933&lt;/D&gt;&lt;D xsi:type="xsd:double"&gt;47.669634545012237&lt;/D&gt;&lt;D xsi:type="xsd:double"&gt;47.54915117143436&lt;/D&gt;&lt;D xsi:type="xsd:double"&gt;47.602892922517682&lt;/D&gt;&lt;D xsi:type="xsd:double"&gt;47.924665557154768&lt;/D&gt;&lt;D xsi:type="xsd:double"&gt;48.00064794027741&lt;/D&gt;&lt;D xsi:type="xsd:double"&gt;47.994539110321249&lt;/D&gt;&lt;D xsi:type="xsd:double"&gt;47.935483236170377&lt;/D&gt;&lt;D xsi:type="xsd:double"&gt;47.881367581327673&lt;/D&gt;&lt;D xsi:type="xsd:double"&gt;47.864246700827387&lt;/D&gt;&lt;D xsi:type="xsd:double"&gt;47.899278846171683&lt;/D&gt;&lt;D xsi:type="xsd:double"&gt;47.850189343994607&lt;/D&gt;&lt;D xsi:type="xsd:double"&gt;47.614696374777942&lt;/D&gt;&lt;D xsi:type="xsd:double"&gt;47.228135340019&lt;/D&gt;&lt;D xsi:type="xsd:double"&gt;47.105451251160822&lt;/D&gt;&lt;D xsi:type="xsd:double"&gt;47.130174964293488&lt;/D&gt;&lt;D xsi:type="xsd:double"&gt;47.051282788355373&lt;/D&gt;&lt;D xsi:type="xsd:double"&gt;47.156009013539823&lt;/D&gt;&lt;D xsi:type="xsd:double"&gt;47.047580114277658&lt;/D&gt;&lt;D xsi:type="xsd:double"&gt;47.078457556834692&lt;/D&gt;&lt;D xsi:type="xsd:double"&gt;47.135609257115313&lt;/D&gt;&lt;D xsi:type="xsd:double"&gt;47.164302879667389&lt;/D&gt;&lt;D xsi:type="xsd:double"&gt;47.168608172188527&lt;/D&gt;&lt;D xsi:type="xsd:double"&gt;47.150872950794273&lt;/D&gt;&lt;D xsi:type="xsd:double"&gt;47.06316699664886&lt;/D&gt;&lt;D xsi:type="xsd:double"&gt;47.031499253762647&lt;/D&gt;&lt;D xsi:type="xsd:double"&gt;47.001465256133173&lt;/D&gt;&lt;D xsi:type="xsd:double"&gt;46.953931650832708&lt;/D&gt;&lt;D xsi:type="xsd:double"&gt;46.950356571786&lt;/D&gt;&lt;D xsi:type="xsd:double"&gt;46.847172224052777&lt;/D&gt;&lt;D xsi:type="xsd:double"&gt;46.808138655737913&lt;/D&gt;&lt;D xsi:type="xsd:double"&gt;46.731629088108257&lt;/D&gt;&lt;D xsi:type="xsd:double"&gt;46.723343270978809&lt;/D&gt;&lt;D xsi:type="xsd:double"&gt;46.666533280708762&lt;/D&gt;&lt;D xsi:type="xsd:double"&gt;46.608195931716907&lt;/D&gt;&lt;D xsi:type="xsd:double"&gt;46.624257248420143&lt;/D&gt;&lt;D xsi:type="xsd:double"&gt;46.619873777599913&lt;/D&gt;&lt;D xsi:type="xsd:double"&gt;46.516592603954962&lt;/D&gt;&lt;D xsi:type="xsd:double"&gt;46.487363856050962&lt;/D&gt;&lt;D xsi:type="xsd:double"&gt;46.457060876418439&lt;/D&gt;&lt;D xsi:type="xsd:double"&gt;46.451934644471642&lt;/D&gt;&lt;D xsi:type="xsd:double"&gt;46.490180358231228&lt;/D&gt;&lt;D xsi:type="xsd:double"&gt;46.489614616891622&lt;/D&gt;&lt;D xsi:type="xsd:double"&gt;46.468469721114161&lt;/D&gt;&lt;D xsi:type="xsd:double"&gt;46.454199197866&lt;/D&gt;&lt;D xsi:type="xsd:double"&gt;46.417785438594&lt;/D&gt;&lt;D xsi:type="xsd:double"&gt;46.426278252229963&lt;/D&gt;&lt;D xsi:type="xsd:double"&gt;46.481443670829783&lt;/D&gt;&lt;D xsi:type="xsd:double"&gt;46.394211856584363&lt;/D&gt;&lt;D xsi:type="xsd:double"&gt;46.53281226786811&lt;/D&gt;&lt;D xsi:type="xsd:double"&gt;46.524523575658172&lt;/D&gt;&lt;D xsi:type="xsd:double"&gt;46.4759789419454&lt;/D&gt;&lt;D xsi:type="xsd:double"&gt;46.487367749295913&lt;/D&gt;&lt;D xsi:type="xsd:double"&gt;46.413930916949937&lt;/D&gt;&lt;D xsi:type="xsd:double"&gt;46.427610834442362&lt;/D&gt;&lt;D xsi:type="xsd:double"&gt;46.482804956250369&lt;/D&gt;&lt;D xsi:type="xsd:double"&gt;46.419941077265939&lt;/D&gt;&lt;D xsi:type="xsd:double"&gt;46.332511200658267&lt;/D&gt;&lt;D xsi:type="xsd:double"&gt;46.22243704385405&lt;/D&gt;&lt;D xsi:type="xsd:double"&gt;46.11568588163852&lt;/D&gt;&lt;D xsi:type="xsd:double"&gt;46.1001708077705&lt;/D&gt;&lt;D xsi:type="xsd:double"&gt;46.136138479753058&lt;/D&gt;&lt;D xsi:type="xsd:double"&gt;46.12526551655818&lt;/D&gt;&lt;D xsi:type="xsd:double"&gt;46.035442990748592&lt;/D&gt;&lt;D xsi:type="xsd:double"&gt;45.790525998747313&lt;/D&gt;&lt;D xsi:type="xsd:double"&gt;45.88160244732515&lt;/D&gt;&lt;D xsi:type="xsd:double"&gt;45.8571814808892&lt;/D&gt;&lt;D xsi:type="xsd:double"&gt;45.8482438481474&lt;/D&gt;&lt;D xsi:type="xsd:double"&gt;45.877492666067511&lt;/D&gt;&lt;D xsi:type="xsd:double"&gt;45.880228489720473&lt;/D&gt;&lt;D xsi:type="xsd:double"&gt;45.830587916638528&lt;/D&gt;&lt;D xsi:type="xsd:double"&gt;45.826642558592383&lt;/D&gt;&lt;D xsi:type="xsd:double"&gt;45.815441636900893&lt;/D&gt;&lt;D xsi:type="xsd:double"&gt;45.806358925806308&lt;/D&gt;&lt;D xsi:type="xsd:double"&gt;45.675366027914443&lt;/D&gt;&lt;D xsi:type="xsd:double"&gt;45.661298396585217&lt;/D&gt;&lt;D xsi:type="xsd:double"&gt;45.6067740758492&lt;/D&gt;&lt;D xsi:type="xsd:double"&gt;45.610361882707217&lt;/D&gt;&lt;D xsi:type="xsd:double"&gt;45.609211824781013&lt;/D&gt;&lt;D xsi:type="xsd:double"&gt;45.50798644672161&lt;/D&gt;&lt;D xsi:type="xsd:double"&gt;45.499187597518421&lt;/D&gt;&lt;D xsi:type="xsd:double"&gt;45.471775045600282&lt;/D&gt;&lt;D xsi:type="xsd:double"&gt;45.583494757074462&lt;/D&gt;&lt;D xsi:type="xsd:double"&gt;45.583653758968971&lt;/D&gt;&lt;D xsi:type="xsd:double"&gt;45.444886529105617&lt;/D&gt;&lt;D xsi:type="xsd:double"&gt;45.436884952494289&lt;/D&gt;&lt;D xsi:type="xsd:double"&gt;45.329491607495228&lt;/D&gt;&lt;D xsi:type="xsd:double"&gt;45.225347318291348&lt;/D&gt;&lt;D xsi:type="xsd:double"&gt;45.532389619165912&lt;/D&gt;&lt;D xsi:type="xsd:double"&gt;45.515559057630277&lt;/D&gt;&lt;D xsi:type="xsd:double"&gt;45.465464665052828&lt;/D&gt;&lt;D xsi:type="xsd:double"&gt;45.249935097889633&lt;/D&gt;&lt;D xsi:type="xsd:double"&gt;45.090715461066587&lt;/D&gt;&lt;D xsi:type="xsd:double"&gt;45.1362106142031&lt;/D&gt;&lt;D xsi:type="xsd:double"&gt;45.172224988945217&lt;/D&gt;&lt;D xsi:type="xsd:double"&gt;45.086509525257974&lt;/D&gt;&lt;D xsi:type="xsd:double"&gt;45.203872648822554&lt;/D&gt;&lt;D xsi:type="xsd:double"&gt;44.989121646330531&lt;/D&gt;&lt;D xsi:type="xsd:double"&gt;44.909658051263207&lt;/D&gt;&lt;D xsi:type="xsd:double"&gt;45.000961538466569&lt;/D&gt;&lt;D xsi:type="xsd:double"&gt;44.868336123985408&lt;/D&gt;&lt;D xsi:type="xsd:double"&gt;44.939393839849487&lt;/D&gt;&lt;D xsi:type="xsd:double"&gt;44.933068194454911&lt;/D&gt;&lt;D xsi:type="xsd:double"&gt;44.847672916630529&lt;/D&gt;&lt;D xsi:type="xsd:double"&gt;44.723514155827857&lt;/D&gt;&lt;D xsi:type="xsd:double"&gt;44.523009426981723&lt;/D&gt;&lt;D xsi:type="xsd:double"&gt;44.378011626998557&lt;/D&gt;&lt;D xsi:type="xsd:double"&gt;44.269364109387759&lt;/D&gt;&lt;D xsi:type="xsd:double"&gt;44.293109730022017&lt;/D&gt;&lt;D xsi:type="xsd:double"&gt;44.364979979019253&lt;/D&gt;&lt;D xsi:type="xsd:double"&gt;44.353439715284154&lt;/D&gt;&lt;D xsi:type="xsd:double"&gt;44.300614535272288&lt;/D&gt;&lt;D xsi:type="xsd:double"&gt;44.342063037272851&lt;/D&gt;&lt;D xsi:type="xsd:double"&gt;44.3771575128193&lt;/D&gt;&lt;D xsi:type="xsd:double"&gt;44.353571949928842&lt;/D&gt;&lt;D xsi:type="xsd:double"&gt;44.376800750180116&lt;/D&gt;&lt;D xsi:type="xsd:double"&gt;44.336350311989847&lt;/D&gt;&lt;D xsi:type="xsd:double"&gt;44.362694429170169&lt;/D&gt;&lt;D xsi:type="xsd:double"&gt;44.285338410934777&lt;/D&gt;&lt;D xsi:type="xsd:double"&gt;44.258366173447627&lt;/D&gt;&lt;D xsi:type="xsd:double"&gt;44.246995597832047&lt;/D&gt;&lt;D xsi:type="xsd:double"&gt;44.212102789505217&lt;/D&gt;&lt;D xsi:type="xsd:double"&gt;44.2118988725934&lt;/D&gt;&lt;D xsi:type="xsd:double"&gt;44.250315406926248&lt;/D&gt;&lt;D xsi:type="xsd:double"&gt;44.264343515406409&lt;/D&gt;&lt;D xsi:type="xsd:double"&gt;44.319804298677631&lt;/D&gt;&lt;D xsi:type="xsd:double"&gt;44.29405078754197&lt;/D&gt;&lt;D xsi:type="xsd:double"&gt;44.25906453319989&lt;/D&gt;&lt;D xsi:type="xsd:double"&gt;44.238220669883731&lt;/D&gt;&lt;D xsi:type="xsd:double"&gt;44.265892448032673&lt;/D&gt;&lt;D xsi:type="xsd:double"&gt;44.252117325548369&lt;/D&gt;&lt;D xsi:type="xsd:double"&gt;44.274782433187639&lt;/D&gt;&lt;D xsi:type="xsd:double"&gt;44.273819162056583&lt;/D&gt;&lt;D xsi:type="xsd:double"&gt;44.244952911390577&lt;/D&gt;&lt;D xsi:type="xsd:double"&gt;44.257737219247261&lt;/D&gt;&lt;D xsi:type="xsd:double"&gt;44.194568727917037&lt;/D&gt;&lt;D xsi:type="xsd:double"&gt;44.124489483960218&lt;/D&gt;&lt;D xsi:type="xsd:double"&gt;44.10059032295618&lt;/D&gt;&lt;D xsi:type="xsd:double"&gt;44.084297065247739&lt;/D&gt;&lt;D xsi:type="xsd:double"&gt;44.02615766811401&lt;/D&gt;&lt;D xsi:type="xsd:double"&gt;44.012330958984343&lt;/D&gt;&lt;D xsi:type="xsd:double"&gt;44.006442099202857&lt;/D&gt;&lt;D xsi:type="xsd:double"&gt;43.91432428367365&lt;/D&gt;&lt;D xsi:type="xsd:double"&gt;43.870883014117908&lt;/D&gt;&lt;D xsi:type="xsd:double"&gt;43.721615329880038&lt;/D&gt;&lt;D xsi:type="xsd:double"&gt;43.622783152253163&lt;/D&gt;&lt;D xsi:type="xsd:double"&gt;43.543304036808152&lt;/D&gt;&lt;D xsi:type="xsd:double"&gt;43.563553251351919&lt;/D&gt;&lt;D xsi:type="xsd:double"&gt;43.731056803851018&lt;/D&gt;&lt;D xsi:type="xsd:double"&gt;43.799938886611343&lt;/D&gt;&lt;D xsi:type="xsd:double"&gt;43.824315439736438&lt;/D&gt;&lt;D xsi:type="xsd:double"&gt;43.809256444289453&lt;/D&gt;&lt;D xsi:type="xsd:double"&gt;43.809582117985542&lt;/D&gt;&lt;D xsi:type="xsd:double"&gt;43.851332134243478&lt;/D&gt;&lt;D xsi:type="xsd:double"&gt;43.878176568361368&lt;/D&gt;&lt;D xsi:type="xsd:double"&gt;43.874399278948367&lt;/D&gt;&lt;D xsi:type="xsd:double"&gt;43.839537284346378&lt;/D&gt;&lt;D xsi:type="xsd:double"&gt;43.810327805159972&lt;/D&gt;&lt;D xsi:type="xsd:double"&gt;43.745242781986313&lt;/D&gt;&lt;D xsi:type="xsd:double"&gt;43.750186910222808&lt;/D&gt;&lt;D xsi:type="xsd:double"&gt;43.749119315068157&lt;/D&gt;&lt;D xsi:type="xsd:double"&gt;43.759518281440123&lt;/D&gt;&lt;D xsi:type="xsd:double"&gt;43.683513402210792&lt;/D&gt;&lt;D xsi:type="xsd:double"&gt;43.713593347308212&lt;/D&gt;&lt;D xsi:type="xsd:double"&gt;43.74727498365845&lt;/D&gt;&lt;D xsi:type="xsd:double"&gt;43.698685333237961&lt;/D&gt;&lt;D xsi:type="xsd:double"&gt;43.740060532637543&lt;/D&gt;&lt;D xsi:type="xsd:double"&gt;43.7169385102863&lt;/D&gt;&lt;D xsi:type="xsd:double"&gt;43.718221225809863&lt;/D&gt;&lt;D xsi:type="xsd:double"&gt;43.68098064405774&lt;/D&gt;&lt;D xsi:type="xsd:double"&gt;43.76055205135841&lt;/D&gt;&lt;D xsi:type="xsd:double"&gt;43.699375020304792&lt;/D&gt;&lt;D xsi:type="xsd:double"&gt;43.753478635161628&lt;/D&gt;&lt;D xsi:type="xsd:double"&gt;43.741837143330557&lt;/D&gt;&lt;D xsi:type="xsd:double"&gt;43.753960425304939&lt;/D&gt;&lt;D xsi:type="xsd:double"&gt;43.752717163757978&lt;/D&gt;&lt;D xsi:type="xsd:double"&gt;43.704311319843143&lt;/D&gt;&lt;D xsi:type="xsd:double"&gt;43.6906314620152&lt;/D&gt;&lt;D xsi:type="xsd:double"&gt;43.729812025374343&lt;/D&gt;&lt;D xsi:type="xsd:double"&gt;43.647999864027618&lt;/D&gt;&lt;D xsi:type="xsd:double"&gt;43.787500268097652&lt;/D&gt;&lt;D xsi:type="xsd:double"&gt;43.795643993418&lt;/D&gt;&lt;D xsi:type="xsd:double"&gt;43.872622608766193&lt;/D&gt;&lt;D xsi:type="xsd:double"&gt;43.846095138993363&lt;/D&gt;&lt;D xsi:type="xsd:double"&gt;43.837550894590592&lt;/D&gt;&lt;D xsi:type="xsd:double"&gt;43.6965981394918&lt;/D&gt;&lt;D xsi:type="xsd:double"&gt;43.384804613561407&lt;/D&gt;&lt;D xsi:type="xsd:double"&gt;43.2890844543019&lt;/D&gt;&lt;D xsi:type="xsd:double"&gt;43.263577516331438&lt;/D&gt;&lt;D xsi:type="xsd:double"&gt;43.150680279923478&lt;/D&gt;&lt;D xsi:type="xsd:double"&gt;43.19065274527803&lt;/D&gt;&lt;D xsi:type="xsd:double"&gt;42.866573042934782&lt;/D&gt;&lt;D xsi:type="xsd:double"&gt;42.831317638968358&lt;/D&gt;&lt;D xsi:type="xsd:double"&gt;42.860349678855833&lt;/D&gt;&lt;D xsi:type="xsd:double"&gt;42.76506387464164&lt;/D&gt;&lt;D xsi:type="xsd:double"&gt;42.598130979450133&lt;/D&gt;&lt;D xsi:type="xsd:double"&gt;42.632984780539871&lt;/D&gt;&lt;D xsi:type="xsd:double"&gt;42.596199701038557&lt;/D&gt;&lt;D xsi:type="xsd:double"&gt;42.531363433178043&lt;/D&gt;&lt;D xsi:type="xsd:double"&gt;42.564148011171142&lt;/D&gt;&lt;D xsi:type="xsd:double"&gt;42.585167097607368&lt;/D&gt;&lt;D xsi:type="xsd:double"&gt;42.51241651289611&lt;/D&gt;&lt;D xsi:type="xsd:double"&gt;42.445667077427032&lt;/D&gt;&lt;D xsi:type="xsd:double"&gt;42.533425230187468&lt;/D&gt;&lt;D xsi:type="xsd:double"&gt;42.502234702348019&lt;/D&gt;&lt;D xsi:type="xsd:double"&gt;42.383379643388757&lt;/D&gt;&lt;D xsi:type="xsd:double"&gt;42.419549320723192&lt;/D&gt;&lt;D xsi:type="xsd:double"&gt;42.42788197987209&lt;/D&gt;&lt;D xsi:type="xsd:double"&gt;42.419927269844322&lt;/D&gt;&lt;D xsi:type="xsd:double"&gt;42.435280334417932&lt;/D&gt;&lt;D xsi:type="xsd:double"&gt;42.3676724918666&lt;/D&gt;&lt;D xsi:type="xsd:double"&gt;42.32481219640475&lt;/D&gt;&lt;D xsi:type="xsd:double"&gt;42.298132939338707&lt;/D&gt;&lt;D xsi:type="xsd:double"&gt;42.285566183894929&lt;/D&gt;&lt;D xsi:type="xsd:double"&gt;42.005279626306859&lt;/D&gt;&lt;D xsi:type="xsd:double"&gt;42.062226412325643&lt;/D&gt;&lt;D xsi:type="xsd:double"&gt;41.818055565251839&lt;/D&gt;&lt;D xsi:type="xsd:double"&gt;41.875176079390968&lt;/D&gt;&lt;D xsi:type="xsd:double"&gt;41.899921821437481&lt;/D&gt;&lt;D xsi:type="xsd:double"&gt;41.87684121091322&lt;/D&gt;&lt;D xsi:type="xsd:double"&gt;41.856643603145429&lt;/D&gt;&lt;D xsi:type="xsd:double"&gt;41.847453635547417&lt;/D&gt;&lt;D xsi:type="xsd:double"&gt;41.835645251985333&lt;/D&gt;&lt;D xsi:type="xsd:double"&gt;41.789669681917289&lt;/D&gt;&lt;D xsi:type="xsd:double"&gt;41.820183030447687&lt;/D&gt;&lt;D xsi:type="xsd:double"&gt;41.788234411955528&lt;/D&gt;&lt;D xsi:type="xsd:double"&gt;41.7687039715755&lt;/D&gt;&lt;D xsi:type="xsd:double"&gt;41.770003294330778&lt;/D&gt;&lt;D xsi:type="xsd:double"&gt;41.7645443557593&lt;/D&gt;&lt;D xsi:type="xsd:double"&gt;41.719010746222658&lt;/D&gt;&lt;D xsi:type="xsd:double"&gt;41.6839165618788&lt;/D&gt;&lt;D xsi:type="xsd:double"&gt;41.700369787357623&lt;/D&gt;&lt;D xsi:type="xsd:double"&gt;41.695801762579677&lt;/D&gt;&lt;D xsi:type="xsd:double"&gt;41.751059107743053&lt;/D&gt;&lt;D xsi:type="xsd:double"&gt;41.739901350964061&lt;/D&gt;&lt;D xsi:type="xsd:double"&gt;41.775971042576387&lt;/D&gt;&lt;D xsi:type="xsd:double"&gt;41.781587402321527&lt;/D&gt;&lt;D xsi:type="xsd:double"&gt;41.748736075056563&lt;/D&gt;&lt;D xsi:type="xsd:double"&gt;41.767354297187893&lt;/D&gt;&lt;D xsi:type="xsd:double"&gt;41.71021367030103&lt;/D&gt;&lt;D xsi:type="xsd:double"&gt;41.713286678302552&lt;/D&gt;&lt;D xsi:type="xsd:double"&gt;41.720110346385333&lt;/D&gt;&lt;D xsi:type="xsd:double"&gt;41.633974877334808&lt;/D&gt;&lt;D xsi:type="xsd:double"&gt;41.687289379057681&lt;/D&gt;&lt;D xsi:type="xsd:double"&gt;41.715083898179437&lt;/D&gt;&lt;D xsi:type="xsd:double"&gt;41.748570358345837&lt;/D&gt;&lt;D xsi:type="xsd:double"&gt;41.847189793720091&lt;/D&gt;&lt;D xsi:type="xsd:double"&gt;41.85737883291786&lt;/D&gt;&lt;D xsi:type="xsd:double"&gt;41.7634107342809&lt;/D&gt;&lt;D xsi:type="xsd:double"&gt;41.587328521187523&lt;/D&gt;&lt;D xsi:type="xsd:double"&gt;41.615633859180051&lt;/D&gt;&lt;D xsi:type="xsd:double"&gt;41.560863157969017&lt;/D&gt;&lt;D xsi:type="xsd:double"&gt;41.477468313488217&lt;/D&gt;&lt;D xsi:type="xsd:double"&gt;41.534816851124759&lt;/D&gt;&lt;D xsi:type="xsd:double"&gt;41.497710824430989&lt;/D&gt;&lt;D xsi:type="xsd:double"&gt;41.454131584246092&lt;/D&gt;&lt;D xsi:type="xsd:double"&gt;41.48177702124552&lt;/D&gt;&lt;D xsi:type="xsd:double"&gt;41.525877165613693&lt;/D&gt;&lt;D xsi:type="xsd:double"&gt;41.663994765301467&lt;/D&gt;&lt;D xsi:type="xsd:double"&gt;41.567018212971973&lt;/D&gt;&lt;D xsi:type="xsd:double"&gt;41.494849820316126&lt;/D&gt;&lt;D xsi:type="xsd:double"&gt;41.4863869330632&lt;/D&gt;&lt;D xsi:type="xsd:double"&gt;41.391739474341861&lt;/D&gt;&lt;D xsi:type="xsd:double"&gt;41.421733790217473&lt;/D&gt;&lt;D xsi:type="xsd:double"&gt;41.299585400693253&lt;/D&gt;&lt;D xsi:type="xsd:double"&gt;41.455356738937922&lt;/D&gt;&lt;D xsi:type="xsd:double"&gt;41.443789622804132&lt;/D&gt;&lt;D xsi:type="xsd:double"&gt;41.428933315675437&lt;/D&gt;&lt;D xsi:type="xsd:double"&gt;41.423732139147887&lt;/D&gt;&lt;D xsi:type="xsd:double"&gt;41.614548389593679&lt;/D&gt;&lt;D xsi:type="xsd:double"&gt;41.656984009717313&lt;/D&gt;&lt;D xsi:type="xsd:double"&gt;41.676917529381022&lt;/D&gt;&lt;D xsi:type="xsd:double"&gt;41.637556918848318&lt;/D&gt;&lt;D xsi:type="xsd:double"&gt;41.679435919349331&lt;/D&gt;&lt;D xsi:type="xsd:double"&gt;41.648173804448163&lt;/D&gt;&lt;D xsi:type="xsd:double"&gt;41.683054161843572&lt;/D&gt;&lt;D xsi:type="xsd:double"&gt;41.655783213812867&lt;/D&gt;&lt;D xsi:type="xsd:double"&gt;41.605931916214971&lt;/D&gt;&lt;D xsi:type="xsd:double"&gt;41.455099665560041&lt;/D&gt;&lt;D xsi:type="xsd:double"&gt;41.42437896756585&lt;/D&gt;&lt;D xsi:type="xsd:double"&gt;41.433941138079341&lt;/D&gt;&lt;D xsi:type="xsd:double"&gt;41.557884367732662&lt;/D&gt;&lt;D xsi:type="xsd:double"&gt;41.580951612351477&lt;/D&gt;&lt;D xsi:type="xsd:double"&gt;41.613065932505293&lt;/D&gt;&lt;D xsi:type="xsd:double"&gt;41.6106181278687&lt;/D&gt;&lt;D xsi:type="xsd:double"&gt;41.4143471583219&lt;/D&gt;&lt;D xsi:type="xsd:double"&gt;41.46899260826045&lt;/D&gt;&lt;D xsi:type="xsd:double"&gt;41.466184769715809&lt;/D&gt;&lt;D xsi:type="xsd:double"&gt;41.436807062815788&lt;/D&gt;&lt;D xsi:type="xsd:double"&gt;41.421025135769973&lt;/D&gt;&lt;D xsi:type="xsd:double"&gt;41.408049449561723&lt;/D&gt;&lt;D xsi:type="xsd:double"&gt;41.406606430454737&lt;/D&gt;&lt;D xsi:type="xsd:double"&gt;41.39294603918681&lt;/D&gt;&lt;D xsi:type="xsd:double"&gt;41.359807718403857&lt;/D&gt;&lt;D xsi:type="xsd:double"&gt;41.29592253228374&lt;/D&gt;&lt;D xsi:type="xsd:double"&gt;41.400831580124141&lt;/D&gt;&lt;D xsi:type="xsd:double"&gt;41.482595250949181&lt;/D&gt;&lt;D xsi:type="xsd:double"&gt;41.455243765500732&lt;/D&gt;&lt;D xsi:type="xsd:double"&gt;41.454091854928492&lt;/D&gt;&lt;D xsi:type="xsd:double"&gt;41.457057917189367&lt;/D&gt;&lt;D xsi:type="xsd:double"&gt;41.449816790692743&lt;/D&gt;&lt;D xsi:type="xsd:double"&gt;41.423815492206458&lt;/D&gt;&lt;D xsi:type="xsd:double"&gt;41.466330597688909&lt;/D&gt;&lt;D xsi:type="xsd:double"&gt;41.480837050497719&lt;/D&gt;&lt;D xsi:type="xsd:double"&gt;41.490259120605828&lt;/D&gt;&lt;D xsi:type="xsd:double"&gt;41.553531621240737&lt;/D&gt;&lt;D xsi:type="xsd:double"&gt;41.534400397867287&lt;/D&gt;&lt;D xsi:type="xsd:double"&gt;41.601588536473187&lt;/D&gt;&lt;D xsi:type="xsd:double"&gt;41.541297377370768&lt;/D&gt;&lt;D xsi:type="xsd:double"&gt;41.618732280217571&lt;/D&gt;&lt;D xsi:type="xsd:double"&gt;41.586016084870593&lt;/D&gt;&lt;D xsi:type="xsd:double"&gt;41.57471827152176&lt;/D&gt;&lt;D xsi:type="xsd:double"&gt;41.466474981027019&lt;/D&gt;&lt;D xsi:type="xsd:double"&gt;41.71476534668389&lt;/D&gt;&lt;D xsi:type="xsd:double"&gt;41.688193672913052&lt;/D&gt;&lt;D xsi:type="xsd:double"&gt;41.642044670186621&lt;/D&gt;&lt;D xsi:type="xsd:double"&gt;41.702643464338557&lt;/D&gt;&lt;D xsi:type="xsd:double"&gt;41.674113180099617&lt;/D&gt;&lt;D xsi:type="xsd:double"&gt;41.699730132477107&lt;/D&gt;&lt;D xsi:type="xsd:double"&gt;41.690087096044188&lt;/D&gt;&lt;D xsi:type="xsd:double"&gt;41.700653235714441&lt;/D&gt;&lt;D xsi:type="xsd:double"&gt;41.6600986833304&lt;/D&gt;&lt;D xsi:type="xsd:double"&gt;41.394976760805257&lt;/D&gt;&lt;D xsi:type="xsd:double"&gt;41.424241778669469&lt;/D&gt;&lt;D xsi:type="xsd:double"&gt;41.417026365331942&lt;/D&gt;&lt;D xsi:type="xsd:double"&gt;41.441851376402653&lt;/D&gt;&lt;D xsi:type="xsd:double"&gt;41.164473121521922&lt;/D&gt;&lt;D xsi:type="xsd:double"&gt;41.136548392815271&lt;/D&gt;&lt;D xsi:type="xsd:double"&gt;41.105871457512983&lt;/D&gt;&lt;D xsi:type="xsd:double"&gt;41.087305425929273&lt;/D&gt;&lt;D xsi:type="xsd:double"&gt;41.103080016843421&lt;/D&gt;&lt;D xsi:type="xsd:double"&gt;41.089666638398079&lt;/D&gt;&lt;D xsi:type="xsd:double"&gt;41.240016636542883&lt;/D&gt;&lt;D xsi:type="xsd:double"&gt;41.134660298172641&lt;/D&gt;&lt;D xsi:type="xsd:double"&gt;41.191488763683992&lt;/D&gt;&lt;D xsi:type="xsd:double"&gt;41.192207938315789&lt;/D&gt;&lt;D xsi:type="xsd:double"&gt;41.356056639750541&lt;/D&gt;&lt;D xsi:type="xsd:double"&gt;41.34628976756381&lt;/D&gt;&lt;D xsi:type="xsd:double"&gt;41.270031413398009&lt;/D&gt;&lt;D xsi:type="xsd:double"&gt;41.411248998464067&lt;/D&gt;&lt;D xsi:type="xsd:double"&gt;41.589414579875552&lt;/D&gt;&lt;D xsi:type="xsd:double"&gt;41.749488535571011&lt;/D&gt;&lt;D xsi:type="xsd:double"&gt;41.73894818414513&lt;/D&gt;&lt;D xsi:type="xsd:double"&gt;41.811960309830489&lt;/D&gt;&lt;D xsi:type="xsd:double"&gt;41.709851054472892&lt;/D&gt;&lt;D xsi:type="xsd:double"&gt;41.5768821275944&lt;/D&gt;&lt;D xsi:type="xsd:double"&gt;41.528272741278087&lt;/D&gt;&lt;D xsi:type="xsd:double"&gt;41.501555778237623&lt;/D&gt;&lt;D xsi:type="xsd:double"&gt;41.455421562441813&lt;/D&gt;&lt;D xsi:type="xsd:double"&gt;41.462824907360933&lt;/D&gt;&lt;D xsi:type="xsd:double"&gt;41.475986926715613&lt;/D&gt;&lt;D xsi:type="xsd:double"&gt;41.462534788114141&lt;/D&gt;&lt;D xsi:type="xsd:double"&gt;41.391276849534478&lt;/D&gt;&lt;D xsi:type="xsd:double"&gt;41.34382117651532&lt;/D&gt;&lt;D xsi:type="xsd:double"&gt;41.313695914609177&lt;/D&gt;&lt;D xsi:type="xsd:double"&gt;41.319026024800408&lt;/D&gt;&lt;D xsi:type="xsd:double"&gt;40.761176206352587&lt;/D&gt;&lt;D xsi:type="xsd:double"&gt;39.638490787242347&lt;/D&gt;&lt;D xsi:type="xsd:double"&gt;39.64038359112697&lt;/D&gt;&lt;D xsi:type="xsd:double"&gt;39.77386162318701&lt;/D&gt;&lt;D xsi:type="xsd:double"&gt;39.493357412205562&lt;/D&gt;&lt;D xsi:type="xsd:double"&gt;39.500267544940627&lt;/D&gt;&lt;D xsi:type="xsd:double"&gt;39.515137130155082&lt;/D&gt;&lt;D xsi:type="xsd:double"&gt;39.541091147961168&lt;/D&gt;&lt;D xsi:type="xsd:double"&gt;39.4706471978455&lt;/D&gt;&lt;D xsi:type="xsd:double"&gt;39.474412069382993&lt;/D&gt;&lt;D xsi:type="xsd:double"&gt;39.476970307173978&lt;/D&gt;&lt;D xsi:type="xsd:double"&gt;39.496180660967369&lt;/D&gt;&lt;D xsi:type="xsd:double"&gt;39.4981896473675&lt;/D&gt;&lt;D xsi:type="xsd:double"&gt;39.58953049266367&lt;/D&gt;&lt;D xsi:type="xsd:double"&gt;39.595275937461608&lt;/D&gt;&lt;D xsi:type="xsd:double"&gt;39.665053929527993&lt;/D&gt;&lt;D xsi:type="xsd:double"&gt;39.640943296212008&lt;/D&gt;&lt;D xsi:type="xsd:double"&gt;39.622140750791793&lt;/D&gt;&lt;D xsi:type="xsd:double"&gt;39.647240165958053&lt;/D&gt;&lt;D xsi:type="xsd:double"&gt;39.576876458661488&lt;/D&gt;&lt;D xsi:type="xsd:double"&gt;39.471841595426653&lt;/D&gt;&lt;D xsi:type="xsd:double"&gt;39.447609442459459&lt;/D&gt;&lt;D xsi:type="xsd:double"&gt;39.467109339543669&lt;/D&gt;&lt;D xsi:type="xsd:double"&gt;39.4</t>
        </r>
      </text>
    </comment>
    <comment ref="A69" authorId="0" shapeId="0">
      <text>
        <r>
          <rPr>
            <b/>
            <sz val="9"/>
            <color indexed="81"/>
            <rFont val="Tahoma"/>
            <charset val="1"/>
          </rPr>
          <t>43594416236166&lt;/D&gt;&lt;D xsi:type="xsd:double"&gt;39.474969981902113&lt;/D&gt;&lt;D xsi:type="xsd:double"&gt;39.483103240124549&lt;/D&gt;&lt;D xsi:type="xsd:double"&gt;39.6012632795057&lt;/D&gt;&lt;D xsi:type="xsd:double"&gt;39.6287182603203&lt;/D&gt;&lt;D xsi:type="xsd:double"&gt;39.645115031651393&lt;/D&gt;&lt;D xsi:type="xsd:double"&gt;39.694939143899212&lt;/D&gt;&lt;D xsi:type="xsd:double"&gt;39.666317576567252&lt;/D&gt;&lt;D xsi:type="xsd:double"&gt;39.669970201586871&lt;/D&gt;&lt;D xsi:type="xsd:double"&gt;39.669318505799993&lt;/D&gt;&lt;D xsi:type="xsd:double"&gt;39.69751609677774&lt;/D&gt;&lt;D xsi:type="xsd:double"&gt;39.660884931370688&lt;/D&gt;&lt;D xsi:type="xsd:double"&gt;39.600145300760538&lt;/D&gt;&lt;D xsi:type="xsd:double"&gt;39.622740459113558&lt;/D&gt;&lt;D xsi:type="xsd:double"&gt;39.660643381021963&lt;/D&gt;&lt;D xsi:type="xsd:double"&gt;39.66865850324001&lt;/D&gt;&lt;D xsi:type="xsd:double"&gt;39.650856930962547&lt;/D&gt;&lt;D xsi:type="xsd:double"&gt;39.680951549405577&lt;/D&gt;&lt;D xsi:type="xsd:double"&gt;39.69944306632037&lt;/D&gt;&lt;D xsi:type="xsd:double"&gt;39.727358333547123&lt;/D&gt;&lt;D xsi:type="xsd:double"&gt;39.901657009326627&lt;/D&gt;&lt;D xsi:type="xsd:double"&gt;39.867156698433263&lt;/D&gt;&lt;D xsi:type="xsd:double"&gt;39.678246710862481&lt;/D&gt;&lt;D xsi:type="xsd:double"&gt;39.717733879959241&lt;/D&gt;&lt;D xsi:type="xsd:double"&gt;39.72354485854359&lt;/D&gt;&lt;D xsi:type="xsd:double"&gt;39.715803871166393&lt;/D&gt;&lt;D xsi:type="xsd:double"&gt;39.747854049817477&lt;/D&gt;&lt;D xsi:type="xsd:double"&gt;39.79795290725724&lt;/D&gt;&lt;D xsi:type="xsd:double"&gt;39.786130705663837&lt;/D&gt;&lt;D xsi:type="xsd:double"&gt;39.775084094720611&lt;/D&gt;&lt;D xsi:type="xsd:double"&gt;39.725708594025569&lt;/D&gt;&lt;D xsi:type="xsd:double"&gt;39.724258345789529&lt;/D&gt;&lt;D xsi:type="xsd:double"&gt;39.761246889028627&lt;/D&gt;&lt;D xsi:type="xsd:double"&gt;39.7508407726768&lt;/D&gt;&lt;D xsi:type="xsd:double"&gt;39.775097282549311&lt;/D&gt;&lt;D xsi:type="xsd:double"&gt;39.76732219466119&lt;/D&gt;&lt;D xsi:type="xsd:double"&gt;39.775098186277589&lt;/D&gt;&lt;D xsi:type="xsd:double"&gt;39.791802158320337&lt;/D&gt;&lt;D xsi:type="xsd:double"&gt;39.7973797821324&lt;/D&gt;&lt;D xsi:type="xsd:double"&gt;39.783128421401663&lt;/D&gt;&lt;D xsi:type="xsd:double"&gt;39.872117284551521&lt;/D&gt;&lt;D xsi:type="xsd:double"&gt;39.870080214938568&lt;/D&gt;&lt;D xsi:type="xsd:double"&gt;39.838895976789587&lt;/D&gt;&lt;D xsi:type="xsd:double"&gt;39.832338973381091&lt;/D&gt;&lt;D xsi:type="xsd:double"&gt;39.745157784424237&lt;/D&gt;&lt;D xsi:type="xsd:double"&gt;39.7192255970551&lt;/D&gt;&lt;D xsi:type="xsd:double"&gt;39.757906304578142&lt;/D&gt;&lt;D xsi:type="xsd:double"&gt;39.768841747413248&lt;/D&gt;&lt;D xsi:type="xsd:double"&gt;39.787153661856038&lt;/D&gt;&lt;D xsi:type="xsd:double"&gt;39.797379252035761&lt;/D&gt;&lt;D xsi:type="xsd:double"&gt;39.782476109799028&lt;/D&gt;&lt;D xsi:type="xsd:double"&gt;39.87554240409375&lt;/D&gt;&lt;D xsi:type="xsd:double"&gt;39.8302368141391&lt;/D&gt;&lt;D xsi:type="xsd:double"&gt;39.869681238432293&lt;/D&gt;&lt;D xsi:type="xsd:double"&gt;39.854421981618422&lt;/D&gt;&lt;D xsi:type="xsd:double"&gt;39.893778766357741&lt;/D&gt;&lt;D xsi:type="xsd:double"&gt;39.736430554239483&lt;/D&gt;&lt;D xsi:type="xsd:double"&gt;39.899874707028061&lt;/D&gt;&lt;D xsi:type="xsd:double"&gt;39.859515878339813&lt;/D&gt;&lt;D xsi:type="xsd:double"&gt;39.633916222273292&lt;/D&gt;&lt;D xsi:type="xsd:double"&gt;39.480714017707207&lt;/D&gt;&lt;D xsi:type="xsd:double"&gt;39.424803384443287&lt;/D&gt;&lt;D xsi:type="xsd:double"&gt;39.265384271686663&lt;/D&gt;&lt;D xsi:type="xsd:double"&gt;39.214202276459787&lt;/D&gt;&lt;D xsi:type="xsd:double"&gt;39.25382263550577&lt;/D&gt;&lt;D xsi:type="xsd:double"&gt;39.198354794881041&lt;/D&gt;&lt;D xsi:type="xsd:double"&gt;39.154582828932448&lt;/D&gt;&lt;D xsi:type="xsd:double"&gt;39.182083236595759&lt;/D&gt;&lt;D xsi:type="xsd:double"&gt;39.231852630882393&lt;/D&gt;&lt;D xsi:type="xsd:double"&gt;39.224305588647&lt;/D&gt;&lt;D xsi:type="xsd:double"&gt;39.232911803320107&lt;/D&gt;&lt;D xsi:type="xsd:double"&gt;39.256374187573677&lt;/D&gt;&lt;D xsi:type="xsd:double"&gt;39.21229272399934&lt;/D&gt;&lt;D xsi:type="xsd:double"&gt;39.110979552799613&lt;/D&gt;&lt;D xsi:type="xsd:double"&gt;39.289427403727927&lt;/D&gt;&lt;D xsi:type="xsd:double"&gt;39.366490363128072&lt;/D&gt;&lt;D xsi:type="xsd:double"&gt;39.3368997766951&lt;/D&gt;&lt;D xsi:type="xsd:double"&gt;39.120910240983619&lt;/D&gt;&lt;D xsi:type="xsd:double"&gt;39.013277297632641&lt;/D&gt;&lt;D xsi:type="xsd:double"&gt;38.992154222913278&lt;/D&gt;&lt;D xsi:type="xsd:double"&gt;38.978677283412907&lt;/D&gt;&lt;D xsi:type="xsd:double"&gt;39.03516581026858&lt;/D&gt;&lt;D xsi:type="xsd:double"&gt;39.028668140979157&lt;/D&gt;&lt;D xsi:type="xsd:double"&gt;39.027384707973077&lt;/D&gt;&lt;D xsi:type="xsd:double"&gt;39.040976990035333&lt;/D&gt;&lt;D xsi:type="xsd:double"&gt;38.987084464780182&lt;/D&gt;&lt;D xsi:type="xsd:double"&gt;39.079106908126477&lt;/D&gt;&lt;D xsi:type="xsd:double"&gt;39.145063278475376&lt;/D&gt;&lt;D xsi:type="xsd:double"&gt;39.12776962139683&lt;/D&gt;&lt;D xsi:type="xsd:double"&gt;38.992219936390157&lt;/D&gt;&lt;D xsi:type="xsd:double"&gt;39.009110405515131&lt;/D&gt;&lt;D xsi:type="xsd:double"&gt;39.04355580581737&lt;/D&gt;&lt;D xsi:type="xsd:double"&gt;38.818300948927657&lt;/D&gt;&lt;D xsi:type="xsd:double"&gt;38.892876649555781&lt;/D&gt;&lt;D xsi:type="xsd:double"&gt;38.851714952980352&lt;/D&gt;&lt;D xsi:type="xsd:double"&gt;38.819600812483067&lt;/D&gt;&lt;D xsi:type="xsd:double"&gt;38.644289222645753&lt;/D&gt;&lt;D xsi:type="xsd:double"&gt;38.684120308127852&lt;/D&gt;&lt;D xsi:type="xsd:double"&gt;38.725109731915843&lt;/D&gt;&lt;D xsi:type="xsd:double"&gt;38.725350179759488&lt;/D&gt;&lt;D xsi:type="xsd:double"&gt;38.745946319248773&lt;/D&gt;&lt;D xsi:type="xsd:double"&gt;38.820048445890713&lt;/D&gt;&lt;D xsi:type="xsd:double"&gt;38.795931701813608&lt;/D&gt;&lt;D xsi:type="xsd:double"&gt;38.881325700078087&lt;/D&gt;&lt;D xsi:type="xsd:double"&gt;38.94703889500893&lt;/D&gt;&lt;D xsi:type="xsd:double"&gt;39.007093401387223&lt;/D&gt;&lt;D xsi:type="xsd:double"&gt;39.085564651387678&lt;/D&gt;&lt;D xsi:type="xsd:double"&gt;39.084915514895222&lt;/D&gt;&lt;D xsi:type="xsd:double"&gt;39.14255639925895&lt;/D&gt;&lt;D xsi:type="xsd:double"&gt;39.045305567921559&lt;/D&gt;&lt;D xsi:type="xsd:double"&gt;39.176880749493058&lt;/D&gt;&lt;D xsi:type="xsd:double"&gt;39.2095739581719&lt;/D&gt;&lt;D xsi:type="xsd:double"&gt;39.150471465254157&lt;/D&gt;&lt;D xsi:type="xsd:double"&gt;39.414367235126747&lt;/D&gt;&lt;D xsi:type="xsd:double"&gt;39.389863488057607&lt;/D&gt;&lt;D xsi:type="xsd:double"&gt;39.401503795032873&lt;/D&gt;&lt;D xsi:type="xsd:double"&gt;39.424452041286841&lt;/D&gt;&lt;D xsi:type="xsd:double"&gt;39.299035834229393&lt;/D&gt;&lt;D xsi:type="xsd:double"&gt;39.30067383791657&lt;/D&gt;&lt;D xsi:type="xsd:double"&gt;39.467021446033137&lt;/D&gt;&lt;D xsi:type="xsd:double"&gt;39.409436963615839&lt;/D&gt;&lt;D xsi:type="xsd:double"&gt;39.303960915374368&lt;/D&gt;&lt;D xsi:type="xsd:double"&gt;39.444057224812312&lt;/D&gt;&lt;D xsi:type="xsd:double"&gt;39.504596921176962&lt;/D&gt;&lt;D xsi:type="xsd:double"&gt;39.460823119855021&lt;/D&gt;&lt;D xsi:type="xsd:double"&gt;39.434999962568327&lt;/D&gt;&lt;D xsi:type="xsd:double"&gt;39.4660447376373&lt;/D&gt;&lt;D xsi:type="xsd:double"&gt;39.472115600103891&lt;/D&gt;&lt;D xsi:type="xsd:double"&gt;39.47070672343785&lt;/D&gt;&lt;D xsi:type="xsd:double"&gt;38.996097447445578&lt;/D&gt;&lt;D xsi:type="xsd:double"&gt;39.262256393841618&lt;/D&gt;&lt;D xsi:type="xsd:double"&gt;39.284877223597142&lt;/D&gt;&lt;D xsi:type="xsd:double"&gt;39.275755969372987&lt;/D&gt;&lt;D xsi:type="xsd:double"&gt;39.283787727601229&lt;/D&gt;&lt;D xsi:type="xsd:double"&gt;39.313746636578273&lt;/D&gt;&lt;D xsi:type="xsd:double"&gt;39.299780500398619&lt;/D&gt;&lt;D xsi:type="xsd:double"&gt;39.330528452970768&lt;/D&gt;&lt;D xsi:type="xsd:double"&gt;39.348495936846412&lt;/D&gt;&lt;D xsi:type="xsd:double"&gt;39.43735795685771&lt;/D&gt;&lt;D xsi:type="xsd:double"&gt;39.587752517351468&lt;/D&gt;&lt;D xsi:type="xsd:double"&gt;39.612721769491593&lt;/D&gt;&lt;D xsi:type="xsd:double"&gt;39.683958492726831&lt;/D&gt;&lt;D xsi:type="xsd:double"&gt;39.693000212798033&lt;/D&gt;&lt;D xsi:type="xsd:double"&gt;39.588834900680773&lt;/D&gt;&lt;D xsi:type="xsd:double"&gt;39.596577244731471&lt;/D&gt;&lt;D xsi:type="xsd:double"&gt;39.520893171942781&lt;/D&gt;&lt;D xsi:type="xsd:double"&gt;39.508022366005427&lt;/D&gt;&lt;D xsi:type="xsd:double"&gt;39.62271223333326&lt;/D&gt;&lt;D xsi:type="xsd:double"&gt;39.616617382663932&lt;/D&gt;&lt;D xsi:type="xsd:double"&gt;39.618937524645027&lt;/D&gt;&lt;D xsi:type="xsd:double"&gt;39.563700154763559&lt;/D&gt;&lt;D xsi:type="xsd:double"&gt;39.670626063612758&lt;/D&gt;&lt;D xsi:type="xsd:double"&gt;39.5876388148175&lt;/D&gt;&lt;D xsi:type="xsd:double"&gt;39.590391242905788&lt;/D&gt;&lt;D xsi:type="xsd:double"&gt;39.499102870873&lt;/D&gt;&lt;D xsi:type="xsd:double"&gt;39.5313699480146&lt;/D&gt;&lt;D xsi:type="xsd:double"&gt;39.422827017881872&lt;/D&gt;&lt;D xsi:type="xsd:double"&gt;39.405033479627939&lt;/D&gt;&lt;D xsi:type="xsd:double"&gt;39.433511568083922&lt;/D&gt;&lt;D xsi:type="xsd:double"&gt;39.476756475608958&lt;/D&gt;&lt;D xsi:type="xsd:double"&gt;39.478671801043653&lt;/D&gt;&lt;D xsi:type="xsd:double"&gt;39.458587678807191&lt;/D&gt;&lt;D xsi:type="xsd:double"&gt;39.473160732327059&lt;/D&gt;&lt;D xsi:type="xsd:double"&gt;39.457240309601318&lt;/D&gt;&lt;D xsi:type="xsd:double"&gt;39.439713726580813&lt;/D&gt;&lt;D xsi:type="xsd:double"&gt;39.534135113014578&lt;/D&gt;&lt;D xsi:type="xsd:double"&gt;39.457726757953523&lt;/D&gt;&lt;D xsi:type="xsd:double"&gt;39.328342302787583&lt;/D&gt;&lt;D xsi:type="xsd:double"&gt;39.411593152482752&lt;/D&gt;&lt;D xsi:type="xsd:double"&gt;39.47833323666876&lt;/D&gt;&lt;D xsi:type="xsd:double"&gt;39.480893899556619&lt;/D&gt;&lt;D xsi:type="xsd:double"&gt;39.324976868013017&lt;/D&gt;&lt;D xsi:type="xsd:double"&gt;39.378314841716538&lt;/D&gt;&lt;D xsi:type="xsd:double"&gt;39.4744728798325&lt;/D&gt;&lt;D xsi:type="xsd:double"&gt;39.478970601970069&lt;/D&gt;&lt;D xsi:type="xsd:double"&gt;39.563136609623363&lt;/D&gt;&lt;D xsi:type="xsd:double"&gt;39.480326925512117&lt;/D&gt;&lt;D xsi:type="xsd:double"&gt;39.563412650255692&lt;/D&gt;&lt;D xsi:type="xsd:double"&gt;39.376150262592063&lt;/D&gt;&lt;D xsi:type="xsd:double"&gt;39.390021620383742&lt;/D&gt;&lt;D xsi:type="xsd:double"&gt;39.378334520549593&lt;/D&gt;&lt;D xsi:type="xsd:double"&gt;39.380723592953551&lt;/D&gt;&lt;D xsi:type="xsd:double"&gt;39.382687604691263&lt;/D&gt;&lt;D xsi:type="xsd:double"&gt;39.420054142629247&lt;/D&gt;&lt;D xsi:type="xsd:double"&gt;39.454497519778883&lt;/D&gt;&lt;D xsi:type="xsd:double"&gt;39.498257243525373&lt;/D&gt;&lt;D xsi:type="xsd:double"&gt;39.439040875991253&lt;/D&gt;&lt;D xsi:type="xsd:double"&gt;39.469716844560388&lt;/D&gt;&lt;D xsi:type="xsd:double"&gt;39.522883125315978&lt;/D&gt;&lt;D xsi:type="xsd:double"&gt;39.399434406078512&lt;/D&gt;&lt;D xsi:type="xsd:double"&gt;39.310934881243909&lt;/D&gt;&lt;D xsi:type="xsd:double"&gt;39.349730604028181&lt;/D&gt;&lt;D xsi:type="xsd:double"&gt;39.06816112304444&lt;/D&gt;&lt;D xsi:type="xsd:double"&gt;39.037199083301132&lt;/D&gt;&lt;D xsi:type="xsd:double"&gt;38.972567765416223&lt;/D&gt;&lt;D xsi:type="xsd:double"&gt;39.131369238362751&lt;/D&gt;&lt;D xsi:type="xsd:double"&gt;39.225948188755893&lt;/D&gt;&lt;D xsi:type="xsd:double"&gt;39.147647966431492&lt;/D&gt;&lt;D xsi:type="xsd:double"&gt;39.213500497667361&lt;/D&gt;&lt;D xsi:type="xsd:double"&gt;39.19332934711656&lt;/D&gt;&lt;D xsi:type="xsd:double"&gt;39.1774464161724&lt;/D&gt;&lt;D xsi:type="xsd:double"&gt;39.481720938640478&lt;/D&gt;&lt;D xsi:type="xsd:double"&gt;39.4447913299977&lt;/D&gt;&lt;D xsi:type="xsd:double"&gt;39.332313146399251&lt;/D&gt;&lt;D xsi:type="xsd:double"&gt;39.506196521205069&lt;/D&gt;&lt;D xsi:type="xsd:double"&gt;39.277167690569172&lt;/D&gt;&lt;D xsi:type="xsd:double"&gt;39.153756685079337&lt;/D&gt;&lt;D xsi:type="xsd:double"&gt;39.009265818667927&lt;/D&gt;&lt;D xsi:type="xsd:double"&gt;39.124251151137187&lt;/D&gt;&lt;D xsi:type="xsd:double"&gt;39.493017125480492&lt;/D&gt;&lt;D xsi:type="xsd:double"&gt;39.147761684096828&lt;/D&gt;&lt;D xsi:type="xsd:double"&gt;38.865931427914653&lt;/D&gt;&lt;D xsi:type="xsd:double"&gt;38.832733978639439&lt;/D&gt;&lt;D xsi:type="xsd:double"&gt;38.853082899832842&lt;/D&gt;&lt;D xsi:type="xsd:double"&gt;38.812338326720372&lt;/D&gt;&lt;D xsi:type="xsd:double"&gt;38.756321851034564&lt;/D&gt;&lt;D xsi:type="xsd:double"&gt;38.693601783664228&lt;/D&gt;&lt;D xsi:type="xsd:double"&gt;38.772397724791453&lt;/D&gt;&lt;D xsi:type="xsd:double"&gt;38.78050565646312&lt;/D&gt;&lt;D xsi:type="xsd:double"&gt;38.753461859554051&lt;/D&gt;&lt;D xsi:type="xsd:double"&gt;38.638988303186039&lt;/D&gt;&lt;D xsi:type="xsd:double"&gt;38.8171479371106&lt;/D&gt;&lt;D xsi:type="xsd:double"&gt;38.803560894856027&lt;/D&gt;&lt;D xsi:type="xsd:double"&gt;38.689194306343623&lt;/D&gt;&lt;D xsi:type="xsd:double"&gt;38.708630800206393&lt;/D&gt;&lt;D xsi:type="xsd:double"&gt;38.637884753210322&lt;/D&gt;&lt;D xsi:type="xsd:double"&gt;38.662512802556677&lt;/D&gt;&lt;D xsi:type="xsd:double"&gt;38.664237665428629&lt;/D&gt;&lt;D xsi:type="xsd:double"&gt;38.646889890686211&lt;/D&gt;&lt;D xsi:type="xsd:double"&gt;38.66567021115651&lt;/D&gt;&lt;D xsi:type="xsd:double"&gt;38.561001328607318&lt;/D&gt;&lt;D xsi:type="xsd:double"&gt;38.538999110223138&lt;/D&gt;&lt;D xsi:type="xsd:double"&gt;38.5178216087982&lt;/D&gt;&lt;D xsi:type="xsd:double"&gt;38.685624224580728&lt;/D&gt;&lt;D xsi:type="xsd:double"&gt;38.662598866344943&lt;/D&gt;&lt;D xsi:type="xsd:double"&gt;38.604852111687919&lt;/D&gt;&lt;D xsi:type="xsd:double"&gt;38.702729679696581&lt;/D&gt;&lt;D xsi:type="xsd:double"&gt;38.681987532444417&lt;/D&gt;&lt;D xsi:type="xsd:double"&gt;38.574823060117339&lt;/D&gt;&lt;D xsi:type="xsd:double"&gt;38.596471028928548&lt;/D&gt;&lt;D xsi:type="xsd:double"&gt;38.611657486485129&lt;/D&gt;&lt;D xsi:type="xsd:double"&gt;38.62392249297956&lt;/D&gt;&lt;D xsi:type="xsd:double"&gt;38.609745573154157&lt;/D&gt;&lt;D xsi:type="xsd:double"&gt;38.566747233208133&lt;/D&gt;&lt;D xsi:type="xsd:double"&gt;38.540687057147707&lt;/D&gt;&lt;D xsi:type="xsd:double"&gt;38.52906210352689&lt;/D&gt;&lt;D xsi:type="xsd:double"&gt;38.522099568718467&lt;/D&gt;&lt;D xsi:type="xsd:double"&gt;38.552558423084562&lt;/D&gt;&lt;D xsi:type="xsd:double"&gt;38.519445208805351&lt;/D&gt;&lt;D xsi:type="xsd:double"&gt;38.529495537092842&lt;/D&gt;&lt;D xsi:type="xsd:double"&gt;38.644891838889542&lt;/D&gt;&lt;D xsi:type="xsd:double"&gt;38.642854094441958&lt;/D&gt;&lt;D xsi:type="xsd:double"&gt;38.664938613426152&lt;/D&gt;&lt;D xsi:type="xsd:double"&gt;38.660831405306631&lt;/D&gt;&lt;D xsi:type="xsd:double"&gt;38.655053203103812&lt;/D&gt;&lt;D xsi:type="xsd:double"&gt;38.615937760413232&lt;/D&gt;&lt;D xsi:type="xsd:double"&gt;38.637892415775077&lt;/D&gt;&lt;D xsi:type="xsd:double"&gt;38.679190480379887&lt;/D&gt;&lt;D xsi:type="xsd:double"&gt;38.636715034905521&lt;/D&gt;&lt;D xsi:type="xsd:double"&gt;38.623465153799351&lt;/D&gt;&lt;D xsi:type="xsd:double"&gt;38.64692896480296&lt;/D&gt;&lt;D xsi:type="xsd:double"&gt;38.618476826126731&lt;/D&gt;&lt;D xsi:type="xsd:double"&gt;38.654942971662592&lt;/D&gt;&lt;D xsi:type="xsd:double"&gt;38.648933193396559&lt;/D&gt;&lt;D xsi:type="xsd:double"&gt;38.651678447581311&lt;/D&gt;&lt;D xsi:type="xsd:double"&gt;38.657143624838952&lt;/D&gt;&lt;D xsi:type="xsd:double"&gt;38.664147688756131&lt;/D&gt;&lt;D xsi:type="xsd:double"&gt;38.77387918096251&lt;/D&gt;&lt;D xsi:type="xsd:double"&gt;38.7345062929181&lt;/D&gt;&lt;D xsi:type="xsd:double"&gt;38.714464315183761&lt;/D&gt;&lt;D xsi:type="xsd:double"&gt;38.810977127942813&lt;/D&gt;&lt;D xsi:type="xsd:double"&gt;38.838092968267773&lt;/D&gt;&lt;D xsi:type="xsd:double"&gt;38.955153547644258&lt;/D&gt;&lt;D xsi:type="xsd:double"&gt;38.957812746419961&lt;/D&gt;&lt;D xsi:type="xsd:double"&gt;38.913054391815443&lt;/D&gt;&lt;D xsi:type="xsd:double"&gt;38.834704072311311&lt;/D&gt;&lt;D xsi:type="xsd:double"&gt;38.80215402586726&lt;/D&gt;&lt;D xsi:type="xsd:double"&gt;38.777482026139239&lt;/D&gt;&lt;D xsi:type="xsd:double"&gt;38.796533910519429&lt;/D&gt;&lt;D xsi:type="xsd:double"&gt;38.757077738407517&lt;/D&gt;&lt;D xsi:type="xsd:double"&gt;38.782322710353533&lt;/D&gt;&lt;D xsi:type="xsd:double"&gt;38.896358997943189&lt;/D&gt;&lt;D xsi:type="xsd:double"&gt;38.89015700704546&lt;/D&gt;&lt;D xsi:type="xsd:double"&gt;38.871070124118511&lt;/D&gt;&lt;D xsi:type="xsd:double"&gt;38.8323748554011&lt;/D&gt;&lt;D xsi:type="xsd:double"&gt;38.858204224425442&lt;/D&gt;&lt;D xsi:type="xsd:double"&gt;38.874681387366913&lt;/D&gt;&lt;D xsi:type="xsd:double"&gt;38.861357585429509&lt;/D&gt;&lt;D xsi:type="xsd:double"&gt;38.895671559803759&lt;/D&gt;&lt;D xsi:type="xsd:double"&gt;38.926555771771852&lt;/D&gt;&lt;D xsi:type="xsd:double"&gt;38.939791812879911&lt;/D&gt;&lt;D xsi:type="xsd:double"&gt;38.946221810305389&lt;/D&gt;&lt;D xsi:type="xsd:double"&gt;38.965542787835332&lt;/D&gt;&lt;D xsi:type="xsd:double"&gt;38.996351750634354&lt;/D&gt;&lt;D xsi:type="xsd:double"&gt;38.956418941721708&lt;/D&gt;&lt;D xsi:type="xsd:double"&gt;38.973571170492022&lt;/D&gt;&lt;D xsi:type="xsd:double"&gt;38.960948404185793&lt;/D&gt;&lt;D xsi:type="xsd:double"&gt;38.924317423950129&lt;/D&gt;&lt;D xsi:type="xsd:double"&gt;38.921682006844051&lt;/D&gt;&lt;D xsi:type="xsd:double"&gt;38.847313687838607&lt;/D&gt;&lt;D xsi:type="xsd:double"&gt;38.844717840929754&lt;/D&gt;&lt;D xsi:type="xsd:double"&gt;38.857228861825938&lt;/D&gt;&lt;D xsi:type="xsd:double"&gt;38.885818066609417&lt;/D&gt;&lt;D xsi:type="xsd:double"&gt;38.9624247277429&lt;/D&gt;&lt;D xsi:type="xsd:double"&gt;38.952664882988941&lt;/D&gt;&lt;D xsi:type="xsd:double"&gt;38.920160199616276&lt;/D&gt;&lt;D xsi:type="xsd:double"&gt;39.032623020888828&lt;/D&gt;&lt;D xsi:type="xsd:double"&gt;39.042520549543362&lt;/D&gt;&lt;D xsi:type="xsd:double"&gt;39.07788840166377&lt;/D&gt;&lt;D xsi:type="xsd:double"&gt;38.874691371408559&lt;/D&gt;&lt;D xsi:type="xsd:double"&gt;38.959200794390533&lt;/D&gt;&lt;D xsi:type="xsd:double"&gt;39.036011548991553&lt;/D&gt;&lt;D xsi:type="xsd:double"&gt;39.043065938551791&lt;/D&gt;&lt;D xsi:type="xsd:double"&gt;39.033835846682088&lt;/D&gt;&lt;D xsi:type="xsd:double"&gt;38.912912855135772&lt;/D&gt;&lt;D xsi:type="xsd:double"&gt;38.869639107905307&lt;/D&gt;&lt;D xsi:type="xsd:double"&gt;38.868628717544723&lt;/D&gt;&lt;D xsi:type="xsd:double"&gt;38.868940628826593&lt;/D&gt;&lt;D xsi:type="xsd:double"&gt;38.832188966860087&lt;/D&gt;&lt;D xsi:type="xsd:double"&gt;38.808584056754484&lt;/D&gt;&lt;D xsi:type="xsd:double"&gt;38.797268596522763&lt;/D&gt;&lt;D xsi:type="xsd:double"&gt;38.759258336406873&lt;/D&gt;&lt;D xsi:type="xsd:double"&gt;38.474430398889261&lt;/D&gt;&lt;D xsi:type="xsd:double"&gt;38.451240391546747&lt;/D&gt;&lt;D xsi:type="xsd:double"&gt;38.489185690044287&lt;/D&gt;&lt;D xsi:type="xsd:double"&gt;38.522679049725767&lt;/D&gt;&lt;D xsi:type="xsd:double"&gt;38.584076893001757&lt;/D&gt;&lt;D xsi:type="xsd:double"&gt;38.63034148690403&lt;/D&gt;&lt;D xsi:type="xsd:double"&gt;38.528768164521907&lt;/D&gt;&lt;D xsi:type="xsd:double"&gt;38.578944955183523&lt;/D&gt;&lt;D xsi:type="xsd:double"&gt;38.6155607070554&lt;/D&gt;&lt;D xsi:type="xsd:double"&gt;38.575298180806207&lt;/D&gt;&lt;D xsi:type="xsd:double"&gt;38.598195077789143&lt;/D&gt;&lt;D xsi:type="xsd:double"&gt;38.580068096028342&lt;/D&gt;&lt;D xsi:type="xsd:double"&gt;38.614251369216007&lt;/D&gt;&lt;D xsi:type="xsd:double"&gt;38.6112728496602&lt;/D&gt;&lt;D xsi:type="xsd:double"&gt;38.420549293833069&lt;/D&gt;&lt;D xsi:type="xsd:double"&gt;38.406184854732373&lt;/D&gt;&lt;D xsi:type="xsd:double"&gt;38.353899359376442&lt;/D&gt;&lt;D xsi:type="xsd:double"&gt;38.337319542059419&lt;/D&gt;&lt;D xsi:type="xsd:double"&gt;38.34651325167156&lt;/D&gt;&lt;D xsi:type="xsd:double"&gt;38.325795876915222&lt;/D&gt;&lt;D xsi:type="xsd:double"&gt;38.3229353296874&lt;/D&gt;&lt;D xsi:type="xsd:double"&gt;38.299772160113363&lt;/D&gt;&lt;D xsi:type="xsd:double"&gt;38.32083290581069&lt;/D&gt;&lt;D xsi:type="xsd:double"&gt;38.319040030915993&lt;/D&gt;&lt;D xsi:type="xsd:double"&gt;38.393838448609152&lt;/D&gt;&lt;D xsi:type="xsd:double"&gt;38.360730819838778&lt;/D&gt;&lt;D xsi:type="xsd:double"&gt;38.314129183313419&lt;/D&gt;&lt;D xsi:type="xsd:double"&gt;38.303515696195589&lt;/D&gt;&lt;D xsi:type="xsd:double"&gt;38.254632031446462&lt;/D&gt;&lt;D xsi:type="xsd:double"&gt;38.296552076757777&lt;/D&gt;&lt;D xsi:type="xsd:double"&gt;38.29206483641417&lt;/D&gt;&lt;D xsi:type="xsd:double"&gt;38.25571438718616&lt;/D&gt;&lt;D xsi:type="xsd:double"&gt;38.345970856852333&lt;/D&gt;&lt;D xsi:type="xsd:double"&gt;38.341478336251463&lt;/D&gt;&lt;D xsi:type="xsd:double"&gt;38.240107846775842&lt;/D&gt;&lt;D xsi:type="xsd:double"&gt;38.231660468364623&lt;/D&gt;&lt;D xsi:type="xsd:double"&gt;38.229326254617327&lt;/D&gt;&lt;D xsi:type="xsd:double"&gt;38.293768270004442&lt;/D&gt;&lt;D xsi:type="xsd:double"&gt;38.302237644040723&lt;/D&gt;&lt;D xsi:type="xsd:double"&gt;38.243946708376853&lt;/D&gt;&lt;D xsi:type="xsd:double"&gt;38.2457962538514&lt;/D&gt;&lt;D xsi:type="xsd:double"&gt;38.268989399678922&lt;/D&gt;&lt;D xsi:type="xsd:double"&gt;38.23287402366163&lt;/D&gt;&lt;D xsi:type="xsd:double"&gt;38.211827250839107&lt;/D&gt;&lt;D xsi:type="xsd:double"&gt;38.147112908404416&lt;/D&gt;&lt;D xsi:type="xsd:double"&gt;38.247253189228118&lt;/D&gt;&lt;D xsi:type="xsd:double"&gt;38.200160542556432&lt;/D&gt;&lt;D xsi:type="xsd:double"&gt;38.146989818197568&lt;/D&gt;&lt;D xsi:type="xsd:double"&gt;38.183298772955581&lt;/D&gt;&lt;D xsi:type="xsd:double"&gt;38.161301241167642&lt;/D&gt;&lt;D xsi:type="xsd:double"&gt;38.074571828428383&lt;/D&gt;&lt;D xsi:type="xsd:double"&gt;38.174995974881561&lt;/D&gt;&lt;D xsi:type="xsd:double"&gt;38.169619562977971&lt;/D&gt;&lt;D xsi:type="xsd:double"&gt;38.063759208706053&lt;/D&gt;&lt;D xsi:type="xsd:double"&gt;38.102232119094488&lt;/D&gt;&lt;D xsi:type="xsd:double"&gt;38.105820930859579&lt;/D&gt;&lt;D xsi:type="xsd:double"&gt;38.117943953377377&lt;/D&gt;&lt;D xsi:type="xsd:double"&gt;38.117240004744318&lt;/D&gt;&lt;D xsi:type="xsd:double"&gt;38.100944168363682&lt;/D&gt;&lt;D xsi:type="xsd:double"&gt;38.092173521498466&lt;/D&gt;&lt;D xsi:type="xsd:double"&gt;38.029560825057658&lt;/D&gt;&lt;D xsi:type="xsd:double"&gt;37.9990458635594&lt;/D&gt;&lt;D xsi:type="xsd:double"&gt;38.000240138639818&lt;/D&gt;&lt;D xsi:type="xsd:double"&gt;38.001762949605251&lt;/D&gt;&lt;D xsi:type="xsd:double"&gt;38.015711410615268&lt;/D&gt;&lt;D xsi:type="xsd:double"&gt;38.026963099920458&lt;/D&gt;&lt;D xsi:type="xsd:double"&gt;38.00063599750365&lt;/D&gt;&lt;D xsi:type="xsd:double"&gt;37.988201422735337&lt;/D&gt;&lt;D xsi:type="xsd:double"&gt;37.949646886723933&lt;/D&gt;&lt;D xsi:type="xsd:double"&gt;37.962804784660669&lt;/D&gt;&lt;D xsi:type="xsd:double"&gt;37.965312132268089&lt;/D&gt;&lt;D xsi:type="xsd:double"&gt;37.985138592167282&lt;/D&gt;&lt;D xsi:type="xsd:double"&gt;38.029644874016121&lt;/D&gt;&lt;D xsi:type="xsd:double"&gt;38.031081203552091&lt;/D&gt;&lt;D xsi:type="xsd:double"&gt;38.029931594354032&lt;/D&gt;&lt;D xsi:type="xsd:double"&gt;38.143992151604422&lt;/D&gt;&lt;D xsi:type="xsd:double"&gt;38.006387092460187&lt;/D&gt;&lt;D xsi:type="xsd:double"&gt;38.025207166113809&lt;/D&gt;&lt;D xsi:type="xsd:double"&gt;37.990099432323049&lt;/D&gt;&lt;D xsi:type="xsd:double"&gt;38.049700225442962&lt;/D&gt;&lt;D xsi:type="xsd:double"&gt;38.115997101235642&lt;/D&gt;&lt;D xsi:type="xsd:double"&gt;38.1990796384521&lt;/D&gt;&lt;D xsi:type="xsd:double"&gt;38.177640054662852&lt;/D&gt;&lt;D xsi:type="xsd:double"&gt;38.176185951083561&lt;/D&gt;&lt;D xsi:type="xsd:double"&gt;38.164002389674607&lt;/D&gt;&lt;D xsi:type="xsd:double"&gt;38.13209373732051&lt;/D&gt;&lt;D xsi:type="xsd:double"&gt;38.154693893852851&lt;/D&gt;&lt;D xsi:type="xsd:double"&gt;38.150646771243082&lt;/D&gt;&lt;D xsi:type="xsd:double"&gt;38.148565048520652&lt;/D&gt;&lt;D xsi:type="xsd:double"&gt;38.167815790322408&lt;/D&gt;&lt;D xsi:type="xsd:double"&gt;38.138874677848257&lt;/D&gt;&lt;D xsi:type="xsd:double"&gt;38.19306963332653&lt;/D&gt;&lt;D xsi:type="xsd:double"&gt;38.206841193322653&lt;/D&gt;&lt;D xsi:type="xsd:double"&gt;38.110270307649543&lt;/D&gt;&lt;D xsi:type="xsd:double"&gt;38.053717537535583&lt;/D&gt;&lt;D xsi:type="xsd:double"&gt;38.093488843194713&lt;/D&gt;&lt;D xsi:type="xsd:double"&gt;38.057586421643343&lt;/D&gt;&lt;D xsi:type="xsd:double"&gt;37.950939281876742&lt;/D&gt;&lt;D xsi:type="xsd:double"&gt;37.875834246625743&lt;/D&gt;&lt;D xsi:type="xsd:double"&gt;37.882425052996147&lt;/D&gt;&lt;D xsi:type="xsd:double"&gt;37.874844829160658&lt;/D&gt;&lt;D xsi:type="xsd:double"&gt;37.914720634532422&lt;/D&gt;&lt;D xsi:type="xsd:double"&gt;37.979051667639347&lt;/D&gt;&lt;D xsi:type="xsd:double"&gt;37.929086335088172&lt;/D&gt;&lt;D xsi:type="xsd:double"&gt;37.98318695160259&lt;/D&gt;&lt;D xsi:type="xsd:double"&gt;37.980552858931041&lt;/D&gt;&lt;D xsi:type="xsd:double"&gt;37.915534689369331&lt;/D&gt;&lt;D xsi:type="xsd:double"&gt;37.916972526330582&lt;/D&gt;&lt;D xsi:type="xsd:double"&gt;37.940596331269553&lt;/D&gt;&lt;D xsi:type="xsd:double"&gt;37.948030705729508&lt;/D&gt;&lt;D xsi:type="xsd:double"&gt;37.986454550232608&lt;/D&gt;&lt;D xsi:type="xsd:double"&gt;37.987181037581621&lt;/D&gt;&lt;D xsi:type="xsd:double"&gt;38.068003307496653&lt;/D&gt;&lt;D xsi:type="xsd:double"&gt;38.019371142858169&lt;/D&gt;&lt;D xsi:type="xsd:double"&gt;37.986686608983817&lt;/D&gt;&lt;D xsi:type="xsd:double"&gt;37.936861406494337&lt;/D&gt;&lt;D xsi:type="xsd:double"&gt;37.927070188278819&lt;/D&gt;&lt;D xsi:type="xsd:double"&gt;37.937210092662369&lt;/D&gt;&lt;D xsi:type="xsd:double"&gt;38.0218094124405&lt;/D&gt;&lt;D xsi:type="xsd:double"&gt;38.052956829346464&lt;/D&gt;&lt;D xsi:type="xsd:double"&gt;38.1274056550559&lt;/D&gt;&lt;D xsi:type="xsd:double"&gt;38.118325908210807&lt;/D&gt;&lt;D xsi:type="xsd:double"&gt;38.098064920820981&lt;/D&gt;&lt;D xsi:type="xsd:double"&gt;38.165038354174577&lt;/D&gt;&lt;D xsi:type="xsd:double"&gt;38.186629235977968&lt;/D&gt;&lt;D xsi:type="xsd:double"&gt;38.088902066528988&lt;/D&gt;&lt;D xsi:type="xsd:double"&gt;38.183105651570187&lt;/D&gt;&lt;D xsi:type="xsd:double"&gt;38.100632092427269&lt;/D&gt;&lt;D xsi:type="xsd:double"&gt;38.071850699273632&lt;/D&gt;&lt;D xsi:type="xsd:double"&gt;38.070267578731674&lt;/D&gt;&lt;D xsi:type="xsd:double"&gt;38.2153073783305&lt;/D&gt;&lt;D xsi:type="xsd:double"&gt;38.2470820979973&lt;/D&gt;&lt;D xsi:type="xsd:double"&gt;38.287542153665207&lt;/D&gt;&lt;D xsi:type="xsd:double"&gt;38.338524571949918&lt;/D&gt;&lt;D xsi:type="xsd:double"&gt;38.283707154179183&lt;/D&gt;&lt;D xsi:type="xsd:double"&gt;38.314738223139742&lt;/D&gt;&lt;D xsi:type="xsd:double"&gt;38.289441154797892&lt;/D&gt;&lt;D xsi:type="xsd:double"&gt;38.305365827987877&lt;/D&gt;&lt;D xsi:type="xsd:double"&gt;38.327910121872208&lt;/D&gt;&lt;D xsi:type="xsd:double"&gt;38.386859227520389&lt;/D&gt;&lt;D xsi:type="xsd:double"&gt;38.384263506870511&lt;/D&gt;&lt;D xsi:type="xsd:double"&gt;38.369515571240832&lt;/D&gt;&lt;D xsi:type="xsd:double"&gt;38.3484647126826&lt;/D&gt;&lt;D xsi:type="xsd:double"&gt;38.353294755935593&lt;/D&gt;&lt;D xsi:type="xsd:double"&gt;38.527961513823577&lt;/D&gt;&lt;D xsi:type="xsd:double"&gt;38.587511703559223&lt;/D&gt;&lt;D xsi:type="xsd:double"&gt;38.636233266939222&lt;/D&gt;&lt;D xsi:type="xsd:double"&gt;38.640696736550638&lt;/D&gt;&lt;D xsi:type="xsd:double"&gt;38.61990953673785&lt;/D&gt;&lt;D xsi:type="xsd:double"&gt;38.683123763781268&lt;/D&gt;&lt;D xsi:type="xsd:double"&gt;38.67628991483874&lt;/D&gt;&lt;D xsi:type="xsd:double"&gt;38.638684078997613&lt;/D&gt;&lt;D xsi:type="xsd:double"&gt;38.578765893243833&lt;/D&gt;&lt;D xsi:type="xsd:double"&gt;38.601251080995581&lt;/D&gt;&lt;D xsi:type="xsd:double"&gt;38.6102614130841&lt;/D&gt;&lt;D xsi:type="xsd:double"&gt;38.602825004607723&lt;/D&gt;&lt;D xsi:type="xsd:double"&gt;38.613283550696373&lt;/D&gt;&lt;D xsi:type="xsd:double"&gt;38.572681756299069&lt;/D&gt;&lt;D xsi:type="xsd:double"&gt;38.56471764320014&lt;/D&gt;&lt;D xsi:type="xsd:double"&gt;38.575714572145181&lt;/D&gt;&lt;D xsi:type="xsd:double"&gt;38.566693064896448&lt;/D&gt;&lt;D xsi:type="xsd:double"&gt;38.55716321263597&lt;/D&gt;&lt;D xsi:type="xsd:double"&gt;38.549202684326659&lt;/D&gt;&lt;D xsi:type="xsd:double"&gt;38.558290632818917&lt;/D&gt;&lt;D xsi:type="xsd:double"&gt;38.536753158111729&lt;/D&gt;&lt;D xsi:type="xsd:double"&gt;38.530622734717532&lt;/D&gt;&lt;D xsi:type="xsd:double"&gt;38.592858544260316&lt;/D&gt;&lt;D xsi:type="xsd:double"&gt;38.661938923664593&lt;/D&gt;&lt;D xsi:type="xsd:double"&gt;38.674948467718863&lt;/D&gt;&lt;D xsi:type="xsd:double"&gt;38.71168814424712&lt;/D&gt;&lt;D xsi:type="xsd:double"&gt;38.731547539703492&lt;/D&gt;&lt;D xsi:type="xsd:double"&gt;38.721908322823538&lt;/D&gt;&lt;D xsi:type="xsd:double"&gt;38.650915299342749&lt;/D&gt;&lt;D xsi:type="xsd:double"&gt;38.646045512541242&lt;/D&gt;&lt;D xsi:type="xsd:double"&gt;38.679018066518751&lt;/D&gt;&lt;D xsi:type="xsd:double"&gt;38.640010218592167&lt;/D&gt;&lt;D xsi:type="xsd:double"&gt;38.602041326734557&lt;/D&gt;&lt;D xsi:type="xsd:double"&gt;38.636055560443111&lt;/D&gt;&lt;D xsi:type="xsd:double"&gt;38.669035645637173&lt;/D&gt;&lt;D xsi:type="xsd:double"&gt;38.66306333375492&lt;/D&gt;&lt;D xsi:type="xsd:double"&gt;38.667177667332233&lt;/D&gt;&lt;D xsi:type="xsd:double"&gt;38.655248658321433&lt;/D&gt;&lt;D xsi:type="xsd:double"&gt;38.664330207538292&lt;/D&gt;&lt;D xsi:type="xsd:double"&gt;38.688637128477168&lt;/D&gt;&lt;D xsi:type="xsd:double"&gt;38.711436287062881&lt;/D&gt;&lt;D xsi:type="xsd:double"&gt;38.6966378334869&lt;/D&gt;&lt;D xsi:type="xsd:double"&gt;38.713153616178012&lt;/D&gt;&lt;D xsi:type="xsd:double"&gt;38.706230935448019&lt;/D&gt;&lt;D xsi:type="xsd:double"&gt;38.708020899703349&lt;/D&gt;&lt;D xsi:type="xsd:double"&gt;38.767014271358192&lt;/D&gt;&lt;D xsi:type="xsd:double"&gt;38.778214518660221&lt;/D&gt;&lt;D xsi:type="xsd:double"&gt;38.77754127876819&lt;/D&gt;&lt;D xsi:type="xsd:double"&gt;38.741819362257687&lt;/D&gt;&lt;D xsi:type="xsd:double"&gt;38.748209745741761&lt;/D&gt;&lt;D xsi:type="xsd:double"&gt;38.707531728720149&lt;/D&gt;&lt;D xsi:type="xsd:double"&gt;38.674354631730239&lt;/D&gt;&lt;D xsi:type="xsd:double"&gt;38.653613486385723&lt;/D&gt;&lt;D xsi:type="xsd:double"&gt;38.5964494328259&lt;/D&gt;&lt;D xsi:type="xsd:double"&gt;38.597528472065157&lt;/D&gt;&lt;D xsi:type="xsd:double"&gt;38.198697359816748&lt;/D&gt;&lt;D xsi:type="xsd:double"&gt;38.240361252282952&lt;/D&gt;&lt;D xsi:type="xsd:double"&gt;38.232810008642417&lt;/D&gt;&lt;D xsi:type="xsd:double"&gt;38.181622985981249&lt;/D&gt;&lt;D xsi:type="xsd:double"&gt;38.184563846614267&lt;/D&gt;&lt;D xsi:type="xsd:double"&gt;38.2271911488&lt;/D&gt;&lt;D xsi:type="xsd:double"&gt;38.251784991371593&lt;/D&gt;&lt;D xsi:type="xsd:double"&gt;38.2478078115237&lt;/D&gt;&lt;D xsi:type="xsd:double"&gt;38.279531339563263&lt;/D&gt;&lt;D xsi:type="xsd:double"&gt;38.2892250223813&lt;/D&gt;&lt;D xsi:type="xsd:double"&gt;38.376933053504032&lt;/D&gt;&lt;D xsi:type="xsd:double"&gt;38.37322658714281&lt;/D&gt;&lt;D xsi:type="xsd:double"&gt;38.427233862922677&lt;/D&gt;&lt;D xsi:type="xsd:double"&gt;38.3882279947113&lt;/D&gt;&lt;D xsi:type="xsd:double"&gt;38.381161791490847&lt;/D&gt;&lt;D xsi:type="xsd:double"&gt;38.367298089189333&lt;/D&gt;&lt;D xsi:type="xsd:double"&gt;38.349632372920126&lt;/D&gt;&lt;D xsi:type="xsd:double"&gt;38.338274863855283&lt;/D&gt;&lt;D xsi:type="xsd:double"&gt;38.358761353973762&lt;/D&gt;&lt;D xsi:type="xsd:double"&gt;38.387967527006992&lt;/D&gt;&lt;D xsi:type="xsd:double"&gt;38.347405981108729&lt;/D&gt;&lt;D xsi:type="xsd:double"&gt;38.351197833039713&lt;/D&gt;&lt;D xsi:type="xsd:double"&gt;38.395977252336742&lt;/D&gt;&lt;D xsi:type="xsd:double"&gt;38.475874551418983&lt;/D&gt;&lt;D xsi:type="xsd:double"&gt;38.575427231074279&lt;/D&gt;&lt;D xsi:type="xsd:double"&gt;38.565595511554349&lt;/D&gt;&lt;D xsi:type="xsd:double"&gt;38.577600476037858&lt;/D&gt;&lt;D xsi:type="xsd:double"&gt;38.623956058235642&lt;/D&gt;&lt;D xsi:type="xsd:double"&gt;38.528466469193617&lt;/D&gt;&lt;D xsi:type="xsd:double"&gt;38.502899558457528&lt;/D&gt;&lt;D xsi:type="xsd:double"&gt;38.53068050844702&lt;/D&gt;&lt;D xsi:type="xsd:double"&gt;38.594534669008368&lt;/D&gt;&lt;D xsi:type="xsd:double"&gt;38.557292449175108&lt;/D&gt;&lt;D xsi:type="xsd:double"&gt;38.530285045181557&lt;/D&gt;&lt;D xsi:type="xsd:double"&gt;38.322083774978282&lt;/D&gt;&lt;D xsi:type="xsd:double"&gt;38.402566004172193&lt;/D&gt;&lt;D xsi:type="xsd:double"&gt;38.374560979973531&lt;/D&gt;&lt;D xsi:type="xsd:double"&gt;38.457240435614473&lt;/D&gt;&lt;D xsi:type="xsd:double"&gt;38.458015116226932&lt;/D&gt;&lt;D xsi:type="xsd:double"&gt;38.49146621407894&lt;/D&gt;&lt;D xsi:type="xsd:double"&gt;38.482997615168877&lt;/D&gt;&lt;D xsi:type="xsd:double"&gt;38.57110054276653&lt;/D&gt;&lt;D xsi:type="xsd:double"&gt;38.5822443564618&lt;/D&gt;&lt;D xsi:type="xsd:double"&gt;38.529504676175989&lt;/D&gt;&lt;D xsi:type="xsd:double"&gt;38.585830470286183&lt;/D&gt;&lt;D xsi:type="xsd:double"&gt;38.560350444787673&lt;/D&gt;&lt;D xsi:type="xsd:double"&gt;38.6166344587739&lt;/D&gt;&lt;D xsi:type="xsd:double"&gt;38.663042902968037&lt;/D&gt;&lt;D xsi:type="xsd:double"&gt;38.572494925614969&lt;/D&gt;&lt;D xsi:type="xsd:double"&gt;38.549917778895932&lt;/D&gt;&lt;D xsi:type="xsd:double"&gt;38.586477097550123&lt;/D&gt;&lt;D xsi:type="xsd:double"&gt;38.6155694452892&lt;/D&gt;&lt;D xsi:type="xsd:double"&gt;38.591282658789048&lt;/D&gt;&lt;D xsi:type="xsd:double"&gt;38.624278160377571&lt;/D&gt;&lt;D xsi:type="xsd:double"&gt;38.6158392373612&lt;/D&gt;&lt;D xsi:type="xsd:double"&gt;38.622708840894347&lt;/D&gt;&lt;D xsi:type="xsd:double"&gt;38.6217152302533&lt;/D&gt;&lt;D xsi:type="xsd:double"&gt;38.635609999584148&lt;/D&gt;&lt;D xsi:type="xsd:double"&gt;38.753559633084357&lt;/D&gt;&lt;D xsi:type="xsd:double"&gt;38.786330759311006&lt;/D&gt;&lt;D xsi:type="xsd:double"&gt;38.800164614878028&lt;/D&gt;&lt;D xsi:type="xsd:double"&gt;38.797699702636727&lt;/D&gt;&lt;D xsi:type="xsd:double"&gt;38.802992733610523&lt;/D&gt;&lt;D xsi:type="xsd:double"&gt;38.795095267294784&lt;/D&gt;&lt;D xsi:type="xsd:double"&gt;38.785051066404563&lt;/D&gt;&lt;D xsi:type="xsd:double"&gt;38.845503228766319&lt;/D&gt;&lt;D xsi:type="xsd:double"&gt;38.773076456959&lt;/D&gt;&lt;D xsi:type="xsd:double"&gt;38.749021411862827&lt;/D&gt;&lt;D xsi:type="xsd:double"&gt;38.75394786263081&lt;/D&gt;&lt;D xsi:type="xsd:double"&gt;38.750659728964379&lt;/D&gt;&lt;D xsi:type="xsd:double"&gt;38.74519245497649&lt;/D&gt;&lt;D xsi:type="xsd:double"&gt;38.735332480949893&lt;/D&gt;&lt;D xsi:type="xsd:double"&gt;38.799438272471477&lt;/D&gt;&lt;D xsi:type="xsd:double"&gt;38.818945680626427&lt;/D&gt;&lt;D xsi:type="xsd:double"&gt;38.836595292641171&lt;/D&gt;&lt;D xsi:type="xsd:double"&gt;38.840214445436636&lt;/D&gt;&lt;D xsi:type="xsd:double"&gt;38.815834452359923&lt;/D&gt;&lt;D xsi:type="xsd:double"&gt;38.8336063920853&lt;/D&gt;&lt;D xsi:type="xsd:double"&gt;38.845365881808092&lt;/D&gt;&lt;D xsi:type="xsd:double"&gt;38.951753648235851&lt;/D&gt;&lt;D xsi:type="xsd:double"&gt;38.9620846502617&lt;/D&gt;&lt;D xsi:type="xsd:double"&gt;38.891097786168132&lt;/D&gt;&lt;D xsi:type="xsd:double"&gt;38.969218099530423&lt;/D&gt;&lt;D xsi:type="xsd:double"&gt;38.91861416483264&lt;/D&gt;&lt;D xsi:type="xsd:double"&gt;38.899550771427762&lt;/D&gt;&lt;D xsi:type="xsd:double"&gt;38.907940978304239&lt;/D&gt;&lt;D xsi:type="xsd:double"&gt;38.882142845691007&lt;/D&gt;&lt;D xsi:type="xsd:double"&gt;38.931449473245443&lt;/D&gt;&lt;D xsi:type="xsd:double"&gt;38.915098620577382&lt;/D&gt;&lt;D xsi:type="xsd:double"&gt;38.955413297300211&lt;/D&gt;&lt;D xsi:type="xsd:double"&gt;38.94754987757203&lt;/D&gt;&lt;D xsi:type="xsd:double"&gt;38.951305119866468&lt;/D&gt;&lt;D xsi:type="xsd:double"&gt;38.842084754822473&lt;/D&gt;&lt;D xsi:type="xsd:double"&gt;38.843698694057728&lt;/D&gt;&lt;D xsi:type="xsd:double"&gt;38.93618967777271&lt;/D&gt;&lt;D xsi:type="xsd:double"&gt;38.91508257630997&lt;/D&gt;&lt;D xsi:type="xsd:double"&gt;38.856132663327607&lt;/D&gt;&lt;D xsi:type="xsd:double"&gt;38.8362680197587&lt;/D&gt;&lt;D xsi:type="xsd:double"&gt;38.76184000893285&lt;/D&gt;&lt;D xsi:type="xsd:double"&gt;38.718775257414343&lt;/D&gt;&lt;D xsi:type="xsd:double"&gt;38.69339756655382&lt;/D&gt;&lt;D xsi:type="xsd:double"&gt;38.706745777087171&lt;/D&gt;&lt;D xsi:type="xsd:double"&gt;38.680791605644032&lt;/D&gt;&lt;D xsi:type="xsd:double"&gt;38.668984797796419&lt;/D&gt;&lt;D xsi:type="xsd:double"&gt;38.657541584647987&lt;/D&gt;&lt;D xsi:type="xsd:double"&gt;38.690192511390649&lt;/D&gt;&lt;D xsi:type="xsd:double"&gt;38.688548597453128&lt;/D&gt;&lt;D xsi:type="xsd:double"&gt;38.679012772658858&lt;/D&gt;&lt;D xsi:type="xsd:double"&gt;38.70864649134063&lt;/D&gt;&lt;D xsi:type="xsd:double"&gt;38.761566739006071&lt;/D&gt;&lt;D xsi:type="xsd:double"&gt;38.7601565012633&lt;/D&gt;&lt;D xsi:type="xsd:double"&gt;38.753705277411932&lt;/D&gt;&lt;D xsi:type="xsd:double"&gt;38.76522300593507&lt;/D&gt;&lt;D xsi:type="xsd:double"&gt;38.771365704452833&lt;/D&gt;&lt;D xsi:type="xsd:double"&gt;38.780682169486447&lt;/D&gt;&lt;D xsi:type="xsd:double"&gt;38.739080595701317&lt;/D&gt;&lt;D xsi:type="xsd:double"&gt;38.720980103894391&lt;/D&gt;&lt;D xsi:type="xsd:double"&gt;38.733223666468483&lt;/D&gt;&lt;D xsi:type="xsd:double"&gt;38.75911036632715&lt;/D&gt;&lt;D xsi:type="xsd:double"&gt;38.690506851260672&lt;/D&gt;&lt;D xsi:type="xsd:double"&gt;38.7921634624515&lt;/D&gt;&lt;D xsi:type="xsd:double"&gt;38.765026553706448&lt;/D&gt;&lt;D xsi:type="xsd:double"&gt;38.766161335569848&lt;/D&gt;&lt;D xsi:type="xsd:double"&gt;38.759838653604078&lt;/D&gt;&lt;D xsi:type="xsd:double"&gt;38.723220613333083&lt;/D&gt;&lt;D xsi:type="xsd:double"&gt;38.80810633391625&lt;/D&gt;&lt;D xsi:type="xsd:double"&gt;38.834275264210923&lt;/D&gt;&lt;D xsi:type="xsd:double"&gt;38.866523501133088&lt;/D&gt;&lt;D xsi:type="xsd:double"&gt;38.868983710338142&lt;/D&gt;&lt;D xsi:type="xsd:double"&gt;38.882864403139443&lt;/D&gt;&lt;D xsi:type="xsd:double"&gt;38.845838030150858&lt;/D&gt;&lt;D xsi:type="xsd:double"&gt;38.84555237816236&lt;/D&gt;&lt;D xsi:type="xsd:double"&gt;38.819097271394128&lt;/D&gt;&lt;D xsi:type="xsd:double"&gt;38.806257882159763&lt;/D&gt;&lt;D xsi:type="xsd:double"&gt;38.7889371979728&lt;/D&gt;&lt;D xsi:type="xsd:double"&gt;38.794139574572149&lt;/D&gt;&lt;D xsi:type="xsd:double"&gt;38.7798707807497&lt;/D&gt;&lt;D xsi:type="xsd:double"&gt;38.826328943815867&lt;/D&gt;&lt;D xsi:type="xsd:double"&gt;38.887411072055&lt;/D&gt;&lt;D xsi:type="xsd:double"&gt;38.882959343561481&lt;/D&gt;&lt;D xsi:type="xsd:double"&gt;38.866095150651617&lt;/D&gt;&lt;D xsi:type="xsd:double"&gt;38.865306604575352&lt;/D&gt;&lt;D xsi:type="xsd:double"&gt;38.8915993012108&lt;/D&gt;&lt;D xsi:type="xsd:double"&gt;38.881662289774788&lt;/D&gt;&lt;D xsi:type="xsd:double"&gt;38.8812633045444&lt;/D&gt;&lt;D xsi:type="xsd:double"&gt;38.858102395449819&lt;/D&gt;&lt;D xsi:type="xsd:double"&gt;38.894587560415772&lt;/D&gt;&lt;D xsi:type="xsd:double"&gt;38.868334043890357&lt;/D&gt;&lt;D xsi:type="xsd:double"&gt;38.827238479768347&lt;/D&gt;&lt;D xsi:type="xsd:double"&gt;38.799269081962123&lt;/D&gt;&lt;D xsi:type="xsd:double"&gt;38.834148719836548&lt;/D&gt;&lt;D xsi:type="xsd:double"&gt;38.807919897987972&lt;/D&gt;&lt;D xsi:type="xsd:double"&gt;38.82835103207475&lt;/D&gt;&lt;D xsi:type="xsd:double"&gt;38.8461793270622&lt;/D&gt;&lt;D xsi:type="xsd:double"&gt;38.838934979295978&lt;/D&gt;&lt;D xsi:type="xsd:double"&gt;38.875199792470823&lt;/D&gt;&lt;D xsi:type="xsd:double"&gt;38.864495757252932&lt;/D&gt;&lt;D xsi:type="xsd:double"&gt;38.867160191790909&lt;/D&gt;&lt;D xsi:type="xsd:double"&gt;38.871801797157453&lt;/D&gt;&lt;D xsi:type="xsd:double"&gt;38.930689908067123&lt;/D&gt;&lt;D xsi:type="xsd:double"&gt;38.977651160772027&lt;/D&gt;&lt;D xsi:type="xsd:double"&gt;39.01023612057913&lt;/D&gt;&lt;D xsi:type="xsd:double"&gt;39.029769028328282&lt;/D&gt;&lt;D xsi:type="xsd:double"&gt;39.016085055229247&lt;/D&gt;&lt;D xsi:type="xsd:double"&gt;39.048177561008067&lt;/D&gt;&lt;D xsi:type="xsd:double"&gt;39.101987904463734&lt;/D&gt;&lt;D xsi:type="xsd:double"&gt;39.094692170039558&lt;/D&gt;&lt;D xsi:type="xsd:double"&gt;39.157315737503332&lt;/D&gt;&lt;D xsi:type="xsd:double"&gt;39.170739620168&lt;/D&gt;&lt;D xsi:type="xsd:double"&gt;39.084860428558947&lt;/D&gt;&lt;D xsi:type="xsd:double"&gt;38.87667949961903&lt;/D&gt;&lt;D xsi:type="xsd:double"&gt;38.93880075701167&lt;/D&gt;&lt;D xsi:type="xsd:double"&gt;39.032989003445117&lt;/D&gt;&lt;D xsi:type="xsd:double"&gt;38.984648210024979&lt;/D&gt;&lt;D xsi:type="xsd:double"&gt;39.0187895708121&lt;/D&gt;&lt;D xsi:type="xsd:double"&gt;39.140899037695682&lt;/D&gt;&lt;D xsi:type="xsd:double"&gt;39.124009941510273&lt;/D&gt;&lt;D xsi:type="xsd:double"&gt;39.098292258970957&lt;/D&gt;&lt;D xsi:type="xsd:double"&gt;39.0814001452691&lt;/D&gt;&lt;D xsi:type="xsd:double"&gt;38.968994932598847&lt;/D&gt;&lt;D xsi:type="xsd:double"&gt;38.96162759045223</t>
        </r>
      </text>
    </comment>
    <comment ref="A70" authorId="0" shapeId="0">
      <text>
        <r>
          <rPr>
            <b/>
            <sz val="9"/>
            <color indexed="81"/>
            <rFont val="Tahoma"/>
            <charset val="1"/>
          </rPr>
          <t>1&lt;/D&gt;&lt;D xsi:type="xsd:double"&gt;38.97960158306&lt;/D&gt;&lt;D xsi:type="xsd:double"&gt;38.863300174603083&lt;/D&gt;&lt;D xsi:type="xsd:double"&gt;38.929958375008042&lt;/D&gt;&lt;D xsi:type="xsd:double"&gt;38.959167800296981&lt;/D&gt;&lt;D xsi:type="xsd:double"&gt;38.945963776346119&lt;/D&gt;&lt;D xsi:type="xsd:double"&gt;38.952050225279017&lt;/D&gt;&lt;D xsi:type="xsd:double"&gt;38.991512132302553&lt;/D&gt;&lt;D xsi:type="xsd:double"&gt;38.888117349805107&lt;/D&gt;&lt;D xsi:type="xsd:double"&gt;38.888658191602708&lt;/D&gt;&lt;D xsi:type="xsd:double"&gt;38.917882013823572&lt;/D&gt;&lt;D xsi:type="xsd:double"&gt;38.943366379799762&lt;/D&gt;&lt;D xsi:type="xsd:double"&gt;38.885550568389753&lt;/D&gt;&lt;D xsi:type="xsd:double"&gt;38.901831372920952&lt;/D&gt;&lt;D xsi:type="xsd:double"&gt;39.079590349282363&lt;/D&gt;&lt;D xsi:type="xsd:double"&gt;39.071402769582207&lt;/D&gt;&lt;D xsi:type="xsd:double"&gt;38.951783205065418&lt;/D&gt;&lt;D xsi:type="xsd:double"&gt;38.942690891323153&lt;/D&gt;&lt;D xsi:type="xsd:double"&gt;38.993914188654038&lt;/D&gt;&lt;D xsi:type="xsd:double"&gt;39.028795695045787&lt;/D&gt;&lt;D xsi:type="xsd:double"&gt;39.005435789304869&lt;/D&gt;&lt;D xsi:type="xsd:double"&gt;38.971648734798123&lt;/D&gt;&lt;D xsi:type="xsd:double"&gt;38.953555565720343&lt;/D&gt;&lt;D xsi:type="xsd:double"&gt;38.95668846105616&lt;/D&gt;&lt;D xsi:type="xsd:double"&gt;38.95548838610344&lt;/D&gt;&lt;D xsi:type="xsd:double"&gt;38.993110664140971&lt;/D&gt;&lt;D xsi:type="xsd:double"&gt;39.04354095724355&lt;/D&gt;&lt;D xsi:type="xsd:double"&gt;39.155644121943283&lt;/D&gt;&lt;D xsi:type="xsd:double"&gt;39.122854301363013&lt;/D&gt;&lt;D xsi:type="xsd:double"&gt;39.18907838719695&lt;/D&gt;&lt;D xsi:type="xsd:double"&gt;39.206844366111874&lt;/D&gt;&lt;D xsi:type="xsd:double"&gt;39.238953683551188&lt;/D&gt;&lt;D xsi:type="xsd:double"&gt;39.140120589891673&lt;/D&gt;&lt;D xsi:type="xsd:double"&gt;39.161247615524623&lt;/D&gt;&lt;D xsi:type="xsd:double"&gt;39.165242874277361&lt;/D&gt;&lt;D xsi:type="xsd:double"&gt;39.208208206362087&lt;/D&gt;&lt;D xsi:type="xsd:double"&gt;39.196058149864442&lt;/D&gt;&lt;D xsi:type="xsd:double"&gt;39.214766130050343&lt;/D&gt;&lt;D xsi:type="xsd:double"&gt;39.377355197309527&lt;/D&gt;&lt;D xsi:type="xsd:double"&gt;39.347057939911508&lt;/D&gt;&lt;D xsi:type="xsd:double"&gt;39.442381811845642&lt;/D&gt;&lt;D xsi:type="xsd:double"&gt;39.445972227568561&lt;/D&gt;&lt;D xsi:type="xsd:double"&gt;39.419536489177077&lt;/D&gt;&lt;D xsi:type="xsd:double"&gt;39.418249134359662&lt;/D&gt;&lt;D xsi:type="xsd:double"&gt;39.435088898652452&lt;/D&gt;&lt;D xsi:type="xsd:double"&gt;39.4072039344128&lt;/D&gt;&lt;D xsi:type="xsd:double"&gt;39.517525560444639&lt;/D&gt;&lt;D xsi:type="xsd:double"&gt;39.480819311879181&lt;/D&gt;&lt;D xsi:type="xsd:double"&gt;39.51636472107397&lt;/D&gt;&lt;D xsi:type="xsd:double"&gt;39.518306473906136&lt;/D&gt;&lt;D xsi:type="xsd:double"&gt;39.516484683649&lt;/D&gt;&lt;D xsi:type="xsd:double"&gt;39.470946856538838&lt;/D&gt;&lt;D xsi:type="xsd:double"&gt;39.468636567328971&lt;/D&gt;&lt;D xsi:type="xsd:double"&gt;39.472533757954373&lt;/D&gt;&lt;D xsi:type="xsd:double"&gt;39.454734194995922&lt;/D&gt;&lt;D xsi:type="xsd:double"&gt;39.477932999395172&lt;/D&gt;&lt;D xsi:type="xsd:double"&gt;39.455910965661971&lt;/D&gt;&lt;D xsi:type="xsd:double"&gt;39.473095918611278&lt;/D&gt;&lt;D xsi:type="xsd:double"&gt;39.482002409861011&lt;/D&gt;&lt;D xsi:type="xsd:double"&gt;39.473122465404209&lt;/D&gt;&lt;D xsi:type="xsd:double"&gt;39.650583531004919&lt;/D&gt;&lt;D xsi:type="xsd:double"&gt;39.616495353646847&lt;/D&gt;&lt;D xsi:type="xsd:double"&gt;39.617174495936993&lt;/D&gt;&lt;D xsi:type="xsd:double"&gt;39.607010866948578&lt;/D&gt;&lt;D xsi:type="xsd:double"&gt;39.640033971349993&lt;/D&gt;&lt;D xsi:type="xsd:double"&gt;39.654995851678891&lt;/D&gt;&lt;D xsi:type="xsd:double"&gt;39.652323618029911&lt;/D&gt;&lt;D xsi:type="xsd:double"&gt;39.669898998961607&lt;/D&gt;&lt;D xsi:type="xsd:double"&gt;39.703982459986833&lt;/D&gt;&lt;D xsi:type="xsd:double"&gt;39.666954639775753&lt;/D&gt;&lt;D xsi:type="xsd:double"&gt;39.693386454864793&lt;/D&gt;&lt;D xsi:type="xsd:double"&gt;39.6916365202494&lt;/D&gt;&lt;D xsi:type="xsd:double"&gt;39.707099588987766&lt;/D&gt;&lt;D xsi:type="xsd:double"&gt;39.603257636427287&lt;/D&gt;&lt;D xsi:type="xsd:double"&gt;39.67129884412293&lt;/D&gt;&lt;D xsi:type="xsd:double"&gt;39.51733809894391&lt;/D&gt;&lt;D xsi:type="xsd:double"&gt;39.566755753394972&lt;/D&gt;&lt;D xsi:type="xsd:double"&gt;39.535708936594993&lt;/D&gt;&lt;D xsi:type="xsd:double"&gt;39.537932258703613&lt;/D&gt;&lt;D xsi:type="xsd:double"&gt;39.590278780949532&lt;/D&gt;&lt;D xsi:type="xsd:double"&gt;39.476415858641118&lt;/D&gt;&lt;D xsi:type="xsd:double"&gt;39.510083991611&lt;/D&gt;&lt;D xsi:type="xsd:double"&gt;39.534850713949872&lt;/D&gt;&lt;D xsi:type="xsd:double"&gt;39.591513549529743&lt;/D&gt;&lt;D xsi:type="xsd:double"&gt;39.570132264050343&lt;/D&gt;&lt;D xsi:type="xsd:double"&gt;39.54923090806647&lt;/D&gt;&lt;D xsi:type="xsd:double"&gt;39.572556177922777&lt;/D&gt;&lt;D xsi:type="xsd:double"&gt;39.565364821057088&lt;/D&gt;&lt;D xsi:type="xsd:double"&gt;39.573484579139318&lt;/D&gt;&lt;D xsi:type="xsd:double"&gt;39.590237231786183&lt;/D&gt;&lt;D xsi:type="xsd:double"&gt;39.59504617015935&lt;/D&gt;&lt;D xsi:type="xsd:double"&gt;39.576967062261517&lt;/D&gt;&lt;D xsi:type="xsd:double"&gt;39.56672988466805&lt;/D&gt;&lt;D xsi:type="xsd:double"&gt;39.582644588673944&lt;/D&gt;&lt;D xsi:type="xsd:double"&gt;39.591505908140832&lt;/D&gt;&lt;D xsi:type="xsd:double"&gt;39.609485299624623&lt;/D&gt;&lt;D xsi:type="xsd:double"&gt;39.596124991190493&lt;/D&gt;&lt;D xsi:type="xsd:double"&gt;39.822482185219073&lt;/D&gt;&lt;D xsi:type="xsd:double"&gt;39.742955192691511&lt;/D&gt;&lt;D xsi:type="xsd:double"&gt;39.538417392629327&lt;/D&gt;&lt;D xsi:type="xsd:double"&gt;39.580211897480588&lt;/D&gt;&lt;D xsi:type="xsd:double"&gt;39.5712411908918&lt;/D&gt;&lt;D xsi:type="xsd:double"&gt;39.579712816678622&lt;/D&gt;&lt;D xsi:type="xsd:double"&gt;39.568213002074252&lt;/D&gt;&lt;D xsi:type="xsd:double"&gt;39.607248155144433&lt;/D&gt;&lt;D xsi:type="xsd:double"&gt;38.949067525211483&lt;/D&gt;&lt;D xsi:type="xsd:double"&gt;38.9464619554969&lt;/D&gt;&lt;D xsi:type="xsd:double"&gt;38.980438049655589&lt;/D&gt;&lt;D xsi:type="xsd:double"&gt;38.990523930292547&lt;/D&gt;&lt;D xsi:type="xsd:double"&gt;38.95543474212927&lt;/D&gt;&lt;D xsi:type="xsd:double"&gt;38.993489021641&lt;/D&gt;&lt;D xsi:type="xsd:double"&gt;38.9939801925125&lt;/D&gt;&lt;D xsi:type="xsd:double"&gt;39.024716025880949&lt;/D&gt;&lt;D xsi:type="xsd:double"&gt;39.016200364613162&lt;/D&gt;&lt;D xsi:type="xsd:double"&gt;39.056968372011639&lt;/D&gt;&lt;D xsi:type="xsd:double"&gt;39.093055159278912&lt;/D&gt;&lt;D xsi:type="xsd:double"&gt;39.091985577917882&lt;/D&gt;&lt;D xsi:type="xsd:double"&gt;39.0510765540418&lt;/D&gt;&lt;D xsi:type="xsd:double"&gt;39.020349795143268&lt;/D&gt;&lt;D xsi:type="xsd:double"&gt;39.075166722541908&lt;/D&gt;&lt;D xsi:type="xsd:double"&gt;39.075598140177178&lt;/D&gt;&lt;D xsi:type="xsd:double"&gt;39.09562322699913&lt;/D&gt;&lt;D xsi:type="xsd:double"&gt;39.079396425850433&lt;/D&gt;&lt;D xsi:type="xsd:double"&gt;39.10389670539027&lt;/D&gt;&lt;D xsi:type="xsd:double"&gt;39.019227708840987&lt;/D&gt;&lt;D xsi:type="xsd:double"&gt;39.029748082032668&lt;/D&gt;&lt;D xsi:type="xsd:double"&gt;39.042226320292023&lt;/D&gt;&lt;D xsi:type="xsd:double"&gt;39.025594913705127&lt;/D&gt;&lt;D xsi:type="xsd:double"&gt;39.049863809088627&lt;/D&gt;&lt;D xsi:type="xsd:double"&gt;39.057639573072493&lt;/D&gt;&lt;D xsi:type="xsd:double"&gt;39.060896515389942&lt;/D&gt;&lt;D xsi:type="xsd:double"&gt;39.052905809773563&lt;/D&gt;&lt;D xsi:type="xsd:double"&gt;39.0432785220366&lt;/D&gt;&lt;D xsi:type="xsd:double"&gt;39.057053487431958&lt;/D&gt;&lt;D xsi:type="xsd:double"&gt;39.0503848830646&lt;/D&gt;&lt;D xsi:type="xsd:double"&gt;39.059406625393578&lt;/D&gt;&lt;D xsi:type="xsd:double"&gt;39.064565086880037&lt;/D&gt;&lt;D xsi:type="xsd:double"&gt;39.062093352689828&lt;/D&gt;&lt;D xsi:type="xsd:double"&gt;39.081465691241178&lt;/D&gt;&lt;D xsi:type="xsd:double"&gt;39.113262647343959&lt;/D&gt;&lt;D xsi:type="xsd:double"&gt;39.06473242336611&lt;/D&gt;&lt;D xsi:type="xsd:double"&gt;39.048491152452158&lt;/D&gt;&lt;D xsi:type="xsd:double"&gt;39.053149163612261&lt;/D&gt;&lt;D xsi:type="xsd:double"&gt;39.072305978388357&lt;/D&gt;&lt;D xsi:type="xsd:double"&gt;38.9554832802939&lt;/D&gt;&lt;D xsi:type="xsd:double"&gt;38.942206833405344&lt;/D&gt;&lt;D xsi:type="xsd:double"&gt;39.00882598939684&lt;/D&gt;&lt;D xsi:type="xsd:double"&gt;39.01070640060351&lt;/D&gt;&lt;D xsi:type="xsd:double"&gt;38.94056649703743&lt;/D&gt;&lt;D xsi:type="xsd:double"&gt;39.016332987520308&lt;/D&gt;&lt;D xsi:type="xsd:double"&gt;39.050516692407307&lt;/D&gt;&lt;D xsi:type="xsd:double"&gt;39.096987769682933&lt;/D&gt;&lt;D xsi:type="xsd:double"&gt;39.064226920475107&lt;/D&gt;&lt;D xsi:type="xsd:double"&gt;39.104384059475663&lt;/D&gt;&lt;D xsi:type="xsd:double"&gt;39.129186342534162&lt;/D&gt;&lt;D xsi:type="xsd:double"&gt;39.271097093707247&lt;/D&gt;&lt;D xsi:type="xsd:double"&gt;39.409537366523928&lt;/D&gt;&lt;D xsi:type="xsd:double"&gt;39.428372703405323&lt;/D&gt;&lt;D xsi:type="xsd:double"&gt;39.4727288752519&lt;/D&gt;&lt;D xsi:type="xsd:double"&gt;39.522271916263541&lt;/D&gt;&lt;D xsi:type="xsd:double"&gt;39.53123263940131&lt;/D&gt;&lt;D xsi:type="xsd:double"&gt;39.338667933982613&lt;/D&gt;&lt;D xsi:type="xsd:double"&gt;39.524330246488283&lt;/D&gt;&lt;D xsi:type="xsd:double"&gt;39.504827678173889&lt;/D&gt;&lt;D xsi:type="xsd:double"&gt;39.420821910710423&lt;/D&gt;&lt;D xsi:type="xsd:double"&gt;39.416611035939027&lt;/D&gt;&lt;D xsi:type="xsd:double"&gt;39.519477046452558&lt;/D&gt;&lt;D xsi:type="xsd:double"&gt;39.52970898394635&lt;/D&gt;&lt;D xsi:type="xsd:double"&gt;39.516128893366307&lt;/D&gt;&lt;D xsi:type="xsd:double"&gt;39.4871598740671&lt;/D&gt;&lt;D xsi:type="xsd:double"&gt;39.542641893178541&lt;/D&gt;&lt;D xsi:type="xsd:double"&gt;39.627280516694121&lt;/D&gt;&lt;D xsi:type="xsd:double"&gt;39.644883135673489&lt;/D&gt;&lt;D xsi:type="xsd:double"&gt;39.636490705832848&lt;/D&gt;&lt;D xsi:type="xsd:double"&gt;39.77523135692131&lt;/D&gt;&lt;D xsi:type="xsd:double"&gt;39.799500670842463&lt;/D&gt;&lt;D xsi:type="xsd:double"&gt;39.685398698319013&lt;/D&gt;&lt;D xsi:type="xsd:double"&gt;39.610400175003029&lt;/D&gt;&lt;D xsi:type="xsd:double"&gt;39.551672475623043&lt;/D&gt;&lt;D xsi:type="xsd:double"&gt;39.514188948123717&lt;/D&gt;&lt;D xsi:type="xsd:double"&gt;39.595279243183768&lt;/D&gt;&lt;D xsi:type="xsd:double"&gt;39.573020348395268&lt;/D&gt;&lt;D xsi:type="xsd:double"&gt;39.57626096313578&lt;/D&gt;&lt;D xsi:type="xsd:double"&gt;39.660447243322231&lt;/D&gt;&lt;D xsi:type="xsd:double"&gt;39.630920142935928&lt;/D&gt;&lt;D xsi:type="xsd:double"&gt;39.713064415402748&lt;/D&gt;&lt;D xsi:type="xsd:double"&gt;40.030820864659411&lt;/D&gt;&lt;D xsi:type="xsd:double"&gt;39.95685670291585&lt;/D&gt;&lt;D xsi:type="xsd:double"&gt;39.9109773501689&lt;/D&gt;&lt;D xsi:type="xsd:double"&gt;39.9599720031138&lt;/D&gt;&lt;D xsi:type="xsd:double"&gt;39.990304793072653&lt;/D&gt;&lt;D xsi:type="xsd:double"&gt;39.8657109189332&lt;/D&gt;&lt;D xsi:type="xsd:double"&gt;39.972786835854407&lt;/D&gt;&lt;D xsi:type="xsd:double"&gt;39.965029115524111&lt;/D&gt;&lt;D xsi:type="xsd:double"&gt;39.985566965474838&lt;/D&gt;&lt;D xsi:type="xsd:double"&gt;39.959072091783341&lt;/D&gt;&lt;D xsi:type="xsd:double"&gt;39.97571464471541&lt;/D&gt;&lt;D xsi:type="xsd:double"&gt;39.957467694746192&lt;/D&gt;&lt;D xsi:type="xsd:double"&gt;39.952777509249977&lt;/D&gt;&lt;D xsi:type="xsd:double"&gt;39.934779693245893&lt;/D&gt;&lt;D xsi:type="xsd:double"&gt;39.846982352065261&lt;/D&gt;&lt;D xsi:type="xsd:double"&gt;39.869927308825943&lt;/D&gt;&lt;D xsi:type="xsd:double"&gt;39.8587958617023&lt;/D&gt;&lt;D xsi:type="xsd:double"&gt;39.8218472935749&lt;/D&gt;&lt;D xsi:type="xsd:double"&gt;39.824213992666152&lt;/D&gt;&lt;D xsi:type="xsd:double"&gt;39.880148255662881&lt;/D&gt;&lt;D xsi:type="xsd:double"&gt;39.885397809516213&lt;/D&gt;&lt;D xsi:type="xsd:double"&gt;39.876277897221541&lt;/D&gt;&lt;D xsi:type="xsd:double"&gt;39.896125804766463&lt;/D&gt;&lt;D xsi:type="xsd:double"&gt;39.900049295323591&lt;/D&gt;&lt;D xsi:type="xsd:double"&gt;39.910672036179342&lt;/D&gt;&lt;D xsi:type="xsd:double"&gt;39.898184587378957&lt;/D&gt;&lt;D xsi:type="xsd:double"&gt;40.013182296029882&lt;/D&gt;&lt;D xsi:type="xsd:double"&gt;39.907221617331139&lt;/D&gt;&lt;D xsi:type="xsd:double"&gt;39.937536449454917&lt;/D&gt;&lt;D xsi:type="xsd:double"&gt;39.983810688372017&lt;/D&gt;&lt;D xsi:type="xsd:double"&gt;40.054052046320663&lt;/D&gt;&lt;D xsi:type="xsd:double"&gt;40.144405111955173&lt;/D&gt;&lt;D xsi:type="xsd:double"&gt;40.049043226880833&lt;/D&gt;&lt;D xsi:type="xsd:double"&gt;40.05103285436077&lt;/D&gt;&lt;D xsi:type="xsd:double"&gt;40.046083805130877&lt;/D&gt;&lt;D xsi:type="xsd:double"&gt;40.060669364865348&lt;/D&gt;&lt;D xsi:type="xsd:double"&gt;40.04163204475789&lt;/D&gt;&lt;D xsi:type="xsd:double"&gt;40.053024615012333&lt;/D&gt;&lt;D xsi:type="xsd:double"&gt;40.035713900438459&lt;/D&gt;&lt;D xsi:type="xsd:double"&gt;40.0266601697523&lt;/D&gt;&lt;D xsi:type="xsd:double"&gt;39.879695996562191&lt;/D&gt;&lt;D xsi:type="xsd:double"&gt;39.842460902522348&lt;/D&gt;&lt;D xsi:type="xsd:double"&gt;39.847023716720948&lt;/D&gt;&lt;D xsi:type="xsd:double"&gt;39.867264888054883&lt;/D&gt;&lt;D xsi:type="xsd:double"&gt;39.974679144687919&lt;/D&gt;&lt;D xsi:type="xsd:double"&gt;39.970845474784227&lt;/D&gt;&lt;D xsi:type="xsd:double"&gt;40.00494358679498&lt;/D&gt;&lt;D xsi:type="xsd:double"&gt;40.074595179049012&lt;/D&gt;&lt;D xsi:type="xsd:double"&gt;40.063263102510938&lt;/D&gt;&lt;D xsi:type="xsd:double"&gt;40.085052440467507&lt;/D&gt;&lt;D xsi:type="xsd:double"&gt;39.874379077405678&lt;/D&gt;&lt;D xsi:type="xsd:double"&gt;39.968474383504642&lt;/D&gt;&lt;D xsi:type="xsd:double"&gt;39.986927212487707&lt;/D&gt;&lt;D xsi:type="xsd:double"&gt;39.85769313174827&lt;/D&gt;&lt;D xsi:type="xsd:double"&gt;39.889073629820437&lt;/D&gt;&lt;D xsi:type="xsd:double"&gt;39.902067594217968&lt;/D&gt;&lt;D xsi:type="xsd:double"&gt;39.926380456691327&lt;/D&gt;&lt;D xsi:type="xsd:double"&gt;39.901384090370449&lt;/D&gt;&lt;D xsi:type="xsd:double"&gt;39.848139907757172&lt;/D&gt;&lt;D xsi:type="xsd:double"&gt;39.804144849010036&lt;/D&gt;&lt;D xsi:type="xsd:double"&gt;40.015169354640413&lt;/D&gt;&lt;D xsi:type="xsd:double"&gt;40.008993785428679&lt;/D&gt;&lt;D xsi:type="xsd:double"&gt;40.041066677240337&lt;/D&gt;&lt;D xsi:type="xsd:double"&gt;40.0146003052248&lt;/D&gt;&lt;D xsi:type="xsd:double"&gt;39.961509721015361&lt;/D&gt;&lt;D xsi:type="xsd:double"&gt;40.031776522366869&lt;/D&gt;&lt;D xsi:type="xsd:double"&gt;40.005932196286423&lt;/D&gt;&lt;D xsi:type="xsd:double"&gt;40.004966821031253&lt;/D&gt;&lt;D xsi:type="xsd:double"&gt;39.928193181401291&lt;/D&gt;&lt;D xsi:type="xsd:double"&gt;40.002122785853508&lt;/D&gt;&lt;D xsi:type="xsd:double"&gt;40.049608692199307&lt;/D&gt;&lt;D xsi:type="xsd:double"&gt;40.002250089091589&lt;/D&gt;&lt;D xsi:type="xsd:double"&gt;39.82598886720136&lt;/D&gt;&lt;D xsi:type="xsd:double"&gt;39.86616270947102&lt;/D&gt;&lt;D xsi:type="xsd:double"&gt;39.830728428212481&lt;/D&gt;&lt;D xsi:type="xsd:double"&gt;39.696858293792623&lt;/D&gt;&lt;D xsi:type="xsd:double"&gt;39.698546841330533&lt;/D&gt;&lt;D xsi:type="xsd:double"&gt;39.681179334663582&lt;/D&gt;&lt;D xsi:type="xsd:double"&gt;39.678443420922093&lt;/D&gt;&lt;D xsi:type="xsd:double"&gt;39.6098413170426&lt;/D&gt;&lt;D xsi:type="xsd:double"&gt;39.6553995661461&lt;/D&gt;&lt;D xsi:type="xsd:double"&gt;39.640843585642664&lt;/D&gt;&lt;D xsi:type="xsd:double"&gt;39.720836387337528&lt;/D&gt;&lt;D xsi:type="xsd:double"&gt;39.676360830876988&lt;/D&gt;&lt;D xsi:type="xsd:double"&gt;39.692132949844748&lt;/D&gt;&lt;D xsi:type="xsd:double"&gt;39.682785735091677&lt;/D&gt;&lt;D xsi:type="xsd:double"&gt;39.729785012916118&lt;/D&gt;&lt;D xsi:type="xsd:double"&gt;39.8513759593319&lt;/D&gt;&lt;D xsi:type="xsd:double"&gt;39.85298335551628&lt;/D&gt;&lt;D xsi:type="xsd:double"&gt;39.883428061341213&lt;/D&gt;&lt;D xsi:type="xsd:double"&gt;39.81182703903157&lt;/D&gt;&lt;D xsi:type="xsd:double"&gt;39.778050968221343&lt;/D&gt;&lt;D xsi:type="xsd:double"&gt;39.788699341696507&lt;/D&gt;&lt;D xsi:type="xsd:double"&gt;39.7785250073153&lt;/D&gt;&lt;D xsi:type="xsd:double"&gt;39.42181339830482&lt;/D&gt;&lt;D xsi:type="xsd:double"&gt;39.420412963939718&lt;/D&gt;&lt;D xsi:type="xsd:double"&gt;39.405333083854&lt;/D&gt;&lt;D xsi:type="xsd:double"&gt;39.469340340599977&lt;/D&gt;&lt;D xsi:type="xsd:double"&gt;39.517138162042031&lt;/D&gt;&lt;D xsi:type="xsd:double"&gt;39.501286172301462&lt;/D&gt;&lt;D xsi:type="xsd:double"&gt;39.625380103765778&lt;/D&gt;&lt;D xsi:type="xsd:double"&gt;39.617886205859918&lt;/D&gt;&lt;D xsi:type="xsd:double"&gt;39.659350028630229&lt;/D&gt;&lt;D xsi:type="xsd:double"&gt;39.668494936120112&lt;/D&gt;&lt;D xsi:type="xsd:double"&gt;39.653716027555532&lt;/D&gt;&lt;D xsi:type="xsd:double"&gt;39.653495508748243&lt;/D&gt;&lt;D xsi:type="xsd:double"&gt;39.537336115470218&lt;/D&gt;&lt;D xsi:type="xsd:double"&gt;39.520785599668692&lt;/D&gt;&lt;D xsi:type="xsd:double"&gt;39.550567499084408&lt;/D&gt;&lt;D xsi:type="xsd:double"&gt;39.547899749550858&lt;/D&gt;&lt;D xsi:type="xsd:double"&gt;39.494470867147427&lt;/D&gt;&lt;D xsi:type="xsd:double"&gt;39.5188209552013&lt;/D&gt;&lt;D xsi:type="xsd:double"&gt;39.478029590085413&lt;/D&gt;&lt;D xsi:type="xsd:double"&gt;39.618562063733243&lt;/D&gt;&lt;D xsi:type="xsd:double"&gt;39.584542192171241&lt;/D&gt;&lt;D xsi:type="xsd:double"&gt;39.5985572897469&lt;/D&gt;&lt;D xsi:type="xsd:double"&gt;39.636585919642293&lt;/D&gt;&lt;D xsi:type="xsd:double"&gt;39.715002942824917&lt;/D&gt;&lt;D xsi:type="xsd:double"&gt;39.735928274965516&lt;/D&gt;&lt;D xsi:type="xsd:double"&gt;39.771673875555379&lt;/D&gt;&lt;D xsi:type="xsd:double"&gt;39.717487915680287&lt;/D&gt;&lt;D xsi:type="xsd:double"&gt;39.684633583113623&lt;/D&gt;&lt;D xsi:type="xsd:double"&gt;39.6745016322063&lt;/D&gt;&lt;D xsi:type="xsd:double"&gt;39.672827427104373&lt;/D&gt;&lt;D xsi:type="xsd:double"&gt;39.718166778506&lt;/D&gt;&lt;D xsi:type="xsd:double"&gt;39.735397598173009&lt;/D&gt;&lt;D xsi:type="xsd:double"&gt;39.744861689917741&lt;/D&gt;&lt;D xsi:type="xsd:double"&gt;39.795712376511467&lt;/D&gt;&lt;D xsi:type="xsd:double"&gt;39.778549356405946&lt;/D&gt;&lt;D xsi:type="xsd:double"&gt;39.811283117739713&lt;/D&gt;&lt;D xsi:type="xsd:double"&gt;39.867640235759083&lt;/D&gt;&lt;D xsi:type="xsd:double"&gt;39.870030967038772&lt;/D&gt;&lt;D xsi:type="xsd:double"&gt;39.8692506707049&lt;/D&gt;&lt;D xsi:type="xsd:double"&gt;39.83398611655889&lt;/D&gt;&lt;D xsi:type="xsd:double"&gt;39.873670645129813&lt;/D&gt;&lt;D xsi:type="xsd:double"&gt;39.866889788525441&lt;/D&gt;&lt;D xsi:type="xsd:double"&gt;39.890226008967673&lt;/D&gt;&lt;D xsi:type="xsd:double"&gt;39.933989357123558&lt;/D&gt;&lt;D xsi:type="xsd:double"&gt;39.957824524991551&lt;/D&gt;&lt;D xsi:type="xsd:double"&gt;39.964674161347617&lt;/D&gt;&lt;D xsi:type="xsd:double"&gt;39.892587601181859&lt;/D&gt;&lt;D xsi:type="xsd:double"&gt;39.952449667296257&lt;/D&gt;&lt;D xsi:type="xsd:double"&gt;39.941988550665243&lt;/D&gt;&lt;D xsi:type="xsd:double"&gt;39.992581913172629&lt;/D&gt;&lt;D xsi:type="xsd:double"&gt;39.995240085290519&lt;/D&gt;&lt;D xsi:type="xsd:double"&gt;39.984414578444763&lt;/D&gt;&lt;D xsi:type="xsd:double"&gt;39.948943312203468&lt;/D&gt;&lt;D xsi:type="xsd:double"&gt;39.944706744288688&lt;/D&gt;&lt;D xsi:type="xsd:double"&gt;39.923458829337783&lt;/D&gt;&lt;D xsi:type="xsd:double"&gt;39.87658383090983&lt;/D&gt;&lt;D xsi:type="xsd:double"&gt;39.868665691704336&lt;/D&gt;&lt;D xsi:type="xsd:double"&gt;39.908486813603972&lt;/D&gt;&lt;D xsi:type="xsd:double"&gt;39.865370741402053&lt;/D&gt;&lt;D xsi:type="xsd:double"&gt;39.819953704414807&lt;/D&gt;&lt;D xsi:type="xsd:double"&gt;39.802139267397692&lt;/D&gt;&lt;D xsi:type="xsd:double"&gt;39.808705604974563&lt;/D&gt;&lt;D xsi:type="xsd:double"&gt;39.737306725779192&lt;/D&gt;&lt;D xsi:type="xsd:double"&gt;39.743558863462347&lt;/D&gt;&lt;D xsi:type="xsd:double"&gt;39.755116427939&lt;/D&gt;&lt;D xsi:type="xsd:double"&gt;39.640158208740118&lt;/D&gt;&lt;D xsi:type="xsd:double"&gt;39.733713460635428&lt;/D&gt;&lt;D xsi:type="xsd:double"&gt;39.775503244045673&lt;/D&gt;&lt;D xsi:type="xsd:double"&gt;39.753176336515153&lt;/D&gt;&lt;D xsi:type="xsd:double"&gt;39.851580690132927&lt;/D&gt;&lt;D xsi:type="xsd:double"&gt;39.885540817725392&lt;/D&gt;&lt;D xsi:type="xsd:double"&gt;39.931111153463718&lt;/D&gt;&lt;D xsi:type="xsd:double"&gt;39.897675785463079&lt;/D&gt;&lt;D xsi:type="xsd:double"&gt;39.837472085690933&lt;/D&gt;&lt;D xsi:type="xsd:double"&gt;39.889286956514447&lt;/D&gt;&lt;D xsi:type="xsd:double"&gt;39.900538794188613&lt;/D&gt;&lt;D xsi:type="xsd:double"&gt;39.859091903732462&lt;/D&gt;&lt;D xsi:type="xsd:double"&gt;39.794966222079573&lt;/D&gt;&lt;D xsi:type="xsd:double"&gt;39.851721418056393&lt;/D&gt;&lt;D xsi:type="xsd:double"&gt;39.820871982389328&lt;/D&gt;&lt;D xsi:type="xsd:double"&gt;39.794655790958771&lt;/D&gt;&lt;D xsi:type="xsd:double"&gt;39.879353756424358&lt;/D&gt;&lt;D xsi:type="xsd:double"&gt;39.877784771560023&lt;/D&gt;&lt;D xsi:type="xsd:double"&gt;40.026651800995438&lt;/D&gt;&lt;D xsi:type="xsd:double"&gt;40.02209726942651&lt;/D&gt;&lt;D xsi:type="xsd:double"&gt;40.1227186827272&lt;/D&gt;&lt;D xsi:type="xsd:double"&gt;40.05612586771565&lt;/D&gt;&lt;D xsi:type="xsd:double"&gt;40.1156105667464&lt;/D&gt;&lt;D xsi:type="xsd:double"&gt;40.150041755312387&lt;/D&gt;&lt;D xsi:type="xsd:double"&gt;40.1939111134976&lt;/D&gt;&lt;D xsi:type="xsd:double"&gt;40.256042560017889&lt;/D&gt;&lt;D xsi:type="xsd:double"&gt;40.175619977451127&lt;/D&gt;&lt;D xsi:type="xsd:double"&gt;40.246920156397891&lt;/D&gt;&lt;D xsi:type="xsd:double"&gt;40.168085407513779&lt;/D&gt;&lt;D xsi:type="xsd:double"&gt;39.704776982939883&lt;/D&gt;&lt;D xsi:type="xsd:double"&gt;39.755713206816239&lt;/D&gt;&lt;D xsi:type="xsd:double"&gt;39.748643154226137&lt;/D&gt;&lt;D xsi:type="xsd:double"&gt;39.740131535636444&lt;/D&gt;&lt;D xsi:type="xsd:double"&gt;39.73168735278432&lt;/D&gt;&lt;D xsi:type="xsd:double"&gt;39.694394525771287&lt;/D&gt;&lt;D xsi:type="xsd:double"&gt;39.72071822492822&lt;/D&gt;&lt;D xsi:type="xsd:double"&gt;39.808216518813&lt;/D&gt;&lt;D xsi:type="xsd:double"&gt;39.77133112651191&lt;/D&gt;&lt;D xsi:type="xsd:double"&gt;39.790508808473419&lt;/D&gt;&lt;D xsi:type="xsd:double"&gt;39.765155281542&lt;/D&gt;&lt;D xsi:type="xsd:double"&gt;39.757121127583133&lt;/D&gt;&lt;D xsi:type="xsd:double"&gt;39.768670653047167&lt;/D&gt;&lt;D xsi:type="xsd:double"&gt;39.8232750430475&lt;/D&gt;&lt;D xsi:type="xsd:double"&gt;39.807261949998832&lt;/D&gt;&lt;D xsi:type="xsd:double"&gt;39.793388409152783&lt;/D&gt;&lt;D xsi:type="xsd:double"&gt;39.813030307350893&lt;/D&gt;&lt;D xsi:type="xsd:double"&gt;39.790319486582781&lt;/D&gt;&lt;D xsi:type="xsd:double"&gt;39.775988680245867&lt;/D&gt;&lt;D xsi:type="xsd:double"&gt;39.720159145569937&lt;/D&gt;&lt;D xsi:type="xsd:double"&gt;39.811919180481688&lt;/D&gt;&lt;D xsi:type="xsd:double"&gt;39.736516509369793&lt;/D&gt;&lt;D xsi:type="xsd:double"&gt;39.805948620940228&lt;/D&gt;&lt;D xsi:type="xsd:double"&gt;39.835070358461692&lt;/D&gt;&lt;D xsi:type="xsd:double"&gt;39.839698269988141&lt;/D&gt;&lt;D xsi:type="xsd:double"&gt;39.844683499697851&lt;/D&gt;&lt;D xsi:type="xsd:double"&gt;39.8859627708249&lt;/D&gt;&lt;D xsi:type="xsd:double"&gt;39.9157883096328&lt;/D&gt;&lt;D xsi:type="xsd:double"&gt;39.918948061154538&lt;/D&gt;&lt;D xsi:type="xsd:double"&gt;39.9656726639583&lt;/D&gt;&lt;D xsi:type="xsd:double"&gt;39.968103057326971&lt;/D&gt;&lt;D xsi:type="xsd:double"&gt;39.897468949028038&lt;/D&gt;&lt;D xsi:type="xsd:double"&gt;40.015834633124108&lt;/D&gt;&lt;D xsi:type="xsd:double"&gt;40.033549265319991&lt;/D&gt;&lt;D xsi:type="xsd:double"&gt;40.090524442890171&lt;/D&gt;&lt;D xsi:type="xsd:double"&gt;40.062032105753737&lt;/D&gt;&lt;D xsi:type="xsd:double"&gt;40.085326546553517&lt;/D&gt;&lt;D xsi:type="xsd:double"&gt;40.097456089558&lt;/D&gt;&lt;D xsi:type="xsd:double"&gt;40.127093221976928&lt;/D&gt;&lt;D xsi:type="xsd:double"&gt;40.186470083090647&lt;/D&gt;&lt;D xsi:type="xsd:double"&gt;40.166162900307768&lt;/D&gt;&lt;D xsi:type="xsd:double"&gt;40.231959133772087&lt;/D&gt;&lt;D xsi:type="xsd:double"&gt;40.256073985347392&lt;/D&gt;&lt;D xsi:type="xsd:double"&gt;40.2533940649724&lt;/D&gt;&lt;D xsi:type="xsd:double"&gt;40.25521288333772&lt;/D&gt;&lt;D xsi:type="xsd:double"&gt;40.215687059330953&lt;/D&gt;&lt;D xsi:type="xsd:double"&gt;40.209721707015113&lt;/D&gt;&lt;D xsi:type="xsd:double"&gt;40.202060164016167&lt;/D&gt;&lt;D xsi:type="xsd:double"&gt;40.185804957697087&lt;/D&gt;&lt;D xsi:type="xsd:double"&gt;40.240286197398333&lt;/D&gt;&lt;D xsi:type="xsd:double"&gt;40.208638978309118&lt;/D&gt;&lt;D xsi:type="xsd:double"&gt;40.169926276303933&lt;/D&gt;&lt;D xsi:type="xsd:double"&gt;39.837368719204278&lt;/D&gt;&lt;D xsi:type="xsd:double"&gt;39.817273423757428&lt;/D&gt;&lt;D xsi:type="xsd:double"&gt;39.808790598498568&lt;/D&gt;&lt;D xsi:type="xsd:double"&gt;39.692977820780072&lt;/D&gt;&lt;D xsi:type="xsd:double"&gt;39.792346518711568&lt;/D&gt;&lt;D xsi:type="xsd:double"&gt;39.927946658223249&lt;/D&gt;&lt;D xsi:type="xsd:double"&gt;39.911755751709237&lt;/D&gt;&lt;D xsi:type="xsd:double"&gt;40.043027692966312&lt;/D&gt;&lt;D xsi:type="xsd:double"&gt;39.964241971498367&lt;/D&gt;&lt;D xsi:type="xsd:double"&gt;39.920921612216937&lt;/D&gt;&lt;D xsi:type="xsd:double"&gt;39.86839833611208&lt;/D&gt;&lt;D xsi:type="xsd:double"&gt;40.080279825222753&lt;/D&gt;&lt;D xsi:type="xsd:double"&gt;40.07832826176665&lt;/D&gt;&lt;D xsi:type="xsd:double"&gt;40.080498987735162&lt;/D&gt;&lt;D xsi:type="xsd:double"&gt;39.932307991253168&lt;/D&gt;&lt;D xsi:type="xsd:double"&gt;39.97868416351114&lt;/D&gt;&lt;D xsi:type="xsd:double"&gt;39.994481311268473&lt;/D&gt;&lt;D xsi:type="xsd:double"&gt;39.987217683772407&lt;/D&gt;&lt;D xsi:type="xsd:double"&gt;39.981449007397657&lt;/D&gt;&lt;D xsi:type="xsd:double"&gt;39.990646162332517&lt;/D&gt;&lt;D xsi:type="xsd:double"&gt;39.975885376730083&lt;/D&gt;&lt;D xsi:type="xsd:double"&gt;40.007426273993737&lt;/D&gt;&lt;D xsi:type="xsd:double"&gt;40.220493876885392&lt;/D&gt;&lt;D xsi:type="xsd:double"&gt;40.050647912624378&lt;/D&gt;&lt;D xsi:type="xsd:double"&gt;40.083120129415477&lt;/D&gt;&lt;D xsi:type="xsd:double"&gt;39.9730313329969&lt;/D&gt;&lt;D xsi:type="xsd:double"&gt;40.083212184126772&lt;/D&gt;&lt;D xsi:type="xsd:double"&gt;39.999571691536232&lt;/D&gt;&lt;D xsi:type="xsd:double"&gt;40.309068819742642&lt;/D&gt;&lt;D xsi:type="xsd:double"&gt;40.686506787053993&lt;/D&gt;&lt;D xsi:type="xsd:double"&gt;40.689630009967573&lt;/D&gt;&lt;D xsi:type="xsd:double"&gt;40.78816768242406&lt;/D&gt;&lt;D xsi:type="xsd:double"&gt;40.616253225603508&lt;/D&gt;&lt;D xsi:type="xsd:double"&gt;40.7471435616237&lt;/D&gt;&lt;D xsi:type="xsd:double"&gt;40.739980941708083&lt;/D&gt;&lt;D xsi:type="xsd:double"&gt;40.466451470443459&lt;/D&gt;&lt;D xsi:type="xsd:double"&gt;40.5189466345057&lt;/D&gt;&lt;D xsi:type="xsd:double"&gt;40.6325945598183&lt;/D&gt;&lt;D xsi:type="xsd:double"&gt;40.564629365599117&lt;/D&gt;&lt;D xsi:type="xsd:double"&gt;40.517042939009691&lt;/D&gt;&lt;D xsi:type="xsd:double"&gt;40.697647605125347&lt;/D&gt;&lt;D xsi:type="xsd:double"&gt;40.678458945585547&lt;/D&gt;&lt;D xsi:type="xsd:double"&gt;40.508555876624477&lt;/D&gt;&lt;D xsi:type="xsd:double"&gt;40.62617986420247&lt;/D&gt;&lt;D xsi:type="xsd:double"&gt;40.427760438657131&lt;/D&gt;&lt;D xsi:type="xsd:double"&gt;40.446982834413987&lt;/D&gt;&lt;D xsi:type="xsd:double"&gt;40.516748761298508&lt;/D&gt;&lt;D xsi:type="xsd:double"&gt;40.488833972159533&lt;/D&gt;&lt;D xsi:type="xsd:double"&gt;40.416242922857691&lt;/D&gt;&lt;D xsi:type="xsd:double"&gt;40.583179878110251&lt;/D&gt;&lt;D xsi:type="xsd:double"&gt;40.610806092492012&lt;/D&gt;&lt;D xsi:type="xsd:double"&gt;40.617605671080142&lt;/D&gt;&lt;D xsi:type="xsd:double"&gt;40.666678288060119&lt;/D&gt;&lt;D xsi:type="xsd:double"&gt;40.591641868825441&lt;/D&gt;&lt;D xsi:type="xsd:double"&gt;40.621750721616237&lt;/D&gt;&lt;D xsi:type="xsd:double"&gt;40.877588055977562&lt;/D&gt;&lt;D xsi:type="xsd:double"&gt;40.862986556911252&lt;/D&gt;&lt;D xsi:type="xsd:double"&gt;40.892007546578583&lt;/D&gt;&lt;D xsi:type="xsd:double"&gt;41.269807660261463&lt;/D&gt;&lt;D xsi:type="xsd:double"&gt;41.561314187981537&lt;/D&gt;&lt;D xsi:type="xsd:double"&gt;41.638404588190113&lt;/D&gt;&lt;D xsi:type="xsd:double"&gt;41.614596591354371&lt;/D&gt;&lt;D xsi:type="xsd:double"&gt;41.603679298114429&lt;/D&gt;&lt;D xsi:type="xsd:double"&gt;41.591219064755037&lt;/D&gt;&lt;D xsi:type="xsd:double"&gt;41.537565935751047&lt;/D&gt;&lt;D xsi:type="xsd:double"&gt;41.475971202127738&lt;/D&gt;&lt;D xsi:type="xsd:double"&gt;41.459332403749883&lt;/D&gt;&lt;D xsi:type="xsd:double"&gt;41.363179489404267&lt;/D&gt;&lt;D xsi:type="xsd:double"&gt;41.505505618780766&lt;/D&gt;&lt;D xsi:type="xsd:double"&gt;41.950761305940013&lt;/D&gt;&lt;D xsi:type="xsd:double"&gt;42.5482320397462&lt;/D&gt;&lt;D xsi:type="xsd:double"&gt;42.701119104734843&lt;/D&gt;&lt;D xsi:type="xsd:double"&gt;42.897400053012142&lt;/D&gt;&lt;D xsi:type="xsd:double"&gt;42.742602882180577&lt;/D&gt;&lt;D xsi:type="xsd:double"&gt;42.700080029801534&lt;/D&gt;&lt;D xsi:type="xsd:double"&gt;42.761537034986262&lt;/D&gt;&lt;D xsi:type="xsd:double"&gt;42.709601477149349&lt;/D&gt;&lt;D xsi:type="xsd:double"&gt;42.828237278620932&lt;/D&gt;&lt;D xsi:type="xsd:double"&gt;42.7391955781872&lt;/D&gt;&lt;D xsi:type="xsd:double"&gt;42.899794103404822&lt;/D&gt;&lt;D xsi:type="xsd:double"&gt;42.797323309535088&lt;/D&gt;&lt;D xsi:type="xsd:double"&gt;42.761093816768557&lt;/D&gt;&lt;D xsi:type="xsd:double"&gt;42.701352802866978&lt;/D&gt;&lt;D xsi:type="xsd:double"&gt;42.550861999371428&lt;/D&gt;&lt;D xsi:type="xsd:double"&gt;42.631228307584387&lt;/D&gt;&lt;D xsi:type="xsd:double"&gt;42.603347682123363&lt;/D&gt;&lt;D xsi:type="xsd:double"&gt;42.486755989843843&lt;/D&gt;&lt;D xsi:type="xsd:double"&gt;42.4963719532747&lt;/D&gt;&lt;D xsi:type="xsd:double"&gt;42.523514433617422&lt;/D&gt;&lt;D xsi:type="xsd:double"&gt;42.491176711433837&lt;/D&gt;&lt;D xsi:type="xsd:double"&gt;42.52572477161516&lt;/D&gt;&lt;D xsi:type="xsd:double"&gt;42.524852248884969&lt;/D&gt;&lt;D xsi:type="xsd:double"&gt;42.484125602402578&lt;/D&gt;&lt;D xsi:type="xsd:double"&gt;42.510475705247529&lt;/D&gt;&lt;D xsi:type="xsd:double"&gt;42.461490966010807&lt;/D&gt;&lt;D xsi:type="xsd:double"&gt;42.478965194546262&lt;/D&gt;&lt;D xsi:type="xsd:double"&gt;42.855309448229747&lt;/D&gt;&lt;D xsi:type="xsd:double"&gt;42.785907679935747&lt;/D&gt;&lt;D xsi:type="xsd:double"&gt;42.800734895612287&lt;/D&gt;&lt;D xsi:type="xsd:double"&gt;42.808791840610454&lt;/D&gt;&lt;D xsi:type="xsd:double"&gt;42.836610185701467&lt;/D&gt;&lt;D xsi:type="xsd:double"&gt;42.785508205852&lt;/D&gt;&lt;D xsi:type="xsd:double"&gt;42.553476193422043&lt;/D&gt;&lt;D xsi:type="xsd:double"&gt;42.48420300329731&lt;/D&gt;&lt;D xsi:type="xsd:double"&gt;42.560114005527538&lt;/D&gt;&lt;D xsi:type="xsd:double"&gt;42.584820136486186&lt;/D&gt;&lt;D xsi:type="xsd:double"&gt;42.550620490511307&lt;/D&gt;&lt;D xsi:type="xsd:double"&gt;42.6088896557909&lt;/D&gt;&lt;D xsi:type="xsd:double"&gt;42.686576171973613&lt;/D&gt;&lt;D xsi:type="xsd:double"&gt;42.6938347278814&lt;/D&gt;&lt;D xsi:type="xsd:double"&gt;42.71079218346145&lt;/D&gt;&lt;D xsi:type="xsd:double"&gt;42.68961492058223&lt;/D&gt;&lt;D xsi:type="xsd:double"&gt;42.672946768499358&lt;/D&gt;&lt;D xsi:type="xsd:double"&gt;42.704951794055837&lt;/D&gt;&lt;D xsi:type="xsd:double"&gt;42.628656264431228&lt;/D&gt;&lt;D xsi:type="xsd:double"&gt;42.659844362599657&lt;/D&gt;&lt;D xsi:type="xsd:double"&gt;42.644012107880471&lt;/D&gt;&lt;D xsi:type="xsd:double"&gt;42.6122761535988&lt;/D&gt;&lt;D xsi:type="xsd:double"&gt;42.621169979544177&lt;/D&gt;&lt;D xsi:type="xsd:double"&gt;42.6242311001773&lt;/D&gt;&lt;D xsi:type="xsd:double"&gt;42.607708757190537&lt;/D&gt;&lt;D xsi:type="xsd:double"&gt;42.588728931791273&lt;/D&gt;&lt;D xsi:type="xsd:double"&gt;42.513791326005112&lt;/D&gt;&lt;D xsi:type="xsd:double"&gt;42.603068308119809&lt;/D&gt;&lt;D xsi:type="xsd:double"&gt;42.6130226766184&lt;/D&gt;&lt;D xsi:type="xsd:double"&gt;42.55272772671735&lt;/D&gt;&lt;D xsi:type="xsd:double"&gt;42.666552722798812&lt;/D&gt;&lt;D xsi:type="xsd:double"&gt;42.63608772532433&lt;/D&gt;&lt;D xsi:type="xsd:double"&gt;42.696812006863382&lt;/D&gt;&lt;D xsi:type="xsd:double"&gt;42.493925426321468&lt;/D&gt;&lt;D xsi:type="xsd:double"&gt;42.544680236496568&lt;/D&gt;&lt;D xsi:type="xsd:double"&gt;42.508394557447282&lt;/D&gt;&lt;D xsi:type="xsd:double"&gt;42.500643080419927&lt;/D&gt;&lt;D xsi:type="xsd:double"&gt;42.508522440411667&lt;/D&gt;&lt;D xsi:type="xsd:double"&gt;42.608091374519176&lt;/D&gt;&lt;D xsi:type="xsd:double"&gt;42.614240860403378&lt;/D&gt;&lt;D xsi:type="xsd:double"&gt;42.56889414175879&lt;/D&gt;&lt;D xsi:type="xsd:double"&gt;42.596523781037838&lt;/D&gt;&lt;D xsi:type="xsd:double"&gt;42.548412407527941&lt;/D&gt;&lt;D xsi:type="xsd:double"&gt;42.496671020951673&lt;/D&gt;&lt;D xsi:type="xsd:double"&gt;42.499874606814572&lt;/D&gt;&lt;D xsi:type="xsd:double"&gt;42.6231814001617&lt;/D&gt;&lt;D xsi:type="xsd:double"&gt;42.680810118030458&lt;/D&gt;&lt;D xsi:type="xsd:double"&gt;42.729407483617372&lt;/D&gt;&lt;D xsi:type="xsd:double"&gt;42.876070184789739&lt;/D&gt;&lt;D xsi:type="xsd:double"&gt;42.853155310857183&lt;/D&gt;&lt;D xsi:type="xsd:double"&gt;42.74475309076594&lt;/D&gt;&lt;D xsi:type="xsd:double"&gt;42.753323710489589&lt;/D&gt;&lt;D xsi:type="xsd:double"&gt;42.88363495921103&lt;/D&gt;&lt;D xsi:type="xsd:double"&gt;42.871316827928091&lt;/D&gt;&lt;D xsi:type="xsd:double"&gt;42.902200618437632&lt;/D&gt;&lt;D xsi:type="xsd:double"&gt;42.850804836228278&lt;/D&gt;&lt;D xsi:type="xsd:double"&gt;42.830458789616692&lt;/D&gt;&lt;D xsi:type="xsd:double"&gt;42.849256392746547&lt;/D&gt;&lt;D xsi:type="xsd:double"&gt;42.7984395142828&lt;/D&gt;&lt;D xsi:type="xsd:double"&gt;42.691791033115251&lt;/D&gt;&lt;D xsi:type="xsd:double"&gt;42.691293888301232&lt;/D&gt;&lt;D xsi:type="xsd:double"&gt;42.6826307015374&lt;/D&gt;&lt;D xsi:type="xsd:double"&gt;42.749620270900657&lt;/D&gt;&lt;D xsi:type="xsd:double"&gt;42.660528855221&lt;/D&gt;&lt;D xsi:type="xsd:double"&gt;42.790587630572873&lt;/D&gt;&lt;D xsi:type="xsd:double"&gt;42.776753017757088&lt;/D&gt;&lt;D xsi:type="xsd:double"&gt;42.631557791349337&lt;/D&gt;&lt;D xsi:type="xsd:double"&gt;42.738912941039388&lt;/D&gt;&lt;D xsi:type="xsd:double"&gt;42.734797273330678&lt;/D&gt;&lt;D xsi:type="xsd:double"&gt;42.841181724099833&lt;/D&gt;&lt;D xsi:type="xsd:double"&gt;42.8016584763358&lt;/D&gt;&lt;D xsi:type="xsd:double"&gt;42.706005572462331&lt;/D&gt;&lt;D xsi:type="xsd:double"&gt;42.842370898453538&lt;/D&gt;&lt;D xsi:type="xsd:double"&gt;42.898666302371673&lt;/D&gt;&lt;D xsi:type="xsd:double"&gt;42.829412720709229&lt;/D&gt;&lt;D xsi:type="xsd:double"&gt;42.873808295116611&lt;/D&gt;&lt;D xsi:type="xsd:double"&gt;42.820159162526451&lt;/D&gt;&lt;D xsi:type="xsd:double"&gt;42.707179389685813&lt;/D&gt;&lt;D xsi:type="xsd:double"&gt;42.653687904862863&lt;/D&gt;&lt;D xsi:type="xsd:double"&gt;42.517932708964707&lt;/D&gt;&lt;D xsi:type="xsd:double"&gt;42.53266339790035&lt;/D&gt;&lt;D xsi:type="xsd:double"&gt;42.518614382419273&lt;/D&gt;&lt;D xsi:type="xsd:double"&gt;42.549311779248242&lt;/D&gt;&lt;D xsi:type="xsd:double"&gt;42.499522891365693&lt;/D&gt;&lt;D xsi:type="xsd:double"&gt;42.4133117817273&lt;/D&gt;&lt;D xsi:type="xsd:double"&gt;42.486315874592357&lt;/D&gt;&lt;D xsi:type="xsd:double"&gt;42.45625540115357&lt;/D&gt;&lt;D xsi:type="xsd:double"&gt;42.397456931746127&lt;/D&gt;&lt;D xsi:type="xsd:double"&gt;42.411231401887818&lt;/D&gt;&lt;D xsi:type="xsd:double"&gt;42.392190857686927&lt;/D&gt;&lt;D xsi:type="xsd:double"&gt;42.401620302577072&lt;/D&gt;&lt;D xsi:type="xsd:double"&gt;42.465649593494867&lt;/D&gt;&lt;D xsi:type="xsd:double"&gt;42.279798925406872&lt;/D&gt;&lt;D xsi:type="xsd:double"&gt;42.227497266020791&lt;/D&gt;&lt;D xsi:type="xsd:double"&gt;42.231115345811837&lt;/D&gt;&lt;D xsi:type="xsd:double"&gt;42.3040601014819&lt;/D&gt;&lt;D xsi:type="xsd:double"&gt;42.306453566663293&lt;/D&gt;&lt;D xsi:type="xsd:double"&gt;42.245870397172247&lt;/D&gt;&lt;D xsi:type="xsd:double"&gt;42.153719567495067&lt;/D&gt;&lt;D xsi:type="xsd:double"&gt;42.201220785526687&lt;/D&gt;&lt;D xsi:type="xsd:double"&gt;42.188249509732678&lt;/D&gt;&lt;D xsi:type="xsd:double"&gt;42.24185484660655&lt;/D&gt;&lt;D xsi:type="xsd:double"&gt;42.238944366420917&lt;/D&gt;&lt;D xsi:type="xsd:double"&gt;42.267081916723107&lt;/D&gt;&lt;D xsi:type="xsd:double"&gt;42.253842748713332&lt;/D&gt;&lt;D xsi:type="xsd:double"&gt;42.221720722348337&lt;/D&gt;&lt;D xsi:type="xsd:double"&gt;42.213113727430638&lt;/D&gt;&lt;D xsi:type="xsd:double"&gt;42.215201576748647&lt;/D&gt;&lt;D xsi:type="xsd:double"&gt;42.17502108349295&lt;/D&gt;&lt;D xsi:type="xsd:double"&gt;42.227765205092211&lt;/D&gt;&lt;D xsi:type="xsd:double"&gt;42.2092038161794&lt;/D&gt;&lt;D xsi:type="xsd:double"&gt;42.283605397102171&lt;/D&gt;&lt;D xsi:type="xsd:double"&gt;42.282591882341407&lt;/D&gt;&lt;D xsi:type="xsd:double"&gt;42.274816276734917&lt;/D&gt;&lt;D xsi:type="xsd:double"&gt;42.251120583278258&lt;/D&gt;&lt;D xsi:type="xsd:double"&gt;42.358680347904432&lt;/D&gt;&lt;D xsi:type="xsd:double"&gt;42.323496012295927&lt;/D&gt;&lt;D xsi:type="xsd:double"&gt;42.2892126967409&lt;/D&gt;&lt;D xsi:type="xsd:double"&gt;42.291908259471292&lt;/D&gt;&lt;D xsi:type="xsd:double"&gt;42.32471272312614&lt;/D&gt;&lt;D xsi:type="xsd:double"&gt;42.28022741271355&lt;/D&gt;&lt;D xsi:type="xsd:double"&gt;42.309998273597849&lt;/D&gt;&lt;D xsi:type="xsd:double"&gt;42.315004077513542&lt;/D&gt;&lt;D xsi:type="xsd:double"&gt;42.188894206737487&lt;/D&gt;&lt;D xsi:type="xsd:double"&gt;42.192565337443661&lt;/D&gt;&lt;D xsi:type="xsd:double"&gt;42.186592586849009&lt;/D&gt;&lt;D xsi:type="xsd:double"&gt;42.214131050339851&lt;/D&gt;&lt;D xsi:type="xsd:double"&gt;42.279148473507632&lt;/D&gt;&lt;D xsi:type="xsd:double"&gt;42.292924082961861&lt;/D&gt;&lt;D xsi:type="xsd:double"&gt;42.282559488105008&lt;/D&gt;&lt;D xsi:type="xsd:double"&gt;42.2586083159726&lt;/D&gt;&lt;D xsi:type="xsd:double"&gt;42.236308146651673&lt;/D&gt;&lt;D xsi:type="xsd:double"&gt;42.181892914977539&lt;/D&gt;&lt;D xsi:type="xsd:double"&gt;42.178401477294351&lt;/D&gt;&lt;D xsi:type="xsd:double"&gt;42.231436784491862&lt;/D&gt;&lt;D xsi:type="xsd:double"&gt;42.227697036008173&lt;/D&gt;&lt;D xsi:type="xsd:double"&gt;42.236732541652152&lt;/D&gt;&lt;D xsi:type="xsd:double"&gt;42.18417232605551&lt;/D&gt;&lt;D xsi:type="xsd:double"&gt;42.101387128117757&lt;/D&gt;&lt;D xsi:type="xsd:double"&gt;42.303198726467869&lt;/D&gt;&lt;D xsi:type="xsd:double"&gt;42.270360726879026&lt;/D&gt;&lt;D xsi:type="xsd:double"&gt;42.306492842206907&lt;/D&gt;&lt;D xsi:type="xsd:double"&gt;42.388773723020982&lt;/D&gt;&lt;D xsi:type="xsd:double"&gt;42.292591338613178&lt;/D&gt;&lt;D xsi:type="xsd:double"&gt;42.282874073643633&lt;/D&gt;&lt;D xsi:type="xsd:double"&gt;42.235328326388263&lt;/D&gt;&lt;D xsi:type="xsd:double"&gt;42.3095432454173&lt;/D&gt;&lt;D xsi:type="xsd:double"&gt;42.345530481718441&lt;/D&gt;&lt;D xsi:type="xsd:double"&gt;42.350696246598538&lt;/D&gt;&lt;D xsi:type="xsd:double"&gt;42.290235270035218&lt;/D&gt;&lt;D xsi:type="xsd:double"&gt;42.342827044197769&lt;/D&gt;&lt;D xsi:type="xsd:double"&gt;42.313591428751423&lt;/D&gt;&lt;D xsi:type="xsd:double"&gt;42.348672152079637&lt;/D&gt;&lt;D xsi:type="xsd:double"&gt;42.395799969506&lt;/D&gt;&lt;D xsi:type="xsd:double"&gt;41.764196158860713&lt;/D&gt;&lt;D xsi:type="xsd:double"&gt;41.749533401046747&lt;/D&gt;&lt;D xsi:type="xsd:double"&gt;41.71855844968789&lt;/D&gt;&lt;D xsi:type="xsd:double"&gt;41.641657320013557&lt;/D&gt;&lt;D xsi:type="xsd:double"&gt;41.605914727853211&lt;/D&gt;&lt;D xsi:type="xsd:double"&gt;41.522359826580789&lt;/D&gt;&lt;D xsi:type="xsd:double"&gt;41.606860117778083&lt;/D&gt;&lt;D xsi:type="xsd:double"&gt;41.693457816572383&lt;/D&gt;&lt;D xsi:type="xsd:double"&gt;41.7558002831064&lt;/D&gt;&lt;D xsi:type="xsd:double"&gt;41.749781189973731&lt;/D&gt;&lt;D xsi:type="xsd:double"&gt;41.718330609398393&lt;/D&gt;&lt;D xsi:type="xsd:double"&gt;41.733925635502061&lt;/D&gt;&lt;D xsi:type="xsd:double"&gt;41.7272517528849&lt;/D&gt;&lt;D xsi:type="xsd:double"&gt;41.731275952313162&lt;/D&gt;&lt;D xsi:type="xsd:double"&gt;41.686502687926591&lt;/D&gt;&lt;D xsi:type="xsd:double"&gt;41.661998469111808&lt;/D&gt;&lt;D xsi:type="xsd:double"&gt;41.641630376438911&lt;/D&gt;&lt;D xsi:type="xsd:double"&gt;41.74743174469387&lt;/D&gt;&lt;D xsi:type="xsd:double"&gt;41.764564580774483&lt;/D&gt;&lt;D xsi:type="xsd:double"&gt;41.810568077359711&lt;/D&gt;&lt;D xsi:type="xsd:double"&gt;41.735770572384617&lt;/D&gt;&lt;D xsi:type="xsd:double"&gt;41.798823853718837&lt;/D&gt;&lt;D xsi:type="xsd:double"&gt;41.7527937644357&lt;/D&gt;&lt;D xsi:type="xsd:double"&gt;41.903890467634618&lt;/D&gt;&lt;D xsi:type="xsd:double"&gt;41.827748489471666&lt;/D&gt;&lt;D xsi:type="xsd:double"&gt;41.779556031647928&lt;/D&gt;&lt;D xsi:type="xsd:double"&gt;41.8000078</t>
        </r>
      </text>
    </comment>
    <comment ref="A71" authorId="0" shapeId="0">
      <text>
        <r>
          <rPr>
            <b/>
            <sz val="9"/>
            <color indexed="81"/>
            <rFont val="Tahoma"/>
            <charset val="1"/>
          </rPr>
          <t>33152947&lt;/D&gt;&lt;D xsi:type="xsd:double"&gt;41.717811959941123&lt;/D&gt;&lt;D xsi:type="xsd:double"&gt;41.821416568890662&lt;/D&gt;&lt;D xsi:type="xsd:double"&gt;41.738480370715187&lt;/D&gt;&lt;D xsi:type="xsd:double"&gt;41.743888223454213&lt;/D&gt;&lt;D xsi:type="xsd:double"&gt;41.8713203416672&lt;/D&gt;&lt;D xsi:type="xsd:double"&gt;41.808390972534951&lt;/D&gt;&lt;D xsi:type="xsd:double"&gt;41.801114434075153&lt;/D&gt;&lt;D xsi:type="xsd:double"&gt;41.806945519638219&lt;/D&gt;&lt;D xsi:type="xsd:double"&gt;41.79231936268647&lt;/D&gt;&lt;D xsi:type="xsd:double"&gt;41.793425897777738&lt;/D&gt;&lt;D xsi:type="xsd:double"&gt;41.854082802617313&lt;/D&gt;&lt;D xsi:type="xsd:double"&gt;41.824261730798042&lt;/D&gt;&lt;D xsi:type="xsd:double"&gt;41.786847753110948&lt;/D&gt;&lt;D xsi:type="xsd:double"&gt;41.749137927332811&lt;/D&gt;&lt;D xsi:type="xsd:double"&gt;41.7557850167596&lt;/D&gt;&lt;D xsi:type="xsd:double"&gt;41.787767283965742&lt;/D&gt;&lt;D xsi:type="xsd:double"&gt;41.854636542356218&lt;/D&gt;&lt;D xsi:type="xsd:double"&gt;41.830060754481153&lt;/D&gt;&lt;D xsi:type="xsd:double"&gt;41.8569794049786&lt;/D&gt;&lt;D xsi:type="xsd:double"&gt;41.788165459861069&lt;/D&gt;&lt;D xsi:type="xsd:double"&gt;41.7812979054951&lt;/D&gt;&lt;D xsi:type="xsd:double"&gt;41.777796140342438&lt;/D&gt;&lt;D xsi:type="xsd:double"&gt;41.746205213455262&lt;/D&gt;&lt;D xsi:type="xsd:double"&gt;41.731416990104243&lt;/D&gt;&lt;D xsi:type="xsd:double"&gt;41.748247229082928&lt;/D&gt;&lt;D xsi:type="xsd:double"&gt;41.7911970090836&lt;/D&gt;&lt;D xsi:type="xsd:double"&gt;41.717754890751777&lt;/D&gt;&lt;D xsi:type="xsd:double"&gt;41.646099479865534&lt;/D&gt;&lt;D xsi:type="xsd:double"&gt;41.613728233526061&lt;/D&gt;&lt;D xsi:type="xsd:double"&gt;41.643686976903773&lt;/D&gt;&lt;D xsi:type="xsd:double"&gt;41.608571356690412&lt;/D&gt;&lt;D xsi:type="xsd:double"&gt;41.647341861184053&lt;/D&gt;&lt;D xsi:type="xsd:double"&gt;41.601817150109483&lt;/D&gt;&lt;D xsi:type="xsd:double"&gt;41.4425166340657&lt;/D&gt;&lt;D xsi:type="xsd:double"&gt;41.440989765140479&lt;/D&gt;&lt;D xsi:type="xsd:double"&gt;41.463115267608273&lt;/D&gt;&lt;D xsi:type="xsd:double"&gt;41.45897114369405&lt;/D&gt;&lt;D xsi:type="xsd:double"&gt;41.438623224579857&lt;/D&gt;&lt;D xsi:type="xsd:double"&gt;41.426060390307363&lt;/D&gt;&lt;D xsi:type="xsd:double"&gt;41.426627326457407&lt;/D&gt;&lt;D xsi:type="xsd:double"&gt;41.395885353889312&lt;/D&gt;&lt;D xsi:type="xsd:double"&gt;41.335887593918&lt;/D&gt;&lt;D xsi:type="xsd:double"&gt;41.23926979705297&lt;/D&gt;&lt;D xsi:type="xsd:double"&gt;41.261246464196887&lt;/D&gt;&lt;D xsi:type="xsd:double"&gt;41.286538700978817&lt;/D&gt;&lt;D xsi:type="xsd:double"&gt;41.187275980518272&lt;/D&gt;&lt;D xsi:type="xsd:double"&gt;41.296669870824893&lt;/D&gt;&lt;D xsi:type="xsd:double"&gt;41.3164823964859&lt;/D&gt;&lt;D xsi:type="xsd:double"&gt;41.27139258726239&lt;/D&gt;&lt;D xsi:type="xsd:double"&gt;41.273994506326858&lt;/D&gt;&lt;D xsi:type="xsd:double"&gt;41.263976108154679&lt;/D&gt;&lt;D xsi:type="xsd:double"&gt;41.273016600550953&lt;/D&gt;&lt;D xsi:type="xsd:double"&gt;41.4300463491834&lt;/D&gt;&lt;D xsi:type="xsd:double"&gt;41.46011526478928&lt;/D&gt;&lt;D xsi:type="xsd:double"&gt;41.561434617634269&lt;/D&gt;&lt;D xsi:type="xsd:double"&gt;41.5505856124677&lt;/D&gt;&lt;D xsi:type="xsd:double"&gt;41.500723814644772&lt;/D&gt;&lt;D xsi:type="xsd:double"&gt;41.473775205508311&lt;/D&gt;&lt;D xsi:type="xsd:double"&gt;41.462717205948721&lt;/D&gt;&lt;D xsi:type="xsd:double"&gt;41.341969774250337&lt;/D&gt;&lt;D xsi:type="xsd:double"&gt;41.331446730412758&lt;/D&gt;&lt;D xsi:type="xsd:double"&gt;41.298999873142549&lt;/D&gt;&lt;D xsi:type="xsd:double"&gt;41.352760405334642&lt;/D&gt;&lt;D xsi:type="xsd:double"&gt;41.343073696685117&lt;/D&gt;&lt;D xsi:type="xsd:double"&gt;41.311463784901058&lt;/D&gt;&lt;D xsi:type="xsd:double"&gt;41.259268313253692&lt;/D&gt;&lt;D xsi:type="xsd:double"&gt;41.271686280510558&lt;/D&gt;&lt;D xsi:type="xsd:double"&gt;41.2830255195539&lt;/D&gt;&lt;D xsi:type="xsd:double"&gt;41.246844103721919&lt;/D&gt;&lt;D xsi:type="xsd:double"&gt;41.254646245981071&lt;/D&gt;&lt;D xsi:type="xsd:double"&gt;41.224060814202353&lt;/D&gt;&lt;D xsi:type="xsd:double"&gt;41.270091105835753&lt;/D&gt;&lt;D xsi:type="xsd:double"&gt;41.258384295702278&lt;/D&gt;&lt;D xsi:type="xsd:double"&gt;41.2481455290839&lt;/D&gt;&lt;D xsi:type="xsd:double"&gt;41.2729598952425&lt;/D&gt;&lt;D xsi:type="xsd:double"&gt;41.21055959833636&lt;/D&gt;&lt;D xsi:type="xsd:double"&gt;41.2082375429647&lt;/D&gt;&lt;D xsi:type="xsd:double"&gt;41.201982901246339&lt;/D&gt;&lt;D xsi:type="xsd:double"&gt;41.158890130451333&lt;/D&gt;&lt;D xsi:type="xsd:double"&gt;41.152532809287877&lt;/D&gt;&lt;D xsi:type="xsd:double"&gt;41.091011404555537&lt;/D&gt;&lt;D xsi:type="xsd:double"&gt;41.112074115521438&lt;/D&gt;&lt;D xsi:type="xsd:double"&gt;41.071790473667207&lt;/D&gt;&lt;D xsi:type="xsd:double"&gt;41.017416902462273&lt;/D&gt;&lt;D xsi:type="xsd:double"&gt;40.980539108119032&lt;/D&gt;&lt;D xsi:type="xsd:double"&gt;40.981449590727912&lt;/D&gt;&lt;D xsi:type="xsd:double"&gt;41.031294368063563&lt;/D&gt;&lt;D xsi:type="xsd:double"&gt;41.019508496354767&lt;/D&gt;&lt;D xsi:type="xsd:double"&gt;41.000442588277288&lt;/D&gt;&lt;D xsi:type="xsd:double"&gt;41.067616890367042&lt;/D&gt;&lt;D xsi:type="xsd:double"&gt;41.039954256043558&lt;/D&gt;&lt;D xsi:type="xsd:double"&gt;41.028844937985127&lt;/D&gt;&lt;D xsi:type="xsd:double"&gt;41.018600163261638&lt;/D&gt;&lt;D xsi:type="xsd:double"&gt;41.010287535504759&lt;/D&gt;&lt;D xsi:type="xsd:double"&gt;40.950241104663966&lt;/D&gt;&lt;D xsi:type="xsd:double"&gt;40.835914019527031&lt;/D&gt;&lt;D xsi:type="xsd:double"&gt;40.875862882318508&lt;/D&gt;&lt;D xsi:type="xsd:double"&gt;40.985498085723677&lt;/D&gt;&lt;D xsi:type="xsd:double"&gt;40.967061045344309&lt;/D&gt;&lt;D xsi:type="xsd:double"&gt;40.964243467026307&lt;/D&gt;&lt;D xsi:type="xsd:double"&gt;40.992917047850227&lt;/D&gt;&lt;D xsi:type="xsd:double"&gt;40.993801180922958&lt;/D&gt;&lt;D xsi:type="xsd:double"&gt;41.000862970040629&lt;/D&gt;&lt;D xsi:type="xsd:double"&gt;40.955445050797422&lt;/D&gt;&lt;D xsi:type="xsd:double"&gt;41.078569170645537&lt;/D&gt;&lt;D xsi:type="xsd:double"&gt;41.067771301449518&lt;/D&gt;&lt;D xsi:type="xsd:double"&gt;41.073279039057617&lt;/D&gt;&lt;D xsi:type="xsd:double"&gt;41.109342199660787&lt;/D&gt;&lt;D xsi:type="xsd:double"&gt;41.088682689599949&lt;/D&gt;&lt;D xsi:type="xsd:double"&gt;41.073338837626579&lt;/D&gt;&lt;D xsi:type="xsd:double"&gt;41.061455335554633&lt;/D&gt;&lt;D xsi:type="xsd:double"&gt;41.103147767813859&lt;/D&gt;&lt;D xsi:type="xsd:double"&gt;41.163837046901108&lt;/D&gt;&lt;D xsi:type="xsd:double"&gt;41.168315080628041&lt;/D&gt;&lt;D xsi:type="xsd:double"&gt;41.177437146766657&lt;/D&gt;&lt;D xsi:type="xsd:double"&gt;41.186252484810957&lt;/D&gt;&lt;D xsi:type="xsd:double"&gt;41.1707616825324&lt;/D&gt;&lt;D xsi:type="xsd:double"&gt;41.162208120315192&lt;/D&gt;&lt;D xsi:type="xsd:double"&gt;41.186672593427829&lt;/D&gt;&lt;D xsi:type="xsd:double"&gt;41.212399746671622&lt;/D&gt;&lt;D xsi:type="xsd:double"&gt;41.227093686745732&lt;/D&gt;&lt;D xsi:type="xsd:double"&gt;41.2368625087007&lt;/D&gt;&lt;D xsi:type="xsd:double"&gt;41.21286682598754&lt;/D&gt;&lt;D xsi:type="xsd:double"&gt;41.107180056771739&lt;/D&gt;&lt;D xsi:type="xsd:double"&gt;41.118843984776348&lt;/D&gt;&lt;D xsi:type="xsd:double"&gt;41.111452165771723&lt;/D&gt;&lt;D xsi:type="xsd:double"&gt;41.120649417966177&lt;/D&gt;&lt;D xsi:type="xsd:double"&gt;41.015247203440843&lt;/D&gt;&lt;D xsi:type="xsd:double"&gt;41.011300122036808&lt;/D&gt;&lt;D xsi:type="xsd:double"&gt;41.03066810953932&lt;/D&gt;&lt;D xsi:type="xsd:double"&gt;40.969782111848623&lt;/D&gt;&lt;D xsi:type="xsd:double"&gt;40.792083164780877&lt;/D&gt;&lt;D xsi:type="xsd:double"&gt;40.87730392605188&lt;/D&gt;&lt;D xsi:type="xsd:double"&gt;40.931158615738987&lt;/D&gt;&lt;D xsi:type="xsd:double"&gt;41.023987480669213&lt;/D&gt;&lt;D xsi:type="xsd:double"&gt;41.018466234641053&lt;/D&gt;&lt;D xsi:type="xsd:double"&gt;40.687859846628442&lt;/D&gt;&lt;D xsi:type="xsd:double"&gt;40.784031468580153&lt;/D&gt;&lt;D xsi:type="xsd:double"&gt;40.754790608621981&lt;/D&gt;&lt;D xsi:type="xsd:double"&gt;40.804894176107311&lt;/D&gt;&lt;D xsi:type="xsd:double"&gt;41.77781726485896&lt;/D&gt;&lt;D xsi:type="xsd:double"&gt;41.78034588963596&lt;/D&gt;&lt;D xsi:type="xsd:double"&gt;41.72819938465345&lt;/D&gt;&lt;D xsi:type="xsd:double"&gt;41.774936889227568&lt;/D&gt;&lt;D xsi:type="xsd:double"&gt;41.790146506201523&lt;/D&gt;&lt;D xsi:type="xsd:double"&gt;41.775211713831617&lt;/D&gt;&lt;D xsi:type="xsd:double"&gt;42.292386891401257&lt;/D&gt;&lt;D xsi:type="xsd:double"&gt;42.181395547944419&lt;/D&gt;&lt;D xsi:type="xsd:double"&gt;42.192531330418632&lt;/D&gt;&lt;D xsi:type="xsd:double"&gt;42.224830737885611&lt;/D&gt;&lt;D xsi:type="xsd:double"&gt;42.156136207420907&lt;/D&gt;&lt;D xsi:type="xsd:double"&gt;42.090195621102232&lt;/D&gt;&lt;D xsi:type="xsd:double"&gt;42.052848445180707&lt;/D&gt;&lt;D xsi:type="xsd:double"&gt;41.95335745548023&lt;/D&gt;&lt;D xsi:type="xsd:double"&gt;41.906457407333988&lt;/D&gt;&lt;D xsi:type="xsd:double"&gt;41.925294349575637&lt;/D&gt;&lt;D xsi:type="xsd:double"&gt;41.956740632872467&lt;/D&gt;&lt;D xsi:type="xsd:double"&gt;41.997881039395388&lt;/D&gt;&lt;D xsi:type="xsd:double"&gt;41.93031054577304&lt;/D&gt;&lt;D xsi:type="xsd:double"&gt;41.861716029314657&lt;/D&gt;&lt;D xsi:type="xsd:double"&gt;41.880046682753431&lt;/D&gt;&lt;/FQL&gt;&lt;FQL&gt;&lt;Q&gt;180458^FMA_EST_CHG("EPS","1M",NTMA,09/07/2007,0,D,"PORTAGG","MEANR")&lt;/Q&gt;&lt;R&gt;2466&lt;/R&gt;&lt;C&gt;1&lt;/C&gt;&lt;D xsi:type="xsd:double"&gt;1.542341589300986&lt;/D&gt;&lt;D xsi:type="xsd:double"&gt;2.2539990142077411&lt;/D&gt;&lt;D xsi:type="xsd:double"&gt;2.3318713792020831&lt;/D&gt;&lt;D xsi:type="xsd:double"&gt;2.3368372593372269&lt;/D&gt;&lt;D xsi:type="xsd:double"&gt;2.752588882107053&lt;/D&gt;&lt;D xsi:type="xsd:double"&gt;2.9212060337442942&lt;/D&gt;&lt;D xsi:type="xsd:double"&gt;1.8270900461630431&lt;/D&gt;&lt;D xsi:type="xsd:double"&gt;1.85729756044347&lt;/D&gt;&lt;D xsi:type="xsd:double"&gt;1.797500239836739&lt;/D&gt;&lt;D xsi:type="xsd:double"&gt;1.4436028445855491&lt;/D&gt;&lt;D xsi:type="xsd:double"&gt;1.660559186630719&lt;/D&gt;&lt;D xsi:type="xsd:double"&gt;1.799712745377025&lt;/D&gt;&lt;D xsi:type="xsd:double"&gt;1.7981393745537151&lt;/D&gt;&lt;D xsi:type="xsd:double"&gt;1.4448382178438579&lt;/D&gt;&lt;D xsi:type="xsd:double"&gt;1.4547657572073329&lt;/D&gt;&lt;D xsi:type="xsd:double"&gt;0.772740498995711&lt;/D&gt;&lt;D xsi:type="xsd:double"&gt;1.3000537855919889&lt;/D&gt;&lt;D xsi:type="xsd:double"&gt;1.504817511103705&lt;/D&gt;&lt;D xsi:type="xsd:double"&gt;1.3729784714105719&lt;/D&gt;&lt;D xsi:type="xsd:double"&gt;1.1869560856313239&lt;/D&gt;&lt;D xsi:type="xsd:double"&gt;1.2142369019743451&lt;/D&gt;&lt;D xsi:type="xsd:double"&gt;1.27371365090988&lt;/D&gt;&lt;D xsi:type="xsd:double"&gt;1.2404293067578669&lt;/D&gt;&lt;D xsi:type="xsd:double"&gt;1.342867911028252&lt;/D&gt;&lt;D xsi:type="xsd:double"&gt;0.84850512972190373&lt;/D&gt;&lt;D xsi:type="xsd:double"&gt;1.0193151478075051&lt;/D&gt;&lt;D xsi:type="xsd:double"&gt;1.2117424844585361&lt;/D&gt;&lt;D xsi:type="xsd:double"&gt;0.85993963404803908&lt;/D&gt;&lt;D xsi:type="xsd:double"&gt;1.8836476286665469&lt;/D&gt;&lt;D xsi:type="xsd:double"&gt;1.9503618302242589&lt;/D&gt;&lt;D xsi:type="xsd:double"&gt;2.053718562398823&lt;/D&gt;&lt;D xsi:type="xsd:double"&gt;2.3350615127725041&lt;/D&gt;&lt;D xsi:type="xsd:double"&gt;2.309626180156227&lt;/D&gt;&lt;D xsi:type="xsd:double"&gt;2.53058608590128&lt;/D&gt;&lt;D xsi:type="xsd:double"&gt;2.9787440298293091&lt;/D&gt;&lt;D xsi:type="xsd:double"&gt;3.1829761852212179&lt;/D&gt;&lt;D xsi:type="xsd:double"&gt;3.0527661529374912&lt;/D&gt;&lt;D xsi:type="xsd:double"&gt;2.906419609704523&lt;/D&gt;&lt;D xsi:type="xsd:double"&gt;2.7784060133332069&lt;/D&gt;&lt;D xsi:type="xsd:double"&gt;3.049293921015058&lt;/D&gt;&lt;D xsi:type="xsd:double"&gt;3.33578004754212&lt;/D&gt;&lt;D xsi:type="xsd:double"&gt;3.8410370587647109&lt;/D&gt;&lt;D xsi:type="xsd:double"&gt;3.9210049533022042&lt;/D&gt;&lt;D xsi:type="xsd:double"&gt;3.603092332098853&lt;/D&gt;&lt;D xsi:type="xsd:double"&gt;3.6713254687460162&lt;/D&gt;&lt;D xsi:type="xsd:double"&gt;4.014627871211716&lt;/D&gt;&lt;D xsi:type="xsd:double"&gt;4.0066971047189588&lt;/D&gt;&lt;D xsi:type="xsd:double"&gt;3.463852288085326&lt;/D&gt;&lt;D xsi:type="xsd:double"&gt;3.1691782467640279&lt;/D&gt;&lt;D xsi:type="xsd:double"&gt;2.9413181870396312&lt;/D&gt;&lt;D xsi:type="xsd:double"&gt;3.1273304431105879&lt;/D&gt;&lt;D xsi:type="xsd:double"&gt;2.5554981330671618&lt;/D&gt;&lt;D xsi:type="xsd:double"&gt;2.2241977344974231&lt;/D&gt;&lt;D xsi:type="xsd:double"&gt;1.9278322575733049&lt;/D&gt;&lt;D xsi:type="xsd:double"&gt;1.4096068662665471&lt;/D&gt;&lt;D xsi:type="xsd:double"&gt;1.7863262227234189&lt;/D&gt;&lt;D xsi:type="xsd:double"&gt;1.420735430137535&lt;/D&gt;&lt;D xsi:type="xsd:double"&gt;0.71597770814902462&lt;/D&gt;&lt;D xsi:type="xsd:double"&gt;1.14743403314692&lt;/D&gt;&lt;D xsi:type="xsd:double"&gt;1.152802319816655&lt;/D&gt;&lt;D xsi:type="xsd:double"&gt;0.92662246449587227&lt;/D&gt;&lt;D xsi:type="xsd:double"&gt;0.6233657683801227&lt;/D&gt;&lt;D xsi:type="xsd:double"&gt;0.28462343680288749&lt;/D&gt;&lt;D xsi:type="xsd:double"&gt;-0.604505451177486&lt;/D&gt;&lt;D xsi:type="xsd:double"&gt;-0.56858849106000942&lt;/D&gt;&lt;D xsi:type="xsd:double"&gt;-1.056228699749139&lt;/D&gt;&lt;D xsi:type="xsd:double"&gt;-1.053958991555463&lt;/D&gt;&lt;D xsi:type="xsd:double"&gt;-1.2534490013903321&lt;/D&gt;&lt;D xsi:type="xsd:double"&gt;-0.89047167562097&lt;/D&gt;&lt;D xsi:type="xsd:double"&gt;-0.83267898114964833&lt;/D&gt;&lt;D xsi:type="xsd:double"&gt;-0.67459017716019543&lt;/D&gt;&lt;D xsi:type="xsd:double"&gt;-0.68847679160831621&lt;/D&gt;&lt;D xsi:type="xsd:double"&gt;-0.83104723682867954&lt;/D&gt;&lt;D xsi:type="xsd:double"&gt;-0.17966476575997359&lt;/D&gt;&lt;D xsi:type="xsd:double"&gt;0.73780742773158181&lt;/D&gt;&lt;D xsi:type="xsd:double"&gt;0.24855566054083891&lt;/D&gt;&lt;D xsi:type="xsd:double"&gt;0.075778567390598683&lt;/D&gt;&lt;D xsi:type="xsd:double"&gt;0.19757173857819749&lt;/D&gt;&lt;D xsi:type="xsd:double"&gt;-0.12358533707759981&lt;/D&gt;&lt;D xsi:type="xsd:double"&gt;-0.216989015891738&lt;/D&gt;&lt;D xsi:type="xsd:double"&gt;-0.15484418926700491&lt;/D&gt;&lt;D xsi:type="xsd:double"&gt;-0.30960655470576343&lt;/D&gt;&lt;D xsi:type="xsd:double"&gt;-0.14163627047314681&lt;/D&gt;&lt;D xsi:type="xsd:double"&gt;0.066213221274519368&lt;/D&gt;&lt;D xsi:type="xsd:double"&gt;0.1866004976386284&lt;/D&gt;&lt;D xsi:type="xsd:double"&gt;0.71980872355217917&lt;/D&gt;&lt;D xsi:type="xsd:double"&gt;0.53639032885125737&lt;/D&gt;&lt;D xsi:type="xsd:double"&gt;0.56859987253611322&lt;/D&gt;&lt;D xsi:type="xsd:double"&gt;0.6260958286179471&lt;/D&gt;&lt;D xsi:type="xsd:double"&gt;0.67308029503785294&lt;/D&gt;&lt;D xsi:type="xsd:double"&gt;0.87729464146615832&lt;/D&gt;&lt;D xsi:type="xsd:double"&gt;0.88056806096807494&lt;/D&gt;&lt;D xsi:type="xsd:double"&gt;0.69994138792040794&lt;/D&gt;&lt;D xsi:type="xsd:double"&gt;0.0541649064289841&lt;/D&gt;&lt;D xsi:type="xsd:double"&gt;0.18515125500414459&lt;/D&gt;&lt;D xsi:type="xsd:double"&gt;0.2385253886315151&lt;/D&gt;&lt;D xsi:type="xsd:double"&gt;0.22218306922377329&lt;/D&gt;&lt;D xsi:type="xsd:double"&gt;0.40228582601287288&lt;/D&gt;&lt;D xsi:type="xsd:double"&gt;0.45434997360893592&lt;/D&gt;&lt;D xsi:type="xsd:double"&gt;0.83216926286392034&lt;/D&gt;&lt;D xsi:type="xsd:double"&gt;0.89426155855689948&lt;/D&gt;&lt;D xsi:type="xsd:double"&gt;0.88808689826646792&lt;/D&gt;&lt;D xsi:type="xsd:double"&gt;0.91270775970875906&lt;/D&gt;&lt;D xsi:type="xsd:double"&gt;-0.088038612593722851&lt;/D&gt;&lt;D xsi:type="xsd:double"&gt;-0.43235508250058491&lt;/D&gt;&lt;D xsi:type="xsd:double"&gt;-0.93215237183318811&lt;/D&gt;&lt;D xsi:type="xsd:double"&gt;-0.61001612647673165&lt;/D&gt;&lt;D xsi:type="xsd:double"&gt;-0.4947894309724139&lt;/D&gt;&lt;D xsi:type="xsd:double"&gt;-0.343053640126349&lt;/D&gt;&lt;D xsi:type="xsd:double"&gt;-0.28215568947773439&lt;/D&gt;&lt;D xsi:type="xsd:double"&gt;-0.458260123903338&lt;/D&gt;&lt;D xsi:type="xsd:double"&gt;-0.65566072411439524&lt;/D&gt;&lt;D xsi:type="xsd:double"&gt;-0.95519246602710939&lt;/D&gt;&lt;D xsi:type="xsd:double"&gt;-0.37435718669253942&lt;/D&gt;&lt;D xsi:type="xsd:double"&gt;-0.61224456152069562&lt;/D&gt;&lt;D xsi:type="xsd:double"&gt;-0.7286826549075297&lt;/D&gt;&lt;D xsi:type="xsd:double"&gt;-0.92180737389379164&lt;/D&gt;&lt;D xsi:type="xsd:double"&gt;-1.119933671639495&lt;/D&gt;&lt;D xsi:type="xsd:double"&gt;-1.709730661570616&lt;/D&gt;&lt;D xsi:type="xsd:double"&gt;-2.31278964498391&lt;/D&gt;&lt;D xsi:type="xsd:double"&gt;-2.5208178875397671&lt;/D&gt;&lt;D xsi:type="xsd:double"&gt;-2.5264251748102531&lt;/D&gt;&lt;D xsi:type="xsd:double"&gt;-2.3568877874302379&lt;/D&gt;&lt;D xsi:type="xsd:double"&gt;-1.9773567539686461&lt;/D&gt;&lt;D xsi:type="xsd:double"&gt;-1.904627732658351&lt;/D&gt;&lt;D xsi:type="xsd:double"&gt;-1.7681559099779851&lt;/D&gt;&lt;D xsi:type="xsd:double"&gt;-1.8217371796581641&lt;/D&gt;&lt;D xsi:type="xsd:double"&gt;-2.182625349971179&lt;/D&gt;&lt;D xsi:type="xsd:double"&gt;-2.4000986266264279&lt;/D&gt;&lt;D xsi:type="xsd:double"&gt;-2.5504513803250251&lt;/D&gt;&lt;D xsi:type="xsd:double"&gt;-2.1815160547851868&lt;/D&gt;&lt;D xsi:type="xsd:double"&gt;-1.4638451344460921&lt;/D&gt;&lt;D xsi:type="xsd:double"&gt;-1.302576112306348&lt;/D&gt;&lt;D xsi:type="xsd:double"&gt;-1.285037243437213&lt;/D&gt;&lt;D xsi:type="xsd:double"&gt;-0.69980419235504487&lt;/D&gt;&lt;D xsi:type="xsd:double"&gt;-0.59442472012640812&lt;/D&gt;&lt;D xsi:type="xsd:double"&gt;-0.53502874630468689&lt;/D&gt;&lt;D xsi:type="xsd:double"&gt;-0.47773933540386188&lt;/D&gt;&lt;D xsi:type="xsd:double"&gt;-0.54881432111315576&lt;/D&gt;&lt;D xsi:type="xsd:double"&gt;-0.27330823224583067&lt;/D&gt;&lt;D xsi:type="xsd:double"&gt;0.246915525511042&lt;/D&gt;&lt;D xsi:type="xsd:double"&gt;0.099537369891873&lt;/D&gt;&lt;D xsi:type="xsd:double"&gt;0.061822671475519807&lt;/D&gt;&lt;D xsi:type="xsd:double"&gt;-0.012715586015983519&lt;/D&gt;&lt;D xsi:type="xsd:double"&gt;0.1458042448449281&lt;/D&gt;&lt;D xsi:type="xsd:double"&gt;0.96326090750437743&lt;/D&gt;&lt;D xsi:type="xsd:double"&gt;1.024087123723417&lt;/D&gt;&lt;D xsi:type="xsd:double"&gt;1.1411295411228559&lt;/D&gt;&lt;D xsi:type="xsd:double"&gt;1.4518188024887131&lt;/D&gt;&lt;D xsi:type="xsd:double"&gt;1.4088502228676161&lt;/D&gt;&lt;D xsi:type="xsd:double"&gt;0.55447406032377222&lt;/D&gt;&lt;D xsi:type="xsd:double"&gt;0.52300691042378511&lt;/D&gt;&lt;D xsi:type="xsd:double"&gt;0.53431649905976208&lt;/D&gt;&lt;D xsi:type="xsd:double"&gt;0.59562655380663387&lt;/D&gt;&lt;D xsi:type="xsd:double"&gt;0.32850245388054089&lt;/D&gt;&lt;D xsi:type="xsd:double"&gt;0.109082442269941&lt;/D&gt;&lt;D xsi:type="xsd:double"&gt;0.31749382959856592&lt;/D&gt;&lt;D xsi:type="xsd:double"&gt;0.6070741017166239&lt;/D&gt;&lt;D xsi:type="xsd:double"&gt;0.71828700102684317&lt;/D&gt;&lt;D xsi:type="xsd:double"&gt;0.67868199061186651&lt;/D&gt;&lt;D xsi:type="xsd:double"&gt;0.66696216673368014&lt;/D&gt;&lt;D xsi:type="xsd:double"&gt;0.54451235009043453&lt;/D&gt;&lt;D xsi:type="xsd:double"&gt;0.5710321000483346&lt;/D&gt;&lt;D xsi:type="xsd:double"&gt;0.84085057572777133&lt;/D&gt;&lt;D xsi:type="xsd:double"&gt;0.81975620407297856&lt;/D&gt;&lt;D xsi:type="xsd:double"&gt;0.63380587503456232&lt;/D&gt;&lt;D xsi:type="xsd:double"&gt;0.59514967499190441&lt;/D&gt;&lt;D xsi:type="xsd:double"&gt;0.46942531562945428&lt;/D&gt;&lt;D xsi:type="xsd:double"&gt;0.49553924756835682&lt;/D&gt;&lt;D xsi:type="xsd:double"&gt;0.44145258205587351&lt;/D&gt;&lt;D xsi:type="xsd:double"&gt;0.53882269349456258&lt;/D&gt;&lt;D xsi:type="xsd:double"&gt;0.79990924337902436&lt;/D&gt;&lt;D xsi:type="xsd:double"&gt;0.830169347574351&lt;/D&gt;&lt;D xsi:type="xsd:double"&gt;1.174584595891391&lt;/D&gt;&lt;D xsi:type="xsd:double"&gt;1.072111863178502&lt;/D&gt;&lt;D xsi:type="xsd:double"&gt;0.91869692521720936&lt;/D&gt;&lt;D xsi:type="xsd:double"&gt;0.720464378104373&lt;/D&gt;&lt;D xsi:type="xsd:double"&gt;0.38457113099204848&lt;/D&gt;&lt;D xsi:type="xsd:double"&gt;0.1205759477591976&lt;/D&gt;&lt;D xsi:type="xsd:double"&gt;0.169346409897654&lt;/D&gt;&lt;D xsi:type="xsd:double"&gt;0.091863265274139488&lt;/D&gt;&lt;D xsi:type="xsd:double"&gt;0.26597101369724341&lt;/D&gt;&lt;D xsi:type="xsd:double"&gt;0.41053586244753382&lt;/D&gt;&lt;D xsi:type="xsd:double"&gt;0.48917503620329822&lt;/D&gt;&lt;D xsi:type="xsd:double"&gt;0.52361219542045356&lt;/D&gt;&lt;D xsi:type="xsd:double"&gt;0.55731047140329415&lt;/D&gt;&lt;D xsi:type="xsd:double"&gt;0.36191875242912808&lt;/D&gt;&lt;D xsi:type="xsd:double"&gt;0.1349556710948677&lt;/D&gt;&lt;D xsi:type="xsd:double"&gt;0.1698548111277618&lt;/D&gt;&lt;D xsi:type="xsd:double"&gt;-0.0094785440773180879&lt;/D&gt;&lt;D xsi:type="xsd:double"&gt;0.1053672028768812&lt;/D&gt;&lt;D xsi:type="xsd:double"&gt;0.22076670207828539&lt;/D&gt;&lt;D xsi:type="xsd:double"&gt;-0.078901720005803186&lt;/D&gt;&lt;D xsi:type="xsd:double"&gt;-0.113703539174109&lt;/D&gt;&lt;D xsi:type="xsd:double"&gt;-0.1554490821323137&lt;/D&gt;&lt;D xsi:type="xsd:double"&gt;-0.15304262132578911&lt;/D&gt;&lt;D xsi:type="xsd:double"&gt;-0.02348718954197002&lt;/D&gt;&lt;D xsi:type="xsd:double"&gt;0.15522773881025859&lt;/D&gt;&lt;D xsi:type="xsd:double"&gt;0.25591736367202722&lt;/D&gt;&lt;D xsi:type="xsd:double"&gt;0.245946651712324&lt;/D&gt;&lt;D xsi:type="xsd:double"&gt;0.1029055099419368&lt;/D&gt;&lt;D xsi:type="xsd:double"&gt;-0.10992637931241379&lt;/D&gt;&lt;D xsi:type="xsd:double"&gt;0.027353789580022509&lt;/D&gt;&lt;D xsi:type="xsd:double"&gt;-0.40997091083166359&lt;/D&gt;&lt;D xsi:type="xsd:double"&gt;-0.1760267616524874&lt;/D&gt;&lt;D xsi:type="xsd:double"&gt;0.067494388613628914&lt;/D&gt;&lt;D xsi:type="xsd:double"&gt;0.080748512644623377&lt;/D&gt;&lt;D xsi:type="xsd:double"&gt;0.16513830101978519&lt;/D&gt;&lt;D xsi:type="xsd:double"&gt;0.433501930939463&lt;/D&gt;&lt;D xsi:type="xsd:double"&gt;0.27555830002094339&lt;/D&gt;&lt;D xsi:type="xsd:double"&gt;0.7151400146377509&lt;/D&gt;&lt;D xsi:type="xsd:double"&gt;0.69024822230293337&lt;/D&gt;&lt;D xsi:type="xsd:double"&gt;0.63385505495636851&lt;/D&gt;&lt;D xsi:type="xsd:double"&gt;0.54712809732341028&lt;/D&gt;&lt;D xsi:type="xsd:double"&gt;0.33045741235004877&lt;/D&gt;&lt;D xsi:type="xsd:double"&gt;0.23979717753390761&lt;/D&gt;&lt;D xsi:type="xsd:double"&gt;-0.1563365661245332&lt;/D&gt;&lt;D xsi:type="xsd:double"&gt;-0.23322533271224671&lt;/D&gt;&lt;D xsi:type="xsd:double"&gt;-0.59895725206319572&lt;/D&gt;&lt;D xsi:type="xsd:double"&gt;-0.53727724528898868&lt;/D&gt;&lt;D xsi:type="xsd:double"&gt;-0.60319268703643825&lt;/D&gt;&lt;D xsi:type="xsd:double"&gt;-0.43034596075595072&lt;/D&gt;&lt;D xsi:type="xsd:double"&gt;-0.83360609606312708&lt;/D&gt;&lt;D xsi:type="xsd:double"&gt;-1.128283825471069&lt;/D&gt;&lt;D xsi:type="xsd:double"&gt;-0.89573594197957751&lt;/D&gt;&lt;D xsi:type="xsd:double"&gt;-0.96733235509181537&lt;/D&gt;&lt;D xsi:type="xsd:double"&gt;-1.34160709150264&lt;/D&gt;&lt;D xsi:type="xsd:double"&gt;-1.226355681390729&lt;/D&gt;&lt;D xsi:type="xsd:double"&gt;-1.085384360893624&lt;/D&gt;&lt;D xsi:type="xsd:double"&gt;-1.2176044593191751&lt;/D&gt;&lt;D xsi:type="xsd:double"&gt;-1.319034967374543&lt;/D&gt;&lt;D xsi:type="xsd:double"&gt;-1.366232036812461&lt;/D&gt;&lt;D xsi:type="xsd:double"&gt;-1.425563599552147&lt;/D&gt;&lt;D xsi:type="xsd:double"&gt;-1.0859488787134579&lt;/D&gt;&lt;D xsi:type="xsd:double"&gt;-0.6693155502502065&lt;/D&gt;&lt;D xsi:type="xsd:double"&gt;-0.76359694166707537&lt;/D&gt;&lt;D xsi:type="xsd:double"&gt;-0.43023299107108942&lt;/D&gt;&lt;D xsi:type="xsd:double"&gt;-0.38091687225504889&lt;/D&gt;&lt;D xsi:type="xsd:double"&gt;-0.80261402621340538&lt;/D&gt;&lt;D xsi:type="xsd:double"&gt;-0.70021175993534712&lt;/D&gt;&lt;D xsi:type="xsd:double"&gt;-0.83200482756137339&lt;/D&gt;&lt;D xsi:type="xsd:double"&gt;-0.73725171645008836&lt;/D&gt;&lt;D xsi:type="xsd:double"&gt;-0.56275653600304765&lt;/D&gt;&lt;D xsi:type="xsd:double"&gt;-0.31965190783876568&lt;/D&gt;&lt;D xsi:type="xsd:double"&gt;-0.265984677964097&lt;/D&gt;&lt;D xsi:type="xsd:double"&gt;-0.24218502162395389&lt;/D&gt;&lt;D xsi:type="xsd:double"&gt;-0.26700998620154848&lt;/D&gt;&lt;D xsi:type="xsd:double"&gt;-0.063298290703593163&lt;/D&gt;&lt;D xsi:type="xsd:double"&gt;0.29771042331047332&lt;/D&gt;&lt;D xsi:type="xsd:double"&gt;0.0832470103631282&lt;/D&gt;&lt;D xsi:type="xsd:double"&gt;-0.039743188764414517&lt;/D&gt;&lt;D xsi:type="xsd:double"&gt;-0.3095632184467626&lt;/D&gt;&lt;D xsi:type="xsd:double"&gt;-0.23605068757196659&lt;/D&gt;&lt;D xsi:type="xsd:double"&gt;-0.9393886397011042&lt;/D&gt;&lt;D xsi:type="xsd:double"&gt;-1.0080291927547169&lt;/D&gt;&lt;D xsi:type="xsd:double"&gt;-1.104937638535098&lt;/D&gt;&lt;D xsi:type="xsd:double"&gt;-1.307815616718421&lt;/D&gt;&lt;D xsi:type="xsd:double"&gt;-1.467462518601973&lt;/D&gt;&lt;D xsi:type="xsd:double"&gt;-0.99920803626133781&lt;/D&gt;&lt;D xsi:type="xsd:double"&gt;-1.0696413925250969&lt;/D&gt;&lt;D xsi:type="xsd:double"&gt;-1.11538675972061&lt;/D&gt;&lt;D xsi:type="xsd:double"&gt;-1.189702018285739&lt;/D&gt;&lt;D xsi:type="xsd:double"&gt;-1.1498661235394589&lt;/D&gt;&lt;D xsi:type="xsd:double"&gt;-0.886774375029272&lt;/D&gt;&lt;D xsi:type="xsd:double"&gt;-1.1264839811834639&lt;/D&gt;&lt;D xsi:type="xsd:double"&gt;-1.6013854302903341&lt;/D&gt;&lt;D xsi:type="xsd:double"&gt;-1.788783225210407&lt;/D&gt;&lt;D xsi:type="xsd:double"&gt;-1.994912749370114&lt;/D&gt;&lt;D xsi:type="xsd:double"&gt;-2.1422768838472548&lt;/D&gt;&lt;D xsi:type="xsd:double"&gt;-2.28720547955529&lt;/D&gt;&lt;D xsi:type="xsd:double"&gt;-2.4979276288793071&lt;/D&gt;&lt;D xsi:type="xsd:double"&gt;-3.03604682685953&lt;/D&gt;&lt;D xsi:type="xsd:double"&gt;-3.268345917215624&lt;/D&gt;&lt;D xsi:type="xsd:double"&gt;-3.3329626720328722&lt;/D&gt;&lt;D xsi:type="xsd:double"&gt;-3.615423633247107&lt;/D&gt;&lt;D xsi:type="xsd:double"&gt;-4.03227054732553&lt;/D&gt;&lt;D xsi:type="xsd:double"&gt;-4.0492724117354326&lt;/D&gt;&lt;D xsi:type="xsd:double"&gt;-4.502500526844039&lt;/D&gt;&lt;D xsi:type="xsd:double"&gt;-5.32741195712741&lt;/D&gt;&lt;D xsi:type="xsd:double"&gt;-5.8173440967340566&lt;/D&gt;&lt;D xsi:type="xsd:double"&gt;-6.8373278085977054&lt;/D&gt;&lt;D xsi:type="xsd:double"&gt;-6.9474810564021858&lt;/D&gt;&lt;D xsi:type="xsd:double"&gt;-7.043327866345046&lt;/D&gt;&lt;D xsi:type="xsd:double"&gt;-7.1980335708873016&lt;/D&gt;&lt;D xsi:type="xsd:double"&gt;-7.2493253339320534&lt;/D&gt;&lt;D xsi:type="xsd:double"&gt;-7.7777377243351387&lt;/D&gt;&lt;D xsi:type="xsd:double"&gt;-7.6296892359840074&lt;/D&gt;&lt;D xsi:type="xsd:double"&gt;-9.5199071793044414&lt;/D&gt;&lt;D xsi:type="xsd:double"&gt;-9.7567286591210571&lt;/D&gt;&lt;D xsi:type="xsd:double"&gt;-10.143016765854121&lt;/D&gt;&lt;D xsi:type="xsd:double"&gt;-10.11097301220294&lt;/D&gt;&lt;D xsi:type="xsd:double"&gt;-9.7119276352933728&lt;/D&gt;&lt;D xsi:type="xsd:double"&gt;-10.15971917339389&lt;/D&gt;&lt;D xsi:type="xsd:double"&gt;-10.79557588324268&lt;/D&gt;&lt;D xsi:type="xsd:double"&gt;-10.49941054040827&lt;/D&gt;&lt;D xsi:type="xsd:double"&gt;-10.8676368550703&lt;/D&gt;&lt;D xsi:type="xsd:double"&gt;-9.61604168473543&lt;/D&gt;&lt;D xsi:type="xsd:double"&gt;-10.385180113573091&lt;/D&gt;&lt;D xsi:type="xsd:double"&gt;-10.53706924706146&lt;/D&gt;&lt;D xsi:type="xsd:double"&gt;-10.093203689951009&lt;/D&gt;&lt;D xsi:type="xsd:double"&gt;-9.9436668684550842&lt;/D&gt;&lt;D xsi:type="xsd:double"&gt;-8.203151629594629&lt;/D&gt;&lt;D xsi:type="xsd:double"&gt;-8.2475136755801&lt;/D&gt;&lt;D xsi:type="xsd:double"&gt;-7.9914676083059106&lt;/D&gt;&lt;D xsi:type="xsd:double"&gt;-8.1559710342057343&lt;/D&gt;&lt;D xsi:type="xsd:double"&gt;-8.4949562752246042&lt;/D&gt;&lt;D xsi:type="xsd:double"&gt;-8.5970629965155947&lt;/D&gt;&lt;D xsi:type="xsd:double"&gt;-8.5287821317511217&lt;/D&gt;&lt;D xsi:type="xsd:double"&gt;-8.31424924659951&lt;/D&gt;&lt;D xsi:type="xsd:double"&gt;-6.7055121300970786&lt;/D&gt;&lt;D xsi:type="xsd:double"&gt;-7.15999740347781&lt;/D&gt;&lt;D xsi:type="xsd:double"&gt;-7.1185810066420423&lt;/D&gt;&lt;D xsi:type="xsd:double"&gt;-7.2792416967627176&lt;/D&gt;&lt;D xsi:type="xsd:double"&gt;-7.0225927556278762&lt;/D&gt;&lt;D xsi:type="xsd:double"&gt;-6.7522914559922134&lt;/D&gt;&lt;D xsi:type="xsd:double"&gt;-6.8938347392404138&lt;/D&gt;&lt;D xsi:type="xsd:double"&gt;-6.2332789233592374&lt;/D&gt;&lt;D xsi:type="xsd:double"&gt;-6.3117614145269068&lt;/D&gt;&lt;D xsi:type="xsd:double"&gt;-6.4613215113490909&lt;/D&gt;&lt;D xsi:type="xsd:double"&gt;-5.3568929607216393&lt;/D&gt;&lt;D xsi:type="xsd:double"&gt;-5.1743631460738291&lt;/D&gt;&lt;D xsi:type="xsd:double"&gt;-5.2117716524848294&lt;/D&gt;&lt;D xsi:type="xsd:double"&gt;-5.0186613258368942&lt;/D&gt;&lt;D xsi:type="xsd:double"&gt;-4.7184058536694149&lt;/D&gt;&lt;D xsi:type="xsd:double"&gt;-4.8822552087198758&lt;/D&gt;&lt;D xsi:type="xsd:double"&gt;-4.8529933982505149&lt;/D&gt;&lt;D xsi:type="xsd:double"&gt;-5.1650211901496261&lt;/D&gt;&lt;D xsi:type="xsd:double"&gt;-5.208468763481493&lt;/D&gt;&lt;D xsi:type="xsd:double"&gt;-3.5122414995592579&lt;/D&gt;&lt;D xsi:type="xsd:double"&gt;-3.50699559864088&lt;/D&gt;&lt;D xsi:type="xsd:double"&gt;-3.57027212006573&lt;/D&gt;&lt;D xsi:type="xsd:double"&gt;-3.6737464507875228&lt;/D&gt;&lt;D xsi:type="xsd:double"&gt;-3.8009451101236249&lt;/D&gt;&lt;D xsi:type="xsd:double"&gt;-3.3433227441591051&lt;/D&gt;&lt;D xsi:type="xsd:double"&gt;-3.6834440392050189&lt;/D&gt;&lt;D xsi:type="xsd:double"&gt;-3.7138251471907981&lt;/D&gt;&lt;D xsi:type="xsd:double"&gt;-3.9270885177972481&lt;/D&gt;&lt;D xsi:type="xsd:double"&gt;-3.9938079371749482&lt;/D&gt;&lt;D xsi:type="xsd:double"&gt;-3.9727215370272919&lt;/D&gt;&lt;D xsi:type="xsd:double"&gt;-4.3897793711660569&lt;/D&gt;&lt;D xsi:type="xsd:double"&gt;-4.6455486049285382&lt;/D&gt;&lt;D xsi:type="xsd:double"&gt;-4.6872840016302373&lt;/D&gt;&lt;D xsi:type="xsd:double"&gt;-4.7056307480512851&lt;/D&gt;&lt;D xsi:type="xsd:double"&gt;-4.9906611491955388&lt;/D&gt;&lt;D xsi:type="xsd:double"&gt;-5.5147876409898453&lt;/D&gt;&lt;D xsi:type="xsd:double"&gt;-5.2447649364982274&lt;/D&gt;&lt;D xsi:type="xsd:double"&gt;-5.343290916534472&lt;/D&gt;&lt;D xsi:type="xsd:double"&gt;-5.3352822285604038&lt;/D&gt;&lt;D xsi:type="xsd:double"&gt;-5.8097518478916026&lt;/D&gt;&lt;D xsi:type="xsd:double"&gt;-6.6216360181400136&lt;/D&gt;&lt;D xsi:type="xsd:double"&gt;-6.3337629507059452&lt;/D&gt;&lt;D xsi:type="xsd:double"&gt;-6.701522867083697&lt;/D&gt;&lt;D xsi:type="xsd:double"&gt;-6.8387146398681233&lt;/D&gt;&lt;D xsi:type="xsd:double"&gt;-6.1480469115178336&lt;/D&gt;&lt;D xsi:type="xsd:double"&gt;-6.2356935807445391&lt;/D&gt;&lt;D xsi:type="xsd:double"&gt;-5.6042256532987356&lt;/D&gt;&lt;D xsi:type="xsd:double"&gt;-6.07485865355641&lt;/D&gt;&lt;D xsi:type="xsd:double"&gt;-6.89179916929486&lt;/D&gt;&lt;D xsi:type="xsd:double"&gt;-6.2813034454037258&lt;/D&gt;&lt;D xsi:type="xsd:double"&gt;-6.5052845753614266&lt;/D&gt;&lt;D xsi:type="xsd:double"&gt;-7.62042831366374&lt;/D&gt;&lt;D xsi:type="xsd:double"&gt;-10.43809935037811&lt;/D&gt;&lt;D xsi:type="xsd:double"&gt;-10.582705679623331&lt;/D&gt;&lt;D xsi:type="xsd:double"&gt;-10.575143021162649&lt;/D&gt;&lt;D xsi:type="xsd:double"&gt;-9.87950457417094&lt;/D&gt;&lt;D xsi:type="xsd:double"&gt;-11.13135867398703&lt;/D&gt;&lt;D xsi:type="xsd:double"&gt;-11.49640398100391&lt;/D&gt;&lt;D xsi:type="xsd:double"&gt;-12.475040553633759&lt;/D&gt;&lt;D xsi:type="xsd:double"&gt;-13.61554422347427&lt;/D&gt;&lt;D xsi:type="xsd:double"&gt;-13.168343825363451&lt;/D&gt;&lt;D xsi:type="xsd:double"&gt;-12.17037345025971&lt;/D&gt;&lt;D xsi:type="xsd:double"&gt;-11.50824152977621&lt;/D&gt;&lt;D xsi:type="xsd:double"&gt;-11.931098387599411&lt;/D&gt;&lt;D xsi:type="xsd:double"&gt;-11.33744115582536&lt;/D&gt;&lt;D xsi:type="xsd:double"&gt;-10.007196900178419&lt;/D&gt;&lt;D xsi:type="xsd:double"&gt;-10.03341394564101&lt;/D&gt;&lt;D xsi:type="xsd:double"&gt;-9.8643599548930236&lt;/D&gt;&lt;D xsi:type="xsd:double"&gt;-9.4731643196018815&lt;/D&gt;&lt;D xsi:type="xsd:double"&gt;-9.9774014178498742&lt;/D&gt;&lt;D xsi:type="xsd:double"&gt;-10.372565131453481&lt;/D&gt;&lt;D xsi:type="xsd:double"&gt;-10.724784415447269&lt;/D&gt;&lt;D xsi:type="xsd:double"&gt;-10.842205509116081&lt;/D&gt;&lt;D xsi:type="xsd:double"&gt;-10.6915628481386&lt;/D&gt;&lt;D xsi:type="xsd:double"&gt;-8.4031830858046419&lt;/D&gt;&lt;D xsi:type="xsd:double"&gt;-5.0199258495865333&lt;/D&gt;&lt;D xsi:type="xsd:double"&gt;-4.3342080460095644&lt;/D&gt;&lt;D xsi:type="xsd:double"&gt;-4.52018761246813&lt;/D&gt;&lt;D xsi:type="xsd:double"&gt;-4.5843207149772489&lt;/D&gt;&lt;D xsi:type="xsd:double"&gt;-4.1346588761257408&lt;/D&gt;&lt;D xsi:type="xsd:double"&gt;-1.7754573215901039&lt;/D&gt;&lt;D xsi:type="xsd:double"&gt;-1.948039143503983&lt;/D&gt;&lt;D xsi:type="xsd:double"&gt;-2.2233114188262819&lt;/D&gt;&lt;D xsi:type="xsd:double"&gt;-2.5072356968234621&lt;/D&gt;&lt;D xsi:type="xsd:double"&gt;-2.860137598798151&lt;/D&gt;&lt;D xsi:type="xsd:double"&gt;-2.871986891283361&lt;/D&gt;&lt;D xsi:type="xsd:double"&gt;-3.0185130089059622&lt;/D&gt;&lt;D xsi:type="xsd:double"&gt;-2.1198070040729862&lt;/D&gt;&lt;D xsi:type="xsd:double"&gt;-2.1489631313781832&lt;/D&gt;&lt;D xsi:type="xsd:double"&gt;-0.73483898620736077&lt;/D&gt;&lt;D xsi:type="xsd:double"&gt;-0.37053592231879068&lt;/D&gt;&lt;D xsi:type="xsd:double"&gt;-0.2402704902571299&lt;/D&gt;&lt;D xsi:type="xsd:double"&gt;0.32762040687100707&lt;/D&gt;&lt;D xsi:type="xsd:double"&gt;0.37566925942033941&lt;/D&gt;&lt;D xsi:type="xsd:double"&gt;0.26650743484014&lt;/D&gt;&lt;D xsi:type="xsd:double"&gt;0.32909944867689228&lt;/D&gt;&lt;D xsi:type="xsd:double"&gt;0.56569328832847177&lt;/D&gt;&lt;D xsi:type="xsd:double"&gt;0.71249299901063989&lt;/D&gt;&lt;D xsi:type="xsd:double"&gt;0.9901461059911234&lt;/D&gt;&lt;D xsi:type="xsd:double"&gt;0.45124892356770452&lt;/D&gt;&lt;D xsi:type="xsd:double"&gt;0.72124908705085267&lt;/D&gt;&lt;D xsi:type="xsd:double"&gt;0.67485305055917788&lt;/D&gt;&lt;D xsi:type="xsd:double"&gt;0.80075206305769642&lt;/D&gt;&lt;D xsi:type="xsd:double"&gt;0.81784230167788019&lt;/D&gt;&lt;D xsi:type="xsd:double"&gt;0.85220823584646066&lt;/D&gt;&lt;D xsi:type="xsd:double"&gt;0.90070692659147178&lt;/D&gt;&lt;D xsi:type="xsd:double"&gt;0.92765350779356837&lt;/D&gt;&lt;D xsi:type="xsd:double"&gt;1.3895087440673231&lt;/D&gt;&lt;D xsi:type="xsd:double"&gt;1.09249143211936&lt;/D&gt;&lt;D xsi:type="xsd:double"&gt;1.085829274823874&lt;/D&gt;&lt;D xsi:type="xsd:double"&gt;1.052616635304628&lt;/D&gt;&lt;D xsi:type="xsd:double"&gt;0.58574027931498707&lt;/D&gt;&lt;D xsi:type="xsd:double"&gt;0.77979854708606766&lt;/D&gt;&lt;D xsi:type="xsd:double"&gt;1.0514225178278169&lt;/D&gt;&lt;D xsi:type="xsd:double"&gt;1.106511215616522&lt;/D&gt;&lt;D xsi:type="xsd:double"&gt;1.1475174881660251&lt;/D&gt;&lt;D xsi:type="xsd:double"&gt;1.645377283358173&lt;/D&gt;&lt;D xsi:type="xsd:double"&gt;1.915761818315139&lt;/D&gt;&lt;D xsi:type="xsd:double"&gt;1.9667415704190849&lt;/D&gt;&lt;D xsi:type="xsd:double"&gt;1.7949942886090771&lt;/D&gt;&lt;D xsi:type="xsd:double"&gt;1.7018939335903831&lt;/D&gt;&lt;D xsi:type="xsd:double"&gt;2.1672051624454749&lt;/D&gt;&lt;D xsi:type="xsd:double"&gt;1.820659415964752&lt;/D&gt;&lt;D xsi:type="xsd:double"&gt;1.819850855014918&lt;/D&gt;&lt;D xsi:type="xsd:double"&gt;1.97943887431565&lt;/D&gt;&lt;D xsi:type="xsd:double"&gt;2.1594071302891158&lt;/D&gt;&lt;D xsi:type="xsd:double"&gt;2.1294950360402689&lt;/D&gt;&lt;D xsi:type="xsd:double"&gt;2.2276390451364341&lt;/D&gt;&lt;D xsi:type="xsd:double"&gt;2.3783986514090469&lt;/D&gt;&lt;D xsi:type="xsd:double"&gt;2.453560412765599&lt;/D&gt;&lt;D xsi:type="xsd:double"&gt;2.4874344005976128&lt;/D&gt;&lt;D xsi:type="xsd:double"&gt;2.2067132451021911&lt;/D&gt;&lt;D xsi:type="xsd:double"&gt;2.4026576575475409&lt;/D&gt;&lt;D xsi:type="xsd:double"&gt;2.5696492363457022&lt;/D&gt;&lt;D xsi:type="xsd:double"&gt;2.3864126655433089&lt;/D&gt;&lt;D xsi:type="xsd:double"&gt;2.4247115295574591&lt;/D&gt;&lt;D xsi:type="xsd:double"&gt;1.8603838332878619&lt;/D&gt;&lt;D xsi:type="xsd:double"&gt;1.841215473373333&lt;/D&gt;&lt;D xsi:type="xsd:double"&gt;1.64487014285109&lt;/D&gt;&lt;D xsi:type="xsd:double"&gt;1.753688300907251&lt;/D&gt;&lt;D xsi:type="xsd:double"&gt;2.1195781284657911&lt;/D&gt;&lt;D xsi:type="xsd:double"&gt;2.3772295204140872&lt;/D&gt;&lt;D xsi:type="xsd:double"&gt;2.4289973665841709&lt;/D&gt;&lt;D xsi:type="xsd:double"&gt;2.5389161358356711&lt;/D&gt;&lt;D xsi:type="xsd:double"&gt;2.7569090791771012&lt;/D&gt;&lt;D xsi:type="xsd:double"&gt;3.1829228286565932&lt;/D&gt;&lt;D xsi:type="xsd:double"&gt;3.0730660622978658&lt;/D&gt;&lt;D xsi:type="xsd:double"&gt;2.952048426696551&lt;/D&gt;&lt;D xsi:type="xsd:double"&gt;2.543912770918848&lt;/D&gt;&lt;D xsi:type="xsd:double"&gt;1.9565176769420629&lt;/D&gt;&lt;D xsi:type="xsd:double"&gt;1.9843518524938879&lt;/D&gt;&lt;D xsi:type="xsd:double"&gt;2.29704488351932&lt;/D&gt;&lt;D xsi:type="xsd:double"&gt;1.647314409764935&lt;/D&gt;&lt;D xsi:type="xsd:double"&gt;1.651968634481773&lt;/D&gt;&lt;D xsi:type="xsd:double"&gt;1.3959012037823531&lt;/D&gt;&lt;D xsi:type="xsd:double"&gt;1.7839584536474149&lt;/D&gt;&lt;D xsi:type="xsd:double"&gt;3.547433373559822&lt;/D&gt;&lt;D xsi:type="xsd:double"&gt;4.1297059677185226&lt;/D&gt;&lt;D xsi:type="xsd:double"&gt;4.3698333014885646&lt;/D&gt;&lt;D xsi:type="xsd:double"&gt;4.5075452323755751&lt;/D&gt;&lt;D xsi:type="xsd:double"&gt;4.8518352277901942&lt;/D&gt;&lt;D xsi:type="xsd:double"&gt;4.5031087274774384&lt;/D&gt;&lt;D xsi:type="xsd:double"&gt;4.7251502138762076&lt;/D&gt;&lt;D xsi:type="xsd:double"&gt;5.0369121838168693&lt;/D&gt;&lt;D xsi:type="xsd:double"&gt;5.5783421479361666&lt;/D&gt;&lt;D xsi:type="xsd:double"&gt;5.850388258318385&lt;/D&gt;&lt;D xsi:type="xsd:double"&gt;4.7990075765342883&lt;/D&gt;&lt;D xsi:type="xsd:double"&gt;4.9156758382400607&lt;/D&gt;&lt;D xsi:type="xsd:double"&gt;5.2152471435006493&lt;/D&gt;&lt;D xsi:type="xsd:double"&gt;4.9823141736603667&lt;/D&gt;&lt;D xsi:type="xsd:double"&gt;5.6003781120021259&lt;/D&gt;&lt;D xsi:type="xsd:double"&gt;6.0350880992028308&lt;/D&gt;&lt;D xsi:type="xsd:double"&gt;5.8900404567873634&lt;/D&gt;&lt;D xsi:type="xsd:double"&gt;5.8076509996292964&lt;/D&gt;&lt;D xsi:type="xsd:double"&gt;6.04919312819116&lt;/D&gt;&lt;D xsi:type="xsd:double"&gt;7.15632152254763&lt;/D&gt;&lt;D xsi:type="xsd:double"&gt;6.6893085780756962&lt;/D&gt;&lt;D xsi:type="xsd:double"&gt;6.7509950158183143&lt;/D&gt;&lt;D xsi:type="xsd:double"&gt;6.7873631037635338&lt;/D&gt;&lt;D xsi:type="xsd:double"&gt;4.6362703117161121&lt;/D&gt;&lt;D xsi:type="xsd:double"&gt;4.2196871164520022&lt;/D&gt;&lt;D xsi:type="xsd:double"&gt;3.7124465983852448&lt;/D&gt;&lt;D xsi:type="xsd:double"&gt;3.754899113766426&lt;/D&gt;&lt;D xsi:type="xsd:double"&gt;3.734542095385752&lt;/D&gt;&lt;D xsi:type="xsd:double"&gt;3.7522208055642139&lt;/D&gt;&lt;D xsi:type="xsd:double"&gt;3.8278578332563571&lt;/D&gt;&lt;D xsi:type="xsd:double"&gt;2.451744632343809&lt;/D&gt;&lt;D xsi:type="xsd:double"&gt;2.750047119478249&lt;/D&gt;&lt;D xsi:type="xsd:double"&gt;2.846549684200804&lt;/D&gt;&lt;D xsi:type="xsd:double"&gt;2.9982424374937988&lt;/D&gt;&lt;D xsi:type="xsd:double"&gt;2.892304253701262&lt;/D&gt;&lt;D xsi:type="xsd:double"&gt;2.254855198914234&lt;/D&gt;&lt;D xsi:type="xsd:double"&gt;2.2559829512889489&lt;/D&gt;&lt;D xsi:type="xsd:double"&gt;2.350023404917986&lt;/D&gt;&lt;D xsi:type="xsd:double"&gt;2.0919328580612282&lt;/D&gt;&lt;D xsi:type="xsd:double"&gt;2.1747229218309458&lt;/D&gt;&lt;D xsi:type="xsd:double"&gt;1.7135496187318351&lt;/D&gt;&lt;D xsi:type="xsd:double"&gt;1.907239032108939&lt;/D&gt;&lt;D xsi:type="xsd:double"&gt;1.5477222377687281&lt;/D&gt;&lt;D xsi:type="xsd:double"&gt;1.5151933711954591&lt;/D&gt;&lt;D xsi:type="xsd:double"&gt;1.4090150722010211&lt;/D&gt;&lt;D xsi:type="xsd:double"&gt;1.4192407702538281&lt;/D&gt;&lt;D xsi:type="xsd:double"&gt;1.4192055352239019&lt;/D&gt;&lt;D xsi:type="xsd:double"&gt;1.438900531141124&lt;/D&gt;&lt;D xsi:type="xsd:double"&gt;1.578390508544733&lt;/D&gt;&lt;D xsi:type="xsd:double"&gt;1.171266300166004&lt;/D&gt;&lt;D xsi:type="xsd:double"&gt;0.94122249598421182&lt;/D&gt;&lt;D xsi:type="xsd:double"&gt;0.80163840715443679&lt;/D&gt;&lt;D xsi:type="xsd:double"&gt;0.6029986766759593&lt;/D&gt;&lt;D xsi:type="xsd:double"&gt;0.49115713049305282&lt;/D&gt;&lt;D xsi:type="xsd:double"&gt;0.34843285317986072&lt;/D&gt;&lt;D xsi:type="xsd:double"&gt;0.3306990457086183&lt;/D&gt;&lt;D xsi:type="xsd:double"&gt;0.50984268720587433&lt;/D&gt;&lt;D xsi:type="xsd:double"&gt;0.55732775472290674&lt;/D&gt;&lt;D xsi:type="xsd:double"&gt;0.50571378027973113&lt;/D&gt;&lt;D xsi:type="xsd:double"&gt;0.79384097070093329&lt;/D&gt;&lt;D xsi:type="xsd:double"&gt;0.83304089901304379&lt;/D&gt;&lt;D xsi:type="xsd:double"&gt;1.246070778134587&lt;/D&gt;&lt;D xsi:type="xsd:double"&gt;1.289231020096328&lt;/D&gt;&lt;D xsi:type="xsd:double"&gt;1.2768614002502641&lt;/D&gt;&lt;D xsi:type="xsd:double"&gt;1.3251</t>
        </r>
      </text>
    </comment>
    <comment ref="A72" authorId="0" shapeId="0">
      <text>
        <r>
          <rPr>
            <b/>
            <sz val="9"/>
            <color indexed="81"/>
            <rFont val="Tahoma"/>
            <charset val="1"/>
          </rPr>
          <t>846291021541&lt;/D&gt;&lt;D xsi:type="xsd:double"&gt;1.338020820247432&lt;/D&gt;&lt;D xsi:type="xsd:double"&gt;1.2870315155031249&lt;/D&gt;&lt;D xsi:type="xsd:double"&gt;1.3392182393571139&lt;/D&gt;&lt;D xsi:type="xsd:double"&gt;1.1310385159561249&lt;/D&gt;&lt;D xsi:type="xsd:double"&gt;1.5404745961723041&lt;/D&gt;&lt;D xsi:type="xsd:double"&gt;2.1125544255361568&lt;/D&gt;&lt;D xsi:type="xsd:double"&gt;3.2214809980140182&lt;/D&gt;&lt;D xsi:type="xsd:double"&gt;3.565795137080098&lt;/D&gt;&lt;D xsi:type="xsd:double"&gt;3.8181287754138511&lt;/D&gt;&lt;D xsi:type="xsd:double"&gt;3.872420965602271&lt;/D&gt;&lt;D xsi:type="xsd:double"&gt;3.8818580465560819&lt;/D&gt;&lt;D xsi:type="xsd:double"&gt;3.8416070518958838&lt;/D&gt;&lt;D xsi:type="xsd:double"&gt;3.6169177410775109&lt;/D&gt;&lt;D xsi:type="xsd:double"&gt;3.3684975152541639&lt;/D&gt;&lt;D xsi:type="xsd:double"&gt;3.4589914573886529&lt;/D&gt;&lt;D xsi:type="xsd:double"&gt;3.5245411738371688&lt;/D&gt;&lt;D xsi:type="xsd:double"&gt;3.463452328473354&lt;/D&gt;&lt;D xsi:type="xsd:double"&gt;3.479179182670284&lt;/D&gt;&lt;D xsi:type="xsd:double"&gt;3.0623801991788642&lt;/D&gt;&lt;D xsi:type="xsd:double"&gt;3.015230884892373&lt;/D&gt;&lt;D xsi:type="xsd:double"&gt;3.1773858723948809&lt;/D&gt;&lt;D xsi:type="xsd:double"&gt;3.4912737179321049&lt;/D&gt;&lt;D xsi:type="xsd:double"&gt;3.52558178232309&lt;/D&gt;&lt;D xsi:type="xsd:double"&gt;3.7205251135467061&lt;/D&gt;&lt;D xsi:type="xsd:double"&gt;3.7820992431284872&lt;/D&gt;&lt;D xsi:type="xsd:double"&gt;3.826010772369107&lt;/D&gt;&lt;D xsi:type="xsd:double"&gt;3.309047884823622&lt;/D&gt;&lt;D xsi:type="xsd:double"&gt;2.7240103037286851&lt;/D&gt;&lt;D xsi:type="xsd:double"&gt;1.4599145525865871&lt;/D&gt;&lt;D xsi:type="xsd:double"&gt;1.465132772409343&lt;/D&gt;&lt;D xsi:type="xsd:double"&gt;1.189450836788263&lt;/D&gt;&lt;D xsi:type="xsd:double"&gt;1.1981868965355871&lt;/D&gt;&lt;D xsi:type="xsd:double"&gt;1.303898102363783&lt;/D&gt;&lt;D xsi:type="xsd:double"&gt;1.626399433445417&lt;/D&gt;&lt;D xsi:type="xsd:double"&gt;1.62504059250341&lt;/D&gt;&lt;D xsi:type="xsd:double"&gt;1.7193995209755479&lt;/D&gt;&lt;D xsi:type="xsd:double"&gt;1.7029444009985479&lt;/D&gt;&lt;D xsi:type="xsd:double"&gt;1.3746385960269749&lt;/D&gt;&lt;D xsi:type="xsd:double"&gt;1.3854195239734519&lt;/D&gt;&lt;D xsi:type="xsd:double"&gt;0.98568570278568668&lt;/D&gt;&lt;D xsi:type="xsd:double"&gt;1.087399868865945&lt;/D&gt;&lt;D xsi:type="xsd:double"&gt;0.64461988664320424&lt;/D&gt;&lt;D xsi:type="xsd:double"&gt;0.84743212049696293&lt;/D&gt;&lt;D xsi:type="xsd:double"&gt;0.76184922981604419&lt;/D&gt;&lt;D xsi:type="xsd:double"&gt;0.5352866303866517&lt;/D&gt;&lt;D xsi:type="xsd:double"&gt;0.50645967353259136&lt;/D&gt;&lt;D xsi:type="xsd:double"&gt;0.37632740745529708&lt;/D&gt;&lt;D xsi:type="xsd:double"&gt;0.40943619019810612&lt;/D&gt;&lt;D xsi:type="xsd:double"&gt;0.39536058833974042&lt;/D&gt;&lt;D xsi:type="xsd:double"&gt;0.418997576186515&lt;/D&gt;&lt;D xsi:type="xsd:double"&gt;0.21704560338249171&lt;/D&gt;&lt;D xsi:type="xsd:double"&gt;0.25273124779546619&lt;/D&gt;&lt;D xsi:type="xsd:double"&gt;0.1829366434441734&lt;/D&gt;&lt;D xsi:type="xsd:double"&gt;0.21436944504902181&lt;/D&gt;&lt;D xsi:type="xsd:double"&gt;0.17607814228844609&lt;/D&gt;&lt;D xsi:type="xsd:double"&gt;0.26900989082285709&lt;/D&gt;&lt;D xsi:type="xsd:double"&gt;0.2754622085043914&lt;/D&gt;&lt;D xsi:type="xsd:double"&gt;0.28967084677074478&lt;/D&gt;&lt;D xsi:type="xsd:double"&gt;0.30981308359740378&lt;/D&gt;&lt;D xsi:type="xsd:double"&gt;0.37481396029779029&lt;/D&gt;&lt;D xsi:type="xsd:double"&gt;0.33191052076416477&lt;/D&gt;&lt;D xsi:type="xsd:double"&gt;0.32876156005708912&lt;/D&gt;&lt;D xsi:type="xsd:double"&gt;0.5797235656367431&lt;/D&gt;&lt;D xsi:type="xsd:double"&gt;0.74934165912150386&lt;/D&gt;&lt;D xsi:type="xsd:double"&gt;0.77875634016046746&lt;/D&gt;&lt;D xsi:type="xsd:double"&gt;0.64043580193442984&lt;/D&gt;&lt;D xsi:type="xsd:double"&gt;0.60191217812973352&lt;/D&gt;&lt;D xsi:type="xsd:double"&gt;0.57397677079982379&lt;/D&gt;&lt;D xsi:type="xsd:double"&gt;0.56825895258617&lt;/D&gt;&lt;D xsi:type="xsd:double"&gt;0.50922021156469566&lt;/D&gt;&lt;D xsi:type="xsd:double"&gt;0.521977420401791&lt;/D&gt;&lt;D xsi:type="xsd:double"&gt;0.8222129667635536&lt;/D&gt;&lt;D xsi:type="xsd:double"&gt;0.82226141309634382&lt;/D&gt;&lt;D xsi:type="xsd:double"&gt;1.028538338389289&lt;/D&gt;&lt;D xsi:type="xsd:double"&gt;1.098844400349555&lt;/D&gt;&lt;D xsi:type="xsd:double"&gt;1.281603531688061&lt;/D&gt;&lt;D xsi:type="xsd:double"&gt;1.513064995833767&lt;/D&gt;&lt;D xsi:type="xsd:double"&gt;1.3956981537520941&lt;/D&gt;&lt;D xsi:type="xsd:double"&gt;1.303154151038683&lt;/D&gt;&lt;D xsi:type="xsd:double"&gt;0.19149631025106631&lt;/D&gt;&lt;D xsi:type="xsd:double"&gt;0.30577798520499061&lt;/D&gt;&lt;D xsi:type="xsd:double"&gt;-0.55303601883647213&lt;/D&gt;&lt;D xsi:type="xsd:double"&gt;-0.48204935027361062&lt;/D&gt;&lt;D xsi:type="xsd:double"&gt;-0.4308746394036817&lt;/D&gt;&lt;D xsi:type="xsd:double"&gt;-0.60717919066543957&lt;/D&gt;&lt;D xsi:type="xsd:double"&gt;-0.6553721958400669&lt;/D&gt;&lt;D xsi:type="xsd:double"&gt;-0.3936328967172722&lt;/D&gt;&lt;D xsi:type="xsd:double"&gt;-0.42542713351528227&lt;/D&gt;&lt;D xsi:type="xsd:double"&gt;-0.47293555487520311&lt;/D&gt;&lt;D xsi:type="xsd:double"&gt;-0.49681717947210619&lt;/D&gt;&lt;D xsi:type="xsd:double"&gt;-0.64674633769828072&lt;/D&gt;&lt;D xsi:type="xsd:double"&gt;-0.54139440838859942&lt;/D&gt;&lt;D xsi:type="xsd:double"&gt;-0.67991507144895258&lt;/D&gt;&lt;D xsi:type="xsd:double"&gt;-0.68522377617884578&lt;/D&gt;&lt;D xsi:type="xsd:double"&gt;-0.99521169800237053&lt;/D&gt;&lt;D xsi:type="xsd:double"&gt;-1.072463197899586&lt;/D&gt;&lt;D xsi:type="xsd:double"&gt;-1.3361717420367769&lt;/D&gt;&lt;D xsi:type="xsd:double"&gt;-1.1213010517928039&lt;/D&gt;&lt;D xsi:type="xsd:double"&gt;-0.892961288022536&lt;/D&gt;&lt;D xsi:type="xsd:double"&gt;-0.77506409901074624&lt;/D&gt;&lt;D xsi:type="xsd:double"&gt;-0.62952378082021188&lt;/D&gt;&lt;D xsi:type="xsd:double"&gt;-0.62559608489725616&lt;/D&gt;&lt;D xsi:type="xsd:double"&gt;0.72107739952507788&lt;/D&gt;&lt;D xsi:type="xsd:double"&gt;0.60771726926217773&lt;/D&gt;&lt;D xsi:type="xsd:double"&gt;0.8270272245968302&lt;/D&gt;&lt;D xsi:type="xsd:double"&gt;0.899369019139513&lt;/D&gt;&lt;D xsi:type="xsd:double"&gt;0.78673170874192777&lt;/D&gt;&lt;D xsi:type="xsd:double"&gt;0.80676476501896421&lt;/D&gt;&lt;D xsi:type="xsd:double"&gt;0.82235588408386662&lt;/D&gt;&lt;D xsi:type="xsd:double"&gt;0.80882985681332131&lt;/D&gt;&lt;D xsi:type="xsd:double"&gt;0.99190967983041745&lt;/D&gt;&lt;D xsi:type="xsd:double"&gt;0.77227687041967608&lt;/D&gt;&lt;D xsi:type="xsd:double"&gt;0.82686163969395843&lt;/D&gt;&lt;D xsi:type="xsd:double"&gt;0.89032404423954115&lt;/D&gt;&lt;D xsi:type="xsd:double"&gt;0.998260244194831&lt;/D&gt;&lt;D xsi:type="xsd:double"&gt;0.83999942090823931&lt;/D&gt;&lt;D xsi:type="xsd:double"&gt;0.52813821727849808&lt;/D&gt;&lt;D xsi:type="xsd:double"&gt;0.55791350611806179&lt;/D&gt;&lt;D xsi:type="xsd:double"&gt;0.59407787960122072&lt;/D&gt;&lt;D xsi:type="xsd:double"&gt;0.5523416197799329&lt;/D&gt;&lt;D xsi:type="xsd:double"&gt;0.22756109741944389&lt;/D&gt;&lt;D xsi:type="xsd:double"&gt;0.145708932932084&lt;/D&gt;&lt;D xsi:type="xsd:double"&gt;0.142451656368685&lt;/D&gt;&lt;D xsi:type="xsd:double"&gt;0.12561107533149049&lt;/D&gt;&lt;D xsi:type="xsd:double"&gt;0.2532952409838809&lt;/D&gt;&lt;D xsi:type="xsd:double"&gt;0.492898996830302&lt;/D&gt;&lt;D xsi:type="xsd:double"&gt;0.42795098783509988&lt;/D&gt;&lt;D xsi:type="xsd:double"&gt;0.59548969154183118&lt;/D&gt;&lt;D xsi:type="xsd:double"&gt;0.52605771985378413&lt;/D&gt;&lt;D xsi:type="xsd:double"&gt;0.52906908916113171&lt;/D&gt;&lt;D xsi:type="xsd:double"&gt;0.51502046434573734&lt;/D&gt;&lt;D xsi:type="xsd:double"&gt;0.4385860011596196&lt;/D&gt;&lt;D xsi:type="xsd:double"&gt;0.41333450112239761&lt;/D&gt;&lt;D xsi:type="xsd:double"&gt;0.43512105038198268&lt;/D&gt;&lt;D xsi:type="xsd:double"&gt;0.33120396003803892&lt;/D&gt;&lt;D xsi:type="xsd:double"&gt;0.38130572263219592&lt;/D&gt;&lt;D xsi:type="xsd:double"&gt;0.38917137946987163&lt;/D&gt;&lt;D xsi:type="xsd:double"&gt;0.33724246531390922&lt;/D&gt;&lt;D xsi:type="xsd:double"&gt;0.080825481509668062&lt;/D&gt;&lt;D xsi:type="xsd:double"&gt;0.037993852811785737&lt;/D&gt;&lt;D xsi:type="xsd:double"&gt;0.18222252534254441&lt;/D&gt;&lt;D xsi:type="xsd:double"&gt;0.1031044307854868&lt;/D&gt;&lt;D xsi:type="xsd:double"&gt;0.0770424151513881&lt;/D&gt;&lt;D xsi:type="xsd:double"&gt;0.042524929779024348&lt;/D&gt;&lt;D xsi:type="xsd:double"&gt;-0.021983241636599059&lt;/D&gt;&lt;D xsi:type="xsd:double"&gt;-0.1327695056490075&lt;/D&gt;&lt;D xsi:type="xsd:double"&gt;-0.126412482392631&lt;/D&gt;&lt;D xsi:type="xsd:double"&gt;-0.16304450132986731&lt;/D&gt;&lt;D xsi:type="xsd:double"&gt;-0.19375081393998439&lt;/D&gt;&lt;D xsi:type="xsd:double"&gt;-0.45108676167318679&lt;/D&gt;&lt;D xsi:type="xsd:double"&gt;-0.52662248048792848&lt;/D&gt;&lt;D xsi:type="xsd:double"&gt;-0.52528543244193426&lt;/D&gt;&lt;D xsi:type="xsd:double"&gt;-0.613841595682288&lt;/D&gt;&lt;D xsi:type="xsd:double"&gt;-0.54074387451931161&lt;/D&gt;&lt;D xsi:type="xsd:double"&gt;-0.51769443047452079&lt;/D&gt;&lt;D xsi:type="xsd:double"&gt;-0.39749565346363253&lt;/D&gt;&lt;D xsi:type="xsd:double"&gt;-0.36177416153084652&lt;/D&gt;&lt;D xsi:type="xsd:double"&gt;-0.1833266742012741&lt;/D&gt;&lt;D xsi:type="xsd:double"&gt;-0.18219311814878719&lt;/D&gt;&lt;D xsi:type="xsd:double"&gt;-0.083524184779120353&lt;/D&gt;&lt;D xsi:type="xsd:double"&gt;-0.16299283040220819&lt;/D&gt;&lt;D xsi:type="xsd:double"&gt;-0.053754719321822193&lt;/D&gt;&lt;D xsi:type="xsd:double"&gt;0.071054552680476363&lt;/D&gt;&lt;D xsi:type="xsd:double"&gt;0.19647809581655409&lt;/D&gt;&lt;D xsi:type="xsd:double"&gt;0.064764675284932072&lt;/D&gt;&lt;D xsi:type="xsd:double"&gt;-0.02172091598865367&lt;/D&gt;&lt;D xsi:type="xsd:double"&gt;-0.1791811195441618&lt;/D&gt;&lt;D xsi:type="xsd:double"&gt;-0.2069120170490808&lt;/D&gt;&lt;D xsi:type="xsd:double"&gt;-0.019118313180244959&lt;/D&gt;&lt;D xsi:type="xsd:double"&gt;-0.011106860331268261&lt;/D&gt;&lt;D xsi:type="xsd:double"&gt;-0.070892038771836974&lt;/D&gt;&lt;D xsi:type="xsd:double"&gt;-0.18108339101044421&lt;/D&gt;&lt;D xsi:type="xsd:double"&gt;-0.081988479952981863&lt;/D&gt;&lt;D xsi:type="xsd:double"&gt;-0.21691229621465191&lt;/D&gt;&lt;D xsi:type="xsd:double"&gt;-0.3063554459569422&lt;/D&gt;&lt;D xsi:type="xsd:double"&gt;-0.37443751555109239&lt;/D&gt;&lt;D xsi:type="xsd:double"&gt;-0.47996795390960079&lt;/D&gt;&lt;D xsi:type="xsd:double"&gt;-0.75115215773394339&lt;/D&gt;&lt;D xsi:type="xsd:double"&gt;-0.72624071032986026&lt;/D&gt;&lt;D xsi:type="xsd:double"&gt;-0.73754122795125232&lt;/D&gt;&lt;D xsi:type="xsd:double"&gt;-0.37161374136564468&lt;/D&gt;&lt;D xsi:type="xsd:double"&gt;0.088216076065088439&lt;/D&gt;&lt;D xsi:type="xsd:double"&gt;-0.1240876570147355&lt;/D&gt;&lt;D xsi:type="xsd:double"&gt;0.23240851348214861&lt;/D&gt;&lt;D xsi:type="xsd:double"&gt;0.706827288025418&lt;/D&gt;&lt;D xsi:type="xsd:double"&gt;0.80831229135745719&lt;/D&gt;&lt;D xsi:type="xsd:double"&gt;1.12459939462754&lt;/D&gt;&lt;D xsi:type="xsd:double"&gt;1.3833665479887189&lt;/D&gt;&lt;D xsi:type="xsd:double"&gt;1.896516963340676&lt;/D&gt;&lt;D xsi:type="xsd:double"&gt;1.834289125496771&lt;/D&gt;&lt;D xsi:type="xsd:double"&gt;1.764389709342848&lt;/D&gt;&lt;D xsi:type="xsd:double"&gt;1.8474232214950681&lt;/D&gt;&lt;D xsi:type="xsd:double"&gt;1.655836707585602&lt;/D&gt;&lt;D xsi:type="xsd:double"&gt;1.8718568336273129&lt;/D&gt;&lt;D xsi:type="xsd:double"&gt;1.9817231829373641&lt;/D&gt;&lt;D xsi:type="xsd:double"&gt;2.1635867462695462&lt;/D&gt;&lt;D xsi:type="xsd:double"&gt;2.43982155140313&lt;/D&gt;&lt;D xsi:type="xsd:double"&gt;2.6993031476254759&lt;/D&gt;&lt;D xsi:type="xsd:double"&gt;2.8720105441895729&lt;/D&gt;&lt;D xsi:type="xsd:double"&gt;2.8122306110480468&lt;/D&gt;&lt;D xsi:type="xsd:double"&gt;3.0124890982921411&lt;/D&gt;&lt;D xsi:type="xsd:double"&gt;2.7493403119223&lt;/D&gt;&lt;D xsi:type="xsd:double"&gt;2.798767050764273&lt;/D&gt;&lt;D xsi:type="xsd:double"&gt;2.210675300360224&lt;/D&gt;&lt;D xsi:type="xsd:double"&gt;2.1294832431206432&lt;/D&gt;&lt;D xsi:type="xsd:double"&gt;2.0541530394234822&lt;/D&gt;&lt;D xsi:type="xsd:double"&gt;1.4843711536786&lt;/D&gt;&lt;D xsi:type="xsd:double"&gt;1.0892563189770119&lt;/D&gt;&lt;D xsi:type="xsd:double"&gt;0.68127150255855429&lt;/D&gt;&lt;D xsi:type="xsd:double"&gt;0.65923394555859594&lt;/D&gt;&lt;D xsi:type="xsd:double"&gt;0.98759432644409118&lt;/D&gt;&lt;D xsi:type="xsd:double"&gt;0.92562861611677816&lt;/D&gt;&lt;D xsi:type="xsd:double"&gt;1.055250584395051&lt;/D&gt;&lt;D xsi:type="xsd:double"&gt;1.39110426131145&lt;/D&gt;&lt;D xsi:type="xsd:double"&gt;1.5093151049694&lt;/D&gt;&lt;D xsi:type="xsd:double"&gt;1.5959017558804181&lt;/D&gt;&lt;D xsi:type="xsd:double"&gt;1.531542842723334&lt;/D&gt;&lt;D xsi:type="xsd:double"&gt;1.643114040894516&lt;/D&gt;&lt;D xsi:type="xsd:double"&gt;1.664351671593963&lt;/D&gt;&lt;D xsi:type="xsd:double"&gt;1.701680196920188&lt;/D&gt;&lt;D xsi:type="xsd:double"&gt;1.672334235437182&lt;/D&gt;&lt;D xsi:type="xsd:double"&gt;1.739735271911669&lt;/D&gt;&lt;D xsi:type="xsd:double"&gt;1.576473001687329&lt;/D&gt;&lt;D xsi:type="xsd:double"&gt;1.576594061102615&lt;/D&gt;&lt;D xsi:type="xsd:double"&gt;1.589522255732821&lt;/D&gt;&lt;D xsi:type="xsd:double"&gt;1.68295363985667&lt;/D&gt;&lt;D xsi:type="xsd:double"&gt;1.92569031647722&lt;/D&gt;&lt;D xsi:type="xsd:double"&gt;1.918679814764622&lt;/D&gt;&lt;D xsi:type="xsd:double"&gt;1.8066663898014039&lt;/D&gt;&lt;D xsi:type="xsd:double"&gt;1.8488795852392&lt;/D&gt;&lt;D xsi:type="xsd:double"&gt;1.4738568146921069&lt;/D&gt;&lt;D xsi:type="xsd:double"&gt;1.236372069837222&lt;/D&gt;&lt;D xsi:type="xsd:double"&gt;1.1821130804158879&lt;/D&gt;&lt;D xsi:type="xsd:double"&gt;1.182039693548026&lt;/D&gt;&lt;D xsi:type="xsd:double"&gt;1.4053383306783751&lt;/D&gt;&lt;D xsi:type="xsd:double"&gt;1.423265935852893&lt;/D&gt;&lt;D xsi:type="xsd:double"&gt;1.131244390784649&lt;/D&gt;&lt;D xsi:type="xsd:double"&gt;1.2344933623188841&lt;/D&gt;&lt;D xsi:type="xsd:double"&gt;0.86214915149222837&lt;/D&gt;&lt;D xsi:type="xsd:double"&gt;0.81844572690029138&lt;/D&gt;&lt;D xsi:type="xsd:double"&gt;0.92704657201775609&lt;/D&gt;&lt;D xsi:type="xsd:double"&gt;0.9941832706831526&lt;/D&gt;&lt;D xsi:type="xsd:double"&gt;0.90407034884047388&lt;/D&gt;&lt;D xsi:type="xsd:double"&gt;0.79509116673712588&lt;/D&gt;&lt;D xsi:type="xsd:double"&gt;1.0596624783814541&lt;/D&gt;&lt;D xsi:type="xsd:double"&gt;1.07323753230885&lt;/D&gt;&lt;D xsi:type="xsd:double"&gt;0.98891646134735223&lt;/D&gt;&lt;D xsi:type="xsd:double"&gt;1.0813739528216639&lt;/D&gt;&lt;D xsi:type="xsd:double"&gt;1.1341115575578711&lt;/D&gt;&lt;D xsi:type="xsd:double"&gt;1.359697153855415&lt;/D&gt;&lt;D xsi:type="xsd:double"&gt;0.99296701326749837&lt;/D&gt;&lt;D xsi:type="xsd:double"&gt;1.2065345826454421&lt;/D&gt;&lt;D xsi:type="xsd:double"&gt;1.4900152512434739&lt;/D&gt;&lt;D xsi:type="xsd:double"&gt;1.830637695320344&lt;/D&gt;&lt;D xsi:type="xsd:double"&gt;1.983773906047529&lt;/D&gt;&lt;D xsi:type="xsd:double"&gt;2.1081042975279551&lt;/D&gt;&lt;D xsi:type="xsd:double"&gt;1.557076263128006&lt;/D&gt;&lt;D xsi:type="xsd:double"&gt;1.585989431706442&lt;/D&gt;&lt;D xsi:type="xsd:double"&gt;1.447054787245418&lt;/D&gt;&lt;D xsi:type="xsd:double"&gt;1.471814026686975&lt;/D&gt;&lt;D xsi:type="xsd:double"&gt;1.3682772167246859&lt;/D&gt;&lt;D xsi:type="xsd:double"&gt;1.126286170554256&lt;/D&gt;&lt;D xsi:type="xsd:double"&gt;1.103807873100491&lt;/D&gt;&lt;D xsi:type="xsd:double"&gt;1.0527893151718371&lt;/D&gt;&lt;D xsi:type="xsd:double"&gt;1.176216630469122&lt;/D&gt;&lt;D xsi:type="xsd:double"&gt;1.235471995673771&lt;/D&gt;&lt;D xsi:type="xsd:double"&gt;1.369628618519416&lt;/D&gt;&lt;D xsi:type="xsd:double"&gt;1.386609762053886&lt;/D&gt;&lt;D xsi:type="xsd:double"&gt;1.593940834516242&lt;/D&gt;&lt;D xsi:type="xsd:double"&gt;1.759961388233579&lt;/D&gt;&lt;D xsi:type="xsd:double"&gt;1.7483457409067571&lt;/D&gt;&lt;D xsi:type="xsd:double"&gt;2.085393636400739&lt;/D&gt;&lt;D xsi:type="xsd:double"&gt;2.0361233029381971&lt;/D&gt;&lt;D xsi:type="xsd:double"&gt;1.7498859454693441&lt;/D&gt;&lt;D xsi:type="xsd:double"&gt;1.6762162882196741&lt;/D&gt;&lt;D xsi:type="xsd:double"&gt;1.3126491761420691&lt;/D&gt;&lt;D xsi:type="xsd:double"&gt;0.94779884252815572&lt;/D&gt;&lt;D xsi:type="xsd:double"&gt;1.1413267507662039&lt;/D&gt;&lt;D xsi:type="xsd:double"&gt;1.0109941401431311&lt;/D&gt;&lt;D xsi:type="xsd:double"&gt;0.94296556073451521&lt;/D&gt;&lt;D xsi:type="xsd:double"&gt;1.235369688547806&lt;/D&gt;&lt;D xsi:type="xsd:double"&gt;1.042746820189431&lt;/D&gt;&lt;D xsi:type="xsd:double"&gt;1.0928001331005131&lt;/D&gt;&lt;D xsi:type="xsd:double"&gt;1.378394724550597&lt;/D&gt;&lt;D xsi:type="xsd:double"&gt;1.315446514619772&lt;/D&gt;&lt;D xsi:type="xsd:double"&gt;1.4838225210454&lt;/D&gt;&lt;D xsi:type="xsd:double"&gt;1.464313461079453&lt;/D&gt;&lt;D xsi:type="xsd:double"&gt;1.121193556043711&lt;/D&gt;&lt;D xsi:type="xsd:double"&gt;1.1731492290459531&lt;/D&gt;&lt;D xsi:type="xsd:double"&gt;1.3254754756040481&lt;/D&gt;&lt;D xsi:type="xsd:double"&gt;0.85338497610897812&lt;/D&gt;&lt;D xsi:type="xsd:double"&gt;0.62456249782121787&lt;/D&gt;&lt;D xsi:type="xsd:double"&gt;0.54864457914099551&lt;/D&gt;&lt;D xsi:type="xsd:double"&gt;0.29889924033106569&lt;/D&gt;&lt;D xsi:type="xsd:double"&gt;0.38563212079765569&lt;/D&gt;&lt;D xsi:type="xsd:double"&gt;0.332395002468924&lt;/D&gt;&lt;D xsi:type="xsd:double"&gt;0.514149584666747&lt;/D&gt;&lt;D xsi:type="xsd:double"&gt;0.61280959851760575&lt;/D&gt;&lt;D xsi:type="xsd:double"&gt;0.745229773790852&lt;/D&gt;&lt;D xsi:type="xsd:double"&gt;0.69405216265934744&lt;/D&gt;&lt;D xsi:type="xsd:double"&gt;0.66962189115024284&lt;/D&gt;&lt;D xsi:type="xsd:double"&gt;0.80458623490292047&lt;/D&gt;&lt;D xsi:type="xsd:double"&gt;0.73917166646438692&lt;/D&gt;&lt;D xsi:type="xsd:double"&gt;0.75750842617769854&lt;/D&gt;&lt;D xsi:type="xsd:double"&gt;0.93471864824367823&lt;/D&gt;&lt;D xsi:type="xsd:double"&gt;0.85301662342809037&lt;/D&gt;&lt;D xsi:type="xsd:double"&gt;0.7239025015677758&lt;/D&gt;&lt;D xsi:type="xsd:double"&gt;0.64509755010477843&lt;/D&gt;&lt;D xsi:type="xsd:double"&gt;0.79779671972020472&lt;/D&gt;&lt;D xsi:type="xsd:double"&gt;0.77272257229505137&lt;/D&gt;&lt;D xsi:type="xsd:double"&gt;0.45776013941473781&lt;/D&gt;&lt;D xsi:type="xsd:double"&gt;0.510286513465366&lt;/D&gt;&lt;D xsi:type="xsd:double"&gt;0.461059569490033&lt;/D&gt;&lt;D xsi:type="xsd:double"&gt;0.67969687975173221&lt;/D&gt;&lt;D xsi:type="xsd:double"&gt;0.7054400351639&lt;/D&gt;&lt;D xsi:type="xsd:double"&gt;0.71875207716456668&lt;/D&gt;&lt;D xsi:type="xsd:double"&gt;0.84833129909877358&lt;/D&gt;&lt;D xsi:type="xsd:double"&gt;0.58899579959351334&lt;/D&gt;&lt;D xsi:type="xsd:double"&gt;0.32195981522071121&lt;/D&gt;&lt;D xsi:type="xsd:double"&gt;0.37837699352760362&lt;/D&gt;&lt;D xsi:type="xsd:double"&gt;0.31516025357235872&lt;/D&gt;&lt;D xsi:type="xsd:double"&gt;0.215019848533067&lt;/D&gt;&lt;D xsi:type="xsd:double"&gt;0.24673010598869621&lt;/D&gt;&lt;D xsi:type="xsd:double"&gt;0.38128814505998448&lt;/D&gt;&lt;D xsi:type="xsd:double"&gt;0.31900176644614719&lt;/D&gt;&lt;D xsi:type="xsd:double"&gt;0.50904329836321094&lt;/D&gt;&lt;D xsi:type="xsd:double"&gt;0.315216130200704&lt;/D&gt;&lt;D xsi:type="xsd:double"&gt;0.47759594182504922&lt;/D&gt;&lt;D xsi:type="xsd:double"&gt;-0.1640812767557529&lt;/D&gt;&lt;D xsi:type="xsd:double"&gt;-0.46198171657829989&lt;/D&gt;&lt;D xsi:type="xsd:double"&gt;-0.52039628090030887&lt;/D&gt;&lt;D xsi:type="xsd:double"&gt;-0.55217916508936427&lt;/D&gt;&lt;D xsi:type="xsd:double"&gt;-0.52739180078072889&lt;/D&gt;&lt;D xsi:type="xsd:double"&gt;-0.2490329890414123&lt;/D&gt;&lt;D xsi:type="xsd:double"&gt;-0.32717764424885087&lt;/D&gt;&lt;D xsi:type="xsd:double"&gt;-0.460089381075144&lt;/D&gt;&lt;D xsi:type="xsd:double"&gt;-1.000696160120325&lt;/D&gt;&lt;D xsi:type="xsd:double"&gt;-0.68085916098233745&lt;/D&gt;&lt;D xsi:type="xsd:double"&gt;-0.51918058543938983&lt;/D&gt;&lt;D xsi:type="xsd:double"&gt;-0.42966173067325408&lt;/D&gt;&lt;D xsi:type="xsd:double"&gt;-0.32906909643167592&lt;/D&gt;&lt;D xsi:type="xsd:double"&gt;-0.31628591987656429&lt;/D&gt;&lt;D xsi:type="xsd:double"&gt;-0.49469029015044969&lt;/D&gt;&lt;D xsi:type="xsd:double"&gt;-0.492685638738454&lt;/D&gt;&lt;D xsi:type="xsd:double"&gt;-0.52168753300179271&lt;/D&gt;&lt;D xsi:type="xsd:double"&gt;-0.82395228111764363&lt;/D&gt;&lt;D xsi:type="xsd:double"&gt;-0.74066955516130262&lt;/D&gt;&lt;D xsi:type="xsd:double"&gt;-0.779360269308398&lt;/D&gt;&lt;D xsi:type="xsd:double"&gt;-0.16486307320272869&lt;/D&gt;&lt;D xsi:type="xsd:double"&gt;3.253207767237535&lt;/D&gt;&lt;D xsi:type="xsd:double"&gt;3.732301284989608&lt;/D&gt;&lt;D xsi:type="xsd:double"&gt;3.161106715404284&lt;/D&gt;&lt;D xsi:type="xsd:double"&gt;4.0191734559161256&lt;/D&gt;&lt;D xsi:type="xsd:double"&gt;4.005343619348448&lt;/D&gt;&lt;D xsi:type="xsd:double"&gt;4.1165819702829527&lt;/D&gt;&lt;D xsi:type="xsd:double"&gt;3.98675157070603&lt;/D&gt;&lt;D xsi:type="xsd:double"&gt;4.0389314087270476&lt;/D&gt;&lt;D xsi:type="xsd:double"&gt;4.2140086361388827&lt;/D&gt;&lt;D xsi:type="xsd:double"&gt;4.2312101485078033&lt;/D&gt;&lt;D xsi:type="xsd:double"&gt;4.2997049082444869&lt;/D&gt;&lt;D xsi:type="xsd:double"&gt;4.1688260495397724&lt;/D&gt;&lt;D xsi:type="xsd:double"&gt;4.0798100408007407&lt;/D&gt;&lt;D xsi:type="xsd:double"&gt;3.9846914965884048&lt;/D&gt;&lt;D xsi:type="xsd:double"&gt;3.925056456606181&lt;/D&gt;&lt;D xsi:type="xsd:double"&gt;3.9802683339691161&lt;/D&gt;&lt;D xsi:type="xsd:double"&gt;3.7641509899031371&lt;/D&gt;&lt;D xsi:type="xsd:double"&gt;3.94855362570986&lt;/D&gt;&lt;D xsi:type="xsd:double"&gt;4.1267928864473413&lt;/D&gt;&lt;D xsi:type="xsd:double"&gt;4.5225970664020592&lt;/D&gt;&lt;D xsi:type="xsd:double"&gt;1.393173405790723&lt;/D&gt;&lt;D xsi:type="xsd:double"&gt;0.91721996388225657&lt;/D&gt;&lt;D xsi:type="xsd:double"&gt;1.0444605928780411&lt;/D&gt;&lt;D xsi:type="xsd:double"&gt;0.968295379277389&lt;/D&gt;&lt;D xsi:type="xsd:double"&gt;0.88474884208735427&lt;/D&gt;&lt;D xsi:type="xsd:double"&gt;1.0987816091484339&lt;/D&gt;&lt;D xsi:type="xsd:double"&gt;0.96981392396930133&lt;/D&gt;&lt;D xsi:type="xsd:double"&gt;0.89716634719417887&lt;/D&gt;&lt;D xsi:type="xsd:double"&gt;0.78025951200163135&lt;/D&gt;&lt;D xsi:type="xsd:double"&gt;0.53432017517627917&lt;/D&gt;&lt;D xsi:type="xsd:double"&gt;0.52552278728591384&lt;/D&gt;&lt;D xsi:type="xsd:double"&gt;0.71664527902888775&lt;/D&gt;&lt;D xsi:type="xsd:double"&gt;0.74855674563989782&lt;/D&gt;&lt;D xsi:type="xsd:double"&gt;0.87137542828642367&lt;/D&gt;&lt;D xsi:type="xsd:double"&gt;0.70093656600166188&lt;/D&gt;&lt;D xsi:type="xsd:double"&gt;0.45040743737763578&lt;/D&gt;&lt;D xsi:type="xsd:double"&gt;0.57457346180759261&lt;/D&gt;&lt;D xsi:type="xsd:double"&gt;0.57839053572534138&lt;/D&gt;&lt;D xsi:type="xsd:double"&gt;0.40800215995196282&lt;/D&gt;&lt;D xsi:type="xsd:double"&gt;0.2356000836187479&lt;/D&gt;&lt;D xsi:type="xsd:double"&gt;0.24102729102326559&lt;/D&gt;&lt;D xsi:type="xsd:double"&gt;0.10464684809660541&lt;/D&gt;&lt;D xsi:type="xsd:double"&gt;-0.059663465940789508&lt;/D&gt;&lt;D xsi:type="xsd:double"&gt;0.28755652163116169&lt;/D&gt;&lt;D xsi:type="xsd:double"&gt;0.24510302952550581&lt;/D&gt;&lt;D xsi:type="xsd:double"&gt;0.289467986074662&lt;/D&gt;&lt;D xsi:type="xsd:double"&gt;-0.046999817576757821&lt;/D&gt;&lt;D xsi:type="xsd:double"&gt;0.081325340065702273&lt;/D&gt;&lt;D xsi:type="xsd:double"&gt;0.20608623623847991&lt;/D&gt;&lt;D xsi:type="xsd:double"&gt;0.12874634536910951&lt;/D&gt;&lt;D xsi:type="xsd:double"&gt;0.1219850701954727&lt;/D&gt;&lt;D xsi:type="xsd:double"&gt;0.47875284070064572&lt;/D&gt;&lt;D xsi:type="xsd:double"&gt;0.44910849119730389&lt;/D&gt;&lt;D xsi:type="xsd:double"&gt;0.13151292516785451&lt;/D&gt;&lt;D xsi:type="xsd:double"&gt;0.16007487459809031&lt;/D&gt;&lt;D xsi:type="xsd:double"&gt;0.079327499066234874&lt;/D&gt;&lt;D xsi:type="xsd:double"&gt;0.0874210753709503&lt;/D&gt;&lt;D xsi:type="xsd:double"&gt;0.23397422797560491&lt;/D&gt;&lt;D xsi:type="xsd:double"&gt;-0.0066496802087236129&lt;/D&gt;&lt;D xsi:type="xsd:double"&gt;0.01133101326787514&lt;/D&gt;&lt;D xsi:type="xsd:double"&gt;5.9025191408962341E-05&lt;/D&gt;&lt;D xsi:type="xsd:double"&gt;-0.25856575020615058&lt;/D&gt;&lt;D xsi:type="xsd:double"&gt;-0.33661193633763792&lt;/D&gt;&lt;D xsi:type="xsd:double"&gt;-0.40578456158002513&lt;/D&gt;&lt;D xsi:type="xsd:double"&gt;-0.29933825787609819&lt;/D&gt;&lt;D xsi:type="xsd:double"&gt;-0.231990661818727&lt;/D&gt;&lt;D xsi:type="xsd:double"&gt;-0.1014519428995368&lt;/D&gt;&lt;D xsi:type="xsd:double"&gt;0.14513076878264089&lt;/D&gt;&lt;D xsi:type="xsd:double"&gt;0.16310821051083391&lt;/D&gt;&lt;D xsi:type="xsd:double"&gt;-0.00552929400069152&lt;/D&gt;&lt;D xsi:type="xsd:double"&gt;0.066332193795640537&lt;/D&gt;&lt;D xsi:type="xsd:double"&gt;0.10113937149592341&lt;/D&gt;&lt;D xsi:type="xsd:double"&gt;-0.1610412338669858&lt;/D&gt;&lt;D xsi:type="xsd:double"&gt;-0.1999780625981635&lt;/D&gt;&lt;D xsi:type="xsd:double"&gt;-0.3154771307237717&lt;/D&gt;&lt;D xsi:type="xsd:double"&gt;-0.3856203751085257&lt;/D&gt;&lt;D xsi:type="xsd:double"&gt;-0.211060797513806&lt;/D&gt;&lt;D xsi:type="xsd:double"&gt;0.24824897220759781&lt;/D&gt;&lt;D xsi:type="xsd:double"&gt;0.34624249387837991&lt;/D&gt;&lt;D xsi:type="xsd:double"&gt;0.21180135918341381&lt;/D&gt;&lt;D xsi:type="xsd:double"&gt;0.38699059107664169&lt;/D&gt;&lt;D xsi:type="xsd:double"&gt;0.5859077293940198&lt;/D&gt;&lt;D xsi:type="xsd:double"&gt;0.99145107224972118&lt;/D&gt;&lt;D xsi:type="xsd:double"&gt;1.002291190014172&lt;/D&gt;&lt;D xsi:type="xsd:double"&gt;1.1703663201437129&lt;/D&gt;&lt;D xsi:type="xsd:double"&gt;0.89788030197214441&lt;/D&gt;&lt;D xsi:type="xsd:double"&gt;0.866182254913775&lt;/D&gt;&lt;D xsi:type="xsd:double"&gt;0.61338436015405406&lt;/D&gt;&lt;D xsi:type="xsd:double"&gt;0.64211305846775713&lt;/D&gt;&lt;D xsi:type="xsd:double"&gt;0.57172137924570821&lt;/D&gt;&lt;D xsi:type="xsd:double"&gt;0.38850102709649881&lt;/D&gt;&lt;D xsi:type="xsd:double"&gt;0.1993837729101384&lt;/D&gt;&lt;D xsi:type="xsd:double"&gt;0.36691107488611979&lt;/D&gt;&lt;D xsi:type="xsd:double"&gt;0.32880079766035419&lt;/D&gt;&lt;D xsi:type="xsd:double"&gt;0.35857323178532408&lt;/D&gt;&lt;D xsi:type="xsd:double"&gt;0.62970630851681642&lt;/D&gt;&lt;D xsi:type="xsd:double"&gt;0.71541725038955173&lt;/D&gt;&lt;D xsi:type="xsd:double"&gt;0.66364398417390413&lt;/D&gt;&lt;D xsi:type="xsd:double"&gt;0.45656446590374411&lt;/D&gt;&lt;D xsi:type="xsd:double"&gt;0.52083423738704548&lt;/D&gt;&lt;D xsi:type="xsd:double"&gt;0.20568351747774349&lt;/D&gt;&lt;D xsi:type="xsd:double"&gt;0.051607502155289482&lt;/D&gt;&lt;D xsi:type="xsd:double"&gt;-0.027777118934232379&lt;/D&gt;&lt;D xsi:type="xsd:double"&gt;-0.102306412303289&lt;/D&gt;&lt;D xsi:type="xsd:double"&gt;-0.08793750968693187&lt;/D&gt;&lt;D xsi:type="xsd:double"&gt;-0.366822008935954&lt;/D&gt;&lt;D xsi:type="xsd:double"&gt;-0.30500716155294949&lt;/D&gt;&lt;D xsi:type="xsd:double"&gt;0.0061063094208303748&lt;/D&gt;&lt;D xsi:type="xsd:double"&gt;-0.079946609301671259&lt;/D&gt;&lt;D xsi:type="xsd:double"&gt;-0.1211322530045543&lt;/D&gt;&lt;D xsi:type="xsd:double"&gt;-0.1181593415636252&lt;/D&gt;&lt;D xsi:type="xsd:double"&gt;-0.18753468098215911&lt;/D&gt;&lt;D xsi:type="xsd:double"&gt;0.1502282962146167&lt;/D&gt;&lt;D xsi:type="xsd:double"&gt;-0.031646041552635451&lt;/D&gt;&lt;D xsi:type="xsd:double"&gt;-0.11019455298648211&lt;/D&gt;&lt;D xsi:type="xsd:double"&gt;-0.086939305467525818&lt;/D&gt;&lt;D xsi:type="xsd:double"&gt;-0.3740735156418461&lt;/D&gt;&lt;D xsi:type="xsd:double"&gt;-0.36283194196921958&lt;/D&gt;&lt;D xsi:type="xsd:double"&gt;-0.41170184993260822&lt;/D&gt;&lt;D xsi:type="xsd:double"&gt;-0.44323613697982589&lt;/D&gt;&lt;D xsi:type="xsd:double"&gt;-0.27608058556085557&lt;/D&gt;&lt;D xsi:type="xsd:double"&gt;-0.38818915965828549&lt;/D&gt;&lt;D xsi:type="xsd:double"&gt;-0.4189667852588162&lt;/D&gt;&lt;D xsi:type="xsd:double"&gt;-0.58441631585149678&lt;/D&gt;&lt;D xsi:type="xsd:double"&gt;-0.58619235029942818&lt;/D&gt;&lt;D xsi:type="xsd:double"&gt;-0.8258814307339577&lt;/D&gt;&lt;D xsi:type="xsd:double"&gt;-0.95856750060656482&lt;/D&gt;&lt;D xsi:type="xsd:double"&gt;-1.062244890060273&lt;/D&gt;&lt;D xsi:type="xsd:double"&gt;-1.17409925757634&lt;/D&gt;&lt;D xsi:type="xsd:double"&gt;-0.93391081837026035&lt;/D&gt;&lt;D xsi:type="xsd:double"&gt;-1.2814944659276411&lt;/D&gt;&lt;D xsi:type="xsd:double"&gt;-1.3737611395638349&lt;/D&gt;&lt;D xsi:type="xsd:double"&gt;-1.5894367688942439&lt;/D&gt;&lt;D xsi:type="xsd:double"&gt;-1.645665601697853&lt;/D&gt;&lt;D xsi:type="xsd:double"&gt;-1.49420042300737&lt;/D&gt;&lt;D xsi:type="xsd:double"&gt;-2.0926589829708311&lt;/D&gt;&lt;D xsi:type="xsd:double"&gt;-2.1021228873056739&lt;/D&gt;&lt;D xsi:type="xsd:double"&gt;-2.1593809908454&lt;/D&gt;&lt;D xsi:type="xsd:double"&gt;-2.3876886413929661&lt;/D&gt;&lt;D xsi:type="xsd:double"&gt;-2.25401769745203&lt;/D&gt;&lt;D xsi:type="xsd:double"&gt;-2.086670541180907&lt;/D&gt;&lt;D xsi:type="xsd:double"&gt;-2.1133833764866141&lt;/D&gt;&lt;D xsi:type="xsd:double"&gt;-2.1320791863792659&lt;/D&gt;&lt;D xsi:type="xsd:double"&gt;-1.6150604256416961&lt;/D&gt;&lt;D xsi:type="xsd:double"&gt;-1.652063958454485&lt;/D&gt;&lt;D xsi:type="xsd:double"&gt;-1.59466278062416&lt;/D&gt;&lt;D xsi:type="xsd:double"&gt;-1.6544167118248081&lt;/D&gt;&lt;D xsi:type="xsd:double"&gt;-1.6694167858061479&lt;/D&gt;&lt;D xsi:type="xsd:double"&gt;-1.160284127922838&lt;/D&gt;&lt;D xsi:type="xsd:double"&gt;-1.348617141789485&lt;/D&gt;&lt;D xsi:type="xsd:double"&gt;-1.3383592751654929&lt;/D&gt;&lt;D xsi:type="xsd:double"&gt;-1.934278643373837&lt;/D&gt;&lt;D xsi:type="xsd:double"&gt;-2.6364433740148741&lt;/D&gt;&lt;D xsi:type="xsd:double"&gt;-2.4360313460626708&lt;/D&gt;&lt;D xsi:type="xsd:double"&gt;-2.1454139789458488&lt;/D&gt;&lt;D xsi:type="xsd:double"&gt;-2.0968294114979851&lt;/D&gt;&lt;D xsi:type="xsd:double"&gt;-2.1573212797526038&lt;/D&gt;&lt;D xsi:type="xsd:double"&gt;-2.2436721465398879&lt;/D&gt;&lt;D xsi:type="xsd:double"&gt;-1.7027607939257541&lt;/D&gt;&lt;D xsi:type="xsd:double"&gt;-1.31650787850791&lt;/D&gt;&lt;D xsi:type="xsd:double"&gt;-1.307225238000777&lt;/D&gt;&lt;D xsi:type="xsd:double"&gt;-1.4138476234730351&lt;/D&gt;&lt;D xsi:type="xsd:double"&gt;-1.51692642851397&lt;/D&gt;&lt;D xsi:type="xsd:double"&gt;-1.7811628472351151&lt;/D&gt;&lt;D xsi:type="xsd:double"&gt;-1.934102264390096&lt;/D&gt;&lt;D xsi:type="xsd:double"&gt;-2.0293295088619931&lt;/D&gt;&lt;D xsi:type="xsd:double"&gt;-2.0405541965269332&lt;/D&gt;&lt;D xsi:type="xsd:double"&gt;-2.1147735218141119&lt;/D&gt;&lt;D xsi:type="xsd:double"&gt;-1.9900805984015459&lt;/D&gt;&lt;D xsi:type="xsd:double"&gt;-2.3712303562946961&lt;/D&gt;&lt;D xsi:type="xsd:double"&gt;-2.4537406010288412&lt;/D&gt;&lt;D xsi:type="xsd:double"&gt;-1.9798337214278861&lt;/D&gt;&lt;D xsi:type="xsd:double"&gt;-2.0493771398735121&lt;/D&gt;&lt;D xsi:type="xsd:double"&gt;-1.328566697368996&lt;/D&gt;&lt;D xsi:type="xsd:double"&gt;-0.563802095230921&lt;/D&gt;&lt;D xsi:type="xsd:double"&gt;-0.63555391859532484&lt;/D&gt;&lt;D xsi:type="xsd:double"&gt;-0.579109061026991&lt;/D&gt;&lt;D xsi:type="xsd:double"&gt;-0.70088903483476561&lt;/D&gt;&lt;D xsi:type="xsd:double"&gt;-0.50121125300198421&lt;/D&gt;&lt;D xsi:type="xsd:double"&gt;-0.44043799853629889&lt;/D&gt;&lt;D xsi:type="xsd:double"&gt;-0.57884850481913&lt;/D&gt;&lt;D xsi:type="xsd:double"&gt;-0.54620568262812&lt;/D&gt;&lt;D xsi:type="xsd:double"&gt;-0.53421317474341046&lt;/D&gt;&lt;D xsi:type="xsd:double"&gt;-0.38469939995997038&lt;/D&gt;&lt;D xsi:type="xsd:double"&gt;-0.15914777398705751&lt;/D&gt;&lt;D xsi:type="xsd:double"&gt;-0.14239559129884169&lt;/D&gt;&lt;D xsi:type="xsd:double"&gt;-0.02915166820322946&lt;/D&gt;&lt;D xsi:type="xsd:double"&gt;-0.0085740196145564825&lt;/D&gt;&lt;D xsi:type="xsd:double"&gt;-0.12902624939899371&lt;/D&gt;&lt;D xsi:type="xsd:double"&gt;0.080289581596688572&lt;/D&gt;&lt;D xsi:type="xsd:double"&gt;0.1832821827469695&lt;/D&gt;&lt;D xsi:type="xsd:double"&gt;0.085332086066774879&lt;/D&gt;&lt;D xsi:type="xsd:double"&gt;0.095910883486769932&lt;/D&gt;&lt;D xsi:type="xsd:double"&gt;0.12556238981208689&lt;/D&gt;&lt;D xsi:type="xsd:double"&gt;0.06685757592371358&lt;/D&gt;&lt;D xsi:type="xsd:double"&gt;0.118837252209157&lt;/D&gt;&lt;D xsi:type="xsd:double"&gt;-0.022642759487205968&lt;/D&gt;&lt;D xsi:type="xsd:double"&gt;-0.077158299243857476&lt;/D&gt;&lt;D xsi:type="xsd:double"&gt;-0.25717423046439081&lt;/D&gt;&lt;D xsi:type="xsd:double"&gt;-0.28302287622159478&lt;/D&gt;&lt;D xsi:type="xsd:double"&gt;-0.19026087042764331&lt;/D&gt;&lt;D xsi:type="xsd:double"&gt;-0.31978284551922548&lt;/D&gt;&lt;D xsi:type="xsd:double"&gt;-0.52073631754821736&lt;/D&gt;&lt;D xsi:type="xsd:double"&gt;-0.51162620241965917&lt;/D&gt;&lt;D xsi:type="xsd:double"&gt;-0.3875469466697829&lt;/D&gt;&lt;D xsi:type="xsd:double"&gt;-0.4505408530984869&lt;/D&gt;&lt;D xsi:type="xsd:double"&gt;-0.55191816843631414&lt;/D&gt;&lt;D xsi:type="xsd:double"&gt;-0.77868121178475258&lt;/D&gt;&lt;D xsi:type="xsd:double"&gt;-0.95350822571020621&lt;/D&gt;&lt;D xsi:type="xsd:double"&gt;-0.91534841306244319&lt;/D&gt;&lt;D xsi:type="xsd:double"&gt;-0.93619455585681233&lt;/D&gt;&lt;D xsi:type="xsd:double"&gt;-0.7106971068764576&lt;/D&gt;&lt;D xsi:type="xsd:double"&gt;-0.817056196588964&lt;/D&gt;&lt;D xsi:type="xsd:double"&gt;-0.80461603122708258&lt;/D&gt;&lt;D xsi:type="xsd:double"&gt;-0.69834720300570341&lt;/D&gt;&lt;D xsi:type="xsd:double"&gt;-0.70047926208822553&lt;/D&gt;&lt;D xsi:type="xsd:double"&gt;-0.42059512435563562&lt;/D&gt;&lt;D xsi:type="xsd:double"&gt;-0.64440019987152253&lt;/D&gt;&lt;D xsi:type="xsd:double"&gt;-0.45807442781614321&lt;/D&gt;&lt;D xsi:type="xsd:double"&gt;-0.43057553912971341&lt;/D&gt;&lt;D xsi:type="xsd:double"&gt;-0.568614903300239&lt;/D&gt;&lt;D xsi:type="xsd:double"&gt;-0.37956036155063211&lt;/D&gt;&lt;D xsi:type="xsd:double"&gt;-0.33480242115305459&lt;/D&gt;&lt;D xsi:type="xsd:double"&gt;-0.55485949184655381&lt;/D&gt;&lt;D xsi:type="xsd:double"&gt;-0.47565780939373059&lt;/D&gt;&lt;D xsi:type="xsd:double"&gt;-0.44993137461015431&lt;/D&gt;&lt;D xsi:type="xsd:double"&gt;-0.4052275436446649&lt;/D&gt;&lt;D xsi:type="xsd:double"&gt;-0.22868293092896949&lt;/D&gt;&lt;D xsi:type="xsd:double"&gt;-0.2856838379456067&lt;/D&gt;&lt;D xsi:type="xsd:double"&gt;-0.055040485325627442&lt;/D&gt;&lt;D xsi:type="xsd:double"&gt;-0.1888398376411024&lt;/D&gt;&lt;D xsi:type="xsd:double"&gt;-0.3785590295955249&lt;/D&gt;&lt;D xsi:type="xsd:double"&gt;-0.54416058958543745&lt;/D&gt;&lt;D xsi:type="xsd:double"&gt;-0.28122971062190488&lt;/D&gt;&lt;D xsi:type="xsd:double"&gt;-0.21635880945113939&lt;/D&gt;&lt;D xsi:type="xsd:double"&gt;-0.19722246489567041&lt;/D&gt;&lt;D xsi:type="xsd:double"&gt;0.05950142057143349&lt;/D&gt;&lt;D xsi:type="xsd:double"&gt;-0.2647430839691825&lt;/D&gt;&lt;D xsi:type="xsd:double"&gt;0.54292816236578989&lt;/D&gt;&lt;D xsi:type="xsd:double"&gt;0.49104262513501412&lt;/D&gt;&lt;D xsi:type="xsd:double"&gt;0.432696140355681&lt;/D&gt;&lt;D xsi:type="xsd:double"&gt;0.81027902876497282&lt;/D&gt;&lt;D xsi:type="xsd:double"&gt;0.44270550176256018&lt;/D&gt;&lt;D xsi:type="xsd:double"&gt;0.12687105270356189&lt;/D&gt;&lt;D xsi:type="xsd:double"&gt;0.51424244196578017&lt;/D&gt;&lt;D xsi:type="xsd:double"&gt;0.66652556716819655&lt;/D&gt;&lt;D xsi:type="xsd:double"&gt;0.52745151494926235&lt;/D&gt;&lt;D xsi:type="xsd:double"&gt;0.50781461115531668&lt;/D&gt;&lt;D xsi:type="xsd:double"&gt;0.53517121548753233&lt;/D&gt;&lt;D xsi:type="xsd:double"&gt;0.51256367149165916&lt;/D&gt;&lt;D xsi:type="xsd:double"&gt;0.50126572701929617&lt;/D&gt;&lt;D xsi:type="xsd:double"&gt;0.66108399465943679&lt;/D&gt;&lt;D xsi:type="xsd:double"&gt;0.67378896309971725&lt;/D&gt;&lt;D xsi:type="xsd:double"&gt;0.51054908448795278&lt;/D&gt;&lt;D xsi:type="xsd:double"&gt;0.45764787759007342&lt;/D&gt;&lt;D xsi:type="xsd:double"&gt;0.084588184416849649&lt;/D&gt;&lt;D xsi:type="xsd:double"&gt;0.18395682768318761&lt;/D&gt;&lt;D xsi:type="xsd:double"&gt;0.052318369856947572&lt;/D&gt;&lt;D xsi:type="xsd:double"&gt;-0.4126086684912863&lt;/D&gt;&lt;D xsi:type="xsd:double"&gt;-0.3755785872870907&lt;/D&gt;&lt;D xsi:type="xsd:double"&gt;-0.45646972116181339&lt;/D&gt;&lt;D xsi:type="xsd:double"&gt;-0.39257362868905421&lt;/D&gt;&lt;D xsi:type="xsd:double"&gt;-0.432855281925253&lt;/D&gt;&lt;D xsi:type="xsd:double"&gt;-0.16196102987352409&lt;/D&gt;&lt;D xsi:type="xsd:double"&gt;-0.33404499911362212&lt;/D&gt;&lt;D xsi:type="xsd:double"&gt;-0.59205015573619946&lt;/D&gt;&lt;D xsi:type="xsd:double"&gt;-0.46797747476687829&lt;/D&gt;&lt;D xsi:type="xsd:double"&gt;-0.47637187408086062&lt;/D&gt;&lt;D xsi:type="xsd:double"&gt;-0.47707412558464091&lt;/D&gt;&lt;D xsi:type="xsd:double"&gt;-0.33272438896038009&lt;/D&gt;&lt;D xsi:type="xsd:double"&gt;-0.799448890915978&lt;/D&gt;&lt;D xsi:type="xsd:double"&gt;-0.76036693202802919&lt;/D&gt;&lt;D xsi:type="xsd:double"&gt;-0.69863170419568776&lt;/D&gt;&lt;D xsi:type="xsd:double"&gt;-0.68533409901074493&lt;/D&gt;&lt;D xsi:type="xsd:double"&gt;-0.88258337804313669&lt;/D&gt;&lt;D xsi:type="xsd:double"&gt;-0.94399393690268929&lt;/D&gt;&lt;D xsi:type="xsd:double"&gt;-0.92517535517387661&lt;/D&gt;&lt;D xsi:type="xsd:double"&gt;-1.092135931602547&lt;/D&gt;&lt;D xsi:type="xsd:double"&gt;-0.90629516596961857&lt;/D&gt;&lt;D xsi:type="xsd:double"&gt;-0.80911569268075645&lt;/D&gt;&lt;D xsi:type="xsd:double"&gt;-0.80445458534624459&lt;/D&gt;&lt;D xsi:type="xsd:double"&gt;-0.91458766852074669&lt;/D&gt;&lt;D xsi:type="xsd:double"&gt;-1.082860827965392&lt;/D&gt;&lt;D xsi:type="xsd:double"&gt;-1.0343666492908621&lt;/D&gt;&lt;D xsi:type="xsd:double"&gt;-1.128151030937357&lt;/D&gt;&lt;D xsi:type="xsd:double"&gt;-1.262794889335499&lt;/D&gt;&lt;D xsi:type="xsd:double"&gt;-1.242161632762349&lt;/D&gt;&lt;D xsi:type="xsd:double"&gt;-1.343192236550925&lt;/D&gt;&lt;D xsi:type="xsd:double"&gt;-1.188782864542193&lt;/D&gt;&lt;D xsi:type="xsd:double"&gt;-1.34059512158528&lt;/D&gt;&lt;D xsi:type="xsd:double"&gt;-1.387931883465706&lt;/D&gt;&lt;D xsi:type="xsd:double"&gt;-1.291034212034796&lt;/D&gt;&lt;D xsi:type="xsd:double"&gt;-1.3608676602217289&lt;/D&gt;&lt;D xsi:type="xsd:double"&gt;-0.99565156673702138&lt;/D&gt;&lt;D xsi:type="xsd:double"&gt;-1.053429945999818&lt;/D&gt;&lt;D xsi:type="xsd:double"&gt;-1.08477582916171&lt;/D&gt;&lt;D xsi:type="xsd:double"&gt;-1.2252918869686369&lt;/D&gt;&lt;D xsi:type="xsd:double"&gt;-1.033956626575226&lt;/D&gt;&lt;D xsi:type="xsd:double"&gt;-0.94307582279710445&lt;/D&gt;&lt;D xsi:type="xsd:double"&gt;-0.81268708732816886&lt;/D&gt;&lt;D xsi:type="xsd:double"&gt;-1.066630660875147&lt;/D&gt;&lt;D xsi:type="xsd:double"&gt;-1.1780870192512649&lt;/D&gt;&lt;D xsi:type="xsd:double"&gt;-1.272790303688605&lt;/D&gt;&lt;D xsi:type="xsd:double"&gt;-1.2054401456873369&lt;/D&gt;&lt;D xsi:type="xsd:double"&gt;-1.20046631982395&lt;/D&gt;&lt;D xsi:type="xsd:double"&gt;-1.353634043356045&lt;/D&gt;&lt;D xsi:type="xsd:double"&gt;-1.4709519315532811&lt;/D&gt;&lt;D xsi:type="xsd:double"&gt;-1.345879662610135&lt;/D&gt;&lt;D xsi:type="xsd:double"&gt;-1.2378349111288529&lt;/D&gt;&lt;D xsi:type="xsd:double"&gt;-1.520155990888586&lt;/D&gt;&lt;D xsi:type="xsd:double"&gt;-1.433758770674213&lt;/D&gt;&lt;D xsi:type="xsd:double"&gt;-1.5034137321331289&lt;/D&gt;&lt;D xsi:type="xsd:double"&gt;-1.798371234997888&lt;/D&gt;&lt;D xsi:type="xsd:double"&gt;-2.0048893095415838&lt;/D&gt;&lt;D xsi:type="xsd:double"&gt;-2.258979418489754&lt;/D&gt;&lt;D xsi:type="xsd:double"&gt;-2.2768849375358511&lt;/D&gt;&lt;D xsi:type="xsd:double"&gt;-2.25427879409255&lt;/D&gt;&lt;D xsi:type="xsd:double"&gt;-2.1878516976957481&lt;/D&gt;&lt;D xsi:type="xsd:double"&gt;-2.2911724982604&lt;/D&gt;&lt;D xsi:type="xsd:double"&gt;-2.2891710942403818&lt;/D&gt;&lt;D xsi:type="xsd:double"&gt;-2.3194373995401731&lt;/D&gt;&lt;D xsi:type="xsd:double"&gt;-2.1418930843717239&lt;/D&gt;&lt;D xsi:type="xsd:double"&gt;-2.1079465703440592&lt;/D&gt;&lt;D xsi:type="xsd:double"&gt;-2.2333709839347868&lt;/D&gt;&lt;D xsi:type="xsd:double"&gt;-2.1564526911881332&lt;/D&gt;&lt;D xsi:type="xsd:double"&gt;-2.0118185158158242&lt;/D&gt;&lt;D xsi:type="xsd:double"&gt;-1.867353464440928&lt;/D&gt;&lt;D xsi:type="xsd:double"&gt;-1.765729365054139&lt;/D&gt;&lt;D xsi:type="xsd:double"&gt;-1.8907987144018641&lt;/D&gt;&lt;D xsi:type="xsd:double"&gt;-1.674036174027097&lt;/D&gt;&lt;D xsi:type="xsd:double"&gt;-1.736922377622625&lt;/D&gt;&lt;D xsi:type="xsd:double"&gt;-1.796458505862256&lt;/D&gt;&lt;D xsi:type="xsd:double"&gt;-1.4237348022340559&lt;/D&gt;&lt;D xsi:type="xsd:double"&gt;-1.2293264501999881&lt;/D&gt;&lt;D xsi:type="xsd:double"&gt;-1.23359107629609&lt;/D&gt;&lt;D xsi:type="xsd:double"&gt;-1.3354793312506239&lt;/D&gt;&lt;D xsi:type="xsd:double"&gt;-1.1421994808821241&lt;/D&gt;&lt;D xsi:type="xsd:double"&gt;-0.9845934752714014&lt;/D&gt;&lt;D x</t>
        </r>
      </text>
    </comment>
    <comment ref="A73" authorId="0" shapeId="0">
      <text>
        <r>
          <rPr>
            <b/>
            <sz val="9"/>
            <color indexed="81"/>
            <rFont val="Tahoma"/>
            <charset val="1"/>
          </rPr>
          <t>si:type="xsd:double"&gt;-0.95389158490336912&lt;/D&gt;&lt;D xsi:type="xsd:double"&gt;-1.043313261350366&lt;/D&gt;&lt;D xsi:type="xsd:double"&gt;-1.111424925189233&lt;/D&gt;&lt;D xsi:type="xsd:double"&gt;-1.2382362074504429&lt;/D&gt;&lt;D xsi:type="xsd:double"&gt;-1.272846194228028&lt;/D&gt;&lt;D xsi:type="xsd:double"&gt;-1.227880754291943&lt;/D&gt;&lt;D xsi:type="xsd:double"&gt;-1.301682713265063&lt;/D&gt;&lt;D xsi:type="xsd:double"&gt;-1.262515595972993&lt;/D&gt;&lt;D xsi:type="xsd:double"&gt;-1.143529058370053&lt;/D&gt;&lt;D xsi:type="xsd:double"&gt;-1.7175955575549171&lt;/D&gt;&lt;D xsi:type="xsd:double"&gt;-1.678092052246059&lt;/D&gt;&lt;D xsi:type="xsd:double"&gt;-1.6545348182190249&lt;/D&gt;&lt;D xsi:type="xsd:double"&gt;-1.698291574778388&lt;/D&gt;&lt;D xsi:type="xsd:double"&gt;-1.6874950756823239&lt;/D&gt;&lt;D xsi:type="xsd:double"&gt;-1.7993482057003469&lt;/D&gt;&lt;D xsi:type="xsd:double"&gt;-1.6836250084732389&lt;/D&gt;&lt;D xsi:type="xsd:double"&gt;-1.896674380992031&lt;/D&gt;&lt;D xsi:type="xsd:double"&gt;-2.0002393542363222&lt;/D&gt;&lt;D xsi:type="xsd:double"&gt;-1.850193729464567&lt;/D&gt;&lt;D xsi:type="xsd:double"&gt;-1.620029506312983&lt;/D&gt;&lt;D xsi:type="xsd:double"&gt;-1.269516850815456&lt;/D&gt;&lt;D xsi:type="xsd:double"&gt;-1.2783899512657231&lt;/D&gt;&lt;D xsi:type="xsd:double"&gt;-1.2019660876004079&lt;/D&gt;&lt;D xsi:type="xsd:double"&gt;-0.80633506503806129&lt;/D&gt;&lt;D xsi:type="xsd:double"&gt;-0.64576035137811572&lt;/D&gt;&lt;D xsi:type="xsd:double"&gt;-0.38970191172842361&lt;/D&gt;&lt;D xsi:type="xsd:double"&gt;-0.40404304760825738&lt;/D&gt;&lt;D xsi:type="xsd:double"&gt;-0.31922953204205079&lt;/D&gt;&lt;D xsi:type="xsd:double"&gt;-0.22513999557549841&lt;/D&gt;&lt;D xsi:type="xsd:double"&gt;-0.24030665427185269&lt;/D&gt;&lt;D xsi:type="xsd:double"&gt;0.42966679291472071&lt;/D&gt;&lt;D xsi:type="xsd:double"&gt;0.44689538487893687&lt;/D&gt;&lt;D xsi:type="xsd:double"&gt;0.569155146809687&lt;/D&gt;&lt;D xsi:type="xsd:double"&gt;0.65079619903279085&lt;/D&gt;&lt;D xsi:type="xsd:double"&gt;0.7605955120088177&lt;/D&gt;&lt;D xsi:type="xsd:double"&gt;0.73049164014534573&lt;/D&gt;&lt;D xsi:type="xsd:double"&gt;0.98123764035608618&lt;/D&gt;&lt;D xsi:type="xsd:double"&gt;1.086826317220813&lt;/D&gt;&lt;D xsi:type="xsd:double"&gt;0.84157039583836069&lt;/D&gt;&lt;D xsi:type="xsd:double"&gt;0.82947892550513291&lt;/D&gt;&lt;D xsi:type="xsd:double"&gt;0.68175689815645391&lt;/D&gt;&lt;D xsi:type="xsd:double"&gt;0.665501494139533&lt;/D&gt;&lt;D xsi:type="xsd:double"&gt;0.62857574880807943&lt;/D&gt;&lt;D xsi:type="xsd:double"&gt;0.254410498024749&lt;/D&gt;&lt;D xsi:type="xsd:double"&gt;0.25915994401022552&lt;/D&gt;&lt;D xsi:type="xsd:double"&gt;0.41419811993248179&lt;/D&gt;&lt;D xsi:type="xsd:double"&gt;0.39151830640245072&lt;/D&gt;&lt;D xsi:type="xsd:double"&gt;0.22667304111706579&lt;/D&gt;&lt;D xsi:type="xsd:double"&gt;0.20059724574911469&lt;/D&gt;&lt;D xsi:type="xsd:double"&gt;0.2308565882683026&lt;/D&gt;&lt;D xsi:type="xsd:double"&gt;0.33714004965101141&lt;/D&gt;&lt;D xsi:type="xsd:double"&gt;0.349181949620382&lt;/D&gt;&lt;D xsi:type="xsd:double"&gt;0.27030343356254088&lt;/D&gt;&lt;D xsi:type="xsd:double"&gt;0.30693266536806929&lt;/D&gt;&lt;D xsi:type="xsd:double"&gt;0.33248837698461292&lt;/D&gt;&lt;D xsi:type="xsd:double"&gt;0.3556504028489833&lt;/D&gt;&lt;D xsi:type="xsd:double"&gt;0.54757358681949431&lt;/D&gt;&lt;D xsi:type="xsd:double"&gt;0.36422045930367453&lt;/D&gt;&lt;D xsi:type="xsd:double"&gt;0.3534798366087965&lt;/D&gt;&lt;D xsi:type="xsd:double"&gt;0.59481337948037327&lt;/D&gt;&lt;D xsi:type="xsd:double"&gt;0.59902628245499&lt;/D&gt;&lt;D xsi:type="xsd:double"&gt;0.60448714120978986&lt;/D&gt;&lt;D xsi:type="xsd:double"&gt;0.84486012673252819&lt;/D&gt;&lt;D xsi:type="xsd:double"&gt;0.83774969310965908&lt;/D&gt;&lt;D xsi:type="xsd:double"&gt;0.81812799919862744&lt;/D&gt;&lt;D xsi:type="xsd:double"&gt;0.81978008679825265&lt;/D&gt;&lt;D xsi:type="xsd:double"&gt;0.79827792251346741&lt;/D&gt;&lt;D xsi:type="xsd:double"&gt;0.80829865949775337&lt;/D&gt;&lt;D xsi:type="xsd:double"&gt;0.81668608128921671&lt;/D&gt;&lt;D xsi:type="xsd:double"&gt;0.81162898426575425&lt;/D&gt;&lt;D xsi:type="xsd:double"&gt;0.90035867549565674&lt;/D&gt;&lt;D xsi:type="xsd:double"&gt;0.819141841369962&lt;/D&gt;&lt;D xsi:type="xsd:double"&gt;0.5284804983314394&lt;/D&gt;&lt;D xsi:type="xsd:double"&gt;0.47785322823548321&lt;/D&gt;&lt;D xsi:type="xsd:double"&gt;0.60712376718845684&lt;/D&gt;&lt;D xsi:type="xsd:double"&gt;0.49816445455482389&lt;/D&gt;&lt;D xsi:type="xsd:double"&gt;0.45020779717552573&lt;/D&gt;&lt;D xsi:type="xsd:double"&gt;0.119083071773423&lt;/D&gt;&lt;D xsi:type="xsd:double"&gt;0.11991304704340521&lt;/D&gt;&lt;D xsi:type="xsd:double"&gt;0.1982692511394612&lt;/D&gt;&lt;D xsi:type="xsd:double"&gt;0.17642586491819359&lt;/D&gt;&lt;D xsi:type="xsd:double"&gt;-0.22508329073307451&lt;/D&gt;&lt;D xsi:type="xsd:double"&gt;-0.47617204301276861&lt;/D&gt;&lt;D xsi:type="xsd:double"&gt;-0.45903134125860878&lt;/D&gt;&lt;D xsi:type="xsd:double"&gt;-0.630156239633997&lt;/D&gt;&lt;D xsi:type="xsd:double"&gt;-0.37896041181185891&lt;/D&gt;&lt;D xsi:type="xsd:double"&gt;-0.44531947399813637&lt;/D&gt;&lt;D xsi:type="xsd:double"&gt;-0.38214217125718353&lt;/D&gt;&lt;D xsi:type="xsd:double"&gt;-0.42831080395385313&lt;/D&gt;&lt;D xsi:type="xsd:double"&gt;-0.39332449758992688&lt;/D&gt;&lt;D xsi:type="xsd:double"&gt;-0.36767398602603052&lt;/D&gt;&lt;D xsi:type="xsd:double"&gt;-0.2588496713399856&lt;/D&gt;&lt;D xsi:type="xsd:double"&gt;-0.21056967264298621&lt;/D&gt;&lt;D xsi:type="xsd:double"&gt;-0.1460598462896453&lt;/D&gt;&lt;D xsi:type="xsd:double"&gt;-0.2194472143977472&lt;/D&gt;&lt;D xsi:type="xsd:double"&gt;-0.11038461368484211&lt;/D&gt;&lt;D xsi:type="xsd:double"&gt;0.02760886752568889&lt;/D&gt;&lt;D xsi:type="xsd:double"&gt;0.27749898635406489&lt;/D&gt;&lt;D xsi:type="xsd:double"&gt;0.183007314342406&lt;/D&gt;&lt;D xsi:type="xsd:double"&gt;0.64692904806202189&lt;/D&gt;&lt;D xsi:type="xsd:double"&gt;0.79832094517781926&lt;/D&gt;&lt;D xsi:type="xsd:double"&gt;0.77102383622446968&lt;/D&gt;&lt;D xsi:type="xsd:double"&gt;0.9097310344266466&lt;/D&gt;&lt;D xsi:type="xsd:double"&gt;0.82592859347412584&lt;/D&gt;&lt;D xsi:type="xsd:double"&gt;0.60863816985529018&lt;/D&gt;&lt;D xsi:type="xsd:double"&gt;0.62620805150642067&lt;/D&gt;&lt;D xsi:type="xsd:double"&gt;0.50917478526499416&lt;/D&gt;&lt;D xsi:type="xsd:double"&gt;0.57364761482847693&lt;/D&gt;&lt;D xsi:type="xsd:double"&gt;0.78752945355763593&lt;/D&gt;&lt;D xsi:type="xsd:double"&gt;0.57821192886129624&lt;/D&gt;&lt;D xsi:type="xsd:double"&gt;0.5357009919800988&lt;/D&gt;&lt;D xsi:type="xsd:double"&gt;0.55774776999202125&lt;/D&gt;&lt;D xsi:type="xsd:double"&gt;0.52783658902641828&lt;/D&gt;&lt;D xsi:type="xsd:double"&gt;0.41726690452164478&lt;/D&gt;&lt;D xsi:type="xsd:double"&gt;0.42793830721614012&lt;/D&gt;&lt;D xsi:type="xsd:double"&gt;0.4954483802464934&lt;/D&gt;&lt;D xsi:type="xsd:double"&gt;0.5178452659256394&lt;/D&gt;&lt;D xsi:type="xsd:double"&gt;0.359869395566134&lt;/D&gt;&lt;D xsi:type="xsd:double"&gt;0.31862686236152749&lt;/D&gt;&lt;D xsi:type="xsd:double"&gt;0.34366045884247842&lt;/D&gt;&lt;D xsi:type="xsd:double"&gt;0.4184181347210722&lt;/D&gt;&lt;D xsi:type="xsd:double"&gt;0.44103089041463561&lt;/D&gt;&lt;D xsi:type="xsd:double"&gt;0.25841248695822189&lt;/D&gt;&lt;D xsi:type="xsd:double"&gt;0.1299586514855538&lt;/D&gt;&lt;D xsi:type="xsd:double"&gt;0.39821430550778791&lt;/D&gt;&lt;D xsi:type="xsd:double"&gt;0.26019480606661372&lt;/D&gt;&lt;D xsi:type="xsd:double"&gt;0.382239182606892&lt;/D&gt;&lt;D xsi:type="xsd:double"&gt;0.47921034943478952&lt;/D&gt;&lt;D xsi:type="xsd:double"&gt;0.481130246549412&lt;/D&gt;&lt;D xsi:type="xsd:double"&gt;0.52731799091308418&lt;/D&gt;&lt;D xsi:type="xsd:double"&gt;0.66631904693490529&lt;/D&gt;&lt;D xsi:type="xsd:double"&gt;0.797987578390167&lt;/D&gt;&lt;D xsi:type="xsd:double"&gt;0.86156200346041267&lt;/D&gt;&lt;D xsi:type="xsd:double"&gt;0.96550318606540175&lt;/D&gt;&lt;D xsi:type="xsd:double"&gt;0.98929200229452219&lt;/D&gt;&lt;D xsi:type="xsd:double"&gt;1.0663657670426021&lt;/D&gt;&lt;D xsi:type="xsd:double"&gt;0.80773278918032054&lt;/D&gt;&lt;D xsi:type="xsd:double"&gt;0.7891563564108619&lt;/D&gt;&lt;D xsi:type="xsd:double"&gt;0.72457789856930932&lt;/D&gt;&lt;D xsi:type="xsd:double"&gt;0.76350877761471891&lt;/D&gt;&lt;D xsi:type="xsd:double"&gt;0.77263679051893708&lt;/D&gt;&lt;D xsi:type="xsd:double"&gt;0.70256001804746782&lt;/D&gt;&lt;D xsi:type="xsd:double"&gt;0.760083089184103&lt;/D&gt;&lt;D xsi:type="xsd:double"&gt;0.69316786114705886&lt;/D&gt;&lt;D xsi:type="xsd:double"&gt;0.46557311774294913&lt;/D&gt;&lt;D xsi:type="xsd:double"&gt;0.70413076480376768&lt;/D&gt;&lt;D xsi:type="xsd:double"&gt;0.38777083976218052&lt;/D&gt;&lt;D xsi:type="xsd:double"&gt;0.33449995905784491&lt;/D&gt;&lt;D xsi:type="xsd:double"&gt;0.25958130043361077&lt;/D&gt;&lt;D xsi:type="xsd:double"&gt;0.23348730917147309&lt;/D&gt;&lt;D xsi:type="xsd:double"&gt;-0.023367207846562991&lt;/D&gt;&lt;D xsi:type="xsd:double"&gt;0.1583763545662549&lt;/D&gt;&lt;D xsi:type="xsd:double"&gt;0.060413840266715618&lt;/D&gt;&lt;D xsi:type="xsd:double"&gt;0.18555346877842019&lt;/D&gt;&lt;D xsi:type="xsd:double"&gt;0.22028826138197841&lt;/D&gt;&lt;D xsi:type="xsd:double"&gt;0.33652950553319688&lt;/D&gt;&lt;D xsi:type="xsd:double"&gt;0.27987870828431238&lt;/D&gt;&lt;D xsi:type="xsd:double"&gt;0.4982102583121385&lt;/D&gt;&lt;D xsi:type="xsd:double"&gt;0.48548363836078717&lt;/D&gt;&lt;D xsi:type="xsd:double"&gt;0.466766911998406&lt;/D&gt;&lt;D xsi:type="xsd:double"&gt;0.56217079786832258&lt;/D&gt;&lt;D xsi:type="xsd:double"&gt;0.63346637204756484&lt;/D&gt;&lt;D xsi:type="xsd:double"&gt;0.631108586899662&lt;/D&gt;&lt;D xsi:type="xsd:double"&gt;0.74765130440083993&lt;/D&gt;&lt;D xsi:type="xsd:double"&gt;0.78042442186318417&lt;/D&gt;&lt;D xsi:type="xsd:double"&gt;0.85575252700763149&lt;/D&gt;&lt;D xsi:type="xsd:double"&gt;0.84256802832759647&lt;/D&gt;&lt;D xsi:type="xsd:double"&gt;0.85982639773595326&lt;/D&gt;&lt;D xsi:type="xsd:double"&gt;1.063410232047123&lt;/D&gt;&lt;D xsi:type="xsd:double"&gt;1.0763187615246621&lt;/D&gt;&lt;D xsi:type="xsd:double"&gt;1.04255622220715&lt;/D&gt;&lt;D xsi:type="xsd:double"&gt;0.82378483433305294&lt;/D&gt;&lt;D xsi:type="xsd:double"&gt;1.135185523583941&lt;/D&gt;&lt;D xsi:type="xsd:double"&gt;0.79389735681268414&lt;/D&gt;&lt;D xsi:type="xsd:double"&gt;0.79728095451573477&lt;/D&gt;&lt;D xsi:type="xsd:double"&gt;0.76976281284033465&lt;/D&gt;&lt;D xsi:type="xsd:double"&gt;0.79752124682311676&lt;/D&gt;&lt;D xsi:type="xsd:double"&gt;0.6430995188904115&lt;/D&gt;&lt;D xsi:type="xsd:double"&gt;0.7213276582527306&lt;/D&gt;&lt;D xsi:type="xsd:double"&gt;0.79931310050449933&lt;/D&gt;&lt;D xsi:type="xsd:double"&gt;0.97274552342842546&lt;/D&gt;&lt;D xsi:type="xsd:double"&gt;0.99995023284060436&lt;/D&gt;&lt;D xsi:type="xsd:double"&gt;0.937348658888333&lt;/D&gt;&lt;D xsi:type="xsd:double"&gt;1.0274263546480751&lt;/D&gt;&lt;D xsi:type="xsd:double"&gt;0.69104931329183772&lt;/D&gt;&lt;D xsi:type="xsd:double"&gt;0.6553260478431373&lt;/D&gt;&lt;D xsi:type="xsd:double"&gt;0.63538428037349859&lt;/D&gt;&lt;D xsi:type="xsd:double"&gt;0.64381956832671317&lt;/D&gt;&lt;D xsi:type="xsd:double"&gt;0.66809275020885683&lt;/D&gt;&lt;D xsi:type="xsd:double"&gt;0.71159566699132837&lt;/D&gt;&lt;D xsi:type="xsd:double"&gt;0.7594008897909047&lt;/D&gt;&lt;D xsi:type="xsd:double"&gt;0.44647678899128418&lt;/D&gt;&lt;D xsi:type="xsd:double"&gt;0.43957111573003371&lt;/D&gt;&lt;D xsi:type="xsd:double"&gt;0.35365779879000958&lt;/D&gt;&lt;D xsi:type="xsd:double"&gt;0.31720239344676721&lt;/D&gt;&lt;D xsi:type="xsd:double"&gt;0.27389977017587092&lt;/D&gt;&lt;D xsi:type="xsd:double"&gt;0.20119450614593409&lt;/D&gt;&lt;D xsi:type="xsd:double"&gt;0.20854453571311091&lt;/D&gt;&lt;D xsi:type="xsd:double"&gt;0.20010815342790661&lt;/D&gt;&lt;D xsi:type="xsd:double"&gt;0.231664629706525&lt;/D&gt;&lt;D xsi:type="xsd:double"&gt;0.21841238345856381&lt;/D&gt;&lt;D xsi:type="xsd:double"&gt;0.02843419112025436&lt;/D&gt;&lt;D xsi:type="xsd:double"&gt;0.056359002056947612&lt;/D&gt;&lt;D xsi:type="xsd:double"&gt;0.1814347091789065&lt;/D&gt;&lt;D xsi:type="xsd:double"&gt;0.110279007497175&lt;/D&gt;&lt;D xsi:type="xsd:double"&gt;0.29997051545497339&lt;/D&gt;&lt;D xsi:type="xsd:double"&gt;0.23619657469655009&lt;/D&gt;&lt;D xsi:type="xsd:double"&gt;0.22576448429980769&lt;/D&gt;&lt;D xsi:type="xsd:double"&gt;0.17962453895448349&lt;/D&gt;&lt;D xsi:type="xsd:double"&gt;0.1240282495613888&lt;/D&gt;&lt;D xsi:type="xsd:double"&gt;-0.19145352901064391&lt;/D&gt;&lt;D xsi:type="xsd:double"&gt;-0.22491608802443841&lt;/D&gt;&lt;D xsi:type="xsd:double"&gt;-0.29844454558277977&lt;/D&gt;&lt;D xsi:type="xsd:double"&gt;-0.56341459242194514&lt;/D&gt;&lt;D xsi:type="xsd:double"&gt;-0.40431970186415361&lt;/D&gt;&lt;D xsi:type="xsd:double"&gt;-0.3326907602883088&lt;/D&gt;&lt;D xsi:type="xsd:double"&gt;-0.45752264345940269&lt;/D&gt;&lt;D xsi:type="xsd:double"&gt;-0.477755322020356&lt;/D&gt;&lt;D xsi:type="xsd:double"&gt;-0.55955974078338522&lt;/D&gt;&lt;D xsi:type="xsd:double"&gt;-0.66190154331400852&lt;/D&gt;&lt;D xsi:type="xsd:double"&gt;-0.68949070795080614&lt;/D&gt;&lt;D xsi:type="xsd:double"&gt;-0.755508526698175&lt;/D&gt;&lt;D xsi:type="xsd:double"&gt;-0.76423931353359631&lt;/D&gt;&lt;D xsi:type="xsd:double"&gt;-0.67163189528793743&lt;/D&gt;&lt;D xsi:type="xsd:double"&gt;-0.96935183348822629&lt;/D&gt;&lt;D xsi:type="xsd:double"&gt;-0.93463911149788337&lt;/D&gt;&lt;D xsi:type="xsd:double"&gt;-0.849805319718077&lt;/D&gt;&lt;D xsi:type="xsd:double"&gt;-0.90165991700421544&lt;/D&gt;&lt;D xsi:type="xsd:double"&gt;-1.1812633944060691&lt;/D&gt;&lt;D xsi:type="xsd:double"&gt;-1.131842407301173&lt;/D&gt;&lt;D xsi:type="xsd:double"&gt;-1.11799641650335&lt;/D&gt;&lt;D xsi:type="xsd:double"&gt;-0.85377550308485139&lt;/D&gt;&lt;D xsi:type="xsd:double"&gt;-0.84444616662469008&lt;/D&gt;&lt;D xsi:type="xsd:double"&gt;-0.5289673408644251&lt;/D&gt;&lt;D xsi:type="xsd:double"&gt;-0.564574491351758&lt;/D&gt;&lt;D xsi:type="xsd:double"&gt;-0.611111801151649&lt;/D&gt;&lt;D xsi:type="xsd:double"&gt;-0.7640658913584335&lt;/D&gt;&lt;D xsi:type="xsd:double"&gt;-0.57828157008955294&lt;/D&gt;&lt;D xsi:type="xsd:double"&gt;-0.61015596553549623&lt;/D&gt;&lt;D xsi:type="xsd:double"&gt;-0.145385236640255&lt;/D&gt;&lt;D xsi:type="xsd:double"&gt;-0.048612149818670361&lt;/D&gt;&lt;D xsi:type="xsd:double"&gt;0.042088578818780358&lt;/D&gt;&lt;D xsi:type="xsd:double"&gt;-0.046707600917919888&lt;/D&gt;&lt;D xsi:type="xsd:double"&gt;-0.035777628542923268&lt;/D&gt;&lt;D xsi:type="xsd:double"&gt;-0.028207486292561281&lt;/D&gt;&lt;D xsi:type="xsd:double"&gt;-0.026235801756233971&lt;/D&gt;&lt;D xsi:type="xsd:double"&gt;0.086797396818045269&lt;/D&gt;&lt;D xsi:type="xsd:double"&gt;-0.1104568661874101&lt;/D&gt;&lt;D xsi:type="xsd:double"&gt;0.2247223780990078&lt;/D&gt;&lt;D xsi:type="xsd:double"&gt;0.31482155521444127&lt;/D&gt;&lt;D xsi:type="xsd:double"&gt;0.290355175644793&lt;/D&gt;&lt;D xsi:type="xsd:double"&gt;0.200332120311545&lt;/D&gt;&lt;D xsi:type="xsd:double"&gt;0.19177861760631351&lt;/D&gt;&lt;D xsi:type="xsd:double"&gt;-0.040518116720109992&lt;/D&gt;&lt;D xsi:type="xsd:double"&gt;-0.064692942641095819&lt;/D&gt;&lt;D xsi:type="xsd:double"&gt;-0.17221124562792689&lt;/D&gt;&lt;D xsi:type="xsd:double"&gt;-0.095294180518386867&lt;/D&gt;&lt;D xsi:type="xsd:double"&gt;0.050147157586739433&lt;/D&gt;&lt;D xsi:type="xsd:double"&gt;0.19125379874968679&lt;/D&gt;&lt;D xsi:type="xsd:double"&gt;0.21862848055554349&lt;/D&gt;&lt;D xsi:type="xsd:double"&gt;0.19983271553507631&lt;/D&gt;&lt;D xsi:type="xsd:double"&gt;-0.11636921686011779&lt;/D&gt;&lt;D xsi:type="xsd:double"&gt;-0.2234679174973554&lt;/D&gt;&lt;D xsi:type="xsd:double"&gt;-0.018675478039276491&lt;/D&gt;&lt;D xsi:type="xsd:double"&gt;0.105363342186918&lt;/D&gt;&lt;D xsi:type="xsd:double"&gt;0.1379780748048077&lt;/D&gt;&lt;D xsi:type="xsd:double"&gt;0.28617392265230979&lt;/D&gt;&lt;D xsi:type="xsd:double"&gt;0.27613962239841261&lt;/D&gt;&lt;D xsi:type="xsd:double"&gt;0.457921348887861&lt;/D&gt;&lt;D xsi:type="xsd:double"&gt;0.46560329853130539&lt;/D&gt;&lt;D xsi:type="xsd:double"&gt;0.457197788972111&lt;/D&gt;&lt;D xsi:type="xsd:double"&gt;0.5168016247959093&lt;/D&gt;&lt;D xsi:type="xsd:double"&gt;0.52930502618593867&lt;/D&gt;&lt;D xsi:type="xsd:double"&gt;0.54630036318688358&lt;/D&gt;&lt;D xsi:type="xsd:double"&gt;0.56126997255765343&lt;/D&gt;&lt;D xsi:type="xsd:double"&gt;0.61776320350717839&lt;/D&gt;&lt;D xsi:type="xsd:double"&gt;0.65515801294982678&lt;/D&gt;&lt;D xsi:type="xsd:double"&gt;0.5870244805820557&lt;/D&gt;&lt;D xsi:type="xsd:double"&gt;0.53119180282526668&lt;/D&gt;&lt;D xsi:type="xsd:double"&gt;0.49905853337232331&lt;/D&gt;&lt;D xsi:type="xsd:double"&gt;0.53374697233985025&lt;/D&gt;&lt;D xsi:type="xsd:double"&gt;0.53707386746373942&lt;/D&gt;&lt;D xsi:type="xsd:double"&gt;0.46116000238160809&lt;/D&gt;&lt;D xsi:type="xsd:double"&gt;0.28687402355734509&lt;/D&gt;&lt;D xsi:type="xsd:double"&gt;0.076519901932754986&lt;/D&gt;&lt;D xsi:type="xsd:double"&gt;-0.0063078047160502193&lt;/D&gt;&lt;D xsi:type="xsd:double"&gt;0.05354365261387159&lt;/D&gt;&lt;D xsi:type="xsd:double"&gt;-0.14113482644068509&lt;/D&gt;&lt;D xsi:type="xsd:double"&gt;-0.1239577514479769&lt;/D&gt;&lt;D xsi:type="xsd:double"&gt;-0.16346465817357059&lt;/D&gt;&lt;D xsi:type="xsd:double"&gt;-0.17738639638817941&lt;/D&gt;&lt;D xsi:type="xsd:double"&gt;-0.17077519451117329&lt;/D&gt;&lt;D xsi:type="xsd:double"&gt;-0.21025813495080309&lt;/D&gt;&lt;D xsi:type="xsd:double"&gt;-0.18148360562281979&lt;/D&gt;&lt;D xsi:type="xsd:double"&gt;-0.086352867667335784&lt;/D&gt;&lt;D xsi:type="xsd:double"&gt;-0.1670280322796277&lt;/D&gt;&lt;D xsi:type="xsd:double"&gt;-0.18598734894426949&lt;/D&gt;&lt;D xsi:type="xsd:double"&gt;-0.1333363590548014&lt;/D&gt;&lt;D xsi:type="xsd:double"&gt;-0.11046296092853281&lt;/D&gt;&lt;D xsi:type="xsd:double"&gt;-0.14933800486075041&lt;/D&gt;&lt;D xsi:type="xsd:double"&gt;-0.32615842271577328&lt;/D&gt;&lt;D xsi:type="xsd:double"&gt;-0.31309737656073211&lt;/D&gt;&lt;D xsi:type="xsd:double"&gt;-0.261805323046864&lt;/D&gt;&lt;D xsi:type="xsd:double"&gt;-0.219539453262672&lt;/D&gt;&lt;D xsi:type="xsd:double"&gt;-0.17542679122978619&lt;/D&gt;&lt;D xsi:type="xsd:double"&gt;0.080722200599892671&lt;/D&gt;&lt;D xsi:type="xsd:double"&gt;0.063277308411441066&lt;/D&gt;&lt;D xsi:type="xsd:double"&gt;0.010113400593876481&lt;/D&gt;&lt;D xsi:type="xsd:double"&gt;-0.031433976460805112&lt;/D&gt;&lt;D xsi:type="xsd:double"&gt;-0.08618322438914848&lt;/D&gt;&lt;D xsi:type="xsd:double"&gt;0.1044138731687749&lt;/D&gt;&lt;D xsi:type="xsd:double"&gt;0.09414916088313513&lt;/D&gt;&lt;D xsi:type="xsd:double"&gt;0.1162481247637044&lt;/D&gt;&lt;D xsi:type="xsd:double"&gt;0.11142883828271009&lt;/D&gt;&lt;D xsi:type="xsd:double"&gt;0.15138042853866141&lt;/D&gt;&lt;D xsi:type="xsd:double"&gt;-0.0094873048833237651&lt;/D&gt;&lt;D xsi:type="xsd:double"&gt;-0.021113909373583251&lt;/D&gt;&lt;D xsi:type="xsd:double"&gt;-0.081806548373074328&lt;/D&gt;&lt;D xsi:type="xsd:double"&gt;-0.052879846576405709&lt;/D&gt;&lt;D xsi:type="xsd:double"&gt;-0.035223739945237788&lt;/D&gt;&lt;D xsi:type="xsd:double"&gt;-0.0056808306991875512&lt;/D&gt;&lt;D xsi:type="xsd:double"&gt;0.0087268928928717539&lt;/D&gt;&lt;D xsi:type="xsd:double"&gt;0.00820569172675265&lt;/D&gt;&lt;D xsi:type="xsd:double"&gt;-0.02697824411170743&lt;/D&gt;&lt;D xsi:type="xsd:double"&gt;-0.1200070986012011&lt;/D&gt;&lt;D xsi:type="xsd:double"&gt;-0.052553722898254787&lt;/D&gt;&lt;D xsi:type="xsd:double"&gt;-0.066391103142004679&lt;/D&gt;&lt;D xsi:type="xsd:double"&gt;-0.184248532463668&lt;/D&gt;&lt;D xsi:type="xsd:double"&gt;-0.15858952222826481&lt;/D&gt;&lt;D xsi:type="xsd:double"&gt;-0.15915642569264141&lt;/D&gt;&lt;D xsi:type="xsd:double"&gt;-0.22750770300856571&lt;/D&gt;&lt;D xsi:type="xsd:double"&gt;-0.24609414142331521&lt;/D&gt;&lt;D xsi:type="xsd:double"&gt;-0.29330498607780758&lt;/D&gt;&lt;D xsi:type="xsd:double"&gt;-0.31389193591504&lt;/D&gt;&lt;D xsi:type="xsd:double"&gt;-0.27131192497610218&lt;/D&gt;&lt;D xsi:type="xsd:double"&gt;-0.2948477388931447&lt;/D&gt;&lt;D xsi:type="xsd:double"&gt;-0.29626841435404749&lt;/D&gt;&lt;D xsi:type="xsd:double"&gt;-0.19050104812939889&lt;/D&gt;&lt;D xsi:type="xsd:double"&gt;-0.16307166066513171&lt;/D&gt;&lt;D xsi:type="xsd:double"&gt;-0.10468965765445661&lt;/D&gt;&lt;D xsi:type="xsd:double"&gt;-0.088305328412938922&lt;/D&gt;&lt;D xsi:type="xsd:double"&gt;-0.017528209599782109&lt;/D&gt;&lt;D xsi:type="xsd:double"&gt;0.13352240050428141&lt;/D&gt;&lt;D xsi:type="xsd:double"&gt;0.049350064047229927&lt;/D&gt;&lt;D xsi:type="xsd:double"&gt;0.024011304700489389&lt;/D&gt;&lt;D xsi:type="xsd:double"&gt;-0.072081011138236645&lt;/D&gt;&lt;D xsi:type="xsd:double"&gt;-0.1074639969957281&lt;/D&gt;&lt;D xsi:type="xsd:double"&gt;0.045506480066194163&lt;/D&gt;&lt;D xsi:type="xsd:double"&gt;0.078154551283344462&lt;/D&gt;&lt;D xsi:type="xsd:double"&gt;0.071609561386982074&lt;/D&gt;&lt;D xsi:type="xsd:double"&gt;-0.069826640522873532&lt;/D&gt;&lt;D xsi:type="xsd:double"&gt;0.012676997862398251&lt;/D&gt;&lt;D xsi:type="xsd:double"&gt;-0.074577125290432353&lt;/D&gt;&lt;D xsi:type="xsd:double"&gt;-0.0086654606647928231&lt;/D&gt;&lt;D xsi:type="xsd:double"&gt;-0.0935685733845905&lt;/D&gt;&lt;D xsi:type="xsd:double"&gt;-0.1440444954947869&lt;/D&gt;&lt;D xsi:type="xsd:double"&gt;-0.10041481638002871&lt;/D&gt;&lt;D xsi:type="xsd:double"&gt;-0.0909344507597274&lt;/D&gt;&lt;D xsi:type="xsd:double"&gt;-0.11866740351955531&lt;/D&gt;&lt;D xsi:type="xsd:double"&gt;-0.1898979846020302&lt;/D&gt;&lt;D xsi:type="xsd:double"&gt;-0.35558534111844631&lt;/D&gt;&lt;D xsi:type="xsd:double"&gt;-0.49088437871978108&lt;/D&gt;&lt;D xsi:type="xsd:double"&gt;-0.47856915878450113&lt;/D&gt;&lt;D xsi:type="xsd:double"&gt;-0.39818056855574541&lt;/D&gt;&lt;D xsi:type="xsd:double"&gt;-0.36137804722564471&lt;/D&gt;&lt;D xsi:type="xsd:double"&gt;-0.399987726936341&lt;/D&gt;&lt;D xsi:type="xsd:double"&gt;-0.32115704187925048&lt;/D&gt;&lt;D xsi:type="xsd:double"&gt;-0.29214669968480228&lt;/D&gt;&lt;D xsi:type="xsd:double"&gt;-0.43189832024688107&lt;/D&gt;&lt;D xsi:type="xsd:double"&gt;-0.45508758859388548&lt;/D&gt;&lt;D xsi:type="xsd:double"&gt;-0.388950774607719&lt;/D&gt;&lt;D xsi:type="xsd:double"&gt;-0.36761970130972088&lt;/D&gt;&lt;D xsi:type="xsd:double"&gt;-0.46016397140307891&lt;/D&gt;&lt;D xsi:type="xsd:double"&gt;-0.4567327302836528&lt;/D&gt;&lt;D xsi:type="xsd:double"&gt;-0.58894577575100993&lt;/D&gt;&lt;D xsi:type="xsd:double"&gt;-0.80041776234466588&lt;/D&gt;&lt;D xsi:type="xsd:double"&gt;-1.3924259685908931&lt;/D&gt;&lt;D xsi:type="xsd:double"&gt;-1.539185918457866&lt;/D&gt;&lt;D xsi:type="xsd:double"&gt;-1.5515768356000481&lt;/D&gt;&lt;D xsi:type="xsd:double"&gt;-1.5767805473630741&lt;/D&gt;&lt;D xsi:type="xsd:double"&gt;-1.6457758631791879&lt;/D&gt;&lt;D xsi:type="xsd:double"&gt;-1.5668189225708711&lt;/D&gt;&lt;D xsi:type="xsd:double"&gt;-1.4614653215092439&lt;/D&gt;&lt;D xsi:type="xsd:double"&gt;-1.4423630947756361&lt;/D&gt;&lt;D xsi:type="xsd:double"&gt;-1.49597797740289&lt;/D&gt;&lt;D xsi:type="xsd:double"&gt;-1.512952420351964&lt;/D&gt;&lt;D xsi:type="xsd:double"&gt;-1.579249907444827&lt;/D&gt;&lt;D xsi:type="xsd:double"&gt;-1.520614574131778&lt;/D&gt;&lt;D xsi:type="xsd:double"&gt;-1.3110081213103659&lt;/D&gt;&lt;D xsi:type="xsd:double"&gt;-1.4398981262348281&lt;/D&gt;&lt;D xsi:type="xsd:double"&gt;-1.723732247243722&lt;/D&gt;&lt;D xsi:type="xsd:double"&gt;-1.7846977846903509&lt;/D&gt;&lt;D xsi:type="xsd:double"&gt;-1.7961930091253731&lt;/D&gt;&lt;D xsi:type="xsd:double"&gt;-2.2114370721611309&lt;/D&gt;&lt;D xsi:type="xsd:double"&gt;-2.1507300753823322&lt;/D&gt;&lt;D xsi:type="xsd:double"&gt;-1.645375751283584&lt;/D&gt;&lt;D xsi:type="xsd:double"&gt;-1.1786233296139459&lt;/D&gt;&lt;D xsi:type="xsd:double"&gt;-1.0216492916515529&lt;/D&gt;&lt;D xsi:type="xsd:double"&gt;-1.07301827195539&lt;/D&gt;&lt;D xsi:type="xsd:double"&gt;-1.242191816524735&lt;/D&gt;&lt;D xsi:type="xsd:double"&gt;-1.34617824340758&lt;/D&gt;&lt;D xsi:type="xsd:double"&gt;-1.2660532969381879&lt;/D&gt;&lt;D xsi:type="xsd:double"&gt;-1.294698941252135&lt;/D&gt;&lt;D xsi:type="xsd:double"&gt;-1.288248283679625&lt;/D&gt;&lt;D xsi:type="xsd:double"&gt;-1.339352873628525&lt;/D&gt;&lt;D xsi:type="xsd:double"&gt;-1.458975694899693&lt;/D&gt;&lt;D xsi:type="xsd:double"&gt;-1.3388874931498249&lt;/D&gt;&lt;D xsi:type="xsd:double"&gt;-1.3946917995521391&lt;/D&gt;&lt;D xsi:type="xsd:double"&gt;-1.3293373493172791&lt;/D&gt;&lt;D xsi:type="xsd:double"&gt;-1.339901704232273&lt;/D&gt;&lt;D xsi:type="xsd:double"&gt;-1.600166741472111&lt;/D&gt;&lt;D xsi:type="xsd:double"&gt;-1.7201148941114191&lt;/D&gt;&lt;D xsi:type="xsd:double"&gt;-1.7254227363904591&lt;/D&gt;&lt;D xsi:type="xsd:double"&gt;-1.3782325168660221&lt;/D&gt;&lt;D xsi:type="xsd:double"&gt;-1.018353196169925&lt;/D&gt;&lt;D xsi:type="xsd:double"&gt;-1.0091108449584809&lt;/D&gt;&lt;D xsi:type="xsd:double"&gt;-1.4102901605378979&lt;/D&gt;&lt;D xsi:type="xsd:double"&gt;-1.3815387601322879&lt;/D&gt;&lt;D xsi:type="xsd:double"&gt;-1.04804878146809&lt;/D&gt;&lt;D xsi:type="xsd:double"&gt;-1.1058990481208191&lt;/D&gt;&lt;D xsi:type="xsd:double"&gt;-0.96903421751239316&lt;/D&gt;&lt;D xsi:type="xsd:double"&gt;-1.1696594868505561&lt;/D&gt;&lt;D xsi:type="xsd:double"&gt;-1.0133411927060521&lt;/D&gt;&lt;D xsi:type="xsd:double"&gt;-0.89137915442341042&lt;/D&gt;&lt;D xsi:type="xsd:double"&gt;-0.96341137979380265&lt;/D&gt;&lt;D xsi:type="xsd:double"&gt;-0.92676841151319089&lt;/D&gt;&lt;D xsi:type="xsd:double"&gt;-0.890902571632088&lt;/D&gt;&lt;D xsi:type="xsd:double"&gt;-0.82979655538992991&lt;/D&gt;&lt;D xsi:type="xsd:double"&gt;-0.67042105246642758&lt;/D&gt;&lt;D xsi:type="xsd:double"&gt;-0.57425246306748223&lt;/D&gt;&lt;D xsi:type="xsd:double"&gt;-0.58798270168748712&lt;/D&gt;&lt;D xsi:type="xsd:double"&gt;-0.84919390382659543&lt;/D&gt;&lt;D xsi:type="xsd:double"&gt;-0.79798505486582116&lt;/D&gt;&lt;D xsi:type="xsd:double"&gt;-0.665628483300794&lt;/D&gt;&lt;D xsi:type="xsd:double"&gt;-0.56189819712128353&lt;/D&gt;&lt;D xsi:type="xsd:double"&gt;-0.59400245579679423&lt;/D&gt;&lt;D xsi:type="xsd:double"&gt;-0.34419025391570812&lt;/D&gt;&lt;D xsi:type="xsd:double"&gt;-0.42451527398020628&lt;/D&gt;&lt;D xsi:type="xsd:double"&gt;-0.45459747342574808&lt;/D&gt;&lt;D xsi:type="xsd:double"&gt;-0.32566745068900671&lt;/D&gt;&lt;D xsi:type="xsd:double"&gt;-0.40661481598173782&lt;/D&gt;&lt;D xsi:type="xsd:double"&gt;-0.34261278356174768&lt;/D&gt;&lt;D xsi:type="xsd:double"&gt;-0.36142371676739682&lt;/D&gt;&lt;D xsi:type="xsd:double"&gt;-0.55511212048605141&lt;/D&gt;&lt;D xsi:type="xsd:double"&gt;-0.567154989126462&lt;/D&gt;&lt;D xsi:type="xsd:double"&gt;-0.44150882691529708&lt;/D&gt;&lt;D xsi:type="xsd:double"&gt;-0.37290905630145932&lt;/D&gt;&lt;D xsi:type="xsd:double"&gt;-0.41757314885893748&lt;/D&gt;&lt;D xsi:type="xsd:double"&gt;-0.27854777554312771&lt;/D&gt;&lt;D xsi:type="xsd:double"&gt;-0.36749230079737749&lt;/D&gt;&lt;D xsi:type="xsd:double"&gt;-0.43006523274235808&lt;/D&gt;&lt;D xsi:type="xsd:double"&gt;-0.44662585200529747&lt;/D&gt;&lt;D xsi:type="xsd:double"&gt;-0.4096214350041083&lt;/D&gt;&lt;D xsi:type="xsd:double"&gt;-0.18688140575074461&lt;/D&gt;&lt;D xsi:type="xsd:double"&gt;-0.28084164305382192&lt;/D&gt;&lt;D xsi:type="xsd:double"&gt;-0.33224803750503251&lt;/D&gt;&lt;D xsi:type="xsd:double"&gt;-0.37042136714237051&lt;/D&gt;&lt;D xsi:type="xsd:double"&gt;-0.43074173580777192&lt;/D&gt;&lt;D xsi:type="xsd:double"&gt;-0.38059005352976089&lt;/D&gt;&lt;D xsi:type="xsd:double"&gt;-0.21762576160959071&lt;/D&gt;&lt;D xsi:type="xsd:double"&gt;-0.24469689953186469&lt;/D&gt;&lt;D xsi:type="xsd:double"&gt;-0.35007597482016739&lt;/D&gt;&lt;D xsi:type="xsd:double"&gt;-0.352636834536119&lt;/D&gt;&lt;D xsi:type="xsd:double"&gt;-0.15346949996039039&lt;/D&gt;&lt;D xsi:type="xsd:double"&gt;-0.2892851710781989&lt;/D&gt;&lt;D xsi:type="xsd:double"&gt;-0.27214552057733521&lt;/D&gt;&lt;D xsi:type="xsd:double"&gt;-0.28579460311810972&lt;/D&gt;&lt;D xsi:type="xsd:double"&gt;-0.40192566338041558&lt;/D&gt;&lt;D xsi:type="xsd:double"&gt;-0.26040852503912648&lt;/D&gt;&lt;D xsi:type="xsd:double"&gt;-0.37405959549334178&lt;/D&gt;&lt;D xsi:type="xsd:double"&gt;-0.36348767021523692&lt;/D&gt;&lt;D xsi:type="xsd:double"&gt;-0.26440636299583808&lt;/D&gt;&lt;D xsi:type="xsd:double"&gt;-0.30207785773119827&lt;/D&gt;&lt;D xsi:type="xsd:double"&gt;-0.32724900616555253&lt;/D&gt;&lt;D xsi:type="xsd:double"&gt;-0.38496571479667507&lt;/D&gt;&lt;D xsi:type="xsd:double"&gt;-0.35330897132014932&lt;/D&gt;&lt;D xsi:type="xsd:double"&gt;-0.1646501967569666&lt;/D&gt;&lt;D xsi:type="xsd:double"&gt;1.994945788803274&lt;/D&gt;&lt;D xsi:type="xsd:double"&gt;2.1226179381765169&lt;/D&gt;&lt;D xsi:type="xsd:double"&gt;2.1786079223849262&lt;/D&gt;&lt;D xsi:type="xsd:double"&gt;2.1914448926214938&lt;/D&gt;&lt;D xsi:type="xsd:double"&gt;2.368371957823654&lt;/D&gt;&lt;D xsi:type="xsd:double"&gt;2.2843072289165631&lt;/D&gt;&lt;D xsi:type="xsd:double"&gt;2.3818718977321378&lt;/D&gt;&lt;D xsi:type="xsd:double"&gt;2.2245218877634678&lt;/D&gt;&lt;D xsi:type="xsd:double"&gt;2.3195853609595338&lt;/D&gt;&lt;D xsi:type="xsd:double"&gt;2.3154265785163681&lt;/D&gt;&lt;D xsi:type="xsd:double"&gt;2.5454173529400919&lt;/D&gt;&lt;D xsi:type="xsd:double"&gt;2.5199029892926119&lt;/D&gt;&lt;D xsi:type="xsd:double"&gt;2.3596155807903711&lt;/D&gt;&lt;D xsi:type="xsd:double"&gt;2.3911072645280562&lt;/D&gt;&lt;D xsi:type="xsd:double"&gt;2.4688733201360962&lt;/D&gt;&lt;D xsi:type="xsd:double"&gt;2.9643520022118328&lt;/D&gt;&lt;D xsi:type="xsd:double"&gt;3.039095617405501&lt;/D&gt;&lt;D xsi:type="xsd:double"&gt;3.16054188892228&lt;/D&gt;&lt;D xsi:type="xsd:double"&gt;3.1404248405333322&lt;/D&gt;&lt;D xsi:type="xsd:double"&gt;3.0757761190306812&lt;/D&gt;&lt;D xsi:type="xsd:double"&gt;3.0727382686020732&lt;/D&gt;&lt;D xsi:type="xsd:double"&gt;3.00286935598284&lt;/D&gt;&lt;D xsi:type="xsd:double"&gt;1.1886852344930241&lt;/D&gt;&lt;D xsi:type="xsd:double"&gt;1.178265891614283&lt;/D&gt;&lt;D xsi:type="xsd:double"&gt;1.235517281583751&lt;/D&gt;&lt;D xsi:type="xsd:double"&gt;1.126768486300409&lt;/D&gt;&lt;D xsi:type="xsd:double"&gt;1.293925738786518&lt;/D&gt;&lt;D xsi:type="xsd:double"&gt;1.4266149716219581&lt;/D&gt;&lt;D xsi:type="xsd:double"&gt;1.3927436735387979&lt;/D&gt;&lt;D xsi:type="xsd:double"&gt;1.512252476614854&lt;/D&gt;&lt;D xsi:type="xsd:double"&gt;1.4526608929081071&lt;/D&gt;&lt;D xsi:type="xsd:double"&gt;1.388724003140275&lt;/D&gt;&lt;D xsi:type="xsd:double"&gt;1.218583728688021&lt;/D&gt;&lt;D xsi:type="xsd:double"&gt;1.332235653335587&lt;/D&gt;&lt;D xsi:type="xsd:double"&gt;1.3220528066008379&lt;/D&gt;&lt;D xsi:type="xsd:double"&gt;1.3300282321260339&lt;/D&gt;&lt;D xsi:type="xsd:double"&gt;0.67476414030425658&lt;/D&gt;&lt;D xsi:type="xsd:double"&gt;0.63532302916155547&lt;/D&gt;&lt;D xsi:type="xsd:double"&gt;0.65961064138781289&lt;/D&gt;&lt;D xsi:type="xsd:double"&gt;0.54426830661973846&lt;/D&gt;&lt;D xsi:type="xsd:double"&gt;0.5318192223707956&lt;/D&gt;&lt;D xsi:type="xsd:double"&gt;0.71031765342336883&lt;/D&gt;&lt;D xsi:type="xsd:double"&gt;0.66991251240717165&lt;/D&gt;&lt;D xsi:type="xsd:double"&gt;0.67010354526070792&lt;/D&gt;&lt;D xsi:type="xsd:double"&gt;0.534962536763556&lt;/D&gt;&lt;D xsi:type="xsd:double"&gt;0.61748149706191957&lt;/D&gt;&lt;D xsi:type="xsd:double"&gt;0.059588485261506952&lt;/D&gt;&lt;D xsi:type="xsd:double"&gt;0.13502019165768039&lt;/D&gt;&lt;D xsi:type="xsd:double"&gt;-0.0415921844796006&lt;/D&gt;&lt;D xsi:type="xsd:double"&gt;-0.14811271663832271&lt;/D&gt;&lt;D xsi:type="xsd:double"&gt;-0.186473973909825&lt;/D&gt;&lt;D xsi:type="xsd:double"&gt;-0.15095258348707691&lt;/D&gt;&lt;D xsi:type="xsd:double"&gt;-0.19430944372570749&lt;/D&gt;&lt;D xsi:type="xsd:double"&gt;-0.34403381513119&lt;/D&gt;&lt;D xsi:type="xsd:double"&gt;-0.25523731871637739&lt;/D&gt;&lt;D xsi:type="xsd:double"&gt;-0.26460424944656108&lt;/D&gt;&lt;D xsi:type="xsd:double"&gt;-0.39329024992189671&lt;/D&gt;&lt;D xsi:type="xsd:double"&gt;-0.25428457517610242&lt;/D&gt;&lt;D xsi:type="xsd:double"&gt;-0.42648422944983178&lt;/D&gt;&lt;D xsi:type="xsd:double"&gt;-0.58812844027561917&lt;/D&gt;&lt;D xsi:type="xsd:double"&gt;-0.65057206802568157&lt;/D&gt;&lt;D xsi:type="xsd:double"&gt;-0.64553375920884482&lt;/D&gt;&lt;D xsi:type="xsd:double"&gt;-0.66241311233466882&lt;/D&gt;&lt;D xsi:type="xsd:double"&gt;-1.0125782361497959&lt;/D&gt;&lt;D xsi:type="xsd:double"&gt;-0.98586679091028151&lt;/D&gt;&lt;D xsi:type="xsd:double"&gt;-0.93785328156222969&lt;/D&gt;&lt;D xsi:type="xsd:double"&gt;-1.036265127870794&lt;/D&gt;&lt;D xsi:type="xsd:double"&gt;-1.2280592310375109&lt;/D&gt;&lt;D xsi:type="xsd:double"&gt;-1.2725286626839221&lt;/D&gt;&lt;D xsi:type="xsd:double"&gt;-1.099771693675025&lt;/D&gt;&lt;D xsi:type="xsd:double"&gt;-1.319434659992559&lt;/D&gt;&lt;D xsi:type="xsd:double"&gt;-1.3359387401064691&lt;/D&gt;&lt;D xsi:type="xsd:double"&gt;-1.3568561052251771&lt;/D&gt;&lt;D xsi:type="xsd:double"&gt;-1.4149126005880741&lt;/D&gt;&lt;D xsi:type="xsd:double"&gt;-1.652549730295181&lt;/D&gt;&lt;D xsi:type="xsd:double"&gt;-1.760813810195488&lt;/D&gt;&lt;D xsi:type="xsd:double"&gt;-1.9509971429553341&lt;/D&gt;&lt;D xsi:type="xsd:double"&gt;-2.0039138539698178&lt;/D&gt;&lt;D xsi:type="xsd:double"&gt;-2.06310104466937&lt;/D&gt;&lt;D xsi:type="xsd:double"&gt;-1.9693347662287339&lt;/D&gt;&lt;D xsi:type="xsd:double"&gt;-2.0015105271367188&lt;/D&gt;&lt;D xsi:type="xsd:double"&gt;-2.0270219923564721&lt;/D&gt;&lt;D xsi:type="xsd:double"&gt;-1.897268659939064&lt;/D&gt;&lt;D xsi:type="xsd:double"&gt;-1.869161999850506&lt;/D&gt;&lt;D xsi:type="xsd:double"&gt;-1.5672913157698341&lt;/D&gt;&lt;D xsi:type="xsd:double"&gt;-1.5283913159192539&lt;/D&gt;&lt;D xsi:type="xsd:double"&gt;-1.67399425107298&lt;/D&gt;&lt;D xsi:type="xsd:double"&gt;-1.7974448915947989&lt;/D&gt;&lt;D xsi:type="xsd:double"&gt;-1.8706885344126289&lt;/D&gt;&lt;D xsi:type="xsd:double"&gt;-1.4683106002923969&lt;/D&gt;&lt;D xsi:type="xsd:double"&gt;-1.571625930767615&lt;/D&gt;&lt;D xsi:type="xsd:double"&gt;-1.789020514464108&lt;/D&gt;&lt;D xsi:type="xsd:double"&gt;-1.668382467224929&lt;/D&gt;&lt;D xsi:type="xsd:double"&gt;-1.54617026830403&lt;/D&gt;&lt;D xsi:type="xsd:double"&gt;-1.783062221054218&lt;/D&gt;&lt;D xsi:type="xsd:double"&gt;-2.1924220428460308&lt;/D&gt;&lt;D xsi:type="xsd:double"&gt;-1.9580550812789581&lt;/D&gt;&lt;D xsi:type="xsd:double"&gt;-1.94582663506269&lt;/D&gt;&lt;D xsi:type="xsd:double"&gt;-1.9053443085227959&lt;/D&gt;&lt;D xsi:type="xsd:double"&gt;-2.062471625934609&lt;/D&gt;&lt;D xsi:type="xsd:double"&gt;-2.0089945969548908&lt;/D&gt;&lt;D xsi:type="xsd:double"&gt;-2.0262280722020751&lt;/D&gt;&lt;D xsi:type="xsd:double"&gt;-2.1698819059505259&lt;/D&gt;&lt;D xsi:type="xsd:double"&gt;-2.1552139729491961&lt;/D&gt;&lt;D xsi:type="xsd:double"&gt;-2.11103263867922&lt;/D&gt;&lt;D xsi:type="xsd:double"&gt;-2.1497292834329138&lt;/D&gt;&lt;D xsi:type="xsd:double"&gt;-1.989163608284465&lt;/D&gt;&lt;D xsi:type="xsd:double"&gt;-1.913140800599872&lt;/D&gt;&lt;D xsi:type="xsd:double"&gt;-1.766940369004119&lt;/D&gt;&lt;D xsi:type="xsd:double"&gt;-1.7988701470862021&lt;/D&gt;&lt;D xsi:type="xsd:double"&gt;-1.850875223983887&lt;/D&gt;&lt;D xsi:type="xsd:double"&gt;-1.96786538499286&lt;/D&gt;&lt;D xsi:type="xsd:double"&gt;-1.9444765244397071&lt;/D&gt;&lt;D xsi:type="xsd:double"&gt;-2.2073101342574648&lt;/D&gt;&lt;D xsi:type="xsd:double"&gt;-1.812602250798699&lt;/D&gt;&lt;D xsi:type="xsd:double"&gt;-1.5593067529851921&lt;/D&gt;&lt;D xsi:type="xsd:double"&gt;-1.295306171730622&lt;/D&gt;&lt;D xsi:type="xsd:double"&gt;-1.270760712360218&lt;/D&gt;&lt;D xsi:type="xsd:double"&gt;-1.400678656798007&lt;/D&gt;&lt;D xsi:type="xsd:double"&gt;-1.196737450582249&lt;/D&gt;&lt;D xsi:type="xsd:double"&gt;-2.2486385632516419&lt;/D&gt;&lt;D xsi:type="xsd:double"&gt;-2.1740409878264728&lt;/D&gt;&lt;D xsi:type="xsd:double"&gt;-2.2459272830296961&lt;/D&gt;&lt;D xsi:type="xsd:double"&gt;-2.25905967702199&lt;/D&gt;&lt;D xsi:type="xsd:double"&gt;-2.3758648957316342&lt;/D&gt;&lt;D xsi:type="xsd:double"&gt;-2.4373164072610232&lt;/D&gt;&lt;D xsi:type="xsd:double"&gt;-3.2786190699109641&lt;/D&gt;&lt;D xsi:type="xsd:double"&gt;-3.2223462243927892&lt;/D&gt;&lt;D xsi:type="xsd:double"&gt;-3.2535015950974229&lt;/D&gt;&lt;D xsi:type="xsd:double"&gt;-3.1281618659674151&lt;/D&gt;&lt;D xsi:type="xsd:double"&gt;-3.4363481202156829&lt;/D&gt;&lt;D xsi:type="xsd:double"&gt;-3.1958195763078909&lt;/D&gt;&lt;D xsi:type="xsd:double"&gt;-3.2012207753536419&lt;/D&gt;&lt;D xsi:type="xsd:double"&gt;-3.1550383451878141&lt;/D&gt;&lt;D xsi:type="xsd:double"&gt;-3.294723549260913&lt;/D&gt;&lt;D xsi:type="xsd:double"&gt;-3.2766505202089031&lt;/D&gt;&lt;D xsi:type="xsd:double"&gt;-2.9150860931531342&lt;/D&gt;&lt;D xsi:type="xsd:double"&gt;-2.821842322031209&lt;/D&gt;&lt;D xsi:type="xsd:double"&gt;-2.970608278302445&lt;/D&gt;&lt;D xsi:type="xsd:double"&gt;-3.0122764298623572&lt;/D&gt;&lt;D xsi:type="xsd:double"&gt;-3.2007350377271981&lt;/D&gt;&lt;D xsi:type="xsd:double"&gt;-2.4126232669655532&lt;/D&gt;&lt;D xsi:type="xsd:double"&gt;-2.3774213497402239&lt;/D&gt;&lt;D xsi:type="xsd:double"&gt;-2.404312843370167&lt;/D&gt;&lt;D xsi:type="xsd:double"&gt;-2.9190696993071952&lt;/D&gt;&lt;D xsi:type="xsd:double"&gt;-3.3829656647975632&lt;/D&gt;&lt;D xsi:type="xsd:double"&gt;-3.090006063116038&lt;/D&gt;&lt;D xsi:type="xsd:double"&gt;-2.2041083954978449&lt;/D&gt;&lt;D xsi:type="xsd:double"&gt;-2.4981014725468249&lt;/D&gt;&lt;D xsi:type="xsd:double"&gt;-2.066392161178503&lt;/D&gt;&lt;D xsi:type="xsd:double"&gt;-2.28358755561802&lt;/D&gt;&lt;D xsi:type="xsd:double"&gt;-2.3267468468608179&lt;/D&gt;&lt;D xsi:type="xsd:double"&gt;-1.90828648065746&lt;/D&gt;&lt;D xsi:type="xsd:double"&gt;-1.926601437865604&lt;/D&gt;&lt;D xsi:type="xsd:double"&gt;-2.0060143331836509&lt;/D&gt;&lt;D xsi:type="xsd:double"&gt;-2.464199297786398&lt;/D&gt;&lt;D xsi:type="xsd:double"&gt;-2.2304957694109611&lt;/D&gt;&lt;D xsi:type="xsd:double"&gt;-2.0825495091980679&lt;/D&gt;&lt;D xsi:type="xsd:double"&gt;-2.0960231202300061&lt;/D&gt;&lt;D xsi:type="xsd:double"&gt;-1.964369224482408&lt;/D&gt;&lt;D xsi:type="xsd:double"&gt;-1.948437888269686&lt;/D&gt;&lt;D xsi:type="xsd:double"&gt;-1.9875542280834091&lt;/D&gt;&lt;D xsi:type="xsd:double"&gt;-1.8812380954080741&lt;/D&gt;&lt;D xsi:type="xsd:double"&gt;-1.9921058271985179&lt;/D&gt;&lt;D xsi:type="xsd:double"&gt;-1.239695136848443&lt;/D&gt;&lt;D xsi:type="xsd:double"&gt;-0.66687800601084257&lt;/D&gt;&lt;D xsi:type="xsd:double"&gt;-1.095615048345749&lt;/D&gt;&lt;D xsi:type="xsd:double"&gt;-1.4600347781993&lt;/D&gt;&lt;D xsi:type="xsd:double"&gt;-1.5181670417398381&lt;/D&gt;&lt;D xsi:type="xsd:double"&gt;-1.483864007203666&lt;/D&gt;&lt;D xsi:type="xsd:double"&gt;-1.360393106448363&lt;/D&gt;&lt;D xsi:type="xsd:double"&gt;-1.3727810541341829&lt;/D&gt;&lt;D xsi:type="xsd:double"&gt;-1.672697608115032&lt;/D&gt;&lt;D xsi:type="xsd:double"&gt;-1.799151860816677&lt;/D&gt;&lt;D xsi:type="xsd:double"&gt;-1.837341496366667&lt;/D&gt;&lt;D xsi:type="xsd:double"&gt;-1.612142393778623&lt;/D&gt;&lt;D xsi:type="xsd:double"&gt;-1.786554839823101&lt;/D&gt;&lt;D xsi:type="xsd:double"&gt;-1.5720994764296541&lt;/D&gt;&lt;D xsi:type="xsd:double"&gt;-1.5324929250821631&lt;/D&gt;&lt;D xsi:type="xsd:double"&gt;-1.3536719894342559&lt;/D&gt;&lt;D xsi:type="xsd:double"&gt;-1.148029328615074&lt;/D&gt;&lt;D xsi:type="xsd:double"&gt;-1.165077918427923&lt;/D&gt;&lt;D xsi:type="xsd:double"&gt;-1.130596588144914&lt;/D&gt;&lt;D xsi:type="xsd:double"&gt;-1.16081722490553&lt;/D&gt;&lt;D xsi:type="xsd:double"&gt;-0.81583587471903851&lt;/D&gt;&lt;D xsi:type="xsd:double"&gt;-0.80722497945948479&lt;/D&gt;&lt;D xsi:type="xsd:double"&gt;-0.24054681941258521&lt;/D&gt;&lt;D xsi:type="xsd:double"&gt;-0.18596899030155259&lt;/D&gt;&lt;D xsi:type="xsd:double"&gt;-0.41395983149610072&lt;/D&gt;&lt;D xsi:type="xsd:double"&gt;-0.49354642238359669&lt;/D&gt;&lt;D xsi:type="xsd:double"&gt;-0.1716375555061867&lt;/D&gt;&lt;D xsi:type="xsd:double"&gt;0.061169743127868083&lt;/D&gt;&lt;D xsi:type="xsd:double"&gt;0.1004884143277802&lt;/D&gt;&lt;D xsi:type="xsd:double"&gt;0.053052436556089558&lt;/D&gt;&lt;D xsi:type="xsd:double"&gt;0.056880317062359159&lt;/D&gt;&lt;D xsi:type="xsd:double"&gt;0.2858594687282317&lt;/D&gt;&lt;D xsi:type="xsd:double"&gt;0.29990499971208978&lt;/D&gt;&lt;D xsi:type="xsd:double"&gt;0.69569253649333573&lt;/D&gt;&lt;D xsi:type="xsd:double"&gt;0.51308131867651741&lt;/D&gt;&lt;D xsi:type="xsd:double"&gt;0.45910938453345668&lt;/D&gt;&lt;D xsi:type="xsd:double"&gt;0.30379105927913369&lt;/D&gt;&lt;D xsi:type="xsd:double"&gt;0.32607552281179081&lt;/D&gt;&lt;D xsi:type="xsd:double"&gt;0.43969782143158131&lt;/D&gt;&lt;D xsi:type="xsd:double"&gt;0.58722974624007&lt;/D&gt;&lt;D xsi:type="xsd:double"&gt;0.51881336810761991&lt;/D&gt;&lt;D xsi:type="xsd:double"&gt;0.19488871132919411&lt;/D&gt;&lt;D xsi:type="xsd:double"&gt;0.620</t>
        </r>
      </text>
    </comment>
    <comment ref="A74" authorId="0" shapeId="0">
      <text>
        <r>
          <rPr>
            <b/>
            <sz val="9"/>
            <color indexed="81"/>
            <rFont val="Tahoma"/>
            <charset val="1"/>
          </rPr>
          <t>09616550633218&lt;/D&gt;&lt;D xsi:type="xsd:double"&gt;0.54106098388320589&lt;/D&gt;&lt;D xsi:type="xsd:double"&gt;0.86099023665457075&lt;/D&gt;&lt;D xsi:type="xsd:double"&gt;0.73583576490715452&lt;/D&gt;&lt;D xsi:type="xsd:double"&gt;0.62534649261739461&lt;/D&gt;&lt;D xsi:type="xsd:double"&gt;0.5320614368380403&lt;/D&gt;&lt;D xsi:type="xsd:double"&gt;0.53840347821755175&lt;/D&gt;&lt;D xsi:type="xsd:double"&gt;0.21493578554706769&lt;/D&gt;&lt;D xsi:type="xsd:double"&gt;0.29663694941457552&lt;/D&gt;&lt;D xsi:type="xsd:double"&gt;0.30202307527113481&lt;/D&gt;&lt;D xsi:type="xsd:double"&gt;0.16366657726178269&lt;/D&gt;&lt;D xsi:type="xsd:double"&gt;0.1677460476967842&lt;/D&gt;&lt;D xsi:type="xsd:double"&gt;0.1356229653685011&lt;/D&gt;&lt;D xsi:type="xsd:double"&gt;-0.0020097086838694041&lt;/D&gt;&lt;D xsi:type="xsd:double"&gt;0.01474467714612163&lt;/D&gt;&lt;D xsi:type="xsd:double"&gt;-0.0045238097868406926&lt;/D&gt;&lt;D xsi:type="xsd:double"&gt;-0.18729960414213351&lt;/D&gt;&lt;D xsi:type="xsd:double"&gt;-0.2970056311510258&lt;/D&gt;&lt;D xsi:type="xsd:double"&gt;-0.42869448122824372&lt;/D&gt;&lt;D xsi:type="xsd:double"&gt;-0.48261023262457081&lt;/D&gt;&lt;D xsi:type="xsd:double"&gt;-0.489764528641288&lt;/D&gt;&lt;D xsi:type="xsd:double"&gt;-0.533836671762196&lt;/D&gt;&lt;D xsi:type="xsd:double"&gt;-0.3129631752654376&lt;/D&gt;&lt;D xsi:type="xsd:double"&gt;-0.59220296231905534&lt;/D&gt;&lt;D xsi:type="xsd:double"&gt;-0.4628999484616203&lt;/D&gt;&lt;D xsi:type="xsd:double"&gt;-0.34884558368666352&lt;/D&gt;&lt;D xsi:type="xsd:double"&gt;-0.3423921345827558&lt;/D&gt;&lt;D xsi:type="xsd:double"&gt;-0.26787300215575582&lt;/D&gt;&lt;D xsi:type="xsd:double"&gt;-0.265867196074777&lt;/D&gt;&lt;D xsi:type="xsd:double"&gt;-0.38885335169547691&lt;/D&gt;&lt;D xsi:type="xsd:double"&gt;-0.40120571153169959&lt;/D&gt;&lt;D xsi:type="xsd:double"&gt;-0.22918528480475239&lt;/D&gt;&lt;D xsi:type="xsd:double"&gt;-0.21326591299095951&lt;/D&gt;&lt;D xsi:type="xsd:double"&gt;-0.2297688611529389&lt;/D&gt;&lt;D xsi:type="xsd:double"&gt;-0.27209832760167879&lt;/D&gt;&lt;D xsi:type="xsd:double"&gt;-0.28872361075593028&lt;/D&gt;&lt;D xsi:type="xsd:double"&gt;-0.2191260580663299&lt;/D&gt;&lt;D xsi:type="xsd:double"&gt;0.15092750450312231&lt;/D&gt;&lt;D xsi:type="xsd:double"&gt;0.16525460501488309&lt;/D&gt;&lt;D xsi:type="xsd:double"&gt;0.1979578430697258&lt;/D&gt;&lt;D xsi:type="xsd:double"&gt;0.24945550184012849&lt;/D&gt;&lt;D xsi:type="xsd:double"&gt;0.47009511786404939&lt;/D&gt;&lt;D xsi:type="xsd:double"&gt;0.54593394812422535&lt;/D&gt;&lt;D xsi:type="xsd:double"&gt;0.48320199573826578&lt;/D&gt;&lt;D xsi:type="xsd:double"&gt;0.52688295976020538&lt;/D&gt;&lt;D xsi:type="xsd:double"&gt;0.40905284908993628&lt;/D&gt;&lt;D xsi:type="xsd:double"&gt;0.3603438893496963&lt;/D&gt;&lt;D xsi:type="xsd:double"&gt;0.335599263170055&lt;/D&gt;&lt;D xsi:type="xsd:double"&gt;0.27304108898041329&lt;/D&gt;&lt;D xsi:type="xsd:double"&gt;0.35061378911707569&lt;/D&gt;&lt;D xsi:type="xsd:double"&gt;0.39369390513141189&lt;/D&gt;&lt;D xsi:type="xsd:double"&gt;0.060968705871133372&lt;/D&gt;&lt;D xsi:type="xsd:double"&gt;-0.2036625744562553&lt;/D&gt;&lt;D xsi:type="xsd:double"&gt;-0.86587409099040524&lt;/D&gt;&lt;D xsi:type="xsd:double"&gt;-1.2376064337252539&lt;/D&gt;&lt;D xsi:type="xsd:double"&gt;-1.6894368286232939&lt;/D&gt;&lt;D xsi:type="xsd:double"&gt;-1.65219314975541&lt;/D&gt;&lt;D xsi:type="xsd:double"&gt;-1.754533875157464&lt;/D&gt;&lt;D xsi:type="xsd:double"&gt;-1.7639186769648569&lt;/D&gt;&lt;D xsi:type="xsd:double"&gt;-1.89046374665011&lt;/D&gt;&lt;D xsi:type="xsd:double"&gt;-1.9868149299024891&lt;/D&gt;&lt;D xsi:type="xsd:double"&gt;-2.116654084269288&lt;/D&gt;&lt;D xsi:type="xsd:double"&gt;-2.4066288011082322&lt;/D&gt;&lt;D xsi:type="xsd:double"&gt;-2.4354916399430389&lt;/D&gt;&lt;D xsi:type="xsd:double"&gt;-2.4720924442176462&lt;/D&gt;&lt;D xsi:type="xsd:double"&gt;-2.7959648931643168&lt;/D&gt;&lt;D xsi:type="xsd:double"&gt;-3.2057906979406332&lt;/D&gt;&lt;D xsi:type="xsd:double"&gt;-3.5507096251171042&lt;/D&gt;&lt;D xsi:type="xsd:double"&gt;-3.4633028969304012&lt;/D&gt;&lt;D xsi:type="xsd:double"&gt;-3.48952301322831&lt;/D&gt;&lt;D xsi:type="xsd:double"&gt;-3.759250336298873&lt;/D&gt;&lt;D xsi:type="xsd:double"&gt;-3.784362757287941&lt;/D&gt;&lt;D xsi:type="xsd:double"&gt;-3.8281501241749551&lt;/D&gt;&lt;D xsi:type="xsd:double"&gt;-4.0052742113701534&lt;/D&gt;&lt;D xsi:type="xsd:double"&gt;-3.5825578389853732&lt;/D&gt;&lt;D xsi:type="xsd:double"&gt;-3.023275369533911&lt;/D&gt;&lt;D xsi:type="xsd:double"&gt;-2.1991295242963642&lt;/D&gt;&lt;D xsi:type="xsd:double"&gt;-2.391784283773847&lt;/D&gt;&lt;D xsi:type="xsd:double"&gt;-2.40471748516852&lt;/D&gt;&lt;D xsi:type="xsd:double"&gt;-2.3637397798651891&lt;/D&gt;&lt;D xsi:type="xsd:double"&gt;-2.415794784693118&lt;/D&gt;&lt;D xsi:type="xsd:double"&gt;-2.4326371172567658&lt;/D&gt;&lt;D xsi:type="xsd:double"&gt;-2.475630662502379&lt;/D&gt;&lt;D xsi:type="xsd:double"&gt;-2.5132776114401461&lt;/D&gt;&lt;D xsi:type="xsd:double"&gt;-2.243750040146824&lt;/D&gt;&lt;D xsi:type="xsd:double"&gt;-2.2680405974126092&lt;/D&gt;&lt;D xsi:type="xsd:double"&gt;-1.512920242752795&lt;/D&gt;&lt;D xsi:type="xsd:double"&gt;-1.0228141092363381&lt;/D&gt;&lt;D xsi:type="xsd:double"&gt;-1.043297699688982&lt;/D&gt;&lt;D xsi:type="xsd:double"&gt;-0.6614711320839114&lt;/D&gt;&lt;D xsi:type="xsd:double"&gt;-0.68101769694851844&lt;/D&gt;&lt;D xsi:type="xsd:double"&gt;-0.46979928567992257&lt;/D&gt;&lt;D xsi:type="xsd:double"&gt;-0.50275789280944971&lt;/D&gt;&lt;D xsi:type="xsd:double"&gt;-0.44155342490332639&lt;/D&gt;&lt;D xsi:type="xsd:double"&gt;-0.31081831276237759&lt;/D&gt;&lt;D xsi:type="xsd:double"&gt;-0.60441317755689561&lt;/D&gt;&lt;D xsi:type="xsd:double"&gt;-0.94730342413445656&lt;/D&gt;&lt;D xsi:type="xsd:double"&gt;-0.76330894857312337&lt;/D&gt;&lt;D xsi:type="xsd:double"&gt;-0.78662247912156535&lt;/D&gt;&lt;D xsi:type="xsd:double"&gt;-0.72427195686026613&lt;/D&gt;&lt;D xsi:type="xsd:double"&gt;-0.73146615196989484&lt;/D&gt;&lt;D xsi:type="xsd:double"&gt;-0.53715831587055&lt;/D&gt;&lt;D xsi:type="xsd:double"&gt;-0.51792476389982622&lt;/D&gt;&lt;D xsi:type="xsd:double"&gt;-0.72652654783195192&lt;/D&gt;&lt;D xsi:type="xsd:double"&gt;-0.7454368307384247&lt;/D&gt;&lt;D xsi:type="xsd:double"&gt;-0.8273856448544642&lt;/D&gt;&lt;D xsi:type="xsd:double"&gt;-0.82961590667873009&lt;/D&gt;&lt;D xsi:type="xsd:double"&gt;-0.68362898496175184&lt;/D&gt;&lt;D xsi:type="xsd:double"&gt;-1.01506919374422&lt;/D&gt;&lt;D xsi:type="xsd:double"&gt;-1.0709313417682931&lt;/D&gt;&lt;D xsi:type="xsd:double"&gt;-1.069684278282115&lt;/D&gt;&lt;D xsi:type="xsd:double"&gt;-1.117169107369514&lt;/D&gt;&lt;D xsi:type="xsd:double"&gt;-1.169492854028894&lt;/D&gt;&lt;D xsi:type="xsd:double"&gt;-1.0051319483921859&lt;/D&gt;&lt;D xsi:type="xsd:double"&gt;-1.0789174245913029&lt;/D&gt;&lt;D xsi:type="xsd:double"&gt;-1.3024066441432221&lt;/D&gt;&lt;D xsi:type="xsd:double"&gt;-1.5894785408336281&lt;/D&gt;&lt;D xsi:type="xsd:double"&gt;-1.3289229671152409&lt;/D&gt;&lt;D xsi:type="xsd:double"&gt;-1.096629457242017&lt;/D&gt;&lt;D xsi:type="xsd:double"&gt;-1.105151436336751&lt;/D&gt;&lt;D xsi:type="xsd:double"&gt;-1.263254269951801&lt;/D&gt;&lt;D xsi:type="xsd:double"&gt;-1.1970869611115771&lt;/D&gt;&lt;D xsi:type="xsd:double"&gt;-1.2490053463814781&lt;/D&gt;&lt;D xsi:type="xsd:double"&gt;-1.332586981192992&lt;/D&gt;&lt;D xsi:type="xsd:double"&gt;-1.3422221055313279&lt;/D&gt;&lt;D xsi:type="xsd:double"&gt;-1.2614619719632&lt;/D&gt;&lt;D xsi:type="xsd:double"&gt;-1.3165210796132469&lt;/D&gt;&lt;D xsi:type="xsd:double"&gt;-1.346347886674969&lt;/D&gt;&lt;D xsi:type="xsd:double"&gt;-1.448366185865507&lt;/D&gt;&lt;D xsi:type="xsd:double"&gt;-1.439031884310604&lt;/D&gt;&lt;D xsi:type="xsd:double"&gt;-1.183435110924052&lt;/D&gt;&lt;D xsi:type="xsd:double"&gt;-1.184979964725&lt;/D&gt;&lt;D xsi:type="xsd:double"&gt;-1.300028994562169&lt;/D&gt;&lt;D xsi:type="xsd:double"&gt;-1.1751385776889549&lt;/D&gt;&lt;D xsi:type="xsd:double"&gt;-1.249965880204126&lt;/D&gt;&lt;D xsi:type="xsd:double"&gt;-1.501358376159698&lt;/D&gt;&lt;D xsi:type="xsd:double"&gt;-1.537140029792716&lt;/D&gt;&lt;D xsi:type="xsd:double"&gt;-1.3961798014344531&lt;/D&gt;&lt;D xsi:type="xsd:double"&gt;-1.29496169343849&lt;/D&gt;&lt;D xsi:type="xsd:double"&gt;-1.374693585544418&lt;/D&gt;&lt;D xsi:type="xsd:double"&gt;-1.499420391557597&lt;/D&gt;&lt;D xsi:type="xsd:double"&gt;-1.5612355564136049&lt;/D&gt;&lt;D xsi:type="xsd:double"&gt;-1.250042088822704&lt;/D&gt;&lt;D xsi:type="xsd:double"&gt;-1.2509483579332219&lt;/D&gt;&lt;D xsi:type="xsd:double"&gt;-1.216641947872646&lt;/D&gt;&lt;D xsi:type="xsd:double"&gt;-1.202123656408608&lt;/D&gt;&lt;D xsi:type="xsd:double"&gt;-1.238042210658024&lt;/D&gt;&lt;D xsi:type="xsd:double"&gt;-1.3363975056267281&lt;/D&gt;&lt;D xsi:type="xsd:double"&gt;-1.35840485537026&lt;/D&gt;&lt;D xsi:type="xsd:double"&gt;-1.2416965900523731&lt;/D&gt;&lt;D xsi:type="xsd:double"&gt;-1.272276476487423&lt;/D&gt;&lt;D xsi:type="xsd:double"&gt;-1.3241949163074229&lt;/D&gt;&lt;D xsi:type="xsd:double"&gt;-1.343979226094151&lt;/D&gt;&lt;D xsi:type="xsd:double"&gt;-2.081269759753932&lt;/D&gt;&lt;D xsi:type="xsd:double"&gt;-2.332803945775292&lt;/D&gt;&lt;D xsi:type="xsd:double"&gt;-2.5550534658962278&lt;/D&gt;&lt;D xsi:type="xsd:double"&gt;-2.1183215096794248&lt;/D&gt;&lt;D xsi:type="xsd:double"&gt;-2.1487889612621252&lt;/D&gt;&lt;D xsi:type="xsd:double"&gt;-2.3583934636447839&lt;/D&gt;&lt;D xsi:type="xsd:double"&gt;-2.357971079901533&lt;/D&gt;&lt;D xsi:type="xsd:double"&gt;-2.2878916600274422&lt;/D&gt;&lt;D xsi:type="xsd:double"&gt;-2.193816322882002&lt;/D&gt;&lt;D xsi:type="xsd:double"&gt;-2.236161798404015&lt;/D&gt;&lt;D xsi:type="xsd:double"&gt;-2.2258940095974018&lt;/D&gt;&lt;D xsi:type="xsd:double"&gt;-2.3534484670940592&lt;/D&gt;&lt;D xsi:type="xsd:double"&gt;-3.1887879169537641&lt;/D&gt;&lt;D xsi:type="xsd:double"&gt;-3.10170803865768&lt;/D&gt;&lt;D xsi:type="xsd:double"&gt;-3.297570384232718&lt;/D&gt;&lt;D xsi:type="xsd:double"&gt;-3.4136936376971652&lt;/D&gt;&lt;D xsi:type="xsd:double"&gt;-3.2322469936678928&lt;/D&gt;&lt;D xsi:type="xsd:double"&gt;-3.2313731599992108&lt;/D&gt;&lt;D xsi:type="xsd:double"&gt;-3.5633651647944191&lt;/D&gt;&lt;D xsi:type="xsd:double"&gt;-3.6274177178491009&lt;/D&gt;&lt;D xsi:type="xsd:double"&gt;-3.6012394323469912&lt;/D&gt;&lt;D xsi:type="xsd:double"&gt;-3.505568610780486&lt;/D&gt;&lt;D xsi:type="xsd:double"&gt;-3.3634823697546228&lt;/D&gt;&lt;D xsi:type="xsd:double"&gt;-2.1569533400253511&lt;/D&gt;&lt;D xsi:type="xsd:double"&gt;-2.3044542429393471&lt;/D&gt;&lt;D xsi:type="xsd:double"&gt;-1.6880993408672&lt;/D&gt;&lt;D xsi:type="xsd:double"&gt;-1.824310626194269&lt;/D&gt;&lt;D xsi:type="xsd:double"&gt;-2.5014372562339369&lt;/D&gt;&lt;D xsi:type="xsd:double"&gt;-2.7569820000643461&lt;/D&gt;&lt;D xsi:type="xsd:double"&gt;-2.8445758336063141&lt;/D&gt;&lt;D xsi:type="xsd:double"&gt;-2.59176077808983&lt;/D&gt;&lt;D xsi:type="xsd:double"&gt;-3.436443367291151&lt;/D&gt;&lt;D xsi:type="xsd:double"&gt;-3.47842077855553&lt;/D&gt;&lt;D xsi:type="xsd:double"&gt;-3.3572643489370382&lt;/D&gt;&lt;D xsi:type="xsd:double"&gt;-4.1598524362852087&lt;/D&gt;&lt;D xsi:type="xsd:double"&gt;-4.2827569108403036&lt;/D&gt;&lt;D xsi:type="xsd:double"&gt;-3.946226035693313&lt;/D&gt;&lt;D xsi:type="xsd:double"&gt;-3.839578594766655&lt;/D&gt;&lt;D xsi:type="xsd:double"&gt;-3.667313440796498&lt;/D&gt;&lt;D xsi:type="xsd:double"&gt;-3.4513727208225089&lt;/D&gt;&lt;D xsi:type="xsd:double"&gt;-3.668868936468797&lt;/D&gt;&lt;D xsi:type="xsd:double"&gt;-3.6341335591817758&lt;/D&gt;&lt;D xsi:type="xsd:double"&gt;-3.5796899123930319&lt;/D&gt;&lt;D xsi:type="xsd:double"&gt;-4.2383050243007094&lt;/D&gt;&lt;D xsi:type="xsd:double"&gt;-4.7271205365090889&lt;/D&gt;&lt;D xsi:type="xsd:double"&gt;-4.8805180585736387&lt;/D&gt;&lt;D xsi:type="xsd:double"&gt;-6.3827241963691668&lt;/D&gt;&lt;D xsi:type="xsd:double"&gt;-6.2472570638054048&lt;/D&gt;&lt;D xsi:type="xsd:double"&gt;-5.3686861229612219&lt;/D&gt;&lt;D xsi:type="xsd:double"&gt;-5.409839338514602&lt;/D&gt;&lt;D xsi:type="xsd:double"&gt;-5.5307393466270991&lt;/D&gt;&lt;D xsi:type="xsd:double"&gt;-4.8461575459657471&lt;/D&gt;&lt;D xsi:type="xsd:double"&gt;-4.2226633230058486&lt;/D&gt;&lt;D xsi:type="xsd:double"&gt;-4.3000789530901669&lt;/D&gt;&lt;D xsi:type="xsd:double"&gt;-3.3835492258998641&lt;/D&gt;&lt;D xsi:type="xsd:double"&gt;-3.5702235483647242&lt;/D&gt;&lt;D xsi:type="xsd:double"&gt;-3.5073122731026989&lt;/D&gt;&lt;D xsi:type="xsd:double"&gt;-3.5324587613119109&lt;/D&gt;&lt;D xsi:type="xsd:double"&gt;-3.9484372224408881&lt;/D&gt;&lt;D xsi:type="xsd:double"&gt;-3.9985226838358381&lt;/D&gt;&lt;D xsi:type="xsd:double"&gt;-3.8317428343677151&lt;/D&gt;&lt;D xsi:type="xsd:double"&gt;-4.3166811589533944&lt;/D&gt;&lt;D xsi:type="xsd:double"&gt;-3.065910234936621&lt;/D&gt;&lt;D xsi:type="xsd:double"&gt;-3.048226205012194&lt;/D&gt;&lt;D xsi:type="xsd:double"&gt;-3.0356420770143271&lt;/D&gt;&lt;D xsi:type="xsd:double"&gt;-3.0599386517175859&lt;/D&gt;&lt;D xsi:type="xsd:double"&gt;-1.8556497062796979&lt;/D&gt;&lt;D xsi:type="xsd:double"&gt;-1.9013117494901139&lt;/D&gt;&lt;D xsi:type="xsd:double"&gt;-1.9635003088309271&lt;/D&gt;&lt;D xsi:type="xsd:double"&gt;-1.9637352315494021&lt;/D&gt;&lt;D xsi:type="xsd:double"&gt;-1.8370553536624059&lt;/D&gt;&lt;D xsi:type="xsd:double"&gt;-2.2459886593531042&lt;/D&gt;&lt;D xsi:type="xsd:double"&gt;-2.043126268077482&lt;/D&gt;&lt;D xsi:type="xsd:double"&gt;-2.21316752493296&lt;/D&gt;&lt;D xsi:type="xsd:double"&gt;-2.278368429960774&lt;/D&gt;&lt;D xsi:type="xsd:double"&gt;-2.054600586328466&lt;/D&gt;&lt;D xsi:type="xsd:double"&gt;-1.909152323556389&lt;/D&gt;&lt;D xsi:type="xsd:double"&gt;-1.655726502371436&lt;/D&gt;&lt;D xsi:type="xsd:double"&gt;-1.843878732196419&lt;/D&gt;&lt;D xsi:type="xsd:double"&gt;-1.6488752891205769&lt;/D&gt;&lt;D xsi:type="xsd:double"&gt;-1.6045661657891619&lt;/D&gt;&lt;D xsi:type="xsd:double"&gt;-1.198167069460117&lt;/D&gt;&lt;D xsi:type="xsd:double"&gt;-1.3822841774342769&lt;/D&gt;&lt;D xsi:type="xsd:double"&gt;-1.483322760609918&lt;/D&gt;&lt;D xsi:type="xsd:double"&gt;-1.456426708505556&lt;/D&gt;&lt;D xsi:type="xsd:double"&gt;-1.511835630801587&lt;/D&gt;&lt;D xsi:type="xsd:double"&gt;-1.496387372609173&lt;/D&gt;&lt;D xsi:type="xsd:double"&gt;-1.553045633738984&lt;/D&gt;&lt;D xsi:type="xsd:double"&gt;-1.145986857870374&lt;/D&gt;&lt;D xsi:type="xsd:double"&gt;-1.144312469476402&lt;/D&gt;&lt;D xsi:type="xsd:double"&gt;-1.0826894826649991&lt;/D&gt;&lt;D xsi:type="xsd:double"&gt;-0.58755883296768441&lt;/D&gt;&lt;D xsi:type="xsd:double"&gt;-0.63819354937939443&lt;/D&gt;&lt;D xsi:type="xsd:double"&gt;-0.550680529694155&lt;/D&gt;&lt;D xsi:type="xsd:double"&gt;-0.774484825484694&lt;/D&gt;&lt;D xsi:type="xsd:double"&gt;-0.74774225383611426&lt;/D&gt;&lt;D xsi:type="xsd:double"&gt;-1.075839070159381&lt;/D&gt;&lt;D xsi:type="xsd:double"&gt;-1.101235264338555&lt;/D&gt;&lt;D xsi:type="xsd:double"&gt;-1.1224867773152609&lt;/D&gt;&lt;D xsi:type="xsd:double"&gt;-1.164478732285466&lt;/D&gt;&lt;D xsi:type="xsd:double"&gt;-1.128274878785146&lt;/D&gt;&lt;D xsi:type="xsd:double"&gt;-1.343549268892337&lt;/D&gt;&lt;D xsi:type="xsd:double"&gt;-1.39174998436557&lt;/D&gt;&lt;D xsi:type="xsd:double"&gt;-1.4233019025903351&lt;/D&gt;&lt;D xsi:type="xsd:double"&gt;-1.304725303492827&lt;/D&gt;&lt;D xsi:type="xsd:double"&gt;-1.1855406345893551&lt;/D&gt;&lt;D xsi:type="xsd:double"&gt;-1.2472204170813559&lt;/D&gt;&lt;D xsi:type="xsd:double"&gt;-1.208713257995224&lt;/D&gt;&lt;D xsi:type="xsd:double"&gt;-1.116467777745531&lt;/D&gt;&lt;D xsi:type="xsd:double"&gt;-1.1903370930828141&lt;/D&gt;&lt;D xsi:type="xsd:double"&gt;-1.5001859254707319&lt;/D&gt;&lt;D xsi:type="xsd:double"&gt;-1.4991346341016509&lt;/D&gt;&lt;D xsi:type="xsd:double"&gt;-1.635233119743138&lt;/D&gt;&lt;D xsi:type="xsd:double"&gt;-1.4682863507500381&lt;/D&gt;&lt;D xsi:type="xsd:double"&gt;-1.3572500716655089&lt;/D&gt;&lt;D xsi:type="xsd:double"&gt;-0.60630066823676121&lt;/D&gt;&lt;D xsi:type="xsd:double"&gt;-0.816517409970865&lt;/D&gt;&lt;D xsi:type="xsd:double"&gt;-0.86935161567367825&lt;/D&gt;&lt;D xsi:type="xsd:double"&gt;-0.46508669439601891&lt;/D&gt;&lt;D xsi:type="xsd:double"&gt;-0.93096749121504208&lt;/D&gt;&lt;D xsi:type="xsd:double"&gt;-0.95770527312626808&lt;/D&gt;&lt;D xsi:type="xsd:double"&gt;-0.71541576191209311&lt;/D&gt;&lt;D xsi:type="xsd:double"&gt;-0.6348188687213695&lt;/D&gt;&lt;D xsi:type="xsd:double"&gt;-0.73541837628438222&lt;/D&gt;&lt;D xsi:type="xsd:double"&gt;-0.68156867766704443&lt;/D&gt;&lt;D xsi:type="xsd:double"&gt;-0.6796799569209302&lt;/D&gt;&lt;D xsi:type="xsd:double"&gt;-0.68519328144767111&lt;/D&gt;&lt;D xsi:type="xsd:double"&gt;-0.56547265451331608&lt;/D&gt;&lt;D xsi:type="xsd:double"&gt;-0.70578940636032916&lt;/D&gt;&lt;D xsi:type="xsd:double"&gt;-0.54846269731690334&lt;/D&gt;&lt;D xsi:type="xsd:double"&gt;-0.31110178903576552&lt;/D&gt;&lt;D xsi:type="xsd:double"&gt;-0.24731694147312161&lt;/D&gt;&lt;D xsi:type="xsd:double"&gt;-0.051039445486462658&lt;/D&gt;&lt;D xsi:type="xsd:double"&gt;0.033289346229601467&lt;/D&gt;&lt;D xsi:type="xsd:double"&gt;-0.39125873695319741&lt;/D&gt;&lt;D xsi:type="xsd:double"&gt;-0.38356629639753792&lt;/D&gt;&lt;D xsi:type="xsd:double"&gt;-0.73683862964670332&lt;/D&gt;&lt;D xsi:type="xsd:double"&gt;-0.46136956654521638&lt;/D&gt;&lt;D xsi:type="xsd:double"&gt;-0.5021639194534574&lt;/D&gt;&lt;D xsi:type="xsd:double"&gt;-0.58353267915246465&lt;/D&gt;&lt;D xsi:type="xsd:double"&gt;0.1249108300400943&lt;/D&gt;&lt;D xsi:type="xsd:double"&gt;0.25994983812392541&lt;/D&gt;&lt;D xsi:type="xsd:double"&gt;0.31275195157638658&lt;/D&gt;&lt;D xsi:type="xsd:double"&gt;0.4533715332754048&lt;/D&gt;&lt;D xsi:type="xsd:double"&gt;0.3320511538544535&lt;/D&gt;&lt;D xsi:type="xsd:double"&gt;0.36722018779397858&lt;/D&gt;&lt;D xsi:type="xsd:double"&gt;0.25117548376184151&lt;/D&gt;&lt;D xsi:type="xsd:double"&gt;0.23828811016682261&lt;/D&gt;&lt;D xsi:type="xsd:double"&gt;0.0842598230851655&lt;/D&gt;&lt;D xsi:type="xsd:double"&gt;0.15561982089387039&lt;/D&gt;&lt;D xsi:type="xsd:double"&gt;0.50320952804473829&lt;/D&gt;&lt;D xsi:type="xsd:double"&gt;0.45956307146576919&lt;/D&gt;&lt;D xsi:type="xsd:double"&gt;0.055003960172477662&lt;/D&gt;&lt;D xsi:type="xsd:double"&gt;-0.14677798066915579&lt;/D&gt;&lt;D xsi:type="xsd:double"&gt;-0.036189073437841612&lt;/D&gt;&lt;D xsi:type="xsd:double"&gt;-0.2966394942459315&lt;/D&gt;&lt;D xsi:type="xsd:double"&gt;-0.262240467683793&lt;/D&gt;&lt;D xsi:type="xsd:double"&gt;-0.47095095794280678&lt;/D&gt;&lt;D xsi:type="xsd:double"&gt;-0.59398885978148308&lt;/D&gt;&lt;D xsi:type="xsd:double"&gt;-0.50155104391577732&lt;/D&gt;&lt;D xsi:type="xsd:double"&gt;-0.42687183516343408&lt;/D&gt;&lt;D xsi:type="xsd:double"&gt;-0.35319452013071773&lt;/D&gt;&lt;D xsi:type="xsd:double"&gt;-0.830094171970355&lt;/D&gt;&lt;D xsi:type="xsd:double"&gt;-0.80217571794768427&lt;/D&gt;&lt;D xsi:type="xsd:double"&gt;-0.80262649251409068&lt;/D&gt;&lt;D xsi:type="xsd:double"&gt;-0.66494096566676675&lt;/D&gt;&lt;D xsi:type="xsd:double"&gt;-0.52287611392004141&lt;/D&gt;&lt;D xsi:type="xsd:double"&gt;-0.47921164660685522&lt;/D&gt;&lt;D xsi:type="xsd:double"&gt;-0.23567925603693191&lt;/D&gt;&lt;D xsi:type="xsd:double"&gt;-0.20924570649686569&lt;/D&gt;&lt;D xsi:type="xsd:double"&gt;-0.16552874114395941&lt;/D&gt;&lt;D xsi:type="xsd:double"&gt;0.0937599663897068&lt;/D&gt;&lt;D xsi:type="xsd:double"&gt;0.24930568933922731&lt;/D&gt;&lt;D xsi:type="xsd:double"&gt;0.37021441388644111&lt;/D&gt;&lt;D xsi:type="xsd:double"&gt;0.38473928064866181&lt;/D&gt;&lt;D xsi:type="xsd:double"&gt;0.38812805638399922&lt;/D&gt;&lt;D xsi:type="xsd:double"&gt;0.15266409661740349&lt;/D&gt;&lt;D xsi:type="xsd:double"&gt;0.99250071639106707&lt;/D&gt;&lt;D xsi:type="xsd:double"&gt;0.99739053880855777&lt;/D&gt;&lt;D xsi:type="xsd:double"&gt;0.96411827739756983&lt;/D&gt;&lt;D xsi:type="xsd:double"&gt;1.069367322839456&lt;/D&gt;&lt;D xsi:type="xsd:double"&gt;0.79658954324195919&lt;/D&gt;&lt;D xsi:type="xsd:double"&gt;0.40264164592176588&lt;/D&gt;&lt;D xsi:type="xsd:double"&gt;0.40511479091100011&lt;/D&gt;&lt;D xsi:type="xsd:double"&gt;0.48724822635363269&lt;/D&gt;&lt;D xsi:type="xsd:double"&gt;0.46660666482078028&lt;/D&gt;&lt;D xsi:type="xsd:double"&gt;0.32562787450768432&lt;/D&gt;&lt;D xsi:type="xsd:double"&gt;0.35804152099291858&lt;/D&gt;&lt;D xsi:type="xsd:double"&gt;0.12028104944841279&lt;/D&gt;&lt;D xsi:type="xsd:double"&gt;-0.012533444447413569&lt;/D&gt;&lt;D xsi:type="xsd:double"&gt;0.15532244332350331&lt;/D&gt;&lt;D xsi:type="xsd:double"&gt;0.147391157484517&lt;/D&gt;&lt;D xsi:type="xsd:double"&gt;0.24244301023705719&lt;/D&gt;&lt;D xsi:type="xsd:double"&gt;-0.1118245422955011&lt;/D&gt;&lt;D xsi:type="xsd:double"&gt;0.15947957126660511&lt;/D&gt;&lt;D xsi:type="xsd:double"&gt;-0.78138840446876123&lt;/D&gt;&lt;D xsi:type="xsd:double"&gt;-0.82608652483770184&lt;/D&gt;&lt;D xsi:type="xsd:double"&gt;-0.715584307297382&lt;/D&gt;&lt;D xsi:type="xsd:double"&gt;-0.90739042016630134&lt;/D&gt;&lt;D xsi:type="xsd:double"&gt;-0.80620943932324329&lt;/D&gt;&lt;D xsi:type="xsd:double"&gt;-0.61583795680793529&lt;/D&gt;&lt;D xsi:type="xsd:double"&gt;-0.7287864897208336&lt;/D&gt;&lt;D xsi:type="xsd:double"&gt;-0.62408506263987529&lt;/D&gt;&lt;D xsi:type="xsd:double"&gt;-0.1243555281838462&lt;/D&gt;&lt;D xsi:type="xsd:double"&gt;-0.144430832072997&lt;/D&gt;&lt;D xsi:type="xsd:double"&gt;0.26364630053294608&lt;/D&gt;&lt;D xsi:type="xsd:double"&gt;0.23777780084759251&lt;/D&gt;&lt;D xsi:type="xsd:double"&gt;0.60553560535375739&lt;/D&gt;&lt;D xsi:type="xsd:double"&gt;0.285841943631123&lt;/D&gt;&lt;D xsi:type="xsd:double"&gt;-0.27812759245546642&lt;/D&gt;&lt;D xsi:type="xsd:double"&gt;-0.22264870953572741&lt;/D&gt;&lt;D xsi:type="xsd:double"&gt;-0.21320307622604551&lt;/D&gt;&lt;D xsi:type="xsd:double"&gt;-0.60953995164278485&lt;/D&gt;&lt;D xsi:type="xsd:double"&gt;-0.61463141505817454&lt;/D&gt;&lt;D xsi:type="xsd:double"&gt;-1.3909125309672059&lt;/D&gt;&lt;D xsi:type="xsd:double"&gt;-0.83826078183545738&lt;/D&gt;&lt;D xsi:type="xsd:double"&gt;-0.77801124868545413&lt;/D&gt;&lt;D xsi:type="xsd:double"&gt;-0.80902505036671624&lt;/D&gt;&lt;D xsi:type="xsd:double"&gt;-0.87162686279763857&lt;/D&gt;&lt;D xsi:type="xsd:double"&gt;-0.83231226140862125&lt;/D&gt;&lt;D xsi:type="xsd:double"&gt;-0.95365072754232527&lt;/D&gt;&lt;D xsi:type="xsd:double"&gt;-0.83164828022491688&lt;/D&gt;&lt;D xsi:type="xsd:double"&gt;-0.91796300316941815&lt;/D&gt;&lt;D xsi:type="xsd:double"&gt;-0.81922728575952275&lt;/D&gt;&lt;D xsi:type="xsd:double"&gt;-0.4749309334135815&lt;/D&gt;&lt;D xsi:type="xsd:double"&gt;-0.64045424765172809&lt;/D&gt;&lt;D xsi:type="xsd:double"&gt;-0.51547481268610107&lt;/D&gt;&lt;D xsi:type="xsd:double"&gt;-1.071208971742923&lt;/D&gt;&lt;D xsi:type="xsd:double"&gt;-0.89914311402951619&lt;/D&gt;&lt;D xsi:type="xsd:double"&gt;-1.3078794214922971&lt;/D&gt;&lt;D xsi:type="xsd:double"&gt;-0.86957717926725009&lt;/D&gt;&lt;D xsi:type="xsd:double"&gt;-0.719347994673395&lt;/D&gt;&lt;D xsi:type="xsd:double"&gt;-0.750367592111992&lt;/D&gt;&lt;D xsi:type="xsd:double"&gt;-0.95891872257657551&lt;/D&gt;&lt;D xsi:type="xsd:double"&gt;-0.72495081858802513&lt;/D&gt;&lt;D xsi:type="xsd:double"&gt;-0.035512074988523&lt;/D&gt;&lt;D xsi:type="xsd:double"&gt;-0.075564387699735142&lt;/D&gt;&lt;D xsi:type="xsd:double"&gt;-0.0834803604273247&lt;/D&gt;&lt;D xsi:type="xsd:double"&gt;-0.036393542546456617&lt;/D&gt;&lt;D xsi:type="xsd:double"&gt;-0.0398243453390441&lt;/D&gt;&lt;D xsi:type="xsd:double"&gt;-0.34412904602956829&lt;/D&gt;&lt;D xsi:type="xsd:double"&gt;-0.52650982102611033&lt;/D&gt;&lt;D xsi:type="xsd:double"&gt;-0.63798555658270584&lt;/D&gt;&lt;D xsi:type="xsd:double"&gt;-1.13403206280993&lt;/D&gt;&lt;D xsi:type="xsd:double"&gt;-1.1169281344974711&lt;/D&gt;&lt;D xsi:type="xsd:double"&gt;-0.41323826525738178&lt;/D&gt;&lt;D xsi:type="xsd:double"&gt;-0.64639444991609907&lt;/D&gt;&lt;D xsi:type="xsd:double"&gt;-0.66419558289575842&lt;/D&gt;&lt;D xsi:type="xsd:double"&gt;-0.56061284349080276&lt;/D&gt;&lt;D xsi:type="xsd:double"&gt;-0.5525705853653895&lt;/D&gt;&lt;D xsi:type="xsd:double"&gt;-0.33300086157732589&lt;/D&gt;&lt;D xsi:type="xsd:double"&gt;-0.49993393522501989&lt;/D&gt;&lt;D xsi:type="xsd:double"&gt;-0.1237340623314248&lt;/D&gt;&lt;D xsi:type="xsd:double"&gt;0.330001526054061&lt;/D&gt;&lt;D xsi:type="xsd:double"&gt;0.59315266190740668&lt;/D&gt;&lt;D xsi:type="xsd:double"&gt;0.27577416616249478&lt;/D&gt;&lt;D xsi:type="xsd:double"&gt;0.27378868492838582&lt;/D&gt;&lt;D xsi:type="xsd:double"&gt;0.69000924992057266&lt;/D&gt;&lt;D xsi:type="xsd:double"&gt;0.65004217706915179&lt;/D&gt;&lt;D xsi:type="xsd:double"&gt;0.50721042831282548&lt;/D&gt;&lt;D xsi:type="xsd:double"&gt;0.48298709900814468&lt;/D&gt;&lt;D xsi:type="xsd:double"&gt;0.50194543660786828&lt;/D&gt;&lt;D xsi:type="xsd:double"&gt;1.22578728752639&lt;/D&gt;&lt;D xsi:type="xsd:double"&gt;1.2621281430643481&lt;/D&gt;&lt;D xsi:type="xsd:double"&gt;1.46111927273187&lt;/D&gt;&lt;D xsi:type="xsd:double"&gt;1.0847982663180109&lt;/D&gt;&lt;D xsi:type="xsd:double"&gt;0.99438102390666061&lt;/D&gt;&lt;D xsi:type="xsd:double"&gt;1.0001441214661271&lt;/D&gt;&lt;D xsi:type="xsd:double"&gt;1.111319047882368&lt;/D&gt;&lt;D xsi:type="xsd:double"&gt;0.91592990259916307&lt;/D&gt;&lt;D xsi:type="xsd:double"&gt;0.85943870622918273&lt;/D&gt;&lt;D xsi:type="xsd:double"&gt;0.90379596716198929&lt;/D&gt;&lt;D xsi:type="xsd:double"&gt;0.89201037747955414&lt;/D&gt;&lt;D xsi:type="xsd:double"&gt;0.8318572361431481&lt;/D&gt;&lt;D xsi:type="xsd:double"&gt;0.34089241506849588&lt;/D&gt;&lt;D xsi:type="xsd:double"&gt;0.57823416419047713&lt;/D&gt;&lt;D xsi:type="xsd:double"&gt;0.220265717293371&lt;/D&gt;&lt;D xsi:type="xsd:double"&gt;0.26824444938769237&lt;/D&gt;&lt;D xsi:type="xsd:double"&gt;-0.10867345955913529&lt;/D&gt;&lt;D xsi:type="xsd:double"&gt;0.28875173977051172&lt;/D&gt;&lt;D xsi:type="xsd:double"&gt;0.53844611564137346&lt;/D&gt;&lt;D xsi:type="xsd:double"&gt;0.33733800338508&lt;/D&gt;&lt;D xsi:type="xsd:double"&gt;0.2264939228300018&lt;/D&gt;&lt;D xsi:type="xsd:double"&gt;0.23589234814644031&lt;/D&gt;&lt;D xsi:type="xsd:double"&gt;-0.085681525162724162&lt;/D&gt;&lt;D xsi:type="xsd:double"&gt;-0.24939088273733381&lt;/D&gt;&lt;D xsi:type="xsd:double"&gt;-0.20651721168453191&lt;/D&gt;&lt;D xsi:type="xsd:double"&gt;-0.6780937155860427&lt;/D&gt;&lt;D xsi:type="xsd:double"&gt;-0.6990666606654945&lt;/D&gt;&lt;D xsi:type="xsd:double"&gt;-0.79633484067291549&lt;/D&gt;&lt;D xsi:type="xsd:double"&gt;-0.72768478236637224&lt;/D&gt;&lt;D xsi:type="xsd:double"&gt;-0.79416729887909565&lt;/D&gt;&lt;D xsi:type="xsd:double"&gt;-0.95149206402077324&lt;/D&gt;&lt;D xsi:type="xsd:double"&gt;-0.89693326154046515&lt;/D&gt;&lt;D xsi:type="xsd:double"&gt;-0.8187811424656809&lt;/D&gt;&lt;D xsi:type="xsd:double"&gt;-0.90036017298137516&lt;/D&gt;&lt;D xsi:type="xsd:double"&gt;-0.50714899718106732&lt;/D&gt;&lt;D xsi:type="xsd:double"&gt;-0.26487807014539672&lt;/D&gt;&lt;D xsi:type="xsd:double"&gt;-0.29601878786004182&lt;/D&gt;&lt;D xsi:type="xsd:double"&gt;-0.61200955458016815&lt;/D&gt;&lt;D xsi:type="xsd:double"&gt;-0.48322246845289069&lt;/D&gt;&lt;D xsi:type="xsd:double"&gt;-0.4883179397470081&lt;/D&gt;&lt;D xsi:type="xsd:double"&gt;-0.44363033866112811&lt;/D&gt;&lt;D xsi:type="xsd:double"&gt;-0.38739996604899779&lt;/D&gt;&lt;D xsi:type="xsd:double"&gt;-0.52229959262332015&lt;/D&gt;&lt;D xsi:type="xsd:double"&gt;-0.2593253994346803&lt;/D&gt;&lt;D xsi:type="xsd:double"&gt;-0.33696037259957651&lt;/D&gt;&lt;D xsi:type="xsd:double"&gt;-0.18465741965476129&lt;/D&gt;&lt;D xsi:type="xsd:double"&gt;-0.26598274296015278&lt;/D&gt;&lt;D xsi:type="xsd:double"&gt;0.15030010646688449&lt;/D&gt;&lt;D xsi:type="xsd:double"&gt;0.17433632982684061&lt;/D&gt;&lt;D xsi:type="xsd:double"&gt;0.19847444218121321&lt;/D&gt;&lt;D xsi:type="xsd:double"&gt;0.27288903930744041&lt;/D&gt;&lt;D xsi:type="xsd:double"&gt;0.29310866486511988&lt;/D&gt;&lt;D xsi:type="xsd:double"&gt;0.27607283765583368&lt;/D&gt;&lt;D xsi:type="xsd:double"&gt;0.2252544628972897&lt;/D&gt;&lt;D xsi:type="xsd:double"&gt;0.19482802110200531&lt;/D&gt;&lt;D xsi:type="xsd:double"&gt;0.02914258329953285&lt;/D&gt;&lt;D xsi:type="xsd:double"&gt;0.022657557169323061&lt;/D&gt;&lt;D xsi:type="xsd:double"&gt;-0.014307279972949741&lt;/D&gt;&lt;D xsi:type="xsd:double"&gt;-0.1236504348875602&lt;/D&gt;&lt;D xsi:type="xsd:double"&gt;0.0017954404075309321&lt;/D&gt;&lt;D xsi:type="xsd:double"&gt;0.076134702577274449&lt;/D&gt;&lt;D xsi:type="xsd:double"&gt;0.1508132588636289&lt;/D&gt;&lt;D xsi:type="xsd:double"&gt;0.30052815633607921&lt;/D&gt;&lt;D xsi:type="xsd:double"&gt;0.488410638106375&lt;/D&gt;&lt;D xsi:type="xsd:double"&gt;0.48926102836358337&lt;/D&gt;&lt;D xsi:type="xsd:double"&gt;0.5727972431438&lt;/D&gt;&lt;D xsi:type="xsd:double"&gt;0.56165232045782343&lt;/D&gt;&lt;D xsi:type="xsd:double"&gt;0.63311591872382977&lt;/D&gt;&lt;D xsi:type="xsd:double"&gt;0.51929684789974706&lt;/D&gt;&lt;D xsi:type="xsd:double"&gt;0.59054529151204349&lt;/D&gt;&lt;D xsi:type="xsd:double"&gt;0.76520890301627908&lt;/D&gt;&lt;D xsi:type="xsd:double"&gt;0.68045927233891257&lt;/D&gt;&lt;D xsi:type="xsd:double"&gt;0.67836579638573358&lt;/D&gt;&lt;D xsi:type="xsd:double"&gt;0.61647710414497636&lt;/D&gt;&lt;D xsi:type="xsd:double"&gt;0.69744707291054309&lt;/D&gt;&lt;D xsi:type="xsd:double"&gt;0.62939721661942527&lt;/D&gt;&lt;D xsi:type="xsd:double"&gt;0.77666075353634967&lt;/D&gt;&lt;D xsi:type="xsd:double"&gt;0.88152879204974721&lt;/D&gt;&lt;D xsi:type="xsd:double"&gt;0.63178224119021875&lt;/D&gt;&lt;D xsi:type="xsd:double"&gt;0.82975188671099043&lt;/D&gt;&lt;D xsi:type="xsd:double"&gt;0.89275431002158179&lt;/D&gt;&lt;D xsi:type="xsd:double"&gt;0.68671290559325027&lt;/D&gt;&lt;D xsi:type="xsd:double"&gt;0.683032947586331&lt;/D&gt;&lt;D xsi:type="xsd:double"&gt;0.771593978496874&lt;/D&gt;&lt;D xsi:type="xsd:double"&gt;0.72369313805936208&lt;/D&gt;&lt;D xsi:type="xsd:double"&gt;0.73445957032680365&lt;/D&gt;&lt;D xsi:type="xsd:double"&gt;0.70207500554274593&lt;/D&gt;&lt;D xsi:type="xsd:double"&gt;0.63569328389492119&lt;/D&gt;&lt;D xsi:type="xsd:double"&gt;0.61738774446072453&lt;/D&gt;&lt;D xsi:type="xsd:double"&gt;0.65798324096823468&lt;/D&gt;&lt;D xsi:type="xsd:double"&gt;0.68709248010949264&lt;/D&gt;&lt;D xsi:type="xsd:double"&gt;0.54612673894532882&lt;/D&gt;&lt;D xsi:type="xsd:double"&gt;0.46308298645589169&lt;/D&gt;&lt;D xsi:type="xsd:double"&gt;0.49099908889596711&lt;/D&gt;&lt;D xsi:type="xsd:double"&gt;0.4500776804881722&lt;/D&gt;&lt;D xsi:type="xsd:double"&gt;0.44190986498527651&lt;/D&gt;&lt;D xsi:type="xsd:double"&gt;0.3238427640872148&lt;/D&gt;&lt;D xsi:type="xsd:double"&gt;0.16229816859621571&lt;/D&gt;&lt;D xsi:type="xsd:double"&gt;0.33536058906762789&lt;/D&gt;&lt;D xsi:type="xsd:double"&gt;0.477671193776436&lt;/D&gt;&lt;D xsi:type="xsd:double"&gt;0.74863601069596553&lt;/D&gt;&lt;D xsi:type="xsd:double"&gt;0.59997556868417412&lt;/D&gt;&lt;D xsi:type="xsd:double"&gt;0.61014027210007382&lt;/D&gt;&lt;D xsi:type="xsd:double"&gt;0.49894891815403541&lt;/D&gt;&lt;D xsi:type="xsd:double"&gt;0.2860816665638295&lt;/D&gt;&lt;D xsi:type="xsd:double"&gt;0.27290424402578872&lt;/D&gt;&lt;D xsi:type="xsd:double"&gt;0.47028877892117088&lt;/D&gt;&lt;D xsi:type="xsd:double"&gt;0.47432560866849288&lt;/D&gt;&lt;D xsi:type="xsd:double"&gt;0.58697792348706546&lt;/D&gt;&lt;D xsi:type="xsd:double"&gt;0.68233685573449054&lt;/D&gt;&lt;D xsi:type="xsd:double"&gt;0.76456698834122272&lt;/D&gt;&lt;D xsi:type="xsd:double"&gt;0.647294645590722&lt;/D&gt;&lt;D xsi:type="xsd:double"&gt;0.74776759569047857&lt;/D&gt;&lt;D xsi:type="xsd:double"&gt;0.83093613757415463&lt;/D&gt;&lt;D xsi:type="xsd:double"&gt;0.9685181884872478&lt;/D&gt;&lt;D xsi:type="xsd:double"&gt;0.92812062292478181&lt;/D&gt;&lt;D xsi:type="xsd:double"&gt;1.117617454078657&lt;/D&gt;&lt;D xsi:type="xsd:double"&gt;1.359497041507129&lt;/D&gt;&lt;D xsi:type="xsd:double"&gt;1.282823442911774&lt;/D&gt;&lt;D xsi:type="xsd:double"&gt;1.280724719586924&lt;/D&gt;&lt;D xsi:type="xsd:double"&gt;1.1477234285909641&lt;/D&gt;&lt;D xsi:type="xsd:double"&gt;1.01676787511625&lt;/D&gt;&lt;D xsi:type="xsd:double"&gt;0.85960370955481624&lt;/D&gt;&lt;D xsi:type="xsd:double"&gt;1.0452605055151749&lt;/D&gt;&lt;D xsi:type="xsd:double"&gt;1.152598357080276&lt;/D&gt;&lt;D xsi:type="xsd:double"&gt;1.3037851523372031&lt;/D&gt;&lt;D xsi:type="xsd:double"&gt;1.5296122707922311&lt;/D&gt;&lt;D xsi:type="xsd:double"&gt;1.3616826734598011&lt;/D&gt;&lt;D xsi:type="xsd:double"&gt;1.5703953800345&lt;/D&gt;&lt;D xsi:type="xsd:double"&gt;1.7735478278242709&lt;/D&gt;&lt;D xsi:type="xsd:double"&gt;1.9317880041208571&lt;/D&gt;&lt;D xsi:type="xsd:double"&gt;1.812821076918953&lt;/D&gt;&lt;D xsi:type="xsd:double"&gt;1.7760496834654329&lt;/D&gt;&lt;D xsi:type="xsd:double"&gt;1.7710499252622589&lt;/D&gt;&lt;D xsi:type="xsd:double"&gt;1.7708718218063959&lt;/D&gt;&lt;D xsi:type="xsd:double"&gt;2.0795648613106712&lt;/D&gt;&lt;D xsi:type="xsd:double"&gt;1.936532316505617&lt;/D&gt;&lt;D xsi:type="xsd:double"&gt;1.7958251743067759&lt;/D&gt;&lt;D xsi:type="xsd:double"&gt;1.897783830478023&lt;/D&gt;&lt;D xsi:type="xsd:double"&gt;2.144904939981656&lt;/D&gt;&lt;D xsi:type="xsd:double"&gt;2.4500633437736221&lt;/D&gt;&lt;D xsi:type="xsd:double"&gt;2.5854979964553091&lt;/D&gt;&lt;D xsi:type="xsd:double"&gt;2.8446836234795909&lt;/D&gt;&lt;D xsi:type="xsd:double"&gt;3.360341544763537&lt;/D&gt;&lt;D xsi:type="xsd:double"&gt;3.558504529640754&lt;/D&gt;&lt;D xsi:type="xsd:double"&gt;3.5846024526601741&lt;/D&gt;&lt;D xsi:type="xsd:double"&gt;3.6950056514412819&lt;/D&gt;&lt;D xsi:type="xsd:double"&gt;3.5520025682919352&lt;/D&gt;&lt;D xsi:type="xsd:double"&gt;3.7309033155133822&lt;/D&gt;&lt;D xsi:type="xsd:double"&gt;4.011323301779993&lt;/D&gt;&lt;D xsi:type="xsd:double"&gt;4.0173198638175114&lt;/D&gt;&lt;/FQL&gt;&lt;FQL&gt;&lt;Q&gt;180458^FMA_GROWTH_1YR("EPS",+1,09/07/2007,0,D,"PORTAGG","MEANR")&lt;/Q&gt;&lt;R&gt;2466&lt;/R&gt;&lt;C&gt;1&lt;/C&gt;&lt;D xsi:type="xsd:double"&gt;30.7096777588093&lt;/D&gt;&lt;D xsi:type="xsd:double"&gt;35.25638155148112&lt;/D&gt;&lt;D xsi:type="xsd:double"&gt;35.100720576241642&lt;/D&gt;&lt;D xsi:type="xsd:double"&gt;34.870795336288182&lt;/D&gt;&lt;D xsi:type="xsd:double"&gt;35.518998721571592&lt;/D&gt;&lt;D xsi:type="xsd:double"&gt;35.330149568464122&lt;/D&gt;&lt;D xsi:type="xsd:double"&gt;34.317080419293909&lt;/D&gt;&lt;D xsi:type="xsd:double"&gt;34.881143194251&lt;/D&gt;&lt;D xsi:type="xsd:double"&gt;34.266030813598711&lt;/D&gt;&lt;D xsi:type="xsd:double"&gt;34.213120251165073&lt;/D&gt;&lt;D xsi:type="xsd:double"&gt;34.551048465456468&lt;/D&gt;&lt;D xsi:type="xsd:double"&gt;33.669422500401552&lt;/D&gt;&lt;D xsi:type="xsd:double"&gt;34.111589040726429&lt;/D&gt;&lt;D xsi:type="xsd:double"&gt;33.706997785839192&lt;/D&gt;&lt;D xsi:type="xsd:double"&gt;34.105058980667252&lt;/D&gt;&lt;D xsi:type="xsd:double"&gt;33.334234549260081&lt;/D&gt;&lt;D xsi:type="xsd:double"&gt;34.060267636218221&lt;/D&gt;&lt;D xsi:type="xsd:double"&gt;34.866668841850561&lt;/D&gt;&lt;D xsi:type="xsd:double"&gt;34.037723529265627&lt;/D&gt;&lt;D xsi:type="xsd:double"&gt;34.330338602986977&lt;/D&gt;&lt;D xsi:type="xsd:double"&gt;34.146771384187062&lt;/D&gt;&lt;D xsi:type="xsd:double"&gt;34.068239551952068&lt;/D&gt;&lt;D xsi:type="xsd:double"&gt;34.566222590383731&lt;/D&gt;&lt;D xsi:type="xsd:double"&gt;34.632712161815867&lt;/D&gt;&lt;D xsi:type="xsd:double"&gt;34.132154615628551&lt;/D&gt;&lt;D xsi:type="xsd:double"&gt;34.495687716838063&lt;/D&gt;&lt;D xsi:type="xsd:double"&gt;34.702301176588641&lt;/D&gt;&lt;D xsi:type="xsd:double"&gt;33.354732177012011&lt;/D&gt;&lt;D xsi:type="xsd:double"&gt;34.414175100482623&lt;/D&gt;&lt;D xsi:type="xsd:double"&gt;34.295908923421607&lt;/D&gt;&lt;D xsi:type="xsd:double"&gt;34.831685134801567&lt;/D&gt;&lt;D xsi:type="xsd:double"&gt;34.052162012694062&lt;/D&gt;&lt;D xsi:type="xsd:double"&gt;34.8526573577686&lt;/D&gt;&lt;D xsi:type="xsd:double"&gt;35.248922352582042&lt;/D&gt;&lt;D xsi:type="xsd:double"&gt;36.0708373892124&lt;/D&gt;&lt;D xsi:type="xsd:double"&gt;36.497098730388849&lt;/D&gt;&lt;D xsi:type="xsd:double"&gt;35.784086996597743&lt;/D&gt;&lt;D xsi:type="xsd:double"&gt;36.310166863392922&lt;/D&gt;&lt;D xsi:type="xsd:double"&gt;36.82171861991359&lt;/D&gt;&lt;D xsi:type="xsd:double"&gt;36.065288800685352&lt;/D&gt;&lt;D xsi:type="xsd:double"&gt;36.656875558165432&lt;/D&gt;&lt;D xsi:type="xsd:double"&gt;36.56846879458093&lt;/D&gt;&lt;D xsi:type="xsd:double"&gt;38.105631641633828&lt;/D&gt;&lt;D xsi:type="xsd:double"&gt;39.168665580593483&lt;/D&gt;&lt;D xsi:type="xsd:double"&gt;38.599875075011873&lt;/D&gt;&lt;D xsi:type="xsd:double"&gt;38.9249817436815&lt;/D&gt;&lt;D xsi:type="xsd:double"&gt;38.928619239761737&lt;/D&gt;&lt;D xsi:type="xsd:double"&gt;39.471884529099043&lt;/D&gt;&lt;D xsi:type="xsd:double"&gt;39.721079672048518&lt;/D&gt;&lt;D xsi:type="xsd:double"&gt;40.021367247117887&lt;/D&gt;&lt;D xsi:type="xsd:double"&gt;40.427439242406138&lt;/D&gt;&lt;D xsi:type="xsd:double"&gt;40.89197346337577&lt;/D&gt;&lt;D xsi:type="xsd:double"&gt;40.529545242026707&lt;/D&gt;&lt;D xsi:type="xsd:double"&gt;38.489110389066489&lt;/D&gt;&lt;D xsi:type="xsd:double"&gt;38.641157614816777&lt;/D&gt;&lt;D xsi:type="xsd:double"&gt;39.297392772966063&lt;/D&gt;&lt;D xsi:type="xsd:double"&gt;38.884627688890767&lt;/D&gt;&lt;D xsi:type="xsd:double"&gt;38.871454224695732&lt;/D&gt;&lt;D xsi:type="xsd:double"&gt;39.189819748297019&lt;/D&gt;&lt;D xsi:type="xsd:double"&gt;38.64615447063602&lt;/D&gt;&lt;D xsi:type="xsd:double"&gt;39.285866988142438&lt;/D&gt;&lt;D xsi:type="xsd:double"&gt;39.0565094053289&lt;/D&gt;&lt;D xsi:type="xsd:double"&gt;39.512044994495973&lt;/D&gt;&lt;D xsi:type="xsd:double"&gt;42.64561413998279&lt;/D&gt;&lt;D xsi:type="xsd:double"&gt;40.976189903163707&lt;/D&gt;&lt;D xsi:type="xsd:double"&gt;42.072616174098307&lt;/D&gt;&lt;D xsi:type="xsd:double"&gt;41.723901558106448&lt;/D&gt;&lt;D xsi:type="xsd:double"&gt;42.21262749982948&lt;/D&gt;&lt;D xsi:type="xsd:double"&gt;42.29725530672043&lt;/D&gt;&lt;D xsi:type="xsd:double"&gt;42.034621935048193&lt;/D&gt;&lt;D xsi:type="xsd:double"&gt;42.452840470951443&lt;/D&gt;&lt;D xsi:type="xsd:double"&gt;42.785238529747389&lt;/D&gt;&lt;D xsi:type="xsd:double"&gt;42.760780759216047&lt;/D&gt;&lt;D xsi:type="xsd:double"&gt;42.900450414605622&lt;/D&gt;&lt;D xsi:type="xsd:double"&gt;43.236823572947337&lt;/D&gt;&lt;D xsi:type="xsd:double"&gt;43.435132615590589&lt;/D&gt;&lt;D xsi:type="xsd:double"&gt;42.937378169922837&lt;/D&gt;&lt;D xsi:type="xsd:double"&gt;43.0978384070915&lt;/D&gt;&lt;D xsi:type="xsd:double"&gt;44.341836510375778&lt;/D&gt;&lt;D xsi:type="xsd:double"&gt;42.863972146999188&lt;/D&gt;&lt;D xsi:type="xsd:double"&gt;43.937295557123747&lt;/D&gt;&lt;D xsi:type="xsd:double"&gt;43.833078090891213&lt;/D&gt;&lt;D xsi:type="xsd:double"&gt;43.193393370198159&lt;/D&gt;&lt;D xsi:type="xsd:double"&gt;43.4007530634962&lt;/D&gt;&lt;D xsi:type="xsd:double"&gt;44.57447942386608&lt;/D&gt;&lt;D xsi:type="xsd:double"&gt;45.004820974295441&lt;/D&gt;&lt;D xsi:type="xsd:double"&gt;44.464941967249622&lt;/D&gt;&lt;D xsi:type="xsd:double"&gt;46.068809224361928&lt;/D&gt;&lt;D xsi:type="xsd:double"&gt;44.009593618580837&lt;/D&gt;&lt;D xsi:type="xsd:double"&gt;43.303140283231343&lt;/D&gt;&lt;D xsi:type="xsd:double"&gt;42.782523139090522&lt;/D&gt;&lt;D xsi:type="xsd:double"&gt;49.42207123783168&lt;/D&gt;&lt;D xsi:type="xsd:double"&gt;42.70309840430513&lt;/D&gt;&lt;D xsi:type="xsd:double"&gt;45.024670243656992&lt;/D&gt;&lt;D xsi:type="xsd:double"&gt;41.68370342088685&lt;/D&gt;&lt;D xsi:type="xsd:double"&gt;41.75402491576093&lt;/D&gt;&lt;D xsi:type="xsd:double"&gt;42.065086824249732&lt;/D&gt;&lt;D xsi:type="xsd:double"&gt;42.406904840281413&lt;/D&gt;&lt;D xsi:type="xsd:double"&gt;43.289773618848614&lt;/D&gt;&lt;D xsi:type="xsd:double"&gt;41.608961343586323&lt;/D&gt;&lt;D xsi:type="xsd:double"&gt;41.262960173681293&lt;/D&gt;&lt;D xsi:type="xsd:double"&gt;40.307372204029981&lt;/D&gt;&lt;D xsi:type="xsd:double"&gt;42.804967435773207&lt;/D&gt;&lt;D xsi:type="xsd:double"&gt;43.076314320830107&lt;/D&gt;&lt;D xsi:type="xsd:double"&gt;44.5017082974078&lt;/D&gt;&lt;D xsi:type="xsd:double"&gt;43.123602980968009&lt;/D&gt;&lt;D xsi:type="xsd:double"&gt;41.548351800112258&lt;/D&gt;&lt;D xsi:type="xsd:double"&gt;41.019539551877607&lt;/D&gt;&lt;D xsi:type="xsd:double"&gt;43.327007990004539&lt;/D&gt;&lt;D xsi:type="xsd:double"&gt;42.600391330828643&lt;/D&gt;&lt;D xsi:type="xsd:double"&gt;42.714126148757039&lt;/D&gt;&lt;D xsi:type="xsd:double"&gt;42.625253795766753&lt;/D&gt;&lt;D xsi:type="xsd:double"&gt;42.549967289738071&lt;/D&gt;&lt;D xsi:type="xsd:double"&gt;42.144612314048032&lt;/D&gt;&lt;D xsi:type="xsd:double"&gt;42.66011298516645&lt;/D&gt;&lt;D xsi:type="xsd:double"&gt;41.209668587905533&lt;/D&gt;&lt;D xsi:type="xsd:double"&gt;40.21432584879571&lt;/D&gt;&lt;D xsi:type="xsd:double"&gt;40.819759842969667&lt;/D&gt;&lt;D xsi:type="xsd:double"&gt;3.9567522321487139&lt;/D&gt;&lt;D xsi:type="xsd:double"&gt;3.345523634237964&lt;/D&gt;&lt;D xsi:typ</t>
        </r>
      </text>
    </comment>
    <comment ref="A75" authorId="0" shapeId="0">
      <text>
        <r>
          <rPr>
            <b/>
            <sz val="9"/>
            <color indexed="81"/>
            <rFont val="Tahoma"/>
            <charset val="1"/>
          </rPr>
          <t>e="xsd:double"&gt;3.1260831938322609&lt;/D&gt;&lt;D xsi:type="xsd:double"&gt;2.7668132396780192&lt;/D&gt;&lt;D xsi:type="xsd:double"&gt;3.84433304229831&lt;/D&gt;&lt;D xsi:type="xsd:double"&gt;4.0024382129501648&lt;/D&gt;&lt;D xsi:type="xsd:double"&gt;3.801565636354173&lt;/D&gt;&lt;D xsi:type="xsd:double"&gt;2.984273106013096&lt;/D&gt;&lt;D xsi:type="xsd:double"&gt;3.7663858807473489&lt;/D&gt;&lt;D xsi:type="xsd:double"&gt;3.6136411576952412&lt;/D&gt;&lt;D xsi:type="xsd:double"&gt;4.5280449639396707&lt;/D&gt;&lt;D xsi:type="xsd:double"&gt;5.2756010416295576&lt;/D&gt;&lt;D xsi:type="xsd:double"&gt;4.56322662289532&lt;/D&gt;&lt;D xsi:type="xsd:double"&gt;5.2206261951820574&lt;/D&gt;&lt;D xsi:type="xsd:double"&gt;1.543531221836983&lt;/D&gt;&lt;D xsi:type="xsd:double"&gt;0.59004474949213859&lt;/D&gt;&lt;D xsi:type="xsd:double"&gt;0.44447524125043347&lt;/D&gt;&lt;D xsi:type="xsd:double"&gt;0.337308626230913&lt;/D&gt;&lt;D xsi:type="xsd:double"&gt;0.45401739471096508&lt;/D&gt;&lt;D xsi:type="xsd:double"&gt;0.0537130731115182&lt;/D&gt;&lt;D xsi:type="xsd:double"&gt;-0.40466051049626989&lt;/D&gt;&lt;D xsi:type="xsd:double"&gt;-0.52356755546264255&lt;/D&gt;&lt;D xsi:type="xsd:double"&gt;-0.441876321970854&lt;/D&gt;&lt;D xsi:type="xsd:double"&gt;-0.50237765622933162&lt;/D&gt;&lt;D xsi:type="xsd:double"&gt;-1.1725887865914439&lt;/D&gt;&lt;D xsi:type="xsd:double"&gt;-1.133087666127321&lt;/D&gt;&lt;D xsi:type="xsd:double"&gt;-1.990813847171236&lt;/D&gt;&lt;D xsi:type="xsd:double"&gt;-2.087978217370567&lt;/D&gt;&lt;D xsi:type="xsd:double"&gt;-1.9770389394456851&lt;/D&gt;&lt;D xsi:type="xsd:double"&gt;-1.387151683138228&lt;/D&gt;&lt;D xsi:type="xsd:double"&gt;-2.3786699645050948&lt;/D&gt;&lt;D xsi:type="xsd:double"&gt;-2.560080023452314&lt;/D&gt;&lt;D xsi:type="xsd:double"&gt;-3.514238053227321&lt;/D&gt;&lt;D xsi:type="xsd:double"&gt;-3.79659664367089&lt;/D&gt;&lt;D xsi:type="xsd:double"&gt;-3.7371974531098222&lt;/D&gt;&lt;D xsi:type="xsd:double"&gt;-2.6116377298283071&lt;/D&gt;&lt;D xsi:type="xsd:double"&gt;-3.1042088961545482&lt;/D&gt;&lt;D xsi:type="xsd:double"&gt;-4.63375407701812&lt;/D&gt;&lt;D xsi:type="xsd:double"&gt;-4.5909756977913458&lt;/D&gt;&lt;D xsi:type="xsd:double"&gt;-3.5054151468084371&lt;/D&gt;&lt;D xsi:type="xsd:double"&gt;-4.1982945517093144&lt;/D&gt;&lt;D xsi:type="xsd:double"&gt;-4.0119448254797181&lt;/D&gt;&lt;D xsi:type="xsd:double"&gt;-4.2449751776319617&lt;/D&gt;&lt;D xsi:type="xsd:double"&gt;-3.8223303537607078&lt;/D&gt;&lt;D xsi:type="xsd:double"&gt;-3.4523074275727978&lt;/D&gt;&lt;D xsi:type="xsd:double"&gt;-3.590938788631393&lt;/D&gt;&lt;D xsi:type="xsd:double"&gt;-3.8533499009009771&lt;/D&gt;&lt;D xsi:type="xsd:double"&gt;-3.4198768035576319&lt;/D&gt;&lt;D xsi:type="xsd:double"&gt;-3.2241417291864241&lt;/D&gt;&lt;D xsi:type="xsd:double"&gt;-3.761978404603564&lt;/D&gt;&lt;D xsi:type="xsd:double"&gt;-4.1287071314216872&lt;/D&gt;&lt;D xsi:type="xsd:double"&gt;-4.4044884205257224&lt;/D&gt;&lt;D xsi:type="xsd:double"&gt;-3.852621657350594&lt;/D&gt;&lt;D xsi:type="xsd:double"&gt;-3.507422386529103&lt;/D&gt;&lt;D xsi:type="xsd:double"&gt;-3.0935326183817908&lt;/D&gt;&lt;D xsi:type="xsd:double"&gt;-2.8736678595659719&lt;/D&gt;&lt;D xsi:type="xsd:double"&gt;-3.31046912501702&lt;/D&gt;&lt;D xsi:type="xsd:double"&gt;-2.8461817817717612&lt;/D&gt;&lt;D xsi:type="xsd:double"&gt;-3.3297878982976119&lt;/D&gt;&lt;D xsi:type="xsd:double"&gt;-3.4923213980581291&lt;/D&gt;&lt;D xsi:type="xsd:double"&gt;-3.8961162603885962&lt;/D&gt;&lt;D xsi:type="xsd:double"&gt;-3.172706603373693&lt;/D&gt;&lt;D xsi:type="xsd:double"&gt;-3.2033082073066992&lt;/D&gt;&lt;D xsi:type="xsd:double"&gt;-3.3281122942877071&lt;/D&gt;&lt;D xsi:type="xsd:double"&gt;-3.94397453474964&lt;/D&gt;&lt;D xsi:type="xsd:double"&gt;-4.4792458956875549&lt;/D&gt;&lt;D xsi:type="xsd:double"&gt;-5.0522219074592538&lt;/D&gt;&lt;D xsi:type="xsd:double"&gt;-4.8733963868953154&lt;/D&gt;&lt;D xsi:type="xsd:double"&gt;-4.9237215108039356&lt;/D&gt;&lt;D xsi:type="xsd:double"&gt;-4.9224912327552728&lt;/D&gt;&lt;D xsi:type="xsd:double"&gt;-5.4330037291319018&lt;/D&gt;&lt;D xsi:type="xsd:double"&gt;-5.3720601423355916&lt;/D&gt;&lt;D xsi:type="xsd:double"&gt;-5.4726859245764956&lt;/D&gt;&lt;D xsi:type="xsd:double"&gt;-5.1654465359756419&lt;/D&gt;&lt;D xsi:type="xsd:double"&gt;-5.1525246992733056&lt;/D&gt;&lt;D xsi:type="xsd:double"&gt;-4.4762000715752652&lt;/D&gt;&lt;D xsi:type="xsd:double"&gt;-3.8154977686120848&lt;/D&gt;&lt;D xsi:type="xsd:double"&gt;-4.2003924450628558&lt;/D&gt;&lt;D xsi:type="xsd:double"&gt;-4.7928955745031283&lt;/D&gt;&lt;D xsi:type="xsd:double"&gt;-5.149919198352074&lt;/D&gt;&lt;D xsi:type="xsd:double"&gt;-5.7440355087997892&lt;/D&gt;&lt;D xsi:type="xsd:double"&gt;-4.5163803099313551&lt;/D&gt;&lt;D xsi:type="xsd:double"&gt;-5.8801228868322912&lt;/D&gt;&lt;D xsi:type="xsd:double"&gt;-5.4132685580860418&lt;/D&gt;&lt;D xsi:type="xsd:double"&gt;-4.2433850046931569&lt;/D&gt;&lt;D xsi:type="xsd:double"&gt;-4.5019012282070836&lt;/D&gt;&lt;D xsi:type="xsd:double"&gt;-5.085056220784919&lt;/D&gt;&lt;D xsi:type="xsd:double"&gt;-5.9212260395320033&lt;/D&gt;&lt;D xsi:type="xsd:double"&gt;-5.3042969981739&lt;/D&gt;&lt;D xsi:type="xsd:double"&gt;-5.2911377053657862&lt;/D&gt;&lt;D xsi:type="xsd:double"&gt;-5.2338452695752427&lt;/D&gt;&lt;D xsi:type="xsd:double"&gt;-5.50651181139753&lt;/D&gt;&lt;D xsi:type="xsd:double"&gt;-4.3915889044944656&lt;/D&gt;&lt;D xsi:type="xsd:double"&gt;-4.7229124142422334&lt;/D&gt;&lt;D xsi:type="xsd:double"&gt;-4.968957573245242&lt;/D&gt;&lt;D xsi:type="xsd:double"&gt;-5.60673972498698&lt;/D&gt;&lt;D xsi:type="xsd:double"&gt;-5.521435778173724&lt;/D&gt;&lt;D xsi:type="xsd:double"&gt;-5.528995558851955&lt;/D&gt;&lt;D xsi:type="xsd:double"&gt;-5.5402635529730508&lt;/D&gt;&lt;D xsi:type="xsd:double"&gt;-5.3196530920281342&lt;/D&gt;&lt;D xsi:type="xsd:double"&gt;-6.1153813253283&lt;/D&gt;&lt;D xsi:type="xsd:double"&gt;-6.9525045167345034&lt;/D&gt;&lt;D xsi:type="xsd:double"&gt;-7.1472652249230526&lt;/D&gt;&lt;D xsi:type="xsd:double"&gt;-7.0824282310089126&lt;/D&gt;&lt;D xsi:type="xsd:double"&gt;-5.7712434480390726&lt;/D&gt;&lt;D xsi:type="xsd:double"&gt;-6.1651055183084136&lt;/D&gt;&lt;D xsi:type="xsd:double"&gt;-6.8213755901334956&lt;/D&gt;&lt;D xsi:type="xsd:double"&gt;-8.2189575801923471&lt;/D&gt;&lt;D xsi:type="xsd:double"&gt;-7.8189428316184264&lt;/D&gt;&lt;D xsi:type="xsd:double"&gt;-8.0452059905890074&lt;/D&gt;&lt;D xsi:type="xsd:double"&gt;-8.1322724697475142&lt;/D&gt;&lt;D xsi:type="xsd:double"&gt;-7.5016249297290134&lt;/D&gt;&lt;D xsi:type="xsd:double"&gt;-8.0136280042571286&lt;/D&gt;&lt;D xsi:type="xsd:double"&gt;-8.0921446074014085&lt;/D&gt;&lt;D xsi:type="xsd:double"&gt;-7.0895972226965291&lt;/D&gt;&lt;D xsi:type="xsd:double"&gt;-6.5806417058500353&lt;/D&gt;&lt;D xsi:type="xsd:double"&gt;-8.0197895208549941&lt;/D&gt;&lt;D xsi:type="xsd:double"&gt;-7.8080760746955313&lt;/D&gt;&lt;D xsi:type="xsd:double"&gt;-7.9726370991875646&lt;/D&gt;&lt;D xsi:type="xsd:double"&gt;-7.01866744324005&lt;/D&gt;&lt;D xsi:type="xsd:double"&gt;-7.3728671917769466&lt;/D&gt;&lt;D xsi:type="xsd:double"&gt;-7.6138393744653481&lt;/D&gt;&lt;D xsi:type="xsd:double"&gt;-8.2968744180169267&lt;/D&gt;&lt;D xsi:type="xsd:double"&gt;-7.4913719345546639&lt;/D&gt;&lt;D xsi:type="xsd:double"&gt;-8.0897817837507233&lt;/D&gt;&lt;D xsi:type="xsd:double"&gt;-8.1763156588550956&lt;/D&gt;&lt;D xsi:type="xsd:double"&gt;-9.1546259499744647&lt;/D&gt;&lt;D xsi:type="xsd:double"&gt;-8.716835037642344&lt;/D&gt;&lt;D xsi:type="xsd:double"&gt;-8.2623179079568274&lt;/D&gt;&lt;D xsi:type="xsd:double"&gt;-8.8107644781904462&lt;/D&gt;&lt;D xsi:type="xsd:double"&gt;-8.28308245309661&lt;/D&gt;&lt;D xsi:type="xsd:double"&gt;-7.7093921674527266&lt;/D&gt;&lt;D xsi:type="xsd:double"&gt;-7.1352813103631636&lt;/D&gt;&lt;D xsi:type="xsd:double"&gt;-7.549379190139728&lt;/D&gt;&lt;D xsi:type="xsd:double"&gt;-7.0513358071504966&lt;/D&gt;&lt;D xsi:type="xsd:double"&gt;-7.0775655999894216&lt;/D&gt;&lt;D xsi:type="xsd:double"&gt;-5.3489037192696456&lt;/D&gt;&lt;D xsi:type="xsd:double"&gt;-6.1801438372831656&lt;/D&gt;&lt;D xsi:type="xsd:double"&gt;-5.2638898064279651&lt;/D&gt;&lt;D xsi:type="xsd:double"&gt;-5.3333999488075063&lt;/D&gt;&lt;D xsi:type="xsd:double"&gt;-4.058849126650375&lt;/D&gt;&lt;D xsi:type="xsd:double"&gt;-3.8061684645791178&lt;/D&gt;&lt;D xsi:type="xsd:double"&gt;-4.5704208953717007&lt;/D&gt;&lt;D xsi:type="xsd:double"&gt;-3.1261514686828709&lt;/D&gt;&lt;D xsi:type="xsd:double"&gt;-4.0703193435536651&lt;/D&gt;&lt;D xsi:type="xsd:double"&gt;-1.462574199299131&lt;/D&gt;&lt;D xsi:type="xsd:double"&gt;-3.3186798162976512&lt;/D&gt;&lt;D xsi:type="xsd:double"&gt;-2.455820312281543&lt;/D&gt;&lt;D xsi:type="xsd:double"&gt;-3.63406415016643&lt;/D&gt;&lt;D xsi:type="xsd:double"&gt;-4.7675590866034483&lt;/D&gt;&lt;D xsi:type="xsd:double"&gt;-4.7784121835908548&lt;/D&gt;&lt;D xsi:type="xsd:double"&gt;-4.9642002830006042&lt;/D&gt;&lt;D xsi:type="xsd:double"&gt;-2.7225803605297751&lt;/D&gt;&lt;D xsi:type="xsd:double"&gt;-3.5823033141352409&lt;/D&gt;&lt;D xsi:type="xsd:double"&gt;-4.3471002382320618&lt;/D&gt;&lt;D xsi:type="xsd:double"&gt;-4.1833934000151274&lt;/D&gt;&lt;D xsi:type="xsd:double"&gt;-3.329067385631681&lt;/D&gt;&lt;D xsi:type="xsd:double"&gt;-2.5521017721735859&lt;/D&gt;&lt;D xsi:type="xsd:double"&gt;0.60617117251027752&lt;/D&gt;&lt;D xsi:type="xsd:double"&gt;-4.2958277981162247&lt;/D&gt;&lt;D xsi:type="xsd:double"&gt;-3.003892883392441&lt;/D&gt;&lt;D xsi:type="xsd:double"&gt;-6.6017900138842514&lt;/D&gt;&lt;D xsi:type="xsd:double"&gt;-6.0844072395055608&lt;/D&gt;&lt;D xsi:type="xsd:double"&gt;-6.98698798768126&lt;/D&gt;&lt;D xsi:type="xsd:double"&gt;-6.09041942150167&lt;/D&gt;&lt;D xsi:type="xsd:double"&gt;-7.7529366132716522&lt;/D&gt;&lt;D xsi:type="xsd:double"&gt;-6.91600535667303&lt;/D&gt;&lt;D xsi:type="xsd:double"&gt;-7.4089568654041136&lt;/D&gt;&lt;D xsi:type="xsd:double"&gt;-8.0614523599435017&lt;/D&gt;&lt;D xsi:type="xsd:double"&gt;-8.1243583375145274&lt;/D&gt;&lt;D xsi:type="xsd:double"&gt;-8.2230997947414544&lt;/D&gt;&lt;D xsi:type="xsd:double"&gt;-6.1717465452938836&lt;/D&gt;&lt;D xsi:type="xsd:double"&gt;-6.0747180141506094&lt;/D&gt;&lt;D xsi:type="xsd:double"&gt;-5.7702193704013371&lt;/D&gt;&lt;D xsi:type="xsd:double"&gt;-5.5614079063933186&lt;/D&gt;&lt;D xsi:type="xsd:double"&gt;-5.7965669742343362&lt;/D&gt;&lt;D xsi:type="xsd:double"&gt;-5.4797164590615157&lt;/D&gt;&lt;D xsi:type="xsd:double"&gt;-7.20467551110643&lt;/D&gt;&lt;D xsi:type="xsd:double"&gt;-6.2823197876218471&lt;/D&gt;&lt;D xsi:type="xsd:double"&gt;-7.2229468085231927&lt;/D&gt;&lt;D xsi:type="xsd:double"&gt;-8.40375086622855&lt;/D&gt;&lt;D xsi:type="xsd:double"&gt;-8.98306140402946&lt;/D&gt;&lt;D xsi:type="xsd:double"&gt;-10.1995544215124&lt;/D&gt;&lt;D xsi:type="xsd:double"&gt;-11.649392626330039&lt;/D&gt;&lt;D xsi:type="xsd:double"&gt;-10.0887200536376&lt;/D&gt;&lt;D xsi:type="xsd:double"&gt;-10.03056023150371&lt;/D&gt;&lt;D xsi:type="xsd:double"&gt;-9.1384018567120453&lt;/D&gt;&lt;D xsi:type="xsd:double"&gt;-10.55319603574157&lt;/D&gt;&lt;D xsi:type="xsd:double"&gt;-11.399970708913671&lt;/D&gt;&lt;D xsi:type="xsd:double"&gt;-11.233400836077481&lt;/D&gt;&lt;D xsi:type="xsd:double"&gt;-12.7541295687028&lt;/D&gt;&lt;D xsi:type="xsd:double"&gt;-13.32052952012382&lt;/D&gt;&lt;D xsi:type="xsd:double"&gt;-12.18011232119424&lt;/D&gt;&lt;D xsi:type="xsd:double"&gt;-12.668821457792079&lt;/D&gt;&lt;D xsi:type="xsd:double"&gt;-13.02406797874707&lt;/D&gt;&lt;D xsi:type="xsd:double"&gt;-14.609419659760331&lt;/D&gt;&lt;D xsi:type="xsd:double"&gt;-15.00456458644938&lt;/D&gt;&lt;D xsi:type="xsd:double"&gt;-14.562133074362141&lt;/D&gt;&lt;D xsi:type="xsd:double"&gt;-14.20398246828548&lt;/D&gt;&lt;D xsi:type="xsd:double"&gt;-13.791775463028859&lt;/D&gt;&lt;D xsi:type="xsd:double"&gt;-13.81239099051222&lt;/D&gt;&lt;D xsi:type="xsd:double"&gt;-14.176231391929409&lt;/D&gt;&lt;D xsi:type="xsd:double"&gt;-14.277902464670481&lt;/D&gt;&lt;D xsi:type="xsd:double"&gt;-14.24522201472997&lt;/D&gt;&lt;D xsi:type="xsd:double"&gt;-15.46713063760501&lt;/D&gt;&lt;D xsi:type="xsd:double"&gt;-15.92960299608113&lt;/D&gt;&lt;D xsi:type="xsd:double"&gt;-15.69079011971837&lt;/D&gt;&lt;D xsi:type="xsd:double"&gt;-14.62851140967776&lt;/D&gt;&lt;D xsi:type="xsd:double"&gt;-13.623870492210839&lt;/D&gt;&lt;D xsi:type="xsd:double"&gt;-13.79283898496738&lt;/D&gt;&lt;D xsi:type="xsd:double"&gt;-13.05976079604897&lt;/D&gt;&lt;D xsi:type="xsd:double"&gt;-12.796391947253349&lt;/D&gt;&lt;D xsi:type="xsd:double"&gt;-13.07656294489602&lt;/D&gt;&lt;D xsi:type="xsd:double"&gt;-12.98101111521278&lt;/D&gt;&lt;D xsi:type="xsd:double"&gt;-12.445129843731779&lt;/D&gt;&lt;D xsi:type="xsd:double"&gt;-13.2017579056014&lt;/D&gt;&lt;D xsi:type="xsd:double"&gt;-12.59038992489746&lt;/D&gt;&lt;D xsi:type="xsd:double"&gt;-10.758990802300231&lt;/D&gt;&lt;D xsi:type="xsd:double"&gt;-11.243411334028441&lt;/D&gt;&lt;D xsi:type="xsd:double"&gt;-11.968760234296971&lt;/D&gt;&lt;D xsi:type="xsd:double"&gt;-12.51741351141815&lt;/D&gt;&lt;D xsi:type="xsd:double"&gt;-12.41528126833151&lt;/D&gt;&lt;D xsi:type="xsd:double"&gt;-12.094341648255909&lt;/D&gt;&lt;D xsi:type="xsd:double"&gt;-11.48745325462755&lt;/D&gt;&lt;D xsi:type="xsd:double"&gt;-11.34403850215551&lt;/D&gt;&lt;D xsi:type="xsd:double"&gt;-12.178869696391139&lt;/D&gt;&lt;D xsi:type="xsd:double"&gt;-12.60257282714694&lt;/D&gt;&lt;D xsi:type="xsd:double"&gt;-12.56075823922205&lt;/D&gt;&lt;D xsi:type="xsd:double"&gt;-13.49403820334912&lt;/D&gt;&lt;D xsi:type="xsd:double"&gt;-13.13140012265078&lt;/D&gt;&lt;D xsi:type="xsd:double"&gt;-12.370799078775439&lt;/D&gt;&lt;D xsi:type="xsd:double"&gt;-13.01330675244259&lt;/D&gt;&lt;D xsi:type="xsd:double"&gt;-12.28914445348472&lt;/D&gt;&lt;D xsi:type="xsd:double"&gt;-12.776607405492561&lt;/D&gt;&lt;D xsi:type="xsd:double"&gt;-13.333209285155389&lt;/D&gt;&lt;D xsi:type="xsd:double"&gt;-13.32183394835474&lt;/D&gt;&lt;D xsi:type="xsd:double"&gt;-13.20876365165077&lt;/D&gt;&lt;D xsi:type="xsd:double"&gt;-13.72359391947832&lt;/D&gt;&lt;D xsi:type="xsd:double"&gt;-14.07480489032403&lt;/D&gt;&lt;D xsi:type="xsd:double"&gt;-14.88661441564572&lt;/D&gt;&lt;D xsi:type="xsd:double"&gt;-13.669276131892421&lt;/D&gt;&lt;D xsi:type="xsd:double"&gt;-14.670972142572509&lt;/D&gt;&lt;D xsi:type="xsd:double"&gt;-7.9511908868888659&lt;/D&gt;&lt;D xsi:type="xsd:double"&gt;-9.1087328219568189&lt;/D&gt;&lt;D xsi:type="xsd:double"&gt;-8.7009249841965843&lt;/D&gt;&lt;D xsi:type="xsd:double"&gt;-8.294421720057974&lt;/D&gt;&lt;D xsi:type="xsd:double"&gt;-8.482524061110011&lt;/D&gt;&lt;D xsi:type="xsd:double"&gt;-5.4671671005972033&lt;/D&gt;&lt;D xsi:type="xsd:double"&gt;-6.2463575612761018&lt;/D&gt;&lt;D xsi:type="xsd:double"&gt;-8.17019936761183&lt;/D&gt;&lt;D xsi:type="xsd:double"&gt;-9.5162271090872359&lt;/D&gt;&lt;D xsi:type="xsd:double"&gt;-8.6919089867888228&lt;/D&gt;&lt;D xsi:type="xsd:double"&gt;-8.236679875040485&lt;/D&gt;&lt;D xsi:type="xsd:double"&gt;-5.4625753233600793&lt;/D&gt;&lt;D xsi:type="xsd:double"&gt;-7.48998620957065&lt;/D&gt;&lt;D xsi:type="xsd:double"&gt;-3.5141880415443461&lt;/D&gt;&lt;D xsi:type="xsd:double"&gt;-0.81742730583625345&lt;/D&gt;&lt;D xsi:type="xsd:double"&gt;-0.68970525718676889&lt;/D&gt;&lt;D xsi:type="xsd:double"&gt;-3.6272300184581319&lt;/D&gt;&lt;D xsi:type="xsd:double"&gt;-4.5466340368677782&lt;/D&gt;&lt;D xsi:type="xsd:double"&gt;-4.77993663087165&lt;/D&gt;&lt;D xsi:type="xsd:double"&gt;-4.0686463715072483&lt;/D&gt;&lt;D xsi:type="xsd:double"&gt;-3.9994912054652958&lt;/D&gt;&lt;D xsi:type="xsd:double"&gt;-3.6203487373281749&lt;/D&gt;&lt;D xsi:type="xsd:double"&gt;-3.294310710763027&lt;/D&gt;&lt;D xsi:type="xsd:double"&gt;-4.5006247147200629&lt;/D&gt;&lt;D xsi:type="xsd:double"&gt;-3.9767999636117839&lt;/D&gt;&lt;D xsi:type="xsd:double"&gt;-4.7699733655876626&lt;/D&gt;&lt;D xsi:type="xsd:double"&gt;-5.5722061286751421&lt;/D&gt;&lt;D xsi:type="xsd:double"&gt;-5.6124541811542974&lt;/D&gt;&lt;D xsi:type="xsd:double"&gt;-5.9340257929918439&lt;/D&gt;&lt;D xsi:type="xsd:double"&gt;-6.2354676764338519&lt;/D&gt;&lt;D xsi:type="xsd:double"&gt;-6.2398683025317769&lt;/D&gt;&lt;D xsi:type="xsd:double"&gt;-5.7931090517447208&lt;/D&gt;&lt;D xsi:type="xsd:double"&gt;-6.20400580987949&lt;/D&gt;&lt;D xsi:type="xsd:double"&gt;-7.6753484531005256&lt;/D&gt;&lt;D xsi:type="xsd:double"&gt;-7.008936363260541&lt;/D&gt;&lt;D xsi:type="xsd:double"&gt;-6.231782534250069&lt;/D&gt;&lt;D xsi:type="xsd:double"&gt;-7.3815138073747466&lt;/D&gt;&lt;D xsi:type="xsd:double"&gt;-6.8917351710634982&lt;/D&gt;&lt;D xsi:type="xsd:double"&gt;-5.817717980446595&lt;/D&gt;&lt;D xsi:type="xsd:double"&gt;-5.7433541857415413&lt;/D&gt;&lt;D xsi:type="xsd:double"&gt;-5.55328349716787&lt;/D&gt;&lt;D xsi:type="xsd:double"&gt;-6.0926921349404024&lt;/D&gt;&lt;D xsi:type="xsd:double"&gt;-7.3853099871857726&lt;/D&gt;&lt;D xsi:type="xsd:double"&gt;-6.2290020489526894&lt;/D&gt;&lt;D xsi:type="xsd:double"&gt;-6.5196455739321726&lt;/D&gt;&lt;D xsi:type="xsd:double"&gt;-7.0248506848259211&lt;/D&gt;&lt;D xsi:type="xsd:double"&gt;-7.3457737157854224&lt;/D&gt;&lt;D xsi:type="xsd:double"&gt;-6.4483292832732184&lt;/D&gt;&lt;D xsi:type="xsd:double"&gt;-7.3840236874241727&lt;/D&gt;&lt;D xsi:type="xsd:double"&gt;-7.3072765490034994&lt;/D&gt;&lt;D xsi:type="xsd:double"&gt;-6.0977358176180632&lt;/D&gt;&lt;D xsi:type="xsd:double"&gt;-6.8557916997144641&lt;/D&gt;&lt;D xsi:type="xsd:double"&gt;-7.1406537550502733&lt;/D&gt;&lt;D xsi:type="xsd:double"&gt;-7.5848973419849113&lt;/D&gt;&lt;D xsi:type="xsd:double"&gt;-7.9242690868556007&lt;/D&gt;&lt;D xsi:type="xsd:double"&gt;-8.1303996144339354&lt;/D&gt;&lt;D xsi:type="xsd:double"&gt;-7.8237844467679594&lt;/D&gt;&lt;D xsi:type="xsd:double"&gt;-8.0208011443222738&lt;/D&gt;&lt;D xsi:type="xsd:double"&gt;-7.53558998948338&lt;/D&gt;&lt;D xsi:type="xsd:double"&gt;-8.5254760755629757&lt;/D&gt;&lt;D xsi:type="xsd:double"&gt;-8.7743409427442511&lt;/D&gt;&lt;D xsi:type="xsd:double"&gt;-8.38024168539675&lt;/D&gt;&lt;D xsi:type="xsd:double"&gt;-7.5429109575332793&lt;/D&gt;&lt;D xsi:type="xsd:double"&gt;-7.0385105777862709&lt;/D&gt;&lt;D xsi:type="xsd:double"&gt;-7.1436880241150442&lt;/D&gt;&lt;D xsi:type="xsd:double"&gt;-7.2843379830412429&lt;/D&gt;&lt;D xsi:type="xsd:double"&gt;-6.2098931901034176&lt;/D&gt;&lt;D xsi:type="xsd:double"&gt;-5.6021849424016743&lt;/D&gt;&lt;D xsi:type="xsd:double"&gt;-6.8005456729485267&lt;/D&gt;&lt;D xsi:type="xsd:double"&gt;-6.9178267430083107&lt;/D&gt;&lt;D xsi:type="xsd:double"&gt;-7.56814711213082&lt;/D&gt;&lt;D xsi:type="xsd:double"&gt;-6.6472030169663787&lt;/D&gt;&lt;D xsi:type="xsd:double"&gt;-6.4136257544607638&lt;/D&gt;&lt;D xsi:type="xsd:double"&gt;-5.925601515604102&lt;/D&gt;&lt;D xsi:type="xsd:double"&gt;-4.4692324584056511&lt;/D&gt;&lt;D xsi:type="xsd:double"&gt;-4.0756792836028648&lt;/D&gt;&lt;D xsi:type="xsd:double"&gt;-3.4477790559399759&lt;/D&gt;&lt;D xsi:type="xsd:double"&gt;-1.77798965871471&lt;/D&gt;&lt;D xsi:type="xsd:double"&gt;-1.7717337603937919&lt;/D&gt;&lt;D xsi:type="xsd:double"&gt;-2.766979725523246&lt;/D&gt;&lt;D xsi:type="xsd:double"&gt;-3.7397674263101881&lt;/D&gt;&lt;D xsi:type="xsd:double"&gt;-3.63054627235733&lt;/D&gt;&lt;D xsi:type="xsd:double"&gt;-4.2752632282238681&lt;/D&gt;&lt;D xsi:type="xsd:double"&gt;-3.0549163340972441&lt;/D&gt;&lt;D xsi:type="xsd:double"&gt;-2.6527236389463118&lt;/D&gt;&lt;D xsi:type="xsd:double"&gt;-1.71553386665612&lt;/D&gt;&lt;D xsi:type="xsd:double"&gt;-1.891843956907453&lt;/D&gt;&lt;D xsi:type="xsd:double"&gt;-2.8166536361164272&lt;/D&gt;&lt;D xsi:type="xsd:double"&gt;-2.4345794627563482&lt;/D&gt;&lt;D xsi:type="xsd:double"&gt;-2.4228496547803551&lt;/D&gt;&lt;D xsi:type="xsd:double"&gt;-0.875652110277878&lt;/D&gt;&lt;D xsi:type="xsd:double"&gt;-1.362010479511871&lt;/D&gt;&lt;D xsi:type="xsd:double"&gt;-0.62257221268077&lt;/D&gt;&lt;D xsi:type="xsd:double"&gt;-0.6334029576767306&lt;/D&gt;&lt;D xsi:type="xsd:double"&gt;-2.4899029866854732&lt;/D&gt;&lt;D xsi:type="xsd:double"&gt;-2.6234210790412349&lt;/D&gt;&lt;D xsi:type="xsd:double"&gt;-2.01588794447072&lt;/D&gt;&lt;D xsi:type="xsd:double"&gt;-0.92541613696557523&lt;/D&gt;&lt;D xsi:type="xsd:double"&gt;-4.0965506380873666&lt;/D&gt;&lt;D xsi:type="xsd:double"&gt;-4.1368712531787626&lt;/D&gt;&lt;D xsi:type="xsd:double"&gt;-2.5689857764559769&lt;/D&gt;&lt;D xsi:type="xsd:double"&gt;-3.394159519039357&lt;/D&gt;&lt;D xsi:type="xsd:double"&gt;-3.3982601282755551&lt;/D&gt;&lt;D xsi:type="xsd:double"&gt;-2.7266243242423678&lt;/D&gt;&lt;D xsi:type="xsd:double"&gt;-2.3635118423979269&lt;/D&gt;&lt;D xsi:type="xsd:double"&gt;0.061913547557647962&lt;/D&gt;&lt;D xsi:type="xsd:double"&gt;-0.31910038158911541&lt;/D&gt;&lt;D xsi:type="xsd:double"&gt;-0.093303186025927964&lt;/D&gt;&lt;D xsi:type="xsd:double"&gt;-0.6257099608894241&lt;/D&gt;&lt;D xsi:type="xsd:double"&gt;-0.39718037883044721&lt;/D&gt;&lt;D xsi:type="xsd:double"&gt;-1.5865093825337691&lt;/D&gt;&lt;D xsi:type="xsd:double"&gt;-1.7844890398609561&lt;/D&gt;&lt;D xsi:type="xsd:double"&gt;-1.255215149007761&lt;/D&gt;&lt;D xsi:type="xsd:double"&gt;-0.48910831595620469&lt;/D&gt;&lt;D xsi:type="xsd:double"&gt;-1.3477260342367141&lt;/D&gt;&lt;D xsi:type="xsd:double"&gt;-1.609911862997323&lt;/D&gt;&lt;D xsi:type="xsd:double"&gt;-1.1904872672996789&lt;/D&gt;&lt;D xsi:type="xsd:double"&gt;-1.3845477607032759&lt;/D&gt;&lt;D xsi:type="xsd:double"&gt;-0.86459432553945348&lt;/D&gt;&lt;D xsi:type="xsd:double"&gt;0.45762173153398777&lt;/D&gt;&lt;D xsi:type="xsd:double"&gt;0.034588133643428318&lt;/D&gt;&lt;D xsi:type="xsd:double"&gt;0.23841584025050341&lt;/D&gt;&lt;D xsi:type="xsd:double"&gt;0.14433036938735441&lt;/D&gt;&lt;D xsi:type="xsd:double"&gt;0.21880937530329&lt;/D&gt;&lt;D xsi:type="xsd:double"&gt;0.40758712538061909&lt;/D&gt;&lt;D xsi:type="xsd:double"&gt;-0.39297346839204478&lt;/D&gt;&lt;D xsi:type="xsd:double"&gt;-0.764857517932131&lt;/D&gt;&lt;D xsi:type="xsd:double"&gt;0.41179567878462742&lt;/D&gt;&lt;D xsi:type="xsd:double"&gt;1.048691416545793&lt;/D&gt;&lt;D xsi:type="xsd:double"&gt;0.40957000617963679&lt;/D&gt;&lt;D xsi:type="xsd:double"&gt;-0.72448996827121026&lt;/D&gt;&lt;D xsi:type="xsd:double"&gt;-1.114396873069796&lt;/D&gt;&lt;D xsi:type="xsd:double"&gt;-0.38293557845104359&lt;/D&gt;&lt;D xsi:type="xsd:double"&gt;-0.83078685166018862&lt;/D&gt;&lt;D xsi:type="xsd:double"&gt;-0.265285490510184&lt;/D&gt;&lt;D xsi:type="xsd:double"&gt;0.16339096290025751&lt;/D&gt;&lt;D xsi:type="xsd:double"&gt;0.1717594555522817&lt;/D&gt;&lt;D xsi:type="xsd:double"&gt;-0.98328664047773762&lt;/D&gt;&lt;D xsi:type="xsd:double"&gt;-0.7737030848549683&lt;/D&gt;&lt;D xsi:type="xsd:double"&gt;-1.4061311298738539&lt;/D&gt;&lt;D xsi:type="xsd:double"&gt;-1.165089646284746&lt;/D&gt;&lt;D xsi:type="xsd:double"&gt;-1.8833532722628341&lt;/D&gt;&lt;D xsi:type="xsd:double"&gt;-1.8051552655092791&lt;/D&gt;&lt;D xsi:type="xsd:double"&gt;-0.79711073713548475&lt;/D&gt;&lt;D xsi:type="xsd:double"&gt;-0.80422205780522915&lt;/D&gt;&lt;D xsi:type="xsd:double"&gt;-0.21997362961161071&lt;/D&gt;&lt;D xsi:type="xsd:double"&gt;-0.74802800592661167&lt;/D&gt;&lt;D xsi:type="xsd:double"&gt;-0.33761036465322941&lt;/D&gt;&lt;D xsi:type="xsd:double"&gt;0.37711979627786651&lt;/D&gt;&lt;D xsi:type="xsd:double"&gt;0.28976115386471218&lt;/D&gt;&lt;D xsi:type="xsd:double"&gt;-0.51151630252245162&lt;/D&gt;&lt;D xsi:type="xsd:double"&gt;-1.1908900216873359&lt;/D&gt;&lt;D xsi:type="xsd:double"&gt;-1.48741522963115&lt;/D&gt;&lt;D xsi:type="xsd:double"&gt;-0.67681502837067709&lt;/D&gt;&lt;D xsi:type="xsd:double"&gt;-0.551096592397151&lt;/D&gt;&lt;D xsi:type="xsd:double"&gt;-0.75283223032285629&lt;/D&gt;&lt;D xsi:type="xsd:double"&gt;-0.96935017415598923&lt;/D&gt;&lt;D xsi:type="xsd:double"&gt;-1.203530871106677&lt;/D&gt;&lt;D xsi:type="xsd:double"&gt;-0.86481754348311146&lt;/D&gt;&lt;D xsi:type="xsd:double"&gt;-0.56618487850263532&lt;/D&gt;&lt;D xsi:type="xsd:double"&gt;-0.29580537817405339&lt;/D&gt;&lt;D xsi:type="xsd:double"&gt;0.0243318661050459&lt;/D&gt;&lt;D xsi:type="xsd:double"&gt;-0.32282422187348242&lt;/D&gt;&lt;D xsi:type="xsd:double"&gt;-0.62171287073692638&lt;/D&gt;&lt;D xsi:type="xsd:double"&gt;-0.68988727610868161&lt;/D&gt;&lt;D xsi:type="xsd:double"&gt;-0.1138033374970614&lt;/D&gt;&lt;D xsi:type="xsd:double"&gt;1.031049193341796&lt;/D&gt;&lt;D xsi:type="xsd:double"&gt;0.58696341340981883&lt;/D&gt;&lt;D xsi:type="xsd:double"&gt;1.5516718317137961&lt;/D&gt;&lt;D xsi:type="xsd:double"&gt;1.7905604299147431&lt;/D&gt;&lt;D xsi:type="xsd:double"&gt;1.374950933233875&lt;/D&gt;&lt;D xsi:type="xsd:double"&gt;1.700086576542289&lt;/D&gt;&lt;D xsi:type="xsd:double"&gt;1.140654991802585&lt;/D&gt;&lt;D xsi:type="xsd:double"&gt;0.457476268852039&lt;/D&gt;&lt;D xsi:type="xsd:double"&gt;0.64572043731893169&lt;/D&gt;&lt;D xsi:type="xsd:double"&gt;0.0064402668506689034&lt;/D&gt;&lt;D xsi:type="xsd:double"&gt;0.15078096145355141&lt;/D&gt;&lt;D xsi:type="xsd:double"&gt;-0.090518575234119075&lt;/D&gt;&lt;D xsi:type="xsd:double"&gt;0.1469092110147269&lt;/D&gt;&lt;D xsi:type="xsd:double"&gt;0.48699837665814533&lt;/D&gt;&lt;D xsi:type="xsd:double"&gt;1.283838189299098&lt;/D&gt;&lt;D xsi:type="xsd:double"&gt;1.657049771905454&lt;/D&gt;&lt;D xsi:type="xsd:double"&gt;1.5738142055437481&lt;/D&gt;&lt;D xsi:type="xsd:double"&gt;1.004022386096189&lt;/D&gt;&lt;D xsi:type="xsd:double"&gt;0.7179698800578439&lt;/D&gt;&lt;D xsi:type="xsd:double"&gt;1.313185995700912&lt;/D&gt;&lt;D xsi:type="xsd:double"&gt;0.73436320870486438&lt;/D&gt;&lt;D xsi:type="xsd:double"&gt;2.1137712519767291&lt;/D&gt;&lt;D xsi:type="xsd:double"&gt;2.0729292936685151&lt;/D&gt;&lt;D xsi:type="xsd:double"&gt;1.9726468258033441&lt;/D&gt;&lt;D xsi:type="xsd:double"&gt;1.985391601934682&lt;/D&gt;&lt;D xsi:type="xsd:double"&gt;1.732615752241919&lt;/D&gt;&lt;D xsi:type="xsd:double"&gt;2.80162703377859&lt;/D&gt;&lt;D xsi:type="xsd:double"&gt;2.998929435722729&lt;/D&gt;&lt;D xsi:type="xsd:double"&gt;2.8987494146447221&lt;/D&gt;&lt;D xsi:type="xsd:double"&gt;3.2819023947365769&lt;/D&gt;&lt;D xsi:type="xsd:double"&gt;3.567468266813191&lt;/D&gt;&lt;D xsi:type="xsd:double"&gt;2.9477473932752609&lt;/D&gt;&lt;D xsi:type="xsd:double"&gt;3.663596446920546&lt;/D&gt;&lt;D xsi:type="xsd:double"&gt;3.6999164110309861&lt;/D&gt;&lt;D xsi:type="xsd:double"&gt;4.16704657012229&lt;/D&gt;&lt;D xsi:type="xsd:double"&gt;3.56979128687339&lt;/D&gt;&lt;D xsi:type="xsd:double"&gt;3.549157765797867&lt;/D&gt;&lt;D xsi:type="xsd:double"&gt;4.3224768342851716&lt;/D&gt;&lt;D xsi:type="xsd:double"&gt;3.5135798015453452&lt;/D&gt;&lt;D xsi:type="xsd:double"&gt;3.2338835420713621&lt;/D&gt;&lt;D xsi:type="xsd:double"&gt;3.3739475974387281&lt;/D&gt;&lt;D xsi:type="xsd:double"&gt;3.7177556798315572&lt;/D&gt;&lt;D xsi:type="xsd:double"&gt;4.0467211368482889&lt;/D&gt;&lt;D xsi:type="xsd:double"&gt;4.9679417011941069&lt;/D&gt;&lt;D xsi:type="xsd:double"&gt;4.5273742915831194&lt;/D&gt;&lt;D xsi:type="xsd:double"&gt;4.42758817249798&lt;/D&gt;&lt;D xsi:type="xsd:double"&gt;3.9475446499993789&lt;/D&gt;&lt;D xsi:type="xsd:double"&gt;3.2669444311510132&lt;/D&gt;&lt;D xsi:type="xsd:double"&gt;3.0456555112707351&lt;/D&gt;&lt;D xsi:type="xsd:double"&gt;3.1114423544798622&lt;/D&gt;&lt;D xsi:type="xsd:double"&gt;3.3294864263318331&lt;/D&gt;&lt;D xsi:type="xsd:double"&gt;4.2557653979211736&lt;/D&gt;&lt;D xsi:type="xsd:double"&gt;4.0931833672835971&lt;/D&gt;&lt;D xsi:type="xsd:double"&gt;4.54055232182678&lt;/D&gt;&lt;D xsi:type="xsd:double"&gt;4.4753311531664721&lt;/D&gt;&lt;D xsi:type="xsd:double"&gt;4.6874629861071266&lt;/D&gt;&lt;D xsi:type="xsd:double"&gt;4.3431100350400644&lt;/D&gt;&lt;D xsi:type="xsd:double"&gt;4.2900906258719056&lt;/D&gt;&lt;D xsi:type="xsd:double"&gt;5.058969779084868&lt;/D&gt;&lt;D xsi:type="xsd:double"&gt;5.3330844161813582&lt;/D&gt;&lt;D xsi:type="xsd:double"&gt;6.0020340205738574&lt;/D&gt;&lt;D xsi:type="xsd:double"&gt;6.5711793201701383&lt;/D&gt;&lt;D xsi:type="xsd:double"&gt;6.0681300766712489&lt;/D&gt;&lt;D xsi:type="xsd:double"&gt;5.0277044593530693&lt;/D&gt;&lt;D xsi:type="xsd:double"&gt;5.5650401441990436&lt;/D&gt;&lt;D xsi:type="xsd:double"&gt;4.6902773080496667&lt;/D&gt;&lt;D xsi:type="xsd:double"&gt;4.7790837244936979&lt;/D&gt;&lt;D xsi:type="xsd:double"&gt;4.4928865283109376&lt;/D&gt;&lt;D xsi:type="xsd:double"&gt;4.4750103026503556&lt;/D&gt;&lt;D xsi:type="xsd:double"&gt;5.4910025274682246&lt;/D&gt;&lt;D xsi:type="xsd:double"&gt;6.0328748470927858&lt;/D&gt;&lt;D xsi:type="xsd:double"&gt;5.5872406091495224&lt;/D&gt;&lt;D xsi:type="xsd:double"&gt;5.5608330035368256&lt;/D&gt;&lt;D xsi:type="xsd:double"&gt;4.7633687837769481&lt;/D&gt;&lt;D xsi:type="xsd:double"&gt;4.764614364560841&lt;/D&gt;&lt;D xsi:type="xsd:double"&gt;4.5828137693427&lt;/D&gt;&lt;D xsi:type="xsd:double"&gt;4.4445638919170021&lt;/D&gt;&lt;D xsi:type="xsd:double"&gt;5.8362436006258029&lt;/D&gt;&lt;D xsi:type="xsd:double"&gt;5.0048487916924476&lt;/D&gt;&lt;D xsi:type="xsd:double"&gt;5.2919909683930388&lt;/D&gt;&lt;D xsi:type="xsd:double"&gt;6.2050952057611637&lt;/D&gt;&lt;D xsi:type="xsd:double"&gt;6.5245416333842883&lt;/D&gt;&lt;D xsi:type="xsd:double"&gt;6.0335694801294082&lt;/D&gt;&lt;D xsi:type="xsd:double"&gt;21.607770032800509&lt;/D&gt;&lt;D xsi:type="xsd:double"&gt;22.011039994040569&lt;/D&gt;&lt;D xsi:type="xsd:double"&gt;21.6376749750717&lt;/D&gt;&lt;D xsi:type="xsd:double"&gt;21.751227036579291&lt;/D&gt;&lt;D xsi:type="xsd:double"&gt;21.105941213255289&lt;/D&gt;&lt;D xsi:type="xsd:double"&gt;21.178998411994979&lt;/D&gt;&lt;D xsi:type="xsd:double"&gt;21.376844899571431&lt;/D&gt;&lt;D xsi:type="xsd:double"&gt;21.34743980462882&lt;/D&gt;&lt;D xsi:type="xsd:double"&gt;20.98294925342109&lt;/D&gt;&lt;D xsi:type="xsd:double"&gt;20.18396629562022&lt;/D&gt;&lt;D xsi:type="xsd:double"&gt;20.317013764467589&lt;/D&gt;&lt;D xsi:type="xsd:double"&gt;20.862474536465442&lt;/D&gt;&lt;D xsi:type="xsd:double"&gt;21.15835113959044&lt;/D&gt;&lt;D xsi:type="xsd:double"&gt;20.734642903273009&lt;/D&gt;&lt;D xsi:type="xsd:double"&gt;20.638662598797431&lt;/D&gt;&lt;D xsi:type="xsd:double"&gt;21.722077341361221&lt;/D&gt;&lt;D xsi:type="xsd:double"&gt;20.7961212309997&lt;/D&gt;&lt;D xsi:type="xsd:double"&gt;21.334867120291861&lt;/D&gt;&lt;D xsi:type="xsd:double"&gt;22.158902484163828&lt;/D&gt;&lt;D xsi:type="xsd:double"&gt;21.13824321805388&lt;/D&gt;&lt;D xsi:type="xsd:double"&gt;21.792632010754769&lt;/D&gt;&lt;D xsi:type="xsd:double"&gt;22.0383801011765&lt;/D&gt;&lt;D xsi:type="xsd:double"&gt;21.941041196138819&lt;/D&gt;&lt;D xsi:type="xsd:double"&gt;21.22628302613014&lt;/D&gt;&lt;D xsi:type="xsd:double"&gt;20.305647665828939&lt;/D&gt;&lt;D xsi:type="xsd:double"&gt;20.185400894655491&lt;/D&gt;&lt;D xsi:type="xsd:double"&gt;19.779635865445009&lt;/D&gt;&lt;D xsi:type="xsd:double"&gt;19.69476812945846&lt;/D&gt;&lt;D xsi:type="xsd:double"&gt;20.55359611259982&lt;/D&gt;&lt;D xsi:type="xsd:double"&gt;20.4828613814037&lt;/D&gt;&lt;D xsi:type="xsd:double"&gt;20.8867415261426&lt;/D&gt;&lt;D xsi:type="xsd:double"&gt;20.731332546333391&lt;/D&gt;&lt;D xsi:type="xsd:double"&gt;20.226425522314759&lt;/D&gt;&lt;D xsi:type="xsd:double"&gt;19.603384974811618&lt;/D&gt;&lt;D xsi:type="xsd:double"&gt;20.1469046641966&lt;/D&gt;&lt;D xsi:type="xsd:double"&gt;19.252847365178319&lt;/D&gt;&lt;D xsi:type="xsd:double"&gt;19.583560391125591&lt;/D&gt;&lt;D xsi:type="xsd:double"&gt;18.879399365419541&lt;/D&gt;&lt;D xsi:type="xsd:double"&gt;18.87397298773838&lt;/D&gt;&lt;D xsi:type="xsd:double"&gt;19.80080213855512&lt;/D&gt;&lt;D xsi:type="xsd:double"&gt;20.284175769581889&lt;/D&gt;&lt;D xsi:type="xsd:double"&gt;20.4272805614724&lt;/D&gt;&lt;D xsi:type="xsd:double"&gt;21.102766606239609&lt;/D&gt;&lt;D xsi:type="xsd:double"&gt;20.2322609497137&lt;/D&gt;&lt;D xsi:type="xsd:double"&gt;21.180634088050962&lt;/D&gt;&lt;D xsi:type="xsd:double"&gt;19.52346407680503&lt;/D&gt;&lt;D xsi:type="xsd:double"&gt;19.844185231089291&lt;/D&gt;&lt;D xsi:type="xsd:double"&gt;19.806599366222351&lt;/D&gt;&lt;D xsi:type="xsd:double"&gt;19.839539036321579&lt;/D&gt;&lt;D xsi:type="xsd:double"&gt;20.416247583450371&lt;/D&gt;&lt;D xsi:type="xsd:double"&gt;20.412765297481279&lt;/D&gt;&lt;D xsi:type="xsd:double"&gt;20.337788533623971&lt;/D&gt;&lt;D xsi:type="xsd:double"&gt;20.21689821306984&lt;/D&gt;&lt;D xsi:type="xsd:double"&gt;19.7180473831468&lt;/D&gt;&lt;D xsi:type="xsd:double"&gt;20.41610580717014&lt;/D&gt;&lt;D xsi:type="xsd:double"&gt;19.868804712595821&lt;/D&gt;&lt;D xsi:type="xsd:double"&gt;20.569017279743161&lt;/D&gt;&lt;D xsi:type="xsd:double"&gt;21.049676273593349&lt;/D&gt;&lt;D xsi:type="xsd:double"&gt;20.367746202307131&lt;/D&gt;&lt;D xsi:type="xsd:double"&gt;20.646054581128091&lt;/D&gt;&lt;D xsi:type="xsd:double"&gt;19.7796976840893&lt;/D&gt;&lt;D xsi:type="xsd:double"&gt;19.808407233024031&lt;/D&gt;&lt;D xsi:type="xsd:double"&gt;20.603438567968539&lt;/D&gt;&lt;D xsi:type="xsd:double"&gt;20.001284451306311&lt;/D&gt;&lt;D xsi:type="xsd:double"&gt;19.182022566490492&lt;/D&gt;&lt;D xsi:type="xsd:double"&gt;18.357591139677691&lt;/D&gt;&lt;D xsi:type="xsd:double"&gt;19.24377210856516&lt;/D&gt;&lt;D xsi:type="xsd:double"&gt;18.876586671736291&lt;/D&gt;&lt;D xsi:type="xsd:double"&gt;19.812054427298559&lt;/D&gt;&lt;D xsi:type="xsd:double"&gt;19.64503707923495&lt;/D&gt;&lt;D xsi:type="xsd:double"&gt;19.245022936161789&lt;/D&gt;&lt;D xsi:type="xsd:double"&gt;18.998989329035091&lt;/D&gt;&lt;D xsi:type="xsd:double"&gt;18.814557435607171&lt;/D&gt;&lt;D xsi:type="xsd:double"&gt;18.826716106276489&lt;/D&gt;&lt;D xsi:type="xsd:double"&gt;18.22989516612013&lt;/D&gt;&lt;D xsi:type="xsd:double"&gt;17.915039499906161&lt;/D&gt;&lt;D xsi:type="xsd:double"&gt;18.102858251688321&lt;/D&gt;&lt;D xsi:type="xsd:double"&gt;17.760772570411589&lt;/D&gt;&lt;D xsi:type="xsd:double"&gt;18.141909691158009&lt;/D&gt;&lt;D xsi:type="xsd:double"&gt;18.26657952934621&lt;/D&gt;&lt;D xsi:type="xsd:double"&gt;18.16253677476054&lt;/D&gt;&lt;D xsi:type="xsd:double"&gt;17.684739112670751&lt;/D&gt;&lt;D xsi:type="xsd:double"&gt;17.49706077256484&lt;/D&gt;&lt;D xsi:type="xsd:double"&gt;18.06288126062379&lt;/D&gt;&lt;D xsi:type="xsd:double"&gt;17.96870940728197&lt;/D&gt;&lt;D xsi:type="xsd:double"&gt;18.365612080323888&lt;/D&gt;&lt;D xsi:type="xsd:double"&gt;19.102434677728571&lt;/D&gt;&lt;D xsi:type="xsd:double"&gt;18.8306201894578&lt;/D&gt;&lt;D xsi:type="xsd:double"&gt;18.605263261459761&lt;/D&gt;&lt;D xsi:type="xsd:double"&gt;18.649068413384171&lt;/D&gt;&lt;D xsi:type="xsd:double"&gt;18.572039410296281&lt;/D&gt;&lt;D xsi:type="xsd:double"&gt;18.385039771874741&lt;/D&gt;&lt;D xsi:type="xsd:double"&gt;18.63418806721031&lt;/D&gt;&lt;D xsi:type="xsd:double"&gt;17.863606495612&lt;/D&gt;&lt;D xsi:type="xsd:double"&gt;18.923475268999&lt;/D&gt;&lt;D xsi:type="xsd:double"&gt;19.276197942271121&lt;/D&gt;&lt;D xsi:type="xsd:double"&gt;18.946483594065789&lt;/D&gt;&lt;D xsi:type="xsd:double"&gt;19.340743882328891&lt;/D&gt;&lt;D xsi:type="xsd:double"&gt;18.807019092556661&lt;/D&gt;&lt;D xsi:type="xsd:double"&gt;18.583961087956339&lt;/D&gt;&lt;D xsi:type="xsd:double"&gt;18.395160679418389&lt;/D&gt;&lt;D xsi:type="xsd:double"&gt;18.55043208280561&lt;/D&gt;&lt;D xsi:type="xsd:double"&gt;19.026853121974352&lt;/D&gt;&lt;D xsi:type="xsd:double"&gt;18.769462223599479&lt;/D&gt;&lt;D xsi:type="xsd:double"&gt;20.2412621945491&lt;/D&gt;&lt;D xsi:type="xsd:double"&gt;20.02737794587776&lt;/D&gt;&lt;D xsi:type="xsd:double"&gt;20.091517242026139&lt;/D&gt;&lt;D xsi:type="xsd:double"&gt;20.405289629340931&lt;/D&gt;&lt;D xsi:type="xsd:double"&gt;20.891044852108848&lt;/D&gt;&lt;D xsi:type="xsd:double"&gt;20.76418194641818&lt;/D&gt;&lt;D xsi:type="xsd:double"&gt;20.762005113671769&lt;/D&gt;&lt;D xsi:type="xsd:double"&gt;20.855912352784&lt;/D&gt;&lt;D xsi:type="xsd:double"&gt;21.427520777219389&lt;/D&gt;&lt;D xsi:type="xsd:double"&gt;21.471603969872639&lt;/D&gt;&lt;D xsi:type="xsd:double"&gt;22.353919884047048&lt;/D&gt;&lt;D xsi:type="xsd:double"&gt;22.485736737008629&lt;/D&gt;&lt;D xsi:type="xsd:double"&gt;22.421634744156481&lt;/D&gt;&lt;D xsi:type="xsd:double"&gt;22.605516722726161&lt;/D&gt;&lt;D xsi:type="xsd:double"&gt;23.104875968201341&lt;/D&gt;&lt;D xsi:type="xsd:double"&gt;22.837440881806621&lt;/D&gt;&lt;D xsi:type="xsd:double"&gt;22.833941233959141&lt;/D&gt;&lt;D xsi:type="xsd:double"&gt;23.029257220204141&lt;/D&gt;&lt;D xsi:type="xsd:double"&gt;23.2521503318056&lt;/D&gt;&lt;D xsi:type="xsd:double"&gt;23.54763665156441&lt;/D&gt;&lt;D xsi:type="xsd:double"&gt;23.183899796508651&lt;/D&gt;&lt;D xsi:type="xsd:double"&gt;23.423039914705779&lt;/D&gt;&lt;D xsi:type="xsd:double"&gt;23.491589725470011&lt;/D&gt;&lt;D xsi:type="xsd:double"&gt;23.298981974493451&lt;/D&gt;&lt;D xsi:type="xsd:double"&gt;22.81205119061477&lt;/D&gt;&lt;D xsi:type="xsd:double"&gt;22.8682631324081&lt;/D&gt;&lt;D xsi:type="xsd:double"&gt;22.469023046196021&lt;/D&gt;&lt;D xsi:type="xsd:double"&gt;22.590290530867229&lt;/D&gt;&lt;D xsi:type="xsd:double"&gt;22.125518351197542&lt;/D&gt;&lt;D xsi:type="xsd:double"&gt;21.96306851669361&lt;/D&gt;&lt;D xsi:type="xsd:double"&gt;21.651589885778929&lt;/D&gt;&lt;D xsi:type="xsd:double"&gt;21.341253441927751&lt;/D&gt;&lt;D xsi:type="xsd:double"&gt;21.30467537438642&lt;/D&gt;&lt;D xsi:type="xsd:double"&gt;21.221213818496391&lt;/D&gt;&lt;D xsi:type="xsd:double"&gt;20.6783595567067&lt;/D&gt;&lt;D xsi:type="xsd:double"&gt;21.0881125016518&lt;/D&gt;&lt;D xsi:type="xsd:double"&gt;20.838119187016009&lt;/D&gt;&lt;D xsi:type="xsd:double"&gt;20.768791878839551&lt;/D&gt;&lt;D xsi:type="xsd:double"&gt;21.332763782868781&lt;/D&gt;&lt;D xsi:type="xsd:double"&gt;21.10175481764059&lt;/D&gt;&lt;D xsi:type="xsd:double"&gt;21.380765553007109&lt;/D&gt;&lt;D xsi:type="xsd:double"&gt;20.749828253752781&lt;/D&gt;&lt;D xsi:type="xsd:double"&gt;21.437798988997169&lt;/D&gt;&lt;D xsi:type="xsd:double"&gt;21.03974152067395&lt;/D&gt;&lt;D xsi:type="xsd:double"&gt;20.997319988130329&lt;/D&gt;&lt;D xsi:type="xsd:double"&gt;20.5510270533361&lt;/D&gt;&lt;D xsi:type="xsd:double"&gt;20.647397340191109&lt;/D&gt;&lt;D xsi:type="xsd:double"&gt;21.433927906731249&lt;/D&gt;&lt;D xsi:type="xsd:double"&gt;21.90789931238853&lt;/D&gt;&lt;D xsi:type="xsd:double"&gt;22.16907207693977&lt;/D&gt;&lt;D xsi:type="xsd:double"&gt;21.671242411616451&lt;/D&gt;&lt;D xsi:type="xsd:double"&gt;21.23186874350683&lt;/D&gt;&lt;D xsi:type="xsd:double"&gt;22.7121815804288&lt;/D&gt;&lt;D xsi:type="xsd:double"&gt;23.5069505015018&lt;/D&gt;&lt;D xsi:type="xsd:double"&gt;22.907131373014469&lt;/D&gt;&lt;D xsi:type="xsd:double"&gt;23.410309954220921&lt;/D&gt;&lt;D xsi:type="xsd:double"&gt;22.935979126492349&lt;/D&gt;&lt;D xsi:type="xsd:double"&gt;22.75701872329693&lt;/D&gt;&lt;D xsi:type="xsd:double"&gt;23.102553635074809&lt;/D&gt;&lt;D xsi:type="xsd:double"&gt;22.51084633575331&lt;/D&gt;&lt;D xsi:type="xsd:double"&gt;22.980042418042871&lt;/D&gt;&lt;D xsi:type="xsd:double"&gt;23.20113713206613&lt;/D&gt;&lt;D xsi:type="xsd:double"&gt;23.33940208276335&lt;/D&gt;&lt;D xsi:type="xsd:double"&gt;23.31337426185522&lt;/D&gt;&lt;D xsi:type="xsd:double"&gt;23.466640284100009&lt;/D&gt;&lt;D xsi:type="xsd:double"&gt;23.42195741160609&lt;/D&gt;&lt;D xsi:type="xsd:double"&gt;23.7536566513744&lt;/D&gt;&lt;D xsi:type="xsd:double"&gt;23.31634600316093&lt;/D&gt;&lt;D xsi:type="xsd:double"&gt;23.48019199082356&lt;/D&gt;&lt;D xsi:type="xsd:double"&gt;23.99334399695071&lt;/D&gt;&lt;D xsi:type="xsd:double"&gt;24.799991026600239&lt;/D&gt;&lt;D xsi:type="xsd:double"&gt;24.649056369556209&lt;/D&gt;&lt;D xsi:type="xsd:double"&gt;25.086820721656721&lt;/D&gt;&lt;D xsi:type="xsd:double"&gt;25.986382030683139&lt;/D&gt;&lt;D xsi:type="xsd:double"&gt;24.947914677089969&lt;/D&gt;&lt;D xsi:type="xsd:double"&gt;26.033265496338611&lt;/D&gt;&lt;D xsi:type="xsd:double"&gt;25.734641779067989&lt;/D&gt;&lt;D xsi:type="xsd:double"&gt;25.29713525622229&lt;/D&gt;&lt;D xsi:type="xsd:double"&gt;24.9531219227449&lt;/D&gt;&lt;D xsi:type="xsd:double"&gt;25.48775272799768&lt;/D&gt;&lt;D xsi:type="xsd:double"&gt;24.787745068870731&lt;/D&gt;&lt;D xsi:type="xsd:double"&gt;25.286636128014159&lt;/D&gt;&lt;D xsi:type="xsd:double"&gt;25.16592241570941&lt;/D&gt;&lt;D xsi:type="xsd:double"&gt;24.452737001702658&lt;/D&gt;&lt;D xsi:type="xsd:double"&gt;24.3181126142356&lt;/D&gt;&lt;D xsi:type="xsd:double"&gt;24.244128088317382&lt;/D&gt;&lt;D xsi:type="xsd:double"&gt;24.54119989298562&lt;/D&gt;&lt;D xsi:type="xsd:double"&gt;24.925165718128849&lt;/D&gt;&lt;D xsi:type="xsd:double"&gt;26.704154911045372&lt;/D&gt;&lt;D xsi:type="xsd:double"&gt;26.37848095842304&lt;/D&gt;&lt;D xsi:type="xsd:double"&gt;26.607874003870819&lt;/D&gt;&lt;D xsi:type="xsd:double"&gt;26.27667931252283&lt;/D&gt;&lt;D xsi:type="xsd:double"&gt;26.45101864357153&lt;/D&gt;&lt;D xsi:type="xsd:double"&gt;26.820393834232831&lt;/D&gt;&lt;D xsi:type="xsd:double"&gt;26.394556094528969&lt;/D&gt;&lt;D xsi:type="xsd:double"&gt;26.798650203005518&lt;/D&gt;&lt;D xsi:type="xsd:double"&gt;27.242017333460421&lt;/D&gt;&lt;D xsi:type="xsd:double"&gt;26.75205742536691&lt;/D&gt;&lt;D xsi:type="xsd:double"&gt;26.52311775274466&lt;/D&gt;&lt;D xsi:type="xsd:double"&gt;26.571200969179689&lt;/D&gt;&lt;D xsi:type="xsd:double"&gt;26.313989781102659&lt;/D&gt;&lt;D xsi:type="xsd:doubl</t>
        </r>
      </text>
    </comment>
    <comment ref="A76" authorId="0" shapeId="0">
      <text>
        <r>
          <rPr>
            <b/>
            <sz val="9"/>
            <color indexed="81"/>
            <rFont val="Tahoma"/>
            <charset val="1"/>
          </rPr>
          <t>e"&gt;26.426153393162991&lt;/D&gt;&lt;D xsi:type="xsd:double"&gt;26.65735082023339&lt;/D&gt;&lt;D xsi:type="xsd:double"&gt;26.39110696492752&lt;/D&gt;&lt;D xsi:type="xsd:double"&gt;25.685638685869922&lt;/D&gt;&lt;D xsi:type="xsd:double"&gt;25.555149685612442&lt;/D&gt;&lt;D xsi:type="xsd:double"&gt;25.702176551293238&lt;/D&gt;&lt;D xsi:type="xsd:double"&gt;24.808354617050689&lt;/D&gt;&lt;D xsi:type="xsd:double"&gt;25.256525570337839&lt;/D&gt;&lt;D xsi:type="xsd:double"&gt;24.897334574940128&lt;/D&gt;&lt;D xsi:type="xsd:double"&gt;24.366281890645769&lt;/D&gt;&lt;D xsi:type="xsd:double"&gt;24.947621538028709&lt;/D&gt;&lt;D xsi:type="xsd:double"&gt;24.95042056880634&lt;/D&gt;&lt;D xsi:type="xsd:double"&gt;25.23896178583189&lt;/D&gt;&lt;D xsi:type="xsd:double"&gt;25.02289532838968&lt;/D&gt;&lt;D xsi:type="xsd:double"&gt;24.831394187996519&lt;/D&gt;&lt;D xsi:type="xsd:double"&gt;24.87417964219723&lt;/D&gt;&lt;D xsi:type="xsd:double"&gt;24.579941364195822&lt;/D&gt;&lt;D xsi:type="xsd:double"&gt;24.846145171157762&lt;/D&gt;&lt;D xsi:type="xsd:double"&gt;24.29614217864707&lt;/D&gt;&lt;D xsi:type="xsd:double"&gt;24.14647222671233&lt;/D&gt;&lt;D xsi:type="xsd:double"&gt;25.613672305121529&lt;/D&gt;&lt;D xsi:type="xsd:double"&gt;25.906087850202692&lt;/D&gt;&lt;D xsi:type="xsd:double"&gt;25.225730975413569&lt;/D&gt;&lt;D xsi:type="xsd:double"&gt;25.265252763889659&lt;/D&gt;&lt;D xsi:type="xsd:double"&gt;25.57413763633599&lt;/D&gt;&lt;D xsi:type="xsd:double"&gt;25.069280298388769&lt;/D&gt;&lt;D xsi:type="xsd:double"&gt;25.609923282433108&lt;/D&gt;&lt;D xsi:type="xsd:double"&gt;25.832844665692221&lt;/D&gt;&lt;D xsi:type="xsd:double"&gt;25.38340845679128&lt;/D&gt;&lt;D xsi:type="xsd:double"&gt;26.12490092151759&lt;/D&gt;&lt;D xsi:type="xsd:double"&gt;25.774385002186889&lt;/D&gt;&lt;D xsi:type="xsd:double"&gt;26.2732001501&lt;/D&gt;&lt;D xsi:type="xsd:double"&gt;27.199888301207618&lt;/D&gt;&lt;D xsi:type="xsd:double"&gt;26.99365997401766&lt;/D&gt;&lt;D xsi:type="xsd:double"&gt;26.9419853216096&lt;/D&gt;&lt;D xsi:type="xsd:double"&gt;27.610358365855&lt;/D&gt;&lt;D xsi:type="xsd:double"&gt;27.21805241264726&lt;/D&gt;&lt;D xsi:type="xsd:double"&gt;26.8572007701133&lt;/D&gt;&lt;D xsi:type="xsd:double"&gt;25.894108824682309&lt;/D&gt;&lt;D xsi:type="xsd:double"&gt;26.006985746857112&lt;/D&gt;&lt;D xsi:type="xsd:double"&gt;26.494860704114078&lt;/D&gt;&lt;D xsi:type="xsd:double"&gt;26.21351627596496&lt;/D&gt;&lt;D xsi:type="xsd:double"&gt;27.162725007623621&lt;/D&gt;&lt;D xsi:type="xsd:double"&gt;26.534346383331251&lt;/D&gt;&lt;D xsi:type="xsd:double"&gt;24.028911746841271&lt;/D&gt;&lt;D xsi:type="xsd:double"&gt;14.523041905813111&lt;/D&gt;&lt;D xsi:type="xsd:double"&gt;15.44711364289787&lt;/D&gt;&lt;D xsi:type="xsd:double"&gt;15.305529828065421&lt;/D&gt;&lt;D xsi:type="xsd:double"&gt;14.83043684471269&lt;/D&gt;&lt;D xsi:type="xsd:double"&gt;15.53173733706454&lt;/D&gt;&lt;D xsi:type="xsd:double"&gt;14.977833178993111&lt;/D&gt;&lt;D xsi:type="xsd:double"&gt;14.30848497649189&lt;/D&gt;&lt;D xsi:type="xsd:double"&gt;14.122958329986959&lt;/D&gt;&lt;D xsi:type="xsd:double"&gt;14.828727657082419&lt;/D&gt;&lt;D xsi:type="xsd:double"&gt;14.293267640727629&lt;/D&gt;&lt;D xsi:type="xsd:double"&gt;14.89207048600877&lt;/D&gt;&lt;D xsi:type="xsd:double"&gt;14.204288365842681&lt;/D&gt;&lt;D xsi:type="xsd:double"&gt;14.5354890962148&lt;/D&gt;&lt;D xsi:type="xsd:double"&gt;14.535397092921709&lt;/D&gt;&lt;D xsi:type="xsd:double"&gt;14.229929001910771&lt;/D&gt;&lt;D xsi:type="xsd:double"&gt;13.747392026067489&lt;/D&gt;&lt;D xsi:type="xsd:double"&gt;13.90455289123655&lt;/D&gt;&lt;D xsi:type="xsd:double"&gt;14.04819397486413&lt;/D&gt;&lt;D xsi:type="xsd:double"&gt;13.480422606829981&lt;/D&gt;&lt;D xsi:type="xsd:double"&gt;16.07091168529746&lt;/D&gt;&lt;D xsi:type="xsd:double"&gt;18.154379013036731&lt;/D&gt;&lt;D xsi:type="xsd:double"&gt;16.80082934083018&lt;/D&gt;&lt;D xsi:type="xsd:double"&gt;15.540626681096221&lt;/D&gt;&lt;D xsi:type="xsd:double"&gt;17.15893808348239&lt;/D&gt;&lt;D xsi:type="xsd:double"&gt;16.623251303637812&lt;/D&gt;&lt;D xsi:type="xsd:double"&gt;17.241752709068411&lt;/D&gt;&lt;D xsi:type="xsd:double"&gt;17.23361939618286&lt;/D&gt;&lt;D xsi:type="xsd:double"&gt;17.114385258466982&lt;/D&gt;&lt;D xsi:type="xsd:double"&gt;17.0856258972705&lt;/D&gt;&lt;D xsi:type="xsd:double"&gt;17.5412053664494&lt;/D&gt;&lt;D xsi:type="xsd:double"&gt;17.770463616135629&lt;/D&gt;&lt;D xsi:type="xsd:double"&gt;17.880190030942579&lt;/D&gt;&lt;D xsi:type="xsd:double"&gt;17.887931684136241&lt;/D&gt;&lt;D xsi:type="xsd:double"&gt;17.961080653259149&lt;/D&gt;&lt;D xsi:type="xsd:double"&gt;17.879898176029229&lt;/D&gt;&lt;D xsi:type="xsd:double"&gt;17.516406132262482&lt;/D&gt;&lt;D xsi:type="xsd:double"&gt;17.280213527897011&lt;/D&gt;&lt;D xsi:type="xsd:double"&gt;16.63400853281534&lt;/D&gt;&lt;D xsi:type="xsd:double"&gt;17.19189287889937&lt;/D&gt;&lt;D xsi:type="xsd:double"&gt;18.00929048972208&lt;/D&gt;&lt;D xsi:type="xsd:double"&gt;18.24145123253556&lt;/D&gt;&lt;D xsi:type="xsd:double"&gt;18.442309036301111&lt;/D&gt;&lt;D xsi:type="xsd:double"&gt;18.347152058084749&lt;/D&gt;&lt;D xsi:type="xsd:double"&gt;18.567477996750579&lt;/D&gt;&lt;D xsi:type="xsd:double"&gt;18.646935082759889&lt;/D&gt;&lt;D xsi:type="xsd:double"&gt;17.299143646091689&lt;/D&gt;&lt;D xsi:type="xsd:double"&gt;17.55034087938753&lt;/D&gt;&lt;D xsi:type="xsd:double"&gt;17.59093974704453&lt;/D&gt;&lt;D xsi:type="xsd:double"&gt;17.288643737793588&lt;/D&gt;&lt;D xsi:type="xsd:double"&gt;17.65484463521593&lt;/D&gt;&lt;D xsi:type="xsd:double"&gt;17.635156358256811&lt;/D&gt;&lt;D xsi:type="xsd:double"&gt;17.61776132843131&lt;/D&gt;&lt;D xsi:type="xsd:double"&gt;17.8369653535484&lt;/D&gt;&lt;D xsi:type="xsd:double"&gt;17.70696710137576&lt;/D&gt;&lt;D xsi:type="xsd:double"&gt;17.751940375389161&lt;/D&gt;&lt;D xsi:type="xsd:double"&gt;17.512420768229251&lt;/D&gt;&lt;D xsi:type="xsd:double"&gt;17.605877898655361&lt;/D&gt;&lt;D xsi:type="xsd:double"&gt;17.291085290981229&lt;/D&gt;&lt;D xsi:type="xsd:double"&gt;17.029896408903081&lt;/D&gt;&lt;D xsi:type="xsd:double"&gt;17.364177173668232&lt;/D&gt;&lt;D xsi:type="xsd:double"&gt;16.6774598918609&lt;/D&gt;&lt;D xsi:type="xsd:double"&gt;16.31790410252804&lt;/D&gt;&lt;D xsi:type="xsd:double"&gt;18.597613715942948&lt;/D&gt;&lt;D xsi:type="xsd:double"&gt;19.208319698620009&lt;/D&gt;&lt;D xsi:type="xsd:double"&gt;18.91240130198852&lt;/D&gt;&lt;D xsi:type="xsd:double"&gt;19.14441620614171&lt;/D&gt;&lt;D xsi:type="xsd:double"&gt;19.2778612563821&lt;/D&gt;&lt;D xsi:type="xsd:double"&gt;19.28963559968695&lt;/D&gt;&lt;D xsi:type="xsd:double"&gt;19.331899665293442&lt;/D&gt;&lt;D xsi:type="xsd:double"&gt;19.347518811894389&lt;/D&gt;&lt;D xsi:type="xsd:double"&gt;19.144757562120141&lt;/D&gt;&lt;D xsi:type="xsd:double"&gt;19.457851476819879&lt;/D&gt;&lt;D xsi:type="xsd:double"&gt;19.85060442251665&lt;/D&gt;&lt;D xsi:type="xsd:double"&gt;19.645424797459619&lt;/D&gt;&lt;D xsi:type="xsd:double"&gt;19.44035536668957&lt;/D&gt;&lt;D xsi:type="xsd:double"&gt;19.55071285407691&lt;/D&gt;&lt;D xsi:type="xsd:double"&gt;19.795481789827889&lt;/D&gt;&lt;D xsi:type="xsd:double"&gt;19.223053128410211&lt;/D&gt;&lt;D xsi:type="xsd:double"&gt;19.49889326945987&lt;/D&gt;&lt;D xsi:type="xsd:double"&gt;19.248138121357989&lt;/D&gt;&lt;D xsi:type="xsd:double"&gt;19.299954143326129&lt;/D&gt;&lt;D xsi:type="xsd:double"&gt;19.144202214391051&lt;/D&gt;&lt;D xsi:type="xsd:double"&gt;18.718971560010139&lt;/D&gt;&lt;D xsi:type="xsd:double"&gt;18.755043935952749&lt;/D&gt;&lt;D xsi:type="xsd:double"&gt;19.447963012494679&lt;/D&gt;&lt;D xsi:type="xsd:double"&gt;19.100318096386189&lt;/D&gt;&lt;D xsi:type="xsd:double"&gt;18.95090579913559&lt;/D&gt;&lt;D xsi:type="xsd:double"&gt;19.465585708156581&lt;/D&gt;&lt;D xsi:type="xsd:double"&gt;20.62122839285637&lt;/D&gt;&lt;D xsi:type="xsd:double"&gt;20.34810778068428&lt;/D&gt;&lt;D xsi:type="xsd:double"&gt;20.15126484548216&lt;/D&gt;&lt;D xsi:type="xsd:double"&gt;20.27493985025615&lt;/D&gt;&lt;D xsi:type="xsd:double"&gt;19.837305007334329&lt;/D&gt;&lt;D xsi:type="xsd:double"&gt;19.145494717673358&lt;/D&gt;&lt;D xsi:type="xsd:double"&gt;19.180300974743759&lt;/D&gt;&lt;D xsi:type="xsd:double"&gt;19.11093380236397&lt;/D&gt;&lt;D xsi:type="xsd:double"&gt;18.2638241049098&lt;/D&gt;&lt;D xsi:type="xsd:double"&gt;18.095686134227069&lt;/D&gt;&lt;D xsi:type="xsd:double"&gt;18.23478761331075&lt;/D&gt;&lt;D xsi:type="xsd:double"&gt;17.7112754548602&lt;/D&gt;&lt;D xsi:type="xsd:double"&gt;17.975912892473&lt;/D&gt;&lt;D xsi:type="xsd:double"&gt;18.36961411962098&lt;/D&gt;&lt;D xsi:type="xsd:double"&gt;19.430402363909391&lt;/D&gt;&lt;D xsi:type="xsd:double"&gt;19.680179615465139&lt;/D&gt;&lt;D xsi:type="xsd:double"&gt;21.4291487594945&lt;/D&gt;&lt;D xsi:type="xsd:double"&gt;21.592544604674419&lt;/D&gt;&lt;D xsi:type="xsd:double"&gt;22.25956040660461&lt;/D&gt;&lt;D xsi:type="xsd:double"&gt;21.685937655911459&lt;/D&gt;&lt;D xsi:type="xsd:double"&gt;25.506094203752991&lt;/D&gt;&lt;D xsi:type="xsd:double"&gt;23.236923144892639&lt;/D&gt;&lt;D xsi:type="xsd:double"&gt;24.897424422954909&lt;/D&gt;&lt;D xsi:type="xsd:double"&gt;25.581713040961009&lt;/D&gt;&lt;D xsi:type="xsd:double"&gt;23.8932171303886&lt;/D&gt;&lt;D xsi:type="xsd:double"&gt;24.086666216589581&lt;/D&gt;&lt;D xsi:type="xsd:double"&gt;23.888718589083059&lt;/D&gt;&lt;D xsi:type="xsd:double"&gt;23.274638564234241&lt;/D&gt;&lt;D xsi:type="xsd:double"&gt;21.293286505157479&lt;/D&gt;&lt;D xsi:type="xsd:double"&gt;20.495733298689029&lt;/D&gt;&lt;D xsi:type="xsd:double"&gt;19.65279687347924&lt;/D&gt;&lt;D xsi:type="xsd:double"&gt;20.845732671326669&lt;/D&gt;&lt;D xsi:type="xsd:double"&gt;20.8115130743933&lt;/D&gt;&lt;D xsi:type="xsd:double"&gt;20.845454487434591&lt;/D&gt;&lt;D xsi:type="xsd:double"&gt;19.798115642021411&lt;/D&gt;&lt;D xsi:type="xsd:double"&gt;19.6940059904802&lt;/D&gt;&lt;D xsi:type="xsd:double"&gt;19.513260840626021&lt;/D&gt;&lt;D xsi:type="xsd:double"&gt;19.67508154561154&lt;/D&gt;&lt;D xsi:type="xsd:double"&gt;19.425016953256328&lt;/D&gt;&lt;D xsi:type="xsd:double"&gt;20.001737566941429&lt;/D&gt;&lt;D xsi:type="xsd:double"&gt;20.060669951134141&lt;/D&gt;&lt;D xsi:type="xsd:double"&gt;20.186986732940081&lt;/D&gt;&lt;D xsi:type="xsd:double"&gt;20.290822747260549&lt;/D&gt;&lt;D xsi:type="xsd:double"&gt;19.636330790534341&lt;/D&gt;&lt;D xsi:type="xsd:double"&gt;21.4242986491491&lt;/D&gt;&lt;D xsi:type="xsd:double"&gt;21.2415012021811&lt;/D&gt;&lt;D xsi:type="xsd:double"&gt;20.610497181674351&lt;/D&gt;&lt;D xsi:type="xsd:double"&gt;19.914826382773111&lt;/D&gt;&lt;D xsi:type="xsd:double"&gt;20.128819218675542&lt;/D&gt;&lt;D xsi:type="xsd:double"&gt;20.39696734642386&lt;/D&gt;&lt;D xsi:type="xsd:double"&gt;20.773726276662359&lt;/D&gt;&lt;D xsi:type="xsd:double"&gt;21.06540120003854&lt;/D&gt;&lt;D xsi:type="xsd:double"&gt;22.47707152515602&lt;/D&gt;&lt;D xsi:type="xsd:double"&gt;22.691883176821051&lt;/D&gt;&lt;D xsi:type="xsd:double"&gt;21.659280780202479&lt;/D&gt;&lt;D xsi:type="xsd:double"&gt;21.165353135204139&lt;/D&gt;&lt;D xsi:type="xsd:double"&gt;21.449590311323949&lt;/D&gt;&lt;D xsi:type="xsd:double"&gt;22.8993115611279&lt;/D&gt;&lt;D xsi:type="xsd:double"&gt;23.520972194092291&lt;/D&gt;&lt;D xsi:type="xsd:double"&gt;22.674689080070362&lt;/D&gt;&lt;D xsi:type="xsd:double"&gt;21.557376966820179&lt;/D&gt;&lt;D xsi:type="xsd:double"&gt;22.181433596241678&lt;/D&gt;&lt;D xsi:type="xsd:double"&gt;20.745923855713059&lt;/D&gt;&lt;D xsi:type="xsd:double"&gt;21.30325739620319&lt;/D&gt;&lt;D xsi:type="xsd:double"&gt;19.537199117547679&lt;/D&gt;&lt;D xsi:type="xsd:double"&gt;20.23391506294605&lt;/D&gt;&lt;D xsi:type="xsd:double"&gt;19.2637969352769&lt;/D&gt;&lt;D xsi:type="xsd:double"&gt;20.523418666941112&lt;/D&gt;&lt;D xsi:type="xsd:double"&gt;20.036040373064061&lt;/D&gt;&lt;D xsi:type="xsd:double"&gt;20.040258776682879&lt;/D&gt;&lt;D xsi:type="xsd:double"&gt;20.339529528385409&lt;/D&gt;&lt;D xsi:type="xsd:double"&gt;20.02697427349122&lt;/D&gt;&lt;D xsi:type="xsd:double"&gt;19.641537596285222&lt;/D&gt;&lt;D xsi:type="xsd:double"&gt;19.09307495922879&lt;/D&gt;&lt;D xsi:type="xsd:double"&gt;18.776619502323161&lt;/D&gt;&lt;D xsi:type="xsd:double"&gt;18.646685233564451&lt;/D&gt;&lt;D xsi:type="xsd:double"&gt;17.972389059093452&lt;/D&gt;&lt;D xsi:type="xsd:double"&gt;18.814290416178089&lt;/D&gt;&lt;D xsi:type="xsd:double"&gt;18.76573100757372&lt;/D&gt;&lt;D xsi:type="xsd:double"&gt;19.944954729634379&lt;/D&gt;&lt;D xsi:type="xsd:double"&gt;18.4475449858108&lt;/D&gt;&lt;D xsi:type="xsd:double"&gt;18.30279278602664&lt;/D&gt;&lt;D xsi:type="xsd:double"&gt;18.41281241193505&lt;/D&gt;&lt;D xsi:type="xsd:double"&gt;16.19450266598054&lt;/D&gt;&lt;D xsi:type="xsd:double"&gt;18.079281957281481&lt;/D&gt;&lt;D xsi:type="xsd:double"&gt;17.979693010145191&lt;/D&gt;&lt;D xsi:type="xsd:double"&gt;17.678578060636141&lt;/D&gt;&lt;D xsi:type="xsd:double"&gt;17.97818014470165&lt;/D&gt;&lt;D xsi:type="xsd:double"&gt;18.587649476037129&lt;/D&gt;&lt;D xsi:type="xsd:double"&gt;18.67102369689923&lt;/D&gt;&lt;D xsi:type="xsd:double"&gt;19.116175908283768&lt;/D&gt;&lt;D xsi:type="xsd:double"&gt;18.8952540516802&lt;/D&gt;&lt;D xsi:type="xsd:double"&gt;19.130995673239848&lt;/D&gt;&lt;D xsi:type="xsd:double"&gt;20.839097400688779&lt;/D&gt;&lt;D xsi:type="xsd:double"&gt;20.963419550406&lt;/D&gt;&lt;D xsi:type="xsd:double"&gt;20.9692067214731&lt;/D&gt;&lt;D xsi:type="xsd:double"&gt;20.836035560793231&lt;/D&gt;&lt;D xsi:type="xsd:double"&gt;20.28635167084655&lt;/D&gt;&lt;D xsi:type="xsd:double"&gt;20.831105096022771&lt;/D&gt;&lt;D xsi:type="xsd:double"&gt;18.609335468425559&lt;/D&gt;&lt;D xsi:type="xsd:double"&gt;18.360255678754029&lt;/D&gt;&lt;D xsi:type="xsd:double"&gt;18.7430193131937&lt;/D&gt;&lt;D xsi:type="xsd:double"&gt;18.840419145236389&lt;/D&gt;&lt;D xsi:type="xsd:double"&gt;18.000686590665889&lt;/D&gt;&lt;D xsi:type="xsd:double"&gt;17.98232670364682&lt;/D&gt;&lt;D xsi:type="xsd:double"&gt;19.906365843269331&lt;/D&gt;&lt;D xsi:type="xsd:double"&gt;18.918796338164871&lt;/D&gt;&lt;D xsi:type="xsd:double"&gt;19.055845362777969&lt;/D&gt;&lt;D xsi:type="xsd:double"&gt;18.336945060543751&lt;/D&gt;&lt;D xsi:type="xsd:double"&gt;18.93426312649088&lt;/D&gt;&lt;D xsi:type="xsd:double"&gt;18.65793467706801&lt;/D&gt;&lt;D xsi:type="xsd:double"&gt;18.3168512554492&lt;/D&gt;&lt;D xsi:type="xsd:double"&gt;18.37361014455011&lt;/D&gt;&lt;D xsi:type="xsd:double"&gt;17.090235400631851&lt;/D&gt;&lt;D xsi:type="xsd:double"&gt;17.593001552511879&lt;/D&gt;&lt;D xsi:type="xsd:double"&gt;17.349208360808419&lt;/D&gt;&lt;D xsi:type="xsd:double"&gt;17.5412828143882&lt;/D&gt;&lt;D xsi:type="xsd:double"&gt;18.11386442563045&lt;/D&gt;&lt;D xsi:type="xsd:double"&gt;18.816078539478841&lt;/D&gt;&lt;D xsi:type="xsd:double"&gt;17.558490977756151&lt;/D&gt;&lt;D xsi:type="xsd:double"&gt;17.878770081222779&lt;/D&gt;&lt;D xsi:type="xsd:double"&gt;17.398312263583019&lt;/D&gt;&lt;D xsi:type="xsd:double"&gt;17.60121305191695&lt;/D&gt;&lt;D xsi:type="xsd:double"&gt;16.868023655540121&lt;/D&gt;&lt;D xsi:type="xsd:double"&gt;17.562780339751491&lt;/D&gt;&lt;D xsi:type="xsd:double"&gt;16.77719964777053&lt;/D&gt;&lt;D xsi:type="xsd:double"&gt;16.946420260371958&lt;/D&gt;&lt;D xsi:type="xsd:double"&gt;16.592486125569231&lt;/D&gt;&lt;D xsi:type="xsd:double"&gt;16.543715209614209&lt;/D&gt;&lt;D xsi:type="xsd:double"&gt;15.40754378100657&lt;/D&gt;&lt;D xsi:type="xsd:double"&gt;15.00252537157643&lt;/D&gt;&lt;D xsi:type="xsd:double"&gt;15.82338245254422&lt;/D&gt;&lt;D xsi:type="xsd:double"&gt;16.223655918743759&lt;/D&gt;&lt;D xsi:type="xsd:double"&gt;15.40779127633995&lt;/D&gt;&lt;D xsi:type="xsd:double"&gt;15.20083447604744&lt;/D&gt;&lt;D xsi:type="xsd:double"&gt;14.878556972378419&lt;/D&gt;&lt;D xsi:type="xsd:double"&gt;14.473765592844851&lt;/D&gt;&lt;D xsi:type="xsd:double"&gt;14.953866211884289&lt;/D&gt;&lt;D xsi:type="xsd:double"&gt;14.388708203728131&lt;/D&gt;&lt;D xsi:type="xsd:double"&gt;14.828857109508389&lt;/D&gt;&lt;D xsi:type="xsd:double"&gt;14.586987745312429&lt;/D&gt;&lt;D xsi:type="xsd:double"&gt;14.005345861004679&lt;/D&gt;&lt;D xsi:type="xsd:double"&gt;13.940294437215821&lt;/D&gt;&lt;D xsi:type="xsd:double"&gt;14.24873004560579&lt;/D&gt;&lt;D xsi:type="xsd:double"&gt;14.42790888494047&lt;/D&gt;&lt;D xsi:type="xsd:double"&gt;14.51089871641453&lt;/D&gt;&lt;D xsi:type="xsd:double"&gt;16.0768527226711&lt;/D&gt;&lt;D xsi:type="xsd:double"&gt;15.902712587221711&lt;/D&gt;&lt;D xsi:type="xsd:double"&gt;16.2240144665424&lt;/D&gt;&lt;D xsi:type="xsd:double"&gt;15.54300194721232&lt;/D&gt;&lt;D xsi:type="xsd:double"&gt;16.143176554679311&lt;/D&gt;&lt;D xsi:type="xsd:double"&gt;16.00880207461508&lt;/D&gt;&lt;D xsi:type="xsd:double"&gt;15.354307172148641&lt;/D&gt;&lt;D xsi:type="xsd:double"&gt;15.945163402686971&lt;/D&gt;&lt;D xsi:type="xsd:double"&gt;16.352423334988551&lt;/D&gt;&lt;D xsi:type="xsd:double"&gt;16.298203965409829&lt;/D&gt;&lt;D xsi:type="xsd:double"&gt;16.198605975180509&lt;/D&gt;&lt;D xsi:type="xsd:double"&gt;15.779935848656&lt;/D&gt;&lt;D xsi:type="xsd:double"&gt;4.39708845174549&lt;/D&gt;&lt;D xsi:type="xsd:double"&gt;4.62669471966782&lt;/D&gt;&lt;D xsi:type="xsd:double"&gt;5.0540368230862986&lt;/D&gt;&lt;D xsi:type="xsd:double"&gt;5.38539334171955&lt;/D&gt;&lt;D xsi:type="xsd:double"&gt;5.7520193651368547&lt;/D&gt;&lt;D xsi:type="xsd:double"&gt;4.3864638318393352&lt;/D&gt;&lt;D xsi:type="xsd:double"&gt;4.6882654917883366&lt;/D&gt;&lt;D xsi:type="xsd:double"&gt;4.6189810705574619&lt;/D&gt;&lt;D xsi:type="xsd:double"&gt;5.1373650487481326&lt;/D&gt;&lt;D xsi:type="xsd:double"&gt;5.0895311898037132&lt;/D&gt;&lt;D xsi:type="xsd:double"&gt;4.9566847439437716&lt;/D&gt;&lt;D xsi:type="xsd:double"&gt;5.8630918428595278&lt;/D&gt;&lt;D xsi:type="xsd:double"&gt;5.7032059374683248&lt;/D&gt;&lt;D xsi:type="xsd:double"&gt;5.3205480261269518&lt;/D&gt;&lt;D xsi:type="xsd:double"&gt;5.3202497671100621&lt;/D&gt;&lt;D xsi:type="xsd:double"&gt;5.368311927702023&lt;/D&gt;&lt;D xsi:type="xsd:double"&gt;5.67007721797558&lt;/D&gt;&lt;D xsi:type="xsd:double"&gt;5.8812633694794707&lt;/D&gt;&lt;D xsi:type="xsd:double"&gt;5.1534531661423326&lt;/D&gt;&lt;D xsi:type="xsd:double"&gt;4.9353325253275946&lt;/D&gt;&lt;D xsi:type="xsd:double"&gt;3.7790849043078709&lt;/D&gt;&lt;D xsi:type="xsd:double"&gt;4.39470181228586&lt;/D&gt;&lt;D xsi:type="xsd:double"&gt;4.4291485986999657&lt;/D&gt;&lt;D xsi:type="xsd:double"&gt;3.8158522739069149&lt;/D&gt;&lt;D xsi:type="xsd:double"&gt;4.0396663207697276&lt;/D&gt;&lt;D xsi:type="xsd:double"&gt;3.9082143236424138&lt;/D&gt;&lt;D xsi:type="xsd:double"&gt;4.6169752727790216&lt;/D&gt;&lt;D xsi:type="xsd:double"&gt;4.8404981945726107&lt;/D&gt;&lt;D xsi:type="xsd:double"&gt;3.849090272038703&lt;/D&gt;&lt;D xsi:type="xsd:double"&gt;3.7300582801692719&lt;/D&gt;&lt;D xsi:type="xsd:double"&gt;4.2443395131904271&lt;/D&gt;&lt;D xsi:type="xsd:double"&gt;3.9478665543349938&lt;/D&gt;&lt;D xsi:type="xsd:double"&gt;3.457815474675582&lt;/D&gt;&lt;D xsi:type="xsd:double"&gt;3.8034493678167109&lt;/D&gt;&lt;D xsi:type="xsd:double"&gt;4.1017897837206867&lt;/D&gt;&lt;D xsi:type="xsd:double"&gt;4.4133360025646171&lt;/D&gt;&lt;D xsi:type="xsd:double"&gt;4.2366149773617288&lt;/D&gt;&lt;D xsi:type="xsd:double"&gt;3.7847037517916009&lt;/D&gt;&lt;D xsi:type="xsd:double"&gt;4.2077622530666261&lt;/D&gt;&lt;D xsi:type="xsd:double"&gt;3.3504342680988062&lt;/D&gt;&lt;D xsi:type="xsd:double"&gt;3.88591727451635&lt;/D&gt;&lt;D xsi:type="xsd:double"&gt;4.0643092641823&lt;/D&gt;&lt;D xsi:type="xsd:double"&gt;4.1874585293298159&lt;/D&gt;&lt;D xsi:type="xsd:double"&gt;5.232691374473271&lt;/D&gt;&lt;D xsi:type="xsd:double"&gt;4.8347799913523417&lt;/D&gt;&lt;D xsi:type="xsd:double"&gt;4.6700549077741513&lt;/D&gt;&lt;D xsi:type="xsd:double"&gt;4.95296461498825&lt;/D&gt;&lt;D xsi:type="xsd:double"&gt;5.0034698231756227&lt;/D&gt;&lt;D xsi:type="xsd:double"&gt;5.0548435283255291&lt;/D&gt;&lt;D xsi:type="xsd:double"&gt;4.4211795199317843&lt;/D&gt;&lt;D xsi:type="xsd:double"&gt;5.0736345929450248&lt;/D&gt;&lt;D xsi:type="xsd:double"&gt;5.040506459333173&lt;/D&gt;&lt;D xsi:type="xsd:double"&gt;5.1428682508477213&lt;/D&gt;&lt;D xsi:type="xsd:double"&gt;5.47123890834745&lt;/D&gt;&lt;D xsi:type="xsd:double"&gt;5.5153035924625611&lt;/D&gt;&lt;D xsi:type="xsd:double"&gt;5.1742340411105117&lt;/D&gt;&lt;D xsi:type="xsd:double"&gt;5.5672628235938886&lt;/D&gt;&lt;D xsi:type="xsd:double"&gt;5.2311126941396608&lt;/D&gt;&lt;D xsi:type="xsd:double"&gt;4.9335979487827091&lt;/D&gt;&lt;D xsi:type="xsd:double"&gt;4.7981850554480117&lt;/D&gt;&lt;D xsi:type="xsd:double"&gt;5.02049534919702&lt;/D&gt;&lt;D xsi:type="xsd:double"&gt;4.8110956571348877&lt;/D&gt;&lt;D xsi:type="xsd:double"&gt;4.7132969497574626&lt;/D&gt;&lt;D xsi:type="xsd:double"&gt;5.1680395648744826&lt;/D&gt;&lt;D xsi:type="xsd:double"&gt;4.976542265811239&lt;/D&gt;&lt;D xsi:type="xsd:double"&gt;5.8822770777151012&lt;/D&gt;&lt;D xsi:type="xsd:double"&gt;5.4238282126991386&lt;/D&gt;&lt;D xsi:type="xsd:double"&gt;5.3120122005524149&lt;/D&gt;&lt;D xsi:type="xsd:double"&gt;4.478432138504802&lt;/D&gt;&lt;D xsi:type="xsd:double"&gt;4.876797684703555&lt;/D&gt;&lt;D xsi:type="xsd:double"&gt;4.4953657326331689&lt;/D&gt;&lt;D xsi:type="xsd:double"&gt;4.3906389430971151&lt;/D&gt;&lt;D xsi:type="xsd:double"&gt;3.702222143941273&lt;/D&gt;&lt;D xsi:type="xsd:double"&gt;3.481809813187938&lt;/D&gt;&lt;D xsi:type="xsd:double"&gt;4.0111789552818342&lt;/D&gt;&lt;D xsi:type="xsd:double"&gt;3.789192395013226&lt;/D&gt;&lt;D xsi:type="xsd:double"&gt;3.61878511309883&lt;/D&gt;&lt;D xsi:type="xsd:double"&gt;3.9285122969457689&lt;/D&gt;&lt;D xsi:type="xsd:double"&gt;3.8052943699257908&lt;/D&gt;&lt;D xsi:type="xsd:double"&gt;3.7318036329883&lt;/D&gt;&lt;D xsi:type="xsd:double"&gt;3.9625619659893192&lt;/D&gt;&lt;D xsi:type="xsd:double"&gt;3.658350828846038&lt;/D&gt;&lt;D xsi:type="xsd:double"&gt;3.4237274615694329&lt;/D&gt;&lt;D xsi:type="xsd:double"&gt;2.9806539486974928&lt;/D&gt;&lt;D xsi:type="xsd:double"&gt;3.1655637195874911&lt;/D&gt;&lt;D xsi:type="xsd:double"&gt;2.9019419975033531&lt;/D&gt;&lt;D xsi:type="xsd:double"&gt;2.9140474432241268&lt;/D&gt;&lt;D xsi:type="xsd:double"&gt;2.672049311684439&lt;/D&gt;&lt;D xsi:type="xsd:double"&gt;2.7676911166435261&lt;/D&gt;&lt;D xsi:type="xsd:double"&gt;2.7756558840454808&lt;/D&gt;&lt;D xsi:type="xsd:double"&gt;2.7505184968316239&lt;/D&gt;&lt;D xsi:type="xsd:double"&gt;3.0477656250850411&lt;/D&gt;&lt;D xsi:type="xsd:double"&gt;2.7523767492596019&lt;/D&gt;&lt;D xsi:type="xsd:double"&gt;1.8601588937333831&lt;/D&gt;&lt;D xsi:type="xsd:double"&gt;2.572092452825526&lt;/D&gt;&lt;D xsi:type="xsd:double"&gt;2.2389347150833818&lt;/D&gt;&lt;D xsi:type="xsd:double"&gt;1.2336316398037741&lt;/D&gt;&lt;D xsi:type="xsd:double"&gt;1.6453077375170571&lt;/D&gt;&lt;D xsi:type="xsd:double"&gt;1.843518111390078&lt;/D&gt;&lt;D xsi:type="xsd:double"&gt;1.8542534996701361&lt;/D&gt;&lt;D xsi:type="xsd:double"&gt;2.2731699671051091&lt;/D&gt;&lt;D xsi:type="xsd:double"&gt;1.781964702549723&lt;/D&gt;&lt;D xsi:type="xsd:double"&gt;1.153708850422922&lt;/D&gt;&lt;D xsi:type="xsd:double"&gt;0.4890135606057836&lt;/D&gt;&lt;D xsi:type="xsd:double"&gt;0.54522389637943736&lt;/D&gt;&lt;D xsi:type="xsd:double"&gt;0.72018777776152276&lt;/D&gt;&lt;D xsi:type="xsd:double"&gt;1.468901684954121&lt;/D&gt;&lt;D xsi:type="xsd:double"&gt;0.58363466554434562&lt;/D&gt;&lt;D xsi:type="xsd:double"&gt;0.32816877242276232&lt;/D&gt;&lt;D xsi:type="xsd:double"&gt;0.42556319445330448&lt;/D&gt;&lt;D xsi:type="xsd:double"&gt;0.067117929897121412&lt;/D&gt;&lt;D xsi:type="xsd:double"&gt;0.1828217137589607&lt;/D&gt;&lt;D xsi:type="xsd:double"&gt;0.1628133785403548&lt;/D&gt;&lt;D xsi:type="xsd:double"&gt;-0.44361557471045038&lt;/D&gt;&lt;D xsi:type="xsd:double"&gt;-0.28322078648766391&lt;/D&gt;&lt;D xsi:type="xsd:double"&gt;-0.13093236973414221&lt;/D&gt;&lt;D xsi:type="xsd:double"&gt;-0.26949184792151692&lt;/D&gt;&lt;D xsi:type="xsd:double"&gt;-0.55900066831053086&lt;/D&gt;&lt;D xsi:type="xsd:double"&gt;-0.49491937247678353&lt;/D&gt;&lt;D xsi:type="xsd:double"&gt;-0.29848564323655352&lt;/D&gt;&lt;D xsi:type="xsd:double"&gt;-0.81135220801553576&lt;/D&gt;&lt;D xsi:type="xsd:double"&gt;-0.19642573512708009&lt;/D&gt;&lt;D xsi:type="xsd:double"&gt;-0.30843112070260281&lt;/D&gt;&lt;D xsi:type="xsd:double"&gt;-0.0844986128064603&lt;/D&gt;&lt;D xsi:type="xsd:double"&gt;-0.16979098999865211&lt;/D&gt;&lt;D xsi:type="xsd:double"&gt;0.1268171036465208&lt;/D&gt;&lt;D xsi:type="xsd:double"&gt;0.40702586660514228&lt;/D&gt;&lt;D xsi:type="xsd:double"&gt;0.34009146186278688&lt;/D&gt;&lt;D xsi:type="xsd:double"&gt;0.0911004787808625&lt;/D&gt;&lt;D xsi:type="xsd:double"&gt;0.46015941731279347&lt;/D&gt;&lt;D xsi:type="xsd:double"&gt;0.67138731216490943&lt;/D&gt;&lt;D xsi:type="xsd:double"&gt;0.26717189492066479&lt;/D&gt;&lt;D xsi:type="xsd:double"&gt;0.63297009475447963&lt;/D&gt;&lt;D xsi:type="xsd:double"&gt;0.47464072241315608&lt;/D&gt;&lt;D xsi:type="xsd:double"&gt;0.24580339107199589&lt;/D&gt;&lt;D xsi:type="xsd:double"&gt;0.17047890735726939&lt;/D&gt;&lt;D xsi:type="xsd:double"&gt;-0.35488713860786653&lt;/D&gt;&lt;D xsi:type="xsd:double"&gt;-0.71366827467035476&lt;/D&gt;&lt;D xsi:type="xsd:double"&gt;-0.87046782339679118&lt;/D&gt;&lt;D xsi:type="xsd:double"&gt;-1.214731364786114&lt;/D&gt;&lt;D xsi:type="xsd:double"&gt;-1.1316754222148979&lt;/D&gt;&lt;D xsi:type="xsd:double"&gt;-1.5055245074445129&lt;/D&gt;&lt;D xsi:type="xsd:double"&gt;-1.2522654907916371&lt;/D&gt;&lt;D xsi:type="xsd:double"&gt;-1.16345359913171&lt;/D&gt;&lt;D xsi:type="xsd:double"&gt;-1.290309391284441&lt;/D&gt;&lt;D xsi:type="xsd:double"&gt;-0.9578891250675462&lt;/D&gt;&lt;D xsi:type="xsd:double"&gt;-1.010839004486729&lt;/D&gt;&lt;D xsi:type="xsd:double"&gt;-0.58369207483897789&lt;/D&gt;&lt;D xsi:type="xsd:double"&gt;-0.56134535845097955&lt;/D&gt;&lt;D xsi:type="xsd:double"&gt;-0.67627395128718382&lt;/D&gt;&lt;D xsi:type="xsd:double"&gt;-0.64940286935762914&lt;/D&gt;&lt;D xsi:type="xsd:double"&gt;-0.8321594049892278&lt;/D&gt;&lt;D xsi:type="xsd:double"&gt;-0.858213855474745&lt;/D&gt;&lt;D xsi:type="xsd:double"&gt;-1.12171946874302&lt;/D&gt;&lt;D xsi:type="xsd:double"&gt;-1.3694711822993611&lt;/D&gt;&lt;D xsi:type="xsd:double"&gt;-1.364053693230181&lt;/D&gt;&lt;D xsi:type="xsd:double"&gt;-1.2210875108191861&lt;/D&gt;&lt;D xsi:type="xsd:double"&gt;-1.5447339718967481&lt;/D&gt;&lt;D xsi:type="xsd:double"&gt;-1.5510105613424581&lt;/D&gt;&lt;D xsi:type="xsd:double"&gt;-1.940141148671739&lt;/D&gt;&lt;D xsi:type="xsd:double"&gt;-1.934648240797431&lt;/D&gt;&lt;D xsi:type="xsd:double"&gt;-1.7082554772447021&lt;/D&gt;&lt;D xsi:type="xsd:double"&gt;-1.711443147964858&lt;/D&gt;&lt;D xsi:type="xsd:double"&gt;-1.602046915337914&lt;/D&gt;&lt;D xsi:type="xsd:double"&gt;-1.9656773349383221&lt;/D&gt;&lt;D xsi:type="xsd:double"&gt;-1.622555753503623&lt;/D&gt;&lt;D xsi:type="xsd:double"&gt;-2.206881753560507&lt;/D&gt;&lt;D xsi:type="xsd:double"&gt;-1.97159216431941&lt;/D&gt;&lt;D xsi:type="xsd:double"&gt;-2.5040566276230289&lt;/D&gt;&lt;D xsi:type="xsd:double"&gt;-2.9118483387856822&lt;/D&gt;&lt;D xsi:type="xsd:double"&gt;-2.5756411443772742&lt;/D&gt;&lt;D xsi:type="xsd:double"&gt;-3.0560041610048421&lt;/D&gt;&lt;D xsi:type="xsd:double"&gt;-2.3613763248467108&lt;/D&gt;&lt;D xsi:type="xsd:double"&gt;-2.2783053147472372&lt;/D&gt;&lt;D xsi:type="xsd:double"&gt;-2.022081155428558&lt;/D&gt;&lt;D xsi:type="xsd:double"&gt;-1.5474663081503159&lt;/D&gt;&lt;D xsi:type="xsd:double"&gt;-2.314080682821392&lt;/D&gt;&lt;D xsi:type="xsd:double"&gt;-1.948080587467635&lt;/D&gt;&lt;D xsi:type="xsd:double"&gt;-2.5302439029537589&lt;/D&gt;&lt;D xsi:type="xsd:double"&gt;-2.152028791451114&lt;/D&gt;&lt;D xsi:type="xsd:double"&gt;-2.2329430233216452&lt;/D&gt;&lt;D xsi:type="xsd:double"&gt;-2.573075210866798&lt;/D&gt;&lt;D xsi:type="xsd:double"&gt;-2.8159954605591988&lt;/D&gt;&lt;D xsi:type="xsd:double"&gt;-3.0359221564218468&lt;/D&gt;&lt;D xsi:type="xsd:double"&gt;-3.0080336270350219&lt;/D&gt;&lt;D xsi:type="xsd:double"&gt;-2.9031931508683519&lt;/D&gt;&lt;D xsi:type="xsd:double"&gt;-2.5607396516730629&lt;/D&gt;&lt;D xsi:type="xsd:double"&gt;-2.6221843111859569&lt;/D&gt;&lt;D xsi:type="xsd:double"&gt;-2.885201039934949&lt;/D&gt;&lt;D xsi:type="xsd:double"&gt;-2.4666154571473609&lt;/D&gt;&lt;D xsi:type="xsd:double"&gt;-2.6094901026368662&lt;/D&gt;&lt;D xsi:type="xsd:double"&gt;-2.847355688751855&lt;/D&gt;&lt;D xsi:type="xsd:double"&gt;-2.4974398665224&lt;/D&gt;&lt;D xsi:type="xsd:double"&gt;-2.302202914336128&lt;/D&gt;&lt;D xsi:type="xsd:double"&gt;-2.2757238812058711&lt;/D&gt;&lt;D xsi:type="xsd:double"&gt;-2.281832141627167&lt;/D&gt;&lt;D xsi:type="xsd:double"&gt;-2.467886400047818&lt;/D&gt;&lt;D xsi:type="xsd:double"&gt;-2.60426734076847&lt;/D&gt;&lt;D xsi:type="xsd:double"&gt;-2.232832068620076&lt;/D&gt;&lt;D xsi:type="xsd:double"&gt;-1.973481957541211&lt;/D&gt;&lt;D xsi:type="xsd:double"&gt;-2.05037095140194&lt;/D&gt;&lt;D xsi:type="xsd:double"&gt;-2.0489976850645348&lt;/D&gt;&lt;D xsi:type="xsd:double"&gt;-2.2909677589906909&lt;/D&gt;&lt;D xsi:type="xsd:double"&gt;-2.23011316406781&lt;/D&gt;&lt;D xsi:type="xsd:double"&gt;-2.322051160359508&lt;/D&gt;&lt;D xsi:type="xsd:double"&gt;-2.2846120028334691&lt;/D&gt;&lt;D xsi:type="xsd:double"&gt;-2.11197509177411&lt;/D&gt;&lt;D xsi:type="xsd:double"&gt;-1.5233619743784339&lt;/D&gt;&lt;D xsi:type="xsd:double"&gt;-2.175433672958377&lt;/D&gt;&lt;D xsi:type="xsd:double"&gt;-2.688266850021237&lt;/D&gt;&lt;D xsi:type="xsd:double"&gt;-2.1136412910789422&lt;/D&gt;&lt;D xsi:type="xsd:double"&gt;-2.2443578350361828&lt;/D&gt;&lt;D xsi:type="xsd:double"&gt;-2.2095853433661339&lt;/D&gt;&lt;D xsi:type="xsd:double"&gt;-2.1155493776653782&lt;/D&gt;&lt;D xsi:type="xsd:double"&gt;-2.095025564339847&lt;/D&gt;&lt;D xsi:type="xsd:double"&gt;-2.2040705356915309&lt;/D&gt;&lt;D xsi:type="xsd:double"&gt;-2.2967051299500558&lt;/D&gt;&lt;D xsi:type="xsd:double"&gt;-2.2117276766880529&lt;/D&gt;&lt;D xsi:type="xsd:double"&gt;-2.0897797248741048&lt;/D&gt;&lt;D xsi:type="xsd:double"&gt;-2.217854500042002&lt;/D&gt;&lt;D xsi:type="xsd:double"&gt;-2.396591774724079&lt;/D&gt;&lt;D xsi:type="xsd:double"&gt;-2.4087907408523179&lt;/D&gt;&lt;D xsi:type="xsd:double"&gt;-2.4443958602551281&lt;/D&gt;&lt;D xsi:type="xsd:double"&gt;-2.393337256286769&lt;/D&gt;&lt;D xsi:type="xsd:double"&gt;-2.162978827498458&lt;/D&gt;&lt;D xsi:type="xsd:double"&gt;-2.4392264836304021&lt;/D&gt;&lt;D xsi:type="xsd:double"&gt;-2.246636841200218&lt;/D&gt;&lt;D xsi:type="xsd:double"&gt;-2.0200118584716669&lt;/D&gt;&lt;D xsi:type="xsd:double"&gt;-1.714024005748285&lt;/D&gt;&lt;D xsi:type="xsd:double"&gt;-1.700940181437659&lt;/D&gt;&lt;D xsi:type="xsd:double"&gt;-1.625451637987211&lt;/D&gt;&lt;D xsi:type="xsd:double"&gt;-1.7732823380601741&lt;/D&gt;&lt;D xsi:type="xsd:double"&gt;-0.78465973601704619&lt;/D&gt;&lt;D xsi:type="xsd:double"&gt;-0.902780162070264&lt;/D&gt;&lt;D xsi:type="xsd:double"&gt;-1.093216543100535&lt;/D&gt;&lt;D xsi:type="xsd:double"&gt;-0.44666151286211148&lt;/D&gt;&lt;D xsi:type="xsd:double"&gt;-0.98448557533559988&lt;/D&gt;&lt;D xsi:type="xsd:double"&gt;-0.93164468379543131&lt;/D&gt;&lt;D xsi:type="xsd:double"&gt;-0.9886737086191163&lt;/D&gt;&lt;D xsi:type="xsd:double"&gt;-0.655505448383126&lt;/D&gt;&lt;D xsi:type="xsd:double"&gt;-1.1399713535856071&lt;/D&gt;&lt;D xsi:type="xsd:double"&gt;-1.292267740700668&lt;/D&gt;&lt;D xsi:type="xsd:double"&gt;-1.05414122509384&lt;/D&gt;&lt;D xsi:type="xsd:double"&gt;-1.1939814446306289&lt;/D&gt;&lt;D xsi:type="xsd:double"&gt;-1.0443760970900631&lt;/D&gt;&lt;D xsi:type="xsd:double"&gt;-0.36414279349090217&lt;/D&gt;&lt;D xsi:type="xsd:double"&gt;-0.78800197637349734&lt;/D&gt;&lt;D xsi:type="xsd:double"&gt;8.910235246884266&lt;/D&gt;&lt;D xsi:type="xsd:double"&gt;8.7854137154636458&lt;/D&gt;&lt;D xsi:type="xsd:double"&gt;9.6514454967662218&lt;/D&gt;&lt;D xsi:type="xsd:double"&gt;8.9870313999698066&lt;/D&gt;&lt;D xsi:type="xsd:double"&gt;9.07004023718786&lt;/D&gt;&lt;D xsi:type="xsd:double"&gt;8.7131596092913455&lt;/D&gt;&lt;D xsi:type="xsd:double"&gt;8.4106418385045973&lt;/D&gt;&lt;D xsi:type="xsd:double"&gt;8.5535866419486428&lt;/D&gt;&lt;D xsi:type="xsd:double"&gt;9.05724756293305&lt;/D&gt;&lt;D xsi:type="xsd:double"&gt;9.2351558944884982&lt;/D&gt;&lt;D xsi:type="xsd:double"&gt;8.9379527146212272&lt;/D&gt;&lt;D xsi:type="xsd:double"&gt;9.0201652038763047&lt;/D&gt;&lt;D xsi:type="xsd:double"&gt;9.3022600783459577&lt;/D&gt;&lt;D xsi:type="xsd:double"&gt;9.2337785406621542&lt;/D&gt;&lt;D xsi:type="xsd:double"&gt;9.2538511462799864&lt;/D&gt;&lt;D xsi:type="xsd:double"&gt;9.828763693539095&lt;/D&gt;&lt;D xsi:type="xsd:double"&gt;9.70493565028273&lt;/D&gt;&lt;D xsi:type="xsd:double"&gt;9.627325405678274&lt;/D&gt;&lt;D xsi:type="xsd:double"&gt;8.43848300191551&lt;/D&gt;&lt;D xsi:type="xsd:double"&gt;8.502035615437471&lt;/D&gt;&lt;D xsi:type="xsd:double"&gt;9.02537085050368&lt;/D&gt;&lt;D xsi:type="xsd:double"&gt;8.9979330744910566&lt;/D&gt;&lt;D xsi:type="xsd:double"&gt;9.92731221070271&lt;/D&gt;&lt;D xsi:type="xsd:double"&gt;9.632248135722083&lt;/D&gt;&lt;D xsi:type="xsd:double"&gt;9.5024349533202539&lt;/D&gt;&lt;D xsi:type="xsd:double"&gt;9.501280311721338&lt;/D&gt;&lt;D xsi:type="xsd:double"&gt;9.4471784294624541&lt;/D&gt;&lt;D xsi:type="xsd:double"&gt;9.2963714929089765&lt;/D&gt;&lt;D xsi:type="xsd:double"&gt;9.6321966577903879&lt;/D&gt;&lt;D xsi:type="xsd:double"&gt;9.8021257090450966&lt;/D&gt;&lt;D xsi:type="xsd:double"&gt;9.9866880385326517&lt;/D&gt;&lt;D xsi:type="xsd:double"&gt;10.26030618450814&lt;/D&gt;&lt;D xsi:type="xsd:double"&gt;9.9727284017933755&lt;/D&gt;&lt;D xsi:type="xsd:double"&gt;10.14183852745095&lt;/D&gt;&lt;D xsi:type="xsd:double"&gt;10.50226573673876&lt;/D&gt;&lt;D xsi:type="xsd:double"&gt;10.17557386663767&lt;/D&gt;&lt;D xsi:type="xsd:double"&gt;9.7943677383212435&lt;/D&gt;&lt;D xsi:type="xsd:double"&gt;9.7346973764139&lt;/D&gt;&lt;D xsi:type="xsd:double"&gt;9.8697104092836625&lt;/D&gt;&lt;D xsi:type="xsd:double"&gt;9.8560661825831&lt;/D&gt;&lt;D xsi:type="xsd:double"&gt;10.2583513679913&lt;/D&gt;&lt;D xsi:type="xsd:double"&gt;10.50066740452376&lt;/D&gt;&lt;D xsi:type="xsd:double"&gt;10.153104942400031&lt;/D&gt;&lt;D xsi:type="xsd:double"&gt;10.612475185930011&lt;/D&gt;&lt;D xsi:type="xsd:double"&gt;10.19582238792391&lt;/D&gt;&lt;D xsi:type="xsd:double"&gt;9.9235771469349&lt;/D&gt;&lt;D xsi:type="xsd:double"&gt;10.04242238649457&lt;/D&gt;&lt;D xsi:type="xsd:double"&gt;10.340548867238541&lt;/D&gt;&lt;D xsi:type="xsd:double"&gt;10.176471855175761&lt;/D&gt;&lt;D xsi:type="xsd:double"&gt;10.00220950194287&lt;/D&gt;&lt;D xsi:type="xsd:double"&gt;10.183511529281491&lt;/D&gt;&lt;D xsi:type="xsd:double"&gt;10.484316144233761&lt;/D&gt;&lt;D xsi:type="xsd:double"&gt;10.624983481880459&lt;/D&gt;&lt;D xsi:type="xsd:double"&gt;10.793274283218461&lt;/D&gt;&lt;D xsi:type="xsd:double"&gt;11.207495378657789&lt;/D&gt;&lt;D xsi:type="xsd:double"&gt;11.103509351157809&lt;/D&gt;&lt;D xsi:type="xsd:double"&gt;10.82370660604408&lt;/D&gt;&lt;D xsi:type="xsd:double"&gt;10.93379798267325&lt;/D&gt;&lt;D xsi:type="xsd:double"&gt;11.31087676448284&lt;/D&gt;&lt;D xsi:type="xsd:double"&gt;11.65370028180033&lt;/D&gt;&lt;D xsi:type="xsd:double"&gt;11.34665834997627&lt;/D&gt;&lt;D xsi:type="xsd:double"&gt;11.73094414981119&lt;/D&gt;&lt;D xsi:type="xsd:double"&gt;11.80039974394872&lt;/D&gt;&lt;D xsi:type="xsd:double"&gt;11.761658931871979&lt;/D&gt;&lt;D xsi:type="xsd:double"&gt;11.60492671156767&lt;/D&gt;&lt;D xsi:type="xsd:double"&gt;12.75666134988591&lt;/D&gt;&lt;D xsi:type="xsd:double"&gt;12.668437499388039&lt;/D&gt;&lt;D xsi:type="xsd:double"&gt;13.22222450841114&lt;/D&gt;&lt;D xsi:type="xsd:double"&gt;13.4089847609025&lt;/D&gt;&lt;D xsi:type="xsd:double"&gt;13.4366792879834&lt;/D&gt;&lt;D xsi:type="xsd:double"&gt;13.426344714783911&lt;/D&gt;&lt;D xsi:type="xsd:double"&gt;13.241793340685129&lt;/D&gt;&lt;D xsi:type="xsd:double"&gt;13.330072590032749&lt;/D&gt;&lt;D xsi:type="xsd:double"&gt;13.257606026396839&lt;/D&gt;&lt;D xsi:type="xsd:double"&gt;12.904218367208051&lt;/D&gt;&lt;D xsi:type="xsd:double"&gt;12.802154397848531&lt;/D&gt;&lt;D xsi:type="xsd:double"&gt;13.31276130576102&lt;/D&gt;&lt;D xsi:type="xsd:double"&gt;11.765970732673139&lt;/D&gt;&lt;D xsi:type="xsd:double"&gt;11.89269200645634&lt;/D&gt;&lt;D xsi:type="xsd:double"&gt;12.066430288719859&lt;/D&gt;&lt;D xsi:type="xsd:double"&gt;12.81800327372684&lt;/D&gt;&lt;D xsi:type="xsd:double"&gt;13.46348051538522&lt;/D&gt;&lt;D xsi:type="xsd:double"&gt;13.044310079452639&lt;/D&gt;&lt;D xsi:type="xsd:double"&gt;11.877653270940771&lt;/D&gt;&lt;D xsi:type="xsd:double"&gt;12.252813692412181&lt;/D&gt;&lt;D xsi:type="xsd:double"&gt;12.328381914006361&lt;/D&gt;&lt;D xsi:type="xsd:double"&gt;12.17857003086584&lt;/D&gt;&lt;D xsi:type="xsd:double"&gt;11.68632126420688&lt;/D&gt;&lt;D xsi:type="xsd:double"&gt;11.81821054599876&lt;/D&gt;&lt;D xsi:type="xsd:double"&gt;11.94535614362777&lt;/D&gt;&lt;D xsi:type="xsd:double"&gt;11.94899926046668&lt;/D&gt;&lt;D xsi:type="xsd:double"&gt;11.66515910391033&lt;/D&gt;&lt;D xsi:type="xsd:double"&gt;11.22766424953641&lt;/D&gt;&lt;D xsi:type="xsd:double"&gt;10.796665474707339&lt;/D&gt;&lt;D xsi:type="xsd:double"&gt;10.8132341301128&lt;/D&gt;&lt;D xsi:type="xsd:double"&gt;9.8167966713743642&lt;/D&gt;&lt;D xsi:type="xsd:double"&gt;9.56816058413079&lt;/D&gt;&lt;D xsi:type="xsd:double"&gt;9.6805297452222572&lt;/D&gt;&lt;D xsi:type="xsd:double"&gt;9.7386448205121656&lt;/D&gt;&lt;D xsi:type="xsd:double"&gt;9.6194812797650719&lt;/D&gt;&lt;D xsi:type="xsd:double"&gt;9.9273158321388237&lt;/D&gt;&lt;D xsi:type="xsd:double"&gt;10.20373539138161&lt;/D&gt;&lt;D xsi:type="xsd:double"&gt;10.5074597368734&lt;/D&gt;&lt;D xsi:type="xsd:double"&gt;10.460734448858229&lt;/D&gt;&lt;D xsi:type="xsd:double"&gt;10.26819559530791&lt;/D&gt;&lt;D xsi:type="xsd:double"&gt;11.21339267837322&lt;/D&gt;&lt;D xsi:type="xsd:double"&gt;11.5466216056639&lt;/D&gt;&lt;D xsi:type="xsd:double"&gt;11.17721585185641&lt;/D&gt;&lt;D xsi:type="xsd:double"&gt;11.09663670872135&lt;/D&gt;&lt;D xsi:type="xsd:double"&gt;10.55769514782865&lt;/D&gt;&lt;D xsi:type="xsd:double"&gt;9.7984068155267661&lt;/D&gt;&lt;D xsi:type="xsd:double"&gt;9.6774324161841818&lt;/D&gt;&lt;D xsi:type="xsd:double"&gt;9.7289924247745443&lt;/D&gt;&lt;D xsi:type="xsd:double"&gt;9.40940047951452&lt;/D&gt;&lt;D xsi:type="xsd:double"&gt;10.234516312467891&lt;/D&gt;&lt;D xsi:type="xsd:double"&gt;10.20333277448554&lt;/D&gt;&lt;D xsi:type="xsd:double"&gt;9.7464515815055943&lt;/D&gt;&lt;D xsi:type="xsd:double"&gt;9.8165545425959788&lt;/D&gt;&lt;D xsi:type="xsd:double"&gt;9.6907738560205061&lt;/D&gt;&lt;D xsi:type="xsd:double"&gt;9.8620981233867955&lt;/D&gt;&lt;D xsi:type="xsd:double"&gt;10.56677863229028&lt;/D&gt;&lt;D xsi:type="xsd:double"&gt;10.466475543498859&lt;/D&gt;&lt;D xsi:type="xsd:double"&gt;10.545434060211679&lt;/D&gt;&lt;D xsi:type="xsd:double"&gt;10.037522606108009&lt;/D&gt;&lt;D xsi:type="xsd:double"&gt;9.82481647029184&lt;/D&gt;&lt;D xsi:type="xsd:double"&gt;10.102252537147731&lt;/D&gt;&lt;D xsi:type="xsd:double"&gt;9.7877486925118653&lt;/D&gt;&lt;D xsi:type="xsd:double"&gt;9.7543864927292372&lt;/D&gt;&lt;D xsi:type="xsd:double"&gt;10.55811978913146&lt;/D&gt;&lt;D xsi:type="xsd:double"&gt;10.220898392910391&lt;/D&gt;&lt;D xsi:type="xsd:double"&gt;10.397516846695551&lt;/D&gt;&lt;D xsi:type="xsd:double"&gt;10.632094501082779&lt;/D&gt;&lt;D xsi:type="xsd:double"&gt;10.533297336368&lt;/D&gt;&lt;D xsi:type="xsd:double"&gt;9.9133638330063985&lt;/D&gt;&lt;D xsi:type="xsd:double"&gt;9.49080328210213&lt;/D&gt;&lt;D xsi:type="xsd:double"&gt;9.6837186677130553&lt;/D&gt;&lt;D xsi:type="xsd:double"&gt;9.13802026986832&lt;/D&gt;&lt;D xsi:type="xsd:double"&gt;9.3204455779895223&lt;/D&gt;&lt;D xsi:type="xsd:double"&gt;9.5869792319234985&lt;/D&gt;&lt;D xsi:type="xsd:double"&gt;9.7376017883287531&lt;/D&gt;&lt;D xsi:type="xsd:double"&gt;9.4449522779198158&lt;/D&gt;&lt;D xsi:type="xsd:double"&gt;9.6115846644744423&lt;/D&gt;&lt;D xsi:type="xsd:double"&gt;10.207442409207911&lt;/D&gt;&lt;D xsi:type="xsd:double"&gt;10.16537490638353&lt;/D&gt;&lt;D xsi:type="xsd:double"&gt;9.8089600619735648&lt;/D&gt;&lt;D xsi:type="xsd:double"&gt;9.9013174022729658&lt;/D&gt;&lt;D xsi:type="xsd:double"&gt;10.14889992351323&lt;/D&gt;&lt;D xsi:type="xsd:double"&gt;9.8448509889811184&lt;/D&gt;&lt;D xsi:type="xsd:double"&gt;9.9132447198142426&lt;/D&gt;&lt;D xsi:type="xsd:double"&gt;10.176068028682369&lt;/D&gt;&lt;D xsi:type="xsd:double"&gt;10.22553384556115&lt;/D&gt;&lt;D xsi:type="xsd:double"&gt;9.7394798737435284&lt;/D&gt;&lt;D xsi:type="xsd:double"&gt;9.8601130001751489&lt;/D&gt;&lt;D xsi:type="xsd:double"&gt;10.1673498958629&lt;/D&gt;&lt;D xsi:type="xsd:double"&gt;9.923552797580653&lt;/D&gt;&lt;D xsi:type="xsd:double"&gt;10.12614110895068&lt;/D&gt;&lt;D xsi:type="xsd:double"&gt;9.9979588943229114&lt;/D&gt;&lt;D xsi:type="xsd:double"&gt;10.31618838785624&lt;/D&gt;&lt;D xsi:type="xsd:double"&gt;10.36096319491039&lt;/D&gt;&lt;D xsi:type="xsd:double"&gt;10.29341750572752&lt;/D&gt;&lt;D xsi:type="xsd:double"&gt;10.06784751963291&lt;/D&gt;&lt;D xsi:type="xsd:double"&gt;9.820511361214848&lt;/D&gt;&lt;D xsi:type="xsd:double"&gt;9.1969194950124624&lt;/D&gt;&lt;D xsi:type="xsd:double"&gt;9.56841636</t>
        </r>
      </text>
    </comment>
    <comment ref="A77" authorId="0" shapeId="0">
      <text>
        <r>
          <rPr>
            <b/>
            <sz val="9"/>
            <color indexed="81"/>
            <rFont val="Tahoma"/>
            <charset val="1"/>
          </rPr>
          <t>16118756&lt;/D&gt;&lt;D xsi:type="xsd:double"&gt;9.7177673631280221&lt;/D&gt;&lt;D xsi:type="xsd:double"&gt;9.7500041144768215&lt;/D&gt;&lt;D xsi:type="xsd:double"&gt;9.7132414020319491&lt;/D&gt;&lt;D xsi:type="xsd:double"&gt;9.6910348768646735&lt;/D&gt;&lt;D xsi:type="xsd:double"&gt;10.09783854525544&lt;/D&gt;&lt;D xsi:type="xsd:double"&gt;10.21569475880329&lt;/D&gt;&lt;D xsi:type="xsd:double"&gt;9.6291812407226942&lt;/D&gt;&lt;D xsi:type="xsd:double"&gt;9.8423773095349958&lt;/D&gt;&lt;D xsi:type="xsd:double"&gt;10.232918115181439&lt;/D&gt;&lt;D xsi:type="xsd:double"&gt;10.01758598265892&lt;/D&gt;&lt;D xsi:type="xsd:double"&gt;9.7104741963806589&lt;/D&gt;&lt;D xsi:type="xsd:double"&gt;9.1617150365144386&lt;/D&gt;&lt;D xsi:type="xsd:double"&gt;8.9173850480232133&lt;/D&gt;&lt;D xsi:type="xsd:double"&gt;9.0080859141734937&lt;/D&gt;&lt;D xsi:type="xsd:double"&gt;9.3790388919029137&lt;/D&gt;&lt;D xsi:type="xsd:double"&gt;8.9947235579923817&lt;/D&gt;&lt;D xsi:type="xsd:double"&gt;8.9316739429003942&lt;/D&gt;&lt;D xsi:type="xsd:double"&gt;8.90257614687135&lt;/D&gt;&lt;D xsi:type="xsd:double"&gt;8.79831172023188&lt;/D&gt;&lt;D xsi:type="xsd:double"&gt;9.0671216743584324&lt;/D&gt;&lt;D xsi:type="xsd:double"&gt;8.93291288098301&lt;/D&gt;&lt;D xsi:type="xsd:double"&gt;9.0769231470370855&lt;/D&gt;&lt;D xsi:type="xsd:double"&gt;9.0384102570337337&lt;/D&gt;&lt;D xsi:type="xsd:double"&gt;9.354727431308957&lt;/D&gt;&lt;D xsi:type="xsd:double"&gt;9.27858157259482&lt;/D&gt;&lt;D xsi:type="xsd:double"&gt;9.1754120823136027&lt;/D&gt;&lt;D xsi:type="xsd:double"&gt;9.301902260063402&lt;/D&gt;&lt;D xsi:type="xsd:double"&gt;9.28380948915683&lt;/D&gt;&lt;D xsi:type="xsd:double"&gt;9.9677574665377016&lt;/D&gt;&lt;D xsi:type="xsd:double"&gt;10.17735311228183&lt;/D&gt;&lt;D xsi:type="xsd:double"&gt;9.7267111587114332&lt;/D&gt;&lt;D xsi:type="xsd:double"&gt;9.9506773671492432&lt;/D&gt;&lt;D xsi:type="xsd:double"&gt;9.6353974367997566&lt;/D&gt;&lt;D xsi:type="xsd:double"&gt;9.7048789235213&lt;/D&gt;&lt;D xsi:type="xsd:double"&gt;9.92887792064975&lt;/D&gt;&lt;D xsi:type="xsd:double"&gt;9.7253299542769316&lt;/D&gt;&lt;D xsi:type="xsd:double"&gt;10.1122308563538&lt;/D&gt;&lt;D xsi:type="xsd:double"&gt;9.5257016781603916&lt;/D&gt;&lt;D xsi:type="xsd:double"&gt;9.51216153105817&lt;/D&gt;&lt;D xsi:type="xsd:double"&gt;9.3415448500615774&lt;/D&gt;&lt;D xsi:type="xsd:double"&gt;9.5693532954300391&lt;/D&gt;&lt;D xsi:type="xsd:double"&gt;9.51082753483464&lt;/D&gt;&lt;D xsi:type="xsd:double"&gt;10.141679993801089&lt;/D&gt;&lt;D xsi:type="xsd:double"&gt;10.476558145057149&lt;/D&gt;&lt;D xsi:type="xsd:double"&gt;10.577880600385781&lt;/D&gt;&lt;D xsi:type="xsd:double"&gt;10.01170910349467&lt;/D&gt;&lt;D xsi:type="xsd:double"&gt;10.180249147693081&lt;/D&gt;&lt;D xsi:type="xsd:double"&gt;10.163432843148319&lt;/D&gt;&lt;D xsi:type="xsd:double"&gt;10.172815454856391&lt;/D&gt;&lt;D xsi:type="xsd:double"&gt;10.37279625688325&lt;/D&gt;&lt;D xsi:type="xsd:double"&gt;10.165925753620209&lt;/D&gt;&lt;D xsi:type="xsd:double"&gt;9.8592211589070242&lt;/D&gt;&lt;D xsi:type="xsd:double"&gt;9.93973394434873&lt;/D&gt;&lt;D xsi:type="xsd:double"&gt;10.217304678796619&lt;/D&gt;&lt;D xsi:type="xsd:double"&gt;9.85284498093039&lt;/D&gt;&lt;D xsi:type="xsd:double"&gt;9.8683692598390174&lt;/D&gt;&lt;D xsi:type="xsd:double"&gt;10.17741942650526&lt;/D&gt;&lt;D xsi:type="xsd:double"&gt;10.21800007800209&lt;/D&gt;&lt;D xsi:type="xsd:double"&gt;10.576887627456861&lt;/D&gt;&lt;D xsi:type="xsd:double"&gt;10.611499834158829&lt;/D&gt;&lt;D xsi:type="xsd:double"&gt;10.138100758706241&lt;/D&gt;&lt;D xsi:type="xsd:double"&gt;10.2715825231634&lt;/D&gt;&lt;D xsi:type="xsd:double"&gt;11.18680576611729&lt;/D&gt;&lt;D xsi:type="xsd:double"&gt;11.344934033036919&lt;/D&gt;&lt;D xsi:type="xsd:double"&gt;11.27679033932812&lt;/D&gt;&lt;D xsi:type="xsd:double"&gt;10.87460301626794&lt;/D&gt;&lt;D xsi:type="xsd:double"&gt;11.23992875549256&lt;/D&gt;&lt;D xsi:type="xsd:double"&gt;11.10272928918768&lt;/D&gt;&lt;D xsi:type="xsd:double"&gt;10.41321397339706&lt;/D&gt;&lt;D xsi:type="xsd:double"&gt;10.75258600548605&lt;/D&gt;&lt;D xsi:type="xsd:double"&gt;10.48499887973718&lt;/D&gt;&lt;D xsi:type="xsd:double"&gt;10.28572406439006&lt;/D&gt;&lt;D xsi:type="xsd:double"&gt;10.36005501688545&lt;/D&gt;&lt;D xsi:type="xsd:double"&gt;10.5985302226424&lt;/D&gt;&lt;D xsi:type="xsd:double"&gt;10.7916517310389&lt;/D&gt;&lt;D xsi:type="xsd:double"&gt;10.06149642354066&lt;/D&gt;&lt;D xsi:type="xsd:double"&gt;8.4098056746425058&lt;/D&gt;&lt;D xsi:type="xsd:double"&gt;8.5548408670049323&lt;/D&gt;&lt;D xsi:type="xsd:double"&gt;8.4376315056643456&lt;/D&gt;&lt;D xsi:type="xsd:double"&gt;8.5181109710674328&lt;/D&gt;&lt;D xsi:type="xsd:double"&gt;9.1804823127206561&lt;/D&gt;&lt;D xsi:type="xsd:double"&gt;7.1132902323752774&lt;/D&gt;&lt;D xsi:type="xsd:double"&gt;7.1840017016144477&lt;/D&gt;&lt;D xsi:type="xsd:double"&gt;7.071319279478085&lt;/D&gt;&lt;D xsi:type="xsd:double"&gt;7.29928747042979&lt;/D&gt;&lt;D xsi:type="xsd:double"&gt;7.1500713879434592&lt;/D&gt;&lt;D xsi:type="xsd:double"&gt;7.15687025152323&lt;/D&gt;&lt;D xsi:type="xsd:double"&gt;7.1317467913610519&lt;/D&gt;&lt;D xsi:type="xsd:double"&gt;7.3950872561793464&lt;/D&gt;&lt;D xsi:type="xsd:double"&gt;7.84595975312871&lt;/D&gt;&lt;D xsi:type="xsd:double"&gt;7.7116491473927136&lt;/D&gt;&lt;D xsi:type="xsd:double"&gt;7.6299166167248336&lt;/D&gt;&lt;D xsi:type="xsd:double"&gt;7.7436054065977551&lt;/D&gt;&lt;D xsi:type="xsd:double"&gt;7.5983731037435636&lt;/D&gt;&lt;D xsi:type="xsd:double"&gt;7.61986607599545&lt;/D&gt;&lt;D xsi:type="xsd:double"&gt;7.8637365330215969&lt;/D&gt;&lt;D xsi:type="xsd:double"&gt;7.228809524088704&lt;/D&gt;&lt;D xsi:type="xsd:double"&gt;7.08703182746169&lt;/D&gt;&lt;D xsi:type="xsd:double"&gt;6.7786384656439393&lt;/D&gt;&lt;D xsi:type="xsd:double"&gt;6.2542249086095127&lt;/D&gt;&lt;D xsi:type="xsd:double"&gt;6.4058448229219476&lt;/D&gt;&lt;D xsi:type="xsd:double"&gt;6.1250943062461438&lt;/D&gt;&lt;D xsi:type="xsd:double"&gt;6.1850653664740376&lt;/D&gt;&lt;D xsi:type="xsd:double"&gt;6.4212558348987949&lt;/D&gt;&lt;D xsi:type="xsd:double"&gt;6.1600782224355672&lt;/D&gt;&lt;D xsi:type="xsd:double"&gt;6.1874715671514124&lt;/D&gt;&lt;D xsi:type="xsd:double"&gt;5.8883233476684689&lt;/D&gt;&lt;D xsi:type="xsd:double"&gt;6.1011730996314979&lt;/D&gt;&lt;D xsi:type="xsd:double"&gt;5.9850258782073844&lt;/D&gt;&lt;D xsi:type="xsd:double"&gt;6.3733548162249614&lt;/D&gt;&lt;D xsi:type="xsd:double"&gt;6.3905743885969173&lt;/D&gt;&lt;D xsi:type="xsd:double"&gt;6.3579269199540587&lt;/D&gt;&lt;D xsi:type="xsd:double"&gt;6.2918071645878131&lt;/D&gt;&lt;D xsi:type="xsd:double"&gt;6.34959188967292&lt;/D&gt;&lt;D xsi:type="xsd:double"&gt;6.0879696475243321&lt;/D&gt;&lt;D xsi:type="xsd:double"&gt;5.6535323121371084&lt;/D&gt;&lt;D xsi:type="xsd:double"&gt;5.8503173997918916&lt;/D&gt;&lt;D xsi:type="xsd:double"&gt;5.7929211604013338&lt;/D&gt;&lt;D xsi:type="xsd:double"&gt;6.0718441457068506&lt;/D&gt;&lt;D xsi:type="xsd:double"&gt;5.8612285333784762&lt;/D&gt;&lt;D xsi:type="xsd:double"&gt;5.7502049559502746&lt;/D&gt;&lt;D xsi:type="xsd:double"&gt;6.1243859822392981&lt;/D&gt;&lt;D xsi:type="xsd:double"&gt;5.9669681823136607&lt;/D&gt;&lt;D xsi:type="xsd:double"&gt;5.8368350041209442&lt;/D&gt;&lt;D xsi:type="xsd:double"&gt;5.5620188402184612&lt;/D&gt;&lt;D xsi:type="xsd:double"&gt;5.3969911750824933&lt;/D&gt;&lt;D xsi:type="xsd:double"&gt;5.4306627741213847&lt;/D&gt;&lt;D xsi:type="xsd:double"&gt;5.5155137685343609&lt;/D&gt;&lt;D xsi:type="xsd:double"&gt;5.6622984613280458&lt;/D&gt;&lt;D xsi:type="xsd:double"&gt;5.1987445353842956&lt;/D&gt;&lt;D xsi:type="xsd:double"&gt;5.1620512126610238&lt;/D&gt;&lt;D xsi:type="xsd:double"&gt;5.2875688081629537&lt;/D&gt;&lt;D xsi:type="xsd:double"&gt;4.9610319895681982&lt;/D&gt;&lt;D xsi:type="xsd:double"&gt;4.9462467548628348&lt;/D&gt;&lt;D xsi:type="xsd:double"&gt;4.9540398849817278&lt;/D&gt;&lt;D xsi:type="xsd:double"&gt;4.7206969924890254&lt;/D&gt;&lt;D xsi:type="xsd:double"&gt;4.63824802900124&lt;/D&gt;&lt;D xsi:type="xsd:double"&gt;4.6639253641175&lt;/D&gt;&lt;D xsi:type="xsd:double"&gt;4.7097217372156717&lt;/D&gt;&lt;D xsi:type="xsd:double"&gt;4.6393148284767607&lt;/D&gt;&lt;D xsi:type="xsd:double"&gt;4.8246365398973694&lt;/D&gt;&lt;D xsi:type="xsd:double"&gt;4.5590835610649894&lt;/D&gt;&lt;D xsi:type="xsd:double"&gt;4.2916189626690366&lt;/D&gt;&lt;D xsi:type="xsd:double"&gt;4.3258360615526232&lt;/D&gt;&lt;D xsi:type="xsd:double"&gt;4.4157027384180143&lt;/D&gt;&lt;D xsi:type="xsd:double"&gt;4.406280419546114&lt;/D&gt;&lt;D xsi:type="xsd:double"&gt;4.3557268000596467&lt;/D&gt;&lt;D xsi:type="xsd:double"&gt;4.2546023087182157&lt;/D&gt;&lt;D xsi:type="xsd:double"&gt;4.3661464291219563&lt;/D&gt;&lt;D xsi:type="xsd:double"&gt;4.9928608663327632&lt;/D&gt;&lt;D xsi:type="xsd:double"&gt;4.8669790536626758&lt;/D&gt;&lt;D xsi:type="xsd:double"&gt;4.9872238642589339&lt;/D&gt;&lt;D xsi:type="xsd:double"&gt;4.83936568106208&lt;/D&gt;&lt;D xsi:type="xsd:double"&gt;4.6524069225588827&lt;/D&gt;&lt;D xsi:type="xsd:double"&gt;4.8902331432036723&lt;/D&gt;&lt;D xsi:type="xsd:double"&gt;4.4168595224656011&lt;/D&gt;&lt;D xsi:type="xsd:double"&gt;4.7737645078088944&lt;/D&gt;&lt;D xsi:type="xsd:double"&gt;4.6530218106938008&lt;/D&gt;&lt;D xsi:type="xsd:double"&gt;4.6767420201238608&lt;/D&gt;&lt;D xsi:type="xsd:double"&gt;4.2310417491198651&lt;/D&gt;&lt;D xsi:type="xsd:double"&gt;3.837836204829395&lt;/D&gt;&lt;D xsi:type="xsd:double"&gt;4.1045516171502552&lt;/D&gt;&lt;D xsi:type="xsd:double"&gt;3.7916890622015589&lt;/D&gt;&lt;D xsi:type="xsd:double"&gt;3.715028593907526&lt;/D&gt;&lt;D xsi:type="xsd:double"&gt;3.7722901687070718&lt;/D&gt;&lt;D xsi:type="xsd:double"&gt;3.6328991235140951&lt;/D&gt;&lt;D xsi:type="xsd:double"&gt;3.46152789131483&lt;/D&gt;&lt;D xsi:type="xsd:double"&gt;3.8614500477849552&lt;/D&gt;&lt;D xsi:type="xsd:double"&gt;3.5260094527393449&lt;/D&gt;&lt;D xsi:type="xsd:double"&gt;3.5422480412058359&lt;/D&gt;&lt;D xsi:type="xsd:double"&gt;3.4442378682936829&lt;/D&gt;&lt;D xsi:type="xsd:double"&gt;3.424804316297716&lt;/D&gt;&lt;D xsi:type="xsd:double"&gt;3.639725450568783&lt;/D&gt;&lt;D xsi:type="xsd:double"&gt;3.406031935172114&lt;/D&gt;&lt;D xsi:type="xsd:double"&gt;3.4958652782215069&lt;/D&gt;&lt;D xsi:type="xsd:double"&gt;3.3519094647524552&lt;/D&gt;&lt;D xsi:type="xsd:double"&gt;3.0335180958401229&lt;/D&gt;&lt;D xsi:type="xsd:double"&gt;2.7250083009384078&lt;/D&gt;&lt;D xsi:type="xsd:double"&gt;3.0789621037481529&lt;/D&gt;&lt;D xsi:type="xsd:double"&gt;3.079426332643656&lt;/D&gt;&lt;D xsi:type="xsd:double"&gt;3.7505595083968668&lt;/D&gt;&lt;D xsi:type="xsd:double"&gt;3.716903058096797&lt;/D&gt;&lt;D xsi:type="xsd:double"&gt;3.5918514045872341&lt;/D&gt;&lt;D xsi:type="xsd:double"&gt;3.662215309022693&lt;/D&gt;&lt;D xsi:type="xsd:double"&gt;3.9343940089985279&lt;/D&gt;&lt;D xsi:type="xsd:double"&gt;4.4759370842290309&lt;/D&gt;&lt;D xsi:type="xsd:double"&gt;4.3740808388690411&lt;/D&gt;&lt;D xsi:type="xsd:double"&gt;4.2380259136610956&lt;/D&gt;&lt;D xsi:type="xsd:double"&gt;4.1754493449865322&lt;/D&gt;&lt;D xsi:type="xsd:double"&gt;4.3099472639533589&lt;/D&gt;&lt;D xsi:type="xsd:double"&gt;4.0533472561802038&lt;/D&gt;&lt;D xsi:type="xsd:double"&gt;9.0375405748945354&lt;/D&gt;&lt;D xsi:type="xsd:double"&gt;8.8205497122460983&lt;/D&gt;&lt;D xsi:type="xsd:double"&gt;9.4836305140273538&lt;/D&gt;&lt;D xsi:type="xsd:double"&gt;9.267382432270713&lt;/D&gt;&lt;D xsi:type="xsd:double"&gt;9.56188579010864&lt;/D&gt;&lt;D xsi:type="xsd:double"&gt;9.3910949589243113&lt;/D&gt;&lt;D xsi:type="xsd:double"&gt;9.4954632273730653&lt;/D&gt;&lt;D xsi:type="xsd:double"&gt;9.4282870041635487&lt;/D&gt;&lt;D xsi:type="xsd:double"&gt;9.2676966201544371&lt;/D&gt;&lt;D xsi:type="xsd:double"&gt;8.9767867722463848&lt;/D&gt;&lt;D xsi:type="xsd:double"&gt;8.9645626714155391&lt;/D&gt;&lt;D xsi:type="xsd:double"&gt;9.2488309268322482&lt;/D&gt;&lt;D xsi:type="xsd:double"&gt;9.44041282917488&lt;/D&gt;&lt;D xsi:type="xsd:double"&gt;9.7872862142073931&lt;/D&gt;&lt;D xsi:type="xsd:double"&gt;9.74700280905734&lt;/D&gt;&lt;D xsi:type="xsd:double"&gt;10.072522692748411&lt;/D&gt;&lt;D xsi:type="xsd:double"&gt;9.5972656200176161&lt;/D&gt;&lt;D xsi:type="xsd:double"&gt;9.7539056810201288&lt;/D&gt;&lt;D xsi:type="xsd:double"&gt;9.7416047383516844&lt;/D&gt;&lt;D xsi:type="xsd:double"&gt;9.7521946874635823&lt;/D&gt;&lt;D xsi:type="xsd:double"&gt;10.192727827219621&lt;/D&gt;&lt;D xsi:type="xsd:double"&gt;10.21344228142863&lt;/D&gt;&lt;D xsi:type="xsd:double"&gt;10.562563017137959&lt;/D&gt;&lt;D xsi:type="xsd:double"&gt;10.95053070018637&lt;/D&gt;&lt;D xsi:type="xsd:double"&gt;11.009963345732031&lt;/D&gt;&lt;D xsi:type="xsd:double"&gt;10.45886472743106&lt;/D&gt;&lt;D xsi:type="xsd:double"&gt;10.964325155380379&lt;/D&gt;&lt;D xsi:type="xsd:double"&gt;10.78573842418658&lt;/D&gt;&lt;D xsi:type="xsd:double"&gt;10.69100539318276&lt;/D&gt;&lt;D xsi:type="xsd:double"&gt;10.806517940343991&lt;/D&gt;&lt;D xsi:type="xsd:double"&gt;10.82296153293937&lt;/D&gt;&lt;D xsi:type="xsd:double"&gt;10.888945729647141&lt;/D&gt;&lt;D xsi:type="xsd:double"&gt;11.062207768109779&lt;/D&gt;&lt;D xsi:type="xsd:double"&gt;11.14071818127487&lt;/D&gt;&lt;D xsi:type="xsd:double"&gt;11.5072016617189&lt;/D&gt;&lt;D xsi:type="xsd:double"&gt;11.4665320542842&lt;/D&gt;&lt;D xsi:type="xsd:double"&gt;11.27865506993335&lt;/D&gt;&lt;D xsi:type="xsd:double"&gt;11.073400258064019&lt;/D&gt;&lt;D xsi:type="xsd:double"&gt;11.397209313980531&lt;/D&gt;&lt;D xsi:type="xsd:double"&gt;11.07929818488255&lt;/D&gt;&lt;D xsi:type="xsd:double"&gt;11.38258078757929&lt;/D&gt;&lt;D xsi:type="xsd:double"&gt;11.5119273533867&lt;/D&gt;&lt;D xsi:type="xsd:double"&gt;11.313599301645381&lt;/D&gt;&lt;D xsi:type="xsd:double"&gt;10.980930591458121&lt;/D&gt;&lt;D xsi:type="xsd:double"&gt;11.48682473706114&lt;/D&gt;&lt;D xsi:type="xsd:double"&gt;11.44354096453268&lt;/D&gt;&lt;D xsi:type="xsd:double"&gt;11.24110334719323&lt;/D&gt;&lt;D xsi:type="xsd:double"&gt;11.33414529871701&lt;/D&gt;&lt;D xsi:type="xsd:double"&gt;10.89577939559727&lt;/D&gt;&lt;D xsi:type="xsd:double"&gt;10.731243048201449&lt;/D&gt;&lt;D xsi:type="xsd:double"&gt;10.672427999353861&lt;/D&gt;&lt;D xsi:type="xsd:double"&gt;10.3530963797226&lt;/D&gt;&lt;D xsi:type="xsd:double"&gt;10.12988806521574&lt;/D&gt;&lt;D xsi:type="xsd:double"&gt;9.83930427633959&lt;/D&gt;&lt;D xsi:type="xsd:double"&gt;10.321230764330849&lt;/D&gt;&lt;D xsi:type="xsd:double"&gt;10.76724657976898&lt;/D&gt;&lt;D xsi:type="xsd:double"&gt;10.218931163150961&lt;/D&gt;&lt;D xsi:type="xsd:double"&gt;10.12835458954158&lt;/D&gt;&lt;D xsi:type="xsd:double"&gt;10.35632007754214&lt;/D&gt;&lt;D xsi:type="xsd:double"&gt;10.5223799406229&lt;/D&gt;&lt;D xsi:type="xsd:double"&gt;10.392641320507551&lt;/D&gt;&lt;D xsi:type="xsd:double"&gt;11.335578007751391&lt;/D&gt;&lt;D xsi:type="xsd:double"&gt;12.303359148928619&lt;/D&gt;&lt;D xsi:type="xsd:double"&gt;11.75357199093242&lt;/D&gt;&lt;D xsi:type="xsd:double"&gt;11.77809378226816&lt;/D&gt;&lt;D xsi:type="xsd:double"&gt;12.020650197348029&lt;/D&gt;&lt;D xsi:type="xsd:double"&gt;9.5590816984119815&lt;/D&gt;&lt;D xsi:type="xsd:double"&gt;9.312431617062348&lt;/D&gt;&lt;D xsi:type="xsd:double"&gt;9.2474946473240678&lt;/D&gt;&lt;D xsi:type="xsd:double"&gt;6.6213880254391118&lt;/D&gt;&lt;D xsi:type="xsd:double"&gt;6.9230549226732592&lt;/D&gt;&lt;D xsi:type="xsd:double"&gt;8.6837675855446115&lt;/D&gt;&lt;D xsi:type="xsd:double"&gt;9.1610117148020453&lt;/D&gt;&lt;D xsi:type="xsd:double"&gt;9.061548194517913&lt;/D&gt;&lt;D xsi:type="xsd:double"&gt;9.3787286730936135&lt;/D&gt;&lt;D xsi:type="xsd:double"&gt;10.49927446910683&lt;/D&gt;&lt;D xsi:type="xsd:double"&gt;11.124785363494461&lt;/D&gt;&lt;D xsi:type="xsd:double"&gt;11.65994855071559&lt;/D&gt;&lt;D xsi:type="xsd:double"&gt;11.27835168198982&lt;/D&gt;&lt;D xsi:type="xsd:double"&gt;11.45831461859374&lt;/D&gt;&lt;D xsi:type="xsd:double"&gt;12.76882804242684&lt;/D&gt;&lt;D xsi:type="xsd:double"&gt;12.42566874480244&lt;/D&gt;&lt;D xsi:type="xsd:double"&gt;11.08626087532349&lt;/D&gt;&lt;D xsi:type="xsd:double"&gt;11.3653868703034&lt;/D&gt;&lt;D xsi:type="xsd:double"&gt;10.987496497575171&lt;/D&gt;&lt;D xsi:type="xsd:double"&gt;10.880218599557971&lt;/D&gt;&lt;D xsi:type="xsd:double"&gt;10.27411379755938&lt;/D&gt;&lt;D xsi:type="xsd:double"&gt;9.4013439901620774&lt;/D&gt;&lt;D xsi:type="xsd:double"&gt;9.4396553214646115&lt;/D&gt;&lt;D xsi:type="xsd:double"&gt;9.1466246213429514&lt;/D&gt;&lt;D xsi:type="xsd:double"&gt;12.14748566855025&lt;/D&gt;&lt;D xsi:type="xsd:double"&gt;12.73115764262991&lt;/D&gt;&lt;D xsi:type="xsd:double"&gt;11.8053771823579&lt;/D&gt;&lt;D xsi:type="xsd:double"&gt;11.177262489553209&lt;/D&gt;&lt;D xsi:type="xsd:double"&gt;12.30922829349964&lt;/D&gt;&lt;D xsi:type="xsd:double"&gt;13.13054382233444&lt;/D&gt;&lt;D xsi:type="xsd:double"&gt;13.6760788533679&lt;/D&gt;&lt;D xsi:type="xsd:double"&gt;13.14036892203146&lt;/D&gt;&lt;D xsi:type="xsd:double"&gt;14.44127673031411&lt;/D&gt;&lt;D xsi:type="xsd:double"&gt;14.97116916001888&lt;/D&gt;&lt;D xsi:type="xsd:double"&gt;15.17087944302464&lt;/D&gt;&lt;D xsi:type="xsd:double"&gt;14.318760517416511&lt;/D&gt;&lt;D xsi:type="xsd:double"&gt;17.429244692525209&lt;/D&gt;&lt;D xsi:type="xsd:double"&gt;17.239807682569008&lt;/D&gt;&lt;D xsi:type="xsd:double"&gt;17.28424798927745&lt;/D&gt;&lt;D xsi:type="xsd:double"&gt;17.345366527624009&lt;/D&gt;&lt;D xsi:type="xsd:double"&gt;18.465608449686432&lt;/D&gt;&lt;D xsi:type="xsd:double"&gt;18.880720156443228&lt;/D&gt;&lt;D xsi:type="xsd:double"&gt;17.807578661168719&lt;/D&gt;&lt;D xsi:type="xsd:double"&gt;17.36881229614561&lt;/D&gt;&lt;D xsi:type="xsd:double"&gt;18.53408712889015&lt;/D&gt;&lt;D xsi:type="xsd:double"&gt;18.160986717865431&lt;/D&gt;&lt;D xsi:type="xsd:double"&gt;17.7220925698234&lt;/D&gt;&lt;D xsi:type="xsd:double"&gt;17.587790846245039&lt;/D&gt;&lt;D xsi:type="xsd:double"&gt;17.1243919084599&lt;/D&gt;&lt;D xsi:type="xsd:double"&gt;16.664231859294208&lt;/D&gt;&lt;D xsi:type="xsd:double"&gt;16.710229976504031&lt;/D&gt;&lt;D xsi:type="xsd:double"&gt;16.223876793795551&lt;/D&gt;&lt;D xsi:type="xsd:double"&gt;15.944180260877459&lt;/D&gt;&lt;D xsi:type="xsd:double"&gt;16.55665853090407&lt;/D&gt;&lt;D xsi:type="xsd:double"&gt;15.85791870621963&lt;/D&gt;&lt;D xsi:type="xsd:double"&gt;15.519043823212471&lt;/D&gt;&lt;D xsi:type="xsd:double"&gt;15.2191084115219&lt;/D&gt;&lt;D xsi:type="xsd:double"&gt;15.27263897867919&lt;/D&gt;&lt;D xsi:type="xsd:double"&gt;15.4680349770012&lt;/D&gt;&lt;D xsi:type="xsd:double"&gt;15.696241744566059&lt;/D&gt;&lt;D xsi:type="xsd:double"&gt;15.62133859616166&lt;/D&gt;&lt;D xsi:type="xsd:double"&gt;15.440001623645721&lt;/D&gt;&lt;D xsi:type="xsd:double"&gt;15.353682086493491&lt;/D&gt;&lt;D xsi:type="xsd:double"&gt;15.35454463945227&lt;/D&gt;&lt;D xsi:type="xsd:double"&gt;15.35162816072733&lt;/D&gt;&lt;D xsi:type="xsd:double"&gt;11.27323103612658&lt;/D&gt;&lt;D xsi:type="xsd:double"&gt;11.710295981476969&lt;/D&gt;&lt;D xsi:type="xsd:double"&gt;11.51375224328541&lt;/D&gt;&lt;D xsi:type="xsd:double"&gt;12.242924085316821&lt;/D&gt;&lt;D xsi:type="xsd:double"&gt;12.29757552445526&lt;/D&gt;&lt;D xsi:type="xsd:double"&gt;-2.2995639590711821&lt;/D&gt;&lt;D xsi:type="xsd:double"&gt;-2.805397193883167&lt;/D&gt;&lt;D xsi:type="xsd:double"&gt;-2.4779734074207962&lt;/D&gt;&lt;D xsi:type="xsd:double"&gt;-2.499149861500555&lt;/D&gt;&lt;D xsi:type="xsd:double"&gt;-2.414933260376674&lt;/D&gt;&lt;D xsi:type="xsd:double"&gt;-1.1438556788950709&lt;/D&gt;&lt;D xsi:type="xsd:double"&gt;-1.602587038164325&lt;/D&gt;&lt;D xsi:type="xsd:double"&gt;-0.97699229188649672&lt;/D&gt;&lt;D xsi:type="xsd:double"&gt;-0.62409172405204139&lt;/D&gt;&lt;D xsi:type="xsd:double"&gt;-1.025278351904044&lt;/D&gt;&lt;D xsi:type="xsd:double"&gt;-0.85118208383307536&lt;/D&gt;&lt;D xsi:type="xsd:double"&gt;-0.58409302586545253&lt;/D&gt;&lt;D xsi:type="xsd:double"&gt;-0.33941102541407758&lt;/D&gt;&lt;D xsi:type="xsd:double"&gt;-0.67238778797227783&lt;/D&gt;&lt;D xsi:type="xsd:double"&gt;0.055758853922328259&lt;/D&gt;&lt;D xsi:type="xsd:double"&gt;-0.1439232498932973&lt;/D&gt;&lt;D xsi:type="xsd:double"&gt;0.05849455380874613&lt;/D&gt;&lt;D xsi:type="xsd:double"&gt;-0.23796630287078049&lt;/D&gt;&lt;D xsi:type="xsd:double"&gt;-0.26039133875372961&lt;/D&gt;&lt;D xsi:type="xsd:double"&gt;-0.80245271807336294&lt;/D&gt;&lt;D xsi:type="xsd:double"&gt;-0.48700023302188578&lt;/D&gt;&lt;D xsi:type="xsd:double"&gt;-0.99874447182752268&lt;/D&gt;&lt;D xsi:type="xsd:double"&gt;-1.0198629489735249&lt;/D&gt;&lt;D xsi:type="xsd:double"&gt;-1.38750004829297&lt;/D&gt;&lt;D xsi:type="xsd:double"&gt;-1.5357710923598511&lt;/D&gt;&lt;D xsi:type="xsd:double"&gt;-2.2494509612763149&lt;/D&gt;&lt;D xsi:type="xsd:double"&gt;-2.4237759925466671&lt;/D&gt;&lt;D xsi:type="xsd:double"&gt;-3.18853310699509&lt;/D&gt;&lt;D xsi:type="xsd:double"&gt;-3.0100351677733732&lt;/D&gt;&lt;D xsi:type="xsd:double"&gt;-3.4016108117906652&lt;/D&gt;&lt;D xsi:type="xsd:double"&gt;-2.9556924971114888&lt;/D&gt;&lt;D xsi:type="xsd:double"&gt;-2.3961757175984371&lt;/D&gt;&lt;D xsi:type="xsd:double"&gt;-2.520160548846972&lt;/D&gt;&lt;D xsi:type="xsd:double"&gt;-3.0864849762652988&lt;/D&gt;&lt;D xsi:type="xsd:double"&gt;-2.822600468475212&lt;/D&gt;&lt;D xsi:type="xsd:double"&gt;-2.6878835474107019&lt;/D&gt;&lt;D xsi:type="xsd:double"&gt;-2.87767421887412&lt;/D&gt;&lt;D xsi:type="xsd:double"&gt;-2.5934155003907&lt;/D&gt;&lt;D xsi:type="xsd:double"&gt;-2.0395500935376791&lt;/D&gt;&lt;D xsi:type="xsd:double"&gt;-2.4147689037804119&lt;/D&gt;&lt;D xsi:type="xsd:double"&gt;-2.3014741499153129&lt;/D&gt;&lt;D xsi:type="xsd:double"&gt;-2.2410342505325369&lt;/D&gt;&lt;D xsi:type="xsd:double"&gt;-3.1395079375139008&lt;/D&gt;&lt;D xsi:type="xsd:double"&gt;-2.9999231142539911&lt;/D&gt;&lt;D xsi:type="xsd:double"&gt;-3.1801589750792831&lt;/D&gt;&lt;D xsi:type="xsd:double"&gt;-3.2770345609695388&lt;/D&gt;&lt;D xsi:type="xsd:double"&gt;-3.097290325550754&lt;/D&gt;&lt;D xsi:type="xsd:double"&gt;-2.833491196218052&lt;/D&gt;&lt;D xsi:type="xsd:double"&gt;-2.915202460288898&lt;/D&gt;&lt;D xsi:type="xsd:double"&gt;-2.8150693534580178&lt;/D&gt;&lt;D xsi:type="xsd:double"&gt;-3.650694644564922&lt;/D&gt;&lt;D xsi:type="xsd:double"&gt;-3.7625964788114881&lt;/D&gt;&lt;D xsi:type="xsd:double"&gt;-3.5293928035871018&lt;/D&gt;&lt;D xsi:type="xsd:double"&gt;-3.4191111484450829&lt;/D&gt;&lt;D xsi:type="xsd:double"&gt;-3.1879576300601391&lt;/D&gt;&lt;D xsi:type="xsd:double"&gt;-3.17384166164295&lt;/D&gt;&lt;D xsi:type="xsd:double"&gt;-3.242094584908386&lt;/D&gt;&lt;D xsi:type="xsd:double"&gt;-6.4911670851754018&lt;/D&gt;&lt;D xsi:type="xsd:double"&gt;-6.1270583549758282&lt;/D&gt;&lt;D xsi:type="xsd:double"&gt;-6.2721630830411312&lt;/D&gt;&lt;D xsi:type="xsd:double"&gt;-5.6473998223007191&lt;/D&gt;&lt;D xsi:type="xsd:double"&gt;-5.535639987112436&lt;/D&gt;&lt;D xsi:type="xsd:double"&gt;-3.3190143634699871&lt;/D&gt;&lt;D xsi:type="xsd:double"&gt;-2.6697715146775658&lt;/D&gt;&lt;D xsi:type="xsd:double"&gt;-2.3192000061637761&lt;/D&gt;&lt;D xsi:type="xsd:double"&gt;-1.430070027311545&lt;/D&gt;&lt;D xsi:type="xsd:double"&gt;-1.2842495823683051&lt;/D&gt;&lt;D xsi:type="xsd:double"&gt;-1.018420302457892&lt;/D&gt;&lt;D xsi:type="xsd:double"&gt;-1.5905167543619989&lt;/D&gt;&lt;D xsi:type="xsd:double"&gt;-1.78026822813432&lt;/D&gt;&lt;D xsi:type="xsd:double"&gt;-1.952962503094815&lt;/D&gt;&lt;D xsi:type="xsd:double"&gt;-1.883901548249201&lt;/D&gt;&lt;D xsi:type="xsd:double"&gt;-1.9439738318195561&lt;/D&gt;&lt;D xsi:type="xsd:double"&gt;-2.699330221011552&lt;/D&gt;&lt;D xsi:type="xsd:double"&gt;-3.550942837521339&lt;/D&gt;&lt;D xsi:type="xsd:double"&gt;-4.0137398111509048&lt;/D&gt;&lt;D xsi:type="xsd:double"&gt;-3.7495234164718192&lt;/D&gt;&lt;D xsi:type="xsd:double"&gt;-3.5524390125690961&lt;/D&gt;&lt;D xsi:type="xsd:double"&gt;-3.694002034291906&lt;/D&gt;&lt;D xsi:type="xsd:double"&gt;-4.1917640583739511&lt;/D&gt;&lt;D xsi:type="xsd:double"&gt;-3.019517915433179&lt;/D&gt;&lt;D xsi:type="xsd:double"&gt;-2.269548372100576&lt;/D&gt;&lt;D xsi:type="xsd:double"&gt;-1.7783847842417031&lt;/D&gt;&lt;D xsi:type="xsd:double"&gt;-2.9867962880711931&lt;/D&gt;&lt;D xsi:type="xsd:double"&gt;-0.45491037470064932&lt;/D&gt;&lt;D xsi:type="xsd:double"&gt;0.69157331542605582&lt;/D&gt;&lt;D xsi:type="xsd:double"&gt;1.7492307333463819&lt;/D&gt;&lt;D xsi:type="xsd:double"&gt;1.910079587440348&lt;/D&gt;&lt;D xsi:type="xsd:double"&gt;1.453731495893384&lt;/D&gt;&lt;D xsi:type="xsd:double"&gt;0.23968115648047561&lt;/D&gt;&lt;D xsi:type="xsd:double"&gt;0.18414985164711609&lt;/D&gt;&lt;D xsi:type="xsd:double"&gt;0.94902622820167526&lt;/D&gt;&lt;D xsi:type="xsd:double"&gt;0.52011355654634306&lt;/D&gt;&lt;D xsi:type="xsd:double"&gt;0.3951822031658167&lt;/D&gt;&lt;D xsi:type="xsd:double"&gt;0.53210716920992607&lt;/D&gt;&lt;D xsi:type="xsd:double"&gt;0.21354736823651391&lt;/D&gt;&lt;D xsi:type="xsd:double"&gt;0.22034158758874919&lt;/D&gt;&lt;D xsi:type="xsd:double"&gt;0.21529903719008189&lt;/D&gt;&lt;D xsi:type="xsd:double"&gt;0.330560593432971&lt;/D&gt;&lt;D xsi:type="xsd:double"&gt;-0.434885410951282&lt;/D&gt;&lt;D xsi:type="xsd:double"&gt;-0.45564617179027322&lt;/D&gt;&lt;D xsi:type="xsd:double"&gt;-0.502273033453284&lt;/D&gt;&lt;D xsi:type="xsd:double"&gt;-0.54502745324596347&lt;/D&gt;&lt;D xsi:type="xsd:double"&gt;-0.744459043477789&lt;/D&gt;&lt;D xsi:type="xsd:double"&gt;-0.1326308049291014&lt;/D&gt;&lt;D xsi:type="xsd:double"&gt;0.19431145497924721&lt;/D&gt;&lt;D xsi:type="xsd:double"&gt;-0.25593827773042721&lt;/D&gt;&lt;D xsi:type="xsd:double"&gt;-0.547156825698318&lt;/D&gt;&lt;D xsi:type="xsd:double"&gt;-1.05854011450048&lt;/D&gt;&lt;D xsi:type="xsd:double"&gt;-0.36805784510306139&lt;/D&gt;&lt;D xsi:type="xsd:double"&gt;-1.033033803238909&lt;/D&gt;&lt;D xsi:type="xsd:double"&gt;-1.063751528969292&lt;/D&gt;&lt;D xsi:type="xsd:double"&gt;-1.3137302623008811&lt;/D&gt;&lt;D xsi:type="xsd:double"&gt;-1.5789778812271491&lt;/D&gt;&lt;D xsi:type="xsd:double"&gt;-1.6201438213357571&lt;/D&gt;&lt;D xsi:type="xsd:double"&gt;-1.7331976706229191&lt;/D&gt;&lt;D xsi:type="xsd:double"&gt;-2.057562525226817&lt;/D&gt;&lt;D xsi:type="xsd:double"&gt;-1.8296222065253951&lt;/D&gt;&lt;D xsi:type="xsd:double"&gt;-2.0212530364044832&lt;/D&gt;&lt;D xsi:type="xsd:double"&gt;-3.173976560854078&lt;/D&gt;&lt;D xsi:type="xsd:double"&gt;-3.8012298780824931&lt;/D&gt;&lt;D xsi:type="xsd:double"&gt;-2.9456260878364469&lt;/D&gt;&lt;D xsi:type="xsd:double"&gt;-2.539322880576429&lt;/D&gt;&lt;D xsi:type="xsd:double"&gt;-2.0999193546511128&lt;/D&gt;&lt;D xsi:type="xsd:double"&gt;-2.4412815173735618&lt;/D&gt;&lt;D xsi:type="xsd:double"&gt;-1.182130429518933&lt;/D&gt;&lt;D xsi:type="xsd:double"&gt;0.26495217254481529&lt;/D&gt;&lt;D xsi:type="xsd:double"&gt;0.35407037259894519&lt;/D&gt;&lt;D xsi:type="xsd:double"&gt;-0.46305819301427142&lt;/D&gt;&lt;D xsi:type="xsd:double"&gt;-1.0892238432658841&lt;/D&gt;&lt;D xsi:type="xsd:double"&gt;-2.3120798147320718&lt;/D&gt;&lt;D xsi:type="xsd:double"&gt;-1.877634105690811&lt;/D&gt;&lt;D xsi:type="xsd:double"&gt;-2.1874798545383518&lt;/D&gt;&lt;D xsi:type="xsd:double"&gt;-2.5955788592726972&lt;/D&gt;&lt;D xsi:type="xsd:double"&gt;-2.5074839486838441&lt;/D&gt;&lt;D xsi:type="xsd:double"&gt;-2.735323065433513&lt;/D&gt;&lt;D xsi:type="xsd:double"&gt;-3.1265373864067731&lt;/D&gt;&lt;D xsi:type="xsd:double"&gt;-3.3559384947377149&lt;/D&gt;&lt;D xsi:type="xsd:double"&gt;-3.06510698052885&lt;/D&gt;&lt;D xsi:type="xsd:double"&gt;-3.3675296773386481&lt;/D&gt;&lt;D xsi:type="xsd:double"&gt;-2.809045002432776&lt;/D&gt;&lt;D xsi:type="xsd:double"&gt;-2.65917033394059&lt;/D&gt;&lt;D xsi:type="xsd:double"&gt;-2.296456901270544&lt;/D&gt;&lt;D xsi:type="xsd:double"&gt;-2.3130796104079319&lt;/D&gt;&lt;D xsi:type="xsd:double"&gt;-2.5375873240488538&lt;/D&gt;&lt;D xsi:type="xsd:double"&gt;-3.1283236096067339&lt;/D&gt;&lt;D xsi:type="xsd:double"&gt;-3.5826015682200252&lt;/D&gt;&lt;D xsi:type="xsd:double"&gt;-3.6945584428776361&lt;/D&gt;&lt;D xsi:type="xsd:double"&gt;-4.8439768595664514&lt;/D&gt;&lt;D xsi:type="xsd:double"&gt;-4.328175042158823&lt;/D&gt;&lt;D xsi:type="xsd:double"&gt;-4.4538317067565849&lt;/D&gt;&lt;D xsi:type="xsd:double"&gt;-4.3028468933943591&lt;/D&gt;&lt;D xsi:type="xsd:double"&gt;-4.4891250274377041&lt;/D&gt;&lt;D xsi:type="xsd:double"&gt;-4.3084283422362866&lt;/D&gt;&lt;D xsi:type="xsd:double"&gt;-4.5083675219312047&lt;/D&gt;&lt;D xsi:type="xsd:double"&gt;-4.78193074407872&lt;/D&gt;&lt;D xsi:type="xsd:double"&gt;-4.9925525699489386&lt;/D&gt;&lt;D xsi:type="xsd:double"&gt;-4.7032209507084044&lt;/D&gt;&lt;D xsi:type="xsd:double"&gt;-4.4586543047172711&lt;/D&gt;&lt;D xsi:type="xsd:double"&gt;-4.6315240565198552&lt;/D&gt;&lt;D xsi:type="xsd:double"&gt;-4.6760263761122189&lt;/D&gt;&lt;D xsi:type="xsd:double"&gt;-4.6490348526935472&lt;/D&gt;&lt;D xsi:type="xsd:double"&gt;-4.2707825968873916&lt;/D&gt;&lt;D xsi:type="xsd:double"&gt;-4.4920513826035329&lt;/D&gt;&lt;D xsi:type="xsd:double"&gt;-4.355392864882706&lt;/D&gt;&lt;D xsi:type="xsd:double"&gt;-4.2601586802418314&lt;/D&gt;&lt;D xsi:type="xsd:double"&gt;-4.5309728713697961&lt;/D&gt;&lt;D xsi:type="xsd:double"&gt;-4.1698929847497883&lt;/D&gt;&lt;D xsi:type="xsd:double"&gt;-4.137974604873361&lt;/D&gt;&lt;D xsi:type="xsd:double"&gt;-3.4681088294502218&lt;/D&gt;&lt;D xsi:type="xsd:double"&gt;-2.905308867807963&lt;/D&gt;&lt;D xsi:type="xsd:double"&gt;-2.9144432360336712&lt;/D&gt;&lt;D xsi:type="xsd:double"&gt;-3.4936371791421408&lt;/D&gt;&lt;D xsi:type="xsd:double"&gt;-4.385510813994709&lt;/D&gt;&lt;D xsi:type="xsd:double"&gt;-4.0173408602412666&lt;/D&gt;&lt;D xsi:type="xsd:double"&gt;-3.474124952564194&lt;/D&gt;&lt;D xsi:type="xsd:double"&gt;-3.580302459126274&lt;/D&gt;&lt;D xsi:type="xsd:double"&gt;-3.4348312376817529&lt;/D&gt;&lt;D xsi:type="xsd:double"&gt;-3.725685374426718&lt;/D&gt;&lt;D xsi:type="xsd:double"&gt;-4.1161103247417534&lt;/D&gt;&lt;D xsi:type="xsd:double"&gt;-4.18200521860154&lt;/D&gt;&lt;D xsi:type="xsd:double"&gt;-4.1218718861018919&lt;/D&gt;&lt;D xsi:type="xsd:double"&gt;-3.8195819975437759&lt;/D&gt;&lt;D xsi:type="xsd:double"&gt;-3.7973932220966691&lt;/D&gt;&lt;D xsi:type="xsd:double"&gt;-4.1228098751173956&lt;/D&gt;&lt;D xsi:type="xsd:double"&gt;-3.7531894207057088&lt;/D&gt;&lt;D xsi:type="xsd:double"&gt;-4.2957192086299107&lt;/D&gt;&lt;D xsi:type="xsd:double"&gt;-3.6296943098072489&lt;/D&gt;&lt;D xsi:type="xsd:double"&gt;-3.126660571791454&lt;/D&gt;&lt;D xsi:type="xsd:double"&gt;-3.5011433983085318&lt;/D&gt;&lt;D xsi:type="xsd:double"&gt;-3.930318924288446&lt;/D&gt;&lt;D xsi:type="xsd:double"&gt;-4.0531377851316854&lt;/D&gt;&lt;D xsi:type="xsd:double"&gt;-3.3656486716229388&lt;/D&gt;&lt;D xsi:type="xsd:double"&gt;-3.451343844805657&lt;/D&gt;&lt;D xsi:type="xsd:double"&gt;-3.692022570535693&lt;/D&gt;&lt;D xsi:type="xsd:double"&gt;-3.3088227259504839&lt;/D&gt;&lt;D xsi:type="xsd:double"&gt;-3.243998532896796&lt;/D&gt;&lt;D xsi:type="xsd:double"&gt;-3.810899091774834&lt;/D&gt;&lt;D xsi:type="xsd:double"&gt;-4.1779633188515062&lt;/D&gt;&lt;D xsi:type="xsd:double"&gt;-3.819791388998421&lt;/D&gt;&lt;D xsi:type="xsd:double"&gt;-3.59292978349373&lt;/D&gt;&lt;D xsi:type="xsd:double"&gt;-3.6504260809716431&lt;/D&gt;&lt;D xsi:type="xsd:double"&gt;-3.7793242518518579&lt;/D&gt;&lt;D xsi:type="xsd:double"&gt;-4.0279774151017076&lt;/D&gt;&lt;D xsi:type="xsd:double"&gt;-4.0959221412477431&lt;/D&gt;&lt;D xsi:type="xsd:double"&gt;-4.0557838510433886&lt;/D&gt;&lt;D xsi:type="xsd:double"&gt;-4.0065559024628827&lt;/D&gt;&lt;D xsi:type="xsd:double"&gt;-4.1652337620163156&lt;/D&gt;&lt;D xsi:type="xsd:double"&gt;-4.5598506657318936&lt;/D&gt;&lt;D xsi:type="xsd:double"&gt;-4.3432925711586829&lt;/D&gt;&lt;D xsi:type="xsd:double"&gt;-4.2482101119345588&lt;/D&gt;&lt;D xsi:type="xsd:double"&gt;-4.0234907659636718&lt;/D&gt;&lt;D xsi:type="xsd:double"&gt;-4.0850541788803278&lt;/D&gt;&lt;D xsi:type="xsd:double"&gt;-4.1078340898770733&lt;/D&gt;&lt;D xsi:type="xsd:double"&gt;-4.0233796293691464&lt;/D&gt;&lt;D xsi:type="xsd:double"&gt;-4.319994129833761&lt;/D&gt;&lt;D xsi:type="xsd:double"&gt;-4.2235035137030232&lt;/D&gt;&lt;D xsi:type="xsd:double"&gt;-4.6804942038477249&lt;/D&gt;&lt;D xsi:type="xsd:double"&gt;-4.2988107033630163&lt;/D&gt;&lt;D xsi:type="xsd:double"&gt;-4.4262391839147783&lt;/D&gt;&lt;D xsi:type="xsd:double"&gt;-4.1166149819109341&lt;/D&gt;&lt;D xsi:type="xsd:double"&gt;-3.79703315175208&lt;/D&gt;&lt;D xsi:type="xsd:double"&gt;-4.3986579832385759&lt;/D&gt;&lt;D xsi:type="xsd:double"&gt;-4.8547176889679768&lt;/D&gt;&lt;D xsi:type="xsd:double"&gt;-4.7431115154194217&lt;/D&gt;&lt;D xsi:type="xsd:double"&gt;-5.039713068663958&lt;/D&gt;&lt;D xsi:type="xsd:double"&gt;-5.54944324413183&lt;/D&gt;&lt;D xsi:type="xsd:double"&gt;-5.9450901793835671&lt;/D&gt;&lt;D xsi:type="xsd:double"&gt;-6.3902124122545336&lt;/D&gt;&lt;D xsi:type="xsd:double"&gt;-6.1463058675423436&lt;/D&gt;&lt;D xsi:type="xsd:double"&gt;-5.8109090895765672&lt;/D&gt;&lt;D xsi:type="xsd:double"&gt;-5.906534404480813&lt;/D&gt;&lt;D xsi:type="xsd:double"&gt;-6.4461744665938454&lt;/D&gt;&lt;D xsi:type="xsd:double"&gt;-5.7897773917724793&lt;/D&gt;&lt;D xsi:type="xsd:double"&gt;-4.5260255271108578&lt;/D&gt;&lt;D xsi:type="xsd:double"&gt;-5.7583287614127814&lt;/D&gt;&lt;D xsi:type="xsd:double"&gt;-5.9932541276028291&lt;/D&gt;&lt;D xsi:type="xsd:double"&gt;-5.248564548808643&lt;/D&gt;&lt;D xsi:type="xsd:double"&gt;-6.389797431242747&lt;/D&gt;&lt;D xsi:type="xsd:double"&gt;-6.3523108516233853&lt;/D&gt;&lt;D xsi:type="xsd:double"&gt;-7.7405920786077207&lt;/D&gt;&lt;D xsi:type="xsd:double"&gt;-8.1012693525952937&lt;/D&gt;&lt;D xsi:type="xsd:double"&gt;-8.0026269321030625&lt;/D&gt;&lt;D xsi:type="xsd:double"&gt;-8.3662136647289138&lt;/D&gt;&lt;D xsi:type="xsd:double"&gt;-8.6480708031586&lt;/D&gt;&lt;D xsi:type="xsd:double"&gt;-7.9525915123170794&lt;/D&gt;&lt;D xsi:type="xsd:double"&gt;3.010489538248192&lt;/D&gt;&lt;D xsi:type="xsd:double"&gt;2.7506191021539612&lt;/D&gt;&lt;D xsi:type="xsd:double"&gt;2.7470542441363741&lt;/D&gt;&lt;D xsi:type="xsd:double"&gt;3.30051488897618&lt;/D&gt;&lt;D xsi:type="xsd:double"&gt;2.9747530295913611&lt;/D&gt;&lt;D xsi:type="xsd:double"&gt;3.4554791184350249&lt;/D&gt;&lt;D xsi:type="xsd:double"&gt;3.794781392625318&lt;/D&gt;&lt;D xsi:type="xsd:double"&gt;2.2731755892180781&lt;/D&gt;&lt;D xsi:type="xsd:double"&gt;1.9797664763125911&lt;/D&gt;&lt;D xsi:type="xsd:double"&gt;1.4520908369578349&lt;/D&gt;&lt;D xsi:type="xsd:double"&gt;0.52338467876830386&lt;/D&gt;&lt;D xsi:type="xsd:double"&gt;0.74998196635408021&lt;/D&gt;&lt;D xsi:type="xsd:double"&gt;0.712382542020886&lt;/D&gt;&lt;D xsi:type="xsd:double"&gt;0.66058918802502142&lt;/D&gt;&lt;D xsi:type="xsd:double"&gt;0.17273088885578711&lt;/D&gt;&lt;D xsi:type="xsd:double"&gt;-0.092155404922430226&lt;/D&gt;&lt;D xsi:type="xsd:double"&gt;-0.81335065093934789&lt;/D&gt;&lt;D xsi:type="xsd:double"&gt;-0.69317968337270131&lt;/D&gt;&lt;D xsi:type="xsd:double"&gt;-0.94562667418989477&lt;/D&gt;&lt;D xsi:type="xsd:double"&gt;-0.93358096435872706&lt;/D&gt;&lt;D xsi:type="xsd:double"&gt;-0.8327182884796438&lt;/D&gt;&lt;D xsi:type="xsd:double"&gt;-0.28672787907418767&lt;/D&gt;&lt;D xsi:type="xsd:double"&gt;0.093312768218944617&lt;/D&gt;&lt;D xsi:type="xsd:double"&gt;0.32601956473703858&lt;/D&gt;&lt;D xsi:type="xsd:double"&gt;0.24111170662953921&lt;/D&gt;&lt;D xsi:type="xsd:double"&gt;0.1267895457273541&lt;/D&gt;&lt;D xsi:type="xsd:double"&gt;0.2394287973769349&lt;/D&gt;&lt;D xsi:type="xsd:double"&gt;0.075454794575765372&lt;/D&gt;&lt;D xsi:type="xsd:double"&gt;-0.40730077449796548&lt;/D&gt;&lt;D xsi:type="xsd:double"&gt;-0.86048659754989587&lt;/D&gt;&lt;D xsi:type="xsd:double"&gt;-0.93615108934952085&lt;/D&gt;&lt;D xsi:type="xsd:double"&gt;-0.78235608617285868&lt;/D&gt;&lt;D xsi:type="xsd:double"&gt;-1.4893782037367329&lt;/D&gt;&lt;D xsi:type="xsd:double"&gt;-1.0731461821460291&lt;/D&gt;&lt;D xsi:type="xsd:double"&gt;-1.70982749930705&lt;/D&gt;&lt;D xsi:type="xsd:double"&gt;-2.4409238151942891&lt;/D&gt;&lt;D xsi:type="xsd:double"&gt;-2.152134071542279&lt;/D&gt;&lt;D xsi:type="xsd:double"&gt;-2.2580972908047818&lt;/D&gt;&lt;D xsi:type="xsd:double"&gt;-2.5510914549044621&lt;/D&gt;&lt;D xsi:type="xsd:double"&gt;-2.5619305013561209&lt;/D&gt;&lt;D xsi:type="xsd:double"&gt;-2.4752457766730549&lt;/D&gt;&lt;D xsi:type="xsd:double"&gt;-1.7793742316587911&lt;/D&gt;&lt;D xsi:type="xsd:double"&gt;-1.4003155447517079&lt;/D&gt;&lt;D xsi:type="xsd:double"&gt;-1.066787540825755&lt;/D&gt;&lt;D xsi:type="xsd:double"&gt;-0.97648995208656353&lt;/D&gt;&lt;D xsi:type="xsd:double"&gt;-1.345023072371202&lt;/D&gt;&lt;D xsi:type="xsd:double"&gt;-1.618790868636784&lt;/D&gt;&lt;D xsi:type="xsd:double"&gt;-1.4555565991388371&lt;/D&gt;&lt;D xsi:type="xsd:double"&gt;-1.4311509279037249&lt;/D&gt;&lt;D xsi:type="xsd:double"&gt;-0.99231273353457916&lt;/D&gt;&lt;D xsi:type="xsd:double"&gt;-1.1216216097692719&lt;/D&gt;&lt;D xsi:type="xsd:double"&gt;-1.578932642124107&lt;/D&gt;&lt;D xsi:type="xsd:double"&gt;-1.225668129783448&lt;/D&gt;&lt;D xsi:type="xsd:double"&gt;-1.4158556481759459&lt;/D&gt;&lt;D xsi:type="xsd:double"&gt;-1.4052969418189309&lt;/D&gt;&lt;D xsi:type="xsd:double"&gt;-1.4133492157516181&lt;/D&gt;&lt;D xsi:type="xsd:double"&gt;-1.1051286696572311&lt;/D&gt;&lt;D xsi:type="xsd:double"&gt;-1.8893788347472931&lt;/D&gt;&lt;D xsi:type="xsd:double"&gt;-1.993644850758562&lt;/D&gt;&lt;D xsi:type="xsd:double"&gt;-2.1691409070236869&lt;/D&gt;&lt;D xsi:type="xsd:double"&gt;-2.229623052902975&lt;/D&gt;&lt;D xsi:type="xsd:double"&gt;-2.046000443325263&lt;/D&gt;&lt;D xsi:type="xsd:double"&gt;-2.29710730336507&lt;/D&gt;&lt;D xsi:type="xsd:double"&gt;-2.517290985879415&lt;/D&gt;&lt;D xsi:type="xsd:double"&gt;-2.5177950021548239&lt;/D&gt;&lt;D xsi:type="xsd:double"&gt;-2.523511933510135&lt;/D&gt;&lt;D xsi:type="xsd:double"&gt;-2.9360587686880582&lt;/D&gt;&lt;D xsi:type="xsd:double"&gt;-3.2581190925775529&lt;/D&gt;&lt;D xsi:type="xsd:double"&gt;-2.6085279277904849&lt;/D&gt;&lt;D xsi:type="xsd:double"&gt;-2.1937222073804552&lt;/D&gt;&lt;D xsi:type="xsd:double"&gt;-2.2295807700182571&lt;/D&gt;&lt;D xsi:type="xsd:double"&gt;-2.0970162445733909&lt;/D&gt;&lt;D xsi:type="xsd:double"&gt;-1.284563189398036&lt;/D&gt;&lt;D xsi:type="xsd:double"&gt;-1.5648370993461129&lt;/D&gt;&lt;D xsi:type="xsd:double"&gt;-1.862632966365448&lt;/D&gt;&lt;D xsi:type="xsd:double"&gt;-2.1274666660001862&lt;/D&gt;&lt;D xsi:type="xsd:double"&gt;-2.4260490936055721&lt;/D&gt;&lt;D xsi:type="xsd:double"&gt;-2.3293299936834981&lt;/D&gt;&lt;D xsi:type="xsd:double"&gt;-2.6389847799681&lt;/D&gt;&lt;D xsi:type="xsd:double"&gt;-3.404680716529199&lt;/D&gt;&lt;D xsi:type="xsd:double"&gt;-3.027867115828681&lt;/D&gt;&lt;D xsi:type="xsd:double"&gt;-2.561998451473495&lt;/D&gt;&lt;D xsi:type="xsd:double"&gt;-2.7943799249162922&lt;/D&gt;&lt;D xsi:type="xsd:double"&gt;-3.0148057629376712&lt;/D&gt;&lt;D xsi:type="xsd:double"&gt;-2.640318089691438&lt;/D&gt;&lt;D xsi:type="xsd:double"&gt;-2.3270526118452248&lt;/D&gt;&lt;D xsi:type="xsd:double"&gt;-2.3136393256641981&lt;/D&gt;&lt;D xsi:type="xsd:double"&gt;-2.732005264139159&lt;/D&gt;&lt;D xsi:type="xsd:double"&gt;-3.0999760842694881&lt;/D&gt;&lt;D xsi:type="xsd:double"&gt;-3.343721161447363&lt;/D&gt;&lt;D xsi:type="xsd:double"&gt;-3.4316892616115831&lt;/D&gt;&lt;D xsi:type="xsd:double"&gt;-4.0571831738586832&lt;/D&gt;&lt;D xsi:type="xsd:double"&gt;-4.0520643942285526&lt;/D&gt;&lt;D xsi:type="xsd:double"&gt;-4.0016771024587348&lt;/D&gt;&lt;D xsi:type="xsd:double"&gt;-3.6127664912315551&lt;/D&gt;&lt;D xsi:type="xsd:double"&gt;-3.7829517387054148&lt;/D&gt;&lt;D xsi:type="xsd:double"&gt;-3.869819188468401&lt;/D&gt;&lt;D xsi:type="xsd:double"&gt;-3.962662827422172&lt;/D&gt;&lt;D xsi:type="xsd:double"&gt;-3.90927853277988&lt;/D&gt;&lt;D xsi:type="xsd:double"&gt;-3.930842753769999&lt;/D&gt;&lt;D xsi:type="xsd:double"&gt;-4.2385560461779974&lt;/D&gt;&lt;D xsi:type="xsd:double"&gt;-4.2582934358991809&lt;/D&gt;&lt;D xsi:type="xsd:double"&gt;-3.8947261033723679&lt;/D&gt;&lt;D xsi:type="xsd:double"&gt;-4.6021222987017847&lt;/D&gt;&lt;D xsi:type="xsd:double"&gt;-3.804507994706678&lt;/D&gt;&lt;D xsi:type="xsd:double"&gt;-4.094406778778219&lt;/D&gt;&lt;D xsi:type="xsd:double"&gt;-4.3396886279229827&lt;/D&gt;&lt;D xsi:type="xsd:double"&gt;-4.7579081940715744&lt;/D&gt;&lt;D xsi:type="xsd:double"&gt;-4.5624457213159992&lt;/D&gt;&lt;D xsi:type="xsd:double"&gt;-4.6481379934778486&lt;/D&gt;&lt;D xsi:type="xsd:double"&gt;-4.9056278654176522&lt;/D&gt;&lt;D xsi:type="xsd:double"&gt;-4.662789857835473&lt;/D&gt;&lt;D xsi:type="xsd:double"&gt;-4.6526500378245048&lt;/D&gt;&lt;D xsi:type="xsd:double"&gt;-4.9821663935282077&lt;/D&gt;&lt;D xsi:type="xsd:double"&gt;-4.6673130372633382&lt;/D&gt;&lt;D xsi:type="xsd:double"&gt;-4.8355129193008688&lt;/D&gt;&lt;D xsi:type="xsd:double"&gt;-4.977128829759315&lt;/D&gt;&lt;D xsi:type="xsd:double"&gt;-5.0491775564874812&lt;/D&gt;&lt;D xsi:type="xsd:double"&gt;-4.7478742676231764&lt;/D&gt;&lt;D xsi:type="xsd:double"&gt;-4.446346981347518&lt;/D&gt;&lt;D xsi:type="xsd:double"&gt;-4.73429772340699&lt;/D&gt;&lt;D xsi:type="xsd:double"&gt;-4.6366316788017352&lt;/D&gt;&lt;D xsi:t</t>
        </r>
      </text>
    </comment>
    <comment ref="A78" authorId="0" shapeId="0">
      <text>
        <r>
          <rPr>
            <b/>
            <sz val="9"/>
            <color indexed="81"/>
            <rFont val="Tahoma"/>
            <charset val="1"/>
          </rPr>
          <t>ype="xsd:double"&gt;-4.8099667461345419&lt;/D&gt;&lt;D xsi:type="xsd:double"&gt;-4.9694955740906561&lt;/D&gt;&lt;D xsi:type="xsd:double"&gt;-4.8726947969333949&lt;/D&gt;&lt;D xsi:type="xsd:double"&gt;-5.2710945920471417&lt;/D&gt;&lt;D xsi:type="xsd:double"&gt;-5.0426353074393&lt;/D&gt;&lt;D xsi:type="xsd:double"&gt;-5.455487544858233&lt;/D&gt;&lt;D xsi:type="xsd:double"&gt;-5.9760329091498861&lt;/D&gt;&lt;D xsi:type="xsd:double"&gt;-5.7964383388404324&lt;/D&gt;&lt;D xsi:type="xsd:double"&gt;-5.8664175362821576&lt;/D&gt;&lt;D xsi:type="xsd:double"&gt;-5.7596055689637629&lt;/D&gt;&lt;D xsi:type="xsd:double"&gt;-4.927306824169194&lt;/D&gt;&lt;D xsi:type="xsd:double"&gt;-4.5221573607279364&lt;/D&gt;&lt;D xsi:type="xsd:double"&gt;-4.5959837635421348&lt;/D&gt;&lt;D xsi:type="xsd:double"&gt;-4.5013547172046664&lt;/D&gt;&lt;D xsi:type="xsd:double"&gt;-5.1196699300874453&lt;/D&gt;&lt;D xsi:type="xsd:double"&gt;-5.3561003419599968&lt;/D&gt;&lt;D xsi:type="xsd:double"&gt;-5.5968928044162061&lt;/D&gt;&lt;D xsi:type="xsd:double"&gt;-5.0971418426772743&lt;/D&gt;&lt;D xsi:type="xsd:double"&gt;-4.8598145944509623&lt;/D&gt;&lt;D xsi:type="xsd:double"&gt;-4.74788389990913&lt;/D&gt;&lt;D xsi:type="xsd:double"&gt;-5.0478947376695764&lt;/D&gt;&lt;D xsi:type="xsd:double"&gt;-5.2693790564357226&lt;/D&gt;&lt;D xsi:type="xsd:double"&gt;-5.1578651318346891&lt;/D&gt;&lt;D xsi:type="xsd:double"&gt;-4.4312277583648942&lt;/D&gt;&lt;D xsi:type="xsd:double"&gt;-4.7931033588205407&lt;/D&gt;&lt;D xsi:type="xsd:double"&gt;-5.0450793527489894&lt;/D&gt;&lt;D xsi:type="xsd:double"&gt;-5.1037309477709636&lt;/D&gt;&lt;D xsi:type="xsd:double"&gt;-5.5070819801402413&lt;/D&gt;&lt;D xsi:type="xsd:double"&gt;-5.8160799272764656&lt;/D&gt;&lt;D xsi:type="xsd:double"&gt;-5.5902481355534661&lt;/D&gt;&lt;D xsi:type="xsd:double"&gt;-5.3642219076332784&lt;/D&gt;&lt;D xsi:type="xsd:double"&gt;-4.9797671287917256&lt;/D&gt;&lt;D xsi:type="xsd:double"&gt;-5.1252536994781686&lt;/D&gt;&lt;D xsi:type="xsd:double"&gt;-5.20392957765999&lt;/D&gt;&lt;D xsi:type="xsd:double"&gt;-5.3226311266059172&lt;/D&gt;&lt;D xsi:type="xsd:double"&gt;-5.0602901114485013&lt;/D&gt;&lt;D xsi:type="xsd:double"&gt;-4.85280680352164&lt;/D&gt;&lt;D xsi:type="xsd:double"&gt;-5.30999708781396&lt;/D&gt;&lt;D xsi:type="xsd:double"&gt;-5.2506809564034684&lt;/D&gt;&lt;D xsi:type="xsd:double"&gt;-4.9223719180171486&lt;/D&gt;&lt;D xsi:type="xsd:double"&gt;-4.9589380851521856&lt;/D&gt;&lt;D xsi:type="xsd:double"&gt;-4.583077499663859&lt;/D&gt;&lt;D xsi:type="xsd:double"&gt;-4.9335077321860537&lt;/D&gt;&lt;D xsi:type="xsd:double"&gt;-5.2449604062561672&lt;/D&gt;&lt;D xsi:type="xsd:double"&gt;-4.7693906659333054&lt;/D&gt;&lt;D xsi:type="xsd:double"&gt;-4.6016158525249589&lt;/D&gt;&lt;D xsi:type="xsd:double"&gt;-4.6369873119955773&lt;/D&gt;&lt;D xsi:type="xsd:double"&gt;-4.8871906955197311&lt;/D&gt;&lt;D xsi:type="xsd:double"&gt;-4.9756968765390157&lt;/D&gt;&lt;D xsi:type="xsd:double"&gt;-4.1429873181274743&lt;/D&gt;&lt;D xsi:type="xsd:double"&gt;-4.1785204625560963&lt;/D&gt;&lt;D xsi:type="xsd:double"&gt;-4.229434866802519&lt;/D&gt;&lt;D xsi:type="xsd:double"&gt;-4.0282970458580536&lt;/D&gt;&lt;D xsi:type="xsd:double"&gt;-4.28556468881647&lt;/D&gt;&lt;D xsi:type="xsd:double"&gt;-4.2019155138914774&lt;/D&gt;&lt;D xsi:type="xsd:double"&gt;-3.9995957147480379&lt;/D&gt;&lt;D xsi:type="xsd:double"&gt;-4.3025556972094856&lt;/D&gt;&lt;D xsi:type="xsd:double"&gt;-4.0437211274623532&lt;/D&gt;&lt;D xsi:type="xsd:double"&gt;-4.4104238668441171&lt;/D&gt;&lt;D xsi:type="xsd:double"&gt;-4.3748337555323493&lt;/D&gt;&lt;D xsi:type="xsd:double"&gt;-4.6532371756359856&lt;/D&gt;&lt;D xsi:type="xsd:double"&gt;-4.7418087243036506&lt;/D&gt;&lt;D xsi:type="xsd:double"&gt;-4.9265759771227282&lt;/D&gt;&lt;D xsi:type="xsd:double"&gt;-4.51718308359308&lt;/D&gt;&lt;D xsi:type="xsd:double"&gt;-4.6154944493909884&lt;/D&gt;&lt;D xsi:type="xsd:double"&gt;-4.7534993862230328&lt;/D&gt;&lt;D xsi:type="xsd:double"&gt;-4.289854562263109&lt;/D&gt;&lt;D xsi:type="xsd:double"&gt;-4.5152818544390252&lt;/D&gt;&lt;D xsi:type="xsd:double"&gt;-4.6318544523259151&lt;/D&gt;&lt;D xsi:type="xsd:double"&gt;-4.7197348212168064&lt;/D&gt;&lt;D xsi:type="xsd:double"&gt;-5.0709691219652244&lt;/D&gt;&lt;D xsi:type="xsd:double"&gt;-4.8241153762723634&lt;/D&gt;&lt;D xsi:type="xsd:double"&gt;-4.4386863927341862&lt;/D&gt;&lt;D xsi:type="xsd:double"&gt;-4.4459254356171911&lt;/D&gt;&lt;D xsi:type="xsd:double"&gt;-4.3886556030334738&lt;/D&gt;&lt;D xsi:type="xsd:double"&gt;-4.6003199449075316&lt;/D&gt;&lt;D xsi:type="xsd:double"&gt;-4.7835798502420976&lt;/D&gt;&lt;D xsi:type="xsd:double"&gt;-4.693815889482444&lt;/D&gt;&lt;D xsi:type="xsd:double"&gt;-4.6437046025834556&lt;/D&gt;&lt;D xsi:type="xsd:double"&gt;-4.6501969570894186&lt;/D&gt;&lt;D xsi:type="xsd:double"&gt;-4.2982134258294744&lt;/D&gt;&lt;D xsi:type="xsd:double"&gt;-4.4487284881710307&lt;/D&gt;&lt;D xsi:type="xsd:double"&gt;-4.6909343902701623&lt;/D&gt;&lt;D xsi:type="xsd:double"&gt;-4.9136596419423322&lt;/D&gt;&lt;D xsi:type="xsd:double"&gt;-4.6050141492632788&lt;/D&gt;&lt;D xsi:type="xsd:double"&gt;-4.6538271349794647&lt;/D&gt;&lt;D xsi:type="xsd:double"&gt;-4.3717929189936537&lt;/D&gt;&lt;D xsi:type="xsd:double"&gt;-4.6110258362849006&lt;/D&gt;&lt;D xsi:type="xsd:double"&gt;-4.787118487796528&lt;/D&gt;&lt;D xsi:type="xsd:double"&gt;-4.7912029988485667&lt;/D&gt;&lt;D xsi:type="xsd:double"&gt;-4.9081131683075556&lt;/D&gt;&lt;D xsi:type="xsd:double"&gt;-5.1411674134799066&lt;/D&gt;&lt;D xsi:type="xsd:double"&gt;-4.607421111306869&lt;/D&gt;&lt;D xsi:type="xsd:double"&gt;-4.5333746656649749&lt;/D&gt;&lt;D xsi:type="xsd:double"&gt;-3.85841519202678&lt;/D&gt;&lt;D xsi:type="xsd:double"&gt;-4.1491513828226294&lt;/D&gt;&lt;D xsi:type="xsd:double"&gt;-4.1485478864188092&lt;/D&gt;&lt;D xsi:type="xsd:double"&gt;-4.329297697941537&lt;/D&gt;&lt;D xsi:type="xsd:double"&gt;-4.1132391481432693&lt;/D&gt;&lt;D xsi:type="xsd:double"&gt;-4.0834133812490414&lt;/D&gt;&lt;D xsi:type="xsd:double"&gt;-3.9430080479548231&lt;/D&gt;&lt;D xsi:type="xsd:double"&gt;-3.845606091568055&lt;/D&gt;&lt;D xsi:type="xsd:double"&gt;-4.1270890134410969&lt;/D&gt;&lt;D xsi:type="xsd:double"&gt;-4.03220525910776&lt;/D&gt;&lt;D xsi:type="xsd:double"&gt;-3.9400884382277082&lt;/D&gt;&lt;D xsi:type="xsd:double"&gt;-3.8584456337018711&lt;/D&gt;&lt;D xsi:type="xsd:double"&gt;-3.848975892722124&lt;/D&gt;&lt;D xsi:type="xsd:double"&gt;-4.1957836924677938&lt;/D&gt;&lt;D xsi:type="xsd:double"&gt;-4.383588888749995&lt;/D&gt;&lt;D xsi:type="xsd:double"&gt;-4.6475837643575844&lt;/D&gt;&lt;D xsi:type="xsd:double"&gt;-4.8961074796104036&lt;/D&gt;&lt;D xsi:type="xsd:double"&gt;-5.0529394972724972&lt;/D&gt;&lt;D xsi:type="xsd:double"&gt;-5.20646204889664&lt;/D&gt;&lt;D xsi:type="xsd:double"&gt;-5.1180647858427193&lt;/D&gt;&lt;D xsi:type="xsd:double"&gt;-5.3322972177715009&lt;/D&gt;&lt;D xsi:type="xsd:double"&gt;-5.6272855771945363&lt;/D&gt;&lt;D xsi:type="xsd:double"&gt;-5.6435794342571723&lt;/D&gt;&lt;D xsi:type="xsd:double"&gt;-5.6082508720484769&lt;/D&gt;&lt;D xsi:type="xsd:double"&gt;-5.9116507070093114&lt;/D&gt;&lt;D xsi:type="xsd:double"&gt;-5.9984726542542317&lt;/D&gt;&lt;D xsi:type="xsd:double"&gt;-5.9064515519849294&lt;/D&gt;&lt;D xsi:type="xsd:double"&gt;-5.2569312160757864&lt;/D&gt;&lt;D xsi:type="xsd:double"&gt;-5.1314296628428391&lt;/D&gt;&lt;D xsi:type="xsd:double"&gt;-4.9877703351728071&lt;/D&gt;&lt;D xsi:type="xsd:double"&gt;8.3790256627838371&lt;/D&gt;&lt;D xsi:type="xsd:double"&gt;8.2714875730356763&lt;/D&gt;&lt;D xsi:type="xsd:double"&gt;8.48533791919586&lt;/D&gt;&lt;D xsi:type="xsd:double"&gt;8.4816895579067069&lt;/D&gt;&lt;D xsi:type="xsd:double"&gt;8.3782978545701141&lt;/D&gt;&lt;D xsi:type="xsd:double"&gt;8.1575324353687062&lt;/D&gt;&lt;D xsi:type="xsd:double"&gt;8.1465061285519589&lt;/D&gt;&lt;D xsi:type="xsd:double"&gt;8.14977084988574&lt;/D&gt;&lt;D xsi:type="xsd:double"&gt;7.5368834193887482&lt;/D&gt;&lt;D xsi:type="xsd:double"&gt;7.4773829073196634&lt;/D&gt;&lt;D xsi:type="xsd:double"&gt;7.6393127648659576&lt;/D&gt;&lt;D xsi:type="xsd:double"&gt;7.0669405155388638&lt;/D&gt;&lt;D xsi:type="xsd:double"&gt;7.0775460953591649&lt;/D&gt;&lt;D xsi:type="xsd:double"&gt;7.2251711409175927&lt;/D&gt;&lt;D xsi:type="xsd:double"&gt;7.065219929852053&lt;/D&gt;&lt;D xsi:type="xsd:double"&gt;6.4963183462291756&lt;/D&gt;&lt;D xsi:type="xsd:double"&gt;6.1831534421662244&lt;/D&gt;&lt;D xsi:type="xsd:double"&gt;6.2752550285869058&lt;/D&gt;&lt;D xsi:type="xsd:double"&gt;6.802180661791148&lt;/D&gt;&lt;D xsi:type="xsd:double"&gt;6.8359713639964852&lt;/D&gt;&lt;D xsi:type="xsd:double"&gt;6.92292756429221&lt;/D&gt;&lt;D xsi:type="xsd:double"&gt;7.2270863634142772&lt;/D&gt;&lt;D xsi:type="xsd:double"&gt;7.7988903920361761&lt;/D&gt;&lt;D xsi:type="xsd:double"&gt;7.6550910148574376&lt;/D&gt;&lt;D xsi:type="xsd:double"&gt;7.8674149211728608&lt;/D&gt;&lt;D xsi:type="xsd:double"&gt;8.2392845928861451&lt;/D&gt;&lt;D xsi:type="xsd:double"&gt;8.207695096742583&lt;/D&gt;&lt;D xsi:type="xsd:double"&gt;8.0121616323223943&lt;/D&gt;&lt;D xsi:type="xsd:double"&gt;8.2232421995917342&lt;/D&gt;&lt;D xsi:type="xsd:double"&gt;8.08340924701387&lt;/D&gt;&lt;D xsi:type="xsd:double"&gt;8.0114719167481319&lt;/D&gt;&lt;D xsi:type="xsd:double"&gt;8.138373132874273&lt;/D&gt;&lt;D xsi:type="xsd:double"&gt;8.0620434915265538&lt;/D&gt;&lt;D xsi:type="xsd:double"&gt;7.9207826960325116&lt;/D&gt;&lt;D xsi:type="xsd:double"&gt;8.0557900705013843&lt;/D&gt;&lt;D xsi:type="xsd:double"&gt;9.0128004071891663&lt;/D&gt;&lt;D xsi:type="xsd:double"&gt;8.5494991886347673&lt;/D&gt;&lt;D xsi:type="xsd:double"&gt;8.5652162316698437&lt;/D&gt;&lt;D xsi:type="xsd:double"&gt;8.91329673468693&lt;/D&gt;&lt;D xsi:type="xsd:double"&gt;9.0241980541352209&lt;/D&gt;&lt;D xsi:type="xsd:double"&gt;8.9775042885877259&lt;/D&gt;&lt;D xsi:type="xsd:double"&gt;9.2300839356636448&lt;/D&gt;&lt;D xsi:type="xsd:double"&gt;9.5703734479997991&lt;/D&gt;&lt;D xsi:type="xsd:double"&gt;9.0559701416289844&lt;/D&gt;&lt;D xsi:type="xsd:double"&gt;8.7600335159463434&lt;/D&gt;&lt;D xsi:type="xsd:double"&gt;8.85135744886234&lt;/D&gt;&lt;D xsi:type="xsd:double"&gt;8.9744967937977265&lt;/D&gt;&lt;D xsi:type="xsd:double"&gt;9.4200317094046&lt;/D&gt;&lt;D xsi:type="xsd:double"&gt;9.1683304462751849&lt;/D&gt;&lt;D xsi:type="xsd:double"&gt;8.9973044555829418&lt;/D&gt;&lt;D xsi:type="xsd:double"&gt;8.9364184688024757&lt;/D&gt;&lt;D xsi:type="xsd:double"&gt;9.34525977137368&lt;/D&gt;&lt;D xsi:type="xsd:double"&gt;9.6186641454711328&lt;/D&gt;&lt;D xsi:type="xsd:double"&gt;9.6064943306609063&lt;/D&gt;&lt;D xsi:type="xsd:double"&gt;10.04202125538121&lt;/D&gt;&lt;D xsi:type="xsd:double"&gt;10.02539221355967&lt;/D&gt;&lt;D xsi:type="xsd:double"&gt;10.1846008381469&lt;/D&gt;&lt;D xsi:type="xsd:double"&gt;10.27977571549693&lt;/D&gt;&lt;D xsi:type="xsd:double"&gt;10.18526571244275&lt;/D&gt;&lt;D xsi:type="xsd:double"&gt;10.60845080252377&lt;/D&gt;&lt;D xsi:type="xsd:double"&gt;10.72959603288616&lt;/D&gt;&lt;D xsi:type="xsd:double"&gt;10.220690362675571&lt;/D&gt;&lt;D xsi:type="xsd:double"&gt;10.117325845627679&lt;/D&gt;&lt;D xsi:type="xsd:double"&gt;10.18988607029398&lt;/D&gt;&lt;D xsi:type="xsd:double"&gt;10.25329901392232&lt;/D&gt;&lt;D xsi:type="xsd:double"&gt;8.5712941092264785&lt;/D&gt;&lt;D xsi:type="xsd:double"&gt;8.72670913378023&lt;/D&gt;&lt;D xsi:type="xsd:double"&gt;8.73736894531731&lt;/D&gt;&lt;D xsi:type="xsd:double"&gt;8.69315178553996&lt;/D&gt;&lt;D xsi:type="xsd:double"&gt;8.45152731466837&lt;/D&gt;&lt;D xsi:type="xsd:double"&gt;8.7284800480728713&lt;/D&gt;&lt;D xsi:type="xsd:double"&gt;8.5107926189616414&lt;/D&gt;&lt;D xsi:type="xsd:double"&gt;8.1319830708144956&lt;/D&gt;&lt;D xsi:type="xsd:double"&gt;8.14395346086088&lt;/D&gt;&lt;D xsi:type="xsd:double"&gt;8.5286190296327611&lt;/D&gt;&lt;D xsi:type="xsd:double"&gt;8.6101460104545637&lt;/D&gt;&lt;D xsi:type="xsd:double"&gt;8.6251315846287291&lt;/D&gt;&lt;D xsi:type="xsd:double"&gt;8.5666064509993163&lt;/D&gt;&lt;D xsi:type="xsd:double"&gt;8.8178471023553673&lt;/D&gt;&lt;D xsi:type="xsd:double"&gt;8.9737596976769449&lt;/D&gt;&lt;D xsi:type="xsd:double"&gt;8.9513133373042315&lt;/D&gt;&lt;D xsi:type="xsd:double"&gt;8.9364493966084151&lt;/D&gt;&lt;D xsi:type="xsd:double"&gt;9.1006211927447573&lt;/D&gt;&lt;D xsi:type="xsd:double"&gt;8.9564936450483419&lt;/D&gt;&lt;D xsi:type="xsd:double"&gt;8.8944631633808129&lt;/D&gt;&lt;D xsi:type="xsd:double"&gt;9.4786391595710757&lt;/D&gt;&lt;D xsi:type="xsd:double"&gt;9.7163474375825665&lt;/D&gt;&lt;D xsi:type="xsd:double"&gt;9.7470223038046857&lt;/D&gt;&lt;D xsi:type="xsd:double"&gt;9.1072183504104451&lt;/D&gt;&lt;D xsi:type="xsd:double"&gt;8.9244614111269378&lt;/D&gt;&lt;D xsi:type="xsd:double"&gt;8.9655120034934388&lt;/D&gt;&lt;D xsi:type="xsd:double"&gt;8.783901210050022&lt;/D&gt;&lt;D xsi:type="xsd:double"&gt;9.4607122272259119&lt;/D&gt;&lt;D xsi:type="xsd:double"&gt;9.0416697263972079&lt;/D&gt;&lt;D xsi:type="xsd:double"&gt;9.1083713783183313&lt;/D&gt;&lt;D xsi:type="xsd:double"&gt;9.0470000229052481&lt;/D&gt;&lt;D xsi:type="xsd:double"&gt;8.974892175424813&lt;/D&gt;&lt;D xsi:type="xsd:double"&gt;9.4497212210582173&lt;/D&gt;&lt;D xsi:type="xsd:double"&gt;9.6027903266218857&lt;/D&gt;&lt;D xsi:type="xsd:double"&gt;9.6400017329781971&lt;/D&gt;&lt;D xsi:type="xsd:double"&gt;9.4764060731424689&lt;/D&gt;&lt;D xsi:type="xsd:double"&gt;9.9392979563583648&lt;/D&gt;&lt;D xsi:type="xsd:double"&gt;9.9733267920380584&lt;/D&gt;&lt;D xsi:type="xsd:double"&gt;10.125332206789031&lt;/D&gt;&lt;D xsi:type="xsd:double"&gt;10.55345205236026&lt;/D&gt;&lt;D xsi:type="xsd:double"&gt;10.49768541694802&lt;/D&gt;&lt;D xsi:type="xsd:double"&gt;10.81474573124811&lt;/D&gt;&lt;D xsi:type="xsd:double"&gt;10.197825225303079&lt;/D&gt;&lt;D xsi:type="xsd:double"&gt;10.402550323119749&lt;/D&gt;&lt;D xsi:type="xsd:double"&gt;10.26847076100611&lt;/D&gt;&lt;D xsi:type="xsd:double"&gt;10.71462046622394&lt;/D&gt;&lt;D xsi:type="xsd:double"&gt;11.506252226785509&lt;/D&gt;&lt;D xsi:type="xsd:double"&gt;11.085582981037231&lt;/D&gt;&lt;D xsi:type="xsd:double"&gt;11.191967019842711&lt;/D&gt;&lt;D xsi:type="xsd:double"&gt;10.94996815905446&lt;/D&gt;&lt;D xsi:type="xsd:double"&gt;11.05626871271132&lt;/D&gt;&lt;D xsi:type="xsd:double"&gt;11.46534675750967&lt;/D&gt;&lt;D xsi:type="xsd:double"&gt;11.53147695202107&lt;/D&gt;&lt;D xsi:type="xsd:double"&gt;11.29660337297217&lt;/D&gt;&lt;D xsi:type="xsd:double"&gt;11.89141486987031&lt;/D&gt;&lt;D xsi:type="xsd:double"&gt;12.48071380309859&lt;/D&gt;&lt;D xsi:type="xsd:double"&gt;12.603034991881049&lt;/D&gt;&lt;D xsi:type="xsd:double"&gt;13.13973693828884&lt;/D&gt;&lt;D xsi:type="xsd:double"&gt;12.91269805407963&lt;/D&gt;&lt;D xsi:type="xsd:double"&gt;13.47046872403957&lt;/D&gt;&lt;D xsi:type="xsd:double"&gt;13.64047529094065&lt;/D&gt;&lt;D xsi:type="xsd:double"&gt;14.16606305821453&lt;/D&gt;&lt;D xsi:type="xsd:double"&gt;14.1743804776046&lt;/D&gt;&lt;D xsi:type="xsd:double"&gt;14.55692244797398&lt;/D&gt;&lt;D xsi:type="xsd:double"&gt;14.557857492260331&lt;/D&gt;&lt;D xsi:type="xsd:double"&gt;14.633780907673531&lt;/D&gt;&lt;/FQL&gt;&lt;FQL&gt;&lt;Q&gt;180458^FMA_GROWTH_1YR("EPS",+2,09/07/2007,0,D,"PORTAGG","MEANR")&lt;/Q&gt;&lt;R&gt;2466&lt;/R&gt;&lt;C&gt;1&lt;/C&gt;&lt;D xsi:type="xsd:double"&gt;1.534218894558842&lt;/D&gt;&lt;D xsi:type="xsd:double"&gt;2.3762304525926&lt;/D&gt;&lt;D xsi:type="xsd:double"&gt;2.61466042316187&lt;/D&gt;&lt;D xsi:type="xsd:double"&gt;2.6427426023443839&lt;/D&gt;&lt;D xsi:type="xsd:double"&gt;2.6836148718826269&lt;/D&gt;&lt;D xsi:type="xsd:double"&gt;2.7669297774571828&lt;/D&gt;&lt;D xsi:type="xsd:double"&gt;3.6189606315786529&lt;/D&gt;&lt;D xsi:type="xsd:double"&gt;3.6422051603747181&lt;/D&gt;&lt;D xsi:type="xsd:double"&gt;3.7980577762667211&lt;/D&gt;&lt;D xsi:type="xsd:double"&gt;3.667257983472775&lt;/D&gt;&lt;D xsi:type="xsd:double"&gt;3.7249357589390968&lt;/D&gt;&lt;D xsi:type="xsd:double"&gt;3.5749808465954129&lt;/D&gt;&lt;D xsi:type="xsd:double"&gt;3.5176686287211649&lt;/D&gt;&lt;D xsi:type="xsd:double"&gt;3.5653433290731571&lt;/D&gt;&lt;D xsi:type="xsd:double"&gt;3.6999587172578212&lt;/D&gt;&lt;D xsi:type="xsd:double"&gt;3.9124304174800431&lt;/D&gt;&lt;D xsi:type="xsd:double"&gt;3.9759744455528159&lt;/D&gt;&lt;D xsi:type="xsd:double"&gt;4.0279047637142211&lt;/D&gt;&lt;D xsi:type="xsd:double"&gt;4.0219151830717736&lt;/D&gt;&lt;D xsi:type="xsd:double"&gt;4.2304658570729039&lt;/D&gt;&lt;D xsi:type="xsd:double"&gt;4.4640976800757&lt;/D&gt;&lt;D xsi:type="xsd:double"&gt;4.4950662634049294&lt;/D&gt;&lt;D xsi:type="xsd:double"&gt;4.5004254372676424&lt;/D&gt;&lt;D xsi:type="xsd:double"&gt;4.9644702951530393&lt;/D&gt;&lt;D xsi:type="xsd:double"&gt;5.1557127462396322&lt;/D&gt;&lt;D xsi:type="xsd:double"&gt;5.1475428462336552&lt;/D&gt;&lt;D xsi:type="xsd:double"&gt;5.1756954867249716&lt;/D&gt;&lt;D xsi:type="xsd:double"&gt;5.21984059133264&lt;/D&gt;&lt;D xsi:type="xsd:double"&gt;5.2563640372476561&lt;/D&gt;&lt;D xsi:type="xsd:double"&gt;5.4298902603741119&lt;/D&gt;&lt;D xsi:type="xsd:double"&gt;5.4560796569216539&lt;/D&gt;&lt;D xsi:type="xsd:double"&gt;5.6591016408092987&lt;/D&gt;&lt;D xsi:type="xsd:double"&gt;5.8263904952867929&lt;/D&gt;&lt;D xsi:type="xsd:double"&gt;5.618726410858752&lt;/D&gt;&lt;D xsi:type="xsd:double"&gt;5.8757286568125418&lt;/D&gt;&lt;D xsi:type="xsd:double"&gt;5.96257035747114&lt;/D&gt;&lt;D xsi:type="xsd:double"&gt;6.1040565616180338&lt;/D&gt;&lt;D xsi:type="xsd:double"&gt;6.0410165093400918&lt;/D&gt;&lt;D xsi:type="xsd:double"&gt;5.97398745323998&lt;/D&gt;&lt;D xsi:type="xsd:double"&gt;5.9773092897622613&lt;/D&gt;&lt;D xsi:type="xsd:double"&gt;6.03007283145423&lt;/D&gt;&lt;D xsi:type="xsd:double"&gt;6.1060976566064618&lt;/D&gt;&lt;D xsi:type="xsd:double"&gt;5.3513362885068094&lt;/D&gt;&lt;D xsi:type="xsd:double"&gt;5.44279362857147&lt;/D&gt;&lt;D xsi:type="xsd:double"&gt;5.550996741348051&lt;/D&gt;&lt;D xsi:type="xsd:double"&gt;5.60124661767167&lt;/D&gt;&lt;D xsi:type="xsd:double"&gt;5.5235575602364158&lt;/D&gt;&lt;D xsi:type="xsd:double"&gt;5.3945173799024584&lt;/D&gt;&lt;D xsi:type="xsd:double"&gt;5.2426873165622174&lt;/D&gt;&lt;D xsi:type="xsd:double"&gt;5.241115462180435&lt;/D&gt;&lt;D xsi:type="xsd:double"&gt;5.1524089576440781&lt;/D&gt;&lt;D xsi:type="xsd:double"&gt;5.1692949855987811&lt;/D&gt;&lt;D xsi:type="xsd:double"&gt;5.221021181810209&lt;/D&gt;&lt;D xsi:type="xsd:double"&gt;5.4826899215814358&lt;/D&gt;&lt;D xsi:type="xsd:double"&gt;5.6101830835938742&lt;/D&gt;&lt;D xsi:type="xsd:double"&gt;5.5438040005248643&lt;/D&gt;&lt;D xsi:type="xsd:double"&gt;5.5415947438160158&lt;/D&gt;&lt;D xsi:type="xsd:double"&gt;5.395245211156265&lt;/D&gt;&lt;D xsi:type="xsd:double"&gt;5.8318677650620421&lt;/D&gt;&lt;D xsi:type="xsd:double"&gt;5.8782056714317594&lt;/D&gt;&lt;D xsi:type="xsd:double"&gt;6.0544099149753086&lt;/D&gt;&lt;D xsi:type="xsd:double"&gt;6.0219906405949351&lt;/D&gt;&lt;D xsi:type="xsd:double"&gt;5.9482523030146188&lt;/D&gt;&lt;D xsi:type="xsd:double"&gt;6.4078191431540557&lt;/D&gt;&lt;D xsi:type="xsd:double"&gt;6.4027962767511672&lt;/D&gt;&lt;D xsi:type="xsd:double"&gt;6.4930459152554718&lt;/D&gt;&lt;D xsi:type="xsd:double"&gt;6.5040918634030884&lt;/D&gt;&lt;D xsi:type="xsd:double"&gt;6.4866840049020382&lt;/D&gt;&lt;D xsi:type="xsd:double"&gt;6.5759714626174182&lt;/D&gt;&lt;D xsi:type="xsd:double"&gt;6.5104363166028154&lt;/D&gt;&lt;D xsi:type="xsd:double"&gt;6.615302044599658&lt;/D&gt;&lt;D xsi:type="xsd:double"&gt;6.4069708788431727&lt;/D&gt;&lt;D xsi:type="xsd:double"&gt;6.3739633691756419&lt;/D&gt;&lt;D xsi:type="xsd:double"&gt;6.2176131402137118&lt;/D&gt;&lt;D xsi:type="xsd:double"&gt;6.2845318207300673&lt;/D&gt;&lt;D xsi:type="xsd:double"&gt;6.1228985028639524&lt;/D&gt;&lt;D xsi:type="xsd:double"&gt;5.6944637666275764&lt;/D&gt;&lt;D xsi:type="xsd:double"&gt;5.4845002008568278&lt;/D&gt;&lt;D xsi:type="xsd:double"&gt;5.6482155840975263&lt;/D&gt;&lt;D xsi:type="xsd:double"&gt;5.8132682065375816&lt;/D&gt;&lt;D xsi:type="xsd:double"&gt;6.07129914072688&lt;/D&gt;&lt;D xsi:type="xsd:double"&gt;6.0421815292722538&lt;/D&gt;&lt;D xsi:type="xsd:double"&gt;5.9584383652773267&lt;/D&gt;&lt;D xsi:type="xsd:double"&gt;6.05017131562072&lt;/D&gt;&lt;D xsi:type="xsd:double"&gt;5.7431249898868293&lt;/D&gt;&lt;D xsi:type="xsd:double"&gt;5.8264578090286872&lt;/D&gt;&lt;D xsi:type="xsd:double"&gt;6.0715978964080248&lt;/D&gt;&lt;D xsi:type="xsd:double"&gt;6.168912921490258&lt;/D&gt;&lt;D xsi:type="xsd:double"&gt;6.1707081799445884&lt;/D&gt;&lt;D xsi:type="xsd:double"&gt;6.4261782155350691&lt;/D&gt;&lt;D xsi:type="xsd:double"&gt;6.5391478154361931&lt;/D&gt;&lt;D xsi:type="xsd:double"&gt;5.825560235285284&lt;/D&gt;&lt;D xsi:type="xsd:double"&gt;5.9966266683031408&lt;/D&gt;&lt;D xsi:type="xsd:double"&gt;5.96867164884975&lt;/D&gt;&lt;D xsi:type="xsd:double"&gt;6.1023424894106189&lt;/D&gt;&lt;D xsi:type="xsd:double"&gt;6.1589121671323088&lt;/D&gt;&lt;D xsi:type="xsd:double"&gt;5.5172598736642531&lt;/D&gt;&lt;D xsi:type="xsd:double"&gt;5.6043064756120629&lt;/D&gt;&lt;D xsi:type="xsd:double"&gt;5.7416740310397083&lt;/D&gt;&lt;D xsi:type="xsd:double"&gt;5.8889358530764113&lt;/D&gt;&lt;D xsi:type="xsd:double"&gt;5.7927577833483994&lt;/D&gt;&lt;D xsi:type="xsd:double"&gt;5.7453700505599086&lt;/D&gt;&lt;D xsi:type="xsd:double"&gt;5.7810611186710137&lt;/D&gt;&lt;D xsi:type="xsd:double"&gt;5.6642993657621856&lt;/D&gt;&lt;D xsi:type="xsd:double"&gt;5.7474863846261766&lt;/D&gt;&lt;D xsi:type="xsd:double"&gt;5.4679714618540087&lt;/D&gt;&lt;D xsi:type="xsd:double"&gt;5.5333243180673106&lt;/D&gt;&lt;D xsi:type="xsd:double"&gt;5.198803786759818&lt;/D&gt;&lt;D xsi:type="xsd:double"&gt;5.1200355181779278&lt;/D&gt;&lt;D xsi:type="xsd:double"&gt;5.1583348681426324&lt;/D&gt;&lt;D xsi:type="xsd:double"&gt;5.0969257001796482&lt;/D&gt;&lt;D xsi:type="xsd:double"&gt;4.9596359547288342&lt;/D&gt;&lt;D xsi:type="xsd:double"&gt;4.7218400787805628&lt;/D&gt;&lt;D xsi:type="xsd:double"&gt;4.6344435916489024&lt;/D&gt;&lt;D xsi:type="xsd:double"&gt;4.58852738050612&lt;/D&gt;&lt;D xsi:type="xsd:double"&gt;4.46192220630572&lt;/D&gt;&lt;D xsi:type="xsd:double"&gt;4.2167013319959414&lt;/D&gt;&lt;D xsi:type="xsd:double"&gt;4.1786193937850884&lt;/D&gt;&lt;D xsi:type="xsd:double"&gt;15.75363650128096&lt;/D&gt;&lt;D xsi:type="xsd:double"&gt;15.67658529252723&lt;/D&gt;&lt;D xsi:type="xsd:double"&gt;15.77586230946587&lt;/D&gt;&lt;D xsi:type="xsd:double"&gt;15.72569952296014&lt;/D&gt;&lt;D xsi:type="xsd:double"&gt;16.057129477790351&lt;/D&gt;&lt;D xsi:type="xsd:double"&gt;15.68333658438214&lt;/D&gt;&lt;D xsi:type="xsd:double"&gt;15.6378576603152&lt;/D&gt;&lt;D xsi:type="xsd:double"&gt;15.49319400038944&lt;/D&gt;&lt;D xsi:type="xsd:double"&gt;15.54400765617657&lt;/D&gt;&lt;D xsi:type="xsd:double"&gt;15.18023579753701&lt;/D&gt;&lt;D xsi:type="xsd:double"&gt;15.13053970771989&lt;/D&gt;&lt;D xsi:type="xsd:double"&gt;13.8286133749294&lt;/D&gt;&lt;D xsi:type="xsd:double"&gt;13.368358057001171&lt;/D&gt;&lt;D xsi:type="xsd:double"&gt;14.3786679185564&lt;/D&gt;&lt;D xsi:type="xsd:double"&gt;14.23045456386385&lt;/D&gt;&lt;D xsi:type="xsd:double"&gt;14.00636677734432&lt;/D&gt;&lt;D xsi:type="xsd:double"&gt;13.88061282666896&lt;/D&gt;&lt;D xsi:type="xsd:double"&gt;13.8810124378657&lt;/D&gt;&lt;D xsi:type="xsd:double"&gt;14.46680607132209&lt;/D&gt;&lt;D xsi:type="xsd:double"&gt;14.6137633754191&lt;/D&gt;&lt;D xsi:type="xsd:double"&gt;14.569393565418469&lt;/D&gt;&lt;D xsi:type="xsd:double"&gt;14.56710292772866&lt;/D&gt;&lt;D xsi:type="xsd:double"&gt;13.975716629196629&lt;/D&gt;&lt;D xsi:type="xsd:double"&gt;13.78358236709667&lt;/D&gt;&lt;D xsi:type="xsd:double"&gt;13.73429196221818&lt;/D&gt;&lt;D xsi:type="xsd:double"&gt;13.92365306681916&lt;/D&gt;&lt;D xsi:type="xsd:double"&gt;13.957285822846069&lt;/D&gt;&lt;D xsi:type="xsd:double"&gt;13.91220854417999&lt;/D&gt;&lt;D xsi:type="xsd:double"&gt;14.030035621678771&lt;/D&gt;&lt;D xsi:type="xsd:double"&gt;13.963486446533491&lt;/D&gt;&lt;D xsi:type="xsd:double"&gt;13.904166189782931&lt;/D&gt;&lt;D xsi:type="xsd:double"&gt;13.9287823499983&lt;/D&gt;&lt;D xsi:type="xsd:double"&gt;13.99840238735699&lt;/D&gt;&lt;D xsi:type="xsd:double"&gt;14.029941042224291&lt;/D&gt;&lt;D xsi:type="xsd:double"&gt;14.060800951525071&lt;/D&gt;&lt;D xsi:type="xsd:double"&gt;14.12884394680192&lt;/D&gt;&lt;D xsi:type="xsd:double"&gt;14.18804855905077&lt;/D&gt;&lt;D xsi:type="xsd:double"&gt;14.957337720792729&lt;/D&gt;&lt;D xsi:type="xsd:double"&gt;14.954914124970671&lt;/D&gt;&lt;D xsi:type="xsd:double"&gt;14.983484322964481&lt;/D&gt;&lt;D xsi:type="xsd:double"&gt;15.075825260875151&lt;/D&gt;&lt;D xsi:type="xsd:double"&gt;14.8704111273933&lt;/D&gt;&lt;D xsi:type="xsd:double"&gt;14.891666627658321&lt;/D&gt;&lt;D xsi:type="xsd:double"&gt;15.01317615022688&lt;/D&gt;&lt;D xsi:type="xsd:double"&gt;14.976206874687041&lt;/D&gt;&lt;D xsi:type="xsd:double"&gt;15.149173913290611&lt;/D&gt;&lt;D xsi:type="xsd:double"&gt;14.83579687416232&lt;/D&gt;&lt;D xsi:type="xsd:double"&gt;15.644615467347149&lt;/D&gt;&lt;D xsi:type="xsd:double"&gt;15.42253653837377&lt;/D&gt;&lt;D xsi:type="xsd:double"&gt;15.367594957609081&lt;/D&gt;&lt;D xsi:type="xsd:double"&gt;15.386175906181281&lt;/D&gt;&lt;D xsi:type="xsd:double"&gt;15.721800844031261&lt;/D&gt;&lt;D xsi:type="xsd:double"&gt;15.52562292462855&lt;/D&gt;&lt;D xsi:type="xsd:double"&gt;15.44539379310905&lt;/D&gt;&lt;D xsi:type="xsd:double"&gt;15.554611146482131&lt;/D&gt;&lt;D xsi:type="xsd:double"&gt;15.451809460709409&lt;/D&gt;&lt;D xsi:type="xsd:double"&gt;15.566983406896741&lt;/D&gt;&lt;D xsi:type="xsd:double"&gt;15.54809656108195&lt;/D&gt;&lt;D xsi:type="xsd:double"&gt;15.56718297473893&lt;/D&gt;&lt;D xsi:type="xsd:double"&gt;15.640488879373979&lt;/D&gt;&lt;D xsi:type="xsd:double"&gt;15.73071833988182&lt;/D&gt;&lt;D xsi:type="xsd:double"&gt;15.824868414772389&lt;/D&gt;&lt;D xsi:type="xsd:double"&gt;15.823591246717079&lt;/D&gt;&lt;D xsi:type="xsd:double"&gt;15.63445376012546&lt;/D&gt;&lt;D xsi:type="xsd:double"&gt;15.6036114213784&lt;/D&gt;&lt;D xsi:type="xsd:double"&gt;16.304784986079031&lt;/D&gt;&lt;D xsi:type="xsd:double"&gt;16.029432537518691&lt;/D&gt;&lt;D xsi:type="xsd:double"&gt;15.942415452847349&lt;/D&gt;&lt;D xsi:type="xsd:double"&gt;15.943887717911339&lt;/D&gt;&lt;D xsi:type="xsd:double"&gt;15.90728808174639&lt;/D&gt;&lt;D xsi:type="xsd:double"&gt;15.84862734306005&lt;/D&gt;&lt;D xsi:type="xsd:double"&gt;15.890392935797379&lt;/D&gt;&lt;D xsi:type="xsd:double"&gt;15.87848876726957&lt;/D&gt;&lt;D xsi:type="xsd:double"&gt;16.26300685226165&lt;/D&gt;&lt;D xsi:type="xsd:double"&gt;16.302586344211829&lt;/D&gt;&lt;D xsi:type="xsd:double"&gt;16.306581049561359&lt;/D&gt;&lt;D xsi:type="xsd:double"&gt;16.417371520155761&lt;/D&gt;&lt;D xsi:type="xsd:double"&gt;16.2538703821352&lt;/D&gt;&lt;D xsi:type="xsd:double"&gt;16.312935682710972&lt;/D&gt;&lt;D xsi:type="xsd:double"&gt;16.360238404179821&lt;/D&gt;&lt;D xsi:type="xsd:double"&gt;16.431939848472691&lt;/D&gt;&lt;D xsi:type="xsd:double"&gt;16.453896891287261&lt;/D&gt;&lt;D xsi:type="xsd:double"&gt;16.4168594840271&lt;/D&gt;&lt;D xsi:type="xsd:double"&gt;16.01789158048712&lt;/D&gt;&lt;D xsi:type="xsd:double"&gt;16.087900128560129&lt;/D&gt;&lt;D xsi:type="xsd:double"&gt;15.860088941464889&lt;/D&gt;&lt;D xsi:type="xsd:double"&gt;16.15420533322165&lt;/D&gt;&lt;D xsi:type="xsd:double"&gt;16.12470610530595&lt;/D&gt;&lt;D xsi:type="xsd:double"&gt;16.06160094929049&lt;/D&gt;&lt;D xsi:type="xsd:double"&gt;16.285342560043361&lt;/D&gt;&lt;D xsi:type="xsd:double"&gt;16.192531900509451&lt;/D&gt;&lt;D xsi:type="xsd:double"&gt;16.453719356936489&lt;/D&gt;&lt;D xsi:type="xsd:double"&gt;16.385279182949979&lt;/D&gt;&lt;D xsi:type="xsd:double"&gt;16.104514243124768&lt;/D&gt;&lt;D xsi:type="xsd:double"&gt;16.09746705965556&lt;/D&gt;&lt;D xsi:type="xsd:double"&gt;16.27791535018887&lt;/D&gt;&lt;D xsi:type="xsd:double"&gt;16.463071891266051&lt;/D&gt;&lt;D xsi:type="xsd:double"&gt;16.115276695336149&lt;/D&gt;&lt;D xsi:type="xsd:double"&gt;16.20857910567322&lt;/D&gt;&lt;D xsi:type="xsd:double"&gt;16.368982026809139&lt;/D&gt;&lt;D xsi:type="xsd:double"&gt;16.422652014349879&lt;/D&gt;&lt;D xsi:type="xsd:double"&gt;16.635651156337349&lt;/D&gt;&lt;D xsi:type="xsd:double"&gt;16.403742374801428&lt;/D&gt;&lt;D xsi:type="xsd:double"&gt;15.553290300255711&lt;/D&gt;&lt;D xsi:type="xsd:double"&gt;14.93501461805967&lt;/D&gt;&lt;D xsi:type="xsd:double"&gt;15.165410773140909&lt;/D&gt;&lt;D xsi:type="xsd:double"&gt;15.894841283775479&lt;/D&gt;&lt;D xsi:type="xsd:double"&gt;15.71736879817405&lt;/D&gt;&lt;D xsi:type="xsd:double"&gt;15.66419367262673&lt;/D&gt;&lt;D xsi:type="xsd:double"&gt;15.54026895227631&lt;/D&gt;&lt;D xsi:type="xsd:double"&gt;15.534131476897381&lt;/D&gt;&lt;D xsi:type="xsd:double"&gt;15.380072809167871&lt;/D&gt;&lt;D xsi:type="xsd:double"&gt;15.587389877258771&lt;/D&gt;&lt;D xsi:type="xsd:double"&gt;15.755897040203641&lt;/D&gt;&lt;D xsi:type="xsd:double"&gt;15.808163799470989&lt;/D&gt;&lt;D xsi:type="xsd:double"&gt;15.408685954347691&lt;/D&gt;&lt;D xsi:type="xsd:double"&gt;15.418182183899811&lt;/D&gt;&lt;D xsi:type="xsd:double"&gt;14.8689728210314&lt;/D&gt;&lt;D xsi:type="xsd:double"&gt;14.83249337279606&lt;/D&gt;&lt;D xsi:type="xsd:double"&gt;15.013633398575831&lt;/D&gt;&lt;D xsi:type="xsd:double"&gt;15.218311974913419&lt;/D&gt;&lt;D xsi:type="xsd:double"&gt;14.894691255869409&lt;/D&gt;&lt;D xsi:type="xsd:double"&gt;14.734953024206121&lt;/D&gt;&lt;D xsi:type="xsd:double"&gt;14.398612890594171&lt;/D&gt;&lt;D xsi:type="xsd:double"&gt;14.65361600261441&lt;/D&gt;&lt;D xsi:type="xsd:double"&gt;14.605306898511961&lt;/D&gt;&lt;D xsi:type="xsd:double"&gt;14.27359663820393&lt;/D&gt;&lt;D xsi:type="xsd:double"&gt;14.476844839539231&lt;/D&gt;&lt;D xsi:type="xsd:double"&gt;14.51643421979894&lt;/D&gt;&lt;D xsi:type="xsd:double"&gt;14.74271204299539&lt;/D&gt;&lt;D xsi:type="xsd:double"&gt;14.706185504546809&lt;/D&gt;&lt;D xsi:type="xsd:double"&gt;14.495264017389109&lt;/D&gt;&lt;D xsi:type="xsd:double"&gt;14.59294159492539&lt;/D&gt;&lt;D xsi:type="xsd:double"&gt;14.619668311166&lt;/D&gt;&lt;D xsi:type="xsd:double"&gt;14.468859877956261&lt;/D&gt;&lt;D xsi:type="xsd:double"&gt;14.199771344654939&lt;/D&gt;&lt;D xsi:type="xsd:double"&gt;14.12291761751302&lt;/D&gt;&lt;D xsi:type="xsd:double"&gt;14.43033125546811&lt;/D&gt;&lt;D xsi:type="xsd:double"&gt;14.448151260672221&lt;/D&gt;&lt;D xsi:type="xsd:double"&gt;13.82197161912822&lt;/D&gt;&lt;D xsi:type="xsd:double"&gt;13.347900547759251&lt;/D&gt;&lt;D xsi:type="xsd:double"&gt;13.34853780236435&lt;/D&gt;&lt;D xsi:type="xsd:double"&gt;12.99547999138289&lt;/D&gt;&lt;D xsi:type="xsd:double"&gt;13.19829102683698&lt;/D&gt;&lt;D xsi:type="xsd:double"&gt;13.154556784687159&lt;/D&gt;&lt;D xsi:type="xsd:double"&gt;13.36826285977912&lt;/D&gt;&lt;D xsi:type="xsd:double"&gt;13.27208550145096&lt;/D&gt;&lt;D xsi:type="xsd:double"&gt;11.7616858320007&lt;/D&gt;&lt;D xsi:type="xsd:double"&gt;12.14622542425824&lt;/D&gt;&lt;D xsi:type="xsd:double"&gt;12.254964129006391&lt;/D&gt;&lt;D xsi:type="xsd:double"&gt;12.181071278695059&lt;/D&gt;&lt;D xsi:type="xsd:double"&gt;11.604018468933591&lt;/D&gt;&lt;D xsi:type="xsd:double"&gt;11.46600837249793&lt;/D&gt;&lt;D xsi:type="xsd:double"&gt;11.357648562584&lt;/D&gt;&lt;D xsi:type="xsd:double"&gt;11.19407065031012&lt;/D&gt;&lt;D xsi:type="xsd:double"&gt;10.88091905898473&lt;/D&gt;&lt;D xsi:type="xsd:double"&gt;10.55138893091417&lt;/D&gt;&lt;D xsi:type="xsd:double"&gt;10.58126163904117&lt;/D&gt;&lt;D xsi:type="xsd:double"&gt;10.32833053327378&lt;/D&gt;&lt;D xsi:type="xsd:double"&gt;9.713086983240359&lt;/D&gt;&lt;D xsi:type="xsd:double"&gt;10.21428070768304&lt;/D&gt;&lt;D xsi:type="xsd:double"&gt;9.793593221657277&lt;/D&gt;&lt;D xsi:type="xsd:double"&gt;9.1555148291514286&lt;/D&gt;&lt;D xsi:type="xsd:double"&gt;9.1562483074029419&lt;/D&gt;&lt;D xsi:type="xsd:double"&gt;9.195305892117176&lt;/D&gt;&lt;D xsi:type="xsd:double"&gt;9.888547498637875&lt;/D&gt;&lt;D xsi:type="xsd:double"&gt;9.845634056844025&lt;/D&gt;&lt;D xsi:type="xsd:double"&gt;9.4986924268477289&lt;/D&gt;&lt;D xsi:type="xsd:double"&gt;8.6716156938141076&lt;/D&gt;&lt;D xsi:type="xsd:double"&gt;6.3694418620403672&lt;/D&gt;&lt;D xsi:type="xsd:double"&gt;6.0664601854334324&lt;/D&gt;&lt;D xsi:type="xsd:double"&gt;5.8863406321893894&lt;/D&gt;&lt;D xsi:type="xsd:double"&gt;5.6681221445267864&lt;/D&gt;&lt;D xsi:type="xsd:double"&gt;5.3237954807318344&lt;/D&gt;&lt;D xsi:type="xsd:double"&gt;5.22881683255298&lt;/D&gt;&lt;D xsi:type="xsd:double"&gt;5.252831722775241&lt;/D&gt;&lt;D xsi:type="xsd:double"&gt;4.9884048168033539&lt;/D&gt;&lt;D xsi:type="xsd:double"&gt;4.58982142252683&lt;/D&gt;&lt;D xsi:type="xsd:double"&gt;4.3669172201347992&lt;/D&gt;&lt;D xsi:type="xsd:double"&gt;2.0400341209916371&lt;/D&gt;&lt;D xsi:type="xsd:double"&gt;1.775121057503622&lt;/D&gt;&lt;D xsi:type="xsd:double"&gt;1.775650624761298&lt;/D&gt;&lt;D xsi:type="xsd:double"&gt;1.431761208681563&lt;/D&gt;&lt;D xsi:type="xsd:double"&gt;1.4249858943928651&lt;/D&gt;&lt;D xsi:type="xsd:double"&gt;1.576658080215944&lt;/D&gt;&lt;D xsi:type="xsd:double"&gt;1.5083644605879689&lt;/D&gt;&lt;D xsi:type="xsd:double"&gt;1.437273964009967&lt;/D&gt;&lt;D xsi:type="xsd:double"&gt;1.2345630326091319&lt;/D&gt;&lt;D xsi:type="xsd:double"&gt;0.22716589091343459&lt;/D&gt;&lt;D xsi:type="xsd:double"&gt;0.2308348180974647&lt;/D&gt;&lt;D xsi:type="xsd:double"&gt;-0.021720455950623711&lt;/D&gt;&lt;D xsi:type="xsd:double"&gt;0.0042961017776718376&lt;/D&gt;&lt;D xsi:type="xsd:double"&gt;-0.30868789417408682&lt;/D&gt;&lt;D xsi:type="xsd:double"&gt;-0.21946336729678539&lt;/D&gt;&lt;D xsi:type="xsd:double"&gt;-0.1856681405150197&lt;/D&gt;&lt;D xsi:type="xsd:double"&gt;-0.14868719114903961&lt;/D&gt;&lt;D xsi:type="xsd:double"&gt;-0.258926253538124&lt;/D&gt;&lt;D xsi:type="xsd:double"&gt;-0.81320131881281765&lt;/D&gt;&lt;D xsi:type="xsd:double"&gt;-0.71735708455788061&lt;/D&gt;&lt;D xsi:type="xsd:double"&gt;-0.76162391162483523&lt;/D&gt;&lt;D xsi:type="xsd:double"&gt;-0.75410442783490916&lt;/D&gt;&lt;D xsi:type="xsd:double"&gt;-0.94004273022753448&lt;/D&gt;&lt;D xsi:type="xsd:double"&gt;-0.95488860167087553&lt;/D&gt;&lt;D xsi:type="xsd:double"&gt;-1.8130086672830279&lt;/D&gt;&lt;D xsi:type="xsd:double"&gt;-1.6471274282060251&lt;/D&gt;&lt;D xsi:type="xsd:double"&gt;-2.059718882894062&lt;/D&gt;&lt;D xsi:type="xsd:double"&gt;-2.2301902685066191&lt;/D&gt;&lt;D xsi:type="xsd:double"&gt;-2.2172968213229352&lt;/D&gt;&lt;D xsi:type="xsd:double"&gt;-2.7091834332362779&lt;/D&gt;&lt;D xsi:type="xsd:double"&gt;-2.7442996786273941&lt;/D&gt;&lt;D xsi:type="xsd:double"&gt;-2.692130839931393&lt;/D&gt;&lt;D xsi:type="xsd:double"&gt;-2.7772902728134019&lt;/D&gt;&lt;D xsi:type="xsd:double"&gt;-2.7975270101789609&lt;/D&gt;&lt;D xsi:type="xsd:double"&gt;-2.952750908465481&lt;/D&gt;&lt;D xsi:type="xsd:double"&gt;-3.23633589343048&lt;/D&gt;&lt;D xsi:type="xsd:double"&gt;-3.29739028465128&lt;/D&gt;&lt;D xsi:type="xsd:double"&gt;-3.3036431298291089&lt;/D&gt;&lt;D xsi:type="xsd:double"&gt;-3.421393927546438&lt;/D&gt;&lt;D xsi:type="xsd:double"&gt;-3.623852073906539&lt;/D&gt;&lt;D xsi:type="xsd:double"&gt;-3.57952495172786&lt;/D&gt;&lt;D xsi:type="xsd:double"&gt;-3.529606151087719&lt;/D&gt;&lt;D xsi:type="xsd:double"&gt;-3.741487538657541&lt;/D&gt;&lt;D xsi:type="xsd:double"&gt;-3.834702851623994&lt;/D&gt;&lt;D xsi:type="xsd:double"&gt;-3.778127325278426&lt;/D&gt;&lt;D xsi:type="xsd:double"&gt;-3.8249546086570709&lt;/D&gt;&lt;D xsi:type="xsd:double"&gt;-3.8546359855249732&lt;/D&gt;&lt;D xsi:type="xsd:double"&gt;-4.5007502460235189&lt;/D&gt;&lt;D xsi:type="xsd:double"&gt;-4.3196666653688789&lt;/D&gt;&lt;D xsi:type="xsd:double"&gt;-4.2599028580329161&lt;/D&gt;&lt;D xsi:type="xsd:double"&gt;-4.0193884240535924&lt;/D&gt;&lt;D xsi:type="xsd:double"&gt;-5.0277267713573011&lt;/D&gt;&lt;D xsi:type="xsd:double"&gt;-4.7473447101389956&lt;/D&gt;&lt;D xsi:type="xsd:double"&gt;-5.3986392858804608&lt;/D&gt;&lt;D xsi:type="xsd:double"&gt;-5.5181984082508722&lt;/D&gt;&lt;D xsi:type="xsd:double"&gt;-5.6098638915019254&lt;/D&gt;&lt;D xsi:type="xsd:double"&gt;-5.6640768172907867&lt;/D&gt;&lt;D xsi:type="xsd:double"&gt;-5.7623337205267644&lt;/D&gt;&lt;D xsi:type="xsd:double"&gt;-5.70178741724401&lt;/D&gt;&lt;D xsi:type="xsd:double"&gt;-6.3509122020871791&lt;/D&gt;&lt;D xsi:type="xsd:double"&gt;-6.4103319480663181&lt;/D&gt;&lt;D xsi:type="xsd:double"&gt;-6.3958313784678156&lt;/D&gt;&lt;D xsi:type="xsd:double"&gt;-6.8099803658801079&lt;/D&gt;&lt;D xsi:type="xsd:double"&gt;12.04191625619776&lt;/D&gt;&lt;D xsi:type="xsd:double"&gt;14.0472667618821&lt;/D&gt;&lt;D xsi:type="xsd:double"&gt;14.578377528456761&lt;/D&gt;&lt;D xsi:type="xsd:double"&gt;14.323716653312291&lt;/D&gt;&lt;D xsi:type="xsd:double"&gt;14.518288673265049&lt;/D&gt;&lt;D xsi:type="xsd:double"&gt;13.263157108970731&lt;/D&gt;&lt;D xsi:type="xsd:double"&gt;13.8995335603817&lt;/D&gt;&lt;D xsi:type="xsd:double"&gt;12.84441964771923&lt;/D&gt;&lt;D xsi:type="xsd:double"&gt;12.5270617827333&lt;/D&gt;&lt;D xsi:type="xsd:double"&gt;12.8050396598015&lt;/D&gt;&lt;D xsi:type="xsd:double"&gt;12.37229694481176&lt;/D&gt;&lt;D xsi:type="xsd:double"&gt;11.79539374213878&lt;/D&gt;&lt;D xsi:type="xsd:double"&gt;12.100368026288381&lt;/D&gt;&lt;D xsi:type="xsd:double"&gt;11.945116236242891&lt;/D&gt;&lt;D xsi:type="xsd:double"&gt;13.54178283448314&lt;/D&gt;&lt;D xsi:type="xsd:double"&gt;13.0255638743887&lt;/D&gt;&lt;D xsi:type="xsd:double"&gt;13.89836247574835&lt;/D&gt;&lt;D xsi:type="xsd:double"&gt;14.53774664960943&lt;/D&gt;&lt;D xsi:type="xsd:double"&gt;14.286641930070781&lt;/D&gt;&lt;D xsi:type="xsd:double"&gt;13.314467755306721&lt;/D&gt;&lt;D xsi:type="xsd:double"&gt;13.458835366543351&lt;/D&gt;&lt;D xsi:type="xsd:double"&gt;13.56627147500607&lt;/D&gt;&lt;D xsi:type="xsd:double"&gt;14.62022479283875&lt;/D&gt;&lt;D xsi:type="xsd:double"&gt;14.526822089946711&lt;/D&gt;&lt;D xsi:type="xsd:double"&gt;13.37530280173554&lt;/D&gt;&lt;D xsi:type="xsd:double"&gt;14.20088875018649&lt;/D&gt;&lt;D xsi:type="xsd:double"&gt;15.15446304113147&lt;/D&gt;&lt;D xsi:type="xsd:double"&gt;14.94400113423624&lt;/D&gt;&lt;D xsi:type="xsd:double"&gt;15.115779018272431&lt;/D&gt;&lt;D xsi:type="xsd:double"&gt;15.24825794683953&lt;/D&gt;&lt;D xsi:type="xsd:double"&gt;14.91460660293065&lt;/D&gt;&lt;D xsi:type="xsd:double"&gt;14.869020836378009&lt;/D&gt;&lt;D xsi:type="xsd:double"&gt;15.318509146786271&lt;/D&gt;&lt;D xsi:type="xsd:double"&gt;15.03530675704218&lt;/D&gt;&lt;D xsi:type="xsd:double"&gt;14.9619522621053&lt;/D&gt;&lt;D xsi:type="xsd:double"&gt;15.109253038059361&lt;/D&gt;&lt;D xsi:type="xsd:double"&gt;14.968700211986871&lt;/D&gt;&lt;D xsi:type="xsd:double"&gt;15.314938524385891&lt;/D&gt;&lt;D xsi:type="xsd:double"&gt;15.025789741445241&lt;/D&gt;&lt;D xsi:type="xsd:double"&gt;15.723404873447169&lt;/D&gt;&lt;D xsi:type="xsd:double"&gt;15.232497072571819&lt;/D&gt;&lt;D xsi:type="xsd:double"&gt;15.24289363846661&lt;/D&gt;&lt;D xsi:type="xsd:double"&gt;15.991905577791851&lt;/D&gt;&lt;D xsi:type="xsd:double"&gt;16.162318897017741&lt;/D&gt;&lt;D xsi:type="xsd:double"&gt;16.11967636734607&lt;/D&gt;&lt;D xsi:type="xsd:double"&gt;16.202619260303159&lt;/D&gt;&lt;D xsi:type="xsd:double"&gt;16.187526255560911&lt;/D&gt;&lt;D xsi:type="xsd:double"&gt;15.096096785376661&lt;/D&gt;&lt;D xsi:type="xsd:double"&gt;16.112783655505211&lt;/D&gt;&lt;D xsi:type="xsd:double"&gt;16.375702856669879&lt;/D&gt;&lt;D xsi:type="xsd:double"&gt;16.395545235635769&lt;/D&gt;&lt;D xsi:type="xsd:double"&gt;16.30390855832923&lt;/D&gt;&lt;D xsi:type="xsd:double"&gt;16.798849622501582&lt;/D&gt;&lt;D xsi:type="xsd:double"&gt;16.738163056494059&lt;/D&gt;&lt;D xsi:type="xsd:double"&gt;17.0009360995883&lt;/D&gt;&lt;D xsi:type="xsd:double"&gt;17.105989410015571&lt;/D&gt;&lt;D xsi:type="xsd:double"&gt;17.45268553804237&lt;/D&gt;&lt;D xsi:type="xsd:double"&gt;17.4167414206749&lt;/D&gt;&lt;D xsi:type="xsd:double"&gt;17.23479325199596&lt;/D&gt;&lt;D xsi:type="xsd:double"&gt;17.108942328781652&lt;/D&gt;&lt;D xsi:type="xsd:double"&gt;17.18636220970243&lt;/D&gt;&lt;D xsi:type="xsd:double"&gt;16.61431067261994&lt;/D&gt;&lt;D xsi:type="xsd:double"&gt;16.75641118868008&lt;/D&gt;&lt;D xsi:type="xsd:double"&gt;16.456118093982081&lt;/D&gt;&lt;D xsi:type="xsd:double"&gt;16.345804336516728&lt;/D&gt;&lt;D xsi:type="xsd:double"&gt;15.92228882119109&lt;/D&gt;&lt;D xsi:type="xsd:double"&gt;15.71486477593556&lt;/D&gt;&lt;D xsi:type="xsd:double"&gt;15.762745023179541&lt;/D&gt;&lt;D xsi:type="xsd:double"&gt;15.69361153598922&lt;/D&gt;&lt;D xsi:type="xsd:double"&gt;16.076812080024631&lt;/D&gt;&lt;D xsi:type="xsd:double"&gt;16.356322570432791&lt;/D&gt;&lt;D xsi:type="xsd:double"&gt;16.68373432918445&lt;/D&gt;&lt;D xsi:type="xsd:double"&gt;16.594532599613419&lt;/D&gt;&lt;D xsi:type="xsd:double"&gt;16.243494688985091&lt;/D&gt;&lt;D xsi:type="xsd:double"&gt;16.34432978974905&lt;/D&gt;&lt;D xsi:type="xsd:double"&gt;16.104773200748369&lt;/D&gt;&lt;D xsi:type="xsd:double"&gt;16.6300744170079&lt;/D&gt;&lt;D xsi:type="xsd:double"&gt;16.394509583287071&lt;/D&gt;&lt;D xsi:type="xsd:double"&gt;16.371837123023411&lt;/D&gt;&lt;D xsi:type="xsd:double"&gt;16.345033456266592&lt;/D&gt;&lt;D xsi:type="xsd:double"&gt;16.66737641559768&lt;/D&gt;&lt;D xsi:type="xsd:double"&gt;17.819533958908021&lt;/D&gt;&lt;D xsi:type="xsd:double"&gt;17.01752843313</t>
        </r>
      </text>
    </comment>
    <comment ref="A79" authorId="0" shapeId="0">
      <text>
        <r>
          <rPr>
            <b/>
            <sz val="9"/>
            <color indexed="81"/>
            <rFont val="Tahoma"/>
            <charset val="1"/>
          </rPr>
          <t>2441&lt;/D&gt;&lt;D xsi:type="xsd:double"&gt;17.439648548398448&lt;/D&gt;&lt;D xsi:type="xsd:double"&gt;17.161253690755188&lt;/D&gt;&lt;D xsi:type="xsd:double"&gt;17.14366902164387&lt;/D&gt;&lt;D xsi:type="xsd:double"&gt;16.971254510737591&lt;/D&gt;&lt;D xsi:type="xsd:double"&gt;17.8644768525613&lt;/D&gt;&lt;D xsi:type="xsd:double"&gt;17.863042391811462&lt;/D&gt;&lt;D xsi:type="xsd:double"&gt;17.75766145433116&lt;/D&gt;&lt;D xsi:type="xsd:double"&gt;17.947322541998549&lt;/D&gt;&lt;D xsi:type="xsd:double"&gt;17.94666045945856&lt;/D&gt;&lt;D xsi:type="xsd:double"&gt;17.47397409266927&lt;/D&gt;&lt;D xsi:type="xsd:double"&gt;17.65352714064187&lt;/D&gt;&lt;D xsi:type="xsd:double"&gt;18.70958804255352&lt;/D&gt;&lt;D xsi:type="xsd:double"&gt;18.580641854103181&lt;/D&gt;&lt;D xsi:type="xsd:double"&gt;17.17489522982876&lt;/D&gt;&lt;D xsi:type="xsd:double"&gt;17.421862401543169&lt;/D&gt;&lt;D xsi:type="xsd:double"&gt;19.015456315674239&lt;/D&gt;&lt;D xsi:type="xsd:double"&gt;19.019691192200892&lt;/D&gt;&lt;D xsi:type="xsd:double"&gt;17.126204300080211&lt;/D&gt;&lt;D xsi:type="xsd:double"&gt;17.15128840579321&lt;/D&gt;&lt;D xsi:type="xsd:double"&gt;17.386930275318662&lt;/D&gt;&lt;D xsi:type="xsd:double"&gt;17.39916172613886&lt;/D&gt;&lt;D xsi:type="xsd:double"&gt;17.548208305094711&lt;/D&gt;&lt;D xsi:type="xsd:double"&gt;17.75685998763305&lt;/D&gt;&lt;D xsi:type="xsd:double"&gt;18.0813393713821&lt;/D&gt;&lt;D xsi:type="xsd:double"&gt;17.93759207875053&lt;/D&gt;&lt;D xsi:type="xsd:double"&gt;18.068015086249229&lt;/D&gt;&lt;D xsi:type="xsd:double"&gt;18.696553377527351&lt;/D&gt;&lt;D xsi:type="xsd:double"&gt;18.6442910364204&lt;/D&gt;&lt;D xsi:type="xsd:double"&gt;18.69995401881722&lt;/D&gt;&lt;D xsi:type="xsd:double"&gt;18.654656677113039&lt;/D&gt;&lt;D xsi:type="xsd:double"&gt;17.802191255261441&lt;/D&gt;&lt;D xsi:type="xsd:double"&gt;18.416721901617&lt;/D&gt;&lt;D xsi:type="xsd:double"&gt;18.42086125948687&lt;/D&gt;&lt;D xsi:type="xsd:double"&gt;18.418017878332591&lt;/D&gt;&lt;D xsi:type="xsd:double"&gt;18.630389643844609&lt;/D&gt;&lt;D xsi:type="xsd:double"&gt;18.264857487083692&lt;/D&gt;&lt;D xsi:type="xsd:double"&gt;18.86561623839178&lt;/D&gt;&lt;D xsi:type="xsd:double"&gt;19.05117384634157&lt;/D&gt;&lt;D xsi:type="xsd:double"&gt;17.924781560054029&lt;/D&gt;&lt;D xsi:type="xsd:double"&gt;17.656452195334641&lt;/D&gt;&lt;D xsi:type="xsd:double"&gt;17.680126390560169&lt;/D&gt;&lt;D xsi:type="xsd:double"&gt;17.52461161049391&lt;/D&gt;&lt;D xsi:type="xsd:double"&gt;17.414049607209449&lt;/D&gt;&lt;D xsi:type="xsd:double"&gt;17.41188295656961&lt;/D&gt;&lt;D xsi:type="xsd:double"&gt;17.2974666052054&lt;/D&gt;&lt;D xsi:type="xsd:double"&gt;17.417059843724971&lt;/D&gt;&lt;D xsi:type="xsd:double"&gt;17.391830748991929&lt;/D&gt;&lt;D xsi:type="xsd:double"&gt;17.183358769644212&lt;/D&gt;&lt;D xsi:type="xsd:double"&gt;17.19842662425604&lt;/D&gt;&lt;D xsi:type="xsd:double"&gt;17.225537626454692&lt;/D&gt;&lt;D xsi:type="xsd:double"&gt;17.224232022082639&lt;/D&gt;&lt;D xsi:type="xsd:double"&gt;17.545021495917862&lt;/D&gt;&lt;D xsi:type="xsd:double"&gt;17.497888174882&lt;/D&gt;&lt;D xsi:type="xsd:double"&gt;18.287126371681129&lt;/D&gt;&lt;D xsi:type="xsd:double"&gt;18.287938902839649&lt;/D&gt;&lt;D xsi:type="xsd:double"&gt;18.356108170446571&lt;/D&gt;&lt;D xsi:type="xsd:double"&gt;18.324148137892831&lt;/D&gt;&lt;D xsi:type="xsd:double"&gt;18.29149228178332&lt;/D&gt;&lt;D xsi:type="xsd:double"&gt;18.08537638333199&lt;/D&gt;&lt;D xsi:type="xsd:double"&gt;18.352968305508579&lt;/D&gt;&lt;D xsi:type="xsd:double"&gt;18.16908746331783&lt;/D&gt;&lt;D xsi:type="xsd:double"&gt;18.36066824008924&lt;/D&gt;&lt;D xsi:type="xsd:double"&gt;18.097925615024231&lt;/D&gt;&lt;D xsi:type="xsd:double"&gt;18.229341350084351&lt;/D&gt;&lt;D xsi:type="xsd:double"&gt;18.169433448583561&lt;/D&gt;&lt;D xsi:type="xsd:double"&gt;18.181572559769279&lt;/D&gt;&lt;D xsi:type="xsd:double"&gt;18.165038797430348&lt;/D&gt;&lt;D xsi:type="xsd:double"&gt;18.15529383170065&lt;/D&gt;&lt;D xsi:type="xsd:double"&gt;18.202034829166319&lt;/D&gt;&lt;D xsi:type="xsd:double"&gt;18.348073408218081&lt;/D&gt;&lt;D xsi:type="xsd:double"&gt;18.910529667098189&lt;/D&gt;&lt;D xsi:type="xsd:double"&gt;18.911299397907531&lt;/D&gt;&lt;D xsi:type="xsd:double"&gt;18.873450974462461&lt;/D&gt;&lt;D xsi:type="xsd:double"&gt;18.580555303755879&lt;/D&gt;&lt;D xsi:type="xsd:double"&gt;18.621129820989012&lt;/D&gt;&lt;D xsi:type="xsd:double"&gt;18.36848307484625&lt;/D&gt;&lt;D xsi:type="xsd:double"&gt;18.273213730190712&lt;/D&gt;&lt;D xsi:type="xsd:double"&gt;18.220876403276591&lt;/D&gt;&lt;D xsi:type="xsd:double"&gt;18.428917966591062&lt;/D&gt;&lt;D xsi:type="xsd:double"&gt;18.453351883875719&lt;/D&gt;&lt;D xsi:type="xsd:double"&gt;18.39681605764666&lt;/D&gt;&lt;D xsi:type="xsd:double"&gt;18.470732243564381&lt;/D&gt;&lt;D xsi:type="xsd:double"&gt;18.611297052000989&lt;/D&gt;&lt;D xsi:type="xsd:double"&gt;18.142871919512039&lt;/D&gt;&lt;D xsi:type="xsd:double"&gt;18.249307708669161&lt;/D&gt;&lt;D xsi:type="xsd:double"&gt;18.2745413368624&lt;/D&gt;&lt;D xsi:type="xsd:double"&gt;18.16748361770798&lt;/D&gt;&lt;D xsi:type="xsd:double"&gt;18.16559376452766&lt;/D&gt;&lt;D xsi:type="xsd:double"&gt;18.09812510330508&lt;/D&gt;&lt;D xsi:type="xsd:double"&gt;18.1916630584529&lt;/D&gt;&lt;D xsi:type="xsd:double"&gt;18.2936409762936&lt;/D&gt;&lt;D xsi:type="xsd:double"&gt;19.013711818324129&lt;/D&gt;&lt;D xsi:type="xsd:double"&gt;20.137990981342789&lt;/D&gt;&lt;D xsi:type="xsd:double"&gt;20.956380368791041&lt;/D&gt;&lt;D xsi:type="xsd:double"&gt;20.885023706589461&lt;/D&gt;&lt;D xsi:type="xsd:double"&gt;21.301958183178058&lt;/D&gt;&lt;D xsi:type="xsd:double"&gt;20.83659176249105&lt;/D&gt;&lt;D xsi:type="xsd:double"&gt;20.5661939629289&lt;/D&gt;&lt;D xsi:type="xsd:double"&gt;20.412448832529421&lt;/D&gt;&lt;D xsi:type="xsd:double"&gt;20.450132135884129&lt;/D&gt;&lt;D xsi:type="xsd:double"&gt;20.883272970482711&lt;/D&gt;&lt;D xsi:type="xsd:double"&gt;20.869753230343189&lt;/D&gt;&lt;D xsi:type="xsd:double"&gt;20.51379280055761&lt;/D&gt;&lt;D xsi:type="xsd:double"&gt;20.484088882138749&lt;/D&gt;&lt;D xsi:type="xsd:double"&gt;21.198476640166771&lt;/D&gt;&lt;D xsi:type="xsd:double"&gt;20.1338683687423&lt;/D&gt;&lt;D xsi:type="xsd:double"&gt;20.265753938042518&lt;/D&gt;&lt;D xsi:type="xsd:double"&gt;20.310234648108509&lt;/D&gt;&lt;D xsi:type="xsd:double"&gt;20.295989383052479&lt;/D&gt;&lt;D xsi:type="xsd:double"&gt;20.288276110517259&lt;/D&gt;&lt;D xsi:type="xsd:double"&gt;20.30255085338209&lt;/D&gt;&lt;D xsi:type="xsd:double"&gt;20.239027680353551&lt;/D&gt;&lt;D xsi:type="xsd:double"&gt;20.496118194650069&lt;/D&gt;&lt;D xsi:type="xsd:double"&gt;20.48144919373896&lt;/D&gt;&lt;D xsi:type="xsd:double"&gt;20.466327471891571&lt;/D&gt;&lt;D xsi:type="xsd:double"&gt;20.521987411905091&lt;/D&gt;&lt;D xsi:type="xsd:double"&gt;20.617117526159721&lt;/D&gt;&lt;D xsi:type="xsd:double"&gt;20.639303823452419&lt;/D&gt;&lt;D xsi:type="xsd:double"&gt;20.601172928948309&lt;/D&gt;&lt;D xsi:type="xsd:double"&gt;20.67502716069923&lt;/D&gt;&lt;D xsi:type="xsd:double"&gt;20.758895841357429&lt;/D&gt;&lt;D xsi:type="xsd:double"&gt;20.749385144039849&lt;/D&gt;&lt;D xsi:type="xsd:double"&gt;20.787743436153381&lt;/D&gt;&lt;D xsi:type="xsd:double"&gt;20.903243764925708&lt;/D&gt;&lt;D xsi:type="xsd:double"&gt;20.864129447820169&lt;/D&gt;&lt;D xsi:type="xsd:double"&gt;20.845440508759658&lt;/D&gt;&lt;D xsi:type="xsd:double"&gt;20.800543728396558&lt;/D&gt;&lt;D xsi:type="xsd:double"&gt;20.808230791238842&lt;/D&gt;&lt;D xsi:type="xsd:double"&gt;20.710500621702579&lt;/D&gt;&lt;D xsi:type="xsd:double"&gt;20.742832305414339&lt;/D&gt;&lt;D xsi:type="xsd:double"&gt;20.674704863717409&lt;/D&gt;&lt;D xsi:type="xsd:double"&gt;20.605003463928011&lt;/D&gt;&lt;D xsi:type="xsd:double"&gt;20.623420590641441&lt;/D&gt;&lt;D xsi:type="xsd:double"&gt;20.55746806047895&lt;/D&gt;&lt;D xsi:type="xsd:double"&gt;20.58541842011536&lt;/D&gt;&lt;D xsi:type="xsd:double"&gt;20.541579571024489&lt;/D&gt;&lt;D xsi:type="xsd:double"&gt;20.483092073504629&lt;/D&gt;&lt;D xsi:type="xsd:double"&gt;20.471661321974981&lt;/D&gt;&lt;D xsi:type="xsd:double"&gt;20.927374129648619&lt;/D&gt;&lt;D xsi:type="xsd:double"&gt;20.724902623855879&lt;/D&gt;&lt;D xsi:type="xsd:double"&gt;20.53746309188595&lt;/D&gt;&lt;D xsi:type="xsd:double"&gt;20.513049157914629&lt;/D&gt;&lt;D xsi:type="xsd:double"&gt;20.557255232104922&lt;/D&gt;&lt;D xsi:type="xsd:double"&gt;20.45048277262806&lt;/D&gt;&lt;D xsi:type="xsd:double"&gt;20.510616207159089&lt;/D&gt;&lt;D xsi:type="xsd:double"&gt;20.51662424651273&lt;/D&gt;&lt;D xsi:type="xsd:double"&gt;20.448025229869831&lt;/D&gt;&lt;D xsi:type="xsd:double"&gt;20.611390692688062&lt;/D&gt;&lt;D xsi:type="xsd:double"&gt;21.119195119210239&lt;/D&gt;&lt;D xsi:type="xsd:double"&gt;21.40430902724361&lt;/D&gt;&lt;D xsi:type="xsd:double"&gt;21.591058749293289&lt;/D&gt;&lt;D xsi:type="xsd:double"&gt;21.45948583732735&lt;/D&gt;&lt;D xsi:type="xsd:double"&gt;21.559326227367141&lt;/D&gt;&lt;D xsi:type="xsd:double"&gt;21.548063812298029&lt;/D&gt;&lt;D xsi:type="xsd:double"&gt;21.616174177368951&lt;/D&gt;&lt;D xsi:type="xsd:double"&gt;21.69833469761414&lt;/D&gt;&lt;D xsi:type="xsd:double"&gt;21.662326447047072&lt;/D&gt;&lt;D xsi:type="xsd:double"&gt;22.1543559577044&lt;/D&gt;&lt;D xsi:type="xsd:double"&gt;22.224660036187959&lt;/D&gt;&lt;D xsi:type="xsd:double"&gt;22.69559060696286&lt;/D&gt;&lt;D xsi:type="xsd:double"&gt;22.35434208341438&lt;/D&gt;&lt;D xsi:type="xsd:double"&gt;22.50062102573283&lt;/D&gt;&lt;D xsi:type="xsd:double"&gt;21.300396808005491&lt;/D&gt;&lt;D xsi:type="xsd:double"&gt;21.6174776623294&lt;/D&gt;&lt;D xsi:type="xsd:double"&gt;21.59569539765236&lt;/D&gt;&lt;D xsi:type="xsd:double"&gt;21.563580581378918&lt;/D&gt;&lt;D xsi:type="xsd:double"&gt;15.7436553071013&lt;/D&gt;&lt;D xsi:type="xsd:double"&gt;15.87172223927926&lt;/D&gt;&lt;D xsi:type="xsd:double"&gt;16.397008444093021&lt;/D&gt;&lt;D xsi:type="xsd:double"&gt;16.339694595153212&lt;/D&gt;&lt;D xsi:type="xsd:double"&gt;17.0435589874861&lt;/D&gt;&lt;D xsi:type="xsd:double"&gt;16.1936441846961&lt;/D&gt;&lt;D xsi:type="xsd:double"&gt;16.069094945681961&lt;/D&gt;&lt;D xsi:type="xsd:double"&gt;16.5235012358157&lt;/D&gt;&lt;D xsi:type="xsd:double"&gt;16.86941840932133&lt;/D&gt;&lt;D xsi:type="xsd:double"&gt;17.342073073351379&lt;/D&gt;&lt;D xsi:type="xsd:double"&gt;17.075500674561649&lt;/D&gt;&lt;D xsi:type="xsd:double"&gt;16.98312117074051&lt;/D&gt;&lt;D xsi:type="xsd:double"&gt;16.683022470994139&lt;/D&gt;&lt;D xsi:type="xsd:double"&gt;16.710014303955941&lt;/D&gt;&lt;D xsi:type="xsd:double"&gt;16.935172215000211&lt;/D&gt;&lt;D xsi:type="xsd:double"&gt;17.044951928343519&lt;/D&gt;&lt;D xsi:type="xsd:double"&gt;17.069029858270021&lt;/D&gt;&lt;D xsi:type="xsd:double"&gt;17.16439731363095&lt;/D&gt;&lt;D xsi:type="xsd:double"&gt;16.701760360122929&lt;/D&gt;&lt;D xsi:type="xsd:double"&gt;17.4117081296711&lt;/D&gt;&lt;D xsi:type="xsd:double"&gt;17.398340153247279&lt;/D&gt;&lt;D xsi:type="xsd:double"&gt;17.49606474666794&lt;/D&gt;&lt;D xsi:type="xsd:double"&gt;17.846855687519732&lt;/D&gt;&lt;D xsi:type="xsd:double"&gt;17.721381265535982&lt;/D&gt;&lt;D xsi:type="xsd:double"&gt;17.884198753994859&lt;/D&gt;&lt;D xsi:type="xsd:double"&gt;17.764805233371519&lt;/D&gt;&lt;D xsi:type="xsd:double"&gt;17.954671620583841&lt;/D&gt;&lt;D xsi:type="xsd:double"&gt;18.039325918961531&lt;/D&gt;&lt;D xsi:type="xsd:double"&gt;18.06027449853169&lt;/D&gt;&lt;D xsi:type="xsd:double"&gt;18.05311282043272&lt;/D&gt;&lt;D xsi:type="xsd:double"&gt;18.12594849400838&lt;/D&gt;&lt;D xsi:type="xsd:double"&gt;17.883435726718051&lt;/D&gt;&lt;D xsi:type="xsd:double"&gt;17.802453448756719&lt;/D&gt;&lt;D xsi:type="xsd:double"&gt;17.860548998467021&lt;/D&gt;&lt;D xsi:type="xsd:double"&gt;17.727620631783221&lt;/D&gt;&lt;D xsi:type="xsd:double"&gt;17.739543396717981&lt;/D&gt;&lt;D xsi:type="xsd:double"&gt;17.82357319078719&lt;/D&gt;&lt;D xsi:type="xsd:double"&gt;17.78358502118547&lt;/D&gt;&lt;D xsi:type="xsd:double"&gt;17.454050917284651&lt;/D&gt;&lt;D xsi:type="xsd:double"&gt;17.627576447518582&lt;/D&gt;&lt;D xsi:type="xsd:double"&gt;18.11629422256&lt;/D&gt;&lt;D xsi:type="xsd:double"&gt;17.202342434867269&lt;/D&gt;&lt;D xsi:type="xsd:double"&gt;17.498394966357289&lt;/D&gt;&lt;D xsi:type="xsd:double"&gt;17.417743835288949&lt;/D&gt;&lt;D xsi:type="xsd:double"&gt;17.506654988106039&lt;/D&gt;&lt;D xsi:type="xsd:double"&gt;17.2703998548363&lt;/D&gt;&lt;D xsi:type="xsd:double"&gt;17.316831505849489&lt;/D&gt;&lt;D xsi:type="xsd:double"&gt;17.391304636741179&lt;/D&gt;&lt;D xsi:type="xsd:double"&gt;17.394079241554351&lt;/D&gt;&lt;D xsi:type="xsd:double"&gt;17.26737123572995&lt;/D&gt;&lt;D xsi:type="xsd:double"&gt;16.951592078024309&lt;/D&gt;&lt;D xsi:type="xsd:double"&gt;16.822028976090142&lt;/D&gt;&lt;D xsi:type="xsd:double"&gt;17.001120081345391&lt;/D&gt;&lt;D xsi:type="xsd:double"&gt;17.007138792686781&lt;/D&gt;&lt;D xsi:type="xsd:double"&gt;17.01075311026224&lt;/D&gt;&lt;D xsi:type="xsd:double"&gt;17.088150436552329&lt;/D&gt;&lt;D xsi:type="xsd:double"&gt;17.076921135016619&lt;/D&gt;&lt;D xsi:type="xsd:double"&gt;17.14169618920301&lt;/D&gt;&lt;D xsi:type="xsd:double"&gt;17.12881414783865&lt;/D&gt;&lt;D xsi:type="xsd:double"&gt;17.109137801064168&lt;/D&gt;&lt;D xsi:type="xsd:double"&gt;17.108950614418951&lt;/D&gt;&lt;D xsi:type="xsd:double"&gt;17.239631453630079&lt;/D&gt;&lt;D xsi:type="xsd:double"&gt;17.258492173656819&lt;/D&gt;&lt;D xsi:type="xsd:double"&gt;17.511467550273881&lt;/D&gt;&lt;D xsi:type="xsd:double"&gt;17.455386552247219&lt;/D&gt;&lt;D xsi:type="xsd:double"&gt;17.465092894619328&lt;/D&gt;&lt;D xsi:type="xsd:double"&gt;17.68496660600567&lt;/D&gt;&lt;D xsi:type="xsd:double"&gt;17.634232983860471&lt;/D&gt;&lt;D xsi:type="xsd:double"&gt;17.428010343039659&lt;/D&gt;&lt;D xsi:type="xsd:double"&gt;17.50107399444757&lt;/D&gt;&lt;D xsi:type="xsd:double"&gt;17.64732535279375&lt;/D&gt;&lt;D xsi:type="xsd:double"&gt;17.6415194908983&lt;/D&gt;&lt;D xsi:type="xsd:double"&gt;17.685571674336391&lt;/D&gt;&lt;D xsi:type="xsd:double"&gt;17.736631594310829&lt;/D&gt;&lt;D xsi:type="xsd:double"&gt;17.644616503130059&lt;/D&gt;&lt;D xsi:type="xsd:double"&gt;17.84345382492198&lt;/D&gt;&lt;D xsi:type="xsd:double"&gt;17.168943871808668&lt;/D&gt;&lt;D xsi:type="xsd:double"&gt;17.21408056257599&lt;/D&gt;&lt;D xsi:type="xsd:double"&gt;17.552823529489089&lt;/D&gt;&lt;D xsi:type="xsd:double"&gt;17.721630869961771&lt;/D&gt;&lt;D xsi:type="xsd:double"&gt;17.73689394782425&lt;/D&gt;&lt;D xsi:type="xsd:double"&gt;17.5807516835535&lt;/D&gt;&lt;D xsi:type="xsd:double"&gt;17.680111221903871&lt;/D&gt;&lt;D xsi:type="xsd:double"&gt;17.860585666388062&lt;/D&gt;&lt;D xsi:type="xsd:double"&gt;18.0529423592891&lt;/D&gt;&lt;D xsi:type="xsd:double"&gt;18.033236834251429&lt;/D&gt;&lt;D xsi:type="xsd:double"&gt;17.781699804670659&lt;/D&gt;&lt;D xsi:type="xsd:double"&gt;17.414581362800831&lt;/D&gt;&lt;D xsi:type="xsd:double"&gt;17.189432919983521&lt;/D&gt;&lt;D xsi:type="xsd:double"&gt;17.27169102998295&lt;/D&gt;&lt;D xsi:type="xsd:double"&gt;17.223062627187922&lt;/D&gt;&lt;D xsi:type="xsd:double"&gt;17.133460881332361&lt;/D&gt;&lt;D xsi:type="xsd:double"&gt;17.02634323854797&lt;/D&gt;&lt;D xsi:type="xsd:double"&gt;16.35821727396797&lt;/D&gt;&lt;D xsi:type="xsd:double"&gt;16.473116993759419&lt;/D&gt;&lt;D xsi:type="xsd:double"&gt;15.71478148008161&lt;/D&gt;&lt;D xsi:type="xsd:double"&gt;15.69114512874161&lt;/D&gt;&lt;D xsi:type="xsd:double"&gt;15.67504400709811&lt;/D&gt;&lt;D xsi:type="xsd:double"&gt;16.302152503455591&lt;/D&gt;&lt;D xsi:type="xsd:double"&gt;17.62140519120198&lt;/D&gt;&lt;D xsi:type="xsd:double"&gt;17.619568306094479&lt;/D&gt;&lt;D xsi:type="xsd:double"&gt;17.68255898996912&lt;/D&gt;&lt;D xsi:type="xsd:double"&gt;17.387705086921429&lt;/D&gt;&lt;D xsi:type="xsd:double"&gt;17.45562688272938&lt;/D&gt;&lt;D xsi:type="xsd:double"&gt;15.95521488964234&lt;/D&gt;&lt;D xsi:type="xsd:double"&gt;15.530006332464209&lt;/D&gt;&lt;D xsi:type="xsd:double"&gt;15.528214269645719&lt;/D&gt;&lt;D xsi:type="xsd:double"&gt;14.80853411465454&lt;/D&gt;&lt;D xsi:type="xsd:double"&gt;14.8165700427426&lt;/D&gt;&lt;D xsi:type="xsd:double"&gt;15.119474547075409&lt;/D&gt;&lt;D xsi:type="xsd:double"&gt;15.20231443631825&lt;/D&gt;&lt;D xsi:type="xsd:double"&gt;15.141118190750239&lt;/D&gt;&lt;D xsi:type="xsd:double"&gt;14.888992031169231&lt;/D&gt;&lt;D xsi:type="xsd:double"&gt;14.64363241171557&lt;/D&gt;&lt;D xsi:type="xsd:double"&gt;14.186577277590271&lt;/D&gt;&lt;D xsi:type="xsd:double"&gt;14.40774154398737&lt;/D&gt;&lt;D xsi:type="xsd:double"&gt;14.52101198871021&lt;/D&gt;&lt;D xsi:type="xsd:double"&gt;14.24980312937935&lt;/D&gt;&lt;D xsi:type="xsd:double"&gt;14.228269995032729&lt;/D&gt;&lt;D xsi:type="xsd:double"&gt;14.66809099774261&lt;/D&gt;&lt;D xsi:type="xsd:double"&gt;14.41802850269573&lt;/D&gt;&lt;D xsi:type="xsd:double"&gt;13.29866568292225&lt;/D&gt;&lt;D xsi:type="xsd:double"&gt;13.25385599568826&lt;/D&gt;&lt;D xsi:type="xsd:double"&gt;13.407000580822119&lt;/D&gt;&lt;D xsi:type="xsd:double"&gt;13.349795252567059&lt;/D&gt;&lt;D xsi:type="xsd:double"&gt;13.435554685146069&lt;/D&gt;&lt;D xsi:type="xsd:double"&gt;13.32566317122674&lt;/D&gt;&lt;D xsi:type="xsd:double"&gt;13.343460689669209&lt;/D&gt;&lt;D xsi:type="xsd:double"&gt;13.46809504378998&lt;/D&gt;&lt;D xsi:type="xsd:double"&gt;13.549914405929471&lt;/D&gt;&lt;D xsi:type="xsd:double"&gt;13.67752323878495&lt;/D&gt;&lt;D xsi:type="xsd:double"&gt;13.74232271093403&lt;/D&gt;&lt;D xsi:type="xsd:double"&gt;13.516291162677151&lt;/D&gt;&lt;D xsi:type="xsd:double"&gt;13.588411600060161&lt;/D&gt;&lt;D xsi:type="xsd:double"&gt;13.544576549082439&lt;/D&gt;&lt;D xsi:type="xsd:double"&gt;13.651454304165711&lt;/D&gt;&lt;D xsi:type="xsd:double"&gt;13.770463933245139&lt;/D&gt;&lt;D xsi:type="xsd:double"&gt;13.372231487434931&lt;/D&gt;&lt;D xsi:type="xsd:double"&gt;13.353866524163291&lt;/D&gt;&lt;D xsi:type="xsd:double"&gt;13.59730889978483&lt;/D&gt;&lt;D xsi:type="xsd:double"&gt;13.690148006055241&lt;/D&gt;&lt;D xsi:type="xsd:double"&gt;13.69169732567123&lt;/D&gt;&lt;D xsi:type="xsd:double"&gt;13.40573139554502&lt;/D&gt;&lt;D xsi:type="xsd:double"&gt;13.253277468153639&lt;/D&gt;&lt;D xsi:type="xsd:double"&gt;13.231177773979709&lt;/D&gt;&lt;D xsi:type="xsd:double"&gt;13.161453383098831&lt;/D&gt;&lt;D xsi:type="xsd:double"&gt;13.163882034004&lt;/D&gt;&lt;D xsi:type="xsd:double"&gt;13.201277849029781&lt;/D&gt;&lt;D xsi:type="xsd:double"&gt;13.1874801797159&lt;/D&gt;&lt;D xsi:type="xsd:double"&gt;13.24102753352836&lt;/D&gt;&lt;D xsi:type="xsd:double"&gt;13.390896790480831&lt;/D&gt;&lt;D xsi:type="xsd:double"&gt;13.4624083916905&lt;/D&gt;&lt;D xsi:type="xsd:double"&gt;13.489009739243521&lt;/D&gt;&lt;D xsi:type="xsd:double"&gt;13.518235295520061&lt;/D&gt;&lt;D xsi:type="xsd:double"&gt;13.378945413017711&lt;/D&gt;&lt;D xsi:type="xsd:double"&gt;13.56923077608355&lt;/D&gt;&lt;D xsi:type="xsd:double"&gt;13.368807482950309&lt;/D&gt;&lt;D xsi:type="xsd:double"&gt;13.397338640677461&lt;/D&gt;&lt;D xsi:type="xsd:double"&gt;13.35884522784599&lt;/D&gt;&lt;D xsi:type="xsd:double"&gt;13.36475003151862&lt;/D&gt;&lt;D xsi:type="xsd:double"&gt;13.362871998084749&lt;/D&gt;&lt;D xsi:type="xsd:double"&gt;13.53255080280913&lt;/D&gt;&lt;D xsi:type="xsd:double"&gt;13.605108362214571&lt;/D&gt;&lt;D xsi:type="xsd:double"&gt;13.497525607787591&lt;/D&gt;&lt;D xsi:type="xsd:double"&gt;13.28463026030356&lt;/D&gt;&lt;D xsi:type="xsd:double"&gt;13.244269868525461&lt;/D&gt;&lt;D xsi:type="xsd:double"&gt;13.087923593497051&lt;/D&gt;&lt;D xsi:type="xsd:double"&gt;13.251772764986139&lt;/D&gt;&lt;D xsi:type="xsd:double"&gt;13.066798336768059&lt;/D&gt;&lt;D xsi:type="xsd:double"&gt;13.120561258711209&lt;/D&gt;&lt;D xsi:type="xsd:double"&gt;13.30703067840185&lt;/D&gt;&lt;D xsi:type="xsd:double"&gt;13.010963087318711&lt;/D&gt;&lt;D xsi:type="xsd:double"&gt;13.43277550601821&lt;/D&gt;&lt;D xsi:type="xsd:double"&gt;13.18065183205815&lt;/D&gt;&lt;D xsi:type="xsd:double"&gt;12.92818942081316&lt;/D&gt;&lt;D xsi:type="xsd:double"&gt;13.166913650551241&lt;/D&gt;&lt;D xsi:type="xsd:double"&gt;12.977937185891481&lt;/D&gt;&lt;D xsi:type="xsd:double"&gt;13.243387428645679&lt;/D&gt;&lt;D xsi:type="xsd:double"&gt;13.2266096157721&lt;/D&gt;&lt;D xsi:type="xsd:double"&gt;13.24058806146428&lt;/D&gt;&lt;D xsi:type="xsd:double"&gt;13.376771954385161&lt;/D&gt;&lt;D xsi:type="xsd:double"&gt;13.36307383568181&lt;/D&gt;&lt;D xsi:type="xsd:double"&gt;13.402242850773851&lt;/D&gt;&lt;D xsi:type="xsd:double"&gt;13.53936709851734&lt;/D&gt;&lt;D xsi:type="xsd:double"&gt;13.625894854235281&lt;/D&gt;&lt;D xsi:type="xsd:double"&gt;13.40687986957229&lt;/D&gt;&lt;D xsi:type="xsd:double"&gt;13.40459126701491&lt;/D&gt;&lt;D xsi:type="xsd:double"&gt;13.482777013236779&lt;/D&gt;&lt;D xsi:type="xsd:double"&gt;12.36944048696877&lt;/D&gt;&lt;D xsi:type="xsd:double"&gt;12.47853938049534&lt;/D&gt;&lt;D xsi:type="xsd:double"&gt;12.44473699214806&lt;/D&gt;&lt;D xsi:type="xsd:double"&gt;12.557192577866131&lt;/D&gt;&lt;D xsi:type="xsd:double"&gt;12.85043051641223&lt;/D&gt;&lt;D xsi:type="xsd:double"&gt;12.859583651704909&lt;/D&gt;&lt;D xsi:type="xsd:double"&gt;12.69886560611252&lt;/D&gt;&lt;D xsi:type="xsd:double"&gt;12.8630098320666&lt;/D&gt;&lt;D xsi:type="xsd:double"&gt;12.799682294752371&lt;/D&gt;&lt;D xsi:type="xsd:double"&gt;12.829383550428419&lt;/D&gt;&lt;D xsi:type="xsd:double"&gt;13.020708154731491&lt;/D&gt;&lt;D xsi:type="xsd:double"&gt;12.934157109115819&lt;/D&gt;&lt;D xsi:type="xsd:double"&gt;12.920217498681311&lt;/D&gt;&lt;D xsi:type="xsd:double"&gt;12.90702506255138&lt;/D&gt;&lt;D xsi:type="xsd:double"&gt;12.976388540685351&lt;/D&gt;&lt;D xsi:type="xsd:double"&gt;12.916693834900171&lt;/D&gt;&lt;D xsi:type="xsd:double"&gt;13.02539439364052&lt;/D&gt;&lt;D xsi:type="xsd:double"&gt;13.057534160177911&lt;/D&gt;&lt;D xsi:type="xsd:double"&gt;13.0930687625077&lt;/D&gt;&lt;D xsi:type="xsd:double"&gt;13.18618993717253&lt;/D&gt;&lt;D xsi:type="xsd:double"&gt;13.020906346823759&lt;/D&gt;&lt;D xsi:type="xsd:double"&gt;12.80811470491501&lt;/D&gt;&lt;D xsi:type="xsd:double"&gt;12.845576601087011&lt;/D&gt;&lt;D xsi:type="xsd:double"&gt;12.801372657813509&lt;/D&gt;&lt;D xsi:type="xsd:double"&gt;12.97261739901225&lt;/D&gt;&lt;D xsi:type="xsd:double"&gt;12.955446428082659&lt;/D&gt;&lt;D xsi:type="xsd:double"&gt;13.22882960681703&lt;/D&gt;&lt;D xsi:type="xsd:double"&gt;13.6366343192905&lt;/D&gt;&lt;D xsi:type="xsd:double"&gt;13.2990861156302&lt;/D&gt;&lt;D xsi:type="xsd:double"&gt;13.34691674019148&lt;/D&gt;&lt;D xsi:type="xsd:double"&gt;13.225586232756109&lt;/D&gt;&lt;D xsi:type="xsd:double"&gt;13.272252112785431&lt;/D&gt;&lt;D xsi:type="xsd:double"&gt;13.1258195153072&lt;/D&gt;&lt;D xsi:type="xsd:double"&gt;13.24071663584431&lt;/D&gt;&lt;D xsi:type="xsd:double"&gt;13.12842010036511&lt;/D&gt;&lt;D xsi:type="xsd:double"&gt;13.21799631849454&lt;/D&gt;&lt;D xsi:type="xsd:double"&gt;13.2577015545199&lt;/D&gt;&lt;D xsi:type="xsd:double"&gt;13.20285779664928&lt;/D&gt;&lt;D xsi:type="xsd:double"&gt;13.39022395055046&lt;/D&gt;&lt;D xsi:type="xsd:double"&gt;13.7660830980175&lt;/D&gt;&lt;D xsi:type="xsd:double"&gt;13.775767664697661&lt;/D&gt;&lt;D xsi:type="xsd:double"&gt;13.86003928805208&lt;/D&gt;&lt;D xsi:type="xsd:double"&gt;13.96069358711984&lt;/D&gt;&lt;D xsi:type="xsd:double"&gt;13.9408834798003&lt;/D&gt;&lt;D xsi:type="xsd:double"&gt;13.970262930936579&lt;/D&gt;&lt;D xsi:type="xsd:double"&gt;13.94853916211415&lt;/D&gt;&lt;D xsi:type="xsd:double"&gt;13.7870371296249&lt;/D&gt;&lt;D xsi:type="xsd:double"&gt;14.041468127642681&lt;/D&gt;&lt;D xsi:type="xsd:double"&gt;14.04680921108764&lt;/D&gt;&lt;D xsi:type="xsd:double"&gt;14.12363956666837&lt;/D&gt;&lt;D xsi:type="xsd:double"&gt;14.117382950910329&lt;/D&gt;&lt;D xsi:type="xsd:double"&gt;13.99702643354436&lt;/D&gt;&lt;D xsi:type="xsd:double"&gt;13.997789965516141&lt;/D&gt;&lt;D xsi:type="xsd:double"&gt;14.041023827688949&lt;/D&gt;&lt;D xsi:type="xsd:double"&gt;13.996538313950889&lt;/D&gt;&lt;D xsi:type="xsd:double"&gt;13.95889937264268&lt;/D&gt;&lt;D xsi:type="xsd:double"&gt;13.888410172827189&lt;/D&gt;&lt;D xsi:type="xsd:double"&gt;13.97823645089254&lt;/D&gt;&lt;D xsi:type="xsd:double"&gt;14.19224930154447&lt;/D&gt;&lt;D xsi:type="xsd:double"&gt;14.16388224937576&lt;/D&gt;&lt;D xsi:type="xsd:double"&gt;14.165792622762011&lt;/D&gt;&lt;D xsi:type="xsd:double"&gt;14.37048831943344&lt;/D&gt;&lt;D xsi:type="xsd:double"&gt;14.83291030891689&lt;/D&gt;&lt;D xsi:type="xsd:double"&gt;14.90139040744617&lt;/D&gt;&lt;D xsi:type="xsd:double"&gt;14.888469836288991&lt;/D&gt;&lt;D xsi:type="xsd:double"&gt;14.94600139372203&lt;/D&gt;&lt;D xsi:type="xsd:double"&gt;15.054557644034841&lt;/D&gt;&lt;D xsi:type="xsd:double"&gt;15.06639096017142&lt;/D&gt;&lt;D xsi:type="xsd:double"&gt;15.10196266700331&lt;/D&gt;&lt;D xsi:type="xsd:double"&gt;15.28327925010546&lt;/D&gt;&lt;D xsi:type="xsd:double"&gt;14.9470688108791&lt;/D&gt;&lt;D xsi:type="xsd:double"&gt;15.056458364658971&lt;/D&gt;&lt;D xsi:type="xsd:double"&gt;14.964236740746181&lt;/D&gt;&lt;D xsi:type="xsd:double"&gt;14.899503739358121&lt;/D&gt;&lt;D xsi:type="xsd:double"&gt;15.035390475639471&lt;/D&gt;&lt;D xsi:type="xsd:double"&gt;15.05257390721607&lt;/D&gt;&lt;D xsi:type="xsd:double"&gt;15.02753350176682&lt;/D&gt;&lt;D xsi:type="xsd:double"&gt;14.91433607552036&lt;/D&gt;&lt;D xsi:type="xsd:double"&gt;14.65348754274511&lt;/D&gt;&lt;D xsi:type="xsd:double"&gt;14.78935654194993&lt;/D&gt;&lt;D xsi:type="xsd:double"&gt;14.30474366423533&lt;/D&gt;&lt;D xsi:type="xsd:double"&gt;12.235270335313871&lt;/D&gt;&lt;D xsi:type="xsd:double"&gt;8.29540026144963&lt;/D&gt;&lt;D xsi:type="xsd:double"&gt;9.2947299015661589&lt;/D&gt;&lt;D xsi:type="xsd:double"&gt;9.66593694637898&lt;/D&gt;&lt;D xsi:type="xsd:double"&gt;8.6968836745661022&lt;/D&gt;&lt;D xsi:type="xsd:double"&gt;8.7488274249230464&lt;/D&gt;&lt;D xsi:type="xsd:double"&gt;8.6674892721262964&lt;/D&gt;&lt;D xsi:type="xsd:double"&gt;8.6933071700105788&lt;/D&gt;&lt;D xsi:type="xsd:double"&gt;8.64411043437481&lt;/D&gt;&lt;D xsi:type="xsd:double"&gt;8.620934734114952&lt;/D&gt;&lt;D xsi:type="xsd:double"&gt;8.6270614482068879&lt;/D&gt;&lt;D xsi:type="xsd:double"&gt;8.5681554725084617&lt;/D&gt;&lt;D xsi:type="xsd:double"&gt;8.4397060258906187&lt;/D&gt;&lt;D xsi:type="xsd:double"&gt;8.4715570514858438&lt;/D&gt;&lt;D xsi:type="xsd:double"&gt;8.67129552590506&lt;/D&gt;&lt;D xsi:type="xsd:double"&gt;8.7094737058484224&lt;/D&gt;&lt;D xsi:type="xsd:double"&gt;8.84862536691999&lt;/D&gt;&lt;D xsi:type="xsd:double"&gt;8.8224216866261465&lt;/D&gt;&lt;D xsi:type="xsd:double"&gt;8.9224295896054411&lt;/D&gt;&lt;D xsi:type="xsd:double"&gt;8.87981189040945&lt;/D&gt;&lt;D xsi:type="xsd:double"&gt;8.7346857363523736&lt;/D&gt;&lt;D xsi:type="xsd:double"&gt;8.606052703028805&lt;/D&gt;&lt;D xsi:type="xsd:double"&gt;8.6414500670096146&lt;/D&gt;&lt;D xsi:type="xsd:double"&gt;8.6555607000554033&lt;/D&gt;&lt;D xsi:type="xsd:double"&gt;8.481183636605099&lt;/D&gt;&lt;D xsi:type="xsd:double"&gt;8.52569004257456&lt;/D&gt;&lt;D xsi:type="xsd:double"&gt;9.3208500748768515&lt;/D&gt;&lt;D xsi:type="xsd:double"&gt;9.50836462867515&lt;/D&gt;&lt;D xsi:type="xsd:double"&gt;9.4814691625303222&lt;/D&gt;&lt;D xsi:type="xsd:double"&gt;9.57495009011405&lt;/D&gt;&lt;D xsi:type="xsd:double"&gt;9.7027514092819818&lt;/D&gt;&lt;D xsi:type="xsd:double"&gt;9.69633829922721&lt;/D&gt;&lt;D xsi:type="xsd:double"&gt;9.6967336437396572&lt;/D&gt;&lt;D xsi:type="xsd:double"&gt;9.6549790033241116&lt;/D&gt;&lt;D xsi:type="xsd:double"&gt;9.4744772723130932&lt;/D&gt;&lt;D xsi:type="xsd:double"&gt;9.46822409604797&lt;/D&gt;&lt;D xsi:type="xsd:double"&gt;9.2612893446999749&lt;/D&gt;&lt;D xsi:type="xsd:double"&gt;9.2809194557024632&lt;/D&gt;&lt;D xsi:type="xsd:double"&gt;9.2332527795308&lt;/D&gt;&lt;D xsi:type="xsd:double"&gt;9.2514743416274587&lt;/D&gt;&lt;D xsi:type="xsd:double"&gt;9.1822513925562745&lt;/D&gt;&lt;D xsi:type="xsd:double"&gt;9.2103401588554341&lt;/D&gt;&lt;D xsi:type="xsd:double"&gt;9.2911216804413677&lt;/D&gt;&lt;D xsi:type="xsd:double"&gt;10.679166241899051&lt;/D&gt;&lt;D xsi:type="xsd:double"&gt;10.546975956114981&lt;/D&gt;&lt;D xsi:type="xsd:double"&gt;10.711542223309159&lt;/D&gt;&lt;D xsi:type="xsd:double"&gt;10.799121971693159&lt;/D&gt;&lt;D xsi:type="xsd:double"&gt;10.789583580834821&lt;/D&gt;&lt;D xsi:type="xsd:double"&gt;10.5645903238306&lt;/D&gt;&lt;D xsi:type="xsd:double"&gt;10.58102876459089&lt;/D&gt;&lt;D xsi:type="xsd:double"&gt;10.501478858382519&lt;/D&gt;&lt;D xsi:type="xsd:double"&gt;10.48594449013018&lt;/D&gt;&lt;D xsi:type="xsd:double"&gt;10.502808013366611&lt;/D&gt;&lt;D xsi:type="xsd:double"&gt;10.70754816138661&lt;/D&gt;&lt;D xsi:type="xsd:double"&gt;10.83854941238967&lt;/D&gt;&lt;D xsi:type="xsd:double"&gt;10.706962317391771&lt;/D&gt;&lt;D xsi:type="xsd:double"&gt;10.603337830966931&lt;/D&gt;&lt;D xsi:type="xsd:double"&gt;10.572839041424389&lt;/D&gt;&lt;D xsi:type="xsd:double"&gt;10.50493408476841&lt;/D&gt;&lt;D xsi:type="xsd:double"&gt;10.589344557103&lt;/D&gt;&lt;D xsi:type="xsd:double"&gt;10.56432587294843&lt;/D&gt;&lt;D xsi:type="xsd:double"&gt;10.497183077348909&lt;/D&gt;&lt;D xsi:type="xsd:double"&gt;10.220338944643251&lt;/D&gt;&lt;D xsi:type="xsd:double"&gt;10.304427934696649&lt;/D&gt;&lt;D xsi:type="xsd:double"&gt;10.28842896443529&lt;/D&gt;&lt;D xsi:type="xsd:double"&gt;10.13909331481524&lt;/D&gt;&lt;D xsi:type="xsd:double"&gt;9.9557545757956145&lt;/D&gt;&lt;D xsi:type="xsd:double"&gt;9.6768477930470471&lt;/D&gt;&lt;D xsi:type="xsd:double"&gt;9.656259701562421&lt;/D&gt;&lt;D xsi:type="xsd:double"&gt;9.4708977297743679&lt;/D&gt;&lt;D xsi:type="xsd:double"&gt;9.4087506211101228&lt;/D&gt;&lt;D xsi:type="xsd:double"&gt;9.4397162223434936&lt;/D&gt;&lt;D xsi:type="xsd:double"&gt;9.5073174603850052&lt;/D&gt;&lt;D xsi:type="xsd:double"&gt;9.5915122538720432&lt;/D&gt;&lt;D xsi:type="xsd:double"&gt;10.229308358412411&lt;/D&gt;&lt;D xsi:type="xsd:double"&gt;10.336217983727879&lt;/D&gt;&lt;D xsi:type="xsd:double"&gt;10.45060788802388&lt;/D&gt;&lt;D xsi:type="xsd:double"&gt;10.37687988683337&lt;/D&gt;&lt;D xsi:type="xsd:double"&gt;10.39007930682684&lt;/D&gt;&lt;D xsi:type="xsd:double"&gt;10.55232408055182&lt;/D&gt;&lt;D xsi:type="xsd:double"&gt;10.72215393978956&lt;/D&gt;&lt;D xsi:type="xsd:double"&gt;10.645953211921761&lt;/D&gt;&lt;D xsi:type="xsd:double"&gt;10.73813876517554&lt;/D&gt;&lt;D xsi:type="xsd:double"&gt;9.7415194672400514&lt;/D&gt;&lt;D xsi:type="xsd:double"&gt;9.736863616060413&lt;/D&gt;&lt;D xsi:type="xsd:double"&gt;8.4932754895771136&lt;/D&gt;&lt;D xsi:type="xsd:double"&gt;8.0067132302380877&lt;/D&gt;&lt;D xsi:type="xsd:double"&gt;7.8423657937532889&lt;/D&gt;&lt;D xsi:type="xsd:double"&gt;7.6964631337297282&lt;/D&gt;&lt;D xsi:type="xsd:double"&gt;7.6010083190288746&lt;/D&gt;&lt;D xsi:type="xsd:double"&gt;7.5109421470224351&lt;/D&gt;&lt;D xsi:type="xsd:double"&gt;7.7771349097630047&lt;/D&gt;&lt;D xsi:type="xsd:double"&gt;7.7910493832053236&lt;/D&gt;&lt;D xsi:type="xsd:double"&gt;7.8440281918379071&lt;/D&gt;&lt;D xsi:type="xsd:double"&gt;7.8894755351710728&lt;/D&gt;&lt;D xsi:type="xsd:double"&gt;7.8232361881731656&lt;/D&gt;&lt;D xsi:type="xsd:double"&gt;7.75181996199087&lt;/D&gt;&lt;D xsi:type="xsd:double"&gt;8.0754535639697984&lt;/D&gt;&lt;D xsi:type="xsd:double"&gt;7.6699327306862211&lt;/D&gt;&lt;D xsi:type="xsd:double"&gt;7.8356224629751781&lt;/D&gt;&lt;D xsi:type="xsd:double"&gt;7.6379550476931151&lt;/D&gt;&lt;D xsi:type="xsd:double"&gt;7.4625058524020016&lt;/D&gt;&lt;D xsi:type="xsd:double"&gt;7.2647059804939911&lt;/D&gt;&lt;D xsi:type="xsd:double"&gt;7.331102964063037&lt;/D&gt;&lt;D xsi:type="xsd:double"&gt;7.3453785254651942&lt;/D&gt;&lt;D xsi:type="xsd:double"&gt;7.3897022389859064&lt;/D&gt;&lt;D xsi:type="xsd:double"&gt;7.11691310988058&lt;/D&gt;&lt;D xsi:type="xsd:double"&gt;7.3668941114826731&lt;/D&gt;&lt;D xsi:type="xsd:double"&gt;7.6606942712653314&lt;/D&gt;&lt;D xsi:type="xsd:double"&gt;7.6179970283381566&lt;/D&gt;&lt;D xsi:type="xsd:double"&gt;7.6039202124941072&lt;/D&gt;&lt;D xsi:type="xsd:double"&gt;7.7580212635280619&lt;/D&gt;&lt;D xsi:type="xsd:double"&gt;7.5750889450059367&lt;/D&gt;&lt;D xsi:type="xsd:double"&gt;7.6227791786772556&lt;/D&gt;&lt;D xsi:type="xsd:double"&gt;7.586696376172088&lt;/D&gt;&lt;D xsi:type="xsd:double"&gt;5.9800296005218456&lt;/D&gt;&lt;D xsi:type="xsd:double"&gt;5.8505288856585977&lt;/D&gt;&lt;D xsi:type="xsd:double"&gt;5.74622340612946&lt;/D&gt;&lt;D xsi:type="xsd:double"&gt;5.8026858796794958&lt;/D&gt;&lt;D xsi:type="xsd:double"&gt;5.7301941843526718&lt;/D&gt;&lt;D xsi:type="xsd:double"&gt;5.5701095177756281&lt;/D&gt;&lt;D xsi:type="xsd:double"&gt;5.7007374441679124&lt;/D&gt;&lt;D xsi:type="xsd:double"&gt;5.8006368418744607&lt;/D&gt;&lt;D xsi:type="xsd:double"&gt;5.7357672818087977&lt;/D&gt;&lt;D xsi:type="xsd:double"&gt;5.5766768464988212&lt;/D&gt;&lt;D xsi:type="xsd:double"&gt;5.4400538521568542&lt;/D&gt;&lt;D xsi:type="xsd:double"&gt;5.2747659173116208&lt;/D&gt;&lt;D xsi:type="xsd:double"&gt;5.114321136279961&lt;/D&gt;&lt;D xsi:type="xsd:double"&gt;5.0144169723167789&lt;/D&gt;&lt;D xsi:type="xsd:double"&gt;4.6953708856171463&lt;/D&gt;&lt;D xsi:type="xsd:double"&gt;4.7783421296816542&lt;/D&gt;&lt;D xsi:type="xsd:double"&gt;4.968502557970389&lt;/D&gt;&lt;D xsi:type="xsd:double"&gt;4.8981680380384676&lt;/D&gt;&lt;D xsi:type="xsd:double"&gt;4.730701961070964&lt;/D&gt;&lt;D xsi:type="xsd:double"&gt;5.0307935239576782&lt;/D&gt;&lt;D xsi:type="xsd:double"&gt;4.9413073312199787&lt;/D&gt;&lt;D xsi:type="xsd:double"&gt;4.7754572403139584&lt;/D&gt;&lt;D xsi:type="xsd:double"&gt;4.7122455999712054&lt;/D&gt;&lt;D xsi:type="xsd:double"&gt;4.7224527894557884&lt;/D&gt;&lt;D xsi:type="xsd:double"&gt;4.667742568722212&lt;/D&gt;&lt;D xsi:type="xsd:double"&gt;4.2733501285906907&lt;/D&gt;&lt;D xsi:type="xsd:double"&gt;4.2966661100807118&lt;/D&gt;&lt;D xsi:type="xsd:double"&gt;4.3547171780844964&lt;/D&gt;&lt;D xsi:type="xsd:double"&gt;4.4460766911860263&lt;/D&gt;&lt;D xsi:type="xsd:double"&gt;5.1326210879197767&lt;/D&gt;&lt;D xsi:type="xsd:double"&gt;4.4635847937643938&lt;/D&gt;&lt;D xsi:type="xsd:double"&gt;4.1538961275220716&lt;/D&gt;&lt;D xsi:type="xsd:double"&gt;4.451946646232722&lt;/D&gt;&lt;D xsi:type="xsd:double"&gt;4.3760981733950226&lt;/D&gt;&lt;D xsi:type="xsd:double"&gt;4.4290583359234814&lt;/D&gt;&lt;D xsi:type="xsd:double"&gt;4.2882962012211037&lt;/D&gt;&lt;D xsi:type="xsd:double"&gt;4.2634382370368842&lt;/D&gt;&lt;D xsi:type="xsd:double"&gt;3.7326536047024259&lt;/D&gt;&lt;D xsi:type="xsd:double"&gt;3.5988128984925818&lt;/D&gt;&lt;D xsi:type="xsd:double"&gt;3.771107776637713&lt;/D&gt;&lt;D xsi:type="xsd:double"&gt;3.4316831351495942&lt;/D&gt;&lt;D xsi:type="xsd:double"&gt;3.4474279133346148&lt;/D&gt;&lt;D xsi:type="xsd:double"&gt;3.1684155530116782&lt;/D&gt;&lt;D xsi:type="xsd:double"&gt;3.1682285531032282&lt;/D&gt;&lt;D xsi:type="xsd:double"&gt;3.1315002172303772&lt;/D&gt;&lt;D xsi:type="xsd:double"&gt;3.1554780662174871&lt;/D&gt;&lt;D xsi:type="xsd:double"&gt;3.2197083739196888&lt;/D&gt;&lt;D xsi:type="xsd:double"&gt;4.4011848743573374&lt;/D&gt;&lt;D xsi:type="xsd:double"&gt;4.3572257233407754&lt;/D&gt;&lt;D xsi:type="xsd:double"&gt;4.5796379220783807&lt;/D&gt;&lt;D xsi:type="xsd:double"&gt;4.7132440839934873&lt;/D&gt;&lt;D xsi:type="xsd:double"&gt;4.8766765516003128&lt;/D&gt;&lt;D xsi:type="xsd:double"&gt;4.8210192582872953&lt;/D&gt;&lt;D xsi:type="xsd:double"&gt;4.8354350726919586&lt;/D&gt;&lt;D xsi:type="xsd:double"&gt;4.9740427988147662&lt;/D&gt;&lt;D xsi:type="xsd:double"&gt;5.3863559486649226&lt;/D&gt;&lt;D xsi:type="xsd:double"&gt;5.2607539467142317&lt;/D&gt;&lt;D xsi:type="xsd:double"&gt;5.2206373867456159&lt;/D&gt;&lt;D xsi:type="xsd:double"&gt;5.2987525828417112&lt;/D&gt;&lt;D xsi:type="xsd:double"&gt;5.0151689697173554&lt;/D&gt;&lt;D xsi:type="xsd:double"&gt;5.0795243963236407&lt;/D&gt;&lt;D xsi:type="xsd:double"&gt;5.2028696953896532&lt;/D&gt;&lt;D xsi:type="xsd:double"&gt;5.5771052128084033&lt;/D&gt;&lt;D xsi:type="xsd:double"&gt;5.5234572666151536&lt;/D&gt;&lt;D xsi:type="xsd:double"&gt;5.554056991224388&lt;/D&gt;&lt;D xsi:type="xsd:double"&gt;6.3059674377923676&lt;/D&gt;&lt;D xsi:type="xsd:double"&gt;6.4014919213859987&lt;/D&gt;&lt;D xsi:type="xsd:double"&gt;6.2630297678184306&lt;/D&gt;&lt;D xsi:type="xsd:double"&gt;6.278603667669354&lt;/D&gt;&lt;D xsi:type="xsd:double"&gt;6.1068383990796988&lt;/D&gt;&lt;D xsi:type="xsd:double"&gt;6.0561498131975169&lt;/D&gt;&lt;D xsi:type="xsd:double"&gt;6.1381361392385569&lt;/D&gt;&lt;D xsi:type="xsd:double"&gt;5.6904535597418473&lt;/D&gt;&lt;D xsi:type="xsd:double"&gt;5.7617982341738543&lt;/D&gt;&lt;D xsi:type="xsd:double"&gt;5.5402081432649544&lt;/D&gt;&lt;D xsi:type="xsd:double"&gt;5.8420366309860894&lt;/D&gt;&lt;D xsi:type="xsd:double"&gt;6.35246216429401&lt;/D&gt;&lt;D xsi:type="xsd:double"&gt;6.2150832168791954&lt;/D&gt;&lt;D xsi:type="xsd:double"&gt;6.2224980014008331&lt;/D&gt;&lt;D xsi:type="xsd:double"&gt;6.5997975324356144&lt;/D&gt;&lt;D xsi:type="xsd:double"&gt;6.4657417478153683&lt;/D&gt;&lt;D xsi:type="xsd:double"&gt;6.2974611965520841&lt;/D&gt;&lt;D xsi:type="xsd:double"&gt;6.694839261216166&lt;/D&gt;&lt;D xsi:type="xsd:double"&gt;6.9666971980647308&lt;/D&gt;&lt;D xsi:type="xsd:double"&gt;6.7875983423777777&lt;/D&gt;&lt;D xsi:type="xsd:double"&gt;6.4300644304226688&lt;/D&gt;&lt;D xsi:type="xsd:double"&gt;6.39594127571511&lt;/D&gt;&lt;D xsi:type="xsd:double"&gt;6.6308828424545458&lt;/D&gt;&lt;D xsi:type="xsd:double"&gt;6.6328310715702221&lt;/D&gt;&lt;D xsi:type="xsd:double"&gt;6.5641818222028592&lt;/D&gt;&lt;D xsi:type="xsd:double"&gt;7.2184189955941562&lt;/D&gt;&lt;D xsi:type="xsd:double"&gt;7.1933386353968451&lt;/D&gt;&lt;D xsi:type="xsd:double"&gt;6.8564560089878244&lt;/D&gt;&lt;D xsi:type="xsd:double"&gt;6.5591649357730182&lt;/D&gt;&lt;D xsi:type="xsd:double"&gt;6.4933057936967433&lt;/D&gt;&lt;D xsi:type="xsd:double"&gt;6.7495558697671783&lt;/D&gt;&lt;D xsi:type="xsd:double"&gt;6.8173171594492654&lt;/D&gt;&lt;D xsi:type="xsd:double"&gt;7.0974868068024968&lt;/D&gt;&lt;D xsi:type="xsd:double"&gt;6.9495255155888058&lt;/D&gt;&lt;D xsi:type="xsd:double"&gt;6.9333110654985211&lt;/D&gt;&lt;D xsi:type="xsd:double"&gt;6.3077184996603473&lt;/D&gt;&lt;D xsi:type="xsd:double"&gt;6.1458878284503662&lt;/D&gt;&lt;D xsi:type="xsd:double"&gt;5.9527771426607039&lt;/D&gt;&lt;D xsi:type="xsd:double"&gt;6.0595898605809069&lt;/D&gt;&lt;D xsi:type="xsd:double"&gt;5.6970413405044358&lt;/D&gt;&lt;D xsi:type="xsd:double"&gt;5.6272384564943181&lt;/D&gt;&lt;D xsi:type="xsd:double"&gt;5.6012897395227812&lt;/D&gt;&lt;D xsi:type="xsd:double"&gt;5.5821651836313251&lt;/D&gt;&lt;D xsi:type="xsd:double"&gt;5.7789480245009166&lt;/D&gt;&lt;D xsi:type="xsd:double"&gt;4.2828449917376439&lt;/D&gt;&lt;D xsi:type="xsd:double"&gt;4.2968104010441266&lt;/D&gt;&lt;D xsi:type="xsd:double"&gt;4.3952506412732486&lt;/D&gt;&lt;D xsi:type="xsd:double"&gt;11.945832310723469&lt;/D&gt;&lt;D xsi:type="xsd:double"&gt;11.577003196509891&lt;/D&gt;&lt;D xsi:type="xsd:double"&gt;11.59557456904572&lt;/D&gt;&lt;D xsi:type="xsd:double"&gt;10.659540823635581&lt;/D&gt;&lt;D xsi:type="xsd:double"&gt;10.53475581370579&lt;/D&gt;&lt;D xsi:type="xsd:double"&gt;11.657793572393381&lt;/D&gt;&lt;D xsi:type="xsd:double"&gt;10.509787565064229&lt;/D&gt;&lt;D xsi:type="xsd:double"&gt;10.51569347853575&lt;/D&gt;&lt;D xsi:type="xsd:double"&gt;10.41487277328552&lt;/D&gt;&lt;D xsi:type="xsd:double"&gt;10.5704507736371&lt;/D&gt;&lt;D xsi:type="xsd:double"&gt;10.60657828270317&lt;/D&gt;&lt;D xsi:type="xsd:double"&gt;10.44463127162855&lt;/D&gt;&lt;D xsi:type="xsd:double"&gt;10.7987498040151&lt;/D&gt;&lt;D xsi:type="xsd:double"&gt;10.824700004360119&lt;/D&gt;&lt;D xsi:type="xsd:double"&gt;10.854098104266059&lt;/D&gt;&lt;D xsi:type="xsd:double"&gt;11.0895864714792&lt;/D&gt;&lt;D xsi:type="xsd:double"&gt;11.00681963523313&lt;/D&gt;&lt;D xsi:type="xsd:double"&gt;10.71961981410492&lt;/D&gt;&lt;D xsi:type="xsd:double"&gt;11.081866782610181&lt;/D&gt;&lt;D xsi:type="xsd:double"&gt;11.2213255503811&lt;/D&gt;&lt;D xsi:type="xsd:double"&gt;11.373744851676269&lt;/D&gt;&lt;D xsi:type="xsd:double"&gt;11.040016599897511&lt;/D&gt;&lt;D xsi:type="xsd:double"&gt;11.10694206845624&lt;/D&gt;&lt;D xsi:type="xsd:double"&gt;11.10921372845171&lt;/D&gt;&lt;D xsi:type="xsd:double"&gt;11.05638784114007&lt;/D&gt;&lt;D xsi:type="xsd:double"&gt;11.08771284779537&lt;/D&gt;&lt;D xsi:type="xsd:double"&gt;11.082237917116149&lt;/D&gt;&lt;D xsi:type="xsd:double"&gt;11.089728631964521&lt;/D&gt;&lt;D xsi:type="xsd:double"&gt;11.00415393970817&lt;/D&gt;&lt;D xsi:type="xsd:double"&gt;10.894879236976889&lt;/D&gt;&lt;D xsi:type="xsd:double"&gt;10.804435700039029&lt;/D&gt;&lt;D xsi:type="xsd:double"&gt;10.747964623348439&lt;/D&gt;&lt;D xsi:type="xsd:double"&gt;10.7548748227425&lt;/D&gt;&lt;D xsi:type="xsd:double"&gt;10.64298777707543&lt;/D&gt;&lt;D xsi:type="xsd:double"&gt;10.77252060675182&lt;/D&gt;&lt;D xsi:type="xsd:double"&gt;10.773469197785211&lt;/D&gt;&lt;D xsi:type="xsd:double"&gt;10.69185221614474&lt;/D&gt;&lt;D xsi:type="xsd:double"&gt;10.79543413350245&lt;/D&gt;&lt;D xsi:type="xsd:double"&gt;10.688377618949129&lt;/D&gt;&lt;D xsi:type="xsd:double"&gt;10.70843316582183&lt;/D&gt;&lt;D xsi:type="xsd:double"&gt;10.413029022476559&lt;/D&gt;&lt;D xsi:type="xsd:double"&gt;10.29152903248694&lt;</t>
        </r>
      </text>
    </comment>
    <comment ref="A80" authorId="0" shapeId="0">
      <text>
        <r>
          <rPr>
            <b/>
            <sz val="9"/>
            <color indexed="81"/>
            <rFont val="Tahoma"/>
            <charset val="1"/>
          </rPr>
          <t>/D&gt;&lt;D xsi:type="xsd:double"&gt;10.301874089464491&lt;/D&gt;&lt;D xsi:type="xsd:double"&gt;10.275312677564029&lt;/D&gt;&lt;D xsi:type="xsd:double"&gt;10.576253048198289&lt;/D&gt;&lt;D xsi:type="xsd:double"&gt;10.66028750180997&lt;/D&gt;&lt;D xsi:type="xsd:double"&gt;10.888874314074929&lt;/D&gt;&lt;D xsi:type="xsd:double"&gt;11.050495827986181&lt;/D&gt;&lt;D xsi:type="xsd:double"&gt;10.73366756769885&lt;/D&gt;&lt;D xsi:type="xsd:double"&gt;10.706153282898621&lt;/D&gt;&lt;D xsi:type="xsd:double"&gt;10.69299083120082&lt;/D&gt;&lt;D xsi:type="xsd:double"&gt;10.72555123807067&lt;/D&gt;&lt;D xsi:type="xsd:double"&gt;10.78418288866826&lt;/D&gt;&lt;D xsi:type="xsd:double"&gt;10.80542598000555&lt;/D&gt;&lt;D xsi:type="xsd:double"&gt;10.92477074836164&lt;/D&gt;&lt;D xsi:type="xsd:double"&gt;10.896973487150159&lt;/D&gt;&lt;D xsi:type="xsd:double"&gt;10.827523371320909&lt;/D&gt;&lt;D xsi:type="xsd:double"&gt;10.9486082179542&lt;/D&gt;&lt;D xsi:type="xsd:double"&gt;10.617227785617359&lt;/D&gt;&lt;D xsi:type="xsd:double"&gt;10.65822533997874&lt;/D&gt;&lt;D xsi:type="xsd:double"&gt;10.688502109043309&lt;/D&gt;&lt;D xsi:type="xsd:double"&gt;10.75489211990201&lt;/D&gt;&lt;D xsi:type="xsd:double"&gt;10.74787823313633&lt;/D&gt;&lt;D xsi:type="xsd:double"&gt;11.013064933675061&lt;/D&gt;&lt;D xsi:type="xsd:double"&gt;11.098854051773181&lt;/D&gt;&lt;D xsi:type="xsd:double"&gt;11.00558143060689&lt;/D&gt;&lt;D xsi:type="xsd:double"&gt;11.096609727208291&lt;/D&gt;&lt;D xsi:type="xsd:double"&gt;10.847241885741539&lt;/D&gt;&lt;D xsi:type="xsd:double"&gt;11.065253996128989&lt;/D&gt;&lt;D xsi:type="xsd:double"&gt;10.90327625619431&lt;/D&gt;&lt;D xsi:type="xsd:double"&gt;10.84375840093661&lt;/D&gt;&lt;D xsi:type="xsd:double"&gt;10.73727280470905&lt;/D&gt;&lt;D xsi:type="xsd:double"&gt;10.95177683624402&lt;/D&gt;&lt;D xsi:type="xsd:double"&gt;11.036347616079169&lt;/D&gt;&lt;D xsi:type="xsd:double"&gt;10.763565234344551&lt;/D&gt;&lt;D xsi:type="xsd:double"&gt;10.59878054932247&lt;/D&gt;&lt;D xsi:type="xsd:double"&gt;10.53858560668758&lt;/D&gt;&lt;D xsi:type="xsd:double"&gt;10.331131028988951&lt;/D&gt;&lt;D xsi:type="xsd:double"&gt;10.29042337728777&lt;/D&gt;&lt;D xsi:type="xsd:double"&gt;10.232136149409479&lt;/D&gt;&lt;D xsi:type="xsd:double"&gt;10.062023933201241&lt;/D&gt;&lt;D xsi:type="xsd:double"&gt;10.042936886202151&lt;/D&gt;&lt;D xsi:type="xsd:double"&gt;10.05583996797791&lt;/D&gt;&lt;D xsi:type="xsd:double"&gt;10.23755133103786&lt;/D&gt;&lt;D xsi:type="xsd:double"&gt;10.21114456548437&lt;/D&gt;&lt;D xsi:type="xsd:double"&gt;10.24660162375883&lt;/D&gt;&lt;D xsi:type="xsd:double"&gt;10.155753550163659&lt;/D&gt;&lt;D xsi:type="xsd:double"&gt;10.197262989171851&lt;/D&gt;&lt;D xsi:type="xsd:double"&gt;10.043700502375771&lt;/D&gt;&lt;D xsi:type="xsd:double"&gt;10.1624048186375&lt;/D&gt;&lt;D xsi:type="xsd:double"&gt;10.299238925825121&lt;/D&gt;&lt;D xsi:type="xsd:double"&gt;10.216557582395829&lt;/D&gt;&lt;D xsi:type="xsd:double"&gt;10.286743578754409&lt;/D&gt;&lt;D xsi:type="xsd:double"&gt;10.32996500603176&lt;/D&gt;&lt;D xsi:type="xsd:double"&gt;10.27068708867424&lt;/D&gt;&lt;D xsi:type="xsd:double"&gt;10.25473705175474&lt;/D&gt;&lt;D xsi:type="xsd:double"&gt;10.26162000325141&lt;/D&gt;&lt;D xsi:type="xsd:double"&gt;10.32374390454317&lt;/D&gt;&lt;D xsi:type="xsd:double"&gt;10.2386629928543&lt;/D&gt;&lt;D xsi:type="xsd:double"&gt;9.9240134796427455&lt;/D&gt;&lt;D xsi:type="xsd:double"&gt;9.9673142894531921&lt;/D&gt;&lt;D xsi:type="xsd:double"&gt;9.98296593257122&lt;/D&gt;&lt;D xsi:type="xsd:double"&gt;9.8917390908012344&lt;/D&gt;&lt;D xsi:type="xsd:double"&gt;9.8642106520675235&lt;/D&gt;&lt;D xsi:type="xsd:double"&gt;9.7325246912182575&lt;/D&gt;&lt;D xsi:type="xsd:double"&gt;9.779223237102368&lt;/D&gt;&lt;D xsi:type="xsd:double"&gt;9.8702417123598973&lt;/D&gt;&lt;D xsi:type="xsd:double"&gt;9.7431118915645811&lt;/D&gt;&lt;D xsi:type="xsd:double"&gt;9.804142333841849&lt;/D&gt;&lt;D xsi:type="xsd:double"&gt;9.7229321520933425&lt;/D&gt;&lt;D xsi:type="xsd:double"&gt;9.5306598750407332&lt;/D&gt;&lt;D xsi:type="xsd:double"&gt;9.5063381048996014&lt;/D&gt;&lt;D xsi:type="xsd:double"&gt;9.4933228339608746&lt;/D&gt;&lt;D xsi:type="xsd:double"&gt;9.87162241393286&lt;/D&gt;&lt;D xsi:type="xsd:double"&gt;9.8291398075371053&lt;/D&gt;&lt;D xsi:type="xsd:double"&gt;9.8129330763088252&lt;/D&gt;&lt;D xsi:type="xsd:double"&gt;9.5548385116824637&lt;/D&gt;&lt;D xsi:type="xsd:double"&gt;9.6972213067697375&lt;/D&gt;&lt;D xsi:type="xsd:double"&gt;9.6466184797439443&lt;/D&gt;&lt;D xsi:type="xsd:double"&gt;9.6896263240766309&lt;/D&gt;&lt;D xsi:type="xsd:double"&gt;9.6293242208612249&lt;/D&gt;&lt;D xsi:type="xsd:double"&gt;8.7894573496588713&lt;/D&gt;&lt;D xsi:type="xsd:double"&gt;8.8548635729460266&lt;/D&gt;&lt;D xsi:type="xsd:double"&gt;8.8282631386579347&lt;/D&gt;&lt;D xsi:type="xsd:double"&gt;8.954539396771878&lt;/D&gt;&lt;D xsi:type="xsd:double"&gt;8.71510234544706&lt;/D&gt;&lt;D xsi:type="xsd:double"&gt;8.607041988290371&lt;/D&gt;&lt;D xsi:type="xsd:double"&gt;8.7679741667479352&lt;/D&gt;&lt;D xsi:type="xsd:double"&gt;8.5553990112903691&lt;/D&gt;&lt;D xsi:type="xsd:double"&gt;8.5633752965316514&lt;/D&gt;&lt;D xsi:type="xsd:double"&gt;8.51511286647504&lt;/D&gt;&lt;D xsi:type="xsd:double"&gt;8.7067337041060622&lt;/D&gt;&lt;D xsi:type="xsd:double"&gt;8.4346289852618934&lt;/D&gt;&lt;D xsi:type="xsd:double"&gt;8.47120566766036&lt;/D&gt;&lt;D xsi:type="xsd:double"&gt;8.5123177695549526&lt;/D&gt;&lt;D xsi:type="xsd:double"&gt;8.4424656049088664&lt;/D&gt;&lt;D xsi:type="xsd:double"&gt;8.5053895910092177&lt;/D&gt;&lt;D xsi:type="xsd:double"&gt;8.5069043102043835&lt;/D&gt;&lt;D xsi:type="xsd:double"&gt;8.50136580676697&lt;/D&gt;&lt;D xsi:type="xsd:double"&gt;8.50812564046414&lt;/D&gt;&lt;D xsi:type="xsd:double"&gt;8.4862088357389975&lt;/D&gt;&lt;D xsi:type="xsd:double"&gt;8.43364951199214&lt;/D&gt;&lt;D xsi:type="xsd:double"&gt;8.4629215072924957&lt;/D&gt;&lt;D xsi:type="xsd:double"&gt;8.4765796169744512&lt;/D&gt;&lt;D xsi:type="xsd:double"&gt;8.3379056799438445&lt;/D&gt;&lt;D xsi:type="xsd:double"&gt;8.4462062366939836&lt;/D&gt;&lt;D xsi:type="xsd:double"&gt;8.2897913651990223&lt;/D&gt;&lt;D xsi:type="xsd:double"&gt;8.17441839269929&lt;/D&gt;&lt;D xsi:type="xsd:double"&gt;8.205957662304538&lt;/D&gt;&lt;D xsi:type="xsd:double"&gt;8.3257775054874461&lt;/D&gt;&lt;D xsi:type="xsd:double"&gt;8.2444879860120288&lt;/D&gt;&lt;D xsi:type="xsd:double"&gt;8.2431136351223255&lt;/D&gt;&lt;D xsi:type="xsd:double"&gt;8.0056989709406174&lt;/D&gt;&lt;D xsi:type="xsd:double"&gt;7.9894055242947664&lt;/D&gt;&lt;D xsi:type="xsd:double"&gt;7.8660659277801432&lt;/D&gt;&lt;D xsi:type="xsd:double"&gt;7.7357849240776524&lt;/D&gt;&lt;D xsi:type="xsd:double"&gt;7.7073540905160947&lt;/D&gt;&lt;D xsi:type="xsd:double"&gt;7.7934398908298048&lt;/D&gt;&lt;D xsi:type="xsd:double"&gt;7.8186756143931486&lt;/D&gt;&lt;D xsi:type="xsd:double"&gt;7.8734279180788684&lt;/D&gt;&lt;D xsi:type="xsd:double"&gt;7.8108355008360846&lt;/D&gt;&lt;D xsi:type="xsd:double"&gt;7.70251250555916&lt;/D&gt;&lt;D xsi:type="xsd:double"&gt;7.720617521503172&lt;/D&gt;&lt;D xsi:type="xsd:double"&gt;7.727077445171636&lt;/D&gt;&lt;D xsi:type="xsd:double"&gt;7.9160484277638954&lt;/D&gt;&lt;D xsi:type="xsd:double"&gt;8.0337004973691624&lt;/D&gt;&lt;D xsi:type="xsd:double"&gt;8.04442531468844&lt;/D&gt;&lt;D xsi:type="xsd:double"&gt;8.241006210406967&lt;/D&gt;&lt;D xsi:type="xsd:double"&gt;8.7023133717104013&lt;/D&gt;&lt;D xsi:type="xsd:double"&gt;9.0165426832735&lt;/D&gt;&lt;D xsi:type="xsd:double"&gt;9.0654194364374536&lt;/D&gt;&lt;D xsi:type="xsd:double"&gt;9.2712768623349326&lt;/D&gt;&lt;D xsi:type="xsd:double"&gt;9.4275330875208&lt;/D&gt;&lt;D xsi:type="xsd:double"&gt;9.4750130561505461&lt;/D&gt;&lt;D xsi:type="xsd:double"&gt;9.3711039296975418&lt;/D&gt;&lt;D xsi:type="xsd:double"&gt;9.4288535816970018&lt;/D&gt;&lt;D xsi:type="xsd:double"&gt;9.41394237429117&lt;/D&gt;&lt;D xsi:type="xsd:double"&gt;9.3652440664346628&lt;/D&gt;&lt;D xsi:type="xsd:double"&gt;9.5100330458538025&lt;/D&gt;&lt;D xsi:type="xsd:double"&gt;9.5060754673931349&lt;/D&gt;&lt;D xsi:type="xsd:double"&gt;9.4311068235616986&lt;/D&gt;&lt;D xsi:type="xsd:double"&gt;9.41488805534318&lt;/D&gt;&lt;D xsi:type="xsd:double"&gt;9.3693655498972&lt;/D&gt;&lt;D xsi:type="xsd:double"&gt;9.467989138483123&lt;/D&gt;&lt;D xsi:type="xsd:double"&gt;9.37098858530392&lt;/D&gt;&lt;D xsi:type="xsd:double"&gt;9.3686931289803788&lt;/D&gt;&lt;D xsi:type="xsd:double"&gt;9.3826244491527646&lt;/D&gt;&lt;D xsi:type="xsd:double"&gt;9.39722472171872&lt;/D&gt;&lt;D xsi:type="xsd:double"&gt;9.41760847683004&lt;/D&gt;&lt;D xsi:type="xsd:double"&gt;9.267761613608732&lt;/D&gt;&lt;D xsi:type="xsd:double"&gt;9.0720477231031733&lt;/D&gt;&lt;D xsi:type="xsd:double"&gt;9.0428769624558711&lt;/D&gt;&lt;D xsi:type="xsd:double"&gt;8.6172064627859459&lt;/D&gt;&lt;D xsi:type="xsd:double"&gt;8.4102339587521815&lt;/D&gt;&lt;D xsi:type="xsd:double"&gt;8.464974336741836&lt;/D&gt;&lt;D xsi:type="xsd:double"&gt;8.48870481706301&lt;/D&gt;&lt;D xsi:type="xsd:double"&gt;8.45964712330456&lt;/D&gt;&lt;D xsi:type="xsd:double"&gt;8.61385742136265&lt;/D&gt;&lt;D xsi:type="xsd:double"&gt;8.6543790448157285&lt;/D&gt;&lt;D xsi:type="xsd:double"&gt;8.5845081691297356&lt;/D&gt;&lt;D xsi:type="xsd:double"&gt;8.6300513856674481&lt;/D&gt;&lt;D xsi:type="xsd:double"&gt;8.6325202322033423&lt;/D&gt;&lt;D xsi:type="xsd:double"&gt;8.6833365779445888&lt;/D&gt;&lt;D xsi:type="xsd:double"&gt;8.616567606008001&lt;/D&gt;&lt;D xsi:type="xsd:double"&gt;8.6618594431933253&lt;/D&gt;&lt;D xsi:type="xsd:double"&gt;8.71896260440516&lt;/D&gt;&lt;D xsi:type="xsd:double"&gt;8.7102763727456338&lt;/D&gt;&lt;D xsi:type="xsd:double"&gt;8.6636559498025143&lt;/D&gt;&lt;D xsi:type="xsd:double"&gt;8.6732806410571666&lt;/D&gt;&lt;D xsi:type="xsd:double"&gt;8.701775991118101&lt;/D&gt;&lt;D xsi:type="xsd:double"&gt;8.5708630125540157&lt;/D&gt;&lt;D xsi:type="xsd:double"&gt;8.8409158978271822&lt;/D&gt;&lt;D xsi:type="xsd:double"&gt;8.920290324293406&lt;/D&gt;&lt;D xsi:type="xsd:double"&gt;8.8303080795115818&lt;/D&gt;&lt;D xsi:type="xsd:double"&gt;8.81730845195227&lt;/D&gt;&lt;D xsi:type="xsd:double"&gt;8.7011493182350765&lt;/D&gt;&lt;D xsi:type="xsd:double"&gt;8.9767550823100262&lt;/D&gt;&lt;D xsi:type="xsd:double"&gt;9.0396082396886825&lt;/D&gt;&lt;D xsi:type="xsd:double"&gt;8.7874884147662922&lt;/D&gt;&lt;D xsi:type="xsd:double"&gt;8.73563360108692&lt;/D&gt;&lt;D xsi:type="xsd:double"&gt;8.5862794998561522&lt;/D&gt;&lt;D xsi:type="xsd:double"&gt;8.7097371025659154&lt;/D&gt;&lt;D xsi:type="xsd:double"&gt;8.5420802027253835&lt;/D&gt;&lt;D xsi:type="xsd:double"&gt;8.56439960919931&lt;/D&gt;&lt;D xsi:type="xsd:double"&gt;8.583861076294367&lt;/D&gt;&lt;D xsi:type="xsd:double"&gt;8.6387721414341847&lt;/D&gt;&lt;D xsi:type="xsd:double"&gt;8.6406139803701869&lt;/D&gt;&lt;D xsi:type="xsd:double"&gt;8.6706694855141659&lt;/D&gt;&lt;D xsi:type="xsd:double"&gt;8.6433391997716775&lt;/D&gt;&lt;D xsi:type="xsd:double"&gt;8.5697741860047429&lt;/D&gt;&lt;D xsi:type="xsd:double"&gt;8.51656477801263&lt;/D&gt;&lt;D xsi:type="xsd:double"&gt;8.4442476612604018&lt;/D&gt;&lt;D xsi:type="xsd:double"&gt;8.40732268604528&lt;/D&gt;&lt;D xsi:type="xsd:double"&gt;8.4666995601451&lt;/D&gt;&lt;D xsi:type="xsd:double"&gt;8.3215992164217258&lt;/D&gt;&lt;D xsi:type="xsd:double"&gt;8.3559812229733428&lt;/D&gt;&lt;D xsi:type="xsd:double"&gt;8.4423452742229372&lt;/D&gt;&lt;D xsi:type="xsd:double"&gt;8.4062228693593&lt;/D&gt;&lt;D xsi:type="xsd:double"&gt;8.3881327989222232&lt;/D&gt;&lt;D xsi:type="xsd:double"&gt;8.35572945291213&lt;/D&gt;&lt;D xsi:type="xsd:double"&gt;8.35958284461087&lt;/D&gt;&lt;D xsi:type="xsd:double"&gt;8.3085658256400823&lt;/D&gt;&lt;D xsi:type="xsd:double"&gt;8.6257950564876964&lt;/D&gt;&lt;D xsi:type="xsd:double"&gt;8.85453155870482&lt;/D&gt;&lt;D xsi:type="xsd:double"&gt;8.9551087820574669&lt;/D&gt;&lt;D xsi:type="xsd:double"&gt;8.9241767450248553&lt;/D&gt;&lt;D xsi:type="xsd:double"&gt;9.002745029818449&lt;/D&gt;&lt;D xsi:type="xsd:double"&gt;9.9982759420281759&lt;/D&gt;&lt;D xsi:type="xsd:double"&gt;9.719067696087734&lt;/D&gt;&lt;D xsi:type="xsd:double"&gt;9.6437818187344622&lt;/D&gt;&lt;D xsi:type="xsd:double"&gt;9.42500473949942&lt;/D&gt;&lt;D xsi:type="xsd:double"&gt;9.4975816010561243&lt;/D&gt;&lt;D xsi:type="xsd:double"&gt;9.3462889254020709&lt;/D&gt;&lt;D xsi:type="xsd:double"&gt;9.4138632304557781&lt;/D&gt;&lt;D xsi:type="xsd:double"&gt;9.5351946907998819&lt;/D&gt;&lt;D xsi:type="xsd:double"&gt;9.5613655816516125&lt;/D&gt;&lt;D xsi:type="xsd:double"&gt;9.2431259727799233&lt;/D&gt;&lt;D xsi:type="xsd:double"&gt;9.55098070522305&lt;/D&gt;&lt;D xsi:type="xsd:double"&gt;9.6070708250721726&lt;/D&gt;&lt;D xsi:type="xsd:double"&gt;9.5953265823559821&lt;/D&gt;&lt;D xsi:type="xsd:double"&gt;9.547205264416629&lt;/D&gt;&lt;D xsi:type="xsd:double"&gt;9.38602550106716&lt;/D&gt;&lt;D xsi:type="xsd:double"&gt;9.41107550954643&lt;/D&gt;&lt;D xsi:type="xsd:double"&gt;9.4943301892447529&lt;/D&gt;&lt;D xsi:type="xsd:double"&gt;9.4355665334861669&lt;/D&gt;&lt;D xsi:type="xsd:double"&gt;9.5387813634329977&lt;/D&gt;&lt;D xsi:type="xsd:double"&gt;9.4069846663139689&lt;/D&gt;&lt;D xsi:type="xsd:double"&gt;9.1700950417174543&lt;/D&gt;&lt;D xsi:type="xsd:double"&gt;9.1810359594604076&lt;/D&gt;&lt;D xsi:type="xsd:double"&gt;9.4033734448297128&lt;/D&gt;&lt;D xsi:type="xsd:double"&gt;9.4204370578151959&lt;/D&gt;&lt;D xsi:type="xsd:double"&gt;9.43218874412572&lt;/D&gt;&lt;D xsi:type="xsd:double"&gt;9.5314896300188234&lt;/D&gt;&lt;D xsi:type="xsd:double"&gt;9.5385235391228989&lt;/D&gt;&lt;D xsi:type="xsd:double"&gt;9.5992451688267941&lt;/D&gt;&lt;D xsi:type="xsd:double"&gt;9.5259739522405571&lt;/D&gt;&lt;D xsi:type="xsd:double"&gt;9.5204690947313786&lt;/D&gt;&lt;D xsi:type="xsd:double"&gt;9.483666033363388&lt;/D&gt;&lt;D xsi:type="xsd:double"&gt;9.339955370890177&lt;/D&gt;&lt;D xsi:type="xsd:double"&gt;9.4325607955392456&lt;/D&gt;&lt;D xsi:type="xsd:double"&gt;9.4413514618957972&lt;/D&gt;&lt;D xsi:type="xsd:double"&gt;9.470697199215758&lt;/D&gt;&lt;D xsi:type="xsd:double"&gt;9.5582997796223825&lt;/D&gt;&lt;D xsi:type="xsd:double"&gt;9.4329869194437528&lt;/D&gt;&lt;D xsi:type="xsd:double"&gt;9.4458253458064156&lt;/D&gt;&lt;D xsi:type="xsd:double"&gt;9.41407452284975&lt;/D&gt;&lt;D xsi:type="xsd:double"&gt;9.41760878404357&lt;/D&gt;&lt;D xsi:type="xsd:double"&gt;9.4662247868107787&lt;/D&gt;&lt;D xsi:type="xsd:double"&gt;9.5138374636464231&lt;/D&gt;&lt;D xsi:type="xsd:double"&gt;9.4905391484823873&lt;/D&gt;&lt;D xsi:type="xsd:double"&gt;9.14887161583643&lt;/D&gt;&lt;D xsi:type="xsd:double"&gt;8.86144903203307&lt;/D&gt;&lt;D xsi:type="xsd:double"&gt;8.9427298343887074&lt;/D&gt;&lt;D xsi:type="xsd:double"&gt;8.9896608052281586&lt;/D&gt;&lt;D xsi:type="xsd:double"&gt;9.0973772956225254&lt;/D&gt;&lt;D xsi:type="xsd:double"&gt;9.2364850383130719&lt;/D&gt;&lt;D xsi:type="xsd:double"&gt;9.1843936885888962&lt;/D&gt;&lt;D xsi:type="xsd:double"&gt;9.1862916842722875&lt;/D&gt;&lt;D xsi:type="xsd:double"&gt;9.2334620822657971&lt;/D&gt;&lt;D xsi:type="xsd:double"&gt;9.2486551657254648&lt;/D&gt;&lt;D xsi:type="xsd:double"&gt;9.1834569155015444&lt;/D&gt;&lt;D xsi:type="xsd:double"&gt;9.2126344166966767&lt;/D&gt;&lt;D xsi:type="xsd:double"&gt;9.2053366376193022&lt;/D&gt;&lt;D xsi:type="xsd:double"&gt;9.2052520608251047&lt;/D&gt;&lt;D xsi:type="xsd:double"&gt;9.237178942542803&lt;/D&gt;&lt;D xsi:type="xsd:double"&gt;9.2402353249434555&lt;/D&gt;&lt;D xsi:type="xsd:double"&gt;9.0989905179068611&lt;/D&gt;&lt;D xsi:type="xsd:double"&gt;9.070518822579734&lt;/D&gt;&lt;D xsi:type="xsd:double"&gt;8.9086443355295728&lt;/D&gt;&lt;D xsi:type="xsd:double"&gt;8.86979463173409&lt;/D&gt;&lt;D xsi:type="xsd:double"&gt;8.7929847970125774&lt;/D&gt;&lt;D xsi:type="xsd:double"&gt;8.9059368388340623&lt;/D&gt;&lt;D xsi:type="xsd:double"&gt;8.9776719440987485&lt;/D&gt;&lt;D xsi:type="xsd:double"&gt;8.99063916579665&lt;/D&gt;&lt;D xsi:type="xsd:double"&gt;8.9439671274458448&lt;/D&gt;&lt;D xsi:type="xsd:double"&gt;8.958602844178003&lt;/D&gt;&lt;D xsi:type="xsd:double"&gt;8.8482658463506745&lt;/D&gt;&lt;D xsi:type="xsd:double"&gt;8.7787847574171956&lt;/D&gt;&lt;D xsi:type="xsd:double"&gt;8.6901168413253931&lt;/D&gt;&lt;D xsi:type="xsd:double"&gt;8.7863949029459523&lt;/D&gt;&lt;D xsi:type="xsd:double"&gt;8.7879361925074413&lt;/D&gt;&lt;D xsi:type="xsd:double"&gt;8.8019065926407141&lt;/D&gt;&lt;D xsi:type="xsd:double"&gt;8.6181657852426312&lt;/D&gt;&lt;D xsi:type="xsd:double"&gt;8.5573924733614586&lt;/D&gt;&lt;D xsi:type="xsd:double"&gt;8.5024901794535737&lt;/D&gt;&lt;D xsi:type="xsd:double"&gt;8.377284756888697&lt;/D&gt;&lt;D xsi:type="xsd:double"&gt;8.55004103967405&lt;/D&gt;&lt;D xsi:type="xsd:double"&gt;8.5692156087818461&lt;/D&gt;&lt;D xsi:type="xsd:double"&gt;8.6261227404126348&lt;/D&gt;&lt;D xsi:type="xsd:double"&gt;8.5025025076176757&lt;/D&gt;&lt;D xsi:type="xsd:double"&gt;8.596825378314815&lt;/D&gt;&lt;D xsi:type="xsd:double"&gt;8.556686734355976&lt;/D&gt;&lt;D xsi:type="xsd:double"&gt;8.5944270986916962&lt;/D&gt;&lt;D xsi:type="xsd:double"&gt;8.6759726253261764&lt;/D&gt;&lt;D xsi:type="xsd:double"&gt;8.6909208019251984&lt;/D&gt;&lt;D xsi:type="xsd:double"&gt;8.7004949142864341&lt;/D&gt;&lt;D xsi:type="xsd:double"&gt;8.6176601403943&lt;/D&gt;&lt;D xsi:type="xsd:double"&gt;8.7229218251952574&lt;/D&gt;&lt;D xsi:type="xsd:double"&gt;8.69905181669865&lt;/D&gt;&lt;D xsi:type="xsd:double"&gt;8.92644092141494&lt;/D&gt;&lt;D xsi:type="xsd:double"&gt;9.1563257902323745&lt;/D&gt;&lt;D xsi:type="xsd:double"&gt;9.1387235700355358&lt;/D&gt;&lt;D xsi:type="xsd:double"&gt;9.1498394357275252&lt;/D&gt;&lt;D xsi:type="xsd:double"&gt;9.3032881500615279&lt;/D&gt;&lt;D xsi:type="xsd:double"&gt;9.35157682989054&lt;/D&gt;&lt;D xsi:type="xsd:double"&gt;9.0126915213956647&lt;/D&gt;&lt;D xsi:type="xsd:double"&gt;9.0265778873753479&lt;/D&gt;&lt;D xsi:type="xsd:double"&gt;8.9863334828487051&lt;/D&gt;&lt;D xsi:type="xsd:double"&gt;8.7750348792472419&lt;/D&gt;&lt;D xsi:type="xsd:double"&gt;8.77034706042664&lt;/D&gt;&lt;D xsi:type="xsd:double"&gt;8.7886477198554349&lt;/D&gt;&lt;D xsi:type="xsd:double"&gt;9.041031101389736&lt;/D&gt;&lt;D xsi:type="xsd:double"&gt;9.0237501803803184&lt;/D&gt;&lt;D xsi:type="xsd:double"&gt;9.054811647737754&lt;/D&gt;&lt;D xsi:type="xsd:double"&gt;8.7182270621486939&lt;/D&gt;&lt;D xsi:type="xsd:double"&gt;8.7219235244518085&lt;/D&gt;&lt;D xsi:type="xsd:double"&gt;8.940691820286057&lt;/D&gt;&lt;D xsi:type="xsd:double"&gt;9.0417667102041133&lt;/D&gt;&lt;D xsi:type="xsd:double"&gt;8.910904854561597&lt;/D&gt;&lt;D xsi:type="xsd:double"&gt;8.825419823416313&lt;/D&gt;&lt;D xsi:type="xsd:double"&gt;9.0811531686149554&lt;/D&gt;&lt;D xsi:type="xsd:double"&gt;9.2319895995124739&lt;/D&gt;&lt;D xsi:type="xsd:double"&gt;9.1916991372166557&lt;/D&gt;&lt;D xsi:type="xsd:double"&gt;9.2230175213514034&lt;/D&gt;&lt;D xsi:type="xsd:double"&gt;9.1230135132887753&lt;/D&gt;&lt;D xsi:type="xsd:double"&gt;9.2380088759821888&lt;/D&gt;&lt;D xsi:type="xsd:double"&gt;9.0474958545416584&lt;/D&gt;&lt;D xsi:type="xsd:double"&gt;8.711477323694865&lt;/D&gt;&lt;D xsi:type="xsd:double"&gt;8.5578878997736041&lt;/D&gt;&lt;D xsi:type="xsd:double"&gt;8.49069682792217&lt;/D&gt;&lt;D xsi:type="xsd:double"&gt;8.4288827415939522&lt;/D&gt;&lt;D xsi:type="xsd:double"&gt;8.4217314198202686&lt;/D&gt;&lt;D xsi:type="xsd:double"&gt;8.4522806364519845&lt;/D&gt;&lt;D xsi:type="xsd:double"&gt;8.37129712473122&lt;/D&gt;&lt;D xsi:type="xsd:double"&gt;8.3633577834721482&lt;/D&gt;&lt;D xsi:type="xsd:double"&gt;8.38328365433116&lt;/D&gt;&lt;D xsi:type="xsd:double"&gt;8.38471925496096&lt;/D&gt;&lt;D xsi:type="xsd:double"&gt;8.34829696688986&lt;/D&gt;&lt;D xsi:type="xsd:double"&gt;8.3081965355103247&lt;/D&gt;&lt;D xsi:type="xsd:double"&gt;8.290064923316061&lt;/D&gt;&lt;D xsi:type="xsd:double"&gt;8.3215895094636&lt;/D&gt;&lt;D xsi:type="xsd:double"&gt;8.3561322368040045&lt;/D&gt;&lt;D xsi:type="xsd:double"&gt;8.3205322585365948&lt;/D&gt;&lt;D xsi:type="xsd:double"&gt;8.4574371189440889&lt;/D&gt;&lt;D xsi:type="xsd:double"&gt;8.47035401783211&lt;/D&gt;&lt;D xsi:type="xsd:double"&gt;8.2743901336436441&lt;/D&gt;&lt;D xsi:type="xsd:double"&gt;8.3269439081206187&lt;/D&gt;&lt;D xsi:type="xsd:double"&gt;8.3538984941504726&lt;/D&gt;&lt;D xsi:type="xsd:double"&gt;8.3383680848998747&lt;/D&gt;&lt;D xsi:type="xsd:double"&gt;8.22702326139759&lt;/D&gt;&lt;D xsi:type="xsd:double"&gt;8.2138813878576062&lt;/D&gt;&lt;D xsi:type="xsd:double"&gt;8.18968131696852&lt;/D&gt;&lt;D xsi:type="xsd:double"&gt;8.18368114114031&lt;/D&gt;&lt;D xsi:type="xsd:double"&gt;8.0950924660961743&lt;/D&gt;&lt;D xsi:type="xsd:double"&gt;8.0029074062419152&lt;/D&gt;&lt;D xsi:type="xsd:double"&gt;8.0944548972281076&lt;/D&gt;&lt;D xsi:type="xsd:double"&gt;7.76953575333637&lt;/D&gt;&lt;D xsi:type="xsd:double"&gt;7.7429053778438046&lt;/D&gt;&lt;D xsi:type="xsd:double"&gt;7.8859125162936543&lt;/D&gt;&lt;D xsi:type="xsd:double"&gt;7.593517490144615&lt;/D&gt;&lt;D xsi:type="xsd:double"&gt;7.904351833114057&lt;/D&gt;&lt;D xsi:type="xsd:double"&gt;7.9818987623748994&lt;/D&gt;&lt;D xsi:type="xsd:double"&gt;8.02960061429578&lt;/D&gt;&lt;D xsi:type="xsd:double"&gt;8.1239740416146784&lt;/D&gt;&lt;D xsi:type="xsd:double"&gt;7.9759051300559509&lt;/D&gt;&lt;D xsi:type="xsd:double"&gt;7.9789526288084884&lt;/D&gt;&lt;D xsi:type="xsd:double"&gt;8.1030399983855226&lt;/D&gt;&lt;D xsi:type="xsd:double"&gt;8.1340328409873859&lt;/D&gt;&lt;D xsi:type="xsd:double"&gt;8.09442949127361&lt;/D&gt;&lt;D xsi:type="xsd:double"&gt;8.3172338720010384&lt;/D&gt;&lt;D xsi:type="xsd:double"&gt;8.1179573832006326&lt;/D&gt;&lt;D xsi:type="xsd:double"&gt;7.9171544552618851&lt;/D&gt;&lt;D xsi:type="xsd:double"&gt;7.9470542349671467&lt;/D&gt;&lt;D xsi:type="xsd:double"&gt;8.0919762136598941&lt;/D&gt;&lt;D xsi:type="xsd:double"&gt;8.049590452868788&lt;/D&gt;&lt;D xsi:type="xsd:double"&gt;8.0258631756294463&lt;/D&gt;&lt;D xsi:type="xsd:double"&gt;8.130082603247093&lt;/D&gt;&lt;D xsi:type="xsd:double"&gt;8.1131005542419832&lt;/D&gt;&lt;D xsi:type="xsd:double"&gt;8.09937242324256&lt;/D&gt;&lt;D xsi:type="xsd:double"&gt;8.1649268567725439&lt;/D&gt;&lt;D xsi:type="xsd:double"&gt;8.2465701642902367&lt;/D&gt;&lt;D xsi:type="xsd:double"&gt;8.0298740425404311&lt;/D&gt;&lt;D xsi:type="xsd:double"&gt;8.0546991920577078&lt;/D&gt;&lt;D xsi:type="xsd:double"&gt;8.0699936180596978&lt;/D&gt;&lt;D xsi:type="xsd:double"&gt;8.0169706888354959&lt;/D&gt;&lt;D xsi:type="xsd:double"&gt;7.9959563248687946&lt;/D&gt;&lt;D xsi:type="xsd:double"&gt;8.0686710580131713&lt;/D&gt;&lt;D xsi:type="xsd:double"&gt;8.0097957358920642&lt;/D&gt;&lt;D xsi:type="xsd:double"&gt;7.9798012784366126&lt;/D&gt;&lt;D xsi:type="xsd:double"&gt;7.9773564552073237&lt;/D&gt;&lt;D xsi:type="xsd:double"&gt;7.98502638521459&lt;/D&gt;&lt;D xsi:type="xsd:double"&gt;8.055231618357233&lt;/D&gt;&lt;D xsi:type="xsd:double"&gt;8.0991206359600483&lt;/D&gt;&lt;D xsi:type="xsd:double"&gt;8.0670175883500317&lt;/D&gt;&lt;D xsi:type="xsd:double"&gt;7.9920403668643933&lt;/D&gt;&lt;D xsi:type="xsd:double"&gt;8.04406578984021&lt;/D&gt;&lt;D xsi:type="xsd:double"&gt;7.9966361718937451&lt;/D&gt;&lt;D xsi:type="xsd:double"&gt;7.804617306940111&lt;/D&gt;&lt;D xsi:type="xsd:double"&gt;7.7737449968007448&lt;/D&gt;&lt;D xsi:type="xsd:double"&gt;7.5962879481763332&lt;/D&gt;&lt;D xsi:type="xsd:double"&gt;7.5875085149610557&lt;/D&gt;&lt;D xsi:type="xsd:double"&gt;7.4944229002595826&lt;/D&gt;&lt;D xsi:type="xsd:double"&gt;7.61742523046879&lt;/D&gt;&lt;D xsi:type="xsd:double"&gt;7.6121752682187136&lt;/D&gt;&lt;D xsi:type="xsd:double"&gt;7.5749898062893521&lt;/D&gt;&lt;D xsi:type="xsd:double"&gt;7.5400646181512974&lt;/D&gt;&lt;D xsi:type="xsd:double"&gt;7.4916432767014829&lt;/D&gt;&lt;D xsi:type="xsd:double"&gt;7.48958467702314&lt;/D&gt;&lt;D xsi:type="xsd:double"&gt;7.4893426161127516&lt;/D&gt;&lt;D xsi:type="xsd:double"&gt;7.5972285545071738&lt;/D&gt;&lt;D xsi:type="xsd:double"&gt;7.5984253089645186&lt;/D&gt;&lt;D xsi:type="xsd:double"&gt;7.5973718136065056&lt;/D&gt;&lt;D xsi:type="xsd:double"&gt;7.5250030311815079&lt;/D&gt;&lt;D xsi:type="xsd:double"&gt;7.5993478018561973&lt;/D&gt;&lt;D xsi:type="xsd:double"&gt;7.5565633481017063&lt;/D&gt;&lt;D xsi:type="xsd:double"&gt;7.4819981408066978&lt;/D&gt;&lt;D xsi:type="xsd:double"&gt;7.5039627822416239&lt;/D&gt;&lt;D xsi:type="xsd:double"&gt;7.4679976321461572&lt;/D&gt;&lt;D xsi:type="xsd:double"&gt;7.38451131255611&lt;/D&gt;&lt;D xsi:type="xsd:double"&gt;7.3688985449017377&lt;/D&gt;&lt;D xsi:type="xsd:double"&gt;7.3812331845774963&lt;/D&gt;&lt;D xsi:type="xsd:double"&gt;7.3498648124396482&lt;/D&gt;&lt;D xsi:type="xsd:double"&gt;7.2857636050119412&lt;/D&gt;&lt;D xsi:type="xsd:double"&gt;7.4429519246196616&lt;/D&gt;&lt;D xsi:type="xsd:double"&gt;7.1731012084314871&lt;/D&gt;&lt;D xsi:type="xsd:double"&gt;7.1758099936539814&lt;/D&gt;&lt;D xsi:type="xsd:double"&gt;7.1978041228482654&lt;/D&gt;&lt;D xsi:type="xsd:double"&gt;7.1776251367572277&lt;/D&gt;&lt;D xsi:type="xsd:double"&gt;7.1175581789371014&lt;/D&gt;&lt;D xsi:type="xsd:double"&gt;7.1942575249890908&lt;/D&gt;&lt;D xsi:type="xsd:double"&gt;7.3363587718562826&lt;/D&gt;&lt;D xsi:type="xsd:double"&gt;7.3812756445645054&lt;/D&gt;&lt;D xsi:type="xsd:double"&gt;7.5188423350476539&lt;/D&gt;&lt;D xsi:type="xsd:double"&gt;7.3629231488590188&lt;/D&gt;&lt;D xsi:type="xsd:double"&gt;7.3790721237776751&lt;/D&gt;&lt;D xsi:type="xsd:double"&gt;7.3231960986056146&lt;/D&gt;&lt;D xsi:type="xsd:double"&gt;7.3501438285700313&lt;/D&gt;&lt;D xsi:type="xsd:double"&gt;7.19760719106788&lt;/D&gt;&lt;D xsi:type="xsd:double"&gt;7.160846416357658&lt;/D&gt;&lt;D xsi:type="xsd:double"&gt;7.1524465695121346&lt;/D&gt;&lt;D xsi:type="xsd:double"&gt;7.1510581066062393&lt;/D&gt;&lt;D xsi:type="xsd:double"&gt;7.1673046447397919&lt;/D&gt;&lt;D xsi:type="xsd:double"&gt;7.2439992640535191&lt;/D&gt;&lt;D xsi:type="xsd:double"&gt;7.2500707452692934&lt;/D&gt;&lt;D xsi:type="xsd:double"&gt;7.3000043410853577&lt;/D&gt;&lt;D xsi:type="xsd:double"&gt;7.3843658525320262&lt;/D&gt;&lt;D xsi:type="xsd:double"&gt;7.8952023921959906&lt;/D&gt;&lt;D xsi:type="xsd:double"&gt;8.6012615607556331&lt;/D&gt;&lt;D xsi:type="xsd:double"&gt;8.4421348503884914&lt;/D&gt;&lt;D xsi:type="xsd:double"&gt;8.2393946882427134&lt;/D&gt;&lt;D xsi:type="xsd:double"&gt;8.2534701694857091&lt;/D&gt;&lt;D xsi:type="xsd:double"&gt;7.165078978937478&lt;/D&gt;&lt;D xsi:type="xsd:double"&gt;9.6063312365559863&lt;/D&gt;&lt;D xsi:type="xsd:double"&gt;9.5060812700003279&lt;/D&gt;&lt;D xsi:type="xsd:double"&gt;9.4656219458572668&lt;/D&gt;&lt;D xsi:type="xsd:double"&gt;9.4419266852063721&lt;/D&gt;&lt;D xsi:type="xsd:double"&gt;9.1032932879560828&lt;/D&gt;&lt;D xsi:type="xsd:double"&gt;9.3539629522888479&lt;/D&gt;&lt;D xsi:type="xsd:double"&gt;9.5451634547590078&lt;/D&gt;&lt;D xsi:type="xsd:double"&gt;9.5544760195742455&lt;/D&gt;&lt;D xsi:type="xsd:double"&gt;9.535089112805835&lt;/D&gt;&lt;D xsi:type="xsd:double"&gt;9.5025081594469736&lt;/D&gt;&lt;D xsi:type="xsd:double"&gt;9.509969859818252&lt;/D&gt;&lt;D xsi:type="xsd:double"&gt;9.4792159772930411&lt;/D&gt;&lt;D xsi:type="xsd:double"&gt;9.5853401777931371&lt;/D&gt;&lt;D xsi:type="xsd:double"&gt;9.58783744521336&lt;/D&gt;&lt;D xsi:type="xsd:double"&gt;9.5770977473597778&lt;/D&gt;&lt;D xsi:type="xsd:double"&gt;9.50558984127289&lt;/D&gt;&lt;D xsi:type="xsd:double"&gt;9.4778983079554031&lt;/D&gt;&lt;D xsi:type="xsd:double"&gt;9.4939744906401078&lt;/D&gt;&lt;D xsi:type="xsd:double"&gt;9.6263113868744856&lt;/D&gt;&lt;D xsi:type="xsd:double"&gt;9.4132226463899968&lt;/D&gt;&lt;D xsi:type="xsd:double"&gt;9.5335586024231667&lt;/D&gt;&lt;D xsi:type="xsd:double"&gt;9.377899007326608&lt;/D&gt;&lt;D xsi:type="xsd:double"&gt;9.5198577932719814&lt;/D&gt;&lt;D xsi:type="xsd:double"&gt;9.4435850504000189&lt;/D&gt;&lt;D xsi:type="xsd:double"&gt;9.4933424219327254&lt;/D&gt;&lt;D xsi:type="xsd:double"&gt;9.5269901456957573&lt;/D&gt;&lt;D xsi:type="xsd:double"&gt;9.6067862745632056&lt;/D&gt;&lt;D xsi:type="xsd:double"&gt;9.4875100668456511&lt;/D&gt;&lt;D xsi:type="xsd:double"&gt;9.5329337914553918&lt;/D&gt;&lt;D xsi:type="xsd:double"&gt;9.4464418953430869&lt;/D&gt;&lt;D xsi:type="xsd:double"&gt;9.3245460848416588&lt;/D&gt;&lt;D xsi:type="xsd:double"&gt;9.1690820872915513&lt;/D&gt;&lt;D xsi:type="xsd:double"&gt;8.91897710719233&lt;/D&gt;&lt;D xsi:type="xsd:double"&gt;9.2837890313434812&lt;/D&gt;&lt;D xsi:type="xsd:double"&gt;9.3223823860086021&lt;/D&gt;&lt;D xsi:type="xsd:double"&gt;9.33733146025677&lt;/D&gt;&lt;D xsi:type="xsd:double"&gt;9.1916248466501074&lt;/D&gt;&lt;D xsi:type="xsd:double"&gt;9.3733281315782389&lt;/D&gt;&lt;D xsi:type="xsd:double"&gt;9.3151088971532623&lt;/D&gt;&lt;D xsi:type="xsd:double"&gt;9.3952030376308588&lt;/D&gt;&lt;D xsi:type="xsd:double"&gt;9.366014473953717&lt;/D&gt;&lt;D xsi:type="xsd:double"&gt;9.4154292233855568&lt;/D&gt;&lt;D xsi:type="xsd:double"&gt;9.353533677669466&lt;/D&gt;&lt;D xsi:type="xsd:double"&gt;9.334056166984471&lt;/D&gt;&lt;D xsi:type="xsd:double"&gt;9.2909414896607476&lt;/D&gt;&lt;D xsi:type="xsd:double"&gt;9.38401050775786&lt;/D&gt;&lt;D xsi:type="xsd:double"&gt;9.3757243711515645&lt;/D&gt;&lt;D xsi:type="xsd:double"&gt;9.15441399434159&lt;/D&gt;&lt;D xsi:type="xsd:double"&gt;8.9640687828723067&lt;/D&gt;&lt;D xsi:type="xsd:double"&gt;8.9605931565376249&lt;/D&gt;&lt;D xsi:type="xsd:double"&gt;8.8909071949046883&lt;/D&gt;&lt;D xsi:type="xsd:double"&gt;8.6209122246207563&lt;/D&gt;&lt;D xsi:type="xsd:double"&gt;8.5202056492957166&lt;/D&gt;&lt;D xsi:type="xsd:double"&gt;8.456054213010642&lt;/D&gt;&lt;D xsi:type="xsd:double"&gt;8.4126682141385274&lt;/D&gt;&lt;D xsi:type="xsd:double"&gt;8.601122835633312&lt;/D&gt;&lt;D xsi:type="xsd:double"&gt;8.4480944769451547&lt;/D&gt;&lt;D xsi:type="xsd:double"&gt;8.4296572991611125&lt;/D&gt;&lt;D xsi:type="xsd:double"&gt;8.3830558514610356&lt;/D&gt;&lt;D xsi:type="xsd:double"&gt;8.4646830845945225&lt;/D&gt;&lt;D xsi:type="xsd:double"&gt;8.4731559743523448&lt;/D&gt;&lt;D xsi:type="xsd:double"&gt;8.5041187681313648&lt;/D&gt;&lt;D xsi:type="xsd:double"&gt;8.49242770747288&lt;/D&gt;&lt;D xsi:type="xsd:double"&gt;8.4733802223441845&lt;/D&gt;&lt;D xsi:type="xsd:double"&gt;8.516442737190772&lt;/D&gt;&lt;D xsi:type="xsd:double"&gt;8.54679054842701&lt;/D&gt;&lt;D xsi:type="xsd:double"&gt;8.5268823361519388&lt;/D&gt;&lt;D xsi:type="xsd:double"&gt;8.456084723709413&lt;/D&gt;&lt;D xsi:type="xsd:double"&gt;8.54079774551447&lt;/D&gt;&lt;D xsi:type="xsd:double"&gt;8.63675494489988&lt;/D&gt;&lt;D xsi:type="xsd:double"&gt;8.6698236970867839&lt;/D&gt;&lt;D xsi:type="xsd:double"&gt;8.6632745642178879&lt;/D&gt;&lt;D xsi:type="xsd:double"&gt;8.4845510532881026&lt;/D&gt;&lt;D xsi:type="xsd:double"&gt;8.6109459832118258&lt;/D&gt;&lt;D xsi:type="xsd:double"&gt;8.5543269188999318&lt;/D&gt;&lt;D xsi:type="xsd:double"&gt;8.5205698743666645&lt;/D&gt;&lt;D xsi:type="xsd:double"&gt;8.5737047564845383&lt;/D&gt;&lt;D xsi:type="xsd:double"&gt;8.4813299213180766&lt;/D&gt;&lt;D xsi:type="xsd:double"&gt;8.5729485533388168&lt;/D&gt;&lt;D xsi:type="xsd:double"&gt;8.5888287581336531&lt;/D&gt;&lt;D xsi:type="xsd:double"&gt;8.5205994706423933&lt;/D&gt;&lt;D xsi:type="xsd:double"&gt;8.4835479335516251&lt;/D&gt;&lt;D xsi:type="xsd:double"&gt;8.51618106769453&lt;/D&gt;&lt;D xsi:type="xsd:double"&gt;8.4791681452075132&lt;/D&gt;&lt;D xsi:type="xsd:double"&gt;8.55692115314066&lt;/D&gt;&lt;D xsi:type="xsd:double"&gt;8.57307217046257&lt;/D&gt;&lt;D xsi:type="xsd:double"&gt;8.5859485989931716&lt;/D&gt;&lt;D xsi:type="xsd:double"&gt;8.72219341978575&lt;/D&gt;&lt;D xsi:type="xsd:double"&gt;8.8546553089041176&lt;/D&gt;&lt;D xsi:type="xsd:double"&gt;8.9278076372685042&lt;/D&gt;&lt;D xsi:type="xsd:double"&gt;8.9028393866401245&lt;/D&gt;&lt;D xsi:type="xsd:double"&gt;9.0402183501088267&lt;/D&gt;&lt;D xsi:type="xsd:double"&gt;9.08916920121867&lt;/D&gt;&lt;D xsi:type="xsd:double"&gt;9.2243103226058576&lt;/D&gt;&lt;D xsi:type="xsd:double"&gt;9.3854362817563466&lt;/D&gt;&lt;D xsi:type="xsd:double"&gt;9.3391335544660929&lt;/D&gt;&lt;D xsi:type="xsd:double"&gt;9.3035940789550065&lt;/D&gt;&lt;D xsi:type="xsd:double"&gt;9.2357900905535413&lt;/D&gt;&lt;D xsi:type="xsd:double"&gt;9.099246417048219&lt;/D&gt;&lt;D xsi:type="xsd:double"&gt;9.1185664440673158&lt;/D&gt;&lt;D xsi:type="xsd:double"&gt;9.008705308209537&lt;/D&gt;&lt;D xsi:type="xsd:double"&gt;9.0213995274052738&lt;/D&gt;&lt;D xsi:type="xsd:double"&gt;8.6179498056787587&lt;/D&gt;&lt;D xsi:type="xsd:double"&gt;8.6432292112524021&lt;/D&gt;&lt;D xsi:type="xsd:double"&gt;8.6845076926730069&lt;/D&gt;&lt;D xsi:type="xsd:double"&gt;8.3283034023185358&lt;/D&gt;&lt;D xsi:type="xsd:double"&gt;8.4703345447402718&lt;/D&gt;&lt;D xsi:type="xsd:double"&gt;8.4496105735188785&lt;/D&gt;&lt;D xsi:type="xsd:double"&gt;8.4156197837510653&lt;/D&gt;&lt;D xsi:type="xsd:double"&gt;8.45402947810071&lt;/D&gt;&lt;D xsi:type="xsd:double"&gt;3.3721476764682139&lt;/D&gt;&lt;D xsi:type="xsd:double"&gt;3.3579403237469969&lt;/D&gt;&lt;D xsi:type="xsd:double"&gt;3.4456949379535442&lt;/D&gt;&lt;D xsi:type="xsd:double"&gt;3.48377144713231&lt;/D&gt;&lt;D xsi:type="xsd:double"&gt;3.613583035406795&lt;/D&gt;&lt;D xsi:type="xsd:double"&gt;3.7669529015365111&lt;/D&gt;&lt;D xsi:type="xsd:double"&gt;3.7696776529277538&lt;/D&gt;&lt;D xsi:type="xsd:double"&gt;3.801855512143427&lt;/D&gt;&lt;D xsi:type="xsd:double"&gt;3.7572086126202531&lt;/D&gt;&lt;D xsi:type="xsd:double"&gt;3.767035396192167&lt;/D&gt;&lt;D xsi:type="xsd:double"&gt;3.776868217590041&lt;/D&gt;&lt;D xsi:type="xsd:double"&gt;3.7374331889549781&lt;/D&gt;&lt;D xsi:type="xsd:double"&gt;3.594805403948008&lt;/D&gt;&lt;D xsi:type="xsd:double"&gt;3.6228261933395669&lt;/D&gt;&lt;D xsi:type="xsd:double"&gt;3.507150954074608&lt;/D&gt;&lt;D xsi:type="xsd:double"&gt;3.5104580393297251&lt;/D&gt;&lt;D xsi:type="xsd:double"&gt;3.473686166743986&lt;/D&gt;&lt;D xsi:type="xsd:double"&gt;3.491000105790683&lt;/D&gt;&lt;D xsi:type="xsd:double"&gt;3.4022842259841788&lt;/D&gt;&lt;D xsi:type="xsd:double"&gt;3.36341694079627&lt;/D&gt;&lt;D xsi:type="xsd:double"&gt;3.358732441143744&lt;/D&gt;&lt;D xsi:type="xsd:double"&gt;3.3154117238530292&lt;/D&gt;&lt;D xsi:type="xsd:double"&gt;3.268890716639405&lt;/D&gt;&lt;D xsi:type="xsd:double"&gt;3.2186810625055839&lt;/D&gt;&lt;D xsi:type="xsd:double"&gt;3.19400578481891&lt;/D&gt;&lt;D xsi:type="xsd:double"&gt;3.161795459936108&lt;/D&gt;&lt;D xsi:type="xsd:double"&gt;3.158865944646633&lt;/D&gt;&lt;D xsi:type="xsd:double"&gt;3.1704977076882752&lt;/D&gt;&lt;D xsi:type="xsd:double"&gt;3.2114150914927588&lt;/D&gt;&lt;D xsi:type="xsd:double"&gt;3.3269210457697982&lt;/D&gt;&lt;D xsi:type="xsd:double"&gt;3.401422449354631&lt;/D&gt;&lt;D xsi:type="xsd:double"&gt;3.40450544184003&lt;/D&gt;&lt;D xsi:type="xsd:double"&gt;3.4564074938753269&lt;/D&gt;&lt;D xsi:type="xsd:double"&gt;3.425131953479772&lt;/D&gt;&lt;D xsi:type="xsd:double"&gt;3.366095003690365&lt;/D&gt;&lt;D xsi:type="xsd:double"&gt;3.3852383414932219&lt;/D&gt;&lt;D xsi:type="xsd:double"&gt;3.481498134650534&lt;/D&gt;&lt;D xsi:type="xsd:double"&gt;3.496756683485942&lt;/D&gt;&lt;D xsi:type="xsd:double"&gt;3.4536974179286428&lt;/D&gt;&lt;D xsi:type="xsd:double"&gt;3.526266451757512&lt;/D&gt;&lt;D xsi:type="xsd:double"&gt;3.5279157717983058&lt;/D&gt;&lt;D xsi:type="xsd:double"&gt;3.592265650014856&lt;/D&gt;&lt;D xsi:type="xsd:double"&gt;3.549477649108177&lt;/D&gt;&lt;D xsi:type="xsd:double"&gt;3.427309359716042&lt;/D&gt;&lt;D xsi:type="xsd:double"&gt;3.4374314572197742&lt;/D&gt;&lt;D xsi:type="xsd:double"&gt;3.2887844063779079&lt;/D&gt;&lt;D xsi:type="xsd:double"&gt;3.0951785197369079&lt;/D&gt;&lt;D xsi:type="xsd:double"&gt;3.2543178588175659&lt;/D&gt;&lt;D xsi:type="xsd:double"&gt;3.1324883260838781&lt;/D&gt;&lt;D xsi:type="xsd:double"&gt;3.1206257465317342&lt;/D&gt;&lt;D xsi:type="xsd:double"&gt;2.5341958691880051&lt;/D&gt;&lt;D xsi:type="xsd:double"&gt;2.3720728245653042&lt;/D&gt;&lt;D xsi:type="xsd:double"&gt;2.3559502081265959&lt;/D&gt;&lt;D xsi:type="xsd:double"&gt;2.18866950173418&lt;/D&gt;&lt;D xsi:type="xsd:double"&gt;2.2546563083223679&lt;/D&gt;&lt;D xsi:type="xsd:double"&gt;2.2691172642308488&lt;/D&gt;&lt;D xsi:type="xsd:double"&gt;2.9844659487794631&lt;/D&gt;&lt;D xsi:type="xsd:double"&gt;2.510178290202576&lt;/D&gt;&lt;D xsi:type="xsd:double"&gt;2.6265346442390429&lt;/D&gt;&lt;D xsi:type="xsd:double"&gt;2.6168060118895329&lt;/D&gt;&lt;D xsi:type="xsd:double"&gt;2.573435509881338&lt;/D&gt;&lt;D xsi:type="xsd:double"&gt;1.972156190079978&lt;/D&gt;&lt;D xsi:type="xsd:double"&gt;1.976276150725925&lt;/D&gt;&lt;D xsi:type="xsd:double"&gt;1.784279241592329&lt;/D&gt;&lt;D xsi:type="xsd:double"&gt;1.8196139492907211&lt;/D&gt;&lt;D xsi:type="xsd:double"&gt;1.6299215733009329&lt;/D&gt;&lt;D xsi:type="xsd:double"&gt;4.059243951647062&lt;/D&gt;&lt;D xsi:type="xsd:double"&gt;4.1667308417332638&lt;/D&gt;&lt;D xsi:type="xsd:double"&gt;4.1413111691853919&lt;/D&gt;&lt;D xsi:type="xsd:double"&gt;6.5988037563799811&lt;/D&gt;&lt;D xsi:type="xsd:double"&gt;6.6181750167606817&lt;/D&gt;&lt;D xsi:type="xsd:double"&gt;4.1465733588986433&lt;/D&gt;&lt;D xsi:type="xsd:double"&gt;4.211813944188636&lt;/D&gt;&lt;D xsi:type="xsd:double"&gt;4.02095504876883&lt;/D&gt;&lt;D xsi:type="xsd:double"&gt;4.0571683728756476&lt;/D&gt;&lt;D xsi:type="xsd:double"&gt;3.958477910540966&lt;/D&gt;&lt;D xsi:type="xsd:double"&gt;3.9915505726443761&lt;/D&gt;&lt;D xsi:type="xsd:double"&gt;3.6735138767168669&lt;/D&gt;&lt;D xsi:type="xsd:double"&gt;3.554801088149286&lt;/D&gt;&lt;D xsi:type="xsd:double"&gt;3.480975832537303&lt;/D&gt;&lt;D xsi:type="xsd:double"&gt;3.361544804664347&lt;/D&gt;&lt;D xsi:type="xsd:double"&gt;3.3039221540432711&lt;/D&gt;&lt;D xsi:type="xsd:double"&gt;2.9792656474433672&lt;/D&gt;&lt;D xsi:type="xsd:double"&gt;3.0060527411489431&lt;/D&gt;&lt;D xsi:type="xsd:double"&gt;2.9313498103886042&lt;/D&gt;&lt;D xsi:type="xsd:double"&gt;2.823196734355462&lt;/D&gt;&lt;D xsi:type="xsd:double"&gt;3.0106253511392&lt;/D&gt;&lt;D xsi:type="xsd:double"&gt;5.6085907385945966&lt;/D&gt;&lt;D xsi:type="xsd:double"&gt;5.6152735587455984&lt;/D&gt;&lt;D xsi:type="xsd:double"&gt;5.4834116663138124&lt;/D&gt;&lt;D xsi:type="xsd:double"&gt;3.0148911009750732&lt;/D&gt;&lt;D xsi:type="xsd:double"&gt;3.0116728453178352&lt;/D&gt;&lt;D xsi:type="xsd:double"&gt;3.0302769341117961&lt;/D&gt;&lt;D xsi:type="xsd:double"&gt;2.9195615257671248&lt;/D&gt;&lt;D xsi:type="xsd:double"&gt;2.86667326331901&lt;/D&gt;&lt;D xsi:type="xsd:double"&gt;2.9268478777938269&lt;/D&gt;&lt;D xsi:type="xsd:double"&gt;2.8441605100591829&lt;/D&gt;&lt;D xsi:type="xsd:double"&gt;2.7470209867960862&lt;/D&gt;&lt;D xsi:type="xsd:double"&gt;2.6316463874957758&lt;/D&gt;&lt;D xsi:type="xsd:double"&gt;2.6351500701980251&lt;/D&gt;&lt;D xsi:type="xsd:double"&gt;2.372563497364566&lt;/D&gt;&lt;D xsi:type="xsd:double"&gt;2.4337386190530932&lt;/D&gt;&lt;D xsi:type="xsd:double"&gt;-0.17738373520834441&lt;/D&gt;&lt;D xsi:type="xsd:double"&gt;-0.35479229524689959&lt;/D&gt;&lt;D xsi:type="xsd:double"&gt;-0.34174986117253742&lt;/D&gt;&lt;D xsi:type="xsd:double"&gt;-0.65702309762521049&lt;/D&gt;&lt;D xsi:type="xsd:double"&gt;-0.555603143021719&lt;/D&gt;&lt;D xsi:type="xsd:double"&gt;-1.15954044028719&lt;/D&gt;&lt;D xsi:type="xsd:double"&gt;-1.1785827314091051&lt;/D&gt;&lt;D xsi:type="xsd:double"&gt;-1.364243209185497&lt;/D&gt;&lt;D xsi:type="xsd:double"&gt;-1.608717134346368&lt;/D&gt;&lt;D xsi:type="xsd:double"&gt;-1.720503612942069&lt;/D&gt;&lt;D xsi:type="xsd:double"&gt;-1.981882655538953&lt;/D&gt;&lt;D xsi:type="xsd:double"&gt;-2.810266148654736&lt;/D&gt;&lt;D xsi:type="xsd:double"&gt;-2.952451578989447&lt;/D&gt;&lt;D xsi:type="xsd:double"&gt;-2.9409458528504309&lt;/D&gt;&lt;D xsi:type="xsd:double"&gt;-3.1010796736860549&lt;/D&gt;&lt;D xsi:type="xsd:double"&gt;-3.3423389009978521&lt;/D&gt;&lt;D xsi:type="xsd:double"&gt;-3.1688468266535081&lt;/D&gt;&lt;D xsi:type="xsd:double"&gt;-3.2015755467543352&lt;/D&gt;&lt;D xsi:type="xsd:double"&gt;-3.2693927501231368&lt;/D&gt;&lt;D xsi:type="xsd:double"&gt;-3.2569152152201561&lt;/D&gt;&lt;D xsi:type="xsd:double"&gt;-3.0972321457188139&lt;/D&gt;&lt;D xsi:type="xsd:double"&gt;-3.157237797032153&lt;/D&gt;&lt;D xsi:type="xsd:double"&gt;-3.0948926183503569&lt;/D&gt;&lt;D xsi:type="xsd:double"&gt;-3.576913145483763&lt;/D&gt;&lt;D xsi:type="xsd:double"&gt;-3.5858366848426&lt;/D&gt;&lt;D xsi:type="xsd:double"&gt;-3.84930954908147&lt;/D&gt;&lt;D xsi:type="xsd:double"&gt;-3.921928763958892&lt;/D&gt;&lt;D xsi:type="xsd:double"&gt;-3.83200784333938&lt;/D&gt;&lt;D xsi:type="xsd:double"&gt;-3.7656319685765678&lt;/D&gt;&lt;D xsi:type="xsd:double"&gt;-1.6674025327254769&lt;/D&gt;&lt;D xsi:type="xsd:double"&gt;-1.474962332612811&lt;/D&gt;&lt;D xsi:type="xsd:double"&gt;-1.6045831687976171&lt;/D&gt;&lt;D xsi:type="xsd:double"&gt;-2.0800465265966119&lt;/D&gt;&lt;D xsi:type="xsd:double"&gt;-2.2411906391536029&lt;/D&gt;&lt;D xsi:type="xsd:double"&gt;11.70227089976702&lt;/D&gt;&lt;D xsi:type="xsd:double"&gt;11.76064297844893&lt;/D&gt;&lt;D xsi:type="xsd:double"&gt;11.760295450668091&lt;/D&gt;&lt;D xsi:type="xsd:double"&gt;11.59092142369011&lt;/D&gt;&lt;D xsi:type="xsd:double"&gt;11.59823992284176&lt;/D&gt;&lt;D xsi:type="xsd:double"&gt;11.48559246949038&lt;/D&gt;&lt;D xsi:type="xsd:double"&gt;11.55511991912284&lt;/D&gt;&lt;D xsi:type="xsd:double"&gt;11</t>
        </r>
      </text>
    </comment>
    <comment ref="A81" authorId="0" shapeId="0">
      <text>
        <r>
          <rPr>
            <b/>
            <sz val="9"/>
            <color indexed="81"/>
            <rFont val="Tahoma"/>
            <charset val="1"/>
          </rPr>
          <t>.50092603514069&lt;/D&gt;&lt;D xsi:type="xsd:double"&gt;11.51102086551051&lt;/D&gt;&lt;D xsi:type="xsd:double"&gt;11.3898123922441&lt;/D&gt;&lt;D xsi:type="xsd:double"&gt;11.170538409963269&lt;/D&gt;&lt;D xsi:type="xsd:double"&gt;11.23261502398141&lt;/D&gt;&lt;D xsi:type="xsd:double"&gt;11.225120112314841&lt;/D&gt;&lt;D xsi:type="xsd:double"&gt;11.33451937996759&lt;/D&gt;&lt;D xsi:type="xsd:double"&gt;11.476871094585089&lt;/D&gt;&lt;D xsi:type="xsd:double"&gt;11.02058499479466&lt;/D&gt;&lt;D xsi:type="xsd:double"&gt;11.07180557925436&lt;/D&gt;&lt;D xsi:type="xsd:double"&gt;10.76129523525152&lt;/D&gt;&lt;D xsi:type="xsd:double"&gt;10.64847165956899&lt;/D&gt;&lt;D xsi:type="xsd:double"&gt;10.467342259498571&lt;/D&gt;&lt;D xsi:type="xsd:double"&gt;10.441271588758839&lt;/D&gt;&lt;D xsi:type="xsd:double"&gt;10.372544755764039&lt;/D&gt;&lt;D xsi:type="xsd:double"&gt;10.4646350169029&lt;/D&gt;&lt;D xsi:type="xsd:double"&gt;10.46437019861661&lt;/D&gt;&lt;D xsi:type="xsd:double"&gt;10.355711770394469&lt;/D&gt;&lt;D xsi:type="xsd:double"&gt;10.43944841421488&lt;/D&gt;&lt;D xsi:type="xsd:double"&gt;10.352897176443779&lt;/D&gt;&lt;D xsi:type="xsd:double"&gt;10.47342458120897&lt;/D&gt;&lt;D xsi:type="xsd:double"&gt;10.409490834478881&lt;/D&gt;&lt;D xsi:type="xsd:double"&gt;10.48229801260157&lt;/D&gt;&lt;D xsi:type="xsd:double"&gt;10.440011402560989&lt;/D&gt;&lt;D xsi:type="xsd:double"&gt;10.11047782155997&lt;/D&gt;&lt;D xsi:type="xsd:double"&gt;10.095580889665859&lt;/D&gt;&lt;D xsi:type="xsd:double"&gt;10.122658683901591&lt;/D&gt;&lt;D xsi:type="xsd:double"&gt;10.354130292506481&lt;/D&gt;&lt;D xsi:type="xsd:double"&gt;10.40918971713816&lt;/D&gt;&lt;D xsi:type="xsd:double"&gt;10.138746202049211&lt;/D&gt;&lt;D xsi:type="xsd:double"&gt;10.101557411859689&lt;/D&gt;&lt;D xsi:type="xsd:double"&gt;10.038479249075641&lt;/D&gt;&lt;D xsi:type="xsd:double"&gt;10.386577813785831&lt;/D&gt;&lt;D xsi:type="xsd:double"&gt;10.50199660734873&lt;/D&gt;&lt;D xsi:type="xsd:double"&gt;10.50334004809277&lt;/D&gt;&lt;D xsi:type="xsd:double"&gt;10.512283913784019&lt;/D&gt;&lt;D xsi:type="xsd:double"&gt;10.61595854926698&lt;/D&gt;&lt;D xsi:type="xsd:double"&gt;10.56665760650284&lt;/D&gt;&lt;D xsi:type="xsd:double"&gt;10.70674002969446&lt;/D&gt;&lt;D xsi:type="xsd:double"&gt;10.899297441510409&lt;/D&gt;&lt;D xsi:type="xsd:double"&gt;10.924058242673549&lt;/D&gt;&lt;D xsi:type="xsd:double"&gt;10.906556398013921&lt;/D&gt;&lt;D xsi:type="xsd:double"&gt;10.9673152496935&lt;/D&gt;&lt;D xsi:type="xsd:double"&gt;10.79114827897283&lt;/D&gt;&lt;D xsi:type="xsd:double"&gt;10.86189736041524&lt;/D&gt;&lt;D xsi:type="xsd:double"&gt;10.87445066539237&lt;/D&gt;&lt;D xsi:type="xsd:double"&gt;10.877908346055421&lt;/D&gt;&lt;D xsi:type="xsd:double"&gt;11.125556978553449&lt;/D&gt;&lt;D xsi:type="xsd:double"&gt;11.288448058677689&lt;/D&gt;&lt;D xsi:type="xsd:double"&gt;11.283474295479509&lt;/D&gt;&lt;D xsi:type="xsd:double"&gt;11.2209271677791&lt;/D&gt;&lt;D xsi:type="xsd:double"&gt;11.214292405746139&lt;/D&gt;&lt;D xsi:type="xsd:double"&gt;11.03555643630324&lt;/D&gt;&lt;D xsi:type="xsd:double"&gt;11.00437674822396&lt;/D&gt;&lt;D xsi:type="xsd:double"&gt;10.860893571237449&lt;/D&gt;&lt;D xsi:type="xsd:double"&gt;11.121746316420669&lt;/D&gt;&lt;D xsi:type="xsd:double"&gt;10.97300183201757&lt;/D&gt;&lt;D xsi:type="xsd:double"&gt;10.95107685748331&lt;/D&gt;&lt;D xsi:type="xsd:double"&gt;10.910755911206159&lt;/D&gt;&lt;D xsi:type="xsd:double"&gt;10.83937808795123&lt;/D&gt;&lt;D xsi:type="xsd:double"&gt;10.63500911695245&lt;/D&gt;&lt;D xsi:type="xsd:double"&gt;10.61652714090596&lt;/D&gt;&lt;D xsi:type="xsd:double"&gt;10.597367099672759&lt;/D&gt;&lt;D xsi:type="xsd:double"&gt;10.585807044855621&lt;/D&gt;&lt;D xsi:type="xsd:double"&gt;10.58229794277686&lt;/D&gt;&lt;D xsi:type="xsd:double"&gt;10.711067557396021&lt;/D&gt;&lt;D xsi:type="xsd:double"&gt;10.7176950412544&lt;/D&gt;&lt;D xsi:type="xsd:double"&gt;10.67988578090252&lt;/D&gt;&lt;D xsi:type="xsd:double"&gt;10.8259947311332&lt;/D&gt;&lt;D xsi:type="xsd:double"&gt;10.784140257315849&lt;/D&gt;&lt;D xsi:type="xsd:double"&gt;10.73862988010624&lt;/D&gt;&lt;D xsi:type="xsd:double"&gt;10.71257114669441&lt;/D&gt;&lt;D xsi:type="xsd:double"&gt;10.6629442010318&lt;/D&gt;&lt;D xsi:type="xsd:double"&gt;10.658865179198379&lt;/D&gt;&lt;D xsi:type="xsd:double"&gt;10.727407337742569&lt;/D&gt;&lt;D xsi:type="xsd:double"&gt;10.69492114681562&lt;/D&gt;&lt;D xsi:type="xsd:double"&gt;10.540623273205849&lt;/D&gt;&lt;D xsi:type="xsd:double"&gt;10.677531552919961&lt;/D&gt;&lt;D xsi:type="xsd:double"&gt;10.668714369361259&lt;/D&gt;&lt;D xsi:type="xsd:double"&gt;10.68172112929831&lt;/D&gt;&lt;D xsi:type="xsd:double"&gt;10.648400533226839&lt;/D&gt;&lt;D xsi:type="xsd:double"&gt;10.64146632524807&lt;/D&gt;&lt;D xsi:type="xsd:double"&gt;10.673191950500369&lt;/D&gt;&lt;D xsi:type="xsd:double"&gt;10.621647067871781&lt;/D&gt;&lt;D xsi:type="xsd:double"&gt;10.59542576460991&lt;/D&gt;&lt;D xsi:type="xsd:double"&gt;10.59627126376526&lt;/D&gt;&lt;D xsi:type="xsd:double"&gt;10.56460968847056&lt;/D&gt;&lt;D xsi:type="xsd:double"&gt;10.475539144376331&lt;/D&gt;&lt;D xsi:type="xsd:double"&gt;10.491284799338651&lt;/D&gt;&lt;D xsi:type="xsd:double"&gt;10.581034388990281&lt;/D&gt;&lt;D xsi:type="xsd:double"&gt;10.53716322101578&lt;/D&gt;&lt;D xsi:type="xsd:double"&gt;10.498272715630661&lt;/D&gt;&lt;D xsi:type="xsd:double"&gt;10.37148784397926&lt;/D&gt;&lt;D xsi:type="xsd:double"&gt;10.2112820698326&lt;/D&gt;&lt;D xsi:type="xsd:double"&gt;10.192883915532629&lt;/D&gt;&lt;D xsi:type="xsd:double"&gt;10.17642031135451&lt;/D&gt;&lt;D xsi:type="xsd:double"&gt;10.137506582992611&lt;/D&gt;&lt;D xsi:type="xsd:double"&gt;9.527711511166217&lt;/D&gt;&lt;D xsi:type="xsd:double"&gt;9.3587777596958936&lt;/D&gt;&lt;D xsi:type="xsd:double"&gt;9.3377669059551511&lt;/D&gt;&lt;D xsi:type="xsd:double"&gt;9.4017509008299633&lt;/D&gt;&lt;D xsi:type="xsd:double"&gt;9.8510168083914476&lt;/D&gt;&lt;D xsi:type="xsd:double"&gt;9.7699009980368157&lt;/D&gt;&lt;D xsi:type="xsd:double"&gt;9.748450409712337&lt;/D&gt;&lt;D xsi:type="xsd:double"&gt;9.5270668199172572&lt;/D&gt;&lt;D xsi:type="xsd:double"&gt;9.319311444017325&lt;/D&gt;&lt;D xsi:type="xsd:double"&gt;9.5204727447110926&lt;/D&gt;&lt;D xsi:type="xsd:double"&gt;9.516331807203656&lt;/D&gt;&lt;D xsi:type="xsd:double"&gt;9.5054892665331039&lt;/D&gt;&lt;D xsi:type="xsd:double"&gt;9.4592012458594024&lt;/D&gt;&lt;D xsi:type="xsd:double"&gt;9.4907098969452477&lt;/D&gt;&lt;D xsi:type="xsd:double"&gt;9.3795752335501419&lt;/D&gt;&lt;D xsi:type="xsd:double"&gt;9.3721863738272848&lt;/D&gt;&lt;D xsi:type="xsd:double"&gt;9.34699649271204&lt;/D&gt;&lt;D xsi:type="xsd:double"&gt;9.2485533859014346&lt;/D&gt;&lt;D xsi:type="xsd:double"&gt;9.1949552858616261&lt;/D&gt;&lt;D xsi:type="xsd:double"&gt;8.956063074731512&lt;/D&gt;&lt;D xsi:type="xsd:double"&gt;8.6875515281191014&lt;/D&gt;&lt;D xsi:type="xsd:double"&gt;8.71342342602728&lt;/D&gt;&lt;D xsi:type="xsd:double"&gt;8.575949021941307&lt;/D&gt;&lt;D xsi:type="xsd:double"&gt;8.3252641737547162&lt;/D&gt;&lt;D xsi:type="xsd:double"&gt;8.1157329740784778&lt;/D&gt;&lt;D xsi:type="xsd:double"&gt;7.8221731979345916&lt;/D&gt;&lt;D xsi:type="xsd:double"&gt;7.8037634708695789&lt;/D&gt;&lt;D xsi:type="xsd:double"&gt;7.7826746017576314&lt;/D&gt;&lt;D xsi:type="xsd:double"&gt;7.6176766182347491&lt;/D&gt;&lt;D xsi:type="xsd:double"&gt;7.67173147388794&lt;/D&gt;&lt;D xsi:type="xsd:double"&gt;7.810185449109257&lt;/D&gt;&lt;D xsi:type="xsd:double"&gt;7.8071110254684983&lt;/D&gt;&lt;D xsi:type="xsd:double"&gt;7.7622375587409724&lt;/D&gt;&lt;D xsi:type="xsd:double"&gt;7.7143198496735286&lt;/D&gt;&lt;D xsi:type="xsd:double"&gt;7.3450194823005157&lt;/D&gt;&lt;D xsi:type="xsd:double"&gt;7.59487902694793&lt;/D&gt;&lt;D xsi:type="xsd:double"&gt;7.4830597271376531&lt;/D&gt;&lt;D xsi:type="xsd:double"&gt;7.5071808569446086&lt;/D&gt;&lt;D xsi:type="xsd:double"&gt;7.4933208882245106&lt;/D&gt;&lt;D xsi:type="xsd:double"&gt;7.4112545255522173&lt;/D&gt;&lt;D xsi:type="xsd:double"&gt;7.4797372778840572&lt;/D&gt;&lt;D xsi:type="xsd:double"&gt;7.4825690282587551&lt;/D&gt;&lt;D xsi:type="xsd:double"&gt;7.4519785317217018&lt;/D&gt;&lt;D xsi:type="xsd:double"&gt;7.4427137527302873&lt;/D&gt;&lt;D xsi:type="xsd:double"&gt;7.35270196872329&lt;/D&gt;&lt;D xsi:type="xsd:double"&gt;7.2681158671351964&lt;/D&gt;&lt;D xsi:type="xsd:double"&gt;7.252602530284455&lt;/D&gt;&lt;D xsi:type="xsd:double"&gt;7.2543192199200064&lt;/D&gt;&lt;D xsi:type="xsd:double"&gt;7.205853262135185&lt;/D&gt;&lt;D xsi:type="xsd:double"&gt;7.2359010134929278&lt;/D&gt;&lt;D xsi:type="xsd:double"&gt;7.3071979230333719&lt;/D&gt;&lt;D xsi:type="xsd:double"&gt;7.2317514507807381&lt;/D&gt;&lt;D xsi:type="xsd:double"&gt;7.22816637379478&lt;/D&gt;&lt;D xsi:type="xsd:double"&gt;7.0996486299017816&lt;/D&gt;&lt;D xsi:type="xsd:double"&gt;7.1817314209292187&lt;/D&gt;&lt;D xsi:type="xsd:double"&gt;6.9112896170031188&lt;/D&gt;&lt;D xsi:type="xsd:double"&gt;6.7819883374830274&lt;/D&gt;&lt;D xsi:type="xsd:double"&gt;6.5316018116794989&lt;/D&gt;&lt;D xsi:type="xsd:double"&gt;6.5192302668276678&lt;/D&gt;&lt;D xsi:type="xsd:double"&gt;6.45526444853996&lt;/D&gt;&lt;D xsi:type="xsd:double"&gt;6.4536072896792183&lt;/D&gt;&lt;D xsi:type="xsd:double"&gt;6.2478872609290974&lt;/D&gt;&lt;D xsi:type="xsd:double"&gt;6.2319213978928234&lt;/D&gt;&lt;D xsi:type="xsd:double"&gt;6.1455011138176641&lt;/D&gt;&lt;D xsi:type="xsd:double"&gt;6.1654366488701946&lt;/D&gt;&lt;D xsi:type="xsd:double"&gt;6.167913390546115&lt;/D&gt;&lt;D xsi:type="xsd:double"&gt;6.1089451775670076&lt;/D&gt;&lt;D xsi:type="xsd:double"&gt;6.0515827108152438&lt;/D&gt;&lt;D xsi:type="xsd:double"&gt;6.6346038168364387&lt;/D&gt;&lt;D xsi:type="xsd:double"&gt;6.5963742133354542&lt;/D&gt;&lt;D xsi:type="xsd:double"&gt;6.4432033502524977&lt;/D&gt;&lt;D xsi:type="xsd:double"&gt;6.458437046131273&lt;/D&gt;&lt;D xsi:type="xsd:double"&gt;6.3840970208629706&lt;/D&gt;&lt;D xsi:type="xsd:double"&gt;6.2564624269501588&lt;/D&gt;&lt;D xsi:type="xsd:double"&gt;6.4229454119959488&lt;/D&gt;&lt;D xsi:type="xsd:double"&gt;6.3565331758840689&lt;/D&gt;&lt;D xsi:type="xsd:double"&gt;6.4409199182836083&lt;/D&gt;&lt;D xsi:type="xsd:double"&gt;6.4483738982778567&lt;/D&gt;&lt;D xsi:type="xsd:double"&gt;6.4214200720130243&lt;/D&gt;&lt;D xsi:type="xsd:double"&gt;6.3431675982751123&lt;/D&gt;&lt;D xsi:type="xsd:double"&gt;6.31100711393886&lt;/D&gt;&lt;D xsi:type="xsd:double"&gt;6.7635724896305591&lt;/D&gt;&lt;D xsi:type="xsd:double"&gt;6.8434469970311778&lt;/D&gt;&lt;D xsi:type="xsd:double"&gt;6.8325952161761476&lt;/D&gt;&lt;D xsi:type="xsd:double"&gt;6.7961851797191244&lt;/D&gt;&lt;D xsi:type="xsd:double"&gt;6.8116079084260166&lt;/D&gt;&lt;D xsi:type="xsd:double"&gt;6.4713597736958244&lt;/D&gt;&lt;D xsi:type="xsd:double"&gt;6.4544521652842146&lt;/D&gt;&lt;D xsi:type="xsd:double"&gt;6.0124481645760861&lt;/D&gt;&lt;D xsi:type="xsd:double"&gt;6.0183989049524476&lt;/D&gt;&lt;D xsi:type="xsd:double"&gt;6.0476729628922108&lt;/D&gt;&lt;D xsi:type="xsd:double"&gt;6.0869045112916984&lt;/D&gt;&lt;D xsi:type="xsd:double"&gt;6.0893018526847289&lt;/D&gt;&lt;D xsi:type="xsd:double"&gt;6.1330394084393678&lt;/D&gt;&lt;D xsi:type="xsd:double"&gt;6.1451261412564966&lt;/D&gt;&lt;D xsi:type="xsd:double"&gt;6.2991093086563561&lt;/D&gt;&lt;D xsi:type="xsd:double"&gt;6.2102664298649852&lt;/D&gt;&lt;D xsi:type="xsd:double"&gt;6.2208204275551946&lt;/D&gt;&lt;D xsi:type="xsd:double"&gt;6.0946619592314022&lt;/D&gt;&lt;D xsi:type="xsd:double"&gt;6.09904891941783&lt;/D&gt;&lt;D xsi:type="xsd:double"&gt;6.0757271479833808&lt;/D&gt;&lt;D xsi:type="xsd:double"&gt;6.0729553409935484&lt;/D&gt;&lt;D xsi:type="xsd:double"&gt;6.2784515808453278&lt;/D&gt;&lt;D xsi:type="xsd:double"&gt;6.2979821136062553&lt;/D&gt;&lt;D xsi:type="xsd:double"&gt;6.3685196531784269&lt;/D&gt;&lt;D xsi:type="xsd:double"&gt;6.2988201960294186&lt;/D&gt;&lt;D xsi:type="xsd:double"&gt;6.0866735196398993&lt;/D&gt;&lt;D xsi:type="xsd:double"&gt;5.9144000233954586&lt;/D&gt;&lt;D xsi:type="xsd:double"&gt;5.7439035419421183&lt;/D&gt;&lt;D xsi:type="xsd:double"&gt;5.50751967892991&lt;/D&gt;&lt;D xsi:type="xsd:double"&gt;4.76573682624256&lt;/D&gt;&lt;D xsi:type="xsd:double"&gt;4.4687091022981&lt;/D&gt;&lt;D xsi:type="xsd:double"&gt;4.438923899298759&lt;/D&gt;&lt;D xsi:type="xsd:double"&gt;4.73684772168952&lt;/D&gt;&lt;D xsi:type="xsd:double"&gt;4.8004427698119789&lt;/D&gt;&lt;D xsi:type="xsd:double"&gt;4.8303773430123123&lt;/D&gt;&lt;D xsi:type="xsd:double"&gt;4.8043667995180517&lt;/D&gt;&lt;D xsi:type="xsd:double"&gt;4.6708526474268712&lt;/D&gt;&lt;D xsi:type="xsd:double"&gt;4.3237613743896413&lt;/D&gt;&lt;D xsi:type="xsd:double"&gt;4.31240445098515&lt;/D&gt;&lt;D xsi:type="xsd:double"&gt;4.040409286728182&lt;/D&gt;&lt;D xsi:type="xsd:double"&gt;3.7874163132348411&lt;/D&gt;&lt;D xsi:type="xsd:double"&gt;3.9099569629601&lt;/D&gt;&lt;D xsi:type="xsd:double"&gt;3.791428964020414&lt;/D&gt;&lt;D xsi:type="xsd:double"&gt;3.8611540660606769&lt;/D&gt;&lt;D xsi:type="xsd:double"&gt;4.0041241975233763&lt;/D&gt;&lt;D xsi:type="xsd:double"&gt;3.950367615109208&lt;/D&gt;&lt;D xsi:type="xsd:double"&gt;3.724985000413755&lt;/D&gt;&lt;D xsi:type="xsd:double"&gt;3.77672018162061&lt;/D&gt;&lt;D xsi:type="xsd:double"&gt;3.6438918266139231&lt;/D&gt;&lt;D xsi:type="xsd:double"&gt;3.457223849287232&lt;/D&gt;&lt;D xsi:type="xsd:double"&gt;3.363633220127328&lt;/D&gt;&lt;D xsi:type="xsd:double"&gt;3.3926262786797108&lt;/D&gt;&lt;D xsi:type="xsd:double"&gt;3.1485066674540412&lt;/D&gt;&lt;D xsi:type="xsd:double"&gt;3.3956336208169069&lt;/D&gt;&lt;D xsi:type="xsd:double"&gt;3.5134000419453142&lt;/D&gt;&lt;D xsi:type="xsd:double"&gt;4.4578588013738267&lt;/D&gt;&lt;D xsi:type="xsd:double"&gt;4.4349281387587736&lt;/D&gt;&lt;D xsi:type="xsd:double"&gt;4.2001605264240247&lt;/D&gt;&lt;D xsi:type="xsd:double"&gt;4.4332011655135259&lt;/D&gt;&lt;D xsi:type="xsd:double"&gt;4.0738970860675741&lt;/D&gt;&lt;D xsi:type="xsd:double"&gt;3.328490996025447&lt;/D&gt;&lt;D xsi:type="xsd:double"&gt;11.367874688889181&lt;/D&gt;&lt;D xsi:type="xsd:double"&gt;11.34082819830425&lt;/D&gt;&lt;D xsi:type="xsd:double"&gt;11.3150818240884&lt;/D&gt;&lt;D xsi:type="xsd:double"&gt;11.23876788663959&lt;/D&gt;&lt;D xsi:type="xsd:double"&gt;11.02211425932671&lt;/D&gt;&lt;D xsi:type="xsd:double"&gt;11.062145966144231&lt;/D&gt;&lt;D xsi:type="xsd:double"&gt;11.187299544115991&lt;/D&gt;&lt;D xsi:type="xsd:double"&gt;11.356342759457521&lt;/D&gt;&lt;D xsi:type="xsd:double"&gt;11.04660626666014&lt;/D&gt;&lt;D xsi:type="xsd:double"&gt;10.90097650589777&lt;/D&gt;&lt;D xsi:type="xsd:double"&gt;10.48309676700557&lt;/D&gt;&lt;D xsi:type="xsd:double"&gt;10.75530076158902&lt;/D&gt;&lt;D xsi:type="xsd:double"&gt;10.74845857218469&lt;/D&gt;&lt;D xsi:type="xsd:double"&gt;10.27203199070134&lt;/D&gt;&lt;D xsi:type="xsd:double"&gt;10.24375903638999&lt;/D&gt;&lt;D xsi:type="xsd:double"&gt;10.24013530218075&lt;/D&gt;&lt;D xsi:type="xsd:double"&gt;10.66514788348913&lt;/D&gt;&lt;D xsi:type="xsd:double"&gt;10.5206435821303&lt;/D&gt;&lt;D xsi:type="xsd:double"&gt;10.317178277822141&lt;/D&gt;&lt;D xsi:type="xsd:double"&gt;10.28253073649608&lt;/D&gt;&lt;D xsi:type="xsd:double"&gt;10.2947200005076&lt;/D&gt;&lt;D xsi:type="xsd:double"&gt;10.22279625629152&lt;/D&gt;&lt;D xsi:type="xsd:double"&gt;10.435686042744839&lt;/D&gt;&lt;D xsi:type="xsd:double"&gt;10.39668239297975&lt;/D&gt;&lt;D xsi:type="xsd:double"&gt;10.372803694853371&lt;/D&gt;&lt;D xsi:type="xsd:double"&gt;9.84314133549706&lt;/D&gt;&lt;D xsi:type="xsd:double"&gt;9.81985441556786&lt;/D&gt;&lt;D xsi:type="xsd:double"&gt;9.9147844095497941&lt;/D&gt;&lt;D xsi:type="xsd:double"&gt;10.06319401610212&lt;/D&gt;&lt;D xsi:type="xsd:double"&gt;10.06097886425877&lt;/D&gt;&lt;D xsi:type="xsd:double"&gt;10.00477920106397&lt;/D&gt;&lt;D xsi:type="xsd:double"&gt;10.071763798341991&lt;/D&gt;&lt;D xsi:type="xsd:double"&gt;10.0254725630298&lt;/D&gt;&lt;D xsi:type="xsd:double"&gt;10.1236213642136&lt;/D&gt;&lt;D xsi:type="xsd:double"&gt;9.8868306176067353&lt;/D&gt;&lt;D xsi:type="xsd:double"&gt;10.743653323563&lt;/D&gt;&lt;D xsi:type="xsd:double"&gt;10.77899944314432&lt;/D&gt;&lt;D xsi:type="xsd:double"&gt;11.02698006679868&lt;/D&gt;&lt;D xsi:type="xsd:double"&gt;11.031237834551289&lt;/D&gt;&lt;D xsi:type="xsd:double"&gt;11.09945390498333&lt;/D&gt;&lt;D xsi:type="xsd:double"&gt;11.128649694742419&lt;/D&gt;&lt;D xsi:type="xsd:double"&gt;10.98293189326249&lt;/D&gt;&lt;D xsi:type="xsd:double"&gt;10.8655837858621&lt;/D&gt;&lt;D xsi:type="xsd:double"&gt;10.891093029302351&lt;/D&gt;&lt;D xsi:type="xsd:double"&gt;10.912682710869939&lt;/D&gt;&lt;D xsi:type="xsd:double"&gt;10.840870647411879&lt;/D&gt;&lt;D xsi:type="xsd:double"&gt;10.73821297266557&lt;/D&gt;&lt;D xsi:type="xsd:double"&gt;10.50396425645415&lt;/D&gt;&lt;D xsi:type="xsd:double"&gt;10.4948124446451&lt;/D&gt;&lt;D xsi:type="xsd:double"&gt;10.530428871068709&lt;/D&gt;&lt;D xsi:type="xsd:double"&gt;10.446834278217031&lt;/D&gt;&lt;D xsi:type="xsd:double"&gt;10.636028744893491&lt;/D&gt;&lt;D xsi:type="xsd:double"&gt;10.974791713076851&lt;/D&gt;&lt;D xsi:type="xsd:double"&gt;10.559838187189509&lt;/D&gt;&lt;D xsi:type="xsd:double"&gt;10.403541699726279&lt;/D&gt;&lt;D xsi:type="xsd:double"&gt;10.392538870117971&lt;/D&gt;&lt;D xsi:type="xsd:double"&gt;10.30539758170551&lt;/D&gt;&lt;D xsi:type="xsd:double"&gt;10.332210082362151&lt;/D&gt;&lt;D xsi:type="xsd:double"&gt;10.280988157712381&lt;/D&gt;&lt;D xsi:type="xsd:double"&gt;10.21918415406447&lt;/D&gt;&lt;D xsi:type="xsd:double"&gt;10.22145136975292&lt;/D&gt;&lt;D xsi:type="xsd:double"&gt;10.19333307340967&lt;/D&gt;&lt;D xsi:type="xsd:double"&gt;10.343649322538189&lt;/D&gt;&lt;D xsi:type="xsd:double"&gt;10.366480700544351&lt;/D&gt;&lt;D xsi:type="xsd:double"&gt;10.3137045031395&lt;/D&gt;&lt;D xsi:type="xsd:double"&gt;10.38849319625532&lt;/D&gt;&lt;D xsi:type="xsd:double"&gt;10.394449728297131&lt;/D&gt;&lt;D xsi:type="xsd:double"&gt;10.581474181304889&lt;/D&gt;&lt;D xsi:type="xsd:double"&gt;9.8750798818498016&lt;/D&gt;&lt;D xsi:type="xsd:double"&gt;9.87553241872559&lt;/D&gt;&lt;D xsi:type="xsd:double"&gt;9.89127373891841&lt;/D&gt;&lt;D xsi:type="xsd:double"&gt;9.9312622337059562&lt;/D&gt;&lt;D xsi:type="xsd:double"&gt;9.929070235062655&lt;/D&gt;&lt;D xsi:type="xsd:double"&gt;9.97368335497408&lt;/D&gt;&lt;D xsi:type="xsd:double"&gt;10.01376429856899&lt;/D&gt;&lt;D xsi:type="xsd:double"&gt;9.92149722681981&lt;/D&gt;&lt;D xsi:type="xsd:double"&gt;9.9953383550536756&lt;/D&gt;&lt;D xsi:type="xsd:double"&gt;10.266997899185469&lt;/D&gt;&lt;D xsi:type="xsd:double"&gt;10.29497468479199&lt;/D&gt;&lt;D xsi:type="xsd:double"&gt;9.7928104182181546&lt;/D&gt;&lt;D xsi:type="xsd:double"&gt;9.78953622432547&lt;/D&gt;&lt;D xsi:type="xsd:double"&gt;9.73930700682066&lt;/D&gt;&lt;D xsi:type="xsd:double"&gt;9.6578203192541228&lt;/D&gt;&lt;D xsi:type="xsd:double"&gt;9.4764548871304068&lt;/D&gt;&lt;D xsi:type="xsd:double"&gt;9.53729151760871&lt;/D&gt;&lt;D xsi:type="xsd:double"&gt;9.4671843062866614&lt;/D&gt;&lt;D xsi:type="xsd:double"&gt;9.4283659513258371&lt;/D&gt;&lt;D xsi:type="xsd:double"&gt;9.649382424205232&lt;/D&gt;&lt;D xsi:type="xsd:double"&gt;9.6771168511732988&lt;/D&gt;&lt;D xsi:type="xsd:double"&gt;9.7726047568926049&lt;/D&gt;&lt;D xsi:type="xsd:double"&gt;9.7938022336214825&lt;/D&gt;&lt;D xsi:type="xsd:double"&gt;9.8295537866687486&lt;/D&gt;&lt;D xsi:type="xsd:double"&gt;9.5096170075693021&lt;/D&gt;&lt;D xsi:type="xsd:double"&gt;9.5337001221607647&lt;/D&gt;&lt;D xsi:type="xsd:double"&gt;9.4688345338142224&lt;/D&gt;&lt;D xsi:type="xsd:double"&gt;9.43514677644203&lt;/D&gt;&lt;D xsi:type="xsd:double"&gt;9.4427089694442028&lt;/D&gt;&lt;D xsi:type="xsd:double"&gt;9.3894993877444382&lt;/D&gt;&lt;D xsi:type="xsd:double"&gt;9.326293671254966&lt;/D&gt;&lt;D xsi:type="xsd:double"&gt;9.13353470940611&lt;/D&gt;&lt;D xsi:type="xsd:double"&gt;9.21137598141563&lt;/D&gt;&lt;D xsi:type="xsd:double"&gt;9.07454635652304&lt;/D&gt;&lt;D xsi:type="xsd:double"&gt;9.1403641900469452&lt;/D&gt;&lt;D xsi:type="xsd:double"&gt;9.4190189471418186&lt;/D&gt;&lt;D xsi:type="xsd:double"&gt;8.9169800196759113&lt;/D&gt;&lt;D xsi:type="xsd:double"&gt;8.8695300486076327&lt;/D&gt;&lt;D xsi:type="xsd:double"&gt;9.2289585258315139&lt;/D&gt;&lt;D xsi:type="xsd:double"&gt;9.1139346118264122&lt;/D&gt;&lt;D xsi:type="xsd:double"&gt;8.8864651909715668&lt;/D&gt;&lt;D xsi:type="xsd:double"&gt;8.9582687878957561&lt;/D&gt;&lt;D xsi:type="xsd:double"&gt;9.0401445613453735&lt;/D&gt;&lt;D xsi:type="xsd:double"&gt;8.8099565788484515&lt;/D&gt;&lt;D xsi:type="xsd:double"&gt;8.8309914165163388&lt;/D&gt;&lt;D xsi:type="xsd:double"&gt;8.747521072896415&lt;/D&gt;&lt;D xsi:type="xsd:double"&gt;8.6229009310625226&lt;/D&gt;&lt;D xsi:type="xsd:double"&gt;8.5792390574773787&lt;/D&gt;&lt;D xsi:type="xsd:double"&gt;8.7859210076004217&lt;/D&gt;&lt;D xsi:type="xsd:double"&gt;8.79305393978716&lt;/D&gt;&lt;D xsi:type="xsd:double"&gt;8.8129846774515617&lt;/D&gt;&lt;D xsi:type="xsd:double"&gt;9.0505288068874261&lt;/D&gt;&lt;D xsi:type="xsd:double"&gt;8.9380352283189044&lt;/D&gt;&lt;D xsi:type="xsd:double"&gt;8.6676142906144555&lt;/D&gt;&lt;D xsi:type="xsd:double"&gt;9.0549776961273665&lt;/D&gt;&lt;D xsi:type="xsd:double"&gt;9.2339739967636554&lt;/D&gt;&lt;D xsi:type="xsd:double"&gt;9.3247493346615791&lt;/D&gt;&lt;D xsi:type="xsd:double"&gt;9.3282261817497&lt;/D&gt;&lt;D xsi:type="xsd:double"&gt;9.2554815410472635&lt;/D&gt;&lt;D xsi:type="xsd:double"&gt;9.09993311417411&lt;/D&gt;&lt;D xsi:type="xsd:double"&gt;9.1055023741243915&lt;/D&gt;&lt;D xsi:type="xsd:double"&gt;8.8691900905711165&lt;/D&gt;&lt;D xsi:type="xsd:double"&gt;8.93493370961239&lt;/D&gt;&lt;D xsi:type="xsd:double"&gt;8.6066790591111033&lt;/D&gt;&lt;D xsi:type="xsd:double"&gt;8.6550507943925119&lt;/D&gt;&lt;D xsi:type="xsd:double"&gt;8.2232188666098409&lt;/D&gt;&lt;D xsi:type="xsd:double"&gt;8.216655618800015&lt;/D&gt;&lt;D xsi:type="xsd:double"&gt;8.2090960736515584&lt;/D&gt;&lt;D xsi:type="xsd:double"&gt;8.5474049302574038&lt;/D&gt;&lt;D xsi:type="xsd:double"&gt;8.578092551390295&lt;/D&gt;&lt;D xsi:type="xsd:double"&gt;8.6658359304102&lt;/D&gt;&lt;D xsi:type="xsd:double"&gt;8.3668749235126612&lt;/D&gt;&lt;D xsi:type="xsd:double"&gt;8.462716300732211&lt;/D&gt;&lt;D xsi:type="xsd:double"&gt;8.4941158501401315&lt;/D&gt;&lt;D xsi:type="xsd:double"&gt;8.4911131858985271&lt;/D&gt;&lt;D xsi:type="xsd:double"&gt;8.54820381367785&lt;/D&gt;&lt;D xsi:type="xsd:double"&gt;8.5104366737773987&lt;/D&gt;&lt;D xsi:type="xsd:double"&gt;8.4325708717785712&lt;/D&gt;&lt;D xsi:type="xsd:double"&gt;8.1911419771795231&lt;/D&gt;&lt;D xsi:type="xsd:double"&gt;8.194362522546534&lt;/D&gt;&lt;D xsi:type="xsd:double"&gt;8.1849536647554668&lt;/D&gt;&lt;D xsi:type="xsd:double"&gt;8.193605011610817&lt;/D&gt;&lt;D xsi:type="xsd:double"&gt;8.7194863725311826&lt;/D&gt;&lt;D xsi:type="xsd:double"&gt;8.708693620878309&lt;/D&gt;&lt;D xsi:type="xsd:double"&gt;8.8266485748203038&lt;/D&gt;&lt;D xsi:type="xsd:double"&gt;8.8674877592332&lt;/D&gt;&lt;D xsi:type="xsd:double"&gt;8.92998047810128&lt;/D&gt;&lt;D xsi:type="xsd:double"&gt;9.1358340731036112&lt;/D&gt;&lt;D xsi:type="xsd:double"&gt;8.976347445215179&lt;/D&gt;&lt;D xsi:type="xsd:double"&gt;8.86102145793754&lt;/D&gt;&lt;D xsi:type="xsd:double"&gt;8.7309200526522&lt;/D&gt;&lt;D xsi:type="xsd:double"&gt;8.7457939719819766&lt;/D&gt;&lt;D xsi:type="xsd:double"&gt;8.76281901691076&lt;/D&gt;&lt;D xsi:type="xsd:double"&gt;8.8089103328613643&lt;/D&gt;&lt;D xsi:type="xsd:double"&gt;8.9564942009355821&lt;/D&gt;&lt;D xsi:type="xsd:double"&gt;9.0276114282150068&lt;/D&gt;&lt;D xsi:type="xsd:double"&gt;9.0312736449293709&lt;/D&gt;&lt;D xsi:type="xsd:double"&gt;8.8598415094658289&lt;/D&gt;&lt;D xsi:type="xsd:double"&gt;8.8818214369856783&lt;/D&gt;&lt;D xsi:type="xsd:double"&gt;8.8926880231740846&lt;/D&gt;&lt;D xsi:type="xsd:double"&gt;8.9112788006055759&lt;/D&gt;&lt;D xsi:type="xsd:double"&gt;8.728772543458966&lt;/D&gt;&lt;D xsi:type="xsd:double"&gt;8.7032490437824688&lt;/D&gt;&lt;D xsi:type="xsd:double"&gt;8.72574080505984&lt;/D&gt;&lt;D xsi:type="xsd:double"&gt;8.1750351015470564&lt;/D&gt;&lt;D xsi:type="xsd:double"&gt;8.1981676839627351&lt;/D&gt;&lt;D xsi:type="xsd:double"&gt;8.404629496106292&lt;/D&gt;&lt;D xsi:type="xsd:double"&gt;8.3919495893683536&lt;/D&gt;&lt;D xsi:type="xsd:double"&gt;8.117554955083742&lt;/D&gt;&lt;D xsi:type="xsd:double"&gt;8.232928459308873&lt;/D&gt;&lt;D xsi:type="xsd:double"&gt;8.4724917593454148&lt;/D&gt;&lt;D xsi:type="xsd:double"&gt;8.5035245647387558&lt;/D&gt;&lt;D xsi:type="xsd:double"&gt;8.5075406930696715&lt;/D&gt;&lt;D xsi:type="xsd:double"&gt;8.40391769196754&lt;/D&gt;&lt;D xsi:type="xsd:double"&gt;8.6804690038366754&lt;/D&gt;&lt;D xsi:type="xsd:double"&gt;8.6750869153968964&lt;/D&gt;&lt;D xsi:type="xsd:double"&gt;8.4998066648280446&lt;/D&gt;&lt;D xsi:type="xsd:double"&gt;8.4804034639292425&lt;/D&gt;&lt;D xsi:type="xsd:double"&gt;8.2802319361340935&lt;/D&gt;&lt;D xsi:type="xsd:double"&gt;8.2216776007475456&lt;/D&gt;&lt;D xsi:type="xsd:double"&gt;7.9500057716771728&lt;/D&gt;&lt;D xsi:type="xsd:double"&gt;8.56425114058919&lt;/D&gt;&lt;D xsi:type="xsd:double"&gt;8.5596378806539786&lt;/D&gt;&lt;D xsi:type="xsd:double"&gt;8.5607997398598723&lt;/D&gt;&lt;D xsi:type="xsd:double"&gt;9.0420834497066274&lt;/D&gt;&lt;D xsi:type="xsd:double"&gt;8.92654163762056&lt;/D&gt;&lt;D xsi:type="xsd:double"&gt;8.9414466059727111&lt;/D&gt;&lt;D xsi:type="xsd:double"&gt;8.87559852954974&lt;/D&gt;&lt;D xsi:type="xsd:double"&gt;8.7338905561510867&lt;/D&gt;&lt;D xsi:type="xsd:double"&gt;8.7299397658990454&lt;/D&gt;&lt;D xsi:type="xsd:double"&gt;8.7440254345168018&lt;/D&gt;&lt;D xsi:type="xsd:double"&gt;8.7503297256449919&lt;/D&gt;&lt;D xsi:type="xsd:double"&gt;8.7531806208548&lt;/D&gt;&lt;D xsi:type="xsd:double"&gt;8.7099903163259231&lt;/D&gt;&lt;D xsi:type="xsd:double"&gt;8.6244408686994465&lt;/D&gt;&lt;D xsi:type="xsd:double"&gt;8.6192372999506173&lt;/D&gt;&lt;D xsi:type="xsd:double"&gt;8.5985189222488732&lt;/D&gt;&lt;D xsi:type="xsd:double"&gt;8.7567727571175134&lt;/D&gt;&lt;D xsi:type="xsd:double"&gt;8.3152286032833782&lt;/D&gt;&lt;D xsi:type="xsd:double"&gt;8.190801588172608&lt;/D&gt;&lt;D xsi:type="xsd:double"&gt;8.11406902921289&lt;/D&gt;&lt;D xsi:type="xsd:double"&gt;8.3027457316893241&lt;/D&gt;&lt;D xsi:type="xsd:double"&gt;8.3092380756345818&lt;/D&gt;&lt;D xsi:type="xsd:double"&gt;8.2738661566188121&lt;/D&gt;&lt;D xsi:type="xsd:double"&gt;8.4065591780245779&lt;/D&gt;&lt;D xsi:type="xsd:double"&gt;8.45262409282988&lt;/D&gt;&lt;D xsi:type="xsd:double"&gt;8.2376206342784979&lt;/D&gt;&lt;D xsi:type="xsd:double"&gt;8.13434026875872&lt;/D&gt;&lt;D xsi:type="xsd:double"&gt;8.3095467306619177&lt;/D&gt;&lt;D xsi:type="xsd:double"&gt;8.1659372405265689&lt;/D&gt;&lt;D xsi:type="xsd:double"&gt;8.274075773546878&lt;/D&gt;&lt;D xsi:type="xsd:double"&gt;8.16390307876646&lt;/D&gt;&lt;D xsi:type="xsd:double"&gt;8.0136387097853543&lt;/D&gt;&lt;D xsi:type="xsd:double"&gt;8.2358697445401869&lt;/D&gt;&lt;D xsi:type="xsd:double"&gt;8.2564466409376731&lt;/D&gt;&lt;D xsi:type="xsd:double"&gt;8.1717865884631262&lt;/D&gt;&lt;D xsi:type="xsd:double"&gt;8.2019613000472&lt;/D&gt;&lt;D xsi:type="xsd:double"&gt;8.20685712466669&lt;/D&gt;&lt;D xsi:type="xsd:double"&gt;7.8531464516013267&lt;/D&gt;&lt;D xsi:type="xsd:double"&gt;7.844905254618868&lt;/D&gt;&lt;D xsi:type="xsd:double"&gt;7.9918762964631167&lt;/D&gt;&lt;D xsi:type="xsd:double"&gt;8.0421120538743232&lt;/D&gt;&lt;D xsi:type="xsd:double"&gt;8.1665774530746269&lt;/D&gt;&lt;D xsi:type="xsd:double"&gt;8.1658313250977415&lt;/D&gt;&lt;D xsi:type="xsd:double"&gt;8.2925851615305248&lt;/D&gt;&lt;D xsi:type="xsd:double"&gt;8.28509463873735&lt;/D&gt;&lt;D xsi:type="xsd:double"&gt;8.31300204613961&lt;/D&gt;&lt;D xsi:type="xsd:double"&gt;8.26695679849814&lt;/D&gt;&lt;D xsi:type="xsd:double"&gt;8.2490174120934245&lt;/D&gt;&lt;D xsi:type="xsd:double"&gt;8.3675938617992944&lt;/D&gt;&lt;D xsi:type="xsd:double"&gt;8.4721402678986077&lt;/D&gt;&lt;D xsi:type="xsd:double"&gt;8.6422279758146949&lt;/D&gt;&lt;D xsi:type="xsd:double"&gt;8.814211588309389&lt;/D&gt;&lt;D xsi:type="xsd:double"&gt;8.7669445548738683&lt;/D&gt;&lt;D xsi:type="xsd:double"&gt;8.5086902559252824&lt;/D&gt;&lt;D xsi:type="xsd:double"&gt;8.2227747693694333&lt;/D&gt;&lt;D xsi:type="xsd:double"&gt;8.2148934432247653&lt;/D&gt;&lt;D xsi:type="xsd:double"&gt;8.1524225647717934&lt;/D&gt;&lt;D xsi:type="xsd:double"&gt;9.6776976651569875&lt;/D&gt;&lt;D xsi:type="xsd:double"&gt;9.7204108375334766&lt;/D&gt;&lt;D xsi:type="xsd:double"&gt;9.8214533282770429&lt;/D&gt;&lt;D xsi:type="xsd:double"&gt;9.9164607333259926&lt;/D&gt;&lt;D xsi:type="xsd:double"&gt;9.8851165126557152&lt;/D&gt;&lt;D xsi:type="xsd:double"&gt;9.8786725987376514&lt;/D&gt;&lt;D xsi:type="xsd:double"&gt;9.76389190284444&lt;/D&gt;&lt;D xsi:type="xsd:double"&gt;9.55477057148272&lt;/D&gt;&lt;D xsi:type="xsd:double"&gt;9.5868546373461214&lt;/D&gt;&lt;D xsi:type="xsd:double"&gt;9.5862037509800651&lt;/D&gt;&lt;D xsi:type="xsd:double"&gt;9.34189216151917&lt;/D&gt;&lt;D xsi:type="xsd:double"&gt;9.3555948110638312&lt;/D&gt;&lt;D xsi:type="xsd:double"&gt;9.3266124227456491&lt;/D&gt;&lt;D xsi:type="xsd:double"&gt;9.2528388173269338&lt;/D&gt;&lt;D xsi:type="xsd:double"&gt;9.2938378669036279&lt;/D&gt;&lt;D xsi:type="xsd:double"&gt;9.26070008303994&lt;/D&gt;&lt;D xsi:type="xsd:double"&gt;9.133677334043135&lt;/D&gt;&lt;D xsi:type="xsd:double"&gt;8.95955468277035&lt;/D&gt;&lt;D xsi:type="xsd:double"&gt;8.9590079391652644&lt;/D&gt;&lt;D xsi:type="xsd:double"&gt;8.8278895885077571&lt;/D&gt;&lt;D xsi:type="xsd:double"&gt;8.8646143443569656&lt;/D&gt;&lt;D xsi:type="xsd:double"&gt;8.9278008969516289&lt;/D&gt;&lt;D xsi:type="xsd:double"&gt;8.966310166362522&lt;/D&gt;&lt;D xsi:type="xsd:double"&gt;9.1772880762609539&lt;/D&gt;&lt;D xsi:type="xsd:double"&gt;9.028158485460887&lt;/D&gt;&lt;D xsi:type="xsd:double"&gt;8.9141989586185755&lt;/D&gt;&lt;D xsi:type="xsd:double"&gt;8.92973560027454&lt;/D&gt;&lt;D xsi:type="xsd:double"&gt;8.8525952299052442&lt;/D&gt;&lt;D xsi:type="xsd:double"&gt;8.8448736473851515&lt;/D&gt;&lt;D xsi:type="xsd:double"&gt;8.821879654706434&lt;/D&gt;&lt;D xsi:type="xsd:double"&gt;8.90522050515877&lt;/D&gt;&lt;D xsi:type="xsd:double"&gt;8.89840970826682&lt;/D&gt;&lt;D xsi:type="xsd:double"&gt;8.8735599413226574&lt;/D&gt;&lt;D xsi:type="xsd:double"&gt;8.88278639959743&lt;/D&gt;&lt;D xsi:type="xsd:double"&gt;9.1198989511034938&lt;/D&gt;&lt;D xsi:type="xsd:double"&gt;9.0927475527782562&lt;/D&gt;&lt;D xsi:type="xsd:double"&gt;9.0888454262374818&lt;/D&gt;&lt;D xsi:type="xsd:double"&gt;9.0980720310016938&lt;/D&gt;&lt;D xsi:type="xsd:double"&gt;9.01856059255314&lt;/D&gt;&lt;D xsi:type="xsd:double"&gt;8.9857903815140769&lt;/D&gt;&lt;D xsi:type="xsd:double"&gt;9.0770156981728682&lt;/D&gt;&lt;D xsi:type="xsd:double"&gt;8.75971564210533&lt;/D&gt;&lt;D xsi:type="xsd:double"&gt;8.8866561863430817&lt;/D&gt;&lt;D xsi:type="xsd:double"&gt;9.0999953641021829&lt;/D&gt;&lt;D xsi:type="xsd:double"&gt;9.0735128085395473&lt;/D&gt;&lt;D xsi:type="xsd:double"&gt;9.35709367425212&lt;/D&gt;&lt;D xsi:type="xsd:double"&gt;9.2937338712731776&lt;/D&gt;&lt;D xsi:type="xsd:double"&gt;9.30939784632065&lt;/D&gt;&lt;D xsi:type="xsd:double"&gt;9.3793360012142646&lt;/D&gt;&lt;D xsi:type="xsd:double"&gt;9.3709809320425776&lt;/D&gt;&lt;D xsi:type="xsd:double"&gt;9.4835349768466841&lt;/D&gt;&lt;D xsi:type="xsd:double"&gt;9.459089736023266&lt;/D&gt;&lt;D xsi:type="xsd:double"&gt;9.29444526334108&lt;/D&gt;&lt;D xsi:type="xsd:double"&gt;9.3005448554138788&lt;/D&gt;&lt;D xsi:type="xsd:double"&gt;9.1973513156957623&lt;/D&gt;&lt;D xsi:type="xsd:double"&gt;9.2080544133313715&lt;/D&gt;&lt;D xsi:type="xsd:double"&gt;9.2255293182139653&lt;/D&gt;&lt;D xsi:type="xsd:double"&gt;9.252142395080746&lt;/D&gt;&lt;D xsi:type="xsd:double"&gt;9.3204578470736141&lt;/D&gt;&lt;D xsi:type="xsd:double"&gt;9.2601606171983&lt;/D&gt;&lt;D xsi:type="xsd:double"&gt;9.1678716145399761&lt;/D&gt;&lt;D xsi:type="xsd:double"&gt;9.0969045046184576&lt;/D&gt;&lt;D xsi:type="xsd:double"&gt;9.138085425863169&lt;/D&gt;&lt;D xsi:type="xsd:double"&gt;9.1191193621766029&lt;/D&gt;&lt;D xsi:type="xsd:double"&gt;9.0562022393303749&lt;/D&gt;&lt;D xsi:type="xsd:double"&gt;8.656158695493863&lt;/D&gt;&lt;D xsi:type="xsd:double"&gt;8.6430834349019481&lt;/D&gt;&lt;D xsi:type="xsd:double"&gt;8.5208084629682457&lt;/D&gt;&lt;D xsi:type="xsd:double"&gt;8.5011328586090418&lt;/D&gt;&lt;D xsi:type="xsd:double"&gt;8.538285272286597&lt;/D&gt;&lt;D xsi:type="xsd:double"&gt;8.54443951817172&lt;/D&gt;&lt;D xsi:type="xsd:double"&gt;8.5353785401426485&lt;/D&gt;&lt;D xsi:type="xsd:double"&gt;8.5653068234136&lt;/D&gt;&lt;D xsi:type="xsd:double"&gt;8.7626595101616438&lt;/D&gt;&lt;D xsi:type="xsd:double"&gt;8.6700604371900116&lt;/D&gt;&lt;D xsi:type="xsd:double"&gt;8.6750462916366153&lt;/D&gt;&lt;D xsi:type="xsd:double"&gt;8.6737995034848918&lt;/D&gt;&lt;D xsi:type="xsd:double"&gt;8.6017460084503021&lt;/D&gt;&lt;D xsi:type="xsd:double"&gt;8.5894206702803384&lt;/D&gt;&lt;D xsi:type="xsd:double"&gt;8.5994882293118113&lt;/D&gt;&lt;D xsi:type="xsd:double"&gt;8.6224969614455613&lt;/D&gt;&lt;D xsi:type="xsd:double"&gt;8.6298828342766747&lt;/D&gt;&lt;D xsi:type="xsd:double"&gt;8.8076291285623824&lt;/D&gt;&lt;D xsi:type="xsd:double"&gt;8.9481058933882682&lt;/D&gt;&lt;D xsi:type="xsd:double"&gt;9.0527552139293253&lt;/D&gt;&lt;D xsi:type="xsd:double"&gt;9.0812847553026721&lt;/D&gt;&lt;D xsi:type="xsd:double"&gt;9.1166745397673541&lt;/D&gt;&lt;D xsi:type="xsd:double"&gt;9.13048863038471&lt;/D&gt;&lt;D xsi:type="xsd:double"&gt;9.22220257536672&lt;/D&gt;&lt;D xsi:type="xsd:double"&gt;9.1986455564279943&lt;/D&gt;&lt;D xsi:type="xsd:double"&gt;9.1574613315826827&lt;/D&gt;&lt;D xsi:type="xsd:double"&gt;9.1503021842769652&lt;/D&gt;&lt;D xsi:type="xsd:double"&gt;9.0562309175426048&lt;/D&gt;&lt;D xsi:type="xsd:double"&gt;9.1458746475515351&lt;/D&gt;&lt;D xsi:type="xsd:double"&gt;9.1744389019212012&lt;/D&gt;&lt;D xsi:type="xsd:double"&gt;9.2163405373976719&lt;/D&gt;&lt;D xsi:type="xsd:double"&gt;9.3638148734349489&lt;/D&gt;&lt;D xsi:type="xsd:double"&gt;9.0631022878331642&lt;/D&gt;&lt;D xsi:type="xsd:double"&gt;9.057871801545236&lt;/D&gt;&lt;D xsi:type="xsd:double"&gt;9.0652806603591714&lt;/D&gt;&lt;D xsi:type="xsd:double"&gt;9.1016947040573584&lt;/D&gt;&lt;D xsi:type="xsd:double"&gt;8.91585112168367&lt;/D&gt;&lt;D xsi:type="xsd:double"&gt;8.2634438127976235&lt;/D&gt;&lt;D xsi:type="xsd:double"&gt;8.2035507244609747&lt;/D&gt;&lt;D xsi:type="xsd:double"&gt;8.2649766257239374&lt;/D&gt;&lt;D xsi:type="xsd:double"&gt;8.31219685425648&lt;/D&gt;&lt;D xsi:type="xsd:double"&gt;9.0335873772300648&lt;/D&gt;&lt;D xsi:type="xsd:double"&gt;9.6375499456276259&lt;/D&gt;&lt;D xsi:type="xsd:double"&gt;9.6675900536891817&lt;/D&gt;&lt;D xsi:type="xsd:double"&gt;9.7447219010680666&lt;/D&gt;&lt;D xsi:type="xsd:double"&gt;9.7943926013010909&lt;/D&gt;&lt;D xsi:type="xsd:double"&gt;9.44945329706523&lt;/D&gt;&lt;D xsi:type="xsd:double"&gt;9.4896804723373851&lt;/D&gt;&lt;D xsi:type="xsd:double"&gt;9.480886395541404&lt;/D&gt;&lt;D xsi:type="xsd:double"&gt;9.37661987659164&lt;/D&gt;&lt;D xsi:type="xsd:double"&gt;9.3805685238673924&lt;/D&gt;&lt;D xsi:type="xsd:double"&gt;9.4271135392756662&lt;/D&gt;&lt;D xsi:type="xsd:double"&gt;9.5892446118090966&lt;/D&gt;&lt;D xsi:type="xsd:double"&gt;9.5528240774095519&lt;/D&gt;&lt;D xsi:type="xsd:double"&gt;9.5645232392610762&lt;/D&gt;&lt;D xsi:type="xsd:double"&gt;9.11733494577703&lt;/D&gt;&lt;D xsi:type="xsd:double"&gt;9.0302804069298155&lt;/D&gt;&lt;D xsi:type="xsd:double"&gt;9.0647568610651348&lt;/D&gt;&lt;D xsi:type="xsd:double"&gt;9.20637726639214&lt;/D&gt;&lt;D xsi:type="xsd:double"&gt;8.9829556382919851&lt;/D&gt;&lt;D xsi:type="xsd:double"&gt;8.9194707674595133&lt;/D&gt;&lt;D xsi:type="xsd:double"&gt;8.9696972333280289&lt;/D&gt;&lt;D xsi:type="xsd:double"&gt;8.9641951509466526&lt;/D&gt;&lt;D xsi:type="xsd:double"&gt;8.9250289166701453&lt;/D&gt;&lt;D xsi:type="xsd:double"&gt;9.01118973512342&lt;/D&gt;&lt;D xsi:type="xsd:double"&gt;9.0028252929432036&lt;/D&gt;&lt;/FQL&gt;&lt;FQL&gt;&lt;Q&gt;180458^FMA_PE(NTMA,09/07/2007,0,,"PORTAGG","MEANR")&lt;/Q&gt;&lt;R&gt;2466&lt;/R&gt;&lt;C&gt;1&lt;/C&gt;&lt;D xsi:type="xsd:double"&gt;16.793166846246891&lt;/D&gt;&lt;D xsi:type="xsd:double"&gt;17.056809600627389&lt;/D&gt;&lt;D xsi:type="xsd:double"&gt;16.976767393784&lt;/D&gt;&lt;D xsi:type="xsd:double"&gt;17.222245163959691&lt;/D&gt;&lt;D xsi:type="xsd:double"&gt;17.327128504925518&lt;/D&gt;&lt;D xsi:type="xsd:double"&gt;17.5768646846251&lt;/D&gt;&lt;D xsi:type="xsd:double"&gt;17.419677946834181&lt;/D&gt;&lt;D xsi:type="xsd:double"&gt;17.37952822972775&lt;/D&gt;&lt;D xsi:type="xsd:double"&gt;18.08766425197717&lt;/D&gt;&lt;D xsi:type="xsd:double"&gt;18.2117625493586&lt;/D&gt;&lt;D xsi:type="xsd:double"&gt;18.268698826387919&lt;/D&gt;&lt;D xsi:type="xsd:double"&gt;18.81279230808855&lt;/D&gt;&lt;D xsi:type="xsd:double"&gt;18.707481902454369&lt;/D&gt;&lt;D xsi:type="xsd:double"&gt;19.173805290889149&lt;/D&gt;&lt;D xsi:type="xsd:double"&gt;19.190602476092021&lt;/D&gt;&lt;D xsi:type="xsd:double"&gt;19.89188840985457&lt;/D&gt;&lt;D xsi:type="xsd:double"&gt;19.327567078432288&lt;/D&gt;&lt;D xsi:type="xsd:double"&gt;18.96229486906293&lt;/D&gt;&lt;D xsi:type="xsd:double"&gt;19.565879789913229&lt;/D&gt;&lt;D xsi:type="xsd:double"&gt;19.5029944349082&lt;/D&gt;&lt;D xsi:type="xsd:double"&gt;19.79169404592232&lt;/D&gt;&lt;D xsi:type="xsd:double"&gt;20.003595828477209&lt;/D&gt;&lt;D xsi:type="xsd:double"&gt;20.388309735660521&lt;/D&gt;&lt;D xsi:type="xsd:double"&gt;20.121682053773881&lt;/D&gt;&lt;D xsi:type="xsd:double"&gt;20.6344598355778&lt;/D&gt;&lt;D xsi:type="xsd:double"&gt;20.14896585071217&lt;/D&gt;&lt;D xsi:type="xsd:double"&gt;20.369428941777&lt;/D&gt;&lt;D xsi:type="xsd:double"&gt;20.503486021014862&lt;/D&gt;&lt;D xsi:type="xsd:double"&gt;19.6202825186571&lt;/D&gt;&lt;D xsi:type="xsd:double"&gt;20.269657257705671&lt;/D&gt;&lt;D xsi:type="xsd:double"&gt;20.221920311571921&lt;/D&gt;&lt;D xsi:type="xsd:double"&gt;20.544349577744129&lt;/D&gt;&lt;D xsi:type="xsd:double"&gt;20.84307406070441&lt;/D&gt;&lt;D xsi:type="xsd:double"&gt;21.608721659888651&lt;/D&gt;&lt;D xsi:type="xsd:double"&gt;21.546066500092891&lt;/D&gt;&lt;D xsi:type="xsd:double"&gt;21.296256720668779&lt;/D&gt;&lt;D xsi:type="xsd:double"&gt;21.410291589388791&lt;/D&gt;&lt;D xsi:type="xsd:double"&gt;20.707644625151321&lt;/D&gt;&lt;D xsi:type="xsd:double"&gt;19.621308043268&lt;/D&gt;&lt;D xsi:type="xsd:double"&gt;19.9430306177692&lt;/D&gt;&lt;D xsi:type="xsd:double"&gt;20.0677968923413&lt;/D&gt;&lt;D xsi:type="xsd:double"&gt;19.410049418127048&lt;/D&gt;&lt;D xsi:type="xsd:double"&gt;19.329344210277672&lt;/D&gt;&lt;D xsi:type="xsd:double"&gt;18.483680760468189&lt;/D&gt;&lt;D xsi:type="xsd:double"&gt;18.594751687887481&lt;/D&gt;&lt;D xsi:type="xsd:double"&gt;19.405805354828029&lt;/D&gt;&lt;D xsi:type="xsd:double"&gt;19.18507380880234&lt;/D&gt;&lt;D xsi:type="xsd:double"&gt;18.45240206348647&lt;/D&gt;&lt;D xsi:type="xsd:double"&gt;18.35719752277323&lt;/D&gt;&lt;D xsi:type="xsd:double"&gt;18.49106028476843&lt;/D&gt;&lt;D xsi:type="xsd:double"&gt;17.746792418495861&lt;/D&gt;&lt;D xsi:type="xsd:double"&gt;17.277881011455751&lt;/D&gt;&lt;D xsi:type="xsd:double"&gt;17.636233116721961&lt;/D&gt;&lt;D xsi:type="xsd:double"&gt;18.39564157950581&lt;/D&gt;&lt;D xsi:type="xsd:double"&gt;18.068619023980851&lt;/D&gt;&lt;D xsi:type="xsd:double"&gt;18.136750424940129&lt;/D&gt;&lt;D xsi:type="xsd:double"&gt;18.898891722435529&lt;/D&gt;&lt;D xsi:type="xsd:double"&gt;19.01135261482327&lt;/D&gt;&lt;D xsi:type="xsd:double"&gt;18.907978529673368&lt;/D&gt;&lt;D xsi:type="xsd:double"&gt;19.131813496336079&lt;/D&gt;&lt;D xsi:type="xsd:double"&gt;19.313985096901028&lt;/D&gt;&lt;D xsi:type="xsd:double"&gt;19.47471412748504&lt;/D&gt;&lt;D xsi:type="xsd:double"&gt;19.007953337002309&lt;/D&gt;&lt;D xsi:type="xsd:double"&gt;18.333999769626111&lt;/D&gt;&lt;D xsi:type="xsd:double"&gt;18.8277928123407&lt;/D&gt;&lt;D xsi:type="xsd:double"&gt;18.299689256283479&lt;/D&gt;&lt;D xsi:type="xsd:double"&gt;17.838538984628592&lt;/D&gt;&lt;D xsi:type="xsd:double"&gt;17.73060146868303&lt;/D&gt;&lt;D xsi:type="xsd:double"&gt;17.084790154971209&lt;/D&gt;&lt;D xsi:type="xsd:double"&gt;17.17159154594335&lt;/D&gt;&lt;D xsi:type="xsd:double"&gt;17.31475345564688&lt;/D&gt;&lt;D xsi:type="xsd:double"&gt;17.348592521488239&lt;/D&gt;&lt;D xsi:type="xsd:double"&gt;17.715821731336192&lt;/D&gt;&lt;D xsi:type="xsd:double"&gt;18.044820294743712&lt;/D&gt;&lt;D xsi:type="xsd:double"&gt;17.803763848035821&lt;/D&gt;&lt;D xsi:type="xsd:double"&gt;17.529028683700091&lt;/D&gt;&lt;D xsi:type="xsd:double"&gt;17.92483299910441&lt;/D&gt;&lt;D xsi:type="xsd:double"&gt;17.75835583151958&lt;/D&gt;&lt;D xsi:type="xsd:double"&gt;17.243449800942&lt;/D&gt;&lt;D xsi:type="xsd:double"&gt;17.718432547595089&lt;/D&gt;&lt;D xsi:type="xsd:double"&gt;17.365585890489889&lt;/D&gt;&lt;D xsi:type="xsd:double"&gt;17.341243830682131&lt;/D&gt;&lt;D xsi:type="xsd:double"&gt;17.674533627041392&lt;/D&gt;&lt;D xsi:type="xsd:double"&gt;17.43556929095881&lt;/D&gt;&lt;D xsi:type="xsd:double"&gt;17.197298919869969&lt;/D&gt;&lt;D xsi:type="xsd:double"&gt;16.90689092303592&lt;/D&gt;&lt;D xsi:type="xsd:double"&gt;16.51863055283243&lt;/D&gt;&lt;D xsi:type="xsd:double"&gt;15.55594867151515&lt;/</t>
        </r>
      </text>
    </comment>
    <comment ref="A82" authorId="0" shapeId="0">
      <text>
        <r>
          <rPr>
            <b/>
            <sz val="9"/>
            <color indexed="81"/>
            <rFont val="Tahoma"/>
            <charset val="1"/>
          </rPr>
          <t>D&gt;&lt;D xsi:type="xsd:double"&gt;16.0371051931948&lt;/D&gt;&lt;D xsi:type="xsd:double"&gt;16.0899500166291&lt;/D&gt;&lt;D xsi:type="xsd:double"&gt;15.272651048748021&lt;/D&gt;&lt;D xsi:type="xsd:double"&gt;13.858025186810171&lt;/D&gt;&lt;D xsi:type="xsd:double"&gt;15.398565590149181&lt;/D&gt;&lt;D xsi:type="xsd:double"&gt;15.03713544949593&lt;/D&gt;&lt;D xsi:type="xsd:double"&gt;16.042839464484778&lt;/D&gt;&lt;D xsi:type="xsd:double"&gt;15.29295706904156&lt;/D&gt;&lt;D xsi:type="xsd:double"&gt;15.52634133120702&lt;/D&gt;&lt;D xsi:type="xsd:double"&gt;15.095842363927771&lt;/D&gt;&lt;D xsi:type="xsd:double"&gt;14.9409968152408&lt;/D&gt;&lt;D xsi:type="xsd:double"&gt;15.360814163971361&lt;/D&gt;&lt;D xsi:type="xsd:double"&gt;15.966984988317581&lt;/D&gt;&lt;D xsi:type="xsd:double"&gt;15.870871826980659&lt;/D&gt;&lt;D xsi:type="xsd:double"&gt;14.91910931843389&lt;/D&gt;&lt;D xsi:type="xsd:double"&gt;14.41336096256749&lt;/D&gt;&lt;D xsi:type="xsd:double"&gt;14.55535664853987&lt;/D&gt;&lt;D xsi:type="xsd:double"&gt;14.72653533571893&lt;/D&gt;&lt;D xsi:type="xsd:double"&gt;15.28464543975474&lt;/D&gt;&lt;D xsi:type="xsd:double"&gt;15.411498552525909&lt;/D&gt;&lt;D xsi:type="xsd:double"&gt;15.03632228814123&lt;/D&gt;&lt;D xsi:type="xsd:double"&gt;15.250649588570459&lt;/D&gt;&lt;D xsi:type="xsd:double"&gt;14.904838410147359&lt;/D&gt;&lt;D xsi:type="xsd:double"&gt;14.934714344227681&lt;/D&gt;&lt;D xsi:type="xsd:double"&gt;14.741242366726061&lt;/D&gt;&lt;D xsi:type="xsd:double"&gt;14.70569437680504&lt;/D&gt;&lt;D xsi:type="xsd:double"&gt;15.021202686761031&lt;/D&gt;&lt;D xsi:type="xsd:double"&gt;15.509387646604379&lt;/D&gt;&lt;D xsi:type="xsd:double"&gt;15.654352036050181&lt;/D&gt;&lt;D xsi:type="xsd:double"&gt;15.473810327775111&lt;/D&gt;&lt;D xsi:type="xsd:double"&gt;15.08892255539558&lt;/D&gt;&lt;D xsi:type="xsd:double"&gt;14.811586432214231&lt;/D&gt;&lt;D xsi:type="xsd:double"&gt;14.82791233513985&lt;/D&gt;&lt;D xsi:type="xsd:double"&gt;14.994396953776519&lt;/D&gt;&lt;D xsi:type="xsd:double"&gt;14.41181386342824&lt;/D&gt;&lt;D xsi:type="xsd:double"&gt;14.54262826532031&lt;/D&gt;&lt;D xsi:type="xsd:double"&gt;14.713952374638231&lt;/D&gt;&lt;D xsi:type="xsd:double"&gt;14.98114231667245&lt;/D&gt;&lt;D xsi:type="xsd:double"&gt;14.262681115712979&lt;/D&gt;&lt;D xsi:type="xsd:double"&gt;14.302422407877589&lt;/D&gt;&lt;D xsi:type="xsd:double"&gt;13.57079358801176&lt;/D&gt;&lt;D xsi:type="xsd:double"&gt;13.67076600130528&lt;/D&gt;&lt;D xsi:type="xsd:double"&gt;13.92701642101364&lt;/D&gt;&lt;D xsi:type="xsd:double"&gt;13.508223122761329&lt;/D&gt;&lt;D xsi:type="xsd:double"&gt;14.35527515846788&lt;/D&gt;&lt;D xsi:type="xsd:double"&gt;14.463045307502989&lt;/D&gt;&lt;D xsi:type="xsd:double"&gt;14.41744363497738&lt;/D&gt;&lt;D xsi:type="xsd:double"&gt;14.835691352091869&lt;/D&gt;&lt;D xsi:type="xsd:double"&gt;14.583454657714739&lt;/D&gt;&lt;D xsi:type="xsd:double"&gt;14.75119193558039&lt;/D&gt;&lt;D xsi:type="xsd:double"&gt;15.233422816396221&lt;/D&gt;&lt;D xsi:type="xsd:double"&gt;15.4720520198373&lt;/D&gt;&lt;D xsi:type="xsd:double"&gt;15.669640422388939&lt;/D&gt;&lt;D xsi:type="xsd:double"&gt;15.51806358538826&lt;/D&gt;&lt;D xsi:type="xsd:double"&gt;15.32124558253749&lt;/D&gt;&lt;D xsi:type="xsd:double"&gt;15.438482774459461&lt;/D&gt;&lt;D xsi:type="xsd:double"&gt;15.77988925199411&lt;/D&gt;&lt;D xsi:type="xsd:double"&gt;15.206940828541161&lt;/D&gt;&lt;D xsi:type="xsd:double"&gt;15.262690862284&lt;/D&gt;&lt;D xsi:type="xsd:double"&gt;15.19434207205064&lt;/D&gt;&lt;D xsi:type="xsd:double"&gt;15.4506248626673&lt;/D&gt;&lt;D xsi:type="xsd:double"&gt;15.401066741546821&lt;/D&gt;&lt;D xsi:type="xsd:double"&gt;15.740505559590289&lt;/D&gt;&lt;D xsi:type="xsd:double"&gt;15.84351216478243&lt;/D&gt;&lt;D xsi:type="xsd:double"&gt;16.0793122533763&lt;/D&gt;&lt;D xsi:type="xsd:double"&gt;16.325802886703439&lt;/D&gt;&lt;D xsi:type="xsd:double"&gt;16.258702611001912&lt;/D&gt;&lt;D xsi:type="xsd:double"&gt;16.32203147729858&lt;/D&gt;&lt;D xsi:type="xsd:double"&gt;16.459469509844372&lt;/D&gt;&lt;D xsi:type="xsd:double"&gt;16.356201556920912&lt;/D&gt;&lt;D xsi:type="xsd:double"&gt;16.624215896281139&lt;/D&gt;&lt;D xsi:type="xsd:double"&gt;16.575883539148059&lt;/D&gt;&lt;D xsi:type="xsd:double"&gt;16.645978107765821&lt;/D&gt;&lt;D xsi:type="xsd:double"&gt;16.203022955282229&lt;/D&gt;&lt;D xsi:type="xsd:double"&gt;16.118154417764011&lt;/D&gt;&lt;D xsi:type="xsd:double"&gt;15.869864765562889&lt;/D&gt;&lt;D xsi:type="xsd:double"&gt;16.099725055622809&lt;/D&gt;&lt;D xsi:type="xsd:double"&gt;16.06375113874514&lt;/D&gt;&lt;D xsi:type="xsd:double"&gt;16.0445545412958&lt;/D&gt;&lt;D xsi:type="xsd:double"&gt;16.10580630889331&lt;/D&gt;&lt;D xsi:type="xsd:double"&gt;16.158239637899442&lt;/D&gt;&lt;D xsi:type="xsd:double"&gt;15.80294536273829&lt;/D&gt;&lt;D xsi:type="xsd:double"&gt;15.97631665414772&lt;/D&gt;&lt;D xsi:type="xsd:double"&gt;15.6424684353519&lt;/D&gt;&lt;D xsi:type="xsd:double"&gt;15.44988083607886&lt;/D&gt;&lt;D xsi:type="xsd:double"&gt;15.0378602184109&lt;/D&gt;&lt;D xsi:type="xsd:double"&gt;15.16251366950015&lt;/D&gt;&lt;D xsi:type="xsd:double"&gt;15.13932279752204&lt;/D&gt;&lt;D xsi:type="xsd:double"&gt;15.21984198491209&lt;/D&gt;&lt;D xsi:type="xsd:double"&gt;15.287028589250181&lt;/D&gt;&lt;D xsi:type="xsd:double"&gt;15.4914169624854&lt;/D&gt;&lt;D xsi:type="xsd:double"&gt;15.16812948632108&lt;/D&gt;&lt;D xsi:type="xsd:double"&gt;15.01518549918411&lt;/D&gt;&lt;D xsi:type="xsd:double"&gt;15.07255082649953&lt;/D&gt;&lt;D xsi:type="xsd:double"&gt;15.18276811775578&lt;/D&gt;&lt;D xsi:type="xsd:double"&gt;14.571342261005279&lt;/D&gt;&lt;D xsi:type="xsd:double"&gt;14.5951858588394&lt;/D&gt;&lt;D xsi:type="xsd:double"&gt;14.331184169140871&lt;/D&gt;&lt;D xsi:type="xsd:double"&gt;14.08068182144514&lt;/D&gt;&lt;D xsi:type="xsd:double"&gt;14.32397810626772&lt;/D&gt;&lt;D xsi:type="xsd:double"&gt;14.331598663392869&lt;/D&gt;&lt;D xsi:type="xsd:double"&gt;14.55130966697581&lt;/D&gt;&lt;D xsi:type="xsd:double"&gt;14.15998087535259&lt;/D&gt;&lt;D xsi:type="xsd:double"&gt;14.1624002062096&lt;/D&gt;&lt;D xsi:type="xsd:double"&gt;14.080818272279039&lt;/D&gt;&lt;D xsi:type="xsd:double"&gt;13.893051637701969&lt;/D&gt;&lt;D xsi:type="xsd:double"&gt;14.001392748513441&lt;/D&gt;&lt;D xsi:type="xsd:double"&gt;13.927278304353409&lt;/D&gt;&lt;D xsi:type="xsd:double"&gt;13.649172848284261&lt;/D&gt;&lt;D xsi:type="xsd:double"&gt;13.67816013494461&lt;/D&gt;&lt;D xsi:type="xsd:double"&gt;13.41838733254499&lt;/D&gt;&lt;D xsi:type="xsd:double"&gt;13.1254250000146&lt;/D&gt;&lt;D xsi:type="xsd:double"&gt;13.307736837272969&lt;/D&gt;&lt;D xsi:type="xsd:double"&gt;13.55155629680551&lt;/D&gt;&lt;D xsi:type="xsd:double"&gt;13.09534956481906&lt;/D&gt;&lt;D xsi:type="xsd:double"&gt;13.499697357061621&lt;/D&gt;&lt;D xsi:type="xsd:double"&gt;13.49819264455002&lt;/D&gt;&lt;D xsi:type="xsd:double"&gt;13.78440119746428&lt;/D&gt;&lt;D xsi:type="xsd:double"&gt;13.60055560962445&lt;/D&gt;&lt;D xsi:type="xsd:double"&gt;13.09394917663748&lt;/D&gt;&lt;D xsi:type="xsd:double"&gt;13.087080336555349&lt;/D&gt;&lt;D xsi:type="xsd:double"&gt;13.3804676978594&lt;/D&gt;&lt;D xsi:type="xsd:double"&gt;13.43457338190583&lt;/D&gt;&lt;D xsi:type="xsd:double"&gt;13.833083728671&lt;/D&gt;&lt;D xsi:type="xsd:double"&gt;13.81926267414944&lt;/D&gt;&lt;D xsi:type="xsd:double"&gt;14.187405645915121&lt;/D&gt;&lt;D xsi:type="xsd:double"&gt;14.16965540234761&lt;/D&gt;&lt;D xsi:type="xsd:double"&gt;13.9875665660195&lt;/D&gt;&lt;D xsi:type="xsd:double"&gt;13.98956647332065&lt;/D&gt;&lt;D xsi:type="xsd:double"&gt;13.70699181221352&lt;/D&gt;&lt;D xsi:type="xsd:double"&gt;14.003653121223691&lt;/D&gt;&lt;D xsi:type="xsd:double"&gt;14.018285854803089&lt;/D&gt;&lt;D xsi:type="xsd:double"&gt;14.1321491586963&lt;/D&gt;&lt;D xsi:type="xsd:double"&gt;13.950282984173549&lt;/D&gt;&lt;D xsi:type="xsd:double"&gt;13.583413128395041&lt;/D&gt;&lt;D xsi:type="xsd:double"&gt;13.68470850900211&lt;/D&gt;&lt;D xsi:type="xsd:double"&gt;13.52509082773717&lt;/D&gt;&lt;D xsi:type="xsd:double"&gt;13.55595927522735&lt;/D&gt;&lt;D xsi:type="xsd:double"&gt;13.42442449479017&lt;/D&gt;&lt;D xsi:type="xsd:double"&gt;13.26655905090151&lt;/D&gt;&lt;D xsi:type="xsd:double"&gt;13.27359647655461&lt;/D&gt;&lt;D xsi:type="xsd:double"&gt;13.10154924928902&lt;/D&gt;&lt;D xsi:type="xsd:double"&gt;12.913627446008491&lt;/D&gt;&lt;D xsi:type="xsd:double"&gt;12.697590663369869&lt;/D&gt;&lt;D xsi:type="xsd:double"&gt;12.927873555551921&lt;/D&gt;&lt;D xsi:type="xsd:double"&gt;12.506711471951659&lt;/D&gt;&lt;D xsi:type="xsd:double"&gt;13.03517065624081&lt;/D&gt;&lt;D xsi:type="xsd:double"&gt;12.943486987470481&lt;/D&gt;&lt;D xsi:type="xsd:double"&gt;13.116033795570671&lt;/D&gt;&lt;D xsi:type="xsd:double"&gt;12.8146491632206&lt;/D&gt;&lt;D xsi:type="xsd:double"&gt;12.99113797616379&lt;/D&gt;&lt;D xsi:type="xsd:double"&gt;12.784914964968269&lt;/D&gt;&lt;D xsi:type="xsd:double"&gt;12.91338947536436&lt;/D&gt;&lt;D xsi:type="xsd:double"&gt;12.61692464423326&lt;/D&gt;&lt;D xsi:type="xsd:double"&gt;12.541619436052111&lt;/D&gt;&lt;D xsi:type="xsd:double"&gt;12.237555532776691&lt;/D&gt;&lt;D xsi:type="xsd:double"&gt;12.747972073904091&lt;/D&gt;&lt;D xsi:type="xsd:double"&gt;12.553026111850251&lt;/D&gt;&lt;D xsi:type="xsd:double"&gt;12.25909680292294&lt;/D&gt;&lt;D xsi:type="xsd:double"&gt;11.92301813235556&lt;/D&gt;&lt;D xsi:type="xsd:double"&gt;11.86985074285921&lt;/D&gt;&lt;D xsi:type="xsd:double"&gt;11.268064843185179&lt;/D&gt;&lt;D xsi:type="xsd:double"&gt;10.86357300751162&lt;/D&gt;&lt;D xsi:type="xsd:double"&gt;10.86240875559427&lt;/D&gt;&lt;D xsi:type="xsd:double"&gt;11.88163708150233&lt;/D&gt;&lt;D xsi:type="xsd:double"&gt;12.12239399050433&lt;/D&gt;&lt;D xsi:type="xsd:double"&gt;11.61920211252936&lt;/D&gt;&lt;D xsi:type="xsd:double"&gt;11.68349254948896&lt;/D&gt;&lt;D xsi:type="xsd:double"&gt;11.673977089315381&lt;/D&gt;&lt;D xsi:type="xsd:double"&gt;11.57121232494962&lt;/D&gt;&lt;D xsi:type="xsd:double"&gt;11.083643776462839&lt;/D&gt;&lt;D xsi:type="xsd:double"&gt;11.15228402039199&lt;/D&gt;&lt;D xsi:type="xsd:double"&gt;11.27940286902026&lt;/D&gt;&lt;D xsi:type="xsd:double"&gt;10.93404903695329&lt;/D&gt;&lt;D xsi:type="xsd:double"&gt;10.417700666313751&lt;/D&gt;&lt;D xsi:type="xsd:double"&gt;9.559308703756205&lt;/D&gt;&lt;D xsi:type="xsd:double"&gt;9.9320231262499323&lt;/D&gt;&lt;D xsi:type="xsd:double"&gt;9.3306590403424448&lt;/D&gt;&lt;D xsi:type="xsd:double"&gt;10.192458964917821&lt;/D&gt;&lt;D xsi:type="xsd:double"&gt;10.53738782238192&lt;/D&gt;&lt;D xsi:type="xsd:double"&gt;10.08042119259725&lt;/D&gt;&lt;D xsi:type="xsd:double"&gt;9.6758867823432535&lt;/D&gt;&lt;D xsi:type="xsd:double"&gt;9.1855139014680791&lt;/D&gt;&lt;D xsi:type="xsd:double"&gt;9.7066476327922562&lt;/D&gt;&lt;D xsi:type="xsd:double"&gt;9.57342469765264&lt;/D&gt;&lt;D xsi:type="xsd:double"&gt;9.15636669205401&lt;/D&gt;&lt;D xsi:type="xsd:double"&gt;8.8169942556586083&lt;/D&gt;&lt;D xsi:type="xsd:double"&gt;8.1604758361791951&lt;/D&gt;&lt;D xsi:type="xsd:double"&gt;7.131683846642292&lt;/D&gt;&lt;D xsi:type="xsd:double"&gt;8.32661839979541&lt;/D&gt;&lt;D xsi:type="xsd:double"&gt;8.3170867354961242&lt;/D&gt;&lt;D xsi:type="xsd:double"&gt;9.4081666092695713&lt;/D&gt;&lt;D xsi:type="xsd:double"&gt;9.2411558662412663&lt;/D&gt;&lt;D xsi:type="xsd:double"&gt;9.5066644435402026&lt;/D&gt;&lt;D xsi:type="xsd:double"&gt;9.52757603603518&lt;/D&gt;&lt;D xsi:type="xsd:double"&gt;9.84270202718361&lt;/D&gt;&lt;D xsi:type="xsd:double"&gt;9.1641856897562235&lt;/D&gt;&lt;D xsi:type="xsd:double"&gt;9.5207230566054051&lt;/D&gt;&lt;D xsi:type="xsd:double"&gt;9.9759646024477657&lt;/D&gt;&lt;D xsi:type="xsd:double"&gt;9.7111087330464123&lt;/D&gt;&lt;D xsi:type="xsd:double"&gt;9.6798727766221422&lt;/D&gt;&lt;D xsi:type="xsd:double"&gt;9.14060455062266&lt;/D&gt;&lt;D xsi:type="xsd:double"&gt;9.362392288365605&lt;/D&gt;&lt;D xsi:type="xsd:double"&gt;9.3945654625670336&lt;/D&gt;&lt;D xsi:type="xsd:double"&gt;8.9916864706553525&lt;/D&gt;&lt;D xsi:type="xsd:double"&gt;8.99171560909157&lt;/D&gt;&lt;D xsi:type="xsd:double"&gt;8.6504833814316413&lt;/D&gt;&lt;D xsi:type="xsd:double"&gt;8.9960547814628473&lt;/D&gt;&lt;D xsi:type="xsd:double"&gt;8.76485778139748&lt;/D&gt;&lt;D xsi:type="xsd:double"&gt;9.1106409974572866&lt;/D&gt;&lt;D xsi:type="xsd:double"&gt;9.4722809032747755&lt;/D&gt;&lt;D xsi:type="xsd:double"&gt;9.6145417448112163&lt;/D&gt;&lt;D xsi:type="xsd:double"&gt;9.8802558794604174&lt;/D&gt;&lt;D xsi:type="xsd:double"&gt;10.14479219099557&lt;/D&gt;&lt;D xsi:type="xsd:double"&gt;9.5731925674144733&lt;/D&gt;&lt;D xsi:type="xsd:double"&gt;9.7109115938878929&lt;/D&gt;&lt;D xsi:type="xsd:double"&gt;9.6894649056518354&lt;/D&gt;&lt;D xsi:type="xsd:double"&gt;10.01148894093059&lt;/D&gt;&lt;D xsi:type="xsd:double"&gt;10.947267240280761&lt;/D&gt;&lt;D xsi:type="xsd:double"&gt;10.729730523519709&lt;/D&gt;&lt;D xsi:type="xsd:double"&gt;11.37008044189508&lt;/D&gt;&lt;D xsi:type="xsd:double"&gt;11.405775170756989&lt;/D&gt;&lt;D xsi:type="xsd:double"&gt;10.80146944148278&lt;/D&gt;&lt;D xsi:type="xsd:double"&gt;11.02780856593535&lt;/D&gt;&lt;D xsi:type="xsd:double"&gt;11.09937559507468&lt;/D&gt;&lt;D xsi:type="xsd:double"&gt;11.431142413244951&lt;/D&gt;&lt;D xsi:type="xsd:double"&gt;11.541905457929779&lt;/D&gt;&lt;D xsi:type="xsd:double"&gt;11.3171979919941&lt;/D&gt;&lt;D xsi:type="xsd:double"&gt;10.904865304919451&lt;/D&gt;&lt;D xsi:type="xsd:double"&gt;10.587912000868251&lt;/D&gt;&lt;D xsi:type="xsd:double"&gt;10.541065818464739&lt;/D&gt;&lt;D xsi:type="xsd:double"&gt;10.65772018304169&lt;/D&gt;&lt;D xsi:type="xsd:double"&gt;10.567050076483451&lt;/D&gt;&lt;D xsi:type="xsd:double"&gt;10.74766605401981&lt;/D&gt;&lt;D xsi:type="xsd:double"&gt;11.22412479034406&lt;/D&gt;&lt;D xsi:type="xsd:double"&gt;11.6678343672611&lt;/D&gt;&lt;D xsi:type="xsd:double"&gt;11.680826466063669&lt;/D&gt;&lt;D xsi:type="xsd:double"&gt;11.227194065554491&lt;/D&gt;&lt;D xsi:type="xsd:double"&gt;10.82992468140249&lt;/D&gt;&lt;D xsi:type="xsd:double"&gt;10.8180134888349&lt;/D&gt;&lt;D xsi:type="xsd:double"&gt;10.5051309390706&lt;/D&gt;&lt;D xsi:type="xsd:double"&gt;10.29707479685956&lt;/D&gt;&lt;D xsi:type="xsd:double"&gt;10.40145412567921&lt;/D&gt;&lt;D xsi:type="xsd:double"&gt;10.08743909698414&lt;/D&gt;&lt;D xsi:type="xsd:double"&gt;10.08712420611999&lt;/D&gt;&lt;D xsi:type="xsd:double"&gt;10.275267641305289&lt;/D&gt;&lt;D xsi:type="xsd:double"&gt;9.9821458251976232&lt;/D&gt;&lt;D xsi:type="xsd:double"&gt;9.5702102092905115&lt;/D&gt;&lt;D xsi:type="xsd:double"&gt;9.71017921613105&lt;/D&gt;&lt;D xsi:type="xsd:double"&gt;9.7367848337957348&lt;/D&gt;&lt;D xsi:type="xsd:double"&gt;10.12248249967085&lt;/D&gt;&lt;D xsi:type="xsd:double"&gt;10.20766743787466&lt;/D&gt;&lt;D xsi:type="xsd:double"&gt;9.9208232715785236&lt;/D&gt;&lt;D xsi:type="xsd:double"&gt;9.8389826147431769&lt;/D&gt;&lt;D xsi:type="xsd:double"&gt;10.061964407270271&lt;/D&gt;&lt;D xsi:type="xsd:double"&gt;10.17491416325908&lt;/D&gt;&lt;D xsi:type="xsd:double"&gt;10.63252896097657&lt;/D&gt;&lt;D xsi:type="xsd:double"&gt;10.72916337394188&lt;/D&gt;&lt;D xsi:type="xsd:double"&gt;10.878525167327309&lt;/D&gt;&lt;D xsi:type="xsd:double"&gt;10.624088041263841&lt;/D&gt;&lt;D xsi:type="xsd:double"&gt;10.44518737156052&lt;/D&gt;&lt;D xsi:type="xsd:double"&gt;10.740997853371&lt;/D&gt;&lt;D xsi:type="xsd:double"&gt;10.70947214405021&lt;/D&gt;&lt;D xsi:type="xsd:double"&gt;10.41855336306215&lt;/D&gt;&lt;D xsi:type="xsd:double"&gt;10.441179564701629&lt;/D&gt;&lt;D xsi:type="xsd:double"&gt;10.43923425189616&lt;/D&gt;&lt;D xsi:type="xsd:double"&gt;10.2444200300156&lt;/D&gt;&lt;D xsi:type="xsd:double"&gt;10.634477950445291&lt;/D&gt;&lt;D xsi:type="xsd:double"&gt;10.396467160718069&lt;/D&gt;&lt;D xsi:type="xsd:double"&gt;10.63721833949216&lt;/D&gt;&lt;D xsi:type="xsd:double"&gt;10.46173046446633&lt;/D&gt;&lt;D xsi:type="xsd:double"&gt;10.535439203797&lt;/D&gt;&lt;D xsi:type="xsd:double"&gt;10.558445325571309&lt;/D&gt;&lt;D xsi:type="xsd:double"&gt;10.45888715336446&lt;/D&gt;&lt;D xsi:type="xsd:double"&gt;10.686735113159241&lt;/D&gt;&lt;D xsi:type="xsd:double"&gt;10.67942551374659&lt;/D&gt;&lt;D xsi:type="xsd:double"&gt;10.45355002698588&lt;/D&gt;&lt;D xsi:type="xsd:double"&gt;9.7641603364152676&lt;/D&gt;&lt;D xsi:type="xsd:double"&gt;10.134033912595349&lt;/D&gt;&lt;D xsi:type="xsd:double"&gt;10.36787997407791&lt;/D&gt;&lt;D xsi:type="xsd:double"&gt;10.45082539971961&lt;/D&gt;&lt;D xsi:type="xsd:double"&gt;11.149819609373949&lt;/D&gt;&lt;D xsi:type="xsd:double"&gt;11.512948303567161&lt;/D&gt;&lt;D xsi:type="xsd:double"&gt;11.38405868637094&lt;/D&gt;&lt;D xsi:type="xsd:double"&gt;11.605735709882049&lt;/D&gt;&lt;D xsi:type="xsd:double"&gt;11.606652689268239&lt;/D&gt;&lt;D xsi:type="xsd:double"&gt;11.32434315143801&lt;/D&gt;&lt;D xsi:type="xsd:double"&gt;11.86066381515178&lt;/D&gt;&lt;D xsi:type="xsd:double"&gt;12.38684881197371&lt;/D&gt;&lt;D xsi:type="xsd:double"&gt;12.240155673596361&lt;/D&gt;&lt;D xsi:type="xsd:double"&gt;12.6328970092945&lt;/D&gt;&lt;D xsi:type="xsd:double"&gt;12.58174283107302&lt;/D&gt;&lt;D xsi:type="xsd:double"&gt;12.09036719039714&lt;/D&gt;&lt;D xsi:type="xsd:double"&gt;12.14845128788607&lt;/D&gt;&lt;D xsi:type="xsd:double"&gt;12.149600758273611&lt;/D&gt;&lt;D xsi:type="xsd:double"&gt;13.05834328250659&lt;/D&gt;&lt;D xsi:type="xsd:double"&gt;12.968847356557991&lt;/D&gt;&lt;D xsi:type="xsd:double"&gt;13.42189647245767&lt;/D&gt;&lt;D xsi:type="xsd:double"&gt;13.45275630543278&lt;/D&gt;&lt;D xsi:type="xsd:double"&gt;13.0271792706465&lt;/D&gt;&lt;D xsi:type="xsd:double"&gt;13.40834449837841&lt;/D&gt;&lt;D xsi:type="xsd:double"&gt;13.97234571889064&lt;/D&gt;&lt;D xsi:type="xsd:double"&gt;14.05173624763448&lt;/D&gt;&lt;D xsi:type="xsd:double"&gt;13.972085168213759&lt;/D&gt;&lt;D xsi:type="xsd:double"&gt;14.01451560898534&lt;/D&gt;&lt;D xsi:type="xsd:double"&gt;14.25064732236449&lt;/D&gt;&lt;D xsi:type="xsd:double"&gt;13.748260616094211&lt;/D&gt;&lt;D xsi:type="xsd:double"&gt;13.35528802009798&lt;/D&gt;&lt;D xsi:type="xsd:double"&gt;13.66789431688923&lt;/D&gt;&lt;D xsi:type="xsd:double"&gt;13.66379050261973&lt;/D&gt;&lt;D xsi:type="xsd:double"&gt;13.27618111676143&lt;/D&gt;&lt;D xsi:type="xsd:double"&gt;13.00064213630171&lt;/D&gt;&lt;D xsi:type="xsd:double"&gt;13.30488084140061&lt;/D&gt;&lt;D xsi:type="xsd:double"&gt;13.800280534492069&lt;/D&gt;&lt;D xsi:type="xsd:double"&gt;14.61509917073845&lt;/D&gt;&lt;D xsi:type="xsd:double"&gt;14.60825611029829&lt;/D&gt;&lt;D xsi:type="xsd:double"&gt;14.956301860309671&lt;/D&gt;&lt;D xsi:type="xsd:double"&gt;15.29707046757342&lt;/D&gt;&lt;D xsi:type="xsd:double"&gt;15.41395175085402&lt;/D&gt;&lt;D xsi:type="xsd:double"&gt;15.029495836152471&lt;/D&gt;&lt;D xsi:type="xsd:double"&gt;15.18015681477886&lt;/D&gt;&lt;D xsi:type="xsd:double"&gt;15.13741223179686&lt;/D&gt;&lt;D xsi:type="xsd:double"&gt;14.53742202983284&lt;/D&gt;&lt;D xsi:type="xsd:double"&gt;14.801360477303181&lt;/D&gt;&lt;D xsi:type="xsd:double"&gt;14.980737300180451&lt;/D&gt;&lt;D xsi:type="xsd:double"&gt;15.423563138799731&lt;/D&gt;&lt;D xsi:type="xsd:double"&gt;15.34291097468275&lt;/D&gt;&lt;D xsi:type="xsd:double"&gt;15.108237039882219&lt;/D&gt;&lt;D xsi:type="xsd:double"&gt;14.94140601306751&lt;/D&gt;&lt;D xsi:type="xsd:double"&gt;15.007753002251681&lt;/D&gt;&lt;D xsi:type="xsd:double"&gt;14.87640701773004&lt;/D&gt;&lt;D xsi:type="xsd:double"&gt;15.649662113119559&lt;/D&gt;&lt;D xsi:type="xsd:double"&gt;15.867337040773879&lt;/D&gt;&lt;D xsi:type="xsd:double"&gt;16.410563053783051&lt;/D&gt;&lt;D xsi:type="xsd:double"&gt;15.94667572428466&lt;/D&gt;&lt;D xsi:type="xsd:double"&gt;16.075022313260519&lt;/D&gt;&lt;D xsi:type="xsd:double"&gt;16.0338360213216&lt;/D&gt;&lt;D xsi:type="xsd:double"&gt;16.119719948649688&lt;/D&gt;&lt;D xsi:type="xsd:double"&gt;15.53562802522336&lt;/D&gt;&lt;D xsi:type="xsd:double"&gt;15.36683216416218&lt;/D&gt;&lt;D xsi:type="xsd:double"&gt;15.99157716815966&lt;/D&gt;&lt;D xsi:type="xsd:double"&gt;15.9982079057344&lt;/D&gt;&lt;D xsi:type="xsd:double"&gt;16.033949932448682&lt;/D&gt;&lt;D xsi:type="xsd:double"&gt;15.68978850800888&lt;/D&gt;&lt;D xsi:type="xsd:double"&gt;15.36740862545915&lt;/D&gt;&lt;D xsi:type="xsd:double"&gt;15.260771400796649&lt;/D&gt;&lt;D xsi:type="xsd:double"&gt;14.97226843535212&lt;/D&gt;&lt;D xsi:type="xsd:double"&gt;15.08833150319709&lt;/D&gt;&lt;D xsi:type="xsd:double"&gt;15.072921705058519&lt;/D&gt;&lt;D xsi:type="xsd:double"&gt;14.55703343078109&lt;/D&gt;&lt;D xsi:type="xsd:double"&gt;14.79595687508832&lt;/D&gt;&lt;D xsi:type="xsd:double"&gt;15.16577543685966&lt;/D&gt;&lt;D xsi:type="xsd:double"&gt;15.4589886253653&lt;/D&gt;&lt;D xsi:type="xsd:double"&gt;15.35430609752023&lt;/D&gt;&lt;D xsi:type="xsd:double"&gt;15.306540880846789&lt;/D&gt;&lt;D xsi:type="xsd:double"&gt;15.07223632844959&lt;/D&gt;&lt;D xsi:type="xsd:double"&gt;15.062519454946941&lt;/D&gt;&lt;D xsi:type="xsd:double"&gt;14.82701791914833&lt;/D&gt;&lt;D xsi:type="xsd:double"&gt;14.73704119732059&lt;/D&gt;&lt;D xsi:type="xsd:double"&gt;14.673439678841589&lt;/D&gt;&lt;D xsi:type="xsd:double"&gt;14.668840189417031&lt;/D&gt;&lt;D xsi:type="xsd:double"&gt;14.59632386538035&lt;/D&gt;&lt;D xsi:type="xsd:double"&gt;14.03765455950041&lt;/D&gt;&lt;D xsi:type="xsd:double"&gt;14.5399988722192&lt;/D&gt;&lt;D xsi:type="xsd:double"&gt;14.76957817338257&lt;/D&gt;&lt;D xsi:type="xsd:double"&gt;14.8194464490753&lt;/D&gt;&lt;D xsi:type="xsd:double"&gt;15.250308395796051&lt;/D&gt;&lt;D xsi:type="xsd:double"&gt;15.782286037940789&lt;/D&gt;&lt;D xsi:type="xsd:double"&gt;15.71108228200997&lt;/D&gt;&lt;D xsi:type="xsd:double"&gt;15.4546143681124&lt;/D&gt;&lt;D xsi:type="xsd:double"&gt;16.272258356191251&lt;/D&gt;&lt;D xsi:type="xsd:double"&gt;16.397394164462309&lt;/D&gt;&lt;D xsi:type="xsd:double"&gt;16.457753094061161&lt;/D&gt;&lt;D xsi:type="xsd:double"&gt;16.7908492391354&lt;/D&gt;&lt;D xsi:type="xsd:double"&gt;16.34448775521432&lt;/D&gt;&lt;D xsi:type="xsd:double"&gt;16.43380787468578&lt;/D&gt;&lt;D xsi:type="xsd:double"&gt;16.6392881534221&lt;/D&gt;&lt;D xsi:type="xsd:double"&gt;16.435072745132249&lt;/D&gt;&lt;D xsi:type="xsd:double"&gt;16.4035159109846&lt;/D&gt;&lt;D xsi:type="xsd:double"&gt;16.135759402585659&lt;/D&gt;&lt;D xsi:type="xsd:double"&gt;16.435387071467549&lt;/D&gt;&lt;D xsi:type="xsd:double"&gt;15.99612272736449&lt;/D&gt;&lt;D xsi:type="xsd:double"&gt;16.42312815102105&lt;/D&gt;&lt;D xsi:type="xsd:double"&gt;16.548081160316691&lt;/D&gt;&lt;D xsi:type="xsd:double"&gt;15.933363210313029&lt;/D&gt;&lt;D xsi:type="xsd:double"&gt;16.144159019829431&lt;/D&gt;&lt;D xsi:type="xsd:double"&gt;16.10481040169886&lt;/D&gt;&lt;D xsi:type="xsd:double"&gt;15.50477165407084&lt;/D&gt;&lt;D xsi:type="xsd:double"&gt;15.58908525708279&lt;/D&gt;&lt;D xsi:type="xsd:double"&gt;15.277766513309651&lt;/D&gt;&lt;D xsi:type="xsd:double"&gt;15.58110143785483&lt;/D&gt;&lt;D xsi:type="xsd:double"&gt;15.3080226000869&lt;/D&gt;&lt;D xsi:type="xsd:double"&gt;15.517349994902149&lt;/D&gt;&lt;D xsi:type="xsd:double"&gt;15.429561196782061&lt;/D&gt;&lt;D xsi:type="xsd:double"&gt;15.471892760895679&lt;/D&gt;&lt;D xsi:type="xsd:double"&gt;15.257335910720631&lt;/D&gt;&lt;D xsi:type="xsd:double"&gt;15.09484230777896&lt;/D&gt;&lt;D xsi:type="xsd:double"&gt;14.74877916388159&lt;/D&gt;&lt;D xsi:type="xsd:double"&gt;14.90616533297073&lt;/D&gt;&lt;D xsi:type="xsd:double"&gt;14.57159404625398&lt;/D&gt;&lt;D xsi:type="xsd:double"&gt;14.73181990261622&lt;/D&gt;&lt;D xsi:type="xsd:double"&gt;15.135021378106391&lt;/D&gt;&lt;D xsi:type="xsd:double"&gt;15.168581586779119&lt;/D&gt;&lt;D xsi:type="xsd:double"&gt;15.48870280640514&lt;/D&gt;&lt;D xsi:type="xsd:double"&gt;15.27763697638791&lt;/D&gt;&lt;D xsi:type="xsd:double"&gt;15.4274114342088&lt;/D&gt;&lt;D xsi:type="xsd:double"&gt;15.467374742587991&lt;/D&gt;&lt;D xsi:type="xsd:double"&gt;15.27984023737822&lt;/D&gt;&lt;D xsi:type="xsd:double"&gt;15.15913342681284&lt;/D&gt;&lt;D xsi:type="xsd:double"&gt;15.52903052209891&lt;/D&gt;&lt;D xsi:type="xsd:double"&gt;15.7766707270711&lt;/D&gt;&lt;D xsi:type="xsd:double"&gt;15.65990713817812&lt;/D&gt;&lt;D xsi:type="xsd:double"&gt;15.54394328052018&lt;/D&gt;&lt;D xsi:type="xsd:double"&gt;15.70513879882207&lt;/D&gt;&lt;D xsi:type="xsd:double"&gt;15.5642930082268&lt;/D&gt;&lt;D xsi:type="xsd:double"&gt;15.20011393556976&lt;/D&gt;&lt;D xsi:type="xsd:double"&gt;15.144464870745971&lt;/D&gt;&lt;D xsi:type="xsd:double"&gt;14.775136988722441&lt;/D&gt;&lt;D xsi:type="xsd:double"&gt;15.03817355548003&lt;/D&gt;&lt;D xsi:type="xsd:double"&gt;15.01724126611308&lt;/D&gt;&lt;D xsi:type="xsd:double"&gt;14.600670250479681&lt;/D&gt;&lt;D xsi:type="xsd:double"&gt;14.58207274421936&lt;/D&gt;&lt;D xsi:type="xsd:double"&gt;14.85743402460535&lt;/D&gt;&lt;D xsi:type="xsd:double"&gt;15.15316559573766&lt;/D&gt;&lt;D xsi:type="xsd:double"&gt;15.30732828476655&lt;/D&gt;&lt;D xsi:type="xsd:double"&gt;15.2940217779771&lt;/D&gt;&lt;D xsi:type="xsd:double"&gt;15.124290593135489&lt;/D&gt;&lt;D xsi:type="xsd:double"&gt;15.26294891639996&lt;/D&gt;&lt;D xsi:type="xsd:double"&gt;15.54363921238375&lt;/D&gt;&lt;D xsi:type="xsd:double"&gt;15.624987647109069&lt;/D&gt;&lt;D xsi:type="xsd:double"&gt;15.610596591140681&lt;/D&gt;&lt;D xsi:type="xsd:double"&gt;15.74188790956868&lt;/D&gt;&lt;D xsi:type="xsd:double"&gt;15.864752764317331&lt;/D&gt;&lt;D xsi:type="xsd:double"&gt;15.763843851381649&lt;/D&gt;&lt;D xsi:type="xsd:double"&gt;15.68383988322096&lt;/D&gt;&lt;D xsi:type="xsd:double"&gt;15.96432316992618&lt;/D&gt;&lt;D xsi:type="xsd:double"&gt;15.586515617151971&lt;/D&gt;&lt;D xsi:type="xsd:double"&gt;15.293030813226091&lt;/D&gt;&lt;D xsi:type="xsd:double"&gt;14.867686785834911&lt;/D&gt;&lt;D xsi:type="xsd:double"&gt;15.19034215807805&lt;/D&gt;&lt;D xsi:type="xsd:double"&gt;15.05299717674705&lt;/D&gt;&lt;D xsi:type="xsd:double"&gt;14.784910206996081&lt;/D&gt;&lt;D xsi:type="xsd:double"&gt;15.018095942445459&lt;/D&gt;&lt;D xsi:type="xsd:double"&gt;14.913539811211949&lt;/D&gt;&lt;D xsi:type="xsd:double"&gt;15.13720686561264&lt;/D&gt;&lt;D xsi:type="xsd:double"&gt;15.362716521584691&lt;/D&gt;&lt;D xsi:type="xsd:double"&gt;15.323152044435581&lt;/D&gt;&lt;D xsi:type="xsd:double"&gt;15.45140874796499&lt;/D&gt;&lt;D xsi:type="xsd:double"&gt;15.21426203722986&lt;/D&gt;&lt;D xsi:type="xsd:double"&gt;15.317788073478219&lt;/D&gt;&lt;D xsi:type="xsd:double"&gt;15.512491203380231&lt;/D&gt;&lt;D xsi:type="xsd:double"&gt;15.49400029190177&lt;/D&gt;&lt;D xsi:type="xsd:double"&gt;15.40473554719093&lt;/D&gt;&lt;D xsi:type="xsd:double"&gt;15.29038416082861&lt;/D&gt;&lt;D xsi:type="xsd:double"&gt;15.171989766531461&lt;/D&gt;&lt;D xsi:type="xsd:double"&gt;15.345040241054351&lt;/D&gt;&lt;D xsi:type="xsd:double"&gt;15.1019178333714&lt;/D&gt;&lt;D xsi:type="xsd:double"&gt;15.206457204026011&lt;/D&gt;&lt;D xsi:type="xsd:double"&gt;14.98844766400642&lt;/D&gt;&lt;D xsi:type="xsd:double"&gt;14.163793716453959&lt;/D&gt;&lt;D xsi:type="xsd:double"&gt;14.59635733263657&lt;/D&gt;&lt;D xsi:type="xsd:double"&gt;14.755492243282269&lt;/D&gt;&lt;D xsi:type="xsd:double"&gt;14.855026808275481&lt;/D&gt;&lt;D xsi:type="xsd:double"&gt;14.997155381362029&lt;/D&gt;&lt;D xsi:type="xsd:double"&gt;14.94545703512094&lt;/D&gt;&lt;D xsi:type="xsd:double"&gt;14.81013265654488&lt;/D&gt;&lt;D xsi:type="xsd:double"&gt;14.649399290720369&lt;/D&gt;&lt;D xsi:type="xsd:double"&gt;14.352783914800829&lt;/D&gt;&lt;D xsi:type="xsd:double"&gt;14.309703365182671&lt;/D&gt;&lt;D xsi:type="xsd:double"&gt;14.466348025447051&lt;/D&gt;&lt;D xsi:type="xsd:double"&gt;14.539282533196429&lt;/D&gt;&lt;D xsi:type="xsd:double"&gt;14.336416227275921&lt;/D&gt;&lt;D xsi:type="xsd:double"&gt;14.175515561238751&lt;/D&gt;&lt;D xsi:type="xsd:double"&gt;14.040458104507049&lt;/D&gt;&lt;D xsi:type="xsd:double"&gt;13.917064096179541&lt;/D&gt;&lt;D xsi:type="xsd:double"&gt;13.68355681637286&lt;/D&gt;&lt;D xsi:type="xsd:double"&gt;13.7766347181626&lt;/D&gt;&lt;D xsi:type="xsd:double"&gt;13.91383592004633&lt;/D&gt;&lt;D xsi:type="xsd:double"&gt;14.020660341134411&lt;/D&gt;&lt;D xsi:type="xsd:double"&gt;13.969241177074791&lt;/D&gt;&lt;D xsi:type="xsd:double"&gt;13.978301209568221&lt;/D&gt;&lt;D xsi:type="xsd:double"&gt;13.97550280128644&lt;/D&gt;&lt;D xsi:type="xsd:double"&gt;14.216054509240021&lt;/D&gt;&lt;D xsi:type="xsd:double"&gt;14.1651581756776&lt;/D&gt;&lt;D xsi:type="xsd:double"&gt;14.45209362734761&lt;/D&gt;&lt;D xsi:type="xsd:double"&gt;14.54460774037884&lt;/D&gt;&lt;D xsi:type="xsd:double"&gt;14.45047156810149&lt;/D&gt;&lt;D xsi:type="xsd:double"&gt;14.444873918325831&lt;/D&gt;&lt;D xsi:type="xsd:double"&gt;14.5211799277833&lt;/D&gt;&lt;D xsi:type="xsd:double"&gt;14.44605597565174&lt;/D&gt;&lt;D xsi:type="xsd:double"&gt;14.06723778872774&lt;/D&gt;&lt;D xsi:type="xsd:double"&gt;14.054258895186861&lt;/D&gt;&lt;D xsi:type="xsd:double"&gt;14.027493992782761&lt;/D&gt;&lt;D xsi:type="xsd:double"&gt;13.816130798115561&lt;/D&gt;&lt;D xsi:type="xsd:double"&gt;13.93498951522764&lt;/D&gt;&lt;D xsi:type="xsd:double"&gt;13.712495967856981&lt;/D&gt;&lt;D xsi:type="xsd:double"&gt;13.4467918264533&lt;/D&gt;&lt;D xsi:type="xsd:double"&gt;13.322664260564769&lt;/D&gt;&lt;D xsi:type="xsd:double"&gt;13.17613615181563&lt;/D&gt;&lt;D xsi:type="xsd:double"&gt;12.858392818738111&lt;/D&gt;&lt;D xsi:type="xsd:double"&gt;12.8115903482478&lt;/D&gt;&lt;D xsi:type="xsd:double"&gt;13.05755110673574&lt;/D&gt;&lt;D xsi:type="xsd:double"&gt;12.860895703950281&lt;/D&gt;&lt;D xsi:type="xsd:double"&gt;12.9111361335784&lt;/D&gt;&lt;D xsi:type="xsd:double"&gt;12.893577829206929&lt;/D&gt;&lt;D xsi:type="xsd:double"&gt;13.190425367664689&lt;/D&gt;&lt;D xsi:type="xsd:double"&gt;13.00071157715872&lt;/D&gt;&lt;D xsi:type="xsd:double"&gt;12.53150799660977&lt;/D&gt;&lt;D xsi:type="xsd:double"&gt;12.43612113592526&lt;/D&gt;&lt;D xsi:type="xsd:double"&gt;12.566107959810489&lt;/D&gt;&lt;D xsi:type="xsd:double"&gt;12.63801161406913&lt;/D&gt;&lt;D xsi:type="xsd:double"&gt;12.90036373017314&lt;/D&gt;&lt;D xsi:type="xsd:double"&gt;12.88191972223218&lt;/D&gt;&lt;D xsi:type="xsd:double"&gt;12.98886195995226&lt;/D&gt;&lt;D xsi:type="xsd:double"&gt;12.90999719627875&lt;/D&gt;&lt;D xsi:type="xsd:double"&gt;12.5528559177635&lt;/D&gt;&lt;D xsi:type="xsd:double"&gt;12.80785710345925&lt;/D&gt;&lt;D xsi:type="xsd:double"&gt;12.98115609492926&lt;/D&gt;&lt;D xsi:type="xsd:double"&gt;12.817902336909761&lt;/D&gt;&lt;D xsi:type="xsd:double"&gt;12.7896028260716&lt;/D&gt;&lt;D xsi:type="xsd:double"&gt;12.91484064555916&lt;/D&gt;&lt;D xsi:type="xsd:double"&gt;13.40608191046476&lt;/D&gt;&lt;D xsi:type="xsd:double"&gt;13.21098974338835&lt;/D&gt;&lt;D xsi:type="xsd:double"&gt;13.22062827338552&lt;/D&gt;&lt;D xsi:type="xsd:double"&gt;13.024594212479419&lt;/D&gt;&lt;D xsi:type="xsd:double"&gt;13.20686465492401&lt;/D&gt;&lt;D xsi:type="xsd:double"&gt;13.684347066620511&lt;/D&gt;&lt;D xsi:type="xsd:double"&gt;13.69192378538979&lt;/D&gt;&lt;D xsi:type="xsd:double"&gt;13.63669379569591&lt;/D&gt;&lt;D xsi:type="xsd:double"&gt;13.657717760226261&lt;/D&gt;&lt;D xsi:type="xsd:double"&gt;13.670452843566141&lt;/D&gt;&lt;D xsi:type="xsd:double"&gt;13.56726880906365&lt;/D&gt;&lt;D xsi:type="xsd:double"&gt;13.482781549916851&lt;/D&gt;&lt;D xsi:type="xsd:double"&gt;13.696594473419189&lt;/D&gt;&lt;D xsi:type="xsd:double"&gt;13.681089205274811&lt;/D&gt;&lt;D xsi:type="xsd:double"&gt;13.74598304077097&lt;/D&gt;&lt;D xsi:type="xsd:double"&gt;13.409614206871741&lt;/D&gt;&lt;D xsi:type="xsd:double"&gt;13.4450267637748&lt;/D&gt;&lt;D xsi:type="xsd:double"&gt;13.48125790402125&lt;/D&gt;&lt;D xsi:type="xsd:double"&gt;13.288610547738941&lt;/D&gt;&lt;D xsi:type="xsd:double"&gt;13.476653546105951&lt;/D&gt;&lt;D xsi:type="xsd:double"&gt;13.5604727042217&lt;/D&gt;&lt;D xsi:type="xsd:double"&gt;13.65024153446978&lt;/D&gt;&lt;D xsi:type="xsd:double"&gt;13.526288954116041&lt;/D&gt;&lt;D xsi:type="xsd:double"&gt;13.6942485652584&lt;/D&gt;&lt;D xsi:type="xsd:double"&gt;13.913047151282949&lt;/D&gt;&lt;D xsi:type="xsd:double"&gt;13.87423685853385&lt;/D&gt;&lt;D xsi:type="xsd:double"&gt;14.094586892624649&lt;/D&gt;&lt;D xsi:type="xsd:double"&gt;14.01759465747412&lt;/D&gt;&lt;D xsi:type="xsd:double"&gt;13.99150653740614&lt;/D&gt;&lt;D xsi:type="xsd:double"&gt;13.99395492703378&lt;/D&gt;&lt;D xsi:type="xsd:double"&gt;14.00979775868923&lt;/D&gt;&lt;D xsi:type="xsd:double"&gt;13.824254944923551&lt;/D&gt;&lt;D xsi:type="xsd:double"&gt;13.490989073065739&lt;/D&gt;&lt;D xsi:type="xsd:double"&gt;13.62372842510892&lt;/D&gt;&lt;D xsi:type="xsd:double"&gt;13.544339696425681&lt;/D&gt;&lt;D xsi:type="xsd:double"&gt;13.54069028033301&lt;/D&gt;&lt;D xsi:type="xsd:double"&gt;13.3830958018168&lt;/D&gt;&lt;D xsi:type="xsd:double"&gt;13.591715085363409&lt;/D&gt;&lt;D xsi:type="xsd:double"&gt;13.3938535782209&lt;/D&gt;&lt;D xsi:type="xsd:double"&gt;13.13403524227709&lt;/D&gt;&lt;D xsi:type="xsd:double"&gt;13.012041272839641&lt;/D&gt;&lt;D xsi:type="xsd:double"&gt;13.270393415973791&lt;/D&gt;&lt;D xsi:type="xsd:double"&gt;13.042830105749619&lt;/D&gt;&lt;D xsi:type="xsd:double"&gt;13.058583295150021&lt;/D&gt;&lt;D xsi:type="xsd:double"&gt;12.75291237176906&lt;/D&gt;&lt;D xsi:type="xsd:double"&gt;12.67885323862342&lt;/D&gt;&lt;D xsi:type="xsd:double"&gt;12.471161525406989&lt;/D&gt;&lt;D xsi:type="xsd:double"&gt;12.739074101585659&lt;/D&gt;&lt;D xsi:type="xsd:double"&gt;12.55723831507995&lt;/D&gt;&lt;D xsi:type="xsd:double"&gt;12.59107124720104&lt;/D&gt;&lt;D xsi:type="xsd:double"&gt;12.73712936294622&lt;/D&gt;&lt;D xsi:type="xsd:double"&gt;12.56746172566181&lt;/D&gt;&lt;D xsi:type="xsd:double"&gt;12.23743092096352&lt;/D&gt;&lt;D xsi:type="xsd:double"&gt;12.394530799480419&lt;/D&gt;&lt;D xsi:type="xsd:double"&gt;12.15641072321371&lt;/D&gt;&lt;D xsi:type="xsd:double"&gt;12.165750903828521&lt;/D&gt;&lt;D xsi:type="xsd:double"&gt;12.20629717436826&lt;/D&gt;&lt;D xsi:type="xsd:double"&gt;11.76786106127321&lt;/D&gt;&lt;D xsi:type="xsd:double"&gt;11.911832896339529&lt;/D&gt;&lt;D xsi:type="xsd:double"&gt;12.04289303695103&lt;/D&gt;&lt;D xsi:type="xsd:double"&gt;12.249930895826891&lt;/D&gt;&lt;D xsi:type="xsd:double"&gt;12.19856825329776&lt;/D&gt;&lt;D xsi:type="xsd:double"&gt;12.0382312069153&lt;/D&gt;&lt;D xsi:type="xsd:double"&gt;12.022847367020081&lt;/D&gt;&lt;D xsi:type="xsd:double"&gt;12.21448337224933&lt;/D&gt;&lt;D xsi:type="xsd:double"&gt;12.26551449864755&lt;/D&gt;&lt;D xsi:type="xsd:double"&gt;11.96098617021096&lt;/D&gt;&lt;D xsi:type="xsd:double"&gt;12.03142385917978&lt;/D&gt;&lt;D xsi:type="xsd:double"&gt;12.091130479413589&lt;/D&gt;&lt;D xsi:type="xsd:double"&gt;12.10644948079633&lt;/D&gt;&lt;D xsi:type="xsd:double"&gt;12.249204260175009&lt;/D&gt;&lt;D xsi:type="xsd:double"&gt;12.345293108310191&lt;/D&gt;&lt;D xsi:type="xsd:double"&gt;12.343620839324521&lt;/D&gt;&lt;D xsi:type="xsd:double"&gt;12.38021932707148&lt;/D&gt;&lt;D xsi:type="xsd:double"&gt;12.472237146097561&lt;/D&gt;&lt;D xsi:type="xsd:double"&gt;12.82806001744607&lt;/D&gt;&lt;D xsi:type="xsd:double"&gt;12.796313588590589&lt;/D&gt;&lt;D xsi:type="xsd:double"&gt;12.827020211363379&lt;/D&gt;&lt;D xsi:type="xsd:double"&gt;12.70542128989192&lt;/D&gt;&lt;D xsi:type="xsd:double"&gt;12.665074015604331&lt;/D&gt;&lt;D xsi:type="xsd:double"&gt;12.66869854296259&lt;/D&gt;&lt;D xsi:type="xsd:double"&gt;12.40780643153655&lt;/D&gt;&lt;D xsi:type="xsd:double"&gt;12.30662719317664&lt;/D&gt;&lt;D xsi:type="xsd:double"&gt;12.151463748172811&lt;/D&gt;&lt;D xsi:type="xsd:double"&gt;12.09002770297101&lt;/D&gt;&lt;D xsi:type="xsd:double"&gt;12.215016588463969&lt;/D&gt;&lt;D xsi:type="xsd:double"&gt;12.06517700677221&lt;/D&gt;&lt;D xsi:type="xsd:double"&gt;12.19287657363782&lt;/D&gt;&lt;D xsi:type="xsd:double"&gt;12.40435599754745&lt;/D&gt;&lt;D xsi:type="xsd:double"&gt;12.441077281506921&lt;/D&gt;&lt;D xsi:type="xsd:double"&gt;12.40775367587435&lt;/D&gt;&lt;D xsi:type="xsd:double"&gt;12.491461868072641&lt;/D&gt;&lt;D xsi:type="xsd:double"&gt;12.3084229133771&lt;/D&gt;&lt;D xsi:type="xsd:double"&gt;12.364013569570441&lt;/D&gt;&lt;D xsi:type="xsd:double"&gt;12.218576348932711&lt;/D&gt;&lt;D xsi:type="xsd:double"&gt;12.349701242497829&lt;/D&gt;&lt;D xsi:type="xsd:double"&gt;12.48152719686189&lt;/D&gt;&lt;D xsi:type="xsd:double"&gt;12.53217294461731&lt;/D&gt;&lt;D xsi:type="xsd:double"&gt;12.652872390740781&lt;/D&gt;&lt;D xsi:type="xsd:double"&gt;12.58182582603337&lt;/D&gt;&lt;D xsi:type="xsd:double"&gt;12.656977746320131&lt;/D&gt;&lt;D xsi:type="xsd:double"&gt;12.745574991432809&lt;/D&gt;&lt;D xsi:type="xsd:double"&gt;12.72894693324195&lt;/D&gt;&lt;D xsi:type="xsd:double"&gt;12.70448203423204&lt;/D&gt;&lt;D xsi:type="xsd:double"&gt;12.846452617002649&lt;/D&gt;&lt;D xsi:type="xsd:double"&gt;12.85341167285549&lt;/D&gt;&lt;D xsi:type="xsd:double"&gt;12.886180493239371&lt;/D&gt;&lt;D xsi:type="xsd:double"&gt;12.840743714707539&lt;/D&gt;&lt;D xsi:type="xsd:double"&gt;12.882504037476339&lt;/D&gt;&lt;D xsi:type="xsd:double"&gt;12.922200635672811&lt;/D&gt;&lt;D xsi:type="xsd:double"&gt;12.70361550385501&lt;/D&gt;&lt;D xsi:type="xsd:double"&gt;12.645891235570881&lt;/D&gt;&lt;D xsi:type="xsd:double"&gt;12.4842169105038&lt;/D&gt;&lt;D xsi:type="xsd:double"&gt;12.491799064008211&lt;/D&gt;&lt;D xsi:type="xsd:double"&gt;12.48528658285246&lt;/D&gt;&lt;D xsi:type="xsd:double"&gt;12.46508030768465&lt;/D&gt;&lt;D xsi:type="xsd:double"&gt;12.39800776609281&lt;/D&gt;&lt;D xsi:type="xsd:double"&gt;12.427593112885351&lt;/D&gt;&lt;D xsi:type="xsd:double"&gt;12.296824796020459&lt;/D&gt;&lt;D xsi:type="xsd:double"&gt;12.224992522647151&lt;/D&gt;&lt;D xsi:type="xsd:double"&gt;12.122905830719681&lt;/D&gt;&lt;D xsi:type="xsd:double"&gt;12.118843582518471&lt;/D&gt;&lt;D xsi:type="xsd:double"&gt;12.10256030493222&lt;/D&gt;&lt;D xsi:type="xsd:double"&gt;12.067364428662611&lt;/D&gt;&lt;D xsi:type="xsd:double"&gt;12.1575977185988&lt;/D&gt;&lt;D xsi:type="xsd:double"&gt;12.02884831380128&lt;/D&gt;&lt;D xsi:type="xsd:double"&gt;12.07405054803618&lt;/D&gt;&lt;D xsi:type="xsd:double"&gt;12.202326950061661&lt;/D&gt;&lt;D xsi:type="xsd:double"&gt;12.26568951943691&lt;/D&gt;&lt;D xsi:type="xsd:double"&gt;12.549097954120111&lt;/D&gt;&lt;D xsi:type="xsd:double"&gt;12.58781268010752&lt;/D&gt;&lt;D xsi:type="xsd:double"&gt;12.392912125281979&lt;/D&gt;&lt;D xsi:type="xsd:double"&gt;12.44047583538002&lt;/D&gt;&lt;D xsi:type="xsd:double"&gt;12.483713359613819&lt;/D&gt;&lt;D xsi:type="xsd:double"&gt;12.69201411812735&lt;/D&gt;&lt;D xsi:type="xsd:double"&gt;12.6882770782668&lt;/D&gt;&lt;D xsi:type="xsd:double"&gt;12.680393566219969&lt;/D&gt;&lt;D xsi:type="xsd:double"&gt;12.639018705797771&lt;/D&gt;&lt;D xsi:type="xsd:double"&gt;12.80993577640055&lt;/D&gt;&lt;D xsi:type="xsd:double"&gt;12.749816053846651&lt;/D&gt;&lt;D xsi:type="xsd:double"&gt;12.77524566133506&lt;/D&gt;&lt;D xsi:type="xsd:double"&gt;12.796595811413621&lt;/D&gt;&lt;D xsi:type="xsd:double"&gt;12.80464010598422&lt;/D&gt;&lt;D xsi:type="xsd:double"&gt;12.9265176190147&lt;/D&gt;&lt;D xsi:type="xsd:double"&gt;12.78150417710274&lt;/D&gt;&lt;D xsi:type="xsd:double"&gt;12.95738335228177&lt;/D&gt;&lt;D xsi:type="xsd:double"&gt;12.945421725276489&lt;/D&gt;&lt;D xsi:type="xsd:double"&gt;13.04935238667067&lt;/D&gt;&lt;D xsi:type="xsd:double"&gt;13.05138508481769&lt;/D&gt;&lt;D xsi:type="xsd:double"&gt;13.195593314097749&lt;/D&gt;&lt;D xsi:type="xsd:double"&gt;13.17833427370619&lt;/D&gt;&lt;D xsi:type="xsd:double"&gt;13.20948572277859&lt;/D&gt;&lt;D xsi:type="xsd:double"&gt;13.34192415899024&lt;/D&gt;&lt;D xsi:type="xsd:double"&gt;13.2928266352592&lt;/D&gt;&lt;D xsi:type="xsd:double"&gt;13.460049593198979&lt;/D&gt;&lt;D xsi:type="xsd:double"&gt;13.687372285383841&lt;/D&gt;&lt;D xsi:type="xsd:double"&gt;13.61866234907353&lt;/D&gt;&lt;D xsi:type="xsd:double"&gt;13.38573695251295&lt;/D&gt;&lt;D xsi:type="xsd:double"&gt;13.5789024463576&lt;/D&gt;&lt;D xsi:type="xsd:double"&gt;13.42605569263718&lt;/D&gt;&lt;D xsi:type="xsd:double"&gt;13.474258668372031&lt;/D&gt;&lt;D xsi:type="xsd:double"&gt;13.401385286157041&lt;/D&gt;&lt;D xsi:type="xsd:double"&gt;13.43320995900708&lt;/D&gt;&lt;D xsi:type="xsd:double"&gt;13.4140128201725&lt;/D&gt;&lt;D xsi:type="xsd:double"&gt;13.18219899022316&lt;/D&gt;&lt;D xsi:type="xsd:double"&gt;13.16482259850277&lt;/D&gt;&lt;D xsi:type="xsd:double"&gt;13.089908571395579&lt;/D&gt;&lt;D xsi:type="xsd:double"&gt;13.37668514118992&lt;/D&gt;&lt;D xsi:type="xsd:double"&gt;13.35770228177995&lt;/D&gt;&lt;D xsi:type="xsd:double"&gt;13.615826928532851&lt;/D&gt;&lt;D xsi:type="xsd:double"&gt;13.820225092092191&lt;/D&gt;&lt;D xsi:type="xsd:double"&gt;14.068084388641211&lt;/D&gt;&lt;D xsi:type="xsd:double"&gt;14.0248782034664&lt;/D&gt;&lt;D xsi:type="xsd:double"&gt;13.8354507629215&lt;/D&gt;&lt;D xsi:type="xsd:double"&gt;13.695812025928991&lt;/D&gt;&lt;D xsi:type="xsd:double"&gt;13.7891293463886&lt;/D&gt;&lt;D xsi:type="xsd:double"&gt;13.49721197379764&lt;/D&gt;&lt;D xsi:type="xsd:double"&gt;13.35822180490907&lt;/D&gt;&lt;D xsi:type="xsd:double"&gt;13.209484902008191&lt;/D&gt;&lt;D xsi:type="xsd:double"&gt;12.90044428217792&lt;/D&gt;&lt;D xsi:type="xsd:double"&gt;13.111839409892021&lt;/D&gt;&lt;D xsi:type="xsd:double"&gt;13.13394234176285&lt;/D&gt;&lt;D xsi:type="xsd:double"&gt;13.07341604482624&lt;/D&gt;&lt;D xsi:type="xsd:double"&gt;12.709813329875271&lt;/D&gt;&lt;D xsi:type="xsd:double"&gt;12.767132030556621&lt;/D&gt;&lt;D xsi:type="xsd:double"&gt;12.75163133623435&lt;/D&gt;&lt;D xsi:type=</t>
        </r>
      </text>
    </comment>
    <comment ref="A83" authorId="0" shapeId="0">
      <text>
        <r>
          <rPr>
            <b/>
            <sz val="9"/>
            <color indexed="81"/>
            <rFont val="Tahoma"/>
            <charset val="1"/>
          </rPr>
          <t>"xsd:double"&gt;12.676926118313681&lt;/D&gt;&lt;D xsi:type="xsd:double"&gt;12.826643311289221&lt;/D&gt;&lt;D xsi:type="xsd:double"&gt;12.698801675142031&lt;/D&gt;&lt;D xsi:type="xsd:double"&gt;12.800423516054449&lt;/D&gt;&lt;D xsi:type="xsd:double"&gt;12.89708213901967&lt;/D&gt;&lt;D xsi:type="xsd:double"&gt;12.823712500341131&lt;/D&gt;&lt;D xsi:type="xsd:double"&gt;12.70489457728689&lt;/D&gt;&lt;D xsi:type="xsd:double"&gt;12.79268741220384&lt;/D&gt;&lt;D xsi:type="xsd:double"&gt;12.621715098421619&lt;/D&gt;&lt;D xsi:type="xsd:double"&gt;12.63730051852639&lt;/D&gt;&lt;D xsi:type="xsd:double"&gt;12.64238848816577&lt;/D&gt;&lt;D xsi:type="xsd:double"&gt;12.717967291819029&lt;/D&gt;&lt;D xsi:type="xsd:double"&gt;12.744073252366651&lt;/D&gt;&lt;D xsi:type="xsd:double"&gt;12.52085899966972&lt;/D&gt;&lt;D xsi:type="xsd:double"&gt;12.33946843409977&lt;/D&gt;&lt;D xsi:type="xsd:double"&gt;12.385624784270551&lt;/D&gt;&lt;D xsi:type="xsd:double"&gt;12.31248721680808&lt;/D&gt;&lt;D xsi:type="xsd:double"&gt;12.49889164377063&lt;/D&gt;&lt;D xsi:type="xsd:double"&gt;12.48621376457211&lt;/D&gt;&lt;D xsi:type="xsd:double"&gt;12.402298417072121&lt;/D&gt;&lt;D xsi:type="xsd:double"&gt;12.336712382632509&lt;/D&gt;&lt;D xsi:type="xsd:double"&gt;12.1924354359741&lt;/D&gt;&lt;D xsi:type="xsd:double"&gt;12.397528331058339&lt;/D&gt;&lt;D xsi:type="xsd:double"&gt;12.43811764036364&lt;/D&gt;&lt;D xsi:type="xsd:double"&gt;12.42564581788708&lt;/D&gt;&lt;D xsi:type="xsd:double"&gt;12.675589147704191&lt;/D&gt;&lt;D xsi:type="xsd:double"&gt;12.760804462497831&lt;/D&gt;&lt;D xsi:type="xsd:double"&gt;12.81224104905869&lt;/D&gt;&lt;D xsi:type="xsd:double"&gt;12.82895054083486&lt;/D&gt;&lt;D xsi:type="xsd:double"&gt;12.729677027783129&lt;/D&gt;&lt;D xsi:type="xsd:double"&gt;12.66619909408327&lt;/D&gt;&lt;D xsi:type="xsd:double"&gt;12.757151289111731&lt;/D&gt;&lt;D xsi:type="xsd:double"&gt;12.95249799201115&lt;/D&gt;&lt;D xsi:type="xsd:double"&gt;13.006254697172579&lt;/D&gt;&lt;D xsi:type="xsd:double"&gt;13.01310499984767&lt;/D&gt;&lt;D xsi:type="xsd:double"&gt;12.921322046864789&lt;/D&gt;&lt;D xsi:type="xsd:double"&gt;12.896485648774981&lt;/D&gt;&lt;D xsi:type="xsd:double"&gt;13.03571049760364&lt;/D&gt;&lt;D xsi:type="xsd:double"&gt;12.80020386293433&lt;/D&gt;&lt;D xsi:type="xsd:double"&gt;12.683597295933531&lt;/D&gt;&lt;D xsi:type="xsd:double"&gt;12.610009160614959&lt;/D&gt;&lt;D xsi:type="xsd:double"&gt;12.6242701825563&lt;/D&gt;&lt;D xsi:type="xsd:double"&gt;12.633594049332681&lt;/D&gt;&lt;D xsi:type="xsd:double"&gt;12.5854321562308&lt;/D&gt;&lt;D xsi:type="xsd:double"&gt;12.517209668980559&lt;/D&gt;&lt;D xsi:type="xsd:double"&gt;12.384115208331959&lt;/D&gt;&lt;D xsi:type="xsd:double"&gt;12.3920037646975&lt;/D&gt;&lt;D xsi:type="xsd:double"&gt;12.619251571828119&lt;/D&gt;&lt;D xsi:type="xsd:double"&gt;12.428713415957951&lt;/D&gt;&lt;D xsi:type="xsd:double"&gt;12.3614801052873&lt;/D&gt;&lt;D xsi:type="xsd:double"&gt;12.18839468052586&lt;/D&gt;&lt;D xsi:type="xsd:double"&gt;11.93172813692391&lt;/D&gt;&lt;D xsi:type="xsd:double"&gt;11.98972766003323&lt;/D&gt;&lt;D xsi:type="xsd:double"&gt;12.151157434277851&lt;/D&gt;&lt;D xsi:type="xsd:double"&gt;12.004478280071419&lt;/D&gt;&lt;D xsi:type="xsd:double"&gt;12.139102233756759&lt;/D&gt;&lt;D xsi:type="xsd:double"&gt;12.21652640009464&lt;/D&gt;&lt;D xsi:type="xsd:double"&gt;12.3678116795213&lt;/D&gt;&lt;D xsi:type="xsd:double"&gt;12.336204567203639&lt;/D&gt;&lt;D xsi:type="xsd:double"&gt;12.01975613246235&lt;/D&gt;&lt;D xsi:type="xsd:double"&gt;11.972499364492361&lt;/D&gt;&lt;D xsi:type="xsd:double"&gt;11.795212722228911&lt;/D&gt;&lt;D xsi:type="xsd:double"&gt;12.005787478319171&lt;/D&gt;&lt;D xsi:type="xsd:double"&gt;12.3285620105632&lt;/D&gt;&lt;D xsi:type="xsd:double"&gt;12.30737505883598&lt;/D&gt;&lt;D xsi:type="xsd:double"&gt;12.07526765403458&lt;/D&gt;&lt;D xsi:type="xsd:double"&gt;12.122170995420611&lt;/D&gt;&lt;D xsi:type="xsd:double"&gt;12.31290772336328&lt;/D&gt;&lt;D xsi:type="xsd:double"&gt;12.23822195084762&lt;/D&gt;&lt;D xsi:type="xsd:double"&gt;12.460445179453879&lt;/D&gt;&lt;D xsi:type="xsd:double"&gt;12.530137824446619&lt;/D&gt;&lt;D xsi:type="xsd:double"&gt;12.426040524093089&lt;/D&gt;&lt;D xsi:type="xsd:double"&gt;12.197652910801351&lt;/D&gt;&lt;D xsi:type="xsd:double"&gt;12.22864771635051&lt;/D&gt;&lt;D xsi:type="xsd:double"&gt;11.84287945237468&lt;/D&gt;&lt;D xsi:type="xsd:double"&gt;11.909004992629351&lt;/D&gt;&lt;D xsi:type="xsd:double"&gt;11.624777749205251&lt;/D&gt;&lt;D xsi:type="xsd:double"&gt;11.64843328119399&lt;/D&gt;&lt;D xsi:type="xsd:double"&gt;11.80655478796387&lt;/D&gt;&lt;D xsi:type="xsd:double"&gt;11.92097629239059&lt;/D&gt;&lt;D xsi:type="xsd:double"&gt;11.90088858681785&lt;/D&gt;&lt;D xsi:type="xsd:double"&gt;11.937678824243051&lt;/D&gt;&lt;D xsi:type="xsd:double"&gt;12.09142497259016&lt;/D&gt;&lt;D xsi:type="xsd:double"&gt;11.845580640934591&lt;/D&gt;&lt;D xsi:type="xsd:double"&gt;11.50074017133179&lt;/D&gt;&lt;D xsi:type="xsd:double"&gt;11.74490951422078&lt;/D&gt;&lt;D xsi:type="xsd:double"&gt;11.85525061851016&lt;/D&gt;&lt;D xsi:type="xsd:double"&gt;11.852281743639949&lt;/D&gt;&lt;D xsi:type="xsd:double"&gt;12.04211683222595&lt;/D&gt;&lt;D xsi:type="xsd:double"&gt;12.073519781580171&lt;/D&gt;&lt;D xsi:type="xsd:double"&gt;12.067591799286991&lt;/D&gt;&lt;D xsi:type="xsd:double"&gt;12.1329796174177&lt;/D&gt;&lt;D xsi:type="xsd:double"&gt;12.07044940073939&lt;/D&gt;&lt;D xsi:type="xsd:double"&gt;11.92044959295494&lt;/D&gt;&lt;D xsi:type="xsd:double"&gt;11.97236062116659&lt;/D&gt;&lt;D xsi:type="xsd:double"&gt;11.92010286825278&lt;/D&gt;&lt;D xsi:type="xsd:double"&gt;11.93547638330225&lt;/D&gt;&lt;D xsi:type="xsd:double"&gt;11.857391867502029&lt;/D&gt;&lt;D xsi:type="xsd:double"&gt;11.6847691865436&lt;/D&gt;&lt;D xsi:type="xsd:double"&gt;11.855196006160471&lt;/D&gt;&lt;D xsi:type="xsd:double"&gt;11.974440768744779&lt;/D&gt;&lt;D xsi:type="xsd:double"&gt;11.898959261578719&lt;/D&gt;&lt;D xsi:type="xsd:double"&gt;11.81658156059917&lt;/D&gt;&lt;D xsi:type="xsd:double"&gt;11.727849792426049&lt;/D&gt;&lt;D xsi:type="xsd:double"&gt;11.682163360751369&lt;/D&gt;&lt;D xsi:type="xsd:double"&gt;11.62795862349007&lt;/D&gt;&lt;D xsi:type="xsd:double"&gt;11.46205498214562&lt;/D&gt;&lt;D xsi:type="xsd:double"&gt;11.460824940184869&lt;/D&gt;&lt;D xsi:type="xsd:double"&gt;11.380640143819541&lt;/D&gt;&lt;D xsi:type="xsd:double"&gt;11.53888089336724&lt;/D&gt;&lt;D xsi:type="xsd:double"&gt;11.48082710244444&lt;/D&gt;&lt;D xsi:type="xsd:double"&gt;11.37419249153476&lt;/D&gt;&lt;D xsi:type="xsd:double"&gt;11.503190720353681&lt;/D&gt;&lt;D xsi:type="xsd:double"&gt;11.317183056454329&lt;/D&gt;&lt;D xsi:type="xsd:double"&gt;11.28597386964255&lt;/D&gt;&lt;D xsi:type="xsd:double"&gt;11.3331320938867&lt;/D&gt;&lt;D xsi:type="xsd:double"&gt;11.39431189422254&lt;/D&gt;&lt;D xsi:type="xsd:double"&gt;11.41722448062073&lt;/D&gt;&lt;D xsi:type="xsd:double"&gt;11.17706473101587&lt;/D&gt;&lt;D xsi:type="xsd:double"&gt;11.19318483479629&lt;/D&gt;&lt;D xsi:type="xsd:double"&gt;11.176251062554529&lt;/D&gt;&lt;D xsi:type="xsd:double"&gt;11.26274608194918&lt;/D&gt;&lt;D xsi:type="xsd:double"&gt;11.349261441278969&lt;/D&gt;&lt;D xsi:type="xsd:double"&gt;11.362696813934649&lt;/D&gt;&lt;D xsi:type="xsd:double"&gt;11.62205341649941&lt;/D&gt;&lt;D xsi:type="xsd:double"&gt;11.5942678390637&lt;/D&gt;&lt;D xsi:type="xsd:double"&gt;11.45585448082417&lt;/D&gt;&lt;D xsi:type="xsd:double"&gt;11.30151431233749&lt;/D&gt;&lt;D xsi:type="xsd:double"&gt;11.410060196925951&lt;/D&gt;&lt;D xsi:type="xsd:double"&gt;11.3078519944321&lt;/D&gt;&lt;D xsi:type="xsd:double"&gt;11.26221123227781&lt;/D&gt;&lt;D xsi:type="xsd:double"&gt;11.19553008374031&lt;/D&gt;&lt;D xsi:type="xsd:double"&gt;11.216125461421919&lt;/D&gt;&lt;D xsi:type="xsd:double"&gt;11.2147092976128&lt;/D&gt;&lt;D xsi:type="xsd:double"&gt;11.14632096168555&lt;/D&gt;&lt;D xsi:type="xsd:double"&gt;10.92153628119347&lt;/D&gt;&lt;D xsi:type="xsd:double"&gt;10.77991768519863&lt;/D&gt;&lt;D xsi:type="xsd:double"&gt;10.725944273555649&lt;/D&gt;&lt;D xsi:type="xsd:double"&gt;10.84156938438689&lt;/D&gt;&lt;D xsi:type="xsd:double"&gt;10.85587727061538&lt;/D&gt;&lt;D xsi:type="xsd:double"&gt;10.83109751904783&lt;/D&gt;&lt;D xsi:type="xsd:double"&gt;11.05383419729875&lt;/D&gt;&lt;D xsi:type="xsd:double"&gt;10.952208246678509&lt;/D&gt;&lt;D xsi:type="xsd:double"&gt;10.95658584867193&lt;/D&gt;&lt;D xsi:type="xsd:double"&gt;10.9533495137518&lt;/D&gt;&lt;D xsi:type="xsd:double"&gt;11.126211695951151&lt;/D&gt;&lt;D xsi:type="xsd:double"&gt;11.3069296574781&lt;/D&gt;&lt;D xsi:type="xsd:double"&gt;11.290487645958221&lt;/D&gt;&lt;D xsi:type="xsd:double"&gt;11.15169538167933&lt;/D&gt;&lt;D xsi:type="xsd:double"&gt;11.174049686961871&lt;/D&gt;&lt;D xsi:type="xsd:double"&gt;11.274401530880891&lt;/D&gt;&lt;D xsi:type="xsd:double"&gt;11.07440153631547&lt;/D&gt;&lt;D xsi:type="xsd:double"&gt;10.70596543991365&lt;/D&gt;&lt;D xsi:type="xsd:double"&gt;10.84366195718165&lt;/D&gt;&lt;D xsi:type="xsd:double"&gt;10.85029249707979&lt;/D&gt;&lt;D xsi:type="xsd:double"&gt;10.81614088546711&lt;/D&gt;&lt;D xsi:type="xsd:double"&gt;10.804681923190721&lt;/D&gt;&lt;D xsi:type="xsd:double"&gt;10.85878658006412&lt;/D&gt;&lt;D xsi:type="xsd:double"&gt;10.900045847516029&lt;/D&gt;&lt;D xsi:type="xsd:double"&gt;10.89040081462697&lt;/D&gt;&lt;D xsi:type="xsd:double"&gt;11.11108370240243&lt;/D&gt;&lt;D xsi:type="xsd:double"&gt;11.030818129051919&lt;/D&gt;&lt;D xsi:type="xsd:double"&gt;11.120674802385111&lt;/D&gt;&lt;D xsi:type="xsd:double"&gt;11.14275866565108&lt;/D&gt;&lt;D xsi:type="xsd:double"&gt;11.129925083897369&lt;/D&gt;&lt;D xsi:type="xsd:double"&gt;11.05500877215743&lt;/D&gt;&lt;D xsi:type="xsd:double"&gt;11.075142019431089&lt;/D&gt;&lt;D xsi:type="xsd:double"&gt;10.961765972212479&lt;/D&gt;&lt;D xsi:type="xsd:double"&gt;10.7072842854549&lt;/D&gt;&lt;D xsi:type="xsd:double"&gt;10.6867817680981&lt;/D&gt;&lt;D xsi:type="xsd:double"&gt;10.213659327337441&lt;/D&gt;&lt;D xsi:type="xsd:double"&gt;10.0322069733815&lt;/D&gt;&lt;D xsi:type="xsd:double"&gt;9.3866052435315925&lt;/D&gt;&lt;D xsi:type="xsd:double"&gt;9.707098636478749&lt;/D&gt;&lt;D xsi:type="xsd:double"&gt;9.510555132727827&lt;/D&gt;&lt;D xsi:type="xsd:double"&gt;9.51720574681257&lt;/D&gt;&lt;D xsi:type="xsd:double"&gt;9.8235326679662727&lt;/D&gt;&lt;D xsi:type="xsd:double"&gt;9.7929313990309446&lt;/D&gt;&lt;D xsi:type="xsd:double"&gt;9.8288284370196148&lt;/D&gt;&lt;D xsi:type="xsd:double"&gt;9.7505412581657609&lt;/D&gt;&lt;D xsi:type="xsd:double"&gt;9.4144357215280881&lt;/D&gt;&lt;D xsi:type="xsd:double"&gt;9.4953765332321574&lt;/D&gt;&lt;D xsi:type="xsd:double"&gt;9.69946381119327&lt;/D&gt;&lt;D xsi:type="xsd:double"&gt;9.47485761886294&lt;/D&gt;&lt;D xsi:type="xsd:double"&gt;9.6456427332160928&lt;/D&gt;&lt;D xsi:type="xsd:double"&gt;9.57677814605708&lt;/D&gt;&lt;D xsi:type="xsd:double"&gt;9.7042315972711624&lt;/D&gt;&lt;D xsi:type="xsd:double"&gt;9.84524164547831&lt;/D&gt;&lt;D xsi:type="xsd:double"&gt;10.003585562780991&lt;/D&gt;&lt;D xsi:type="xsd:double"&gt;10.0293779127206&lt;/D&gt;&lt;D xsi:type="xsd:double"&gt;9.8689839792730787&lt;/D&gt;&lt;D xsi:type="xsd:double"&gt;9.56054854905934&lt;/D&gt;&lt;D xsi:type="xsd:double"&gt;9.5721003324907858&lt;/D&gt;&lt;D xsi:type="xsd:double"&gt;9.728280136058931&lt;/D&gt;&lt;D xsi:type="xsd:double"&gt;9.6536474929382976&lt;/D&gt;&lt;D xsi:type="xsd:double"&gt;9.69354351902298&lt;/D&gt;&lt;D xsi:type="xsd:double"&gt;9.2275764813338057&lt;/D&gt;&lt;D xsi:type="xsd:double"&gt;9.2292047023527832&lt;/D&gt;&lt;D xsi:type="xsd:double"&gt;9.2868181538004535&lt;/D&gt;&lt;D xsi:type="xsd:double"&gt;9.42961833683525&lt;/D&gt;&lt;D xsi:type="xsd:double"&gt;9.1910306674087039&lt;/D&gt;&lt;D xsi:type="xsd:double"&gt;9.21167144697304&lt;/D&gt;&lt;D xsi:type="xsd:double"&gt;9.13896969435346&lt;/D&gt;&lt;D xsi:type="xsd:double"&gt;8.7499645506991452&lt;/D&gt;&lt;D xsi:type="xsd:double"&gt;8.567198575330961&lt;/D&gt;&lt;D xsi:type="xsd:double"&gt;8.441334134628&lt;/D&gt;&lt;D xsi:type="xsd:double"&gt;8.7935460445572815&lt;/D&gt;&lt;D xsi:type="xsd:double"&gt;8.7529704102304731&lt;/D&gt;&lt;D xsi:type="xsd:double"&gt;8.5630954092172011&lt;/D&gt;&lt;D xsi:type="xsd:double"&gt;8.18449521456825&lt;/D&gt;&lt;D xsi:type="xsd:double"&gt;7.9197583297147052&lt;/D&gt;&lt;D xsi:type="xsd:double"&gt;8.3779152537864832&lt;/D&gt;&lt;D xsi:type="xsd:double"&gt;8.6621376674949033&lt;/D&gt;&lt;D xsi:type="xsd:double"&gt;8.6359844695103547&lt;/D&gt;&lt;D xsi:type="xsd:double"&gt;8.8748765636404272&lt;/D&gt;&lt;D xsi:type="xsd:double"&gt;8.9717630318449455&lt;/D&gt;&lt;D xsi:type="xsd:double"&gt;9.2520673589451725&lt;/D&gt;&lt;D xsi:type="xsd:double"&gt;9.1065679064812812&lt;/D&gt;&lt;D xsi:type="xsd:double"&gt;9.3054285904222009&lt;/D&gt;&lt;D xsi:type="xsd:double"&gt;8.9201603494290769&lt;/D&gt;&lt;D xsi:type="xsd:double"&gt;9.0297055649131188&lt;/D&gt;&lt;D xsi:type="xsd:double"&gt;8.8831228791910277&lt;/D&gt;&lt;D xsi:type="xsd:double"&gt;8.89787991205932&lt;/D&gt;&lt;D xsi:type="xsd:double"&gt;9.2617087737042088&lt;/D&gt;&lt;D xsi:type="xsd:double"&gt;9.3505633580505751&lt;/D&gt;&lt;D xsi:type="xsd:double"&gt;9.4149298866418416&lt;/D&gt;&lt;D xsi:type="xsd:double"&gt;9.714994515781596&lt;/D&gt;&lt;D xsi:type="xsd:double"&gt;9.8193519698678227&lt;/D&gt;&lt;D xsi:type="xsd:double"&gt;9.8383925427958729&lt;/D&gt;&lt;D xsi:type="xsd:double"&gt;9.60458471333507&lt;/D&gt;&lt;D xsi:type="xsd:double"&gt;9.7475865677947553&lt;/D&gt;&lt;D xsi:type="xsd:double"&gt;9.49524936034281&lt;/D&gt;&lt;D xsi:type="xsd:double"&gt;9.797098483660136&lt;/D&gt;&lt;D xsi:type="xsd:double"&gt;9.7301266993612234&lt;/D&gt;&lt;D xsi:type="xsd:double"&gt;9.7209426799087026&lt;/D&gt;&lt;D xsi:type="xsd:double"&gt;10.061279606131951&lt;/D&gt;&lt;D xsi:type="xsd:double"&gt;9.4638488576039261&lt;/D&gt;&lt;D xsi:type="xsd:double"&gt;9.5448707095828649&lt;/D&gt;&lt;D xsi:type="xsd:double"&gt;9.7510882500714438&lt;/D&gt;&lt;D xsi:type="xsd:double"&gt;9.6522294013704038&lt;/D&gt;&lt;D xsi:type="xsd:double"&gt;9.4476382235373251&lt;/D&gt;&lt;D xsi:type="xsd:double"&gt;9.3953824454996049&lt;/D&gt;&lt;D xsi:type="xsd:double"&gt;9.2248906396525054&lt;/D&gt;&lt;D xsi:type="xsd:double"&gt;9.13454051747694&lt;/D&gt;&lt;D xsi:type="xsd:double"&gt;9.1233638730468769&lt;/D&gt;&lt;D xsi:type="xsd:double"&gt;8.9917760263285977&lt;/D&gt;&lt;D xsi:type="xsd:double"&gt;9.0246709267354248&lt;/D&gt;&lt;D xsi:type="xsd:double"&gt;8.9054615150128047&lt;/D&gt;&lt;D xsi:type="xsd:double"&gt;9.082577163651619&lt;/D&gt;&lt;D xsi:type="xsd:double"&gt;9.1766185325049676&lt;/D&gt;&lt;D xsi:type="xsd:double"&gt;9.0588543814742231&lt;/D&gt;&lt;D xsi:type="xsd:double"&gt;9.560531832318139&lt;/D&gt;&lt;D xsi:type="xsd:double"&gt;9.567736840239121&lt;/D&gt;&lt;D xsi:type="xsd:double"&gt;9.63749998380666&lt;/D&gt;&lt;D xsi:type="xsd:double"&gt;9.51657828402947&lt;/D&gt;&lt;D xsi:type="xsd:double"&gt;9.6921497085320709&lt;/D&gt;&lt;D xsi:type="xsd:double"&gt;9.6280937666985853&lt;/D&gt;&lt;D xsi:type="xsd:double"&gt;9.3318069732144462&lt;/D&gt;&lt;D xsi:type="xsd:double"&gt;9.3332813225934643&lt;/D&gt;&lt;D xsi:type="xsd:double"&gt;9.26097483679716&lt;/D&gt;&lt;D xsi:type="xsd:double"&gt;9.2411914305208143&lt;/D&gt;&lt;D xsi:type="xsd:double"&gt;9.0523633438201436&lt;/D&gt;&lt;D xsi:type="xsd:double"&gt;9.181868419563882&lt;/D&gt;&lt;D xsi:type="xsd:double"&gt;9.0464358559016862&lt;/D&gt;&lt;D xsi:type="xsd:double"&gt;9.0594472022408947&lt;/D&gt;&lt;D xsi:type="xsd:double"&gt;9.2509569625140866&lt;/D&gt;&lt;D xsi:type="xsd:double"&gt;9.2107674012082423&lt;/D&gt;&lt;D xsi:type="xsd:double"&gt;9.3359775067332116&lt;/D&gt;&lt;D xsi:type="xsd:double"&gt;9.2818300733305268&lt;/D&gt;&lt;D xsi:type="xsd:double"&gt;9.1939971176900581&lt;/D&gt;&lt;D xsi:type="xsd:double"&gt;9.2036719112521173&lt;/D&gt;&lt;D xsi:type="xsd:double"&gt;9.4471892713296217&lt;/D&gt;&lt;D xsi:type="xsd:double"&gt;9.3671562659895962&lt;/D&gt;&lt;D xsi:type="xsd:double"&gt;9.40659974476547&lt;/D&gt;&lt;D xsi:type="xsd:double"&gt;9.2642982193863759&lt;/D&gt;&lt;D xsi:type="xsd:double"&gt;9.4509262001779533&lt;/D&gt;&lt;D xsi:type="xsd:double"&gt;9.4818632438052148&lt;/D&gt;&lt;D xsi:type="xsd:double"&gt;9.5254446140724873&lt;/D&gt;&lt;D xsi:type="xsd:double"&gt;9.494314399923983&lt;/D&gt;&lt;D xsi:type="xsd:double"&gt;9.5531675511200724&lt;/D&gt;&lt;D xsi:type="xsd:double"&gt;9.4493960197483009&lt;/D&gt;&lt;D xsi:type="xsd:double"&gt;9.76556233041451&lt;/D&gt;&lt;D xsi:type="xsd:double"&gt;9.8143266017899258&lt;/D&gt;&lt;D xsi:type="xsd:double"&gt;9.9593423466139015&lt;/D&gt;&lt;D xsi:type="xsd:double"&gt;10.009408292030789&lt;/D&gt;&lt;D xsi:type="xsd:double"&gt;10.148357490631559&lt;/D&gt;&lt;D xsi:type="xsd:double"&gt;10.176652442318551&lt;/D&gt;&lt;D xsi:type="xsd:double"&gt;10.04457606117936&lt;/D&gt;&lt;D xsi:type="xsd:double"&gt;10.1048889597361&lt;/D&gt;&lt;D xsi:type="xsd:double"&gt;10.071942478742789&lt;/D&gt;&lt;D xsi:type="xsd:double"&gt;10.29073546969452&lt;/D&gt;&lt;D xsi:type="xsd:double"&gt;10.337114884361281&lt;/D&gt;&lt;D xsi:type="xsd:double"&gt;10.313930540946149&lt;/D&gt;&lt;D xsi:type="xsd:double"&gt;10.31435473057986&lt;/D&gt;&lt;D xsi:type="xsd:double"&gt;10.461866258985269&lt;/D&gt;&lt;D xsi:type="xsd:double"&gt;10.425224939085931&lt;/D&gt;&lt;D xsi:type="xsd:double"&gt;10.342763303563251&lt;/D&gt;&lt;D xsi:type="xsd:double"&gt;10.36366514701826&lt;/D&gt;&lt;D xsi:type="xsd:double"&gt;10.28944690515676&lt;/D&gt;&lt;D xsi:type="xsd:double"&gt;10.505570893092321&lt;/D&gt;&lt;D xsi:type="xsd:double"&gt;10.461435353146641&lt;/D&gt;&lt;D xsi:type="xsd:double"&gt;10.5937166408052&lt;/D&gt;&lt;D xsi:type="xsd:double"&gt;10.57076218320668&lt;/D&gt;&lt;D xsi:type="xsd:double"&gt;10.60849745517884&lt;/D&gt;&lt;D xsi:type="xsd:double"&gt;10.67959101973722&lt;/D&gt;&lt;D xsi:type="xsd:double"&gt;10.578533554388191&lt;/D&gt;&lt;D xsi:type="xsd:double"&gt;10.56778450673022&lt;/D&gt;&lt;D xsi:type="xsd:double"&gt;10.63265891371973&lt;/D&gt;&lt;D xsi:type="xsd:double"&gt;10.77052492539605&lt;/D&gt;&lt;D xsi:type="xsd:double"&gt;10.81615875397422&lt;/D&gt;&lt;D xsi:type="xsd:double"&gt;10.6900291346865&lt;/D&gt;&lt;D xsi:type="xsd:double"&gt;10.71410532727014&lt;/D&gt;&lt;D xsi:type="xsd:double"&gt;10.48308299627154&lt;/D&gt;&lt;D xsi:type="xsd:double"&gt;10.22421654804759&lt;/D&gt;&lt;D xsi:type="xsd:double"&gt;10.119757102910709&lt;/D&gt;&lt;D xsi:type="xsd:double"&gt;10.343117575714791&lt;/D&gt;&lt;D xsi:type="xsd:double"&gt;10.355178529163981&lt;/D&gt;&lt;D xsi:type="xsd:double"&gt;10.38159539637507&lt;/D&gt;&lt;D xsi:type="xsd:double"&gt;10.4615962914462&lt;/D&gt;&lt;D xsi:type="xsd:double"&gt;10.432623249806079&lt;/D&gt;&lt;D xsi:type="xsd:double"&gt;10.45458267959226&lt;/D&gt;&lt;D xsi:type="xsd:double"&gt;10.417585426993171&lt;/D&gt;&lt;D xsi:type="xsd:double"&gt;10.29666426591918&lt;/D&gt;&lt;D xsi:type="xsd:double"&gt;10.20431463377146&lt;/D&gt;&lt;D xsi:type="xsd:double"&gt;10.19029341520252&lt;/D&gt;&lt;D xsi:type="xsd:double"&gt;10.206012689154971&lt;/D&gt;&lt;D xsi:type="xsd:double"&gt;10.06802682930212&lt;/D&gt;&lt;D xsi:type="xsd:double"&gt;10.0896354300183&lt;/D&gt;&lt;D xsi:type="xsd:double"&gt;10.282874989587629&lt;/D&gt;&lt;D xsi:type="xsd:double"&gt;10.217537887385539&lt;/D&gt;&lt;D xsi:type="xsd:double"&gt;10.106126224676469&lt;/D&gt;&lt;D xsi:type="xsd:double"&gt;10.0257576060344&lt;/D&gt;&lt;D xsi:type="xsd:double"&gt;10.002704535318991&lt;/D&gt;&lt;D xsi:type="xsd:double"&gt;10.133590304593531&lt;/D&gt;&lt;D xsi:type="xsd:double"&gt;10.044157933020781&lt;/D&gt;&lt;D xsi:type="xsd:double"&gt;9.9448059534079327&lt;/D&gt;&lt;D xsi:type="xsd:double"&gt;9.80891421675516&lt;/D&gt;&lt;D xsi:type="xsd:double"&gt;9.8937252986304483&lt;/D&gt;&lt;D xsi:type="xsd:double"&gt;10.08195529151913&lt;/D&gt;&lt;D xsi:type="xsd:double"&gt;10.05076490249688&lt;/D&gt;&lt;D xsi:type="xsd:double"&gt;10.00906505012188&lt;/D&gt;&lt;D xsi:type="xsd:double"&gt;10.12555209539522&lt;/D&gt;&lt;D xsi:type="xsd:double"&gt;10.23055557716072&lt;/D&gt;&lt;D xsi:type="xsd:double"&gt;10.23269097072934&lt;/D&gt;&lt;D xsi:type="xsd:double"&gt;10.03552421268088&lt;/D&gt;&lt;D xsi:type="xsd:double"&gt;10.05475262010752&lt;/D&gt;&lt;D xsi:type="xsd:double"&gt;10.04473798938314&lt;/D&gt;&lt;D xsi:type="xsd:double"&gt;10.13790028248636&lt;/D&gt;&lt;D xsi:type="xsd:double"&gt;10.08995120720569&lt;/D&gt;&lt;D xsi:type="xsd:double"&gt;10.27138965885173&lt;/D&gt;&lt;D xsi:type="xsd:double"&gt;10.34734859159318&lt;/D&gt;&lt;D xsi:type="xsd:double"&gt;10.328221177478479&lt;/D&gt;&lt;D xsi:type="xsd:double"&gt;10.254756447814639&lt;/D&gt;&lt;D xsi:type="xsd:double"&gt;9.9561412892233214&lt;/D&gt;&lt;D xsi:type="xsd:double"&gt;9.93966528092949&lt;/D&gt;&lt;D xsi:type="xsd:double"&gt;9.8745017784123856&lt;/D&gt;&lt;D xsi:type="xsd:double"&gt;9.821901937187322&lt;/D&gt;&lt;D xsi:type="xsd:double"&gt;9.69107525026187&lt;/D&gt;&lt;D xsi:type="xsd:double"&gt;9.5932387642423418&lt;/D&gt;&lt;D xsi:type="xsd:double"&gt;9.677772591008944&lt;/D&gt;&lt;D xsi:type="xsd:double"&gt;9.365208626464371&lt;/D&gt;&lt;D xsi:type="xsd:double"&gt;9.3674463009112525&lt;/D&gt;&lt;D xsi:type="xsd:double"&gt;9.2321979866159509&lt;/D&gt;&lt;D xsi:type="xsd:double"&gt;9.1823938495261679&lt;/D&gt;&lt;D xsi:type="xsd:double"&gt;9.230752606617596&lt;/D&gt;&lt;D xsi:type="xsd:double"&gt;9.13332306819102&lt;/D&gt;&lt;D xsi:type="xsd:double"&gt;9.0624645239013&lt;/D&gt;&lt;D xsi:type="xsd:double"&gt;9.0869272716366485&lt;/D&gt;&lt;D xsi:type="xsd:double"&gt;9.142618322463095&lt;/D&gt;&lt;D xsi:type="xsd:double"&gt;9.25865480691984&lt;/D&gt;&lt;D xsi:type="xsd:double"&gt;9.0899215028277975&lt;/D&gt;&lt;D xsi:type="xsd:double"&gt;9.0625837692682722&lt;/D&gt;&lt;D xsi:type="xsd:double"&gt;9.0462728256600755&lt;/D&gt;&lt;D xsi:type="xsd:double"&gt;8.9093479465145879&lt;/D&gt;&lt;D xsi:type="xsd:double"&gt;8.9558116201490119&lt;/D&gt;&lt;D xsi:type="xsd:double"&gt;9.0706627910865869&lt;/D&gt;&lt;D xsi:type="xsd:double"&gt;9.1652035123781683&lt;/D&gt;&lt;D xsi:type="xsd:double"&gt;9.1013725531954961&lt;/D&gt;&lt;D xsi:type="xsd:double"&gt;9.345746377514601&lt;/D&gt;&lt;D xsi:type="xsd:double"&gt;9.2890270158911434&lt;/D&gt;&lt;D xsi:type="xsd:double"&gt;9.3682619739140041&lt;/D&gt;&lt;D xsi:type="xsd:double"&gt;9.2464156951329&lt;/D&gt;&lt;D xsi:type="xsd:double"&gt;9.4611280707751746&lt;/D&gt;&lt;D xsi:type="xsd:double"&gt;9.5493302466747&lt;/D&gt;&lt;D xsi:type="xsd:double"&gt;9.5283332512167576&lt;/D&gt;&lt;D xsi:type="xsd:double"&gt;9.5856388155480516&lt;/D&gt;&lt;D xsi:type="xsd:double"&gt;9.47553797278039&lt;/D&gt;&lt;D xsi:type="xsd:double"&gt;9.35487800268066&lt;/D&gt;&lt;D xsi:type="xsd:double"&gt;9.32050574557286&lt;/D&gt;&lt;D xsi:type="xsd:double"&gt;9.365598795315691&lt;/D&gt;&lt;D xsi:type="xsd:double"&gt;9.4502795088129439&lt;/D&gt;&lt;D xsi:type="xsd:double"&gt;9.3992583612257725&lt;/D&gt;&lt;D xsi:type="xsd:double"&gt;9.58785028748557&lt;/D&gt;&lt;D xsi:type="xsd:double"&gt;9.7309076651689779&lt;/D&gt;&lt;D xsi:type="xsd:double"&gt;9.7150164912401138&lt;/D&gt;&lt;D xsi:type="xsd:double"&gt;9.7886919892133868&lt;/D&gt;&lt;D xsi:type="xsd:double"&gt;9.7945448379516762&lt;/D&gt;&lt;D xsi:type="xsd:double"&gt;9.62471868386627&lt;/D&gt;&lt;D xsi:type="xsd:double"&gt;9.61418456138055&lt;/D&gt;&lt;D xsi:type="xsd:double"&gt;9.6335007874951035&lt;/D&gt;&lt;D xsi:type="xsd:double"&gt;9.44845858769201&lt;/D&gt;&lt;D xsi:type="xsd:double"&gt;9.4743475308180933&lt;/D&gt;&lt;D xsi:type="xsd:double"&gt;9.481653691761764&lt;/D&gt;&lt;D xsi:type="xsd:double"&gt;9.68886856517451&lt;/D&gt;&lt;D xsi:type="xsd:double"&gt;9.5409188614894056&lt;/D&gt;&lt;D xsi:type="xsd:double"&gt;9.6934404287984783&lt;/D&gt;&lt;D xsi:type="xsd:double"&gt;9.7972150329570926&lt;/D&gt;&lt;D xsi:type="xsd:double"&gt;9.4807900122524025&lt;/D&gt;&lt;D xsi:type="xsd:double"&gt;9.3902564779536242&lt;/D&gt;&lt;D xsi:type="xsd:double"&gt;9.3874199211703218&lt;/D&gt;&lt;D xsi:type="xsd:double"&gt;9.3873583544769481&lt;/D&gt;&lt;D xsi:type="xsd:double"&gt;9.5685446834075787&lt;/D&gt;&lt;D xsi:type="xsd:double"&gt;9.7557600339761574&lt;/D&gt;&lt;D xsi:type="xsd:double"&gt;9.8719243674550849&lt;/D&gt;&lt;D xsi:type="xsd:double"&gt;9.8794974870969234&lt;/D&gt;&lt;D xsi:type="xsd:double"&gt;9.8058271570254085&lt;/D&gt;&lt;D xsi:type="xsd:double"&gt;9.7847325639142717&lt;/D&gt;&lt;D xsi:type="xsd:double"&gt;9.9684567922986211&lt;/D&gt;&lt;D xsi:type="xsd:double"&gt;10.00472473821212&lt;/D&gt;&lt;D xsi:type="xsd:double"&gt;10.00952919230711&lt;/D&gt;&lt;D xsi:type="xsd:double"&gt;10.12190952911452&lt;/D&gt;&lt;D xsi:type="xsd:double"&gt;10.06503011669817&lt;/D&gt;&lt;D xsi:type="xsd:double"&gt;10.03012939533614&lt;/D&gt;&lt;D xsi:type="xsd:double"&gt;10.14855598023702&lt;/D&gt;&lt;D xsi:type="xsd:double"&gt;10.026437429007739&lt;/D&gt;&lt;D xsi:type="xsd:double"&gt;10.001208407196669&lt;/D&gt;&lt;D xsi:type="xsd:double"&gt;10.082801657523071&lt;/D&gt;&lt;D xsi:type="xsd:double"&gt;10.089915262063521&lt;/D&gt;&lt;D xsi:type="xsd:double"&gt;10.08434490804482&lt;/D&gt;&lt;D xsi:type="xsd:double"&gt;9.9763415254381833&lt;/D&gt;&lt;D xsi:type="xsd:double"&gt;10.121638334738879&lt;/D&gt;&lt;D xsi:type="xsd:double"&gt;10.00803075103414&lt;/D&gt;&lt;D xsi:type="xsd:double"&gt;9.9829808352627172&lt;/D&gt;&lt;D xsi:type="xsd:double"&gt;9.99343235237113&lt;/D&gt;&lt;D xsi:type="xsd:double"&gt;9.9708382502723616&lt;/D&gt;&lt;D xsi:type="xsd:double"&gt;9.8710500198064963&lt;/D&gt;&lt;D xsi:type="xsd:double"&gt;9.8270185640081884&lt;/D&gt;&lt;D xsi:type="xsd:double"&gt;9.8479560153432057&lt;/D&gt;&lt;D xsi:type="xsd:double"&gt;9.824992959979518&lt;/D&gt;&lt;D xsi:type="xsd:double"&gt;9.6792780902880757&lt;/D&gt;&lt;D xsi:type="xsd:double"&gt;9.7056979306805875&lt;/D&gt;&lt;D xsi:type="xsd:double"&gt;9.9945447960306861&lt;/D&gt;&lt;D xsi:type="xsd:double"&gt;9.897877481281979&lt;/D&gt;&lt;D xsi:type="xsd:double"&gt;9.9121145617190738&lt;/D&gt;&lt;D xsi:type="xsd:double"&gt;10.0078135620168&lt;/D&gt;&lt;D xsi:type="xsd:double"&gt;9.9909078467228518&lt;/D&gt;&lt;D xsi:type="xsd:double"&gt;10.27359788106695&lt;/D&gt;&lt;D xsi:type="xsd:double"&gt;10.28113253137531&lt;/D&gt;&lt;D xsi:type="xsd:double"&gt;10.251813835534479&lt;/D&gt;&lt;D xsi:type="xsd:double"&gt;10.360155411804021&lt;/D&gt;&lt;D xsi:type="xsd:double"&gt;10.22816795550699&lt;/D&gt;&lt;D xsi:type="xsd:double"&gt;10.31716009781143&lt;/D&gt;&lt;D xsi:type="xsd:double"&gt;10.27162221304201&lt;/D&gt;&lt;D xsi:type="xsd:double"&gt;10.27193789167382&lt;/D&gt;&lt;D xsi:type="xsd:double"&gt;10.194726686518671&lt;/D&gt;&lt;D xsi:type="xsd:double"&gt;10.293634626620451&lt;/D&gt;&lt;D xsi:type="xsd:double"&gt;10.33113199706084&lt;/D&gt;&lt;D xsi:type="xsd:double"&gt;10.32385735628753&lt;/D&gt;&lt;D xsi:type="xsd:double"&gt;10.33125291586753&lt;/D&gt;&lt;D xsi:type="xsd:double"&gt;10.38066399795108&lt;/D&gt;&lt;D xsi:type="xsd:double"&gt;10.28839932571767&lt;/D&gt;&lt;D xsi:type="xsd:double"&gt;10.359654007836721&lt;/D&gt;&lt;D xsi:type="xsd:double"&gt;10.346327241262211&lt;/D&gt;&lt;D xsi:type="xsd:double"&gt;10.36716460959518&lt;/D&gt;&lt;D xsi:type="xsd:double"&gt;10.423808898750121&lt;/D&gt;&lt;D xsi:type="xsd:double"&gt;10.439272502522151&lt;/D&gt;&lt;D xsi:type="xsd:double"&gt;10.465158872925469&lt;/D&gt;&lt;D xsi:type="xsd:double"&gt;10.55315995708987&lt;/D&gt;&lt;D xsi:type="xsd:double"&gt;10.597844191529021&lt;/D&gt;&lt;D xsi:type="xsd:double"&gt;10.621883221333119&lt;/D&gt;&lt;D xsi:type="xsd:double"&gt;10.6812357817401&lt;/D&gt;&lt;D xsi:type="xsd:double"&gt;10.70167182839522&lt;/D&gt;&lt;D xsi:type="xsd:double"&gt;10.700338301154931&lt;/D&gt;&lt;D xsi:type="xsd:double"&gt;10.568404666300379&lt;/D&gt;&lt;D xsi:type="xsd:double"&gt;10.54624238244414&lt;/D&gt;&lt;D xsi:type="xsd:double"&gt;10.49932412497925&lt;/D&gt;&lt;D xsi:type="xsd:double"&gt;10.612833934418941&lt;/D&gt;&lt;D xsi:type="xsd:double"&gt;10.70146103807701&lt;/D&gt;&lt;D xsi:type="xsd:double"&gt;10.82058167615615&lt;/D&gt;&lt;D xsi:type="xsd:double"&gt;10.801959627845861&lt;/D&gt;&lt;D xsi:type="xsd:double"&gt;10.740372748491391&lt;/D&gt;&lt;D xsi:type="xsd:double"&gt;10.825831232299789&lt;/D&gt;&lt;D xsi:type="xsd:double"&gt;10.520793360472741&lt;/D&gt;&lt;D xsi:type="xsd:double"&gt;10.43388902392101&lt;/D&gt;&lt;D xsi:type="xsd:double"&gt;10.427400479574571&lt;/D&gt;&lt;D xsi:type="xsd:double"&gt;10.305535376306979&lt;/D&gt;&lt;D xsi:type="xsd:double"&gt;10.43552343755216&lt;/D&gt;&lt;D xsi:type="xsd:double"&gt;10.266949160166281&lt;/D&gt;&lt;D xsi:type="xsd:double"&gt;10.302141123011481&lt;/D&gt;&lt;D xsi:type="xsd:double"&gt;10.327201220401941&lt;/D&gt;&lt;D xsi:type="xsd:double"&gt;10.307336648907061&lt;/D&gt;&lt;D xsi:type="xsd:double"&gt;10.448312706677021&lt;/D&gt;&lt;D xsi:type="xsd:double"&gt;10.55548837657375&lt;/D&gt;&lt;D xsi:type="xsd:double"&gt;10.637365889758559&lt;/D&gt;&lt;D xsi:type="xsd:double"&gt;10.60441344782339&lt;/D&gt;&lt;D xsi:type="xsd:double"&gt;10.58759848839081&lt;/D&gt;&lt;D xsi:type="xsd:double"&gt;10.51144303515788&lt;/D&gt;&lt;D xsi:type="xsd:double"&gt;10.613855663626209&lt;/D&gt;&lt;D xsi:type="xsd:double"&gt;10.662001613902911&lt;/D&gt;&lt;D xsi:type="xsd:double"&gt;10.54057263379778&lt;/D&gt;&lt;D xsi:type="xsd:double"&gt;10.56917903200039&lt;/D&gt;&lt;D xsi:type="xsd:double"&gt;10.800382577687211&lt;/D&gt;&lt;D xsi:type="xsd:double"&gt;10.794109171655739&lt;/D&gt;&lt;D xsi:type="xsd:double"&gt;10.779850106254379&lt;/D&gt;&lt;D xsi:type="xsd:double"&gt;10.86127566290479&lt;/D&gt;&lt;D xsi:type="xsd:double"&gt;10.87879046757628&lt;/D&gt;&lt;D xsi:type="xsd:double"&gt;10.968081413278&lt;/D&gt;&lt;D xsi:type="xsd:double"&gt;10.90956355004869&lt;/D&gt;&lt;D xsi:type="xsd:double"&gt;11.00494185519667&lt;/D&gt;&lt;D xsi:type="xsd:double"&gt;10.933342642541341&lt;/D&gt;&lt;D xsi:type="xsd:double"&gt;10.922794535147011&lt;/D&gt;&lt;D xsi:type="xsd:double"&gt;10.981533240719619&lt;/D&gt;&lt;D xsi:type="xsd:double"&gt;10.992967522285809&lt;/D&gt;&lt;D xsi:type="xsd:double"&gt;10.924908379685229&lt;/D&gt;&lt;D xsi:type="xsd:double"&gt;10.934712638783021&lt;/D&gt;&lt;D xsi:type="xsd:double"&gt;10.975773803835409&lt;/D&gt;&lt;D xsi:type="xsd:double"&gt;10.991260319014311&lt;/D&gt;&lt;D xsi:type="xsd:double"&gt;10.95691932645865&lt;/D&gt;&lt;D xsi:type="xsd:double"&gt;11.2658746040312&lt;/D&gt;&lt;D xsi:type="xsd:double"&gt;11.31073505130815&lt;/D&gt;&lt;D xsi:type="xsd:double"&gt;11.279115009010621&lt;/D&gt;&lt;D xsi:type="xsd:double"&gt;11.24368636247706&lt;/D&gt;&lt;D xsi:type="xsd:double"&gt;11.138897301245089&lt;/D&gt;&lt;D xsi:type="xsd:double"&gt;11.180339795949131&lt;/D&gt;&lt;D xsi:type="xsd:double"&gt;11.24260488036205&lt;/D&gt;&lt;D xsi:type="xsd:double"&gt;11.20333422337564&lt;/D&gt;&lt;D xsi:type="xsd:double"&gt;11.262563764883909&lt;/D&gt;&lt;D xsi:type="xsd:double"&gt;11.22896130308134&lt;/D&gt;&lt;D xsi:type="xsd:double"&gt;11.2231456638893&lt;/D&gt;&lt;D xsi:type="xsd:double"&gt;11.20285079508143&lt;/D&gt;&lt;D xsi:type="xsd:double"&gt;11.32521075583503&lt;/D&gt;&lt;D xsi:type="xsd:double"&gt;11.305330829499489&lt;/D&gt;&lt;D xsi:type="xsd:double"&gt;11.34658891688661&lt;/D&gt;&lt;D xsi:type="xsd:double"&gt;11.32662065183586&lt;/D&gt;&lt;D xsi:type="xsd:double"&gt;11.30843404387179&lt;/D&gt;&lt;D xsi:type="xsd:double"&gt;11.30565973403205&lt;/D&gt;&lt;D xsi:type="xsd:double"&gt;11.337776178720439&lt;/D&gt;&lt;D xsi:type="xsd:double"&gt;11.324929373291059&lt;/D&gt;&lt;D xsi:type="xsd:double"&gt;11.40474273384045&lt;/D&gt;&lt;D xsi:type="xsd:double"&gt;11.36126100683606&lt;/D&gt;&lt;D xsi:type="xsd:double"&gt;11.36667389936526&lt;/D&gt;&lt;D xsi:type="xsd:double"&gt;11.389582516926859&lt;/D&gt;&lt;D xsi:type="xsd:double"&gt;11.086346049339079&lt;/D&gt;&lt;D xsi:type="xsd:double"&gt;11.1299356469514&lt;/D&gt;&lt;D xsi:type="xsd:double"&gt;11.11675145234693&lt;/D&gt;&lt;D xsi:type="xsd:double"&gt;11.1110022538838&lt;/D&gt;&lt;D xsi:type="xsd:double"&gt;11.179732601148309&lt;/D&gt;&lt;D xsi:type="xsd:double"&gt;11.19102224866921&lt;/D&gt;&lt;D xsi:type="xsd:double"&gt;11.16956713942192&lt;/D&gt;&lt;D xsi:type="xsd:double"&gt;11.044934065554109&lt;/D&gt;&lt;D xsi:type="xsd:double"&gt;11.127935972190731&lt;/D&gt;&lt;D xsi:type="xsd:double"&gt;10.937608192653361&lt;/D&gt;&lt;D xsi:type="xsd:double"&gt;10.834210647576681&lt;/D&gt;&lt;D xsi:type="xsd:double"&gt;10.838931939389971&lt;/D&gt;&lt;D xsi:type="xsd:double"&gt;10.68487968909589&lt;/D&gt;&lt;D xsi:type="xsd:double"&gt;10.68149120379649&lt;/D&gt;&lt;D xsi:type="xsd:double"&gt;10.8760674798223&lt;/D&gt;&lt;D xsi:type="xsd:double"&gt;10.820757241201489&lt;/D&gt;&lt;D xsi:type="xsd:double"&gt;10.695767508549061&lt;/D&gt;&lt;D xsi:type="xsd:double"&gt;10.6742385543447&lt;/D&gt;&lt;D xsi:type="xsd:double"&gt;10.7936833305837&lt;/D&gt;&lt;D xsi:type="xsd:double"&gt;10.775575194460631&lt;/D&gt;&lt;D xsi:type="xsd:double"&gt;10.92285382866098&lt;/D&gt;&lt;D xsi:type="xsd:double"&gt;10.93175299082613&lt;/D&gt;&lt;D xsi:type="xsd:double"&gt;10.83363954362328&lt;/D&gt;&lt;D xsi:type="xsd:double"&gt;10.661464795559221&lt;/D&gt;&lt;D xsi:type="xsd:double"&gt;10.696510877511591&lt;/D&gt;&lt;D xsi:type="xsd:double"&gt;10.6736058883728&lt;/D&gt;&lt;D xsi:type="xsd:double"&gt;10.42553761981058&lt;/D&gt;&lt;D xsi:type="xsd:double"&gt;10.403996950981931&lt;/D&gt;&lt;D xsi:type="xsd:double"&gt;10.49824659004268&lt;/D&gt;&lt;D xsi:type="xsd:double"&gt;10.50313510031253&lt;/D&gt;&lt;D xsi:type="xsd:double"&gt;10.44381056029874&lt;/D&gt;&lt;D xsi:type="xsd:double"&gt;10.517470781379011&lt;/D&gt;&lt;D xsi:type="xsd:double"&gt;10.52677918034412&lt;/D&gt;&lt;D xsi:type="xsd:double"&gt;10.5924393970964&lt;/D&gt;&lt;D xsi:type="xsd:double"&gt;10.487035150430421&lt;/D&gt;&lt;D xsi:type="xsd:double"&gt;10.478714836398151&lt;/D&gt;&lt;D xsi:type="xsd:double"&gt;10.47658874364406&lt;/D&gt;&lt;D xsi:type="xsd:double"&gt;10.162537730539089&lt;/D&gt;&lt;D xsi:type="xsd:double"&gt;10.167468629263039&lt;/D&gt;&lt;D xsi:type="xsd:double"&gt;10.225004269380751&lt;/D&gt;&lt;D xsi:type="xsd:double"&gt;10.288872296401&lt;/D&gt;&lt;D xsi:type="xsd:double"&gt;10.32035371202222&lt;/D&gt;&lt;D xsi:type="xsd:double"&gt;10.312346720504969&lt;/D&gt;&lt;D xsi:type="xsd:double"&gt;10.14667461978852&lt;/D&gt;&lt;D xsi:type="xsd:double"&gt;10.09114399091964&lt;/D&gt;&lt;D xsi:type="xsd:double"&gt;10.044772802530821&lt;/D&gt;&lt;D xsi:type="xsd:double"&gt;10.019194853049351&lt;/D&gt;&lt;D xsi:type="xsd:double"&gt;10.238015992869791&lt;/D&gt;&lt;D xsi:type="xsd:double"&gt;10.235379987730269&lt;/D&gt;&lt;D xsi:type="xsd:double"&gt;10.11117908567506&lt;/D&gt;&lt;D xsi:type="xsd:double"&gt;10.2872885980653&lt;/D&gt;&lt;D xsi:type="xsd:double"&gt;10.379682127571821&lt;/D&gt;&lt;D xsi:type="xsd:double"&gt;10.420926553213169&lt;/D&gt;&lt;D xsi:type="xsd:double"&gt;10.4349219421338&lt;/D&gt;&lt;D xsi:type="xsd:double"&gt;10.505077072728691&lt;/D&gt;&lt;D xsi:type="xsd:double"&gt;10.46752557811992&lt;/D&gt;&lt;D xsi:type="xsd:double"&gt;10.480397167794211&lt;/D&gt;&lt;D xsi:type="xsd:double"&gt;10.583807450700739&lt;/D&gt;&lt;D xsi:type="xsd:double"&gt;10.611474290468969&lt;/D&gt;&lt;D xsi:type="xsd:double"&gt;10.697337159977639&lt;/D&gt;&lt;D xsi:type="xsd:double"&gt;10.67233098299908&lt;/D&gt;&lt;D xsi:type="xsd:double"&gt;10.712489104216409&lt;/D&gt;&lt;D xsi:type="xsd:double"&gt;10.5524062777493&lt;/D&gt;&lt;D xsi:type="xsd:double"&gt;10.529490077886811&lt;/D&gt;&lt;D xsi:type="xsd:double"&gt;10.593540773244509&lt;/D&gt;&lt;D xsi:type="xsd:double"&gt;10.6098642541985&lt;/D&gt;&lt;D xsi:type="xsd:double"&gt;10.77552583604121&lt;/D&gt;&lt;D xsi:type="xsd:double"&gt;10.721437524913091&lt;/D&gt;&lt;D xsi:type="xsd:double"&gt;10.658529557111191&lt;/D&gt;&lt;D xsi:type="xsd:double"&gt;10.39060608219795&lt;/D&gt;&lt;D xsi:type="xsd:double"&gt;10.375914949521119&lt;/D&gt;&lt;D xsi:type="xsd:double"&gt;10.406946216268191&lt;/D&gt;&lt;D xsi:type="xsd:double"&gt;10.491563653412911&lt;/D&gt;&lt;D xsi:type="xsd:double"&gt;10.3256087048965&lt;/D&gt;&lt;D xsi:type="xsd:double"&gt;10.273336472893391&lt;/D&gt;&lt;D xsi:type="xsd:double"&gt;10.248211215361369&lt;/D&gt;&lt;D xsi:type="xsd:double"&gt;10.18238788970371&lt;/D&gt;&lt;D xsi:type="xsd:double"&gt;10.173909245970121&lt;/D&gt;&lt;D xsi:type="xsd:double"&gt;10.082937946134461&lt;/D&gt;&lt;D xsi:type="xsd:double"&gt;9.9896290078772374&lt;/D&gt;&lt;D xsi:type="xsd:double"&gt;9.8298590324777351&lt;/D&gt;&lt;D xsi:type="xsd:double"&gt;9.8362245800694055&lt;/D&gt;&lt;D xsi:type="xsd:double"&gt;9.71304213056383&lt;/D&gt;&lt;D xsi:type="xsd:double"&gt;9.5048457291682027&lt;/D&gt;&lt;D xsi:type="xsd:double"&gt;9.54048372223718&lt;/D&gt;&lt;D xsi:type="xsd:double"&gt;9.6956410613335429&lt;/D&gt;&lt;D xsi:type="xsd:double"&gt;9.6872520091446646&lt;/D&gt;&lt;D xsi:type="xsd:double"&gt;9.578071637676798&lt;/D&gt;&lt;D xsi:type="xsd:double"&gt;9.32876504354892&lt;/D&gt;&lt;D xsi:type="xsd:double"&gt;9.2729524317061873&lt;/D&gt;&lt;D xsi:type="xsd:double"&gt;9.069751199428346&lt;/D&gt;&lt;D xsi:type="xsd:double"&gt;9.07469327435456&lt;/D&gt;&lt;D xsi:type="xsd:double"&gt;9.2882303699324513&lt;/D&gt;&lt;D xsi:type="xsd:double"&gt;9.35172455011272&lt;/D&gt;&lt;D xsi:type="xsd:double"&gt;9.5166065991844455&lt;/D&gt;&lt;D xsi:type="xsd:double"&gt;9.42554641977447&lt;/D&gt;&lt;D xsi:type="xsd:double"&gt;9.19370762200904&lt;/D&gt;&lt;D xsi:type="xsd:double"&gt;9.34737450111519&lt;/D&gt;&lt;D xsi:type="xsd:double"&gt;9.53959448191864&lt;/D&gt;&lt;D xsi:type="xsd:double"&gt;9.3923178163742271&lt;/D&gt;&lt;D xsi:type="xsd:double"&gt;9.4447969479667861&lt;/D&gt;&lt;D xsi:type="xsd:double"&gt;9.5323307064519138&lt;/D&gt;&lt;D xsi:type="xsd:double"&gt;9.7875652835704425&lt;/D&gt;&lt;D xsi:type="xsd:double"&gt;9.7038889630218144&lt;/D&gt;&lt;D xsi:type="xsd:double"&gt;9.7075588167597822&lt;/D&gt;&lt;D xsi:type="xsd:double"&gt;9.7032329327721349&lt;/D&gt;&lt;D xsi:type="xsd:double"&gt;9.7274780600966366&lt;/D&gt;&lt;D xsi:type="xsd:double"&gt;9.7371078154311057&lt;/D&gt;&lt;D xsi:type="xsd:double"&gt;9.7607339705454752&lt;/D&gt;&lt;D xsi:type="xsd:double"&gt;9.782898241953534&lt;/D&gt;&lt;D xsi:type="xsd:double"&gt;10.018431618499459&lt;/D&gt;&lt;D xsi:type="xsd:double"&gt;10.039322454205131&lt;/D&gt;&lt;D xsi:type="xsd:double"&gt;10.00330259945353&lt;/D&gt;&lt;D xsi:type="xsd:double"&gt;10.030733727761019&lt;/D&gt;&lt;D xsi:type="xsd:double"&gt;9.97581692677262&lt;/D&gt;&lt;D xsi:type="xsd:double"&gt;10.015849366483369&lt;/D&gt;&lt;D xsi:type="xsd:double"&gt;9.9843853293265177&lt;/D&gt;&lt;D xsi:type="xsd:double"&gt;10.049904507899569&lt;/D&gt;&lt;D xsi:type="xsd:double"&gt;10.10158707183763&lt;/D&gt;&lt;D xsi:type="xsd:double"&gt;10.11827423222153&lt;/D&gt;&lt;D xsi:type="xsd:double"&gt;9.918612717207111&lt;/D&gt;&lt;D xsi:type="xsd:double"&gt;9.7610669975710138&lt;/D&gt;&lt;D xsi:type="xsd:double"&gt;9.8264812935171282&lt;/D&gt;&lt;D xsi:type="xsd:double"&gt;9.8911046858324134&lt;/D&gt;&lt;D xsi:type="xsd:double"&gt;10.08962815699978&lt;/D&gt;&lt;D xsi:type="xsd:double"&gt;10.210313216703881&lt;/D&gt;&lt;D xsi:type="xsd:double"&gt;10.212507926081081&lt;/D&gt;&lt;D xsi:type="xsd:double"&gt;10.208613816327761&lt;/D&gt;&lt;D xsi:type="xsd:double"&gt;10.1924662705292&lt;/D&gt;&lt;D xsi:type="xsd:double"&gt;9.94275084017777&lt;/D&gt;&lt;D xsi:type="xsd:double"&gt;9.88243381285001&lt;/D&gt;&lt;D xsi:type="xsd:double"&gt;9.9121635168651583&lt;/D&gt;&lt;D xsi:type="xsd:double"&gt;9.9007936171965909&lt;/D&gt;&lt;D xsi:type="xsd:double"&gt;9.9505134889898077&lt;/D&gt;&lt;D xsi:type="xsd:double"&gt;9.89500803327174&lt;/D&gt;&lt;D xsi:type="xsd:double"&gt;9.7367497873830278&lt;/D&gt;&lt;D xsi:type="xsd:double"&gt;9.81171035973974&lt;/D&gt;&lt;D xsi:type="xsd:double"&gt;9.8326255399481912&lt;/D&gt;&lt;D xsi:type="xsd:double"&gt;10.017657292226829&lt;/D&gt;&lt;D xsi:type="xsd:double"&gt;10.1246128930903&lt;/D&gt;&lt;D xsi:type="xsd:double"&gt;10.07046087405028&lt;/D&gt;&lt;D xsi:type="xsd:double"&gt;10.193655706813861&lt;/D&gt;&lt;D xsi:type="xsd:double"&gt;10.209739875834121&lt;/D&gt;&lt;D xsi:type="xsd:double"&gt;10.294561007866969&lt;/D&gt;&lt;D xsi:type="xsd:double"&gt;10.3828919605822&lt;/D&gt;&lt;D xsi:type="xsd:double"&gt;10.360249552054331&lt;/D&gt;&lt;D xsi:type="xsd:double"&gt;10.37208375452787&lt;/D&gt;&lt;D xsi:type="xsd:double"&gt;10.35571161002056&lt;/D&gt;&lt;D xsi:type="xsd:double"&gt;10.50536381070205&lt;/D&gt;&lt;D xsi:type="xsd:double"&gt;10.478989137127041&lt;/D&gt;&lt;D xsi:type="xsd:double"&gt;10.433892871403909&lt;/D&gt;&lt;D xsi:type="xsd:double"&gt;10.60938211024229&lt;/D&gt;&lt;D xsi:type="xsd:double"&gt;10.53968568155747&lt;/D&gt;&lt;D xsi:type="xsd:double"&gt;10.4464000668332&lt;/D&gt;&lt;D xsi:type="xsd:double"&gt;10.4372827039173&lt;/D&gt;&lt;D xsi:type="xsd:double"&gt;10.40473023625685&lt;/D&gt;&lt;D xsi:type="xsd:double"&gt;10.441437864145129&lt;/D&gt;&lt;D xsi:type="xsd:double"&gt;10.2742652379896&lt;/D&gt;&lt;D xsi:type="xsd:double"&gt;10.32399600383426&lt;/D&gt;&lt;D xsi:type="xsd:double"&gt;10.430420262105249&lt;/D&gt;&lt;D xsi:type="xsd:double"&gt;10.38350132704972&lt;/D&gt;&lt;D xsi:type="xsd:double"&gt;10.30462010693293&lt;/D&gt;&lt;D xsi:type="xsd:double"&gt;10.417778626641219&lt;/D&gt;&lt;D xsi:type="xsd:double"&gt;10.350466680441841&lt;/D&gt;&lt;D xsi:type="xsd:double"&gt;10.313955</t>
        </r>
      </text>
    </comment>
    <comment ref="A84" authorId="0" shapeId="0">
      <text>
        <r>
          <rPr>
            <b/>
            <sz val="9"/>
            <color indexed="81"/>
            <rFont val="Tahoma"/>
            <charset val="1"/>
          </rPr>
          <t>734235559&lt;/D&gt;&lt;D xsi:type="xsd:double"&gt;10.43989067657053&lt;/D&gt;&lt;D xsi:type="xsd:double"&gt;10.461583108209849&lt;/D&gt;&lt;D xsi:type="xsd:double"&gt;10.42411924974153&lt;/D&gt;&lt;D xsi:type="xsd:double"&gt;10.342851919077409&lt;/D&gt;&lt;D xsi:type="xsd:double"&gt;10.45428841313112&lt;/D&gt;&lt;D xsi:type="xsd:double"&gt;10.49214723820239&lt;/D&gt;&lt;D xsi:type="xsd:double"&gt;10.43011127496005&lt;/D&gt;&lt;D xsi:type="xsd:double"&gt;10.294568747687659&lt;/D&gt;&lt;D xsi:type="xsd:double"&gt;10.21747744894626&lt;/D&gt;&lt;D xsi:type="xsd:double"&gt;10.1579059588909&lt;/D&gt;&lt;D xsi:type="xsd:double"&gt;10.204481397136041&lt;/D&gt;&lt;D xsi:type="xsd:double"&gt;10.226028850474419&lt;/D&gt;&lt;D xsi:type="xsd:double"&gt;10.438529081644409&lt;/D&gt;&lt;D xsi:type="xsd:double"&gt;10.38259786626201&lt;/D&gt;&lt;D xsi:type="xsd:double"&gt;10.41812220017175&lt;/D&gt;&lt;D xsi:type="xsd:double"&gt;10.398376005034709&lt;/D&gt;&lt;D xsi:type="xsd:double"&gt;10.314998746833471&lt;/D&gt;&lt;D xsi:type="xsd:double"&gt;10.308317189900061&lt;/D&gt;&lt;D xsi:type="xsd:double"&gt;10.23418727375646&lt;/D&gt;&lt;D xsi:type="xsd:double"&gt;10.16730751732943&lt;/D&gt;&lt;D xsi:type="xsd:double"&gt;10.3077056681144&lt;/D&gt;&lt;D xsi:type="xsd:double"&gt;10.2256141547654&lt;/D&gt;&lt;D xsi:type="xsd:double"&gt;10.03187980464566&lt;/D&gt;&lt;D xsi:type="xsd:double"&gt;10.10998601977988&lt;/D&gt;&lt;D xsi:type="xsd:double"&gt;10.275193698587829&lt;/D&gt;&lt;D xsi:type="xsd:double"&gt;10.54827627823866&lt;/D&gt;&lt;D xsi:type="xsd:double"&gt;10.545472828379561&lt;/D&gt;&lt;D xsi:type="xsd:double"&gt;10.56274344093965&lt;/D&gt;&lt;D xsi:type="xsd:double"&gt;10.50700045454022&lt;/D&gt;&lt;D xsi:type="xsd:double"&gt;10.557423127695129&lt;/D&gt;&lt;D xsi:type="xsd:double"&gt;10.541977562005069&lt;/D&gt;&lt;D xsi:type="xsd:double"&gt;10.546234972553449&lt;/D&gt;&lt;D xsi:type="xsd:double"&gt;10.601157111107449&lt;/D&gt;&lt;D xsi:type="xsd:double"&gt;10.58151692098409&lt;/D&gt;&lt;D xsi:type="xsd:double"&gt;10.61243336307493&lt;/D&gt;&lt;D xsi:type="xsd:double"&gt;10.69563031196124&lt;/D&gt;&lt;D xsi:type="xsd:double"&gt;10.63851409565738&lt;/D&gt;&lt;D xsi:type="xsd:double"&gt;10.56622594065735&lt;/D&gt;&lt;D xsi:type="xsd:double"&gt;10.544270617442731&lt;/D&gt;&lt;D xsi:type="xsd:double"&gt;10.54590807441658&lt;/D&gt;&lt;D xsi:type="xsd:double"&gt;10.56979494649501&lt;/D&gt;&lt;D xsi:type="xsd:double"&gt;10.541534744747089&lt;/D&gt;&lt;D xsi:type="xsd:double"&gt;10.3490655282921&lt;/D&gt;&lt;D xsi:type="xsd:double"&gt;10.298773098268491&lt;/D&gt;&lt;D xsi:type="xsd:double"&gt;10.32363317908718&lt;/D&gt;&lt;D xsi:type="xsd:double"&gt;10.2411576494585&lt;/D&gt;&lt;D xsi:type="xsd:double"&gt;10.23991898843571&lt;/D&gt;&lt;D xsi:type="xsd:double"&gt;10.264758408832019&lt;/D&gt;&lt;D xsi:type="xsd:double"&gt;10.151346339756049&lt;/D&gt;&lt;D xsi:type="xsd:double"&gt;10.10982651594674&lt;/D&gt;&lt;D xsi:type="xsd:double"&gt;10.14248154684724&lt;/D&gt;&lt;D xsi:type="xsd:double"&gt;10.255041539104511&lt;/D&gt;&lt;D xsi:type="xsd:double"&gt;10.2739597892139&lt;/D&gt;&lt;D xsi:type="xsd:double"&gt;10.26430338501604&lt;/D&gt;&lt;D xsi:type="xsd:double"&gt;10.279987024058229&lt;/D&gt;&lt;D xsi:type="xsd:double"&gt;10.29766131094401&lt;/D&gt;&lt;D xsi:type="xsd:double"&gt;10.05008628852932&lt;/D&gt;&lt;D xsi:type="xsd:double"&gt;9.988153534529129&lt;/D&gt;&lt;D xsi:type="xsd:double"&gt;10.00925887832155&lt;/D&gt;&lt;D xsi:type="xsd:double"&gt;10.13168058054066&lt;/D&gt;&lt;D xsi:type="xsd:double"&gt;10.03729014753973&lt;/D&gt;&lt;D xsi:type="xsd:double"&gt;10.0665491052143&lt;/D&gt;&lt;D xsi:type="xsd:double"&gt;10.07362643994027&lt;/D&gt;&lt;D xsi:type="xsd:double"&gt;10.0258378724218&lt;/D&gt;&lt;D xsi:type="xsd:double"&gt;10.07649573576175&lt;/D&gt;&lt;D xsi:type="xsd:double"&gt;10.1326903699901&lt;/D&gt;&lt;D xsi:type="xsd:double"&gt;10.178307295409921&lt;/D&gt;&lt;D xsi:type="xsd:double"&gt;10.085416212674209&lt;/D&gt;&lt;D xsi:type="xsd:double"&gt;10.118929198191781&lt;/D&gt;&lt;D xsi:type="xsd:double"&gt;10.140590280649731&lt;/D&gt;&lt;D xsi:type="xsd:double"&gt;9.9922692160245656&lt;/D&gt;&lt;D xsi:type="xsd:double"&gt;9.8857503595454421&lt;/D&gt;&lt;D xsi:type="xsd:double"&gt;9.648054824957395&lt;/D&gt;&lt;D xsi:type="xsd:double"&gt;9.6399611989715623&lt;/D&gt;&lt;D xsi:type="xsd:double"&gt;9.7379450537898951&lt;/D&gt;&lt;D xsi:type="xsd:double"&gt;9.6689799510351211&lt;/D&gt;&lt;D xsi:type="xsd:double"&gt;9.3753709224132251&lt;/D&gt;&lt;D xsi:type="xsd:double"&gt;9.3151777096248587&lt;/D&gt;&lt;D xsi:type="xsd:double"&gt;9.3794438759603711&lt;/D&gt;&lt;D xsi:type="xsd:double"&gt;9.4759700893908132&lt;/D&gt;&lt;D xsi:type="xsd:double"&gt;9.4524047703723078&lt;/D&gt;&lt;D xsi:type="xsd:double"&gt;9.6258382925432446&lt;/D&gt;&lt;D xsi:type="xsd:double"&gt;9.7759990305709472&lt;/D&gt;&lt;D xsi:type="xsd:double"&gt;9.7221054752159883&lt;/D&gt;&lt;D xsi:type="xsd:double"&gt;9.7807321509729555&lt;/D&gt;&lt;D xsi:type="xsd:double"&gt;9.8729528819375858&lt;/D&gt;&lt;D xsi:type="xsd:double"&gt;9.8880737950724082&lt;/D&gt;&lt;D xsi:type="xsd:double"&gt;9.9212131037354983&lt;/D&gt;&lt;D xsi:type="xsd:double"&gt;9.8080682999354121&lt;/D&gt;&lt;D xsi:type="xsd:double"&gt;9.91775386787921&lt;/D&gt;&lt;D xsi:type="xsd:double"&gt;9.8833263624660646&lt;/D&gt;&lt;D xsi:type="xsd:double"&gt;9.8706808430327335&lt;/D&gt;&lt;D xsi:type="xsd:double"&gt;9.9355868174261843&lt;/D&gt;&lt;D xsi:type="xsd:double"&gt;10.095874317812051&lt;/D&gt;&lt;D xsi:type="xsd:double"&gt;10.1448837968761&lt;/D&gt;&lt;D xsi:type="xsd:double"&gt;10.02658483247362&lt;/D&gt;&lt;D xsi:type="xsd:double"&gt;10.080504523058069&lt;/D&gt;&lt;D xsi:type="xsd:double"&gt;10.0405644574739&lt;/D&gt;&lt;D xsi:type="xsd:double"&gt;10.080661639207589&lt;/D&gt;&lt;D xsi:type="xsd:double"&gt;10.07469278069502&lt;/D&gt;&lt;D xsi:type="xsd:double"&gt;9.96655123147811&lt;/D&gt;&lt;D xsi:type="xsd:double"&gt;9.9650412419521679&lt;/D&gt;&lt;D xsi:type="xsd:double"&gt;9.797206009781755&lt;/D&gt;&lt;D xsi:type="xsd:double"&gt;9.7161770310246354&lt;/D&gt;&lt;D xsi:type="xsd:double"&gt;9.6210268650824737&lt;/D&gt;&lt;D xsi:type="xsd:double"&gt;9.6170784746611524&lt;/D&gt;&lt;D xsi:type="xsd:double"&gt;9.6605719047550522&lt;/D&gt;&lt;D xsi:type="xsd:double"&gt;9.67014336545701&lt;/D&gt;&lt;D xsi:type="xsd:double"&gt;9.5290511702778318&lt;/D&gt;&lt;D xsi:type="xsd:double"&gt;9.64863855620392&lt;/D&gt;&lt;D xsi:type="xsd:double"&gt;9.8066265705699749&lt;/D&gt;&lt;D xsi:type="xsd:double"&gt;9.7692257013588275&lt;/D&gt;&lt;D xsi:type="xsd:double"&gt;9.8315682915974278&lt;/D&gt;&lt;D xsi:type="xsd:double"&gt;9.8142571972419379&lt;/D&gt;&lt;D xsi:type="xsd:double"&gt;9.955508035188366&lt;/D&gt;&lt;D xsi:type="xsd:double"&gt;9.992432405565328&lt;/D&gt;&lt;D xsi:type="xsd:double"&gt;10.119188333358959&lt;/D&gt;&lt;D xsi:type="xsd:double"&gt;10.157288376938061&lt;/D&gt;&lt;D xsi:type="xsd:double"&gt;10.176295047280609&lt;/D&gt;&lt;D xsi:type="xsd:double"&gt;10.148762292991229&lt;/D&gt;&lt;D xsi:type="xsd:double"&gt;10.093919430242829&lt;/D&gt;&lt;D xsi:type="xsd:double"&gt;10.16484585343008&lt;/D&gt;&lt;D xsi:type="xsd:double"&gt;10.27091519630924&lt;/D&gt;&lt;D xsi:type="xsd:double"&gt;10.43796709197099&lt;/D&gt;&lt;D xsi:type="xsd:double"&gt;10.37343045822049&lt;/D&gt;&lt;D xsi:type="xsd:double"&gt;10.383911842469409&lt;/D&gt;&lt;D xsi:type="xsd:double"&gt;10.2282681029881&lt;/D&gt;&lt;D xsi:type="xsd:double"&gt;10.24377486374868&lt;/D&gt;&lt;D xsi:type="xsd:double"&gt;10.2688149492383&lt;/D&gt;&lt;D xsi:type="xsd:double"&gt;10.282984942192609&lt;/D&gt;&lt;D xsi:type="xsd:double"&gt;10.181923011819251&lt;/D&gt;&lt;D xsi:type="xsd:double"&gt;10.2050051967264&lt;/D&gt;&lt;D xsi:type="xsd:double"&gt;10.051550891424821&lt;/D&gt;&lt;D xsi:type="xsd:double"&gt;10.0217612365109&lt;/D&gt;&lt;D xsi:type="xsd:double"&gt;10.15013068347746&lt;/D&gt;&lt;D xsi:type="xsd:double"&gt;10.00541448490722&lt;/D&gt;&lt;D xsi:type="xsd:double"&gt;10.06896728549717&lt;/D&gt;&lt;D xsi:type="xsd:double"&gt;9.9594301811001813&lt;/D&gt;&lt;D xsi:type="xsd:double"&gt;9.8646713022205468&lt;/D&gt;&lt;D xsi:type="xsd:double"&gt;9.9009669628408279&lt;/D&gt;&lt;D xsi:type="xsd:double"&gt;9.9088528775575639&lt;/D&gt;&lt;D xsi:type="xsd:double"&gt;10.084770092010309&lt;/D&gt;&lt;D xsi:type="xsd:double"&gt;10.109500442956939&lt;/D&gt;&lt;D xsi:type="xsd:double"&gt;10.223577238651171&lt;/D&gt;&lt;D xsi:type="xsd:double"&gt;10.291168972457729&lt;/D&gt;&lt;D xsi:type="xsd:double"&gt;10.280828508812579&lt;/D&gt;&lt;D xsi:type="xsd:double"&gt;10.292051199523151&lt;/D&gt;&lt;D xsi:type="xsd:double"&gt;10.34805001441682&lt;/D&gt;&lt;D xsi:type="xsd:double"&gt;10.340162985097731&lt;/D&gt;&lt;D xsi:type="xsd:double"&gt;10.39267554906758&lt;/D&gt;&lt;D xsi:type="xsd:double"&gt;10.40136570762175&lt;/D&gt;&lt;D xsi:type="xsd:double"&gt;10.39301405532451&lt;/D&gt;&lt;D xsi:type="xsd:double"&gt;10.38450842005359&lt;/D&gt;&lt;D xsi:type="xsd:double"&gt;10.450448979195659&lt;/D&gt;&lt;D xsi:type="xsd:double"&gt;10.403887874048889&lt;/D&gt;&lt;D xsi:type="xsd:double"&gt;10.440072717531789&lt;/D&gt;&lt;D xsi:type="xsd:double"&gt;10.536614558142761&lt;/D&gt;&lt;D xsi:type="xsd:double"&gt;10.46692687736576&lt;/D&gt;&lt;D xsi:type="xsd:double"&gt;10.44637196933618&lt;/D&gt;&lt;D xsi:type="xsd:double"&gt;10.37016769400595&lt;/D&gt;&lt;D xsi:type="xsd:double"&gt;10.411530751828471&lt;/D&gt;&lt;D xsi:type="xsd:double"&gt;10.49868565189955&lt;/D&gt;&lt;D xsi:type="xsd:double"&gt;10.46235986930631&lt;/D&gt;&lt;D xsi:type="xsd:double"&gt;10.409989662211149&lt;/D&gt;&lt;D xsi:type="xsd:double"&gt;10.47695159559926&lt;/D&gt;&lt;D xsi:type="xsd:double"&gt;10.47539337725271&lt;/D&gt;&lt;D xsi:type="xsd:double"&gt;10.42565041902763&lt;/D&gt;&lt;D xsi:type="xsd:double"&gt;10.43404910871296&lt;/D&gt;&lt;D xsi:type="xsd:double"&gt;10.41509946659335&lt;/D&gt;&lt;D xsi:type="xsd:double"&gt;10.42367628955969&lt;/D&gt;&lt;D xsi:type="xsd:double"&gt;10.24039562838232&lt;/D&gt;&lt;D xsi:type="xsd:double"&gt;10.283365432207431&lt;/D&gt;&lt;D xsi:type="xsd:double"&gt;10.28080959481059&lt;/D&gt;&lt;D xsi:type="xsd:double"&gt;10.42642933104173&lt;/D&gt;&lt;D xsi:type="xsd:double"&gt;10.41582211382983&lt;/D&gt;&lt;D xsi:type="xsd:double"&gt;10.376814637809989&lt;/D&gt;&lt;D xsi:type="xsd:double"&gt;10.54463448085844&lt;/D&gt;&lt;D xsi:type="xsd:double"&gt;10.559368404541919&lt;/D&gt;&lt;D xsi:type="xsd:double"&gt;10.54737810169112&lt;/D&gt;&lt;D xsi:type="xsd:double"&gt;10.55205606629039&lt;/D&gt;&lt;D xsi:type="xsd:double"&gt;10.5634141026353&lt;/D&gt;&lt;D xsi:type="xsd:double"&gt;10.3754704937052&lt;/D&gt;&lt;D xsi:type="xsd:double"&gt;10.4167314386894&lt;/D&gt;&lt;D xsi:type="xsd:double"&gt;10.4040234139894&lt;/D&gt;&lt;D xsi:type="xsd:double"&gt;10.4445883052898&lt;/D&gt;&lt;D xsi:type="xsd:double"&gt;10.4931421325709&lt;/D&gt;&lt;D xsi:type="xsd:double"&gt;10.503128069756951&lt;/D&gt;&lt;D xsi:type="xsd:double"&gt;10.50289416212919&lt;/D&gt;&lt;D xsi:type="xsd:double"&gt;10.458582307123461&lt;/D&gt;&lt;D xsi:type="xsd:double"&gt;10.427121023045681&lt;/D&gt;&lt;D xsi:type="xsd:double"&gt;10.596223649039279&lt;/D&gt;&lt;D xsi:type="xsd:double"&gt;10.672526195829841&lt;/D&gt;&lt;D xsi:type="xsd:double"&gt;10.73376242700699&lt;/D&gt;&lt;D xsi:type="xsd:double"&gt;10.7696555695349&lt;/D&gt;&lt;D xsi:type="xsd:double"&gt;10.842282110747121&lt;/D&gt;&lt;D xsi:type="xsd:double"&gt;10.93108625529876&lt;/D&gt;&lt;D xsi:type="xsd:double"&gt;10.96242221909546&lt;/D&gt;&lt;D xsi:type="xsd:double"&gt;11.007423819766419&lt;/D&gt;&lt;D xsi:type="xsd:double"&gt;10.9039928607534&lt;/D&gt;&lt;D xsi:type="xsd:double"&gt;10.89064368854757&lt;/D&gt;&lt;D xsi:type="xsd:double"&gt;10.925419426565041&lt;/D&gt;&lt;D xsi:type="xsd:double"&gt;10.88954774575131&lt;/D&gt;&lt;D xsi:type="xsd:double"&gt;10.78822894309678&lt;/D&gt;&lt;D xsi:type="xsd:double"&gt;10.759058150504391&lt;/D&gt;&lt;D xsi:type="xsd:double"&gt;10.899476712485519&lt;/D&gt;&lt;D xsi:type="xsd:double"&gt;10.701164818274791&lt;/D&gt;&lt;D xsi:type="xsd:double"&gt;10.777283816680569&lt;/D&gt;&lt;D xsi:type="xsd:double"&gt;10.700415756930591&lt;/D&gt;&lt;D xsi:type="xsd:double"&gt;10.76907425953827&lt;/D&gt;&lt;D xsi:type="xsd:double"&gt;10.73670956007768&lt;/D&gt;&lt;D xsi:type="xsd:double"&gt;10.80967779466298&lt;/D&gt;&lt;D xsi:type="xsd:double"&gt;10.819453891176821&lt;/D&gt;&lt;D xsi:type="xsd:double"&gt;10.758542148365921&lt;/D&gt;&lt;D xsi:type="xsd:double"&gt;10.816246492467&lt;/D&gt;&lt;D xsi:type="xsd:double"&gt;10.84508255591671&lt;/D&gt;&lt;D xsi:type="xsd:double"&gt;10.792779360636491&lt;/D&gt;&lt;D xsi:type="xsd:double"&gt;10.7206572936453&lt;/D&gt;&lt;D xsi:type="xsd:double"&gt;10.639291530810871&lt;/D&gt;&lt;D xsi:type="xsd:double"&gt;10.6272013064791&lt;/D&gt;&lt;D xsi:type="xsd:double"&gt;10.638828761079671&lt;/D&gt;&lt;D xsi:type="xsd:double"&gt;10.641906994944639&lt;/D&gt;&lt;D xsi:type="xsd:double"&gt;10.876084981017661&lt;/D&gt;&lt;D xsi:type="xsd:double"&gt;10.85857660449728&lt;/D&gt;&lt;D xsi:type="xsd:double"&gt;10.841635772188949&lt;/D&gt;&lt;D xsi:type="xsd:double"&gt;10.8125749008524&lt;/D&gt;&lt;D xsi:type="xsd:double"&gt;10.59311060238872&lt;/D&gt;&lt;D xsi:type="xsd:double"&gt;10.581125202694841&lt;/D&gt;&lt;D xsi:type="xsd:double"&gt;10.54853813045748&lt;/D&gt;&lt;D xsi:type="xsd:double"&gt;10.451462305247731&lt;/D&gt;&lt;D xsi:type="xsd:double"&gt;10.358020980570631&lt;/D&gt;&lt;D xsi:type="xsd:double"&gt;10.458944547181631&lt;/D&gt;&lt;D xsi:type="xsd:double"&gt;10.36782562037002&lt;/D&gt;&lt;D xsi:type="xsd:double"&gt;10.42720104231195&lt;/D&gt;&lt;D xsi:type="xsd:double"&gt;10.2697218360898&lt;/D&gt;&lt;D xsi:type="xsd:double"&gt;10.21171708888361&lt;/D&gt;&lt;D xsi:type="xsd:double"&gt;10.24518993679375&lt;/D&gt;&lt;D xsi:type="xsd:double"&gt;10.184865616427571&lt;/D&gt;&lt;D xsi:type="xsd:double"&gt;10.13392830002009&lt;/D&gt;&lt;D xsi:type="xsd:double"&gt;9.9645953733435721&lt;/D&gt;&lt;D xsi:type="xsd:double"&gt;9.8411547269435111&lt;/D&gt;&lt;D xsi:type="xsd:double"&gt;9.8924217564342261&lt;/D&gt;&lt;D xsi:type="xsd:double"&gt;9.9956567020460056&lt;/D&gt;&lt;D xsi:type="xsd:double"&gt;10.04304127879549&lt;/D&gt;&lt;D xsi:type="xsd:double"&gt;9.9644245522119235&lt;/D&gt;&lt;D xsi:type="xsd:double"&gt;10.088687756725671&lt;/D&gt;&lt;D xsi:type="xsd:double"&gt;9.8950755972337934&lt;/D&gt;&lt;D xsi:type="xsd:double"&gt;9.8915007148215288&lt;/D&gt;&lt;D xsi:type="xsd:double"&gt;9.8586767423655974&lt;/D&gt;&lt;D xsi:type="xsd:double"&gt;9.9408240604801321&lt;/D&gt;&lt;D xsi:type="xsd:double"&gt;9.81373281382622&lt;/D&gt;&lt;D xsi:type="xsd:double"&gt;9.8591677107978271&lt;/D&gt;&lt;D xsi:type="xsd:double"&gt;9.904153277874677&lt;/D&gt;&lt;D xsi:type="xsd:double"&gt;9.8934815052783538&lt;/D&gt;&lt;D xsi:type="xsd:double"&gt;10.035964793906761&lt;/D&gt;&lt;D xsi:type="xsd:double"&gt;10.014075985901069&lt;/D&gt;&lt;D xsi:type="xsd:double"&gt;10.056467184113791&lt;/D&gt;&lt;D xsi:type="xsd:double"&gt;10.00448940061758&lt;/D&gt;&lt;D xsi:type="xsd:double"&gt;10.16526167652304&lt;/D&gt;&lt;D xsi:type="xsd:double"&gt;10.328875781542561&lt;/D&gt;&lt;D xsi:type="xsd:double"&gt;10.27311363870283&lt;/D&gt;&lt;D xsi:type="xsd:double"&gt;10.398918348726591&lt;/D&gt;&lt;D xsi:type="xsd:double"&gt;10.35062626811869&lt;/D&gt;&lt;D xsi:type="xsd:double"&gt;10.363029567666491&lt;/D&gt;&lt;D xsi:type="xsd:double"&gt;10.27970298975502&lt;/D&gt;&lt;D xsi:type="xsd:double"&gt;10.24753894769947&lt;/D&gt;&lt;D xsi:type="xsd:double"&gt;10.22783755016523&lt;/D&gt;&lt;D xsi:type="xsd:double"&gt;10.323062691441921&lt;/D&gt;&lt;D xsi:type="xsd:double"&gt;10.35526815584613&lt;/D&gt;&lt;D xsi:type="xsd:double"&gt;10.437549825998239&lt;/D&gt;&lt;D xsi:type="xsd:double"&gt;10.464412308837989&lt;/D&gt;&lt;D xsi:type="xsd:double"&gt;10.5017661875493&lt;/D&gt;&lt;D xsi:type="xsd:double"&gt;10.394848478887671&lt;/D&gt;&lt;D xsi:type="xsd:double"&gt;10.28146214659137&lt;/D&gt;&lt;D xsi:type="xsd:double"&gt;10.21472002734283&lt;/D&gt;&lt;D xsi:type="xsd:double"&gt;10.24464239593113&lt;/D&gt;&lt;D xsi:type="xsd:double"&gt;10.266225922601739&lt;/D&gt;&lt;D xsi:type="xsd:double"&gt;10.45732295457991&lt;/D&gt;&lt;D xsi:type="xsd:double"&gt;10.42365645263517&lt;/D&gt;&lt;D xsi:type="xsd:double"&gt;10.564815871983781&lt;/D&gt;&lt;D xsi:type="xsd:double"&gt;10.51023198203978&lt;/D&gt;&lt;D xsi:type="xsd:double"&gt;10.493958347755321&lt;/D&gt;&lt;D xsi:type="xsd:double"&gt;10.228692976823011&lt;/D&gt;&lt;D xsi:type="xsd:double"&gt;10.38593980849852&lt;/D&gt;&lt;D xsi:type="xsd:double"&gt;10.30508366460189&lt;/D&gt;&lt;D xsi:type="xsd:double"&gt;10.498244611975011&lt;/D&gt;&lt;D xsi:type="xsd:double"&gt;10.5676555167043&lt;/D&gt;&lt;D xsi:type="xsd:double"&gt;10.725756662595151&lt;/D&gt;&lt;D xsi:type="xsd:double"&gt;10.52938093382738&lt;/D&gt;&lt;D xsi:type="xsd:double"&gt;10.5523654509584&lt;/D&gt;&lt;D xsi:type="xsd:double"&gt;10.474165392229491&lt;/D&gt;&lt;D xsi:type="xsd:double"&gt;10.47860222840696&lt;/D&gt;&lt;D xsi:type="xsd:double"&gt;10.390257693934361&lt;/D&gt;&lt;D xsi:type="xsd:double"&gt;10.185848206815511&lt;/D&gt;&lt;D xsi:type="xsd:double"&gt;10.167711077020019&lt;/D&gt;&lt;D xsi:type="xsd:double"&gt;10.27921572874938&lt;/D&gt;&lt;D xsi:type="xsd:double"&gt;10.398724479214721&lt;/D&gt;&lt;D xsi:type="xsd:double"&gt;10.53166753719748&lt;/D&gt;&lt;D xsi:type="xsd:double"&gt;10.50481797642577&lt;/D&gt;&lt;D xsi:type="xsd:double"&gt;10.504946828907251&lt;/D&gt;&lt;D xsi:type="xsd:double"&gt;10.7072836738869&lt;/D&gt;&lt;D xsi:type="xsd:double"&gt;10.57440119819859&lt;/D&gt;&lt;D xsi:type="xsd:double"&gt;10.6298103468931&lt;/D&gt;&lt;D xsi:type="xsd:double"&gt;10.757076368838391&lt;/D&gt;&lt;D xsi:type="xsd:double"&gt;10.728692848209951&lt;/D&gt;&lt;D xsi:type="xsd:double"&gt;10.62256370009445&lt;/D&gt;&lt;D xsi:type="xsd:double"&gt;10.70988090516021&lt;/D&gt;&lt;D xsi:type="xsd:double"&gt;10.763236231417549&lt;/D&gt;&lt;D xsi:type="xsd:double"&gt;10.81044557076225&lt;/D&gt;&lt;D xsi:type="xsd:double"&gt;10.86785533591244&lt;/D&gt;&lt;D xsi:type="xsd:double"&gt;10.94036414554671&lt;/D&gt;&lt;D xsi:type="xsd:double"&gt;10.949818190441739&lt;/D&gt;&lt;D xsi:type="xsd:double"&gt;11.023625207411969&lt;/D&gt;&lt;D xsi:type="xsd:double"&gt;10.9990548480771&lt;/D&gt;&lt;D xsi:type="xsd:double"&gt;10.837312248320529&lt;/D&gt;&lt;D xsi:type="xsd:double"&gt;10.947609025123111&lt;/D&gt;&lt;D xsi:type="xsd:double"&gt;11.1630362058361&lt;/D&gt;&lt;D xsi:type="xsd:double"&gt;11.261181020716579&lt;/D&gt;&lt;D xsi:type="xsd:double"&gt;11.460930494334111&lt;/D&gt;&lt;D xsi:type="xsd:double"&gt;11.59803601945872&lt;/D&gt;&lt;D xsi:type="xsd:double"&gt;11.560534094560691&lt;/D&gt;&lt;D xsi:type="xsd:double"&gt;11.58285533662268&lt;/D&gt;&lt;D xsi:type="xsd:double"&gt;11.454378713785729&lt;/D&gt;&lt;D xsi:type="xsd:double"&gt;11.466582679325081&lt;/D&gt;&lt;D xsi:type="xsd:double"&gt;11.391492695048729&lt;/D&gt;&lt;D xsi:type="xsd:double"&gt;11.41994560245166&lt;/D&gt;&lt;D xsi:type="xsd:double"&gt;11.469336733313421&lt;/D&gt;&lt;D xsi:type="xsd:double"&gt;11.51175865572985&lt;/D&gt;&lt;D xsi:type="xsd:double"&gt;11.44946566050735&lt;/D&gt;&lt;D xsi:type="xsd:double"&gt;11.38496968491639&lt;/D&gt;&lt;D xsi:type="xsd:double"&gt;11.381824806376811&lt;/D&gt;&lt;D xsi:type="xsd:double"&gt;11.318213951954091&lt;/D&gt;&lt;D xsi:type="xsd:double"&gt;11.36577852654283&lt;/D&gt;&lt;D xsi:type="xsd:double"&gt;11.520855428575461&lt;/D&gt;&lt;D xsi:type="xsd:double"&gt;11.546669811938671&lt;/D&gt;&lt;D xsi:type="xsd:double"&gt;11.57267126743322&lt;/D&gt;&lt;D xsi:type="xsd:double"&gt;11.5785841268783&lt;/D&gt;&lt;D xsi:type="xsd:double"&gt;11.72189834931255&lt;/D&gt;&lt;D xsi:type="xsd:double"&gt;11.62020713625156&lt;/D&gt;&lt;D xsi:type="xsd:double"&gt;11.65166692281497&lt;/D&gt;&lt;D xsi:type="xsd:double"&gt;11.742891336049251&lt;/D&gt;&lt;D xsi:type="xsd:double"&gt;11.732550412627271&lt;/D&gt;&lt;D xsi:type="xsd:double"&gt;11.75069578788642&lt;/D&gt;&lt;D xsi:type="xsd:double"&gt;11.68117176829983&lt;/D&gt;&lt;D xsi:type="xsd:double"&gt;11.55899725759887&lt;/D&gt;&lt;D xsi:type="xsd:double"&gt;11.41733005701108&lt;/D&gt;&lt;D xsi:type="xsd:double"&gt;11.41693255548071&lt;/D&gt;&lt;D xsi:type="xsd:double"&gt;11.36848754499287&lt;/D&gt;&lt;D xsi:type="xsd:double"&gt;11.29433739594149&lt;/D&gt;&lt;D xsi:type="xsd:double"&gt;11.186585408575681&lt;/D&gt;&lt;D xsi:type="xsd:double"&gt;11.219040530296111&lt;/D&gt;&lt;D xsi:type="xsd:double"&gt;11.23154997188292&lt;/D&gt;&lt;D xsi:type="xsd:double"&gt;11.287047340401751&lt;/D&gt;&lt;D xsi:type="xsd:double"&gt;11.26403525526692&lt;/D&gt;&lt;D xsi:type="xsd:double"&gt;11.351624826339339&lt;/D&gt;&lt;D xsi:type="xsd:double"&gt;11.5000100606334&lt;/D&gt;&lt;D xsi:type="xsd:double"&gt;11.454570308735629&lt;/D&gt;&lt;D xsi:type="xsd:double"&gt;11.54286360071168&lt;/D&gt;&lt;D xsi:type="xsd:double"&gt;11.48888021131423&lt;/D&gt;&lt;D xsi:type="xsd:double"&gt;11.562849202674281&lt;/D&gt;&lt;D xsi:type="xsd:double"&gt;11.607875152006679&lt;/D&gt;&lt;D xsi:type="xsd:double"&gt;11.641668961192689&lt;/D&gt;&lt;D xsi:type="xsd:double"&gt;11.77945402887927&lt;/D&gt;&lt;D xsi:type="xsd:double"&gt;11.80617796709195&lt;/D&gt;&lt;D xsi:type="xsd:double"&gt;11.8799178916332&lt;/D&gt;&lt;D xsi:type="xsd:double"&gt;11.96559329724054&lt;/D&gt;&lt;D xsi:type="xsd:double"&gt;12.425223234805889&lt;/D&gt;&lt;D xsi:type="xsd:double"&gt;12.758513996810921&lt;/D&gt;&lt;D xsi:type="xsd:double"&gt;12.93618270546725&lt;/D&gt;&lt;D xsi:type="xsd:double"&gt;13.316264832404769&lt;/D&gt;&lt;D xsi:type="xsd:double"&gt;13.07698528359475&lt;/D&gt;&lt;D xsi:type="xsd:double"&gt;13.10392630053888&lt;/D&gt;&lt;D xsi:type="xsd:double"&gt;13.159181240700359&lt;/D&gt;&lt;D xsi:type="xsd:double"&gt;13.14145404066111&lt;/D&gt;&lt;D xsi:type="xsd:double"&gt;12.8579615295383&lt;/D&gt;&lt;D xsi:type="xsd:double"&gt;13.212412661938821&lt;/D&gt;&lt;D xsi:type="xsd:double"&gt;13.250700181061131&lt;/D&gt;&lt;D xsi:type="xsd:double"&gt;13.2108434740886&lt;/D&gt;&lt;D xsi:type="xsd:double"&gt;13.28053119173171&lt;/D&gt;&lt;D xsi:type="xsd:double"&gt;13.4875422375336&lt;/D&gt;&lt;D xsi:type="xsd:double"&gt;13.46862865799724&lt;/D&gt;&lt;D xsi:type="xsd:double"&gt;13.427937879370139&lt;/D&gt;&lt;D xsi:type="xsd:double"&gt;13.29497852299316&lt;/D&gt;&lt;D xsi:type="xsd:double"&gt;13.28254347069328&lt;/D&gt;&lt;D xsi:type="xsd:double"&gt;13.168729955376049&lt;/D&gt;&lt;D xsi:type="xsd:double"&gt;13.078823446968761&lt;/D&gt;&lt;D xsi:type="xsd:double"&gt;12.91774576898327&lt;/D&gt;&lt;D xsi:type="xsd:double"&gt;13.049792563942811&lt;/D&gt;&lt;D xsi:type="xsd:double"&gt;13.10411815210953&lt;/D&gt;&lt;D xsi:type="xsd:double"&gt;12.957466243401861&lt;/D&gt;&lt;D xsi:type="xsd:double"&gt;12.87967012301676&lt;/D&gt;&lt;D xsi:type="xsd:double"&gt;12.884735359555149&lt;/D&gt;&lt;D xsi:type="xsd:double"&gt;13.13328510223913&lt;/D&gt;&lt;D xsi:type="xsd:double"&gt;13.0148210209375&lt;/D&gt;&lt;D xsi:type="xsd:double"&gt;13.071502820509179&lt;/D&gt;&lt;D xsi:type="xsd:double"&gt;12.99959195752337&lt;/D&gt;&lt;D xsi:type="xsd:double"&gt;12.95721707878247&lt;/D&gt;&lt;D xsi:type="xsd:double"&gt;13.18575593665908&lt;/D&gt;&lt;D xsi:type="xsd:double"&gt;13.31528115473507&lt;/D&gt;&lt;D xsi:type="xsd:double"&gt;13.25295344787806&lt;/D&gt;&lt;D xsi:type="xsd:double"&gt;12.94440013204505&lt;/D&gt;&lt;D xsi:type="xsd:double"&gt;12.933825029437349&lt;/D&gt;&lt;D xsi:type="xsd:double"&gt;12.998691627136379&lt;/D&gt;&lt;D xsi:type="xsd:double"&gt;12.93186396447037&lt;/D&gt;&lt;D xsi:type="xsd:double"&gt;12.987214836149249&lt;/D&gt;&lt;D xsi:type="xsd:double"&gt;12.941279195038449&lt;/D&gt;&lt;D xsi:type="xsd:double"&gt;12.804601629096171&lt;/D&gt;&lt;D xsi:type="xsd:double"&gt;12.829134062953051&lt;/D&gt;&lt;D xsi:type="xsd:double"&gt;12.68696093171765&lt;/D&gt;&lt;D xsi:type="xsd:double"&gt;12.537732785564719&lt;/D&gt;&lt;D xsi:type="xsd:double"&gt;12.638981485430531&lt;/D&gt;&lt;D xsi:type="xsd:double"&gt;12.8105101184858&lt;/D&gt;&lt;D xsi:type="xsd:double"&gt;12.611491218491&lt;/D&gt;&lt;D xsi:type="xsd:double"&gt;12.461726787665469&lt;/D&gt;&lt;D xsi:type="xsd:double"&gt;12.55659782771113&lt;/D&gt;&lt;D xsi:type="xsd:double"&gt;12.526360066838009&lt;/D&gt;&lt;D xsi:type="xsd:double"&gt;12.56130273757527&lt;/D&gt;&lt;D xsi:type="xsd:double"&gt;12.71051297371174&lt;/D&gt;&lt;D xsi:type="xsd:double"&gt;12.830429084546839&lt;/D&gt;&lt;D xsi:type="xsd:double"&gt;12.8535824798594&lt;/D&gt;&lt;D xsi:type="xsd:double"&gt;12.7436847577841&lt;/D&gt;&lt;D xsi:type="xsd:double"&gt;12.50432981283646&lt;/D&gt;&lt;D xsi:type="xsd:double"&gt;12.17152627799071&lt;/D&gt;&lt;D xsi:type="xsd:double"&gt;12.30103798418174&lt;/D&gt;&lt;D xsi:type="xsd:double"&gt;12.29538624583741&lt;/D&gt;&lt;D xsi:type="xsd:double"&gt;12.21046248288636&lt;/D&gt;&lt;D xsi:type="xsd:double"&gt;11.806488309024109&lt;/D&gt;&lt;D xsi:type="xsd:double"&gt;11.715494596732819&lt;/D&gt;&lt;D xsi:type="xsd:double"&gt;11.001131958572771&lt;/D&gt;&lt;D xsi:type="xsd:double"&gt;11.421640646573911&lt;/D&gt;&lt;D xsi:type="xsd:double"&gt;11.64226338205318&lt;/D&gt;&lt;D xsi:type="xsd:double"&gt;11.774195852957449&lt;/D&gt;&lt;D xsi:type="xsd:double"&gt;11.721202252433731&lt;/D&gt;&lt;D xsi:type="xsd:double"&gt;11.694431944697831&lt;/D&gt;&lt;D xsi:type="xsd:double"&gt;11.74214434668353&lt;/D&gt;&lt;D xsi:type="xsd:double"&gt;11.84767251582295&lt;/D&gt;&lt;D xsi:type="xsd:double"&gt;11.83218512495958&lt;/D&gt;&lt;D xsi:type="xsd:double"&gt;11.89231187883264&lt;/D&gt;&lt;D xsi:type="xsd:double"&gt;11.772862521360739&lt;/D&gt;&lt;D xsi:type="xsd:double"&gt;11.834597258871421&lt;/D&gt;&lt;D xsi:type="xsd:double"&gt;11.690856178882861&lt;/D&gt;&lt;D xsi:type="xsd:double"&gt;11.304115128278211&lt;/D&gt;&lt;D xsi:type="xsd:double"&gt;11.380229609678871&lt;/D&gt;&lt;D xsi:type="xsd:double"&gt;11.420630506803979&lt;/D&gt;&lt;D xsi:type="xsd:double"&gt;11.35584417690805&lt;/D&gt;&lt;D xsi:type="xsd:double"&gt;11.428351218929491&lt;/D&gt;&lt;D xsi:type="xsd:double"&gt;11.29964681576846&lt;/D&gt;&lt;D xsi:type="xsd:double"&gt;11.297096906120521&lt;/D&gt;&lt;D xsi:type="xsd:double"&gt;11.346879019903611&lt;/D&gt;&lt;D xsi:type="xsd:double"&gt;11.293950962407759&lt;/D&gt;&lt;D xsi:type="xsd:double"&gt;11.39903450238003&lt;/D&gt;&lt;D xsi:type="xsd:double"&gt;11.38286978379211&lt;/D&gt;&lt;D xsi:type="xsd:double"&gt;11.463601964314231&lt;/D&gt;&lt;D xsi:type="xsd:double"&gt;11.234697380856909&lt;/D&gt;&lt;D xsi:type="xsd:double"&gt;11.32612791391184&lt;/D&gt;&lt;D xsi:type="xsd:double"&gt;11.313696637154029&lt;/D&gt;&lt;D xsi:type="xsd:double"&gt;11.22228621510043&lt;/D&gt;&lt;D xsi:type="xsd:double"&gt;11.05662203574677&lt;/D&gt;&lt;D xsi:type="xsd:double"&gt;10.945510773427611&lt;/D&gt;&lt;D xsi:type="xsd:double"&gt;10.72362141727489&lt;/D&gt;&lt;D xsi:type="xsd:double"&gt;10.595724345404809&lt;/D&gt;&lt;D xsi:type="xsd:double"&gt;10.063297006932171&lt;/D&gt;&lt;D xsi:type="xsd:double"&gt;10.0843904139862&lt;/D&gt;&lt;D xsi:type="xsd:double"&gt;9.9481843102190179&lt;/D&gt;&lt;D xsi:type="xsd:double"&gt;10.31213434573279&lt;/D&gt;&lt;D xsi:type="xsd:double"&gt;10.249209158934679&lt;/D&gt;&lt;D xsi:type="xsd:double"&gt;10.306446580029069&lt;/D&gt;&lt;D xsi:type="xsd:double"&gt;10.095777607393639&lt;/D&gt;&lt;D xsi:type="xsd:double"&gt;9.960530666521267&lt;/D&gt;&lt;D xsi:type="xsd:double"&gt;9.9552866975467715&lt;/D&gt;&lt;D xsi:type="xsd:double"&gt;9.8180535143261576&lt;/D&gt;&lt;D xsi:type="xsd:double"&gt;10.151746427431631&lt;/D&gt;&lt;D xsi:type="xsd:double"&gt;10.583866295882361&lt;/D&gt;&lt;D xsi:type="xsd:double"&gt;10.318180040202281&lt;/D&gt;&lt;D xsi:type="xsd:double"&gt;10.29475588461546&lt;/D&gt;&lt;D xsi:type="xsd:double"&gt;10.3236895217637&lt;/D&gt;&lt;D xsi:type="xsd:double"&gt;10.257220751116391&lt;/D&gt;&lt;D xsi:type="xsd:double"&gt;10.504048173778029&lt;/D&gt;&lt;D xsi:type="xsd:double"&gt;10.46420817175634&lt;/D&gt;&lt;D xsi:type="xsd:double"&gt;10.506112220638091&lt;/D&gt;&lt;D xsi:type="xsd:double"&gt;10.437349927828461&lt;/D&gt;&lt;D xsi:type="xsd:double"&gt;10.50629766761198&lt;/D&gt;&lt;D xsi:type="xsd:double"&gt;10.235848049924529&lt;/D&gt;&lt;D xsi:type="xsd:double"&gt;10.14575009046291&lt;/D&gt;&lt;D xsi:type="xsd:double"&gt;10.165445516475559&lt;/D&gt;&lt;D xsi:type="xsd:double"&gt;9.8564794259093009&lt;/D&gt;&lt;D xsi:type="xsd:double"&gt;9.9875949053012469&lt;/D&gt;&lt;D xsi:type="xsd:double"&gt;10.3008348602935&lt;/D&gt;&lt;D xsi:type="xsd:double"&gt;10.47646696934634&lt;/D&gt;&lt;D xsi:type="xsd:double"&gt;10.46780466193124&lt;/D&gt;&lt;D xsi:type="xsd:double"&gt;10.803727215348861&lt;/D&gt;&lt;D xsi:type="xsd:double"&gt;10.73487776401875&lt;/D&gt;&lt;D xsi:type="xsd:double"&gt;10.78666111616317&lt;/D&gt;&lt;D xsi:type="xsd:double"&gt;10.89605988968272&lt;/D&gt;&lt;D xsi:type="xsd:double"&gt;10.862352171190141&lt;/D&gt;&lt;D xsi:type="xsd:double"&gt;10.781423300288759&lt;/D&gt;&lt;D xsi:type="xsd:double"&gt;10.98981188391439&lt;/D&gt;&lt;D xsi:type="xsd:double"&gt;11.10796756230928&lt;/D&gt;&lt;D xsi:type="xsd:double"&gt;11.11688008678829&lt;/D&gt;&lt;D xsi:type="xsd:double"&gt;11.06307716446714&lt;/D&gt;&lt;D xsi:type="xsd:double"&gt;10.982946338695641&lt;/D&gt;&lt;D xsi:type="xsd:double"&gt;11.143430866848041&lt;/D&gt;&lt;D xsi:type="xsd:double"&gt;11.141417262309171&lt;/D&gt;&lt;D xsi:type="xsd:double"&gt;11.168484060802241&lt;/D&gt;&lt;D xsi:type="xsd:double"&gt;11.07487129751012&lt;/D&gt;&lt;D xsi:type="xsd:double"&gt;11.035237923019681&lt;/D&gt;&lt;D xsi:type="xsd:double"&gt;10.930703000629579&lt;/D&gt;&lt;D xsi:type="xsd:double"&gt;10.82340658935585&lt;/D&gt;&lt;D xsi:type="xsd:double"&gt;10.9200755501202&lt;/D&gt;&lt;D xsi:type="xsd:double"&gt;11.160795342198011&lt;/D&gt;&lt;D xsi:type="xsd:double"&gt;11.18191116689238&lt;/D&gt;&lt;D xsi:type="xsd:double"&gt;11.08738262038054&lt;/D&gt;&lt;D xsi:type="xsd:double"&gt;11.02264300535079&lt;/D&gt;&lt;D xsi:type="xsd:double"&gt;10.888954431198791&lt;/D&gt;&lt;D xsi:type="xsd:double"&gt;10.87947153700155&lt;/D&gt;&lt;D xsi:type="xsd:double"&gt;11.17193824512928&lt;/D&gt;&lt;D xsi:type="xsd:double"&gt;10.9341432641622&lt;/D&gt;&lt;D xsi:type="xsd:double"&gt;10.73296459480189&lt;/D&gt;&lt;D xsi:type="xsd:double"&gt;10.864486721692581&lt;/D&gt;&lt;D xsi:type="xsd:double"&gt;10.8327291799127&lt;/D&gt;&lt;D xsi:type="xsd:double"&gt;10.964351942293989&lt;/D&gt;&lt;D xsi:type="xsd:double"&gt;11.100061850753139&lt;/D&gt;&lt;D xsi:type="xsd:double"&gt;11.05107522099844&lt;/D&gt;&lt;D xsi:type="xsd:double"&gt;11.020829296630041&lt;/D&gt;&lt;D xsi:type="xsd:double"&gt;10.97446231770936&lt;/D&gt;&lt;D xsi:type="xsd:double"&gt;10.97648634712079&lt;/D&gt;&lt;D xsi:type="xsd:double"&gt;10.775917105595021&lt;/D&gt;&lt;D xsi:type="xsd:double"&gt;10.64160712832056&lt;/D&gt;&lt;D xsi:type="xsd:double"&gt;10.818630784538559&lt;/D&gt;&lt;D xsi:type="xsd:double"&gt;10.870186735602211&lt;/D&gt;&lt;D xsi:type="xsd:double"&gt;10.85767624659413&lt;/D&gt;&lt;D xsi:type="xsd:double"&gt;10.76509012832839&lt;/D&gt;&lt;D xsi:type="xsd:double"&gt;10.68278295237209&lt;/D&gt;&lt;D xsi:type="xsd:double"&gt;10.555056539940381&lt;/D&gt;&lt;D xsi:type="xsd:double"&gt;10.519789651330839&lt;/D&gt;&lt;D xsi:type="xsd:double"&gt;10.481553088858179&lt;/D&gt;&lt;D xsi:type="xsd:double"&gt;10.397723955361929&lt;/D&gt;&lt;D xsi:type="xsd:double"&gt;10.32481873635351&lt;/D&gt;&lt;D xsi:type="xsd:double"&gt;10.28438822148407&lt;/D&gt;&lt;D xsi:type="xsd:double"&gt;10.48937296305014&lt;/D&gt;&lt;D xsi:type="xsd:double"&gt;10.59402680548941&lt;/D&gt;&lt;D xsi:type="xsd:double"&gt;10.494401732182849&lt;/D&gt;&lt;D xsi:type="xsd:double"&gt;10.503034416181791&lt;/D&gt;&lt;D xsi:type="xsd:double"&gt;10.517241024374471&lt;/D&gt;&lt;D xsi:type="xsd:double"&gt;10.618242618869321&lt;/D&gt;&lt;D xsi:type="xsd:double"&gt;10.66625084229849&lt;/D&gt;&lt;D xsi:type="xsd:double"&gt;10.56050133657787&lt;/D&gt;&lt;D xsi:type="xsd:double"&gt;10.596589936005961&lt;/D&gt;&lt;D xsi:type="xsd:double"&gt;10.53601075271572&lt;/D&gt;&lt;D xsi:type="xsd:double"&gt;10.55741218164281&lt;/D&gt;&lt;D xsi:type="xsd:double"&gt;10.2990562601047&lt;/D&gt;&lt;D xsi:type="xsd:double"&gt;10.23883253179719&lt;/D&gt;&lt;D xsi:type="xsd:double"&gt;10.21175599540293&lt;/D&gt;&lt;D xsi:type="xsd:double"&gt;9.9053656146443529&lt;/D&gt;&lt;D xsi:type="xsd:double"&gt;9.9793645667439854&lt;/D&gt;&lt;D xsi:type="xsd:double"&gt;9.7061133846677432&lt;/D&gt;&lt;D xsi:type="xsd:double"&gt;9.7320698499739073&lt;/D&gt;&lt;D xsi:type="xsd:double"&gt;9.8659319433870678&lt;/D&gt;&lt;D xsi:type="xsd:double"&gt;9.8048451207338587&lt;/D&gt;&lt;D xsi:type="xsd:double"&gt;9.67229180104388&lt;/D&gt;&lt;D xsi:type="xsd:double"&gt;9.4924032840769037&lt;/D&gt;&lt;D xsi:type="xsd:double"&gt;9.6801886787890759&lt;/D&gt;&lt;D xsi:type="xsd:double"&gt;9.32773797097194&lt;/D&gt;&lt;D xsi:type="xsd:double"&gt;9.1465833905580709&lt;/D&gt;&lt;D xsi:type="xsd:double"&gt;9.4717356079647654&lt;/D&gt;&lt;D xsi:type="xsd:double"&gt;9.6159563983414333&lt;/D&gt;&lt;D xsi:type="xsd:double"&gt;9.37177246675055&lt;/D&gt;&lt;D xsi:type="xsd:double"&gt;9.49920544053215&lt;/D&gt;&lt;D xsi:type="xsd:double"&gt;9.5681766917281035&lt;/D&gt;&lt;D xsi:type="xsd:double"&gt;9.82944570146758&lt;/D&gt;&lt;D xsi:type="xsd:double"&gt;9.8036874723937011&lt;/D&gt;&lt;D xsi:type="xsd:double"&gt;9.7298865022683874&lt;/D&gt;&lt;D xsi:type="xsd:double"&gt;9.4824448959828622&lt;/D&gt;&lt;D xsi:type="xsd:double"&gt;9.5836539546859&lt;/D&gt;&lt;D xsi:type="xsd:double"&gt;9.64198642605336&lt;/D&gt;&lt;D xsi:type="xsd:double"&gt;9.2988001595747143&lt;/D&gt;&lt;D xsi:type="xsd:double"&gt;9.1508339971178589&lt;/D&gt;&lt;D xsi:type="xsd:double"&gt;9.4156945166192436&lt;/D&gt;&lt;D xsi:type="xsd:double"&gt;9.5427971080917047&lt;/D&gt;&lt;D xsi:type="xsd:double"&gt;9.4682306330890817&lt;/D&gt;&lt;D xsi:type="xsd:double"&gt;9.6999124519390261&lt;/D&gt;&lt;D xsi:type="xsd:double"&gt;9.65557638944016&lt;/D&gt;&lt;D xsi:type="xsd:double"&gt;9.8118498558628247&lt;/D&gt;&lt;D xsi:type="xsd:double"&gt;9.8095983323284255&lt;/D&gt;&lt;D xsi:type="xsd:double"&gt;9.7394146505066832&lt;/D&gt;&lt;D xsi:type="xsd:double"&gt;9.5866069986997058&lt;/D&gt;&lt;D xsi:type="xsd:double"&gt;9.866066336526103&lt;/D&gt;&lt;D xsi:type="xsd:double"&gt;9.751240497153054&lt;/D&gt;&lt;D xsi:type="xsd:double"&gt;9.9082050551318517&lt;/D&gt;&lt;D xsi:type="xsd:double"&gt;10.218317831410589&lt;/D&gt;&lt;D xsi:type="xsd:double"&gt;10.1831680241517&lt;/D&gt;&lt;D xsi:type="xsd:double"&gt;10.28912215942165&lt;/D&gt;&lt;D xsi:type="xsd:double"&gt;10.27979762835716&lt;/D&gt;&lt;D xsi:type="xsd:double"&gt;10.193052679651069&lt;/D&gt;&lt;D xsi:type="xsd:double"&gt;10.19097372927556&lt;/D&gt;&lt;D xsi:type="xsd:double"&gt;10.238049193946941&lt;/D&gt;&lt;D xsi:type="xsd:double"&gt;10.368060613217971&lt;/D&gt;&lt;D xsi:type="xsd:double"&gt;10.466061915486421&lt;/D&gt;&lt;D xsi:type="xsd:double"&gt;10.529196489487809&lt;/D&gt;&lt;D xsi:type="xsd:double"&gt;10.51914892116789&lt;/D&gt;&lt;D xsi:type="xsd:double"&gt;10.62844401640807&lt;/D&gt;&lt;D xsi:type="xsd:double"&gt;10.707386054129509&lt;/D&gt;&lt;D xsi:type="xsd:double"&gt;10.73041414534902&lt;/D&gt;&lt;D xsi:type="xsd:double"&gt;10.73176946824896&lt;/D&gt;&lt;D xsi:type="xsd:double"&gt;10.789231395026141&lt;/D&gt;&lt;D xsi:type="xsd:double"&gt;10.648532801489431&lt;/D&gt;&lt;D xsi:type="xsd:double"&gt;10.65901359160096&lt;/D&gt;&lt;D xsi:type="xsd:double"&gt;10.90683517151475&lt;/D&gt;&lt;D xsi:type="xsd:double"&gt;10.88295887994062&lt;/D&gt;&lt;D xsi:type="xsd:double"&gt;10.738952343882181&lt;/D&gt;&lt;D xsi:type="xsd:double"&gt;10.582313056941731&lt;/D&gt;&lt;D xsi:type="xsd:double"&gt;10.57589485088057&lt;/D&gt;&lt;D xsi:type="xsd:double"&gt;10.608831735152631&lt;/D&gt;&lt;D xsi:type="xsd:double"&gt;10.65245319013853&lt;/D&gt;&lt;D xsi:type="xsd:double"&gt;10.674297565739311&lt;/D&gt;&lt;D xsi:type="xsd:double"&gt;10.711153208931069&lt;/D&gt;&lt;D xsi:type="xsd:double"&gt;11.047967004575421&lt;/D&gt;&lt;D xsi:type="xsd:double"&gt;11.15583687863114&lt;/D&gt;&lt;D xsi:type="xsd:double"&gt;11.14145070487309&lt;/D&gt;&lt;D xsi:type="xsd:double"&gt;11.06025818979864&lt;/D&gt;&lt;D xsi:type="xsd:double"&gt;11.2088597128556&lt;/D&gt;&lt;D xsi:type="xsd:double"&gt;11.10348714302925&lt;/D&gt;&lt;D xsi:type="xsd:double"&gt;11.319596471875551&lt;/D&gt;&lt;D xsi:type="xsd:double"&gt;11.337066492089351&lt;/D&gt;&lt;D xsi:type="xsd:double"&gt;11.23938174150649&lt;/D&gt;&lt;D xsi:type="xsd:double"&gt;11.31077975914488&lt;/D&gt;&lt;D xsi:type="xsd:double"&gt;11.28827372271904&lt;/D&gt;&lt;D xsi:type="xsd:double"&gt;11.29484872267251&lt;/D&gt;&lt;D xsi:type="xsd:double"&gt;11.12763938921071&lt;/D&gt;&lt;D xsi:type="xsd:double"&gt;10.899419767474241&lt;/D&gt;&lt;D xsi:type="xsd:double"&gt;10.80847829622186&lt;/D&gt;&lt;D xsi:type="xsd:double"&gt;10.74750588112556&lt;/D&gt;&lt;D xsi:type="xsd:double"&gt;10.55835452432528&lt;/D&gt;&lt;D xsi:type="xsd:double"&gt;10.581484414953829&lt;/D&gt;&lt;D xsi:type="xsd:double"&gt;10.63792962306637&lt;/D&gt;&lt;D xsi:type="xsd:double"&gt;10.568231912269321&lt;/D&gt;&lt;D xsi:type="xsd:double"&gt;10.49637430410427&lt;/D&gt;&lt;D xsi:type="xsd:double"&gt;10.39092412741083&lt;/D&gt;&lt;D xsi:type="xsd:double"&gt;10.4799666957189&lt;/D&gt;&lt;D xsi:type="xsd:double"&gt;10.6161016615662&lt;/D&gt;&lt;D xsi:type="xsd:double"&gt;10.460697990033941&lt;/D&gt;&lt;D xsi:type="xsd:double"&gt;10.413102659091059&lt;/D&gt;&lt;D xsi:type="xsd:double"&gt;10.482096508920259&lt;/D&gt;&lt;D xsi:type="xsd:double"&gt;10.455683066220841&lt;/D&gt;&lt;D xsi:type="xsd:double"&gt;10.461132292289459&lt;/D&gt;&lt;D xsi:type="xsd:double"&gt;10.747844735849879&lt;/D&gt;&lt;D xsi:type="xsd:double"&gt;10.7705327031085&lt;/D&gt;&lt;D xsi:type="xsd:double"&gt;10.86572170227188&lt;/D&gt;&lt;D xsi:type="xsd:double"&gt;10.90263079693629&lt;/D&gt;&lt;D xsi:type="xsd:double"&gt;11.017526061607089&lt;/D&gt;&lt;D xsi:type="xsd:double"&gt;10.98926932321098&lt;/D&gt;&lt;D xsi:type="xsd:double"&gt;11.039132763027551&lt;/D&gt;&lt;D xsi:type="xsd:double"&gt;11.08227731307629&lt;/D&gt;&lt;D xsi:type="xsd:double"&gt;10.971854694856789&lt;/D&gt;&lt;D xsi:type="xsd:double"&gt;11.13715604157945&lt;/D&gt;&lt;D xsi:type="xsd:double"&gt;11.127385858658951&lt;/D&gt;&lt;D xsi:type="xsd:double"&gt;10.991000382500531&lt;/D&gt;&lt;D xsi:type="xsd:double"&gt;10.6878695607209&lt;/D&gt;&lt;D xsi:type="xsd:double"&gt;10.63449812646757&lt;/D&gt;&lt;D xsi:type="xsd:double"&gt;10.66074279216704&lt;/D&gt;&lt;D xsi:type="xsd:double"&gt;10.421522604269111&lt;/D&gt;&lt;D xsi:type="xsd:double"&gt;10.4962909421737&lt;/D&gt;&lt;D xsi:type="xsd:double"&gt;10.66505479080271&lt;/D&gt;&lt;D xsi:type="xsd:double"&gt;10.74609901050178&lt;/D&gt;&lt;D xsi:type="xsd:double"&gt;10.820721128226531&lt;/D&gt;&lt;D xsi:type="xsd:double"&gt;10.84435556554833&lt;/D&gt;&lt;D xsi:type="xsd:double"&gt;10.54591083634209&lt;/D&gt;&lt;D xsi:type="xsd:double"&gt;10.615418427021609&lt;/D&gt;&lt;D xsi:type="xsd:double"&gt;10.555109287462161&lt;/D&gt;&lt;D xsi:type="xsd:double"&gt;10.684516572152541&lt;/D&gt;&lt;D xsi:type="xsd:double"&gt;10.87498210792609&lt;/D&gt;&lt;D xsi:type="xsd:double"&gt;11.04291708995879&lt;/D&gt;&lt;D xsi:type="xsd:double"&gt;10.88144377178493&lt;/D&gt;&lt;D xsi:type="xsd:double"&gt;10.75888171151305&lt;/D&gt;&lt;D xsi:type="xsd:double"&gt;10.856659376199231&lt;/D&gt;&lt;D xsi:type="xsd:double"&gt;10.78723278696568&lt;/D&gt;&lt;D xsi:type="xsd:double"&gt;10.935045525664149&lt;/D&gt;&lt;D xsi:type="xsd:double"&gt;11.13270221076279&lt;/D&gt;&lt;D xsi:type="xsd:double"&gt;11.188077218500419&lt;/D&gt;&lt;D xsi:type="xsd:double"&gt;11.314754931812759&lt;/D&gt;&lt;D xsi:type="xsd:double"&gt;11.38620417503328&lt;/D&gt;&lt;D xsi:type="xsd:double"&gt;11.450018404775751&lt;/D&gt;&lt;D xsi:type="xsd:double"&gt;11.338894143252331&lt;/D&gt;&lt;D xsi:type="xsd:double"&gt;11.44173663367077&lt;/D&gt;&lt;D xsi:type="xsd:double"&gt;11.503086345795991&lt;/D&gt;&lt;D xsi:type="xsd:double"&gt;11.483225334939229&lt;/D&gt;&lt;D xsi:type="xsd:double"&gt;11.50441292364701&lt;/D&gt;&lt;D xsi:type="xsd:double"&gt;11.58925467540959&lt;/D&gt;&lt;D xsi:type="xsd:double"&gt;11.6317793491574&lt;/D&gt;&lt;D xsi:type="xsd:double"&gt;11.613362079410271&lt;/D&gt;&lt;D xsi:type="xsd:double"&gt;11.459174056941711&lt;/D&gt;&lt;D xsi:type="xsd:double"&gt;11.586530354169019&lt;/D&gt;&lt;D xsi:type="xsd:double"&gt;11.363719433593429&lt;/D&gt;&lt;D xsi:type="xsd:double"&gt;11.42553701891706&lt;/D&gt;&lt;D xsi:type="xsd:double"&gt;11.56384273160973&lt;/D&gt;&lt;D xsi:type="xsd:double"&gt;11.764142314700949&lt;/D&gt;&lt;D xsi:type="xsd:double"&gt;11.74624500891434&lt;/D&gt;&lt;D xsi:type="xsd:double"&gt;11.746628182831319&lt;/D&gt;&lt;D xsi:type="xsd:double"&gt;11.80552634960959&lt;/D&gt;&lt;D xsi:type="xsd:double"&gt;11.89598186635325&lt;/D&gt;&lt;D xsi:type="xsd:double"&gt;11.976713309786669&lt;/D&gt;&lt;D xsi:type="xsd:double"&gt;11.941759914712391&lt;/D&gt;&lt;D xsi:type="xsd:double"&gt;11.847349460907431&lt;/D&gt;&lt;D xsi:type="xsd:double"&gt;11.972342930012729&lt;/D&gt;&lt;D xsi:type="xsd:double"&gt;11.939705035769761&lt;/D&gt;&lt;D xsi:type="xsd:double"&gt;11.97085713675191&lt;/D&gt;&lt;D xsi:type="xsd:double"&gt;11.93985203698089&lt;/D&gt;&lt;D xs</t>
        </r>
      </text>
    </comment>
    <comment ref="A85" authorId="0" shapeId="0">
      <text>
        <r>
          <rPr>
            <b/>
            <sz val="9"/>
            <color indexed="81"/>
            <rFont val="Tahoma"/>
            <charset val="1"/>
          </rPr>
          <t>i:type="xsd:double"&gt;11.83486705393663&lt;/D&gt;&lt;D xsi:type="xsd:double"&gt;11.85587235361797&lt;/D&gt;&lt;D xsi:type="xsd:double"&gt;11.89531398948675&lt;/D&gt;&lt;D xsi:type="xsd:double"&gt;11.836790912931651&lt;/D&gt;&lt;D xsi:type="xsd:double"&gt;11.93294833027619&lt;/D&gt;&lt;D xsi:type="xsd:double"&gt;11.90392734659738&lt;/D&gt;&lt;D xsi:type="xsd:double"&gt;12.02082714343752&lt;/D&gt;&lt;D xsi:type="xsd:double"&gt;12.07455989262302&lt;/D&gt;&lt;D xsi:type="xsd:double"&gt;12.10595667277696&lt;/D&gt;&lt;D xsi:type="xsd:double"&gt;12.192707973402509&lt;/D&gt;&lt;D xsi:type="xsd:double"&gt;12.148078693148779&lt;/D&gt;&lt;D xsi:type="xsd:double"&gt;12.23170689599465&lt;/D&gt;&lt;D xsi:type="xsd:double"&gt;12.324328097929669&lt;/D&gt;&lt;D xsi:type="xsd:double"&gt;11.88579504572505&lt;/D&gt;&lt;D xsi:type="xsd:double"&gt;11.835543844671321&lt;/D&gt;&lt;D xsi:type="xsd:double"&gt;11.79959888360176&lt;/D&gt;&lt;D xsi:type="xsd:double"&gt;11.871640285239019&lt;/D&gt;&lt;D xsi:type="xsd:double"&gt;11.98559360438419&lt;/D&gt;&lt;D xsi:type="xsd:double"&gt;11.97814293023713&lt;/D&gt;&lt;D xsi:type="xsd:double"&gt;12.048546194594429&lt;/D&gt;&lt;D xsi:type="xsd:double"&gt;12.07640041226267&lt;/D&gt;&lt;D xsi:type="xsd:double"&gt;12.05457802259124&lt;/D&gt;&lt;D xsi:type="xsd:double"&gt;11.850220735423291&lt;/D&gt;&lt;D xsi:type="xsd:double"&gt;11.97478082635366&lt;/D&gt;&lt;D xsi:type="xsd:double"&gt;12.01600958162487&lt;/D&gt;&lt;D xsi:type="xsd:double"&gt;12.05905092652479&lt;/D&gt;&lt;D xsi:type="xsd:double"&gt;11.83463018846283&lt;/D&gt;&lt;D xsi:type="xsd:double"&gt;11.99732873047698&lt;/D&gt;&lt;D xsi:type="xsd:double"&gt;12.04814815418211&lt;/D&gt;&lt;D xsi:type="xsd:double"&gt;12.09390209178142&lt;/D&gt;&lt;D xsi:type="xsd:double"&gt;12.177933393676209&lt;/D&gt;&lt;D xsi:type="xsd:double"&gt;12.142657812887769&lt;/D&gt;&lt;D xsi:type="xsd:double"&gt;12.01634858237728&lt;/D&gt;&lt;D xsi:type="xsd:double"&gt;11.947575828899669&lt;/D&gt;&lt;D xsi:type="xsd:double"&gt;11.7568829006204&lt;/D&gt;&lt;D xsi:type="xsd:double"&gt;11.846424334285739&lt;/D&gt;&lt;D xsi:type="xsd:double"&gt;11.734828686701711&lt;/D&gt;&lt;D xsi:type="xsd:double"&gt;11.921421641730881&lt;/D&gt;&lt;D xsi:type="xsd:double"&gt;11.87676074739705&lt;/D&gt;&lt;D xsi:type="xsd:double"&gt;11.876629164236681&lt;/D&gt;&lt;D xsi:type="xsd:double"&gt;12.02127736342505&lt;/D&gt;&lt;D xsi:type="xsd:double"&gt;12.005783695476429&lt;/D&gt;&lt;D xsi:type="xsd:double"&gt;11.85765934623344&lt;/D&gt;&lt;D xsi:type="xsd:double"&gt;11.77515453183233&lt;/D&gt;&lt;D xsi:type="xsd:double"&gt;11.67347585206551&lt;/D&gt;&lt;D xsi:type="xsd:double"&gt;11.65435436054914&lt;/D&gt;&lt;D xsi:type="xsd:double"&gt;11.77745781086532&lt;/D&gt;&lt;D xsi:type="xsd:double"&gt;11.5755202348508&lt;/D&gt;&lt;D xsi:type="xsd:double"&gt;11.503031311123239&lt;/D&gt;&lt;D xsi:type="xsd:double"&gt;11.481294303294259&lt;/D&gt;&lt;D xsi:type="xsd:double"&gt;11.58066878726803&lt;/D&gt;&lt;D xsi:type="xsd:double"&gt;11.636524003714509&lt;/D&gt;&lt;D xsi:type="xsd:double"&gt;11.372760569334821&lt;/D&gt;&lt;D xsi:type="xsd:double"&gt;11.58742228545853&lt;/D&gt;&lt;D xsi:type="xsd:double"&gt;11.47339349416526&lt;/D&gt;&lt;D xsi:type="xsd:double"&gt;11.311240227703721&lt;/D&gt;&lt;D xsi:type="xsd:double"&gt;11.36984441313029&lt;/D&gt;&lt;D xsi:type="xsd:double"&gt;11.379104115718709&lt;/D&gt;&lt;D xsi:type="xsd:double"&gt;11.34825095310763&lt;/D&gt;&lt;D xsi:type="xsd:double"&gt;11.38770584972651&lt;/D&gt;&lt;D xsi:type="xsd:double"&gt;11.37829254384064&lt;/D&gt;&lt;D xsi:type="xsd:double"&gt;11.53505499872349&lt;/D&gt;&lt;D xsi:type="xsd:double"&gt;11.537206822922521&lt;/D&gt;&lt;D xsi:type="xsd:double"&gt;11.5223720881851&lt;/D&gt;&lt;D xsi:type="xsd:double"&gt;11.580070919804649&lt;/D&gt;&lt;D xsi:type="xsd:double"&gt;11.64848279191634&lt;/D&gt;&lt;D xsi:type="xsd:double"&gt;11.583757552447921&lt;/D&gt;&lt;D xsi:type="xsd:double"&gt;11.604308642020939&lt;/D&gt;&lt;D xsi:type="xsd:double"&gt;11.659592567644291&lt;/D&gt;&lt;D xsi:type="xsd:double"&gt;11.49006977811387&lt;/D&gt;&lt;D xsi:type="xsd:double"&gt;11.33814414793064&lt;/D&gt;&lt;D xsi:type="xsd:double"&gt;11.4136607103821&lt;/D&gt;&lt;D xsi:type="xsd:double"&gt;11.4753040209672&lt;/D&gt;&lt;D xsi:type="xsd:double"&gt;11.476110195657361&lt;/D&gt;&lt;D xsi:type="xsd:double"&gt;11.44793397422556&lt;/D&gt;&lt;D xsi:type="xsd:double"&gt;11.28868253564657&lt;/D&gt;&lt;D xsi:type="xsd:double"&gt;11.28513015044796&lt;/D&gt;&lt;D xsi:type="xsd:double"&gt;11.30061751639035&lt;/D&gt;&lt;D xsi:type="xsd:double"&gt;11.120520280076789&lt;/D&gt;&lt;D xsi:type="xsd:double"&gt;11.109058604110119&lt;/D&gt;&lt;D xsi:type="xsd:double"&gt;11.009291247946731&lt;/D&gt;&lt;D xsi:type="xsd:double"&gt;10.95289775358359&lt;/D&gt;&lt;D xsi:type="xsd:double"&gt;11.002204728181869&lt;/D&gt;&lt;D xsi:type="xsd:double"&gt;10.90730922228591&lt;/D&gt;&lt;D xsi:type="xsd:double"&gt;10.88935472297632&lt;/D&gt;&lt;D xsi:type="xsd:double"&gt;10.96493348310751&lt;/D&gt;&lt;D xsi:type="xsd:double"&gt;10.98169263482853&lt;/D&gt;&lt;D xsi:type="xsd:double"&gt;11.091949777153261&lt;/D&gt;&lt;D xsi:type="xsd:double"&gt;11.168103225356379&lt;/D&gt;&lt;D xsi:type="xsd:double"&gt;11.14975550487415&lt;/D&gt;&lt;D xsi:type="xsd:double"&gt;11.256610262108319&lt;/D&gt;&lt;D xsi:type="xsd:double"&gt;11.299429904215909&lt;/D&gt;&lt;D xsi:type="xsd:double"&gt;11.34418950962773&lt;/D&gt;&lt;D xsi:type="xsd:double"&gt;11.417512037852161&lt;/D&gt;&lt;D xsi:type="xsd:double"&gt;11.51227710291438&lt;/D&gt;&lt;D xsi:type="xsd:double"&gt;11.41075214220673&lt;/D&gt;&lt;D xsi:type="xsd:double"&gt;11.46598062323962&lt;/D&gt;&lt;D xsi:type="xsd:double"&gt;11.32048498496007&lt;/D&gt;&lt;D xsi:type="xsd:double"&gt;11.400105429877939&lt;/D&gt;&lt;D xsi:type="xsd:double"&gt;11.4901075440366&lt;/D&gt;&lt;D xsi:type="xsd:double"&gt;11.498357117267879&lt;/D&gt;&lt;D xsi:type="xsd:double"&gt;11.435967933134039&lt;/D&gt;&lt;D xsi:type="xsd:double"&gt;11.380856654696469&lt;/D&gt;&lt;D xsi:type="xsd:double"&gt;11.40350116154832&lt;/D&gt;&lt;D xsi:type="xsd:double"&gt;11.463268188578949&lt;/D&gt;&lt;D xsi:type="xsd:double"&gt;11.62121383055476&lt;/D&gt;&lt;D xsi:type="xsd:double"&gt;11.61090250338286&lt;/D&gt;&lt;D xsi:type="xsd:double"&gt;11.61029166050839&lt;/D&gt;&lt;D xsi:type="xsd:double"&gt;11.54727123792663&lt;/D&gt;&lt;D xsi:type="xsd:double"&gt;11.49210767206011&lt;/D&gt;&lt;D xsi:type="xsd:double"&gt;11.57874352174872&lt;/D&gt;&lt;D xsi:type="xsd:double"&gt;11.56960670103993&lt;/D&gt;&lt;D xsi:type="xsd:double"&gt;11.64397720526652&lt;/D&gt;&lt;D xsi:type="xsd:double"&gt;11.662183866768&lt;/D&gt;&lt;D xsi:type="xsd:double"&gt;11.699655366398361&lt;/D&gt;&lt;D xsi:type="xsd:double"&gt;11.74835738265543&lt;/D&gt;&lt;D xsi:type="xsd:double"&gt;11.72880382016492&lt;/D&gt;&lt;D xsi:type="xsd:double"&gt;11.85758568186683&lt;/D&gt;&lt;D xsi:type="xsd:double"&gt;11.90906340368816&lt;/D&gt;&lt;D xsi:type="xsd:double"&gt;11.87131514513851&lt;/D&gt;&lt;D xsi:type="xsd:double"&gt;11.8963532551695&lt;/D&gt;&lt;D xsi:type="xsd:double"&gt;11.84633904586253&lt;/D&gt;&lt;D xsi:type="xsd:double"&gt;11.942935131526321&lt;/D&gt;&lt;D xsi:type="xsd:double"&gt;11.90413281865299&lt;/D&gt;&lt;D xsi:type="xsd:double"&gt;11.84094588392542&lt;/D&gt;&lt;D xsi:type="xsd:double"&gt;11.80776289697776&lt;/D&gt;&lt;D xsi:type="xsd:double"&gt;11.70564591131685&lt;/D&gt;&lt;D xsi:type="xsd:double"&gt;11.72630656786866&lt;/D&gt;&lt;D xsi:type="xsd:double"&gt;11.70918464225354&lt;/D&gt;&lt;D xsi:type="xsd:double"&gt;11.618828742720661&lt;/D&gt;&lt;D xsi:type="xsd:double"&gt;11.61029034468234&lt;/D&gt;&lt;D xsi:type="xsd:double"&gt;11.65992735724352&lt;/D&gt;&lt;D xsi:type="xsd:double"&gt;11.704923624219211&lt;/D&gt;&lt;D xsi:type="xsd:double"&gt;11.54567243632212&lt;/D&gt;&lt;D xsi:type="xsd:double"&gt;11.579999611336021&lt;/D&gt;&lt;D xsi:type="xsd:double"&gt;11.71224280702037&lt;/D&gt;&lt;D xsi:type="xsd:double"&gt;11.7053775379422&lt;/D&gt;&lt;D xsi:type="xsd:double"&gt;11.695697049832541&lt;/D&gt;&lt;D xsi:type="xsd:double"&gt;11.93582194956155&lt;/D&gt;&lt;D xsi:type="xsd:double"&gt;11.94759209712063&lt;/D&gt;&lt;D xsi:type="xsd:double"&gt;12.012667982386491&lt;/D&gt;&lt;D xsi:type="xsd:double"&gt;12.05008356635499&lt;/D&gt;&lt;D xsi:type="xsd:double"&gt;11.89718882152081&lt;/D&gt;&lt;D xsi:type="xsd:double"&gt;11.886112522556861&lt;/D&gt;&lt;D xsi:type="xsd:double"&gt;11.89245331411732&lt;/D&gt;&lt;D xsi:type="xsd:double"&gt;11.78201714549226&lt;/D&gt;&lt;D xsi:type="xsd:double"&gt;11.8645677691807&lt;/D&gt;&lt;D xsi:type="xsd:double"&gt;11.89335840456415&lt;/D&gt;&lt;D xsi:type="xsd:double"&gt;11.841761275720209&lt;/D&gt;&lt;D xsi:type="xsd:double"&gt;11.77590659807122&lt;/D&gt;&lt;D xsi:type="xsd:double"&gt;11.85391528196188&lt;/D&gt;&lt;D xsi:type="xsd:double"&gt;11.904635031658589&lt;/D&gt;&lt;D xsi:type="xsd:double"&gt;11.84101278898661&lt;/D&gt;&lt;D xsi:type="xsd:double"&gt;11.8430626713102&lt;/D&gt;&lt;D xsi:type="xsd:double"&gt;11.845543075499091&lt;/D&gt;&lt;D xsi:type="xsd:double"&gt;11.750050187238809&lt;/D&gt;&lt;D xsi:type="xsd:double"&gt;11.85673784924343&lt;/D&gt;&lt;D xsi:type="xsd:double"&gt;11.82426449955296&lt;/D&gt;&lt;D xsi:type="xsd:double"&gt;11.646934643239449&lt;/D&gt;&lt;D xsi:type="xsd:double"&gt;11.590769727608491&lt;/D&gt;&lt;D xsi:type="xsd:double"&gt;11.692247367648431&lt;/D&gt;&lt;D xsi:type="xsd:double"&gt;11.678924665598251&lt;/D&gt;&lt;D xsi:type="xsd:double"&gt;11.689542020334949&lt;/D&gt;&lt;D xsi:type="xsd:double"&gt;11.840973662367&lt;/D&gt;&lt;D xsi:type="xsd:double"&gt;11.90095053771492&lt;/D&gt;&lt;D xsi:type="xsd:double"&gt;11.93523914247648&lt;/D&gt;&lt;D xsi:type="xsd:double"&gt;11.89620308663577&lt;/D&gt;&lt;D xsi:type="xsd:double"&gt;11.913231251262531&lt;/D&gt;&lt;D xsi:type="xsd:double"&gt;11.897203224606219&lt;/D&gt;&lt;D xsi:type="xsd:double"&gt;11.79026558549185&lt;/D&gt;&lt;D xsi:type="xsd:double"&gt;11.84825192699587&lt;/D&gt;&lt;D xsi:type="xsd:double"&gt;11.9956624337504&lt;/D&gt;&lt;D xsi:type="xsd:double"&gt;12.02697524183888&lt;/D&gt;&lt;D xsi:type="xsd:double"&gt;12.07633719953728&lt;/D&gt;&lt;D xsi:type="xsd:double"&gt;12.08209479657665&lt;/D&gt;&lt;D xsi:type="xsd:double"&gt;12.17783859052979&lt;/D&gt;&lt;D xsi:type="xsd:double"&gt;12.1459370037192&lt;/D&gt;&lt;D xsi:type="xsd:double"&gt;12.10798905626724&lt;/D&gt;&lt;D xsi:type="xsd:double"&gt;12.01909300381983&lt;/D&gt;&lt;D xsi:type="xsd:double"&gt;12.023648076747451&lt;/D&gt;&lt;D xsi:type="xsd:double"&gt;12.117206856073411&lt;/D&gt;&lt;D xsi:type="xsd:double"&gt;12.1079270358046&lt;/D&gt;&lt;D xsi:type="xsd:double"&gt;12.11481489659397&lt;/D&gt;&lt;D xsi:type="xsd:double"&gt;12.19508861647919&lt;/D&gt;&lt;D xsi:type="xsd:double"&gt;12.18581068554608&lt;/D&gt;&lt;D xsi:type="xsd:double"&gt;12.20661983670502&lt;/D&gt;&lt;D xsi:type="xsd:double"&gt;12.14219112200038&lt;/D&gt;&lt;D xsi:type="xsd:double"&gt;12.19415655260509&lt;/D&gt;&lt;D xsi:type="xsd:double"&gt;12.2662222242878&lt;/D&gt;&lt;D xsi:type="xsd:double"&gt;12.2100153070177&lt;/D&gt;&lt;D xsi:type="xsd:double"&gt;12.26413290588436&lt;/D&gt;&lt;D xsi:type="xsd:double"&gt;12.260691447470821&lt;/D&gt;&lt;D xsi:type="xsd:double"&gt;12.2651593466206&lt;/D&gt;&lt;D xsi:type="xsd:double"&gt;12.256371577410951&lt;/D&gt;&lt;D xsi:type="xsd:double"&gt;11.89420088560942&lt;/D&gt;&lt;D xsi:type="xsd:double"&gt;11.957261796124209&lt;/D&gt;&lt;D xsi:type="xsd:double"&gt;11.974123223268119&lt;/D&gt;&lt;D xsi:type="xsd:double"&gt;11.81365141353252&lt;/D&gt;&lt;D xsi:type="xsd:double"&gt;11.848157740814081&lt;/D&gt;&lt;D xsi:type="xsd:double"&gt;11.989187927055671&lt;/D&gt;&lt;D xsi:type="xsd:double"&gt;11.96167519854346&lt;/D&gt;&lt;D xsi:type="xsd:double"&gt;11.886761733429591&lt;/D&gt;&lt;D xsi:type="xsd:double"&gt;11.87780440710403&lt;/D&gt;&lt;D xsi:type="xsd:double"&gt;11.879849876318939&lt;/D&gt;&lt;D xsi:type="xsd:double"&gt;11.95241484488769&lt;/D&gt;&lt;D xsi:type="xsd:double"&gt;11.912109395631919&lt;/D&gt;&lt;D xsi:type="xsd:double"&gt;11.82650945418747&lt;/D&gt;&lt;D xsi:type="xsd:double"&gt;11.9558891010148&lt;/D&gt;&lt;D xsi:type="xsd:double"&gt;11.88144064228058&lt;/D&gt;&lt;D xsi:type="xsd:double"&gt;11.879627563231329&lt;/D&gt;&lt;D xsi:type="xsd:double"&gt;11.72641975998633&lt;/D&gt;&lt;D xsi:type="xsd:double"&gt;11.7856783117305&lt;/D&gt;&lt;D xsi:type="xsd:double"&gt;11.740030144008751&lt;/D&gt;&lt;D xsi:type="xsd:double"&gt;11.671531138896659&lt;/D&gt;&lt;D xsi:type="xsd:double"&gt;11.73677144293721&lt;/D&gt;&lt;D xsi:type="xsd:double"&gt;11.903292686850239&lt;/D&gt;&lt;D xsi:type="xsd:double"&gt;11.952551915674871&lt;/D&gt;&lt;D xsi:type="xsd:double"&gt;12.082906950598041&lt;/D&gt;&lt;D xsi:type="xsd:double"&gt;12.10050370775183&lt;/D&gt;&lt;D xsi:type="xsd:double"&gt;12.11252419887323&lt;/D&gt;&lt;D xsi:type="xsd:double"&gt;12.13168771540407&lt;/D&gt;&lt;D xsi:type="xsd:double"&gt;12.169767465157831&lt;/D&gt;&lt;D xsi:type="xsd:double"&gt;12.212100088601479&lt;/D&gt;&lt;D xsi:type="xsd:double"&gt;12.19669510873382&lt;/D&gt;&lt;D xsi:type="xsd:double"&gt;12.217349075892781&lt;/D&gt;&lt;D xsi:type="xsd:double"&gt;12.23370941976523&lt;/D&gt;&lt;D xsi:type="xsd:double"&gt;12.27237188470888&lt;/D&gt;&lt;D xsi:type="xsd:double"&gt;12.34379959122816&lt;/D&gt;&lt;D xsi:type="xsd:double"&gt;12.253671774755389&lt;/D&gt;&lt;D xsi:type="xsd:double"&gt;12.439980007397629&lt;/D&gt;&lt;D xsi:type="xsd:double"&gt;12.51758020182583&lt;/D&gt;&lt;D xsi:type="xsd:double"&gt;12.56002399902999&lt;/D&gt;&lt;D xsi:type="xsd:double"&gt;12.50196273579561&lt;/D&gt;&lt;D xsi:type="xsd:double"&gt;12.418850883595759&lt;/D&gt;&lt;D xsi:type="xsd:double"&gt;12.472766954249231&lt;/D&gt;&lt;D xsi:type="xsd:double"&gt;12.52807656058533&lt;/D&gt;&lt;D xsi:type="xsd:double"&gt;12.46213645216071&lt;/D&gt;&lt;D xsi:type="xsd:double"&gt;12.303257486178779&lt;/D&gt;&lt;D xsi:type="xsd:double"&gt;12.03251862464591&lt;/D&gt;&lt;D xsi:type="xsd:double"&gt;12.179145860270889&lt;/D&gt;&lt;D xsi:type="xsd:double"&gt;12.1531333438265&lt;/D&gt;&lt;D xsi:type="xsd:double"&gt;12.262667931151221&lt;/D&gt;&lt;D xsi:type="xsd:double"&gt;12.21865323376759&lt;/D&gt;&lt;D xsi:type="xsd:double"&gt;12.08654607242557&lt;/D&gt;&lt;D xsi:type="xsd:double"&gt;12.097507260082891&lt;/D&gt;&lt;D xsi:type="xsd:double"&gt;12.19477133828372&lt;/D&gt;&lt;D xsi:type="xsd:double"&gt;12.2226525641237&lt;/D&gt;&lt;D xsi:type="xsd:double"&gt;12.32931524917686&lt;/D&gt;&lt;D xsi:type="xsd:double"&gt;12.2964815999633&lt;/D&gt;&lt;D xsi:type="xsd:double"&gt;12.212750246252639&lt;/D&gt;&lt;D xsi:type="xsd:double"&gt;12.30532390831644&lt;/D&gt;&lt;D xsi:type="xsd:double"&gt;12.2124234215674&lt;/D&gt;&lt;D xsi:type="xsd:double"&gt;12.172657428558569&lt;/D&gt;&lt;D xsi:type="xsd:double"&gt;11.948987190537309&lt;/D&gt;&lt;D xsi:type="xsd:double"&gt;11.97542718751251&lt;/D&gt;&lt;D xsi:type="xsd:double"&gt;11.87803699913194&lt;/D&gt;&lt;D xsi:type="xsd:double"&gt;11.81160924093458&lt;/D&gt;&lt;D xsi:type="xsd:double"&gt;11.846273668743081&lt;/D&gt;&lt;/FQL&gt;&lt;FQL&gt;&lt;Q&gt;180458^FMA_PE(LTMA,09/07/2007,0,,"PORTAGG","MEANR")&lt;/Q&gt;&lt;R&gt;2466&lt;/R&gt;&lt;C&gt;1&lt;/C&gt;&lt;D xsi:type="xsd:double"&gt;16.959352899754549&lt;/D&gt;&lt;D xsi:type="xsd:double"&gt;17.21393668213388&lt;/D&gt;&lt;D xsi:type="xsd:double"&gt;17.178496375181179&lt;/D&gt;&lt;D xsi:type="xsd:double"&gt;17.357228086108869&lt;/D&gt;&lt;D xsi:type="xsd:double"&gt;17.438096320263991&lt;/D&gt;&lt;D xsi:type="xsd:double"&gt;17.627235643118329&lt;/D&gt;&lt;D xsi:type="xsd:double"&gt;17.597939176707509&lt;/D&gt;&lt;D xsi:type="xsd:double"&gt;17.574305545985091&lt;/D&gt;&lt;D xsi:type="xsd:double"&gt;18.113688692434081&lt;/D&gt;&lt;D xsi:type="xsd:double"&gt;18.199277811184949&lt;/D&gt;&lt;D xsi:type="xsd:double"&gt;18.253078753431311&lt;/D&gt;&lt;D xsi:type="xsd:double"&gt;18.666113783169308&lt;/D&gt;&lt;D xsi:type="xsd:double"&gt;18.58895062823532&lt;/D&gt;&lt;D xsi:type="xsd:double"&gt;18.962732743441681&lt;/D&gt;&lt;D xsi:type="xsd:double"&gt;18.998419091936331&lt;/D&gt;&lt;D xsi:type="xsd:double"&gt;19.601295738632679&lt;/D&gt;&lt;D xsi:type="xsd:double"&gt;19.18028555042206&lt;/D&gt;&lt;D xsi:type="xsd:double"&gt;18.910108365688171&lt;/D&gt;&lt;D xsi:type="xsd:double"&gt;19.391870256167209&lt;/D&gt;&lt;D xsi:type="xsd:double"&gt;19.397181527790611&lt;/D&gt;&lt;D xsi:type="xsd:double"&gt;19.665050078967528&lt;/D&gt;&lt;D xsi:type="xsd:double"&gt;19.850215455361109&lt;/D&gt;&lt;D xsi:type="xsd:double"&gt;20.17281987379614&lt;/D&gt;&lt;D xsi:type="xsd:double"&gt;20.026550591431061&lt;/D&gt;&lt;D xsi:type="xsd:double"&gt;20.510049356860669&lt;/D&gt;&lt;D xsi:type="xsd:double"&gt;20.1238840350312&lt;/D&gt;&lt;D xsi:type="xsd:double"&gt;20.3230248012271&lt;/D&gt;&lt;D xsi:type="xsd:double"&gt;20.4539426085812&lt;/D&gt;&lt;D xsi:type="xsd:double"&gt;19.772982925252471&lt;/D&gt;&lt;D xsi:type="xsd:double"&gt;20.356469248674578&lt;/D&gt;&lt;D xsi:type="xsd:double"&gt;20.33344417354369&lt;/D&gt;&lt;D xsi:type="xsd:double"&gt;20.649521913447391&lt;/D&gt;&lt;D xsi:type="xsd:double"&gt;20.94353255832598&lt;/D&gt;&lt;D xsi:type="xsd:double"&gt;21.625883720826309&lt;/D&gt;&lt;D xsi:type="xsd:double"&gt;21.627274828663388&lt;/D&gt;&lt;D xsi:type="xsd:double"&gt;21.4401822360872&lt;/D&gt;&lt;D xsi:type="xsd:double"&gt;21.578739112516661&lt;/D&gt;&lt;D xsi:type="xsd:double"&gt;20.96915824570431&lt;/D&gt;&lt;D xsi:type="xsd:double"&gt;20.042206802798049&lt;/D&gt;&lt;D xsi:type="xsd:double"&gt;20.342541406779389&lt;/D&gt;&lt;D xsi:type="xsd:double"&gt;20.4756450939732&lt;/D&gt;&lt;D xsi:type="xsd:double"&gt;19.909596694866568&lt;/D&gt;&lt;D xsi:type="xsd:double"&gt;19.7436688120097&lt;/D&gt;&lt;D xsi:type="xsd:double"&gt;19.024868335290151&lt;/D&gt;&lt;D xsi:type="xsd:double"&gt;19.149908578320431&lt;/D&gt;&lt;D xsi:type="xsd:double"&gt;19.90729046388698&lt;/D&gt;&lt;D xsi:type="xsd:double"&gt;19.705817493238879&lt;/D&gt;&lt;D xsi:type="xsd:double"&gt;19.025845085184539&lt;/D&gt;&lt;D xsi:type="xsd:double"&gt;18.943135672492851&lt;/D&gt;&lt;D xsi:type="xsd:double"&gt;19.075873223732859&lt;/D&gt;&lt;D xsi:type="xsd:double"&gt;18.379134281806792&lt;/D&gt;&lt;D xsi:type="xsd:double"&gt;17.950218639308179&lt;/D&gt;&lt;D xsi:type="xsd:double"&gt;18.298677315853411&lt;/D&gt;&lt;D xsi:type="xsd:double"&gt;19.07606112356012&lt;/D&gt;&lt;D xsi:type="xsd:double"&gt;18.792673590866361&lt;/D&gt;&lt;D xsi:type="xsd:double"&gt;18.856172115779579&lt;/D&gt;&lt;D xsi:type="xsd:double"&gt;19.594550007729449&lt;/D&gt;&lt;D xsi:type="xsd:double"&gt;19.690290634284072&lt;/D&gt;&lt;D xsi:type="xsd:double"&gt;19.692731882870969&lt;/D&gt;&lt;D xsi:type="xsd:double"&gt;19.929798533734591&lt;/D&gt;&lt;D xsi:type="xsd:double"&gt;20.14915358199757&lt;/D&gt;&lt;D xsi:type="xsd:double"&gt;20.31445774917054&lt;/D&gt;&lt;D xsi:type="xsd:double"&gt;19.854899423927851&lt;/D&gt;&lt;D xsi:type="xsd:double"&gt;19.293410229407559&lt;/D&gt;&lt;D xsi:type="xsd:double"&gt;19.79753562930571&lt;/D&gt;&lt;D xsi:type="xsd:double"&gt;19.29297510655762&lt;/D&gt;&lt;D xsi:type="xsd:double"&gt;18.839438416449909&lt;/D&gt;&lt;D xsi:type="xsd:double"&gt;18.736061970795181&lt;/D&gt;&lt;D xsi:type="xsd:double"&gt;18.115534662151958&lt;/D&gt;&lt;D xsi:type="xsd:double"&gt;18.200623950978969&lt;/D&gt;&lt;D xsi:type="xsd:double"&gt;18.371415507861951&lt;/D&gt;&lt;D xsi:type="xsd:double"&gt;18.379761967378549&lt;/D&gt;&lt;D xsi:type="xsd:double"&gt;18.7608453345875&lt;/D&gt;&lt;D xsi:type="xsd:double"&gt;19.101657373421151&lt;/D&gt;&lt;D xsi:type="xsd:double"&gt;18.888024009977471&lt;/D&gt;&lt;D xsi:type="xsd:double"&gt;18.579358715809231&lt;/D&gt;&lt;D xsi:type="xsd:double"&gt;18.9455552037826&lt;/D&gt;&lt;D xsi:type="xsd:double"&gt;18.741624610676819&lt;/D&gt;&lt;D xsi:type="xsd:double"&gt;18.23076014822572&lt;/D&gt;&lt;D xsi:type="xsd:double"&gt;18.76639351066823&lt;/D&gt;&lt;D xsi:type="xsd:double"&gt;18.44929167357488&lt;/D&gt;&lt;D xsi:type="xsd:double"&gt;18.423276561105151&lt;/D&gt;&lt;D xsi:type="xsd:double"&gt;18.767738263843022&lt;/D&gt;&lt;D xsi:type="xsd:double"&gt;18.53267692636528&lt;/D&gt;&lt;D xsi:type="xsd:double"&gt;18.233708269337381&lt;/D&gt;&lt;D xsi:type="xsd:double"&gt;17.9542970453175&lt;/D&gt;&lt;D xsi:type="xsd:double"&gt;17.5833564733288&lt;/D&gt;&lt;D xsi:type="xsd:double"&gt;16.576929359228242&lt;/D&gt;&lt;D xsi:type="xsd:double"&gt;17.093544453050011&lt;/D&gt;&lt;D xsi:type="xsd:double"&gt;17.19278928836593&lt;/D&gt;&lt;D xsi:type="xsd:double"&gt;16.346293345534171&lt;/D&gt;&lt;D xsi:type="xsd:double"&gt;14.74297399806955&lt;/D&gt;&lt;D xsi:type="xsd:double"&gt;16.404068096204071&lt;/D&gt;&lt;D xsi:type="xsd:double"&gt;16.007541355316011&lt;/D&gt;&lt;D xsi:type="xsd:double"&gt;17.099899952319038&lt;/D&gt;&lt;D xsi:type="xsd:double"&gt;16.318547880833759&lt;/D&gt;&lt;D xsi:type="xsd:double"&gt;16.485479487697461&lt;/D&gt;&lt;D xsi:type="xsd:double"&gt;16.040782285895311&lt;/D&gt;&lt;D xsi:type="xsd:double"&gt;15.90089876748562&lt;/D&gt;&lt;D xsi:type="xsd:double"&gt;16.372015027732878&lt;/D&gt;&lt;D xsi:type="xsd:double"&gt;17.026697963681212&lt;/D&gt;&lt;D xsi:type="xsd:double"&gt;16.921267381788319&lt;/D&gt;&lt;D xsi:type="xsd:double"&gt;15.90924833084356&lt;/D&gt;&lt;D xsi:type="xsd:double"&gt;15.365225582081759&lt;/D&gt;&lt;D xsi:type="xsd:double"&gt;15.536407096614131&lt;/D&gt;&lt;D xsi:type="xsd:double"&gt;15.68147525963483&lt;/D&gt;&lt;D xsi:type="xsd:double"&gt;16.288310512845339&lt;/D&gt;&lt;D xsi:type="xsd:double"&gt;16.38493552761155&lt;/D&gt;&lt;D xsi:type="xsd:double"&gt;15.986959658110649&lt;/D&gt;&lt;D xsi:type="xsd:double"&gt;16.223887379576851&lt;/D&gt;&lt;D xsi:type="xsd:double"&gt;15.846275176783131&lt;/D&gt;&lt;D xsi:type="xsd:double"&gt;15.85674510637223&lt;/D&gt;&lt;D xsi:type="xsd:double"&gt;15.613135457468941&lt;/D&gt;&lt;D xsi:type="xsd:double"&gt;15.58217975029493&lt;/D&gt;&lt;D xsi:type="xsd:double"&gt;15.91915911142944&lt;/D&gt;&lt;D xsi:type="xsd:double"&gt;16.42546809823337&lt;/D&gt;&lt;D xsi:type="xsd:double"&gt;16.5435017832693&lt;/D&gt;&lt;D xsi:type="xsd:double"&gt;16.35457253435721&lt;/D&gt;&lt;D xsi:type="xsd:double"&gt;16.288635912543668&lt;/D&gt;&lt;D xsi:type="xsd:double"&gt;16.236948556971178&lt;/D&gt;&lt;D xsi:type="xsd:double"&gt;16.237776474659839&lt;/D&gt;&lt;D xsi:type="xsd:double"&gt;16.26594631650735&lt;/D&gt;&lt;D xsi:type="xsd:double"&gt;16.15592029724527&lt;/D&gt;&lt;D xsi:type="xsd:double"&gt;16.169610076613509&lt;/D&gt;&lt;D xsi:type="xsd:double"&gt;16.200457234461059&lt;/D&gt;&lt;D xsi:type="xsd:double"&gt;16.251226108888432&lt;/D&gt;&lt;D xsi:type="xsd:double"&gt;16.102432007764449&lt;/D&gt;&lt;D xsi:type="xsd:double"&gt;16.10518675806825&lt;/D&gt;&lt;D xsi:type="xsd:double"&gt;15.93557320876085&lt;/D&gt;&lt;D xsi:type="xsd:double"&gt;15.945229473618531&lt;/D&gt;&lt;D xsi:type="xsd:double"&gt;15.993987914807279&lt;/D&gt;&lt;D xsi:type="xsd:double"&gt;15.90043228424183&lt;/D&gt;&lt;D xsi:type="xsd:double"&gt;16.072693381382869&lt;/D&gt;&lt;D xsi:type="xsd:double"&gt;16.0939506787895&lt;/D&gt;&lt;D xsi:type="xsd:double"&gt;16.078882646864049&lt;/D&gt;&lt;D xsi:type="xsd:double"&gt;16.179295491686162&lt;/D&gt;&lt;D xsi:type="xsd:double"&gt;16.113183935500839&lt;/D&gt;&lt;D xsi:type="xsd:double"&gt;16.155352435844129&lt;/D&gt;&lt;D xsi:type="xsd:double"&gt;16.279686570509941&lt;/D&gt;&lt;D xsi:type="xsd:double"&gt;16.342507039092911&lt;/D&gt;&lt;D xsi:type="xsd:double"&gt;16.392873055833348&lt;/D&gt;&lt;D xsi:type="xsd:double"&gt;16.349472364247941&lt;/D&gt;&lt;D xsi:type="xsd:double"&gt;16.293745788239342&lt;/D&gt;&lt;D xsi:type="xsd:double"&gt;16.328854396040239&lt;/D&gt;&lt;D xsi:type="xsd:double"&gt;16.42790875430515&lt;/D&gt;&lt;D xsi:type="xsd:double"&gt;16.26093533374598&lt;/D&gt;&lt;D xsi:type="xsd:double"&gt;16.2785780291604&lt;/D&gt;&lt;D xsi:type="xsd:double"&gt;16.25701054631913&lt;/D&gt;&lt;D xsi:type="xsd:double"&gt;16.334501716243331&lt;/D&gt;&lt;D xsi:type="xsd:double"&gt;16.31992855700754&lt;/D&gt;&lt;D xsi:type="xsd:double"&gt;16.429849549433381&lt;/D&gt;&lt;D xsi:type="xsd:double"&gt;16.464767984008169&lt;/D&gt;&lt;D xsi:type="xsd:double"&gt;16.543351353225859&lt;/D&gt;&lt;D xsi:type="xsd:double"&gt;16.627380534016819&lt;/D&gt;&lt;D xsi:type="xsd:double"&gt;16.609375492792939&lt;/D&gt;&lt;D xsi:type="xsd:double"&gt;16.651466775513349&lt;/D&gt;&lt;D xsi:type="xsd:double"&gt;16.702161233694721&lt;/D&gt;&lt;D xsi:type="xsd:double"&gt;16.671013988589031&lt;/D&gt;&lt;D xsi:type="xsd:double"&gt;16.774361796260429&lt;/D&gt;&lt;D xsi:type="xsd:double"&gt;16.76792154166305&lt;/D&gt;&lt;D xsi:type="xsd:double"&gt;16.7983926561045&lt;/D&gt;&lt;D xsi:type="xsd:double"&gt;16.643027450784611&lt;/D&gt;&lt;D xsi:type="xsd:double"&gt;16.614702173765089&lt;/D&gt;&lt;D xsi:type="xsd:double"&gt;16.528527292614431&lt;/D&gt;&lt;D xsi:type="xsd:double"&gt;16.622531199872419&lt;/D&gt;&lt;D xsi:type="xsd:double"&gt;16.626811137934329&lt;/D&gt;&lt;D xsi:type="xsd:double"&gt;16.618876535928411&lt;/D&gt;&lt;D xsi:type="xsd:double"&gt;16.645555757257309&lt;/D&gt;&lt;D xsi:type="xsd:double"&gt;16.6785166020782&lt;/D&gt;&lt;D xsi:type="xsd:double"&gt;16.544846361287519&lt;/D&gt;&lt;D xsi:type="xsd:double"&gt;16.615040112608739&lt;/D&gt;&lt;D xsi:type="xsd:double"&gt;16.47939795196282&lt;/D&gt;&lt;D xsi:type="xsd:double"&gt;16.404219673682181&lt;/D&gt;&lt;D xsi:type="xsd:double"&gt;16.23361141999197&lt;/D&gt;&lt;D xsi:type="xsd:double"&gt;16.290220074511&lt;/D&gt;&lt;D xsi:type="xsd:double"&gt;16.28120969635917&lt;/D&gt;&lt;D xsi:type="xsd:double"&gt;16.31788004605594&lt;/D&gt;&lt;D xsi:type="xsd:double"&gt;16.35045454883603&lt;/D&gt;&lt;D xsi:type="xsd:double"&gt;16.4494986581111&lt;/D&gt;&lt;D xsi:type="xsd:double"&gt;16.309032366589921&lt;/D&gt;&lt;D xsi:type="xsd:double"&gt;16.241510732853481&lt;/D&gt;&lt;D xsi:type="xsd:double"&gt;16.26452659585749&lt;/D&gt;&lt;D xsi:type="xsd:double"&gt;16.3157666479333&lt;/D&gt;&lt;D xsi:type="xsd:double"&gt;16.052293376222671&lt;/D&gt;&lt;D xsi:type="xsd:double"&gt;16.057198803153081&lt;/D&gt;&lt;D xsi:type="xsd:double"&gt;15.929297996836411&lt;/D&gt;&lt;D xsi:type="xsd:double"&gt;15.80844346159504&lt;/D&gt;&lt;D xsi:type="xsd:double"&gt;15.92310041783259&lt;/D&gt;&lt;D xsi:type="xsd:double"&gt;15.924949268040781&lt;/D&gt;&lt;D xsi:type="xsd:double"&gt;16.034692818050889&lt;/D&gt;&lt;D xsi:type="xsd:double"&gt;15.839419709951541&lt;/D&gt;&lt;D xsi:type="xsd:double"&gt;15.850046950638181&lt;/D&gt;&lt;D xsi:type="xsd:double"&gt;15.807543938391751&lt;/D&gt;&lt;D xsi:type="xsd:double"&gt;15.71007079277987&lt;/D&gt;&lt;D xsi:type="xsd:double"&gt;15.76804389634172&lt;/D&gt;&lt;D xsi:type="xsd:double"&gt;15.72385856615082&lt;/D&gt;&lt;D xsi:type="xsd:double"&gt;15.5783509415877&lt;/D&gt;&lt;D xsi:type="xsd:double"&gt;15.58939421617918&lt;/D&gt;&lt;D xsi:type="xsd:double"&gt;15.447458005226281&lt;/D&gt;&lt;D xsi:type="xsd:double"&gt;15.286143774410739&lt;/D&gt;&lt;D xsi:type="xsd:double"&gt;15.381498753928719&lt;/D&gt;&lt;D xsi:type="xsd:double"&gt;15.496685148517591&lt;/D&gt;&lt;D xsi:type="xsd:double"&gt;15.241667401086721&lt;/D&gt;&lt;D xsi:type="xsd:double"&gt;15.45847933589225&lt;/D&gt;&lt;D xsi:type="xsd:double"&gt;15.46487855794552&lt;/D&gt;&lt;D xsi:type="xsd:double"&gt;15.6247219878082&lt;/D&gt;&lt;D xsi:type="xsd:double"&gt;15.51299552874919&lt;/D&gt;&lt;D xsi:type="xsd:double"&gt;15.224100924450189&lt;/D&gt;&lt;D xsi:type="xsd:double"&gt;15.21388553309648&lt;/D&gt;&lt;D xsi:type="xsd:double"&gt;15.392294651635631&lt;/D&gt;&lt;D xsi:type="xsd:double"&gt;15.41988963881145&lt;/D&gt;&lt;D xsi:type="xsd:double"&gt;15.64371284949393&lt;/D&gt;&lt;D xsi:type="xsd:double"&gt;15.63449599097118&lt;/D&gt;&lt;D xsi:type="xsd:double"&gt;15.864442928708989&lt;/D&gt;&lt;D xsi:type="xsd:double"&gt;15.861514779362491&lt;/D&gt;&lt;D xsi:type="xsd:double"&gt;15.736744789748069&lt;/D&gt;&lt;D xsi:type="xsd:double"&gt;15.74199496004784&lt;/D&gt;&lt;D xsi:type="xsd:double"&gt;15.57144045723248&lt;/D&gt;&lt;D xsi:type="xsd:double"&gt;15.760117003183529&lt;/D&gt;&lt;D xsi:type="xsd:double"&gt;15.778653833206951&lt;/D&gt;&lt;D xsi:type="xsd:double"&gt;15.84206286499734&lt;/D&gt;&lt;D xsi:type="xsd:double"&gt;15.690444980499279&lt;/D&gt;&lt;D xsi:type="xsd:double"&gt;15.42649663405142&lt;/D&gt;&lt;D xsi:type="xsd:double"&gt;15.499990738405421&lt;/D&gt;&lt;D xsi:type="xsd:double"&gt;15.426336548520119&lt;/D&gt;&lt;D xsi:type="xsd:double"&gt;15.4359649799464&lt;/D&gt;&lt;D xsi:type="xsd:double"&gt;15.344433598365869&lt;/D&gt;&lt;D xsi:type="xsd:double"&gt;15.231155777119019&lt;/D&gt;&lt;D xsi:type="xsd:double"&gt;15.23378656610106&lt;/D&gt;&lt;D xsi:type="xsd:double"&gt;15.108020518102711&lt;/D&gt;&lt;D xsi:type="xsd:double"&gt;14.98099418195635&lt;/D&gt;&lt;D xsi:type="xsd:double"&gt;14.83613212068718&lt;/D&gt;&lt;D xsi:type="xsd:double"&gt;14.99568130381676&lt;/D&gt;&lt;D xsi:type="xsd:double"&gt;14.679765608082169&lt;/D&gt;&lt;D xsi:type="xsd:double"&gt;15.04028059136556&lt;/D&gt;&lt;D xsi:type="xsd:double"&gt;14.9450778845436&lt;/D&gt;&lt;D xsi:type="xsd:double"&gt;15.064088555637211&lt;/D&gt;&lt;D xsi:type="xsd:double"&gt;14.85411148841084&lt;/D&gt;&lt;D xsi:type="xsd:double"&gt;14.98929303789193&lt;/D&gt;&lt;D xsi:type="xsd:double"&gt;14.81408460312265&lt;/D&gt;&lt;D xsi:type="xsd:double"&gt;14.897124715607159&lt;/D&gt;&lt;D xsi:type="xsd:double"&gt;14.657747162683039&lt;/D&gt;&lt;D xsi:type="xsd:double"&gt;14.61156686109698&lt;/D&gt;&lt;D xsi:type="xsd:double"&gt;14.378614279198841&lt;/D&gt;&lt;D xsi:type="xsd:double"&gt;14.730946516176941&lt;/D&gt;&lt;D xsi:type="xsd:double"&gt;14.591359852236391&lt;/D&gt;&lt;D xsi:type="xsd:double"&gt;14.366113452620141&lt;/D&gt;&lt;D xsi:type="xsd:double"&gt;14.11658701737051&lt;/D&gt;&lt;D xsi:type="xsd:double"&gt;14.068113772611341&lt;/D&gt;&lt;D xsi:type="xsd:double"&gt;13.563600693567951&lt;/D&gt;&lt;D xsi:type="xsd:double"&gt;13.243704813971689&lt;/D&gt;&lt;D xsi:type="xsd:double"&gt;13.23510003935121&lt;/D&gt;&lt;D xsi:type="xsd:double"&gt;14.02383450914267&lt;/D&gt;&lt;D xsi:type="xsd:double"&gt;14.18357008765984&lt;/D&gt;&lt;D xsi:type="xsd:double"&gt;13.770524044629&lt;/D&gt;&lt;D xsi:type="xsd:double"&gt;13.83355047318139&lt;/D&gt;&lt;D xsi:type="xsd:double"&gt;13.82066678662385&lt;/D&gt;&lt;D xsi:type="xsd:double"&gt;13.694197367535629&lt;/D&gt;&lt;D xsi:type="xsd:double"&gt;13.24659476982602&lt;/D&gt;&lt;D xsi:type="xsd:double"&gt;13.294415416676729&lt;/D&gt;&lt;D xsi:type="xsd:double"&gt;13.36175782013548&lt;/D&gt;&lt;D xsi:type="xsd:double"&gt;13.079375251975691&lt;/D&gt;&lt;D xsi:type="xsd:double"&gt;12.616142886343569&lt;/D&gt;&lt;D xsi:type="xsd:double"&gt;11.879781081700919&lt;/D&gt;&lt;D xsi:type="xsd:double"&gt;12.17813485705128&lt;/D&gt;&lt;D xsi:type="xsd:double"&gt;11.57238894807918&lt;/D&gt;&lt;D xsi:type="xsd:double"&gt;12.28769042544188&lt;/D&gt;&lt;D xsi:type="xsd:double"&gt;12.579424240220829&lt;/D&gt;&lt;D xsi:type="xsd:double"&gt;12.16962935558896&lt;/D&gt;&lt;D xsi:type="xsd:double"&gt;11.77351925758855&lt;/D&gt;&lt;D xsi:type="xsd:double"&gt;11.32727517656228&lt;/D&gt;&lt;D xsi:type="xsd:double"&gt;11.7315462962779&lt;/D&gt;&lt;D xsi:type="xsd:double"&gt;11.591301159894339&lt;/D&gt;&lt;D xsi:type="xsd:double"&gt;11.192135503221881&lt;/D&gt;&lt;D xsi:type="xsd:double"&gt;10.859078548046551&lt;/D&gt;&lt;D xsi:type="xsd:double"&gt;10.26438331665312&lt;/D&gt;&lt;D xsi:type="xsd:double"&gt;9.278067719058404&lt;/D&gt;&lt;D xsi:type="xsd:double"&gt;10.290799266729181&lt;/D&gt;&lt;D xsi:type="xsd:double"&gt;10.291402181740949&lt;/D&gt;&lt;D xsi:type="xsd:double"&gt;11.228514926641189&lt;/D&gt;&lt;D xsi:type="xsd:double"&gt;11.0234885351387&lt;/D&gt;&lt;D xsi:type="xsd:double"&gt;11.21662183750977&lt;/D&gt;&lt;D xsi:type="xsd:double"&gt;11.223297403631429&lt;/D&gt;&lt;D xsi:type="xsd:double"&gt;11.54345590450372&lt;/D&gt;&lt;D xsi:type="xsd:double"&gt;10.902950064225539&lt;/D&gt;&lt;D xsi:type="xsd:double"&gt;11.193059514707271&lt;/D&gt;&lt;D xsi:type="xsd:double"&gt;11.513008137869731&lt;/D&gt;&lt;D xsi:type="xsd:double"&gt;11.09058307614683&lt;/D&gt;&lt;D xsi:type="xsd:double"&gt;11.02493963061398&lt;/D&gt;&lt;D xsi:type="xsd:double"&gt;10.50395840048748&lt;/D&gt;&lt;D xsi:type="xsd:double"&gt;10.674414673723421&lt;/D&gt;&lt;D xsi:type="xsd:double"&gt;10.62896272022603&lt;/D&gt;&lt;D xsi:type="xsd:double"&gt;10.233382611458209&lt;/D&gt;&lt;D xsi:type="xsd:double"&gt;10.216977262726029&lt;/D&gt;&lt;D xsi:type="xsd:double"&gt;9.864003009344561&lt;/D&gt;&lt;D xsi:type="xsd:double"&gt;10.138042461521859&lt;/D&gt;&lt;D xsi:type="xsd:double"&gt;9.8509861310771765&lt;/D&gt;&lt;D xsi:type="xsd:double"&gt;9.9845991234070244&lt;/D&gt;&lt;D xsi:type="xsd:double"&gt;10.27806554224048&lt;/D&gt;&lt;D xsi:type="xsd:double"&gt;10.390965064557211&lt;/D&gt;&lt;D xsi:type="xsd:double"&gt;10.590717446596591&lt;/D&gt;&lt;D xsi:type="xsd:double"&gt;10.784356284439321&lt;/D&gt;&lt;D xsi:type="xsd:double"&gt;10.24689818963078&lt;/D&gt;&lt;D xsi:type="xsd:double"&gt;10.35222957875343&lt;/D&gt;&lt;D xsi:type="xsd:double"&gt;10.308487908906111&lt;/D&gt;&lt;D xsi:type="xsd:double"&gt;10.57634858636631&lt;/D&gt;&lt;D xsi:type="xsd:double"&gt;11.31571105691398&lt;/D&gt;&lt;D xsi:type="xsd:double"&gt;11.09621933083255&lt;/D&gt;&lt;D xsi:type="xsd:double"&gt;11.660091609961309&lt;/D&gt;&lt;D xsi:type="xsd:double"&gt;11.682553505505791&lt;/D&gt;&lt;D xsi:type="xsd:double"&gt;11.06538765305063&lt;/D&gt;&lt;D xsi:type="xsd:double"&gt;11.24326975326178&lt;/D&gt;&lt;D xsi:type="xsd:double"&gt;11.300232552942211&lt;/D&gt;&lt;D xsi:type="xsd:double"&gt;11.607888573839141&lt;/D&gt;&lt;D xsi:type="xsd:double"&gt;11.688888287161671&lt;/D&gt;&lt;D xsi:type="xsd:double"&gt;11.39978716973976&lt;/D&gt;&lt;D xsi:type="xsd:double"&gt;10.967096585980761&lt;/D&gt;&lt;D xsi:type="xsd:double"&gt;10.639159372850569&lt;/D&gt;&lt;D xsi:type="xsd:double"&gt;10.57783351178065&lt;/D&gt;&lt;D xsi:type="xsd:double"&gt;10.59034237210177&lt;/D&gt;&lt;D xsi:type="xsd:double"&gt;10.48280377584334&lt;/D&gt;&lt;D xsi:type="xsd:double"&gt;10.5528105265476&lt;/D&gt;&lt;D xsi:type="xsd:double"&gt;11.046695781068079&lt;/D&gt;&lt;D xsi:type="xsd:double"&gt;11.447800670586471&lt;/D&gt;&lt;D xsi:type="xsd:double"&gt;11.444900659764731&lt;/D&gt;&lt;D xsi:type="xsd:double"&gt;11.00569826466166&lt;/D&gt;&lt;D xsi:type="xsd:double"&gt;10.56788434082857&lt;/D&gt;&lt;D xsi:type="xsd:double"&gt;10.55675180211683&lt;/D&gt;&lt;D xsi:type="xsd:double"&gt;10.268906997134931&lt;/D&gt;&lt;D xsi:type="xsd:double"&gt;10.061350316230669&lt;/D&gt;&lt;D xsi:type="xsd:double"&gt;10.164477233677861&lt;/D&gt;&lt;D xsi:type="xsd:double"&gt;9.84640256070415&lt;/D&gt;&lt;D xsi:type="xsd:double"&gt;9.8237562959268&lt;/D&gt;&lt;D xsi:type="xsd:double"&gt;10.013090779963459&lt;/D&gt;&lt;D xsi:type="xsd:double"&gt;9.7295897693543445&lt;/D&gt;&lt;D xsi:type="xsd:double"&gt;9.3211988704662172&lt;/D&gt;&lt;D xsi:type="xsd:double"&gt;9.4385926630843144&lt;/D&gt;&lt;D xsi:type="xsd:double"&gt;9.474305525240915&lt;/D&gt;&lt;D xsi:type="xsd:double"&gt;9.8818456481788&lt;/D&gt;&lt;D xsi:type="xsd:double"&gt;9.9480463629741873&lt;/D&gt;&lt;D xsi:type="xsd:double"&gt;9.66848996256&lt;/D&gt;&lt;D xsi:type="xsd:double"&gt;9.5968119136732231&lt;/D&gt;&lt;D xsi:type="xsd:double"&gt;9.8131383027597963&lt;/D&gt;&lt;D xsi:type="xsd:double"&gt;9.92336312143806&lt;/D&gt;&lt;D xsi:type="xsd:double"&gt;10.3047916107468&lt;/D&gt;&lt;D xsi:type="xsd:double"&gt;10.41944275543888&lt;/D&gt;&lt;D xsi:type="xsd:double"&gt;10.575107835556629&lt;/D&gt;&lt;D xsi:type="xsd:double"&gt;10.355273358770051&lt;/D&gt;&lt;D xsi:type="xsd:double"&gt;10.09421774521469&lt;/D&gt;&lt;D xsi:type="xsd:double"&gt;10.41167810628691&lt;/D&gt;&lt;D xsi:type="xsd:double"&gt;10.338179285192521&lt;/D&gt;&lt;D xsi:type="xsd:double"&gt;10.05362136501595&lt;/D&gt;&lt;D xsi:type="xsd:double"&gt;10.064289502304581&lt;/D&gt;&lt;D xsi:type="xsd:double"&gt;10.06021500642664&lt;/D&gt;&lt;D xsi:type="xsd:double"&gt;9.8659623825997755&lt;/D&gt;&lt;D xsi:type="xsd:double"&gt;10.25432016498775&lt;/D&gt;&lt;D xsi:type="xsd:double"&gt;9.9793333036138119&lt;/D&gt;&lt;D xsi:type="xsd:double"&gt;10.21674203519113&lt;/D&gt;&lt;D xsi:type="xsd:double"&gt;10.046444030476939&lt;/D&gt;&lt;D xsi:type="xsd:double"&gt;10.0962690326373&lt;/D&gt;&lt;D xsi:type="xsd:double"&gt;10.10925920456231&lt;/D&gt;&lt;D xsi:type="xsd:double"&gt;10.099621155152081&lt;/D&gt;&lt;D xsi:type="xsd:double"&gt;10.143713433773581&lt;/D&gt;&lt;D xsi:type="xsd:double"&gt;10.145010692550381&lt;/D&gt;&lt;D xsi:type="xsd:double"&gt;10.107639023613279&lt;/D&gt;&lt;D xsi:type="xsd:double"&gt;9.9806644467292&lt;/D&gt;&lt;D xsi:type="xsd:double"&gt;10.054662032263281&lt;/D&gt;&lt;D xsi:type="xsd:double"&gt;10.09906471487353&lt;/D&gt;&lt;D xsi:type="xsd:double"&gt;10.116884644354281&lt;/D&gt;&lt;D xsi:type="xsd:double"&gt;10.261437795842321&lt;/D&gt;&lt;D xsi:type="xsd:double"&gt;10.35004653616663&lt;/D&gt;&lt;D xsi:type="xsd:double"&gt;10.32589392737022&lt;/D&gt;&lt;D xsi:type="xsd:double"&gt;10.380310977156579&lt;/D&gt;&lt;D xsi:type="xsd:double"&gt;10.385786919762941&lt;/D&gt;&lt;D xsi:type="xsd:double"&gt;10.33620896326641&lt;/D&gt;&lt;D xsi:type="xsd:double"&gt;10.473617827876289&lt;/D&gt;&lt;D xsi:type="xsd:double"&gt;10.60799053526554&lt;/D&gt;&lt;D xsi:type="xsd:double"&gt;10.58519319156259&lt;/D&gt;&lt;D xsi:type="xsd:double"&gt;10.686296727785861&lt;/D&gt;&lt;D xsi:type="xsd:double"&gt;10.67770857629745&lt;/D&gt;&lt;D xsi:type="xsd:double"&gt;10.5826779962126&lt;/D&gt;&lt;D xsi:type="xsd:double"&gt;10.605880633645651&lt;/D&gt;&lt;D xsi:type="xsd:double"&gt;10.6206880483894&lt;/D&gt;&lt;D xsi:type="xsd:double"&gt;10.86489823795144&lt;/D&gt;&lt;D xsi:type="xsd:double"&gt;10.84422706463408&lt;/D&gt;&lt;D xsi:type="xsd:double"&gt;11.00490261657643&lt;/D&gt;&lt;D xsi:type="xsd:double"&gt;11.032738300319579&lt;/D&gt;&lt;D xsi:type="xsd:double"&gt;10.92493259933104&lt;/D&gt;&lt;D xsi:type="xsd:double"&gt;11.044462590890531&lt;/D&gt;&lt;D xsi:type="xsd:double"&gt;11.27377799271234&lt;/D&gt;&lt;D xsi:type="xsd:double"&gt;11.30836693877098&lt;/D&gt;&lt;D xsi:type="xsd:double"&gt;11.298103881226959&lt;/D&gt;&lt;D xsi:type="xsd:double"&gt;11.32945330049702&lt;/D&gt;&lt;D xsi:type="xsd:double"&gt;11.44341041544542&lt;/D&gt;&lt;D xsi:type="xsd:double"&gt;11.298523727047749&lt;/D&gt;&lt;D xsi:type="xsd:double"&gt;11.187950201833351&lt;/D&gt;&lt;D xsi:type="xsd:double"&gt;11.29971474966858&lt;/D&gt;&lt;D xsi:type="xsd:double"&gt;11.31549378937196&lt;/D&gt;&lt;D xsi:type="xsd:double"&gt;11.222824518287929&lt;/D&gt;&lt;D xsi:type="xsd:double"&gt;11.14988815303383&lt;/D&gt;&lt;D xsi:type="xsd:double"&gt;11.25962081600875&lt;/D&gt;&lt;D xsi:type="xsd:double"&gt;11.442500170538411&lt;/D&gt;&lt;D xsi:type="xsd:double"&gt;11.798898081362321&lt;/D&gt;&lt;D xsi:type="xsd:double"&gt;11.81557382134212&lt;/D&gt;&lt;D xsi:type="xsd:double"&gt;11.957963297914031&lt;/D&gt;&lt;D xsi:type="xsd:double"&gt;12.10168645474057&lt;/D&gt;&lt;D xsi:type="xsd:double"&gt;12.16351562685445&lt;/D&gt;&lt;D xsi:type="xsd:double"&gt;12.05899435638813&lt;/D&gt;&lt;D xsi:type="xsd:double"&gt;12.150905744037759&lt;/D&gt;&lt;D xsi:type="xsd:double"&gt;12.15761776450667&lt;/D&gt;&lt;D xsi:type="xsd:double"&gt;11.944419127522339&lt;/D&gt;&lt;D xsi:type="xsd:double"&gt;12.062846384686591&lt;/D&gt;&lt;D xsi:type="xsd:double"&gt;12.1966322118894&lt;/D&gt;&lt;D xsi:type="xsd:double"&gt;12.39250277129346&lt;/D&gt;&lt;D xsi:type="xsd:double"&gt;12.38458857630194&lt;/D&gt;&lt;D xsi:type="xsd:double"&gt;12.31030378863853&lt;/D&gt;&lt;D xsi:type="xsd:double"&gt;12.26707102556931&lt;/D&gt;&lt;D xsi:type="xsd:double"&gt;12.350871534908791&lt;/D&gt;&lt;D xsi:type="xsd:double"&gt;12.310569824863871&lt;/D&gt;&lt;D xsi:type="xsd:double"&gt;12.6576466773426&lt;/D&gt;&lt;D xsi:type="xsd:double"&gt;12.79603226626811&lt;/D&gt;&lt;D xsi:type="xsd:double"&gt;13.08919315161172&lt;/D&gt;&lt;D xsi:type="xsd:double"&gt;12.90918895344438&lt;/D&gt;&lt;D xsi:type="xsd:double"&gt;12.981816074770389&lt;/D&gt;&lt;D xsi:type="xsd:double"&gt;12.98302577594513&lt;/D&gt;&lt;D xsi:type="xsd:double"&gt;13.033982953468129&lt;/D&gt;&lt;D xsi:type="xsd:double"&gt;12.825877290655219&lt;/D&gt;&lt;D xsi:type="xsd:double"&gt;12.769154252084149&lt;/D&gt;&lt;D xsi:type="xsd:double"&gt;13.08080901010047&lt;/D&gt;&lt;D xsi:type="xsd:double"&gt;13.116378663458169&lt;/D&gt;&lt;D xsi:type="xsd:double"&gt;13.163355764484241&lt;/D&gt;&lt;D xsi:type="xsd:double"&gt;13.073270983271771&lt;/D&gt;&lt;D xsi:type="xsd:double"&gt;12.93488234680453&lt;/D&gt;&lt;D xsi:type="xsd:double"&gt;12.893631315056&lt;/D&gt;&lt;D xsi:type="xsd:double"&gt;12.773978685010089&lt;/D&gt;&lt;D xsi:type="xsd:double"&gt;12.84478210379242&lt;/D&gt;&lt;D xsi:type="xsd:double"&gt;12.911921340441809&lt;/D&gt;&lt;D xsi:type="xsd:double"&gt;12.66162794145408&lt;/D&gt;&lt;D xsi:type="xsd:double"&gt;12.80232787006198&lt;/D&gt;&lt;D xsi:type="xsd:double"&gt;13.01211415481958&lt;/D&gt;&lt;D xsi:type="xsd:double"&gt;13.19513558547491&lt;/D&gt;&lt;D xsi:type="xsd:double"&gt;13.24081824863328&lt;/D&gt;&lt;D xsi:type="xsd:double"&gt;13.211500080418549&lt;/D&gt;&lt;D xsi:type="xsd:double"&gt;13.14116252431633&lt;/D&gt;&lt;D xsi:type="xsd:double"&gt;13.14771110361154&lt;/D&gt;&lt;D xsi:type="xsd:double"&gt;13.07917148189828&lt;/D&gt;&lt;D xsi:type="xsd:double"&gt;13.04344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955255544&lt;/D&gt;&lt;D xsi:type="xsd:double"&gt;13.05758662251821&lt;/D&gt;&lt;D xsi:type="xsd:double"&gt;13.07495721999552&lt;/D&gt;&lt;D xsi:type="xsd:double"&gt;13.05020867956312&lt;/D&gt;&lt;D xsi:type="xsd:double"&gt;12.79337043785654&lt;/D&gt;&lt;D xsi:type="xsd:double"&gt;13.10367292363498&lt;/D&gt;&lt;D xsi:type="xsd:double"&gt;13.2406023284308&lt;/D&gt;&lt;D xsi:type="xsd:double"&gt;13.29697480889967&lt;/D&gt;&lt;D xsi:type="xsd:double"&gt;13.61255595151183&lt;/D&gt;&lt;D xsi:type="xsd:double"&gt;13.996155809088419&lt;/D&gt;&lt;D xsi:type="xsd:double"&gt;13.9194692068628&lt;/D&gt;&lt;D xsi:type="xsd:double"&gt;13.798011342157089&lt;/D&gt;&lt;D xsi:type="xsd:double"&gt;14.38869780680233&lt;/D&gt;&lt;D xsi:type="xsd:double"&gt;14.49253026656317&lt;/D&gt;&lt;D xsi:type="xsd:double"&gt;14.5241114415944&lt;/D&gt;&lt;D xsi:type="xsd:double"&gt;14.759810072356141&lt;/D&gt;&lt;D xsi:type="xsd:double"&gt;14.51793099717843&lt;/D&gt;&lt;D xsi:type="xsd:double"&gt;14.601174586024071&lt;/D&gt;&lt;D xsi:type="xsd:double"&gt;14.765564340022991&lt;/D&gt;&lt;D xsi:type="xsd:double"&gt;14.726170945568329&lt;/D&gt;&lt;D xsi:type="xsd:double"&gt;14.74876733881363&lt;/D&gt;&lt;D xsi:type="xsd:double"&gt;14.593542283518911&lt;/D&gt;&lt;D xsi:type="xsd:double"&gt;14.823141083073651&lt;/D&gt;&lt;D xsi:type="xsd:double"&gt;14.59156746429815&lt;/D&gt;&lt;D xsi:type="xsd:double"&gt;14.95459251567792&lt;/D&gt;&lt;D xsi:type="xsd:double"&gt;15.06971985265854&lt;/D&gt;&lt;D xsi:type="xsd:double"&gt;14.677918254394919&lt;/D&gt;&lt;D xsi:type="xsd:double"&gt;14.80227703236895&lt;/D&gt;&lt;D xsi:type="xsd:double"&gt;14.835069195639051&lt;/D&gt;&lt;D xsi:type="xsd:double"&gt;14.49840265594678&lt;/D&gt;&lt;D xsi:type="xsd:double"&gt;14.58199609883915&lt;/D&gt;&lt;D xsi:type="xsd:double"&gt;14.400028095439559&lt;/D&gt;&lt;D xsi:type="xsd:double"&gt;14.618296748658709&lt;/D&gt;&lt;D xsi:type="xsd:double"&gt;14.482985697921571&lt;/D&gt;&lt;D xsi:type="xsd:double"&gt;14.718366095277419&lt;/D&gt;&lt;D xsi:type="xsd:double"&gt;14.615704909724331&lt;/D&gt;&lt;D xsi:type="xsd:double"&gt;14.655408863235641&lt;/D&gt;&lt;D xsi:type="xsd:double"&gt;14.52574777441205&lt;/D&gt;&lt;D xsi:type="xsd:double"&gt;14.42226282318442&lt;/D&gt;&lt;D xsi:type="xsd:double"&gt;14.23070928991481&lt;/D&gt;&lt;D xsi:type="xsd:double"&gt;14.369796852460251&lt;/D&gt;&lt;D xsi:type="xsd:double"&gt;14.13667270916355&lt;/D&gt;&lt;D xsi:type="xsd:double"&gt;14.28560201470478&lt;/D&gt;&lt;D xsi:type="xsd:double"&gt;14.609835849689709&lt;/D&gt;&lt;D xsi:type="xsd:double"&gt;14.69391772695918&lt;/D&gt;&lt;D xsi:type="xsd:double"&gt;14.96377263521083&lt;/D&gt;&lt;D xsi:type="xsd:double"&gt;14.8285768911065&lt;/D&gt;&lt;D xsi:type="xsd:double"&gt;14.9686006676027&lt;/D&gt;&lt;D xsi:type="xsd:double"&gt;15.04632998828226&lt;/D&gt;&lt;D xsi:type="xsd:double"&gt;14.97204607725654&lt;/D&gt;&lt;D xsi:type="xsd:double"&gt;14.955578894797039&lt;/D&gt;&lt;D xsi:type="xsd:double"&gt;15.2754821071017&lt;/D&gt;&lt;D xsi:type="xsd:double"&gt;15.504997654643891&lt;/D&gt;&lt;D xsi:type="xsd:double"&gt;15.43608749829963&lt;/D&gt;&lt;D xsi:type="xsd:double"&gt;15.4201931949342&lt;/D&gt;&lt;D xsi:type="xsd:double"&gt;15.5632133040234&lt;/D&gt;&lt;D xsi:type="xsd:double"&gt;15.494908699504769&lt;/D&gt;&lt;D xsi:type="xsd:double"&gt;15.207716204295609&lt;/D&gt;&lt;D xsi:type="xsd:double"&gt;15.201432734446559&lt;/D&gt;&lt;D xsi:type="xsd:double"&gt;14.948731961413481&lt;/D&gt;&lt;D xsi:type="xsd:double"&gt;15.20426674192151&lt;/D&gt;&lt;D xsi:type="xsd:double"&gt;15.207242039547531&lt;/D&gt;&lt;D xsi:type="xsd:double"&gt;14.90366103346577&lt;/D&gt;&lt;D xsi:type="xsd:double"&gt;14.95805624616839&lt;/D&gt;&lt;D xsi:type="xsd:double"&gt;15.21971570329054&lt;/D&gt;&lt;D xsi:type="xsd:double"&gt;15.50567095979147&lt;/D&gt;&lt;D xsi:type="xsd:double"&gt;15.67858210466496&lt;/D&gt;&lt;D xsi:type="xsd:double"&gt;15.740920276051151&lt;/D&gt;&lt;D xsi:type="xsd:double"&gt;15.67126709293639&lt;/D&gt;&lt;D xsi:type="xsd:double"&gt;15.818810844503259&lt;/D&gt;&lt;D xsi:type="xsd:double"&gt;16.07220507051257&lt;/D&gt;&lt;D xsi:type="xsd:double"&gt;16.177180326447971&lt;/D&gt;&lt;D xsi:type="xsd:double"&gt;16.169695183522482&lt;/D&gt;&lt;D xsi:type="xsd:double"&gt;16.36566683984929&lt;/D&gt;&lt;D xsi:type="xsd:double"&gt;16.502109134030441&lt;/D&gt;&lt;D xsi:type="xsd:double"&gt;16.45843549646677&lt;/D&gt;&lt;D xsi:type="xsd:double"&gt;16.4159457566914&lt;/D&gt;&lt;D xsi:type="xsd:double"&gt;16.699679259855731&lt;/D&gt;&lt;D xsi:type="xsd:double"&gt;16.47109343428448&lt;/D&gt;&lt;D xsi:type="xsd:double"&gt;16.23593389251165&lt;/D&gt;&lt;D xsi:type="xsd:double"&gt;15.81467139427582&lt;/D&gt;&lt;D xsi:type="xsd:double"&gt;16.158274415455821&lt;/D&gt;&lt;D xsi:type="xsd:double"&gt;16.110987608895361&lt;/D&gt;&lt;D xsi:type="xsd:double"&gt;15.86835603859171&lt;/D&gt;&lt;D xsi:type="xsd:double"&gt;16.120383329917619&lt;/D&gt;&lt;D xsi:type="xsd:double"&gt;16.03880798799338&lt;/D&gt;&lt;D xsi:type="xsd:double"&gt;16.2935047288402&lt;/D&gt;&lt;D xsi:type="xsd:double"&gt;16.61009457599588&lt;/D&gt;&lt;D xsi:type="xsd:double"&gt;16.67702533556394&lt;/D&gt;&lt;D xsi:type="xsd:double"&gt;16.957238453097279&lt;/D&gt;&lt;D xsi:type="xsd:double"&gt;16.83600774645118&lt;/D&gt;&lt;D xsi:type="xsd:double"&gt;16.964416691022091&lt;/D&gt;&lt;D xsi:type="xsd:double"&gt;17.305346347816521&lt;/D&gt;&lt;D xsi:type="xsd:double"&gt;17.265140757242062&lt;/D&gt;&lt;D xsi:type="xsd:double"&gt;17.173042071739751&lt;/D&gt;&lt;D xsi:type="xsd:double"&gt;17.067456780147531&lt;/D&gt;&lt;D xsi:type="xsd:double"&gt;16.978722073309189&lt;/D&gt;&lt;D xsi:type="xsd:double"&gt;17.30383076150169&lt;/D&gt;&lt;D xsi:type="xsd:double"&gt;17.0751586812973&lt;/D&gt;&lt;D xsi:type="xsd:double"&gt;17.175176324244969&lt;/D&gt;&lt;D xsi:type="xsd:double"&gt;16.969541002929091&lt;/D&gt;&lt;D xsi:type="xsd:double"&gt;16.195483368685679&lt;/D&gt;&lt;D xsi:type="xsd:double"&gt;16.623758726937851&lt;/D&gt;&lt;D xsi:type="xsd:double"&gt;16.840702563696389&lt;/D&gt;&lt;D xsi:type="xsd:double"&gt;16.98383189897006&lt;/D&gt;&lt;D xsi:type="xsd:double"&gt;17.167262978257131&lt;/D&gt;&lt;D xsi:type="xsd:double"&gt;17.139902830258471&lt;/D&gt;&lt;D xsi:type="xsd:double"&gt;17.0824024233658&lt;/D&gt;&lt;D xsi:type="xsd:double"&gt;16.9254192074131&lt;/D&gt;&lt;D xsi:type="xsd:double"&gt;16.655368447389769&lt;/D&gt;&lt;D xsi:type="xsd:double"&gt;16.63358991629509&lt;/D&gt;&lt;D xsi:type="xsd:double"&gt;16.836363432340381&lt;/D&gt;&lt;D xsi:type="xsd:double"&gt;17.013555854729258&lt;/D&gt;&lt;D xsi:type="xsd:double"&gt;16.823564589009742&lt;/D&gt;&lt;D xsi:type="xsd:double"&gt;16.6706851655837&lt;/D&gt;&lt;D xsi:type="xsd:double"&gt;16.538622259026351&lt;/D&gt;&lt;D xsi:type="xsd:double"&gt;16.43333586980544&lt;/D&gt;&lt;D xsi:type="xsd:double"&gt;16.253945191406739&lt;/D&gt;&lt;D xsi:type="xsd:double"&gt;16.388521395073461&lt;/D&gt;&lt;D xsi:type="xsd:double"&gt;16.582046976452641&lt;/D&gt;&lt;D xsi:type="xsd:double"&gt;16.751356674706269&lt;/D&gt;&lt;D xsi:type="xsd:double"&gt;16.798396956986181&lt;/D&gt;&lt;D xsi:type="xsd:double"&gt;16.83510207696953&lt;/D&gt;&lt;D xsi:type="xsd:double"&gt;16.853986301894611&lt;/D&gt;&lt;D xsi:type="xsd:double"&gt;17.17416665080151&lt;/D&gt;&lt;D xsi:type="xsd:double"&gt;17.095602765798969&lt;/D&gt;&lt;D xsi:type="xsd:double"&gt;17.44563232643323&lt;/D&gt;&lt;D xsi:type="xsd:double"&gt;17.5466479092841&lt;/D&gt;&lt;D xsi:type="xsd:double"&gt;17.4222335251239&lt;/D&gt;&lt;D xsi:type="xsd:double"&gt;17.416971580006731&lt;/D&gt;&lt;D xsi:type="xsd:double"&gt;17.497012915330991&lt;/D&gt;&lt;D xsi:type="xsd:double"&gt;17.409653501045149&lt;/D&gt;&lt;D xsi:type="xsd:double"&gt;16.946920198664621&lt;/D&gt;&lt;D xsi:type="xsd:double"&gt;16.922287594361691&lt;/D&gt;&lt;D xsi:type="xsd:double"&gt;16.887002477242419&lt;/D&gt;&lt;D xsi:type="xsd:double"&gt;16.690807021152938&lt;/D&gt;&lt;D xsi:type="xsd:double"&gt;16.807137362710581&lt;/D&gt;&lt;D xsi:type="xsd:double"&gt;16.511839886009909&lt;/D&gt;&lt;D xsi:type="xsd:double"&gt;16.187660616097759&lt;/D&gt;&lt;D xsi:type="xsd:double"&gt;16.04297363337761&lt;/D&gt;&lt;D xsi:type="xsd:double"&gt;15.848120747117161&lt;/D&gt;&lt;D xsi:type="xsd:double"&gt;15.47222249015476&lt;/D&gt;&lt;D xsi:type="xsd:double"&gt;15.415564095362351&lt;/D&gt;&lt;D xsi:type="xsd:double"&gt;15.7018583865249&lt;/D&gt;&lt;D xsi:type="xsd:double"&gt;15.485078537161581&lt;/D&gt;&lt;D xsi:type="xsd:double"&gt;15.6009061859093&lt;/D&gt;&lt;D xsi:type="xsd:double"&gt;15.612883151249831&lt;/D&gt;&lt;D xsi:type="xsd:double"&gt;15.99136051952863&lt;/D&gt;&lt;D xsi:type="xsd:double"&gt;15.74138086116826&lt;/D&gt;&lt;D xsi:type="xsd:double"&gt;15.1830232715442&lt;/D&gt;&lt;D xsi:type="xsd:double"&gt;15.06223929162295&lt;/D&gt;&lt;D xsi:type="xsd:double"&gt;15.22609146945897&lt;/D&gt;&lt;D xsi:type="xsd:double"&gt;15.320632082191&lt;/D&gt;&lt;D xsi:type="xsd:double"&gt;15.63238973398996&lt;/D&gt;&lt;D xsi:type="xsd:double"&gt;15.662587449830649&lt;/D&gt;&lt;D xsi:type="xsd:double"&gt;15.7955566950094&lt;/D&gt;&lt;D xsi:type="xsd:double"&gt;15.752447792151321&lt;/D&gt;&lt;D xsi:type="xsd:double"&gt;15.276180743299671&lt;/D&gt;&lt;D xsi:type="xsd:double"&gt;15.588617315873471&lt;/D&gt;&lt;D xsi:type="xsd:double"&gt;15.660627759039469&lt;/D&gt;&lt;D xsi:type="xsd:double"&gt;15.49692227527658&lt;/D&gt;&lt;D xsi:type="xsd:double"&gt;15.454468043701871&lt;/D&gt;&lt;D xsi:type="xsd:double"&gt;15.59890778162892&lt;/D&gt;&lt;D xsi:type="xsd:double"&gt;15.660210269903381&lt;/D&gt;&lt;D xsi:type="xsd:double"&gt;15.621705008746471&lt;/D&gt;&lt;D xsi:type="xsd:double"&gt;15.618910157812859&lt;/D&gt;&lt;D xsi:type="xsd:double"&gt;15.57813774793609&lt;/D&gt;&lt;D xsi:type="xsd:double"&gt;15.606652045486319&lt;/D&gt;&lt;D xsi:type="xsd:double"&gt;15.67625827593662&lt;/D&gt;&lt;D xsi:type="xsd:double"&gt;15.672791898149139&lt;/D&gt;&lt;D xsi:type="xsd:double"&gt;15.659383983657159&lt;/D&gt;&lt;D xsi:type="xsd:double"&gt;15.66038650958102&lt;/D&gt;&lt;D xsi:type="xsd:double"&gt;15.66046504475586&lt;/D&gt;&lt;D xsi:type="xsd:double"&gt;15.62514593879709&lt;/D&gt;&lt;D xsi:type="xsd:double"&gt;15.602373457981731&lt;/D&gt;&lt;D xsi:type="xsd:double"&gt;15.642201047127729&lt;/D&gt;&lt;D xsi:type="xsd:double"&gt;15.6348814648147&lt;/D&gt;&lt;D xsi:type="xsd:double"&gt;15.646204706336651&lt;/D&gt;&lt;D xsi:type="xsd:double"&gt;15.558242825614769&lt;/D&gt;&lt;D xsi:type="xsd:double"&gt;15.56189046269744&lt;/D&gt;&lt;D xsi:type="xsd:double"&gt;15.566365167987639&lt;/D&gt;&lt;D xsi:type="xsd:double"&gt;15.5135212564175&lt;/D&gt;&lt;D xsi:type="xsd:double"&gt;15.55787003407395&lt;/D&gt;&lt;D xsi:type="xsd:double"&gt;15.56586590676905&lt;/D&gt;&lt;D xsi:type="xsd:double"&gt;15.58521317076276&lt;/D&gt;&lt;D xsi:type="xsd:double"&gt;15.55206311962924&lt;/D&gt;&lt;D xsi:type="xsd:double"&gt;15.590801747144949&lt;/D&gt;&lt;D xsi:type="xsd:double"&gt;15.63253257100515&lt;/D&gt;&lt;D xsi:type="xsd:double"&gt;15.61818683388557&lt;/D&gt;&lt;D xsi:type="xsd:double"&gt;15.679395947062011&lt;/D&gt;&lt;D xsi:type="xsd:double"&gt;15.651990736093939&lt;/D&gt;&lt;D xsi:type="xsd:double"&gt;15.64245146224444&lt;/D&gt;&lt;D xsi:type="xsd:double"&gt;15.641050845804459&lt;/D&gt;&lt;D xsi:type="xsd:double"&gt;15.64445729903473&lt;/D&gt;&lt;D xsi:type="xsd:double"&gt;15.583911416887631&lt;/D&gt;&lt;D xsi:type="xsd:double"&gt;15.471533809863571&lt;/D&gt;&lt;D xsi:type="xsd:double"&gt;15.510615912176091&lt;/D&gt;&lt;D xsi:type="xsd:double"&gt;15.48103498087848&lt;/D&gt;&lt;D xsi:type="xsd:double"&gt;15.476799688728089&lt;/D&gt;&lt;D xsi:type="xsd:double"&gt;15.423322875558419&lt;/D&gt;&lt;D xsi:type="xsd:double"&gt;15.48190374162256&lt;/D&gt;&lt;D xsi:type="xsd:double"&gt;15.408786136037991&lt;/D&gt;&lt;D xsi:type="xsd:double"&gt;15.318975503490639&lt;/D&gt;&lt;D xsi:type="xsd:double"&gt;15.27834718355694&lt;/D&gt;&lt;D xsi:type="xsd:double"&gt;15.352881420829121&lt;/D&gt;&lt;D xsi:type="xsd:double"&gt;15.26443434670683&lt;/D&gt;&lt;D xsi:type="xsd:double"&gt;15.264766449405411&lt;/D&gt;&lt;D xsi:type="xsd:double"&gt;15.151289728688811&lt;/D&gt;&lt;D xsi:type="xsd:double"&gt;15.11632078450315&lt;/D&gt;&lt;D xsi:type="xsd:double"&gt;15.035337985406351&lt;/D&gt;&lt;D xsi:type="xsd:double"&gt;15.11921250403263&lt;/D&gt;&lt;D xsi:type="xsd:double"&gt;15.045282880252231&lt;/D&gt;&lt;D xsi:type="xsd:double"&gt;15.05095822310758&lt;/D&gt;&lt;D xsi:type="xsd:double"&gt;15.097400453748479&lt;/D&gt;&lt;D xsi:type="xsd:double"&gt;15.02477779841429&lt;/D&gt;&lt;D xsi:type="xsd:double"&gt;14.87977917527618&lt;/D&gt;&lt;D xsi:type="xsd:double"&gt;14.936284254428051&lt;/D&gt;&lt;D xsi:type="xsd:double"&gt;14.83442490730236&lt;/D&gt;&lt;D xsi:type="xsd:double"&gt;14.832738245300471&lt;/D&gt;&lt;D xsi:type="xsd:double"&gt;14.823576794281241&lt;/D&gt;&lt;D xsi:type="xsd:double"&gt;14.6333910034818&lt;/D&gt;&lt;D xsi:type="xsd:double"&gt;14.686762769257159&lt;/D&gt;&lt;D xsi:type="xsd:double"&gt;14.735410465512979&lt;/D&gt;&lt;D xsi:type="xsd:double"&gt;14.817953274253879&lt;/D&gt;&lt;D xsi:type="xsd:double"&gt;14.77963564291265&lt;/D&gt;&lt;D xsi:type="xsd:double"&gt;14.70278714867905&lt;/D&gt;&lt;D xsi:type="xsd:double"&gt;14.69381431065724&lt;/D&gt;&lt;D xsi:type="xsd:double"&gt;14.772624736208421&lt;/D&gt;&lt;D xsi:type="xsd:double"&gt;14.79008618609388&lt;/D&gt;&lt;D xsi:type="xsd:double"&gt;14.636415911142519&lt;/D&gt;&lt;D xsi:type="xsd:double"&gt;14.661841888755241&lt;/D&gt;&lt;D xsi:type="xsd:double"&gt;14.67967641884508&lt;/D&gt;&lt;D xsi:type="xsd:double"&gt;14.6822946595349&lt;/D&gt;&lt;D xsi:type="xsd:double"&gt;14.74712709174554&lt;/D&gt;&lt;D xsi:type="xsd:double"&gt;14.777444570693669&lt;/D&gt;&lt;D xsi:type="xsd:double"&gt;14.772547853995659&lt;/D&gt;&lt;D xsi:type="xsd:double"&gt;14.781844620107909&lt;/D&gt;&lt;D xsi:type="xsd:double"&gt;14.820816718180639&lt;/D&gt;&lt;D xsi:type="xsd:double"&gt;14.99265519604033&lt;/D&gt;&lt;D xsi:type="xsd:double"&gt;14.9570044729807&lt;/D&gt;&lt;D xsi:type="xsd:double"&gt;14.97039912849112&lt;/D&gt;&lt;D xsi:type="xsd:double"&gt;14.912697969113721&lt;/D&gt;&lt;D xsi:type="xsd:double"&gt;14.89235531843995&lt;/D&gt;&lt;D xsi:type="xsd:double"&gt;14.88399411489943&lt;/D&gt;&lt;D xsi:type="xsd:double"&gt;14.737571130032009&lt;/D&gt;&lt;D xsi:type="xsd:double"&gt;14.681599953448281&lt;/D&gt;&lt;D xsi:type="xsd:double"&gt;14.593008993422441&lt;/D&gt;&lt;D xsi:type="xsd:double"&gt;14.5494526610254&lt;/D&gt;&lt;D xsi:type="xsd:double"&gt;14.61341982540446&lt;/D&gt;&lt;D xsi:type="xsd:double"&gt;14.518288751744411&lt;/D&gt;&lt;D xsi:type="xsd:double"&gt;14.57475012742993&lt;/D&gt;&lt;D xsi:type="xsd:double"&gt;14.682850019330919&lt;/D&gt;&lt;D xsi:type="xsd:double"&gt;14.694147130302611&lt;/D&gt;&lt;D xsi:type="xsd:double"&gt;14.6696207765716&lt;/D&gt;&lt;D xsi:type="xsd:double"&gt;14.711472081699521&lt;/D&gt;&lt;D xsi:type="xsd:double"&gt;14.597873815916071&lt;/D&gt;&lt;D xsi:type="xsd:double"&gt;14.60542425377718&lt;/D&gt;&lt;D xsi:type="xsd:double"&gt;14.510015212902021&lt;/D&gt;&lt;D xsi:type="xsd:double"&gt;14.55902192172403&lt;/D&gt;&lt;D xsi:type="xsd:double"&gt;14.6327047444505&lt;/D&gt;&lt;D xsi:type="xsd:double"&gt;14.658657563699411&lt;/D&gt;&lt;D xsi:type="xsd:double"&gt;14.74949476099717&lt;/D&gt;&lt;D xsi:type="xsd:double"&gt;14.74277290630886&lt;/D&gt;&lt;D xsi:type="xsd:double"&gt;14.78676515650932&lt;/D&gt;&lt;D xsi:type="xsd:double"&gt;14.84204793314097&lt;/D&gt;&lt;D xsi:type="xsd:double"&gt;14.818681724882669&lt;/D&gt;&lt;D xsi:type="xsd:double"&gt;14.8034553578368&lt;/D&gt;&lt;D xsi:type="xsd:double"&gt;14.82994422975354&lt;/D&gt;&lt;D xsi:type="xsd:double"&gt;14.815382932799571&lt;/D&gt;&lt;D xsi:type="xsd:double"&gt;14.83397307393949&lt;/D&gt;&lt;D xsi:type="xsd:double"&gt;14.7733579938831&lt;/D&gt;&lt;D xsi:type="xsd:double"&gt;14.79803835417245&lt;/D&gt;&lt;D xsi:type="xsd:double"&gt;14.829491990010389&lt;/D&gt;&lt;D xsi:type="xsd:double"&gt;14.68631760451798&lt;/D&gt;&lt;D xsi:type="xsd:double"&gt;14.6425880034307&lt;/D&gt;&lt;D xsi:type="xsd:double"&gt;14.52109406285679&lt;/D&gt;&lt;D xsi:type="xsd:double"&gt;14.512172649985031&lt;/D&gt;&lt;D xsi:type="xsd:double"&gt;14.47696039477451&lt;/D&gt;&lt;D xsi:type="xsd:double"&gt;14.469257967581219&lt;/D&gt;&lt;D xsi:type="xsd:double"&gt;14.42469659482763&lt;/D&gt;&lt;D xsi:type="xsd:double"&gt;14.429057858439069&lt;/D&gt;&lt;D xsi:type="xsd:double"&gt;14.334010480770189&lt;/D&gt;&lt;D xsi:type="xsd:double"&gt;14.29135658435813&lt;/D&gt;&lt;D xsi:type="xsd:double"&gt;14.2037695550915&lt;/D&gt;&lt;D xsi:type="xsd:double"&gt;14.14430988967505&lt;/D&gt;&lt;D xsi:type="xsd:double"&gt;14.12567161657886&lt;/D&gt;&lt;D xsi:type="xsd:double"&gt;14.102876465748579&lt;/D&gt;&lt;D xsi:type="xsd:double"&gt;14.14977757689452&lt;/D&gt;&lt;D xsi:type="xsd:double"&gt;14.05620772905718&lt;/D&gt;&lt;D xsi:type="xsd:double"&gt;14.07848573679661&lt;/D&gt;&lt;D xsi:type="xsd:double"&gt;14.16788919108709&lt;/D&gt;&lt;D xsi:type="xsd:double"&gt;14.21612232591017&lt;/D&gt;&lt;D xsi:type="xsd:double"&gt;14.418260614744391&lt;/D&gt;&lt;D xsi:type="xsd:double"&gt;14.450871372654589&lt;/D&gt;&lt;D xsi:type="xsd:double"&gt;14.30526670495599&lt;/D&gt;&lt;D xsi:type="xsd:double"&gt;14.325198897437209&lt;/D&gt;&lt;D xsi:type="xsd:double"&gt;14.35837491560341&lt;/D&gt;&lt;D xsi:type="xsd:double"&gt;14.50559116374583&lt;/D&gt;&lt;D xsi:type="xsd:double"&gt;14.506404462207261&lt;/D&gt;&lt;D xsi:type="xsd:double"&gt;14.50482656192532&lt;/D&gt;&lt;D xsi:type="xsd:double"&gt;14.446857212621669&lt;/D&gt;&lt;D xsi:type="xsd:double"&gt;14.57596955584992&lt;/D&gt;&lt;D xsi:type="xsd:double"&gt;14.53732848855994&lt;/D&gt;&lt;D xsi:type="xsd:double"&gt;14.56112327113429&lt;/D&gt;&lt;D xsi:type="xsd:double"&gt;14.57626473164602&lt;/D&gt;&lt;D xsi:type="xsd:double"&gt;14.560825805639929&lt;/D&gt;&lt;D xsi:type="xsd:double"&gt;14.643930106698109&lt;/D&gt;&lt;D xsi:type="xsd:double"&gt;14.523067834632871&lt;/D&gt;&lt;D xsi:type="xsd:double"&gt;14.659987165495791&lt;/D&gt;&lt;D xsi:type="xsd:double"&gt;14.64897028832686&lt;/D&gt;&lt;D xsi:type="xsd:double"&gt;14.732736550228161&lt;/D&gt;&lt;D xsi:type="xsd:double"&gt;14.73254580440025&lt;/D&gt;&lt;D xsi:type="xsd:double"&gt;14.856557004872309&lt;/D&gt;&lt;D xsi:type="xsd:double"&gt;14.852604732270549&lt;/D&gt;&lt;D xsi:type="xsd:double"&gt;14.883971296704591&lt;/D&gt;&lt;D xsi:type="xsd:double"&gt;14.99930131975013&lt;/D&gt;&lt;D xsi:type="xsd:double"&gt;14.95972218823499&lt;/D&gt;&lt;D xsi:type="xsd:double"&gt;15.093697278212391&lt;/D&gt;&lt;D xsi:type="xsd:double"&gt;15.3067715353532&lt;/D&gt;&lt;D xsi:type="xsd:double"&gt;15.23258865697011&lt;/D&gt;&lt;D xsi:type="xsd:double"&gt;15.034278896212831&lt;/D&gt;&lt;D xsi:type="xsd:double"&gt;15.20252684884116&lt;/D&gt;&lt;D xsi:type="xsd:double"&gt;15.068908081731809&lt;/D&gt;&lt;D xsi:type="xsd:double"&gt;15.11258959574085&lt;/D&gt;&lt;D xsi:type="xsd:double"&gt;15.06273544447428&lt;/D&gt;&lt;D xsi:type="xsd:double"&gt;15.10087306267301&lt;/D&gt;&lt;D xsi:type="xsd:double"&gt;15.07548473044432&lt;/D&gt;&lt;D xsi:type="xsd:double"&gt;14.84739987097711&lt;/D&gt;&lt;D xsi:type="xsd:double"&gt;14.828377669748461&lt;/D&gt;&lt;D xsi:type="xsd:double"&gt;14.746598695957561&lt;/D&gt;&lt;D xsi:type="xsd:double"&gt;15.02640898350721&lt;/D&gt;&lt;D xsi:type="xsd:double"&gt;14.99319743792516&lt;/D&gt;&lt;D xsi:type="xsd:double"&gt;15.23958120220591&lt;/D&gt;&lt;D xsi:type="xsd:double"&gt;15.450254867909459&lt;/D&gt;&lt;D xsi:type="xsd:double"&gt;15.657285173345869&lt;/D&gt;&lt;D xsi:type="xsd:double"&gt;15.6681703158144&lt;/D&gt;&lt;D xsi:type="xsd:double"&gt;15.46629351490899&lt;/D&gt;&lt;D xsi:type="xsd:double"&gt;15.31095535963841&lt;/D&gt;&lt;D xsi:type="xsd:double"&gt;15.426212732801149&lt;/D&gt;&lt;D xsi:type="xsd:double"&gt;15.12945616148966&lt;/D&gt;&lt;D xsi:type="xsd:double"&gt;15.02570934013556&lt;/D&gt;&lt;D xsi:type="xsd:double"&gt;14.88023059347146&lt;/D&gt;&lt;D xsi:type="xsd:double"&gt;14.57966001447898&lt;/D&gt;&lt;D xsi:type="xsd:double"&gt;14.801041988977071&lt;/D&gt;&lt;D xsi:type="xsd:double"&gt;14.82233157967403&lt;/D&gt;&lt;D xsi:type="xsd:double"&gt;14.768723460031911&lt;/D&gt;&lt;D xsi:type="xsd:double"&gt;14.41883673345048&lt;/D&gt;&lt;D xsi:type="xsd:double"&gt;14.4849192865817&lt;/D&gt;&lt;D xsi:type="xsd:double"&gt;14.44715649584904&lt;/D&gt;&lt;D xsi:type="xsd:double"&gt;14.37112834555705&lt;/D&gt;&lt;D xsi:type="xsd:double"&gt;14.53128379665525&lt;/D&gt;&lt;D xsi:type="xsd:double"&gt;14.28446945863951&lt;/D&gt;&lt;D xsi:type="xsd:double"&gt;14.39883023822896&lt;/D&gt;&lt;D xsi:type="xsd:double"&gt;14.493839363890009&lt;/D&gt;&lt;D xsi:type="xsd:double"&gt;14.430315233161741&lt;/D&gt;&lt;D xsi:type="xsd:double"&gt;14.3378396284776&lt;/D&gt;&lt;D xsi:type="xsd:double"&gt;14.430248539695469&lt;/D&gt;&lt;D xsi:type="xsd:double"&gt;14.233333653884531&lt;/D&gt;&lt;D xsi:type="xsd:double"&gt;14.26703964612684&lt;/D&gt;&lt;D xsi:type="xsd:double"&gt;14.26489202668609&lt;/D&gt;&lt;D xsi:type="xsd:double"&gt;14.34736332757649&lt;/D&gt;&lt;D xsi:type="xsd:double"&gt;14.397042262792651&lt;/D&gt;&lt;D xsi:type="xsd:double"&gt;14.14752069026952&lt;/D&gt;&lt;D xsi:type="xsd:double"&gt;13.949881784926241&lt;/D&gt;&lt;D xsi:type="xsd:double"&gt;13.996972638852659&lt;/D&gt;&lt;D xsi:type="xsd:double"&gt;13.92193663380252&lt;/D&gt;&lt;D xsi:type="xsd:double"&gt;14.11780771697179&lt;/D&gt;&lt;D xsi:type="xsd:double"&gt;14.116133606196049&lt;/D&gt;&lt;D xsi:type="xsd:double"&gt;14.02690513662689&lt;/D&gt;&lt;D xsi:type="xsd:double"&gt;13.95780036642434&lt;/D&gt;&lt;D xsi:type="xsd:double"&gt;13.80377309802607&lt;/D&gt;&lt;D xsi:type="xsd:double"&gt;14.012995844046131&lt;/D&gt;&lt;D xsi:type="xsd:double"&gt;14.03181072891263&lt;/D&gt;&lt;D xsi:type="xsd:double"&gt;14.0217920990564&lt;/D&gt;&lt;D xsi:type="xsd:double"&gt;14.30054149307394&lt;/D&gt;&lt;D xsi:type="xsd:double"&gt;14.418947017437789&lt;/D&gt;&lt;D xsi:type="xsd:double"&gt;14.4756008938654&lt;/D&gt;&lt;D xsi:type="xsd:double"&gt;14.52978752462132&lt;/D&gt;&lt;D xsi:type="xsd:double"&gt;14.4679653671161&lt;/D&gt;&lt;D xsi:type="xsd:double"&gt;14.35633825739153&lt;/D&gt;&lt;D xsi:type="xsd:double"&gt;14.465920331693869&lt;/D&gt;&lt;D xsi:type="xsd:double"&gt;14.67347724283516&lt;/D&gt;&lt;D xsi:type="xsd:double"&gt;14.74094426842643&lt;/D&gt;&lt;D xsi:type="xsd:double"&gt;14.73108744966077&lt;/D&gt;&lt;D xsi:type="xsd:double"&gt;14.643953205191931&lt;/D&gt;&lt;D xsi:type="xsd:double"&gt;14.60207508338887&lt;/D&gt;&lt;D xsi:type="xsd:double"&gt;14.770767941742809&lt;/D&gt;&lt;D xsi:type="xsd:double"&gt;14.509203002077079&lt;/D&gt;&lt;D xsi:type="xsd:double"&gt;14.367411116605579&lt;/D&gt;&lt;D xsi:type="xsd:double"&gt;14.30780583671894&lt;/D&gt;&lt;D xsi:type="xsd:double"&gt;14.3688536356857&lt;/D&gt;&lt;D xsi:type="xsd:double"&gt;14.381057267642779&lt;/D&gt;&lt;D xsi:type="xsd:double"&gt;14.336544623423791&lt;/D&gt;&lt;D xsi:type="xsd:double"&gt;14.272586811216669&lt;/D&gt;&lt;D xsi:type="xsd:double"&gt;14.118933429895041&lt;/D&gt;&lt;D xsi:type="xsd:double"&gt;14.1311694799658&lt;/D&gt;&lt;D xsi:type="xsd:double"&gt;14.38844404231196&lt;/D&gt;&lt;D xsi:type="xsd:double"&gt;14.15307081873056&lt;/D&gt;&lt;D xsi:type="xsd:double"&gt;14.107584380065431&lt;/D&gt;&lt;D xsi:type="xsd:double"&gt;13.910740784406411&lt;/D&gt;&lt;D xsi:type="xsd:double"&gt;13.62561598987433&lt;/D&gt;&lt;D xsi:type="xsd:double"&gt;13.691660876607131&lt;/D&gt;&lt;D xsi:type="xsd:double"&gt;13.86334284871946&lt;/D&gt;&lt;D xsi:type="xsd:double"&gt;13.695584704316261&lt;/D&gt;&lt;D xsi:type="xsd:double"&gt;13.851962437672629&lt;/D&gt;&lt;D xsi:type="xsd:double"&gt;13.9353773943122&lt;/D&gt;&lt;D xsi:type="xsd:double"&gt;14.10453023925284&lt;/D&gt;&lt;D xsi:type="xsd:double"&gt;14.06187631651723&lt;/D&gt;&lt;D xsi:type="xsd:double"&gt;13.7081987093312&lt;/D&gt;&lt;D xsi:type="xsd:double"&gt;13.679888475582681&lt;/D&gt;&lt;D xsi:type="xsd:double"&gt;13.477006251395&lt;/D&gt;&lt;D xsi:type="xsd:double"&gt;13.7176952531794&lt;/D&gt;&lt;D xsi:type="xsd:double"&gt;14.1030490911581&lt;/D&gt;&lt;D xsi:type="xsd:double"&gt;14.09607344735695&lt;/D&gt;&lt;D xsi:type="xsd:double"&gt;14.05238080596488&lt;/D&gt;&lt;D xsi:type="xsd:double"&gt;14.055629704722721&lt;/D&gt;&lt;D xsi:type="xsd:double"&gt;14.084768193150129&lt;/D&gt;&lt;D xsi:type="xsd:double"&gt;14.058982216511931&lt;/D&gt;&lt;D xsi:type="xsd:double"&gt;14.096564667676541&lt;/D&gt;&lt;D xsi:type="xsd:double"&gt;14.106409854904079&lt;/D&gt;&lt;D xsi:type="xsd:double"&gt;14.08351368579919&lt;/D&gt;&lt;D xsi:type="xsd:double"&gt;14.033763394705741&lt;/D&gt;&lt;D xsi:type="xsd:double"&gt;14.027800044543721&lt;/D&gt;&lt;D xsi:type="xsd:double"&gt;13.94300154572826&lt;/D&gt;&lt;D xsi:type="xsd:double"&gt;13.951504265005839&lt;/D&gt;&lt;D xsi:type="xsd:double"&gt;13.8862390851006&lt;/D&gt;&lt;D xsi:type="xsd:double"&gt;13.885670604257751&lt;/D&gt;&lt;D xsi:type="xsd:double"&gt;13.904282927271209&lt;/D&gt;&lt;D xsi:type="xsd:double"&gt;13.924755118378281&lt;/D&gt;&lt;D xsi:type="xsd:double"&gt;13.91404486594069&lt;/D&gt;&lt;D xsi:type="xsd:double"&gt;13.91847176533236&lt;/D&gt;&lt;D xsi:type="xsd:double"&gt;13.947708892715809&lt;/D&gt;&lt;D xsi:type="xsd:double"&gt;13.862976653818439&lt;/D&gt;&lt;D xsi:type="xsd:double"&gt;13.749699126739211&lt;/D&gt;&lt;D xsi:type="xsd:double"&gt;13.809777954289229&lt;/D&gt;&lt;D xsi:type="xsd:double"&gt;13.834022356653881&lt;/D&gt;&lt;D xsi:type="xsd:double"&gt;13.82152547035529&lt;/D&gt;&lt;D xsi:type="xsd:double"&gt;13.85498050021735&lt;/D&gt;&lt;D xsi:type="xsd:double"&gt;13.85277637750864&lt;/D&gt;&lt;D xsi:type="xsd:double"&gt;13.8464404416122&lt;/D&gt;&lt;D xsi:type="xsd:double"&gt;13.85908303366532&lt;/D&gt;&lt;D xsi:type="xsd:double"&gt;13.82707621404645&lt;/D&gt;&lt;D xsi:type="xsd:double"&gt;13.779397972146&lt;/D&gt;&lt;D xsi:type="xsd:double"&gt;13.78861068101339&lt;/D&gt;&lt;D xsi:type="xsd:double"&gt;13.76715398067369&lt;/D&gt;&lt;D xsi:type="xsd:double"&gt;13.766681470829081&lt;/D&gt;&lt;D xsi:type="xsd:double"&gt;13.729284466175759&lt;/D&gt;&lt;D xsi:type="xsd:double"&gt;13.671473407404591&lt;/D&gt;&lt;D xsi:type="xsd:double"&gt;13.719605576743859&lt;/D&gt;&lt;D xsi:type="xsd:double"&gt;13.75123092941649&lt;/D&gt;&lt;D xsi:type="xsd:double"&gt;13.703106629801081&lt;/D&gt;&lt;D xsi:type="xsd:double"&gt;13.67046277779316&lt;/D&gt;&lt;D xsi:type="xsd:double"&gt;13.63411967067653&lt;/D&gt;&lt;D xsi:type="xsd:double"&gt;13.611833534275529&lt;/D&gt;&lt;D xsi:type="xsd:double"&gt;13.570750832804251&lt;/D&gt;&lt;D xsi:type="xsd:double"&gt;13.50719524343852&lt;/D&gt;&lt;D xsi:type="xsd:double"&gt;13.49840372971104&lt;/D&gt;&lt;D xsi:type="xsd:double"&gt;13.46421605484097&lt;/D&gt;&lt;D xsi:type="xsd:double"&gt;13.51255800769593&lt;/D&gt;&lt;D xsi:type="xsd:double"&gt;13.48190090535272&lt;/D&gt;&lt;D xsi:type="xsd:double"&gt;13.43581034047801&lt;/D&gt;&lt;D xsi:type="xsd:double"&gt;13.479394646136649&lt;/D&gt;&lt;D xsi:type="xsd:double"&gt;13.39216501432678&lt;/D&gt;&lt;D xsi:type="xsd:double"&gt;13.37368192271633&lt;/D&gt;&lt;D xsi:type="xsd:double"&gt;13.3857815567796&lt;/D&gt;&lt;D xsi:type="xsd:double"&gt;13.403080476653789&lt;/D&gt;&lt;D xsi:type="xsd:double"&gt;13.403462102394959&lt;/D&gt;&lt;D xsi:type="xsd:double"&gt;13.2881241801503&lt;/D&gt;&lt;D xsi:type="xsd:double"&gt;13.28485632326673&lt;/D&gt;&lt;D xsi:type="xsd:double"&gt;13.271598643676811&lt;/D&gt;&lt;D xsi:type="xsd:double"&gt;13.3000062524734&lt;/D&gt;&lt;D xsi:type="xsd:double"&gt;13.330001303402209&lt;/D&gt;&lt;D xsi:type="xsd:double"&gt;13.3162653651721&lt;/D&gt;&lt;D xsi:type="xsd:double"&gt;13.42189936266958&lt;/D&gt;&lt;D xsi:type="xsd:double"&gt;13.406123050678559&lt;/D&gt;&lt;D xsi:type="xsd:double"&gt;13.365628801278151&lt;/D&gt;&lt;D xsi:type="xsd:double"&gt;13.290042969482339&lt;/D&gt;&lt;D xsi:type="xsd:double"&gt;13.319031835854521&lt;/D&gt;&lt;D xsi:type="xsd:double"&gt;13.26884255680697&lt;/D&gt;&lt;D xsi:type="xsd:double"&gt;13.242117802345261&lt;/D&gt;&lt;D xsi:type="xsd:double"&gt;13.20125876893264&lt;/D&gt;&lt;D xsi:type="xsd:double"&gt;13.193318090965&lt;/D&gt;&lt;D xsi:type="xsd:double"&gt;13.185141317988441&lt;/D&gt;&lt;D xsi:type="xsd:double"&gt;13.14642848114662&lt;/D&gt;&lt;D xsi:type="xsd:double"&gt;13.03318293701982&lt;/D&gt;&lt;D xsi:type="xsd:double"&gt;12.96247469689081&lt;/D&gt;&lt;D xsi:type="xsd:double"&gt;12.91756007862246&lt;/D&gt;&lt;D xsi:type="xsd:double"&gt;12.96468799496807&lt;/D&gt;&lt;D xsi:type="xsd:double"&gt;12.96270641783822&lt;/D&gt;&lt;D xsi:type="xsd:double"&gt;12.94286430998787&lt;/D&gt;&lt;D xsi:type="xsd:double"&gt;13.04638206380451&lt;/D&gt;&lt;D xsi:type="xsd:double"&gt;12.97789287810925&lt;/D&gt;&lt;D xsi:type="xsd:double"&gt;12.97313915535268&lt;/D&gt;&lt;D xsi:type="xsd:double"&gt;12.963463964541059&lt;/D&gt;&lt;D xsi:type="xsd:double"&gt;13.040182273761619&lt;/D&gt;&lt;D xsi:type="xsd:double"&gt;13.114862028083349&lt;/D&gt;&lt;D xsi:type="xsd:double"&gt;13.100342897937329&lt;/D&gt;&lt;D xsi:type="xsd:double"&gt;13.01636772077452&lt;/D&gt;&lt;D xsi:type="xsd:double"&gt;13.017734597018119&lt;/D&gt;&lt;D xsi:type="xsd:double"&gt;13.058818964200389&lt;/D&gt;&lt;D xsi:type="xsd:double"&gt;12.931426021445629&lt;/D&gt;&lt;D xsi:type="xsd:double"&gt;12.715943633969641&lt;/D&gt;&lt;D xsi:type="xsd:double"&gt;12.78369107357336&lt;/D&gt;&lt;D xsi:type="xsd:double"&gt;12.781475555519011&lt;/D&gt;&lt;D xsi:type="xsd:double"&gt;12.757417700073271&lt;/D&gt;&lt;D xsi:type="xsd:double"&gt;12.732905073061749&lt;/D&gt;&lt;D xsi:type="xsd:double"&gt;12.77630528050015&lt;/D&gt;&lt;D xsi:type="xsd:double"&gt;12.797070855984231&lt;/D&gt;&lt;D xsi:type="xsd:double"&gt;12.788695401441711&lt;/D&gt;&lt;D xsi:type="xsd:double"&gt;12.90972852590494&lt;/D&gt;&lt;D xsi:type="xsd:double"&gt;12.845757449464371&lt;/D&gt;&lt;D xsi:type="xsd:double"&gt;12.89917859412466&lt;/D&gt;&lt;D xsi:type="xsd:double"&gt;12.912731302449391&lt;/D&gt;&lt;D xsi:type="xsd:double"&gt;12.897176694671071&lt;/D&gt;&lt;D xsi:type="xsd:double"&gt;12.849357501730539&lt;/D&gt;&lt;D xsi:type="xsd:double"&gt;12.81092000511844&lt;/D&gt;&lt;D xsi:type="xsd:double"&gt;12.734953881130391&lt;/D&gt;&lt;D xsi:type="xsd:double"&gt;12.527850393028141&lt;/D&gt;&lt;D xsi:type="xsd:double"&gt;12.49089304734267&lt;/D&gt;&lt;D xsi:type="xsd:double"&gt;12.18366880333155&lt;/D&gt;&lt;D xsi:type="xsd:double"&gt;12.03772711212266&lt;/D&gt;&lt;D xsi:type="xsd:double"&gt;11.61663637011487&lt;/D&gt;&lt;D xsi:type="xsd:double"&gt;11.80589936909133&lt;/D&gt;&lt;D xsi:type="xsd:double"&gt;11.678951353846649&lt;/D&gt;&lt;D xsi:type="xsd:double"&gt;11.67277333616272&lt;/D&gt;&lt;D xsi:type="xsd:double"&gt;11.84153797610686&lt;/D&gt;&lt;D xsi:type="xsd:double"&gt;11.813242371218561&lt;/D&gt;&lt;D xsi:type="xsd:double"&gt;11.8244545761646&lt;/D&gt;&lt;D xsi:type="xsd:double"&gt;11.76027189356194&lt;/D&gt;&lt;D xsi:type="xsd:double"&gt;11.53881351431102&lt;/D&gt;&lt;D xsi:type="xsd:double"&gt;11.54533448110571&lt;/D&gt;&lt;D xsi:type="xsd:double"&gt;11.678488366612079&lt;/D&gt;&lt;D xsi:type="xsd:double"&gt;11.50849870166139&lt;/D&gt;&lt;D xsi:type="xsd:double"&gt;11.607057891685569&lt;/D&gt;&lt;D xsi:type="xsd:double"&gt;11.54191537043581&lt;/D&gt;&lt;D xsi:type="xsd:double"&gt;11.60057001053667&lt;/D&gt;&lt;D xsi:type="xsd:double"&gt;11.68880851769705&lt;/D&gt;&lt;D xsi:type="xsd:double"&gt;11.79129437322918&lt;/D&gt;&lt;D xsi:type="xsd:double"&gt;11.788377316084731&lt;/D&gt;&lt;D xsi:type="xsd:double"&gt;11.67695218291373&lt;/D&gt;&lt;D xsi:type="xsd:double"&gt;11.440372502845531&lt;/D&gt;&lt;D xsi:type="xsd:double"&gt;11.43633080577775&lt;/D&gt;&lt;D xsi:type="xsd:double"&gt;11.537661540947081&lt;/D&gt;&lt;D xsi:type="xsd:double"&gt;11.480426084022071&lt;/D&gt;&lt;D xsi:type="xsd:double"&gt;11.491188240321741&lt;/D&gt;&lt;D xsi:type="xsd:double"&gt;11.120617575419271&lt;/D&gt;&lt;D xsi:type="xsd:double"&gt;11.097352414281939&lt;/D&gt;&lt;D xsi:type="xsd:double"&gt;11.0571041793693&lt;/D&gt;&lt;D xsi:type="xsd:double"&gt;11.14488335620646&lt;/D&gt;&lt;D xsi:type="xsd:double"&gt;10.9274478600816&lt;/D&gt;&lt;D xsi:type="xsd:double"&gt;10.933373098850311&lt;/D&gt;&lt;D xsi:type="xsd:double"&gt;10.86318058131171&lt;/D&gt;&lt;D xsi:type="xsd:double"&gt;10.549711574680719&lt;/D&gt;&lt;D xsi:type="xsd:double"&gt;10.40344217222327&lt;/D&gt;&lt;D xsi:type="xsd:double"&gt;10.269298574729611&lt;/D&gt;&lt;D xsi:type="xsd:double"&gt;10.523502372229469&lt;/D&gt;&lt;D xsi:type="xsd:double"&gt;10.471367367592031&lt;/D&gt;&lt;D xsi:type="xsd:double"&gt;10.290236311404749&lt;/D&gt;&lt;D xsi:type="xsd:double"&gt;9.9426531725386571&lt;/D&gt;&lt;D xsi:type="xsd:double"&gt;9.7114513487757961&lt;/D&gt;&lt;D xsi:type="xsd:double"&gt;10.0383322284171&lt;/D&gt;&lt;D xsi:type="xsd:double"&gt;10.23404367443159&lt;/D&gt;&lt;D xsi:type="xsd:double"&gt;10.17532257915399&lt;/D&gt;&lt;D xsi:type="xsd:double"&gt;10.364028676795909&lt;/D&gt;&lt;D xsi:type="xsd:double"&gt;10.4255914514384&lt;/D&gt;&lt;D xsi:type="xsd:double"&gt;10.63129029780856&lt;/D&gt;&lt;D xsi:type="xsd:double"&gt;10.51702662429587&lt;/D&gt;&lt;D xsi:type="xsd:double"&gt;10.63866203075237&lt;/D&gt;&lt;D xsi:type="xsd:double"&gt;10.29838016125338&lt;/D&gt;&lt;D xsi:type="xsd:double"&gt;10.37262801170081&lt;/D&gt;&lt;D xsi:type="xsd:double"&gt;10.23830890168729&lt;/D&gt;&lt;D xsi:type="xsd:double"&gt;10.23430561552582&lt;/D&gt;&lt;D xsi:type="xsd:double"&gt;10.478109318481909&lt;/D&gt;&lt;D xsi:type="xsd:double"&gt;10.54231468216147&lt;/D&gt;&lt;D xsi:type="xsd:double"&gt;10.58849078828634&lt;/D&gt;&lt;D xsi:type="xsd:double"&gt;10.837998021785&lt;/D&gt;&lt;D xsi:type="xsd:double"&gt;10.96141851340939&lt;/D&gt;&lt;D xsi:type="xsd:double"&gt;10.902350872132949&lt;/D&gt;&lt;D xsi:type="xsd:double"&gt;10.66880916259993&lt;/D&gt;&lt;D xsi:type="xsd:double"&gt;10.801705037573621&lt;/D&gt;&lt;D xsi:type="xsd:double"&gt;10.56583487831643&lt;/D&gt;&lt;D xsi:type="xsd:double"&gt;10.822046848159371&lt;/D&gt;&lt;D xsi:type="xsd:double"&gt;10.721352362868339&lt;/D&gt;&lt;D xsi:type="xsd:double"&gt;10.70066467901335&lt;/D&gt;&lt;D xsi:type="xsd:double"&gt;10.953454035125031&lt;/D&gt;&lt;D xsi:type="xsd:double"&gt;10.40371538124394&lt;/D&gt;&lt;D xsi:type="xsd:double"&gt;10.476038595046321&lt;/D&gt;&lt;D xsi:type="xsd:double"&gt;10.60200595640687&lt;/D&gt;&lt;D xsi:type="xsd:double"&gt;10.50306924123506&lt;/D&gt;&lt;D xsi:type="xsd:double"&gt;10.28682458924235&lt;/D&gt;&lt;D xsi:type="xsd:double"&gt;10.22747796116477&lt;/D&gt;&lt;D xsi:type="xsd:double"&gt;10.05801853972353&lt;/D&gt;&lt;D xsi:type="xsd:double"&gt;9.9388130233898071&lt;/D&gt;&lt;D xsi:type="xsd:double"&gt;9.9202031029341953&lt;/D&gt;&lt;D xsi:type="xsd:double"&gt;9.870531590032332&lt;/D&gt;&lt;D xsi:type="xsd:double"&gt;9.8852509675868561&lt;/D&gt;&lt;D xsi:type="xsd:double"&gt;9.776802692401116&lt;/D&gt;&lt;D xsi:type="xsd:double"&gt;9.9155907007770576&lt;/D&gt;&lt;D xsi:type="xsd:double"&gt;10.005057900604809&lt;/D&gt;&lt;D xsi:type="xsd:double"&gt;9.8763017411431484&lt;/D&gt;&lt;D xsi:type="xsd:double"&gt;10.345801632554&lt;/D&gt;&lt;D xsi:type="xsd:double"&gt;10.353003533552121&lt;/D&gt;&lt;D xsi:type="xsd:double"&gt;10.422497664810811&lt;/D&gt;&lt;D xsi:type="xsd:double"&gt;10.28359749120615&lt;/D&gt;&lt;D xsi:type="xsd:double"&gt;10.44153375970475&lt;/D&gt;&lt;D xsi:type="xsd:double"&gt;10.37491001110179&lt;/D&gt;&lt;D xsi:type="xsd:double"&gt;10.04905442125488&lt;/D&gt;&lt;D xsi:type="xsd:double"&gt;10.021680931085809&lt;/D&gt;&lt;D xsi:type="xsd:double"&gt;9.9485509891120163&lt;/D&gt;&lt;D xsi:type="xsd:double"&gt;9.94853798162553&lt;/D&gt;&lt;D xsi:type="xsd:double"&gt;9.7426040817334822&lt;/D&gt;&lt;D xsi:type="xsd:double"&gt;9.86396895629187&lt;/D&gt;&lt;D xsi:type="xsd:double"&gt;9.7547608863112352&lt;/D&gt;&lt;D xsi:type="xsd:double"&gt;9.7647182418741867&lt;/D&gt;&lt;D xsi:type="xsd:double"&gt;9.9390400397843273&lt;/D&gt;&lt;D xsi:type="xsd:double"&gt;9.8878978009780614&lt;/D&gt;&lt;D xsi:type="xsd:double"&gt;9.9915552653156219&lt;/D&gt;&lt;D xsi:type="xsd:double"&gt;9.8765035659714631&lt;/D&gt;&lt;D xsi:type="xsd:double"&gt;9.7804829728618223&lt;/D&gt;&lt;D xsi:type="xsd:double"&gt;9.7386795317359418&lt;/D&gt;&lt;D xsi:type="xsd:double"&gt;9.9963934215333445&lt;/D&gt;&lt;D xsi:type="xsd:double"&gt;9.892473619009893&lt;/D&gt;&lt;D xsi:type="xsd:double"&gt;9.9635938230645813&lt;/D&gt;&lt;D xsi:type="xsd:double"&gt;9.8608254404668632&lt;/D&gt;&lt;D xsi:type="xsd:double"&gt;10.05091199981198&lt;/D&gt;&lt;D xsi:type="xsd:double"&gt;10.08593004009327&lt;/D&gt;&lt;D xsi:type="xsd:double"&gt;10.167956251094891&lt;/D&gt;&lt;D xsi:type="xsd:double"&gt;10.12347028162479&lt;/D&gt;&lt;D xsi:type="xsd:double"&gt;10.17205539572317&lt;/D&gt;&lt;D xsi:type="xsd:double"&gt;10.102397835581559&lt;/D&gt;&lt;D xsi:type="xsd:double"&gt;10.46801265344687&lt;/D&gt;&lt;D xsi:type="xsd:double"&gt;10.50506478546243&lt;/D&gt;&lt;D xsi:type="xsd:double"&gt;10.629362917842039&lt;/D&gt;&lt;D xsi:type="xsd:double"&gt;10.678493506004321&lt;/D&gt;&lt;D xsi:type="xsd:double"&gt;10.8563121838563&lt;/D&gt;&lt;D xsi:type="xsd:double"&gt;10.887482968259871&lt;/D&gt;&lt;D xsi:type="xsd:double"&gt;10.74547353988382&lt;/D&gt;&lt;D xsi:type="xsd:double"&gt;10.87212668513887&lt;/D&gt;&lt;D xsi:type="xsd:double"&gt;10.8351277826122&lt;/D&gt;&lt;D xsi:type="xsd:double"&gt;11.03959625379559&lt;/D&gt;&lt;D xsi:type="xsd:double"&gt;11.06746015006841&lt;/D&gt;&lt;D xsi:type="xsd:double"&gt;11.03881936366189&lt;/D&gt;&lt;D xsi:type="xsd:double"&gt;11.06223472493414&lt;/D&gt;&lt;D xsi:type="xsd:double"&gt;11.22643629911612&lt;/D&gt;&lt;D xsi:type="xsd:double"&gt;11.21366769367503&lt;/D&gt;&lt;D xsi:type="xsd:double"&gt;11.112587687561851&lt;/D&gt;&lt;D xsi:type="xsd:double"&gt;11.134501327947911&lt;/D&gt;&lt;D xsi:type="xsd:double"&gt;10.995898663745081&lt;/D&gt;&lt;D xsi:type="xsd:double"&gt;11.20968225122839&lt;/D&gt;&lt;D xsi:type="xsd:double"&gt;11.15091623794036&lt;/D&gt;&lt;D xsi:type="xsd:double"&gt;11.29696571149889&lt;/D&gt;&lt;D xsi:type="xsd:double"&gt;11.25349539874289&lt;/D&gt;&lt;D xsi:type="xsd:double"&gt;11.288917907605621&lt;/D&gt;&lt;D xsi:type="xsd:double"&gt;11.365596133147969&lt;/D&gt;&lt;D xsi:type="xsd:double"&gt;11.238803457315481&lt;/D&gt;&lt;D xsi:type="xsd:double"&gt;11.24609431252062&lt;/D&gt;&lt;D xsi:type="xsd:double"&gt;11.199965379525169&lt;/D&gt;&lt;D xsi:type="xsd:double"&gt;11.342903142487691&lt;/D&gt;&lt;D xsi:type="xsd:double"&gt;11.40453745946102&lt;/D&gt;&lt;D xsi:type="xsd:double"&gt;11.38376459569826&lt;/D&gt;&lt;D xsi:type="xsd:double"&gt;11.38588457911337&lt;/D&gt;&lt;D xsi:type="xsd:double"&gt;11.3410773547343&lt;/D&gt;&lt;D xsi:type="xsd:double"&gt;11.28925306169003&lt;/D&gt;&lt;D xsi:type="xsd:double"&gt;11.26699167264896&lt;/D&gt;&lt;D xsi:type="xsd:double"&gt;11.309882489043551&lt;/D&gt;&lt;D xsi:type="xsd:double"&gt;11.30666636337576&lt;/D&gt;&lt;D xsi:type="xsd:double"&gt;11.305928783086911&lt;/D&gt;&lt;D xsi:type="xsd:double"&gt;11.31992548611731&lt;/D&gt;&lt;D xsi:type="xsd:double"&gt;11.31284015741225&lt;/D&gt;&lt;D xsi:type="xsd:double"&gt;11.31583539062798&lt;/D&gt;&lt;D xsi:type="xsd:double"&gt;11.30572953211658&lt;/D&gt;&lt;D xsi:type="xsd:double"&gt;11.275318741844989&lt;/D&gt;&lt;D xsi:type="xsd:double"&gt;11.25278777802302&lt;/D&gt;&lt;D xsi:type="xsd:double"&gt;11.24748270568708&lt;/D&gt;&lt;D xsi:type="xsd:double"&gt;11.24982884530885&lt;/D&gt;&lt;D xsi:type="xsd:double"&gt;11.215255800493249&lt;/D&gt;&lt;D xsi:type="xsd:double"&gt;11.21139805585084&lt;/D&gt;&lt;D xsi:type="xsd:double"&gt;11.257705304137319&lt;/D&gt;&lt;D xsi:type="xsd:double"&gt;11.24041835567372&lt;/D&gt;&lt;D xsi:type="xsd:double"&gt;11.21137196009566&lt;/D&gt;&lt;D xsi:type="xsd:double"&gt;11.18704837036241&lt;/D&gt;&lt;D xsi:type="xsd:double"&gt;11.17369920801813&lt;/D&gt;&lt;D xsi:type="xsd:double"&gt;11.205617969540951&lt;/D&gt;&lt;D xsi:type="xsd:double"&gt;11.17682850936794&lt;/D&gt;&lt;D xsi:type="xsd:double"&gt;11.1368326823851&lt;/D&gt;&lt;D xsi:type="xsd:double"&gt;11.0952060243806&lt;/D&gt;&lt;D xsi:type="xsd:double"&gt;11.11680004612345&lt;/D&gt;&lt;D xsi:type="xsd:double"&gt;11.168498290128269&lt;/D&gt;&lt;D xsi:type="xsd:double"&gt;11.15174186680099&lt;/D&gt;&lt;D xsi:type="xsd:double"&gt;11.136130196589139&lt;/D&gt;&lt;D xsi:type="xsd:double"&gt;11.169043905451581&lt;/D&gt;&lt;D xsi:type="xsd:double"&gt;11.199573968498809&lt;/D&gt;&lt;D xsi:type="xsd:double"&gt;11.19761902543565&lt;/D&gt;&lt;D xsi:type="xsd:double"&gt;11.130337390965691&lt;/D&gt;&lt;D xsi:type="xsd:double"&gt;11.134368409615281&lt;/D&gt;&lt;D xsi:type="xsd:double"&gt;11.128241326461911&lt;/D&gt;&lt;D xsi:type="xsd:double"&gt;11.157740373438831&lt;/D&gt;&lt;D xsi:type="xsd:double"&gt;11.138944823695709&lt;/D&gt;&lt;D xsi:type="xsd:double"&gt;11.19515014624368&lt;/D&gt;&lt;D xsi:type="xsd:double"&gt;11.215697499276921&lt;/D&gt;&lt;D xsi:type="xsd:double"&gt;11.206525454645419&lt;/D&gt;&lt;D xsi:type="xsd:double"&gt;11.179440867646211&lt;/D&gt;&lt;D xsi:type="xsd:double"&gt;11.06682380857381&lt;/D&gt;&lt;D xsi:type="xsd:double"&gt;11.061777520148221&lt;/D&gt;&lt;D xsi:type="xsd:double"&gt;11.036451981617571&lt;/D&gt;&lt;D xsi:type="xsd:double"&gt;11.01702547997712&lt;/D&gt;&lt;D xsi:type="xsd:double"&gt;10.9673466891907&lt;/D&gt;&lt;D xsi:type="xsd:double"&gt;10.91</t>
        </r>
      </text>
    </comment>
    <comment ref="A87" authorId="0" shapeId="0">
      <text>
        <r>
          <rPr>
            <b/>
            <sz val="9"/>
            <color indexed="81"/>
            <rFont val="Tahoma"/>
            <charset val="1"/>
          </rPr>
          <t>7665926889081&lt;/D&gt;&lt;D xsi:type="xsd:double"&gt;10.946750450601311&lt;/D&gt;&lt;D xsi:type="xsd:double"&gt;10.82228770170728&lt;/D&gt;&lt;D xsi:type="xsd:double"&gt;10.8197193462264&lt;/D&gt;&lt;D xsi:type="xsd:double"&gt;10.76328147136373&lt;/D&gt;&lt;D xsi:type="xsd:double"&gt;10.73099194841422&lt;/D&gt;&lt;D xsi:type="xsd:double"&gt;10.74784530385525&lt;/D&gt;&lt;D xsi:type="xsd:double"&gt;10.703532236961619&lt;/D&gt;&lt;D xsi:type="xsd:double"&gt;10.669085713675891&lt;/D&gt;&lt;D xsi:type="xsd:double"&gt;10.67620806573904&lt;/D&gt;&lt;D xsi:type="xsd:double"&gt;10.682044028892531&lt;/D&gt;&lt;D xsi:type="xsd:double"&gt;10.7277953101022&lt;/D&gt;&lt;D xsi:type="xsd:double"&gt;10.65176522759241&lt;/D&gt;&lt;D xsi:type="xsd:double"&gt;10.63642692621349&lt;/D&gt;&lt;D xsi:type="xsd:double"&gt;10.62473860693499&lt;/D&gt;&lt;D xsi:type="xsd:double"&gt;10.55415206569347&lt;/D&gt;&lt;D xsi:type="xsd:double"&gt;10.57139035767988&lt;/D&gt;&lt;D xsi:type="xsd:double"&gt;10.6171503777266&lt;/D&gt;&lt;D xsi:type="xsd:double"&gt;10.657144746769131&lt;/D&gt;&lt;D xsi:type="xsd:double"&gt;10.620115219604971&lt;/D&gt;&lt;D xsi:type="xsd:double"&gt;10.72485614109735&lt;/D&gt;&lt;D xsi:type="xsd:double"&gt;10.69216038626235&lt;/D&gt;&lt;D xsi:type="xsd:double"&gt;10.724932811896879&lt;/D&gt;&lt;D xsi:type="xsd:double"&gt;10.66194121538075&lt;/D&gt;&lt;D xsi:type="xsd:double"&gt;10.76448618740026&lt;/D&gt;&lt;D xsi:type="xsd:double"&gt;10.799957413384879&lt;/D&gt;&lt;D xsi:type="xsd:double"&gt;10.78191118349047&lt;/D&gt;&lt;D xsi:type="xsd:double"&gt;10.80420616984437&lt;/D&gt;&lt;D xsi:type="xsd:double"&gt;10.74590123764958&lt;/D&gt;&lt;D xsi:type="xsd:double"&gt;10.678894200432159&lt;/D&gt;&lt;D xsi:type="xsd:double"&gt;10.650611981438409&lt;/D&gt;&lt;D xsi:type="xsd:double"&gt;10.668980223157989&lt;/D&gt;&lt;D xsi:type="xsd:double"&gt;10.70558593688618&lt;/D&gt;&lt;D xsi:type="xsd:double"&gt;10.675844413872&lt;/D&gt;&lt;D xsi:type="xsd:double"&gt;10.77057429380532&lt;/D&gt;&lt;D xsi:type="xsd:double"&gt;10.840034360448209&lt;/D&gt;&lt;D xsi:type="xsd:double"&gt;10.82885986494215&lt;/D&gt;&lt;D xsi:type="xsd:double"&gt;10.86705802184192&lt;/D&gt;&lt;D xsi:type="xsd:double"&gt;10.866193685599381&lt;/D&gt;&lt;D xsi:type="xsd:double"&gt;10.76848264672504&lt;/D&gt;&lt;D xsi:type="xsd:double"&gt;10.756640801074781&lt;/D&gt;&lt;D xsi:type="xsd:double"&gt;10.7678459635388&lt;/D&gt;&lt;D xsi:type="xsd:double"&gt;10.66574055436554&lt;/D&gt;&lt;D xsi:type="xsd:double"&gt;10.675436199116721&lt;/D&gt;&lt;D xsi:type="xsd:double"&gt;10.673250443400271&lt;/D&gt;&lt;D xsi:type="xsd:double"&gt;10.79042854246323&lt;/D&gt;&lt;D xsi:type="xsd:double"&gt;10.7017006192158&lt;/D&gt;&lt;D xsi:type="xsd:double"&gt;10.787122126001851&lt;/D&gt;&lt;D xsi:type="xsd:double"&gt;10.845727758962781&lt;/D&gt;&lt;D xsi:type="xsd:double"&gt;10.65561873578662&lt;/D&gt;&lt;D xsi:type="xsd:double"&gt;10.596991727425509&lt;/D&gt;&lt;D xsi:type="xsd:double"&gt;10.5838224675477&lt;/D&gt;&lt;D xsi:type="xsd:double"&gt;10.582106593643241&lt;/D&gt;&lt;D xsi:type="xsd:double"&gt;10.68880841084858&lt;/D&gt;&lt;D xsi:type="xsd:double"&gt;10.793695791662749&lt;/D&gt;&lt;D xsi:type="xsd:double"&gt;10.862487326991831&lt;/D&gt;&lt;D xsi:type="xsd:double"&gt;10.861713829785151&lt;/D&gt;&lt;D xsi:type="xsd:double"&gt;10.81617700516029&lt;/D&gt;&lt;D xsi:type="xsd:double"&gt;10.804366869157629&lt;/D&gt;&lt;D xsi:type="xsd:double"&gt;10.911719955266459&lt;/D&gt;&lt;D xsi:type="xsd:double"&gt;10.9358023537394&lt;/D&gt;&lt;D xsi:type="xsd:double"&gt;10.93527677064789&lt;/D&gt;&lt;D xsi:type="xsd:double"&gt;10.99982600043391&lt;/D&gt;&lt;D xsi:type="xsd:double"&gt;10.96183948022043&lt;/D&gt;&lt;D xsi:type="xsd:double"&gt;10.93651662290827&lt;/D&gt;&lt;D xsi:type="xsd:double"&gt;11.027104375902979&lt;/D&gt;&lt;D xsi:type="xsd:double"&gt;10.94471262994845&lt;/D&gt;&lt;D xsi:type="xsd:double"&gt;10.92675707904872&lt;/D&gt;&lt;D xsi:type="xsd:double"&gt;10.9707965534249&lt;/D&gt;&lt;D xsi:type="xsd:double"&gt;10.979475594408539&lt;/D&gt;&lt;D xsi:type="xsd:double"&gt;10.97333866443644&lt;/D&gt;&lt;D xsi:type="xsd:double"&gt;10.90105936511265&lt;/D&gt;&lt;D xsi:type="xsd:double"&gt;10.99730036958897&lt;/D&gt;&lt;D xsi:type="xsd:double"&gt;10.88594127196437&lt;/D&gt;&lt;D xsi:type="xsd:double"&gt;10.868515429273151&lt;/D&gt;&lt;D xsi:type="xsd:double"&gt;10.873767898030771&lt;/D&gt;&lt;D xsi:type="xsd:double"&gt;10.862272857005051&lt;/D&gt;&lt;D xsi:type="xsd:double"&gt;10.781464261583929&lt;/D&gt;&lt;D xsi:type="xsd:double"&gt;10.7447122262878&lt;/D&gt;&lt;D xsi:type="xsd:double"&gt;10.76218564841928&lt;/D&gt;&lt;D xsi:type="xsd:double"&gt;10.73537420753188&lt;/D&gt;&lt;D xsi:type="xsd:double"&gt;10.629551248502381&lt;/D&gt;&lt;D xsi:type="xsd:double"&gt;10.64471415701974&lt;/D&gt;&lt;D xsi:type="xsd:double"&gt;10.86084550632763&lt;/D&gt;&lt;D xsi:type="xsd:double"&gt;10.7751504759234&lt;/D&gt;&lt;D xsi:type="xsd:double"&gt;10.786159212925741&lt;/D&gt;&lt;D xsi:type="xsd:double"&gt;10.85779693422889&lt;/D&gt;&lt;D xsi:type="xsd:double"&gt;10.84120153157491&lt;/D&gt;&lt;D xsi:type="xsd:double"&gt;11.05427964501294&lt;/D&gt;&lt;D xsi:type="xsd:double"&gt;11.060329459305491&lt;/D&gt;&lt;D xsi:type="xsd:double"&gt;11.03796311785427&lt;/D&gt;&lt;D xsi:type="xsd:double"&gt;11.12087360555878&lt;/D&gt;&lt;D xsi:type="xsd:double"&gt;11.01926750382264&lt;/D&gt;&lt;D xsi:type="xsd:double"&gt;11.084874217104&lt;/D&gt;&lt;D xsi:type="xsd:double"&gt;11.051953118916551&lt;/D&gt;&lt;D xsi:type="xsd:double"&gt;11.053123610469&lt;/D&gt;&lt;D xsi:type="xsd:double"&gt;10.98553533296211&lt;/D&gt;&lt;D xsi:type="xsd:double"&gt;11.06898918271567&lt;/D&gt;&lt;D xsi:type="xsd:double"&gt;11.09031784441026&lt;/D&gt;&lt;D xsi:type="xsd:double"&gt;11.079886564274339&lt;/D&gt;&lt;D xsi:type="xsd:double"&gt;11.088017649757809&lt;/D&gt;&lt;D xsi:type="xsd:double"&gt;11.13536049795103&lt;/D&gt;&lt;D xsi:type="xsd:double"&gt;11.056957728203511&lt;/D&gt;&lt;D xsi:type="xsd:double"&gt;11.11577449092939&lt;/D&gt;&lt;D xsi:type="xsd:double"&gt;11.09110655446327&lt;/D&gt;&lt;D xsi:type="xsd:double"&gt;11.107791879680949&lt;/D&gt;&lt;D xsi:type="xsd:double"&gt;11.147710454967211&lt;/D&gt;&lt;D xsi:type="xsd:double"&gt;11.154469267308119&lt;/D&gt;&lt;D xsi:type="xsd:double"&gt;11.17509269834836&lt;/D&gt;&lt;D xsi:type="xsd:double"&gt;11.255610689036841&lt;/D&gt;&lt;D xsi:type="xsd:double"&gt;11.29618092148791&lt;/D&gt;&lt;D xsi:type="xsd:double"&gt;11.32147615039661&lt;/D&gt;&lt;D xsi:type="xsd:double"&gt;11.37238230869397&lt;/D&gt;&lt;D xsi:type="xsd:double"&gt;11.38573015134277&lt;/D&gt;&lt;D xsi:type="xsd:double"&gt;11.387427734015031&lt;/D&gt;&lt;D xsi:type="xsd:double"&gt;11.2745978333631&lt;/D&gt;&lt;D xsi:type="xsd:double"&gt;11.27210885756784&lt;/D&gt;&lt;D xsi:type="xsd:double"&gt;11.240198245960571&lt;/D&gt;&lt;D xsi:type="xsd:double"&gt;11.3430269776669&lt;/D&gt;&lt;D xsi:type="xsd:double"&gt;11.4379545382823&lt;/D&gt;&lt;D xsi:type="xsd:double"&gt;11.58084957385698&lt;/D&gt;&lt;D xsi:type="xsd:double"&gt;11.59549746861294&lt;/D&gt;&lt;D xsi:type="xsd:double"&gt;11.545658367516751&lt;/D&gt;&lt;D xsi:type="xsd:double"&gt;11.64243586351329&lt;/D&gt;&lt;D xsi:type="xsd:double"&gt;11.37586780672417&lt;/D&gt;&lt;D xsi:type="xsd:double"&gt;11.301042166653559&lt;/D&gt;&lt;D xsi:type="xsd:double"&gt;11.2927805082035&lt;/D&gt;&lt;D xsi:type="xsd:double"&gt;11.184637925512471&lt;/D&gt;&lt;D xsi:type="xsd:double"&gt;11.30750938562068&lt;/D&gt;&lt;D xsi:type="xsd:double"&gt;11.14635414041439&lt;/D&gt;&lt;D xsi:type="xsd:double"&gt;11.19234545036116&lt;/D&gt;&lt;D xsi:type="xsd:double"&gt;11.22095211448884&lt;/D&gt;&lt;D xsi:type="xsd:double"&gt;11.1976153960592&lt;/D&gt;&lt;D xsi:type="xsd:double"&gt;11.33396280551044&lt;/D&gt;&lt;D xsi:type="xsd:double"&gt;11.43604789827922&lt;/D&gt;&lt;D xsi:type="xsd:double"&gt;11.526240436706191&lt;/D&gt;&lt;D xsi:type="xsd:double"&gt;11.4940555160608&lt;/D&gt;&lt;D xsi:type="xsd:double"&gt;11.479998411233909&lt;/D&gt;&lt;D xsi:type="xsd:double"&gt;11.408684420022761&lt;/D&gt;&lt;D xsi:type="xsd:double"&gt;11.513769564041951&lt;/D&gt;&lt;D xsi:type="xsd:double"&gt;11.56616500298953&lt;/D&gt;&lt;D xsi:type="xsd:double"&gt;11.439991871810911&lt;/D&gt;&lt;D xsi:type="xsd:double"&gt;11.45377309073149&lt;/D&gt;&lt;D xsi:type="xsd:double"&gt;11.686384321546949&lt;/D&gt;&lt;D xsi:type="xsd:double"&gt;11.64391509233991&lt;/D&gt;&lt;D xsi:type="xsd:double"&gt;11.61327815886367&lt;/D&gt;&lt;D xsi:type="xsd:double"&gt;11.7099711837867&lt;/D&gt;&lt;D xsi:type="xsd:double"&gt;11.7333408479974&lt;/D&gt;&lt;D xsi:type="xsd:double"&gt;11.82523309359004&lt;/D&gt;&lt;D xsi:type="xsd:double"&gt;11.783795032920731&lt;/D&gt;&lt;D xsi:type="xsd:double"&gt;11.88970561279046&lt;/D&gt;&lt;D xsi:type="xsd:double"&gt;11.8197004735265&lt;/D&gt;&lt;D xsi:type="xsd:double"&gt;11.816909568343791&lt;/D&gt;&lt;D xsi:type="xsd:double"&gt;11.882337300882741&lt;/D&gt;&lt;D xsi:type="xsd:double"&gt;11.90342261059104&lt;/D&gt;&lt;D xsi:type="xsd:double"&gt;11.828701633659479&lt;/D&gt;&lt;D xsi:type="xsd:double"&gt;11.85497327544792&lt;/D&gt;&lt;D xsi:type="xsd:double"&gt;11.9166052258755&lt;/D&gt;&lt;D xsi:type="xsd:double"&gt;11.93636453162692&lt;/D&gt;&lt;D xsi:type="xsd:double"&gt;11.90618911960045&lt;/D&gt;&lt;D xsi:type="xsd:double"&gt;12.244150183514421&lt;/D&gt;&lt;D xsi:type="xsd:double"&gt;12.29679739412893&lt;/D&gt;&lt;D xsi:type="xsd:double"&gt;12.248575486650029&lt;/D&gt;&lt;D xsi:type="xsd:double"&gt;12.24183134356065&lt;/D&gt;&lt;D xsi:type="xsd:double"&gt;12.13689583558862&lt;/D&gt;&lt;D xsi:type="xsd:double"&gt;12.172973807672159&lt;/D&gt;&lt;D xsi:type="xsd:double"&gt;12.23995055424632&lt;/D&gt;&lt;D xsi:type="xsd:double"&gt;12.18501224156616&lt;/D&gt;&lt;D xsi:type="xsd:double"&gt;12.28096699449479&lt;/D&gt;&lt;D xsi:type="xsd:double"&gt;12.25185235435192&lt;/D&gt;&lt;D xsi:type="xsd:double"&gt;12.2185927124028&lt;/D&gt;&lt;D xsi:type="xsd:double"&gt;12.191977189384479&lt;/D&gt;&lt;D xsi:type="xsd:double"&gt;12.309427692702521&lt;/D&gt;&lt;D xsi:type="xsd:double"&gt;12.302006095805011&lt;/D&gt;&lt;D xsi:type="xsd:double"&gt;12.32939716560128&lt;/D&gt;&lt;D xsi:type="xsd:double"&gt;12.31053384002189&lt;/D&gt;&lt;D xsi:type="xsd:double"&gt;12.29369345352583&lt;/D&gt;&lt;D xsi:type="xsd:double"&gt;12.29661099029717&lt;/D&gt;&lt;D xsi:type="xsd:double"&gt;12.332767696399131&lt;/D&gt;&lt;D xsi:type="xsd:double"&gt;12.322906608763111&lt;/D&gt;&lt;D xsi:type="xsd:double"&gt;12.408276318707429&lt;/D&gt;&lt;D xsi:type="xsd:double"&gt;12.354043259598&lt;/D&gt;&lt;D xsi:type="xsd:double"&gt;12.35455076823216&lt;/D&gt;&lt;D xsi:type="xsd:double"&gt;12.37481828510918&lt;/D&gt;&lt;D xsi:type="xsd:double"&gt;12.04084196304853&lt;/D&gt;&lt;D xsi:type="xsd:double"&gt;12.093348866723771&lt;/D&gt;&lt;D xsi:type="xsd:double"&gt;12.06213729403401&lt;/D&gt;&lt;D xsi:type="xsd:double"&gt;12.059960777436791&lt;/D&gt;&lt;D xsi:type="xsd:double"&gt;12.148251255982689&lt;/D&gt;&lt;D xsi:type="xsd:double"&gt;12.156660197638431&lt;/D&gt;&lt;D xsi:type="xsd:double"&gt;12.13425158263469&lt;/D&gt;&lt;D xsi:type="xsd:double"&gt;11.99926743090959&lt;/D&gt;&lt;D xsi:type="xsd:double"&gt;12.09118328928656&lt;/D&gt;&lt;D xsi:type="xsd:double"&gt;11.8798421269723&lt;/D&gt;&lt;D xsi:type="xsd:double"&gt;11.79764602108529&lt;/D&gt;&lt;D xsi:type="xsd:double"&gt;11.820852186267411&lt;/D&gt;&lt;D xsi:type="xsd:double"&gt;11.6590010139435&lt;/D&gt;&lt;D xsi:type="xsd:double"&gt;11.650569265617&lt;/D&gt;&lt;D xsi:type="xsd:double"&gt;11.87092950202155&lt;/D&gt;&lt;D xsi:type="xsd:double"&gt;11.85950159069659&lt;/D&gt;&lt;D xsi:type="xsd:double"&gt;11.829659931265089&lt;/D&gt;&lt;D xsi:type="xsd:double"&gt;11.822878341424319&lt;/D&gt;&lt;D xsi:type="xsd:double"&gt;11.84105585997859&lt;/D&gt;&lt;D xsi:type="xsd:double"&gt;11.83549431481792&lt;/D&gt;&lt;D xsi:type="xsd:double"&gt;11.86000092961508&lt;/D&gt;&lt;D xsi:type="xsd:double"&gt;11.85580924721911&lt;/D&gt;&lt;D xsi:type="xsd:double"&gt;11.834836316833689&lt;/D&gt;&lt;D xsi:type="xsd:double"&gt;11.79813015295305&lt;/D&gt;&lt;D xsi:type="xsd:double"&gt;11.801372033865089&lt;/D&gt;&lt;D xsi:type="xsd:double"&gt;11.7951832223859&lt;/D&gt;&lt;D xsi:type="xsd:double"&gt;11.73418604587869&lt;/D&gt;&lt;D xsi:type="xsd:double"&gt;11.72614026409053&lt;/D&gt;&lt;D xsi:type="xsd:double"&gt;11.743374219015911&lt;/D&gt;&lt;D xsi:type="xsd:double"&gt;11.740684387571079&lt;/D&gt;&lt;D xsi:type="xsd:double"&gt;11.724308925704641&lt;/D&gt;&lt;D xsi:type="xsd:double"&gt;11.732393929046239&lt;/D&gt;&lt;D xsi:type="xsd:double"&gt;11.73135920426529&lt;/D&gt;&lt;D xsi:type="xsd:double"&gt;11.74475683751346&lt;/D&gt;&lt;D xsi:type="xsd:double"&gt;11.71571056204529&lt;/D&gt;&lt;D xsi:type="xsd:double"&gt;11.697284973998171&lt;/D&gt;&lt;D xsi:type="xsd:double"&gt;11.693804670433559&lt;/D&gt;&lt;D xsi:type="xsd:double"&gt;11.60562561650287&lt;/D&gt;&lt;D xsi:type="xsd:double"&gt;11.595658115526669&lt;/D&gt;&lt;D xsi:type="xsd:double"&gt;11.607948050930441&lt;/D&gt;&lt;D xsi:type="xsd:double"&gt;11.622955495089521&lt;/D&gt;&lt;D xsi:type="xsd:double"&gt;11.62855687394085&lt;/D&gt;&lt;D xsi:type="xsd:double"&gt;11.62342398810072&lt;/D&gt;&lt;D xsi:type="xsd:double"&gt;11.56423560038446&lt;/D&gt;&lt;D xsi:type="xsd:double"&gt;11.543938066814921&lt;/D&gt;&lt;D xsi:type="xsd:double"&gt;11.52585139673038&lt;/D&gt;&lt;D xsi:type="xsd:double"&gt;11.512991804400651&lt;/D&gt;&lt;D xsi:type="xsd:double"&gt;11.5767289320296&lt;/D&gt;&lt;D xsi:type="xsd:double"&gt;11.565801038101609&lt;/D&gt;&lt;D xsi:type="xsd:double"&gt;11.523177162705119&lt;/D&gt;&lt;D xsi:type="xsd:double"&gt;11.57677475051516&lt;/D&gt;&lt;D xsi:type="xsd:double"&gt;11.602399155758191&lt;/D&gt;&lt;D xsi:type="xsd:double"&gt;11.61308698083114&lt;/D&gt;&lt;D xsi:type="xsd:double"&gt;11.60919792899375&lt;/D&gt;&lt;D xsi:type="xsd:double"&gt;11.63027659724612&lt;/D&gt;&lt;D xsi:type="xsd:double"&gt;11.612923321357931&lt;/D&gt;&lt;D xsi:type="xsd:double"&gt;11.615347633220351&lt;/D&gt;&lt;D xsi:type="xsd:double"&gt;11.644480662485091&lt;/D&gt;&lt;D xsi:type="xsd:double"&gt;11.64836322352269&lt;/D&gt;&lt;D xsi:type="xsd:double"&gt;11.67390057516403&lt;/D&gt;&lt;D xsi:type="xsd:double"&gt;11.66386924284423&lt;/D&gt;&lt;D xsi:type="xsd:double"&gt;11.677229544909141&lt;/D&gt;&lt;D xsi:type="xsd:double"&gt;11.61307419252114&lt;/D&gt;&lt;D xsi:type="xsd:double"&gt;11.603954166186311&lt;/D&gt;&lt;D xsi:type="xsd:double"&gt;11.62550467318904&lt;/D&gt;&lt;D xsi:type="xsd:double"&gt;11.62977010995807&lt;/D&gt;&lt;D xsi:type="xsd:double"&gt;11.68828558087635&lt;/D&gt;&lt;D xsi:type="xsd:double"&gt;11.665481574870119&lt;/D&gt;&lt;D xsi:type="xsd:double"&gt;11.637669576987809&lt;/D&gt;&lt;D xsi:type="xsd:double"&gt;11.527797677717389&lt;/D&gt;&lt;D xsi:type="xsd:double"&gt;11.51918716845738&lt;/D&gt;&lt;D xsi:type="xsd:double"&gt;11.52454824081512&lt;/D&gt;&lt;D xsi:type="xsd:double"&gt;11.55816347853149&lt;/D&gt;&lt;D xsi:type="xsd:double"&gt;11.485908194877551&lt;/D&gt;&lt;D xsi:type="xsd:double"&gt;11.458840071832031&lt;/D&gt;&lt;D xsi:type="xsd:double"&gt;11.444847607325871&lt;/D&gt;&lt;D xsi:type="xsd:double"&gt;11.404929885983989&lt;/D&gt;&lt;D xsi:type="xsd:double"&gt;11.397525494278961&lt;/D&gt;&lt;D xsi:type="xsd:double"&gt;11.352911226131541&lt;/D&gt;&lt;D xsi:type="xsd:double"&gt;11.309902302341911&lt;/D&gt;&lt;D xsi:type="xsd:double"&gt;11.235844862525189&lt;/D&gt;&lt;D xsi:type="xsd:double"&gt;11.227034333409771&lt;/D&gt;&lt;D xsi:type="xsd:double"&gt;11.16553941850789&lt;/D&gt;&lt;D xsi:type="xsd:double"&gt;11.060089825091129&lt;/D&gt;&lt;D xsi:type="xsd:double"&gt;11.06998659316514&lt;/D&gt;&lt;D xsi:type="xsd:double"&gt;11.128558048030481&lt;/D&gt;&lt;D xsi:type="xsd:double"&gt;11.118538802423791&lt;/D&gt;&lt;D xsi:type="xsd:double"&gt;11.06321029332725&lt;/D&gt;&lt;D xsi:type="xsd:double"&gt;10.937223503923249&lt;/D&gt;&lt;D xsi:type="xsd:double"&gt;10.90479623206609&lt;/D&gt;&lt;D xsi:type="xsd:double"&gt;10.78347853047366&lt;/D&gt;&lt;D xsi:type="xsd:double"&gt;10.77867665144607&lt;/D&gt;&lt;D xsi:type="xsd:double"&gt;10.87915141888891&lt;/D&gt;&lt;D xsi:type="xsd:double"&gt;10.903327710273739&lt;/D&gt;&lt;D xsi:type="xsd:double"&gt;10.9857181163977&lt;/D&gt;&lt;D xsi:type="xsd:double"&gt;10.919693578052851&lt;/D&gt;&lt;D xsi:type="xsd:double"&gt;10.794239975250211&lt;/D&gt;&lt;D xsi:type="xsd:double"&gt;10.86703531262927&lt;/D&gt;&lt;D xsi:type="xsd:double"&gt;10.96602959074732&lt;/D&gt;&lt;D xsi:type="xsd:double"&gt;10.871883110309341&lt;/D&gt;&lt;D xsi:type="xsd:double"&gt;10.89627294416643&lt;/D&gt;&lt;D xsi:type="xsd:double"&gt;10.94121157694174&lt;/D&gt;&lt;D xsi:type="xsd:double"&gt;11.07721688042286&lt;/D&gt;&lt;D xsi:type="xsd:double"&gt;11.027523286295191&lt;/D&gt;&lt;D xsi:type="xsd:double"&gt;11.015572642379171&lt;/D&gt;&lt;D xsi:type="xsd:double"&gt;11.01194393027173&lt;/D&gt;&lt;D xsi:type="xsd:double"&gt;11.021151347677019&lt;/D&gt;&lt;D xsi:type="xsd:double"&gt;11.02889303572521&lt;/D&gt;&lt;D xsi:type="xsd:double"&gt;11.044940197365079&lt;/D&gt;&lt;D xsi:type="xsd:double"&gt;11.046694263788259&lt;/D&gt;&lt;D xsi:type="xsd:double"&gt;11.18164815885382&lt;/D&gt;&lt;D xsi:type="xsd:double"&gt;11.195706674594829&lt;/D&gt;&lt;D xsi:type="xsd:double"&gt;11.173152966641309&lt;/D&gt;&lt;D xsi:type="xsd:double"&gt;11.17669041764024&lt;/D&gt;&lt;D xsi:type="xsd:double"&gt;11.135872478375889&lt;/D&gt;&lt;D xsi:type="xsd:double"&gt;11.15610498691259&lt;/D&gt;&lt;D xsi:type="xsd:double"&gt;11.1275956221519&lt;/D&gt;&lt;D xsi:type="xsd:double"&gt;11.16472349523981&lt;/D&gt;&lt;D xsi:type="xsd:double"&gt;11.194484404259329&lt;/D&gt;&lt;D xsi:type="xsd:double"&gt;11.20597563035706&lt;/D&gt;&lt;D xsi:type="xsd:double"&gt;11.077658082527179&lt;/D&gt;&lt;D xsi:type="xsd:double"&gt;10.97632583972595&lt;/D&gt;&lt;D xsi:type="xsd:double"&gt;11.00328477617022&lt;/D&gt;&lt;D xsi:type="xsd:double"&gt;11.041304651073389&lt;/D&gt;&lt;D xsi:type="xsd:double"&gt;11.168203013692221&lt;/D&gt;&lt;D xsi:type="xsd:double"&gt;11.2479234866732&lt;/D&gt;&lt;D xsi:type="xsd:double"&gt;11.24076761954036&lt;/D&gt;&lt;D xsi:type="xsd:double"&gt;11.233118935980031&lt;/D&gt;&lt;D xsi:type="xsd:double"&gt;11.226408750690711&lt;/D&gt;&lt;D xsi:type="xsd:double"&gt;11.0626528432818&lt;/D&gt;&lt;D xsi:type="xsd:double"&gt;11.01789905034622&lt;/D&gt;&lt;D xsi:type="xsd:double"&gt;11.036523249599529&lt;/D&gt;&lt;D xsi:type="xsd:double"&gt;11.022331725612069&lt;/D&gt;&lt;D xsi:type="xsd:double"&gt;11.05326474056565&lt;/D&gt;&lt;D xsi:type="xsd:double"&gt;11.004774840718291&lt;/D&gt;&lt;D xsi:type="xsd:double"&gt;10.878745316248059&lt;/D&gt;&lt;D xsi:type="xsd:double"&gt;10.9215739938933&lt;/D&gt;&lt;D xsi:type="xsd:double"&gt;10.93041969789639&lt;/D&gt;&lt;D xsi:type="xsd:double"&gt;11.049939854018771&lt;/D&gt;&lt;D xsi:type="xsd:double"&gt;11.123293356260991&lt;/D&gt;&lt;D xsi:type="xsd:double"&gt;11.08388176900481&lt;/D&gt;&lt;D xsi:type="xsd:double"&gt;11.16644534930222&lt;/D&gt;&lt;D xsi:type="xsd:double"&gt;11.175821556816061&lt;/D&gt;&lt;D xsi:type="xsd:double"&gt;11.233283637434919&lt;/D&gt;&lt;D xsi:type="xsd:double"&gt;11.296567152413759&lt;/D&gt;&lt;D xsi:type="xsd:double"&gt;11.276981355307321&lt;/D&gt;&lt;D xsi:type="xsd:double"&gt;11.282523154912&lt;/D&gt;&lt;D xsi:type="xsd:double"&gt;11.26827767447217&lt;/D&gt;&lt;D xsi:type="xsd:double"&gt;11.3783810246542&lt;/D&gt;&lt;D xsi:type="xsd:double"&gt;11.35949797470596&lt;/D&gt;&lt;D xsi:type="xsd:double"&gt;11.32274500082281&lt;/D&gt;&lt;D xsi:type="xsd:double"&gt;11.462254567777631&lt;/D&gt;&lt;D xsi:type="xsd:double"&gt;11.407821836900659&lt;/D&gt;&lt;D xsi:type="xsd:double"&gt;11.324480899564589&lt;/D&gt;&lt;D xsi:type="xsd:double"&gt;11.31937335018427&lt;/D&gt;&lt;D xsi:type="xsd:double"&gt;11.29456306090907&lt;/D&gt;&lt;D xsi:type="xsd:double"&gt;11.32159711054519&lt;/D&gt;&lt;D xsi:type="xsd:double"&gt;11.180453128356779&lt;/D&gt;&lt;D xsi:type="xsd:double"&gt;11.2168490928293&lt;/D&gt;&lt;D xsi:type="xsd:double"&gt;11.29970042632614&lt;/D&gt;&lt;D xsi:type="xsd:double"&gt;11.260773983781631&lt;/D&gt;&lt;D xsi:type="xsd:double"&gt;11.188590484341789&lt;/D&gt;&lt;D xsi:type="xsd:double"&gt;11.274372080954381&lt;/D&gt;&lt;D xsi:type="xsd:double"&gt;11.223806728540341&lt;/D&gt;&lt;D xsi:type="xsd:double"&gt;11.173297532407521&lt;/D&gt;&lt;D xsi:type="xsd:double"&gt;11.274227888207079&lt;/D&gt;&lt;D xsi:type="xsd:double"&gt;11.29800596741331&lt;/D&gt;&lt;D xsi:type="xsd:double"&gt;11.2473351298473&lt;/D&gt;&lt;D xsi:type="xsd:double"&gt;11.19767766786042&lt;/D&gt;&lt;D xsi:type="xsd:double"&gt;11.2960137126491&lt;/D&gt;&lt;D xsi:type="xsd:double"&gt;11.32978485438551&lt;/D&gt;&lt;D xsi:type="xsd:double"&gt;11.28224406912245&lt;/D&gt;&lt;D xsi:type="xsd:double"&gt;11.154900059531981&lt;/D&gt;&lt;D xsi:type="xsd:double"&gt;11.087316552766911&lt;/D&gt;&lt;D xsi:type="xsd:double"&gt;11.04244973475404&lt;/D&gt;&lt;D xsi:type="xsd:double"&gt;11.081381923110859&lt;/D&gt;&lt;D xsi:type="xsd:double"&gt;11.096518556114461&lt;/D&gt;&lt;D xsi:type="xsd:double"&gt;11.2990888405138&lt;/D&gt;&lt;D xsi:type="xsd:double"&gt;11.23502576373115&lt;/D&gt;&lt;D xsi:type="xsd:double"&gt;11.25187881059721&lt;/D&gt;&lt;D xsi:type="xsd:double"&gt;11.23462753959317&lt;/D&gt;&lt;D xsi:type="xsd:double"&gt;11.16923709430626&lt;/D&gt;&lt;D xsi:type="xsd:double"&gt;11.15935860739347&lt;/D&gt;&lt;D xsi:type="xsd:double"&gt;11.089422951094139&lt;/D&gt;&lt;D xsi:type="xsd:double"&gt;11.034942192573769&lt;/D&gt;&lt;D xsi:type="xsd:double"&gt;11.15985455138139&lt;/D&gt;&lt;D xsi:type="xsd:double"&gt;11.08214647417271&lt;/D&gt;&lt;D xsi:type="xsd:double"&gt;10.906115324929431&lt;/D&gt;&lt;D xsi:type="xsd:double"&gt;10.983609523716851&lt;/D&gt;&lt;D xsi:type="xsd:double"&gt;11.12045286623335&lt;/D&gt;&lt;D xsi:type="xsd:double"&gt;11.378039846726161&lt;/D&gt;&lt;D xsi:type="xsd:double"&gt;11.37677880928066&lt;/D&gt;&lt;D xsi:type="xsd:double"&gt;11.38903236391355&lt;/D&gt;&lt;D xsi:type="xsd:double"&gt;11.334374856180849&lt;/D&gt;&lt;D xsi:type="xsd:double"&gt;11.38865609870621&lt;/D&gt;&lt;D xsi:type="xsd:double"&gt;11.36955789583528&lt;/D&gt;&lt;D xsi:type="xsd:double"&gt;11.37134931476341&lt;/D&gt;&lt;D xsi:type="xsd:double"&gt;11.4247464603642&lt;/D&gt;&lt;D xsi:type="xsd:double"&gt;11.40666624447382&lt;/D&gt;&lt;D xsi:type="xsd:double"&gt;11.443394080527071&lt;/D&gt;&lt;D xsi:type="xsd:double"&gt;11.531148243324321&lt;/D&gt;&lt;D xsi:type="xsd:double"&gt;11.472468580752549&lt;/D&gt;&lt;D xsi:type="xsd:double"&gt;11.39450882542995&lt;/D&gt;&lt;D xsi:type="xsd:double"&gt;11.37769988492453&lt;/D&gt;&lt;D xsi:type="xsd:double"&gt;11.375429903961839&lt;/D&gt;&lt;D xsi:type="xsd:double"&gt;11.38297538166221&lt;/D&gt;&lt;D xsi:type="xsd:double"&gt;11.351910211725739&lt;/D&gt;&lt;D xsi:type="xsd:double"&gt;11.12695871968552&lt;/D&gt;&lt;D xsi:type="xsd:double"&gt;11.074364606485741&lt;/D&gt;&lt;D xsi:type="xsd:double"&gt;11.090838375161161&lt;/D&gt;&lt;D xsi:type="xsd:double"&gt;11.01592309764653&lt;/D&gt;&lt;D xsi:type="xsd:double"&gt;11.02737239618406&lt;/D&gt;&lt;D xsi:type="xsd:double"&gt;11.04889300524415&lt;/D&gt;&lt;D xsi:type="xsd:double"&gt;10.927307690045319&lt;/D&gt;&lt;D xsi:type="xsd:double"&gt;10.8785657960612&lt;/D&gt;&lt;D xsi:type="xsd:double"&gt;10.909390798783219&lt;/D&gt;&lt;D xsi:type="xsd:double"&gt;11.02691077318228&lt;/D&gt;&lt;D xsi:type="xsd:double"&gt;11.056108267935031&lt;/D&gt;&lt;D xsi:type="xsd:double"&gt;11.04464145097856&lt;/D&gt;&lt;D xsi:type="xsd:double"&gt;11.06099586066644&lt;/D&gt;&lt;D xsi:type="xsd:double"&gt;11.07486450476779&lt;/D&gt;&lt;D xsi:type="xsd:double"&gt;10.817197946298981&lt;/D&gt;&lt;D xsi:type="xsd:double"&gt;10.749808451777289&lt;/D&gt;&lt;D xsi:type="xsd:double"&gt;10.76628211506255&lt;/D&gt;&lt;D xsi:type="xsd:double"&gt;10.901231875454879&lt;/D&gt;&lt;D xsi:type="xsd:double"&gt;10.79741837525334&lt;/D&gt;&lt;D xsi:type="xsd:double"&gt;10.82198525252633&lt;/D&gt;&lt;D xsi:type="xsd:double"&gt;10.83159069357226&lt;/D&gt;&lt;D xsi:type="xsd:double"&gt;10.78155343635262&lt;/D&gt;&lt;D xsi:type="xsd:double"&gt;10.8341661146849&lt;/D&gt;&lt;D xsi:type="xsd:double"&gt;10.89021529228128&lt;/D&gt;&lt;D xsi:type="xsd:double"&gt;10.956231596473909&lt;/D&gt;&lt;D xsi:type="xsd:double"&gt;10.834761120066331&lt;/D&gt;&lt;D xsi:type="xsd:double"&gt;10.872145949634669&lt;/D&gt;&lt;D xsi:type="xsd:double"&gt;10.898815961904351&lt;/D&gt;&lt;D xsi:type="xsd:double"&gt;10.73847587330927&lt;/D&gt;&lt;D xsi:type="xsd:double"&gt;10.6194827768425&lt;/D&gt;&lt;D xsi:type="xsd:double"&gt;10.37546894797587&lt;/D&gt;&lt;D xsi:type="xsd:double"&gt;10.3800205670678&lt;/D&gt;&lt;D xsi:type="xsd:double"&gt;10.49093943066096&lt;/D&gt;&lt;D xsi:type="xsd:double"&gt;10.428086335624849&lt;/D&gt;&lt;D xsi:type="xsd:double"&gt;10.10400008347751&lt;/D&gt;&lt;D xsi:type="xsd:double"&gt;10.042981566980171&lt;/D&gt;&lt;D xsi:type="xsd:double"&gt;10.1082729990945&lt;/D&gt;&lt;D xsi:type="xsd:double"&gt;10.21620658764752&lt;/D&gt;&lt;D xsi:type="xsd:double"&gt;10.18297162542043&lt;/D&gt;&lt;D xsi:type="xsd:double"&gt;10.371184652132961&lt;/D&gt;&lt;D xsi:type="xsd:double"&gt;10.529815739658151&lt;/D&gt;&lt;D xsi:type="xsd:double"&gt;10.47367865594514&lt;/D&gt;&lt;D xsi:type="xsd:double"&gt;10.53873092056336&lt;/D&gt;&lt;D xsi:type="xsd:double"&gt;10.64966544264451&lt;/D&gt;&lt;D xsi:type="xsd:double"&gt;10.66834014492917&lt;/D&gt;&lt;D xsi:type="xsd:double"&gt;10.709810196341319&lt;/D&gt;&lt;D xsi:type="xsd:double"&gt;10.59652239040199&lt;/D&gt;&lt;D xsi:type="xsd:double"&gt;10.72560177198319&lt;/D&gt;&lt;D xsi:type="xsd:double"&gt;10.752118871401461&lt;/D&gt;&lt;D xsi:type="xsd:double"&gt;10.717148271872841&lt;/D&gt;&lt;D xsi:type="xsd:double"&gt;10.77311871850217&lt;/D&gt;&lt;D xsi:type="xsd:double"&gt;10.94935400163255&lt;/D&gt;&lt;D xsi:type="xsd:double"&gt;10.911509559337979&lt;/D&gt;&lt;D xsi:type="xsd:double"&gt;10.885897062683061&lt;/D&gt;&lt;D xsi:type="xsd:double"&gt;10.893180525701981&lt;/D&gt;&lt;D xsi:type="xsd:double"&gt;10.884211789918661&lt;/D&gt;&lt;D xsi:type="xsd:double"&gt;10.889546427369449&lt;/D&gt;&lt;D xsi:type="xsd:double"&gt;10.885759009922291&lt;/D&gt;&lt;D xsi:type="xsd:double"&gt;10.86051901946111&lt;/D&gt;&lt;D xsi:type="xsd:double"&gt;10.858825607509131&lt;/D&gt;&lt;D xsi:type="xsd:double"&gt;10.823668101051959&lt;/D&gt;&lt;D xsi:type="xsd:double"&gt;10.804902950481839&lt;/D&gt;&lt;D xsi:type="xsd:double"&gt;10.78277095662488&lt;/D&gt;&lt;D xsi:type="xsd:double"&gt;10.77325156988927&lt;/D&gt;&lt;D xsi:type="xsd:double"&gt;10.779596648008541&lt;/D&gt;&lt;D xsi:type="xsd:double"&gt;10.77933303133991&lt;/D&gt;&lt;D xsi:type="xsd:double"&gt;10.74551364156347&lt;/D&gt;&lt;D xsi:type="xsd:double"&gt;10.76910392899746&lt;/D&gt;&lt;D xsi:type="xsd:double"&gt;10.797272664612731&lt;/D&gt;&lt;D xsi:type="xsd:double"&gt;10.78611148514225&lt;/D&gt;&lt;D xsi:type="xsd:double"&gt;10.798652672588929&lt;/D&gt;&lt;D xsi:type="xsd:double"&gt;10.792958081201951&lt;/D&gt;&lt;D xsi:type="xsd:double"&gt;10.824120256780279&lt;/D&gt;&lt;D xsi:type="xsd:double"&gt;10.82874544954659&lt;/D&gt;&lt;D xsi:type="xsd:double"&gt;10.85857133506682&lt;/D&gt;&lt;D xsi:type="xsd:double"&gt;10.867919831402791&lt;/D&gt;&lt;D xsi:type="xsd:double"&gt;10.87130752363622&lt;/D&gt;&lt;D xsi:type="xsd:double"&gt;10.863281831587431&lt;/D&gt;&lt;D xsi:type="xsd:double"&gt;10.84524132593655&lt;/D&gt;&lt;D xsi:type="xsd:double"&gt;10.86401544682075&lt;/D&gt;&lt;D xsi:type="xsd:double"&gt;10.891691118962029&lt;/D&gt;&lt;D xsi:type="xsd:double"&gt;10.9381795357491&lt;/D&gt;&lt;D xsi:type="xsd:double"&gt;10.91907667245103&lt;/D&gt;&lt;D xsi:type="xsd:double"&gt;10.92012201772511&lt;/D&gt;&lt;D xsi:type="xsd:double"&gt;10.87273320470265&lt;/D&gt;&lt;D xsi:type="xsd:double"&gt;10.87465438224277&lt;/D&gt;&lt;D xsi:type="xsd:double"&gt;10.88425212537642&lt;/D&gt;&lt;D xsi:type="xsd:double"&gt;10.8860629515354&lt;/D&gt;&lt;D xsi:type="xsd:double"&gt;10.853548485298351&lt;/D&gt;&lt;D xsi:type="xsd:double"&gt;10.85889059681486&lt;/D&gt;&lt;D xsi:type="xsd:double"&gt;10.81010247514083&lt;/D&gt;&lt;D xsi:type="xsd:double"&gt;10.79632212095739&lt;/D&gt;&lt;D xsi:type="xsd:double"&gt;10.83895506430331&lt;/D&gt;&lt;D xsi:type="xsd:double"&gt;10.78893511221338&lt;/D&gt;&lt;D xsi:type="xsd:double"&gt;10.808928316520751&lt;/D&gt;&lt;D xsi:type="xsd:double"&gt;10.766768518315921&lt;/D&gt;&lt;D xsi:type="xsd:double"&gt;10.73008078020329&lt;/D&gt;&lt;D xsi:type="xsd:double"&gt;10.741227509500071&lt;/D&gt;&lt;D xsi:type="xsd:double"&gt;10.74372976741334&lt;/D&gt;&lt;D xsi:type="xsd:double"&gt;10.80530378576951&lt;/D&gt;&lt;D xsi:type="xsd:double"&gt;10.81116786740496&lt;/D&gt;&lt;D xsi:type="xsd:double"&gt;10.85128926360575&lt;/D&gt;&lt;D xsi:type="xsd:double"&gt;10.8765969623294&lt;/D&gt;&lt;D xsi:type="xsd:double"&gt;10.87150786794424&lt;/D&gt;&lt;D xsi:type="xsd:double"&gt;10.871577453358221&lt;/D&gt;&lt;D xsi:type="xsd:double"&gt;10.892115690384889&lt;/D&gt;&lt;D xsi:type="xsd:double"&gt;10.888003563410891&lt;/D&gt;&lt;D xsi:type="xsd:double"&gt;10.90835646917531&lt;/D&gt;&lt;D xsi:type="xsd:double"&gt;10.914646656445139&lt;/D&gt;&lt;D xsi:type="xsd:double"&gt;10.90934492441153&lt;/D&gt;&lt;D xsi:type="xsd:double"&gt;10.90564750887687&lt;/D&gt;&lt;D xsi:type="xsd:double"&gt;10.932634163263071&lt;/D&gt;&lt;D xsi:type="xsd:double"&gt;10.91459225730274&lt;/D&gt;&lt;D xsi:type="xsd:double"&gt;10.930287117428559&lt;/D&gt;&lt;D xsi:type="xsd:double"&gt;10.97428591878198&lt;/D&gt;&lt;D xsi:type="xsd:double"&gt;10.94413445111514&lt;/D&gt;&lt;D xsi:type="xsd:double"&gt;10.935182754269279&lt;/D&gt;&lt;D xsi:type="xsd:double"&gt;10.9024335161297&lt;/D&gt;&lt;D xsi:type="xsd:double"&gt;10.92245557774716&lt;/D&gt;&lt;D xsi:type="xsd:double"&gt;10.962298366445751&lt;/D&gt;&lt;D xsi:type="xsd:double"&gt;10.9449142421151&lt;/D&gt;&lt;D xsi:type="xsd:double"&gt;10.92282896916492&lt;/D&gt;&lt;D xsi:type="xsd:double"&gt;10.95629058796424&lt;/D&gt;&lt;D xsi:type="xsd:double"&gt;10.958221664605359&lt;/D&gt;&lt;D xsi:type="xsd:double"&gt;10.93502283135739&lt;/D&gt;&lt;D xsi:type="xsd:double"&gt;10.935973816746969&lt;/D&gt;&lt;D xsi:type="xsd:double"&gt;10.92998659915804&lt;/D&gt;&lt;D xsi:type="xsd:double"&gt;10.93352536980111&lt;/D&gt;&lt;D xsi:type="xsd:double"&gt;10.84379004685367&lt;/D&gt;&lt;D xsi:type="xsd:double"&gt;10.86641501547939&lt;/D&gt;&lt;D xsi:type="xsd:double"&gt;10.8633287332057&lt;/D&gt;&lt;D xsi:type="xsd:double"&gt;10.938990747149481&lt;/D&gt;&lt;D xsi:type="xsd:double"&gt;10.93464298097024&lt;/D&gt;&lt;D xsi:type="xsd:double"&gt;10.9149255814337&lt;/D&gt;&lt;D xsi:type="xsd:double"&gt;11.00275436063616&lt;/D&gt;&lt;D xsi:type="xsd:double"&gt;11.01237413483342&lt;/D&gt;&lt;D xsi:type="xsd:double"&gt;11.00626930089201&lt;/D&gt;&lt;D xsi:type="xsd:double"&gt;11.0141772206911&lt;/D&gt;&lt;D xsi:type="xsd:double"&gt;11.02192487980455&lt;/D&gt;&lt;D xsi:type="xsd:double"&gt;10.921478426020951&lt;/D&gt;&lt;D xsi:type="xsd:double"&gt;10.94829074791917&lt;/D&gt;&lt;D xsi:type="xsd:double"&gt;10.94570686114418&lt;/D&gt;&lt;D xsi:type="xsd:double"&gt;10.973104128213&lt;/D&gt;&lt;D xsi:type="xsd:double"&gt;11.000762671676791&lt;/D&gt;&lt;D xsi:type="xsd:double"&gt;11.011512690404061&lt;/D&gt;&lt;D xsi:type="xsd:double"&gt;11.01409571228993&lt;/D&gt;&lt;D xsi:type="xsd:double"&gt;10.99400920383656&lt;/D&gt;&lt;D xsi:type="xsd:double"&gt;10.984351995002971&lt;/D&gt;&lt;D xsi:type="xsd:double"&gt;11.082988134245531&lt;/D&gt;&lt;D xsi:type="xsd:double"&gt;11.1284641591321&lt;/D&gt;&lt;D xsi:type="xsd:double"&gt;11.16448428124159&lt;/D&gt;&lt;D xsi:type="xsd:double"&gt;11.183625197795831&lt;/D&gt;&lt;D xsi:type="xsd:double"&gt;11.234818636839661&lt;/D&gt;&lt;D xsi:type="xsd:double"&gt;11.287358215033081&lt;/D&gt;&lt;D xsi:type="xsd:double"&gt;11.309612990410679&lt;/D&gt;&lt;D xsi:type="xsd:double"&gt;11.32605240436639&lt;/D&gt;&lt;D xsi:type="xsd:double"&gt;11.26656632300312&lt;/D&gt;&lt;D xsi:type="xsd:double"&gt;11.26770999235737&lt;/D&gt;&lt;D xsi:type="xsd:double"&gt;11.27922181894159&lt;/D&gt;&lt;D xsi:type="xsd:double"&gt;11.264582779059&lt;/D&gt;&lt;D xsi:type="xsd:double"&gt;11.202661211624291&lt;/D&gt;&lt;D xsi:type="xsd:double"&gt;11.18528150888581&lt;/D&gt;&lt;D xsi:type="xsd:double"&gt;11.283533869679969&lt;/D&gt;&lt;D xsi:type="xsd:double"&gt;10.96263543867577&lt;/D&gt;&lt;D xsi:type="xsd:double"&gt;11.01026392637236&lt;/D&gt;&lt;D xsi:type="xsd:double"&gt;10.965727936673661&lt;/D&gt;&lt;D xsi:type="xsd:double"&gt;11.011222006520439&lt;/D&gt;&lt;D xsi:type="xsd:double"&gt;10.997479181405749&lt;/D&gt;&lt;D xsi:type="xsd:double"&gt;11.051699668092891&lt;/D&gt;&lt;D xsi:type="xsd:double"&gt;11.05898292477894&lt;/D&gt;&lt;D xsi:type="xsd:double"&gt;11.02139144693982&lt;/D&gt;&lt;D xsi:type="xsd:double"&gt;11.058028647789561&lt;/D&gt;&lt;D xsi:type="xsd:double"&gt;11.08018243229488&lt;/D&gt;&lt;D xsi:type="xsd:double"&gt;11.04663706805318&lt;/D&gt;&lt;D xsi:type="xsd:double"&gt;10.997298788689021&lt;/D&gt;&lt;D xsi:type="xsd:double"&gt;10.936690838188889&lt;/D&gt;&lt;D xsi:type="xsd:double"&gt;10.930095414711721&lt;/D&gt;&lt;D xsi:type="xsd:double"&gt;10.933569499273091&lt;/D&gt;&lt;D xsi:type="xsd:double"&gt;10.9361346561467&lt;/D&gt;&lt;D xsi:type="xsd:double"&gt;11.09619194938138&lt;/D&gt;&lt;D xsi:type="xsd:double"&gt;11.085885110597561&lt;/D&gt;&lt;D xsi:type="xsd:double"&gt;11.07069828435632&lt;/D&gt;&lt;D xsi:type="xsd:double"&gt;11.05089895236355&lt;/D&gt;&lt;D xsi:type="xsd:double"&gt;10.896592467586681&lt;/D&gt;&lt;D xsi:type="xsd:double"&gt;10.88604035878838&lt;/D&gt;&lt;D xsi:type="xsd:double"&gt;10.86051398770857&lt;/D&gt;&lt;D xsi:type="xsd:double"&gt;10.78777950195639&lt;/D&gt;&lt;D xsi:type="xsd:double"&gt;10.718431819745661&lt;/D&gt;&lt;D xsi:type="xsd:double"&gt;10.789713142790919&lt;/D&gt;&lt;D xsi:type="xsd:double"&gt;10.722673792600331&lt;/D&gt;&lt;D xsi:type="xsd:double"&gt;10.766338130984661&lt;/D&gt;&lt;D xsi:type="xsd:double"&gt;10.650544093076491&lt;/D&gt;&lt;D xsi:type="xsd:double"&gt;10.61267939692344&lt;/D&gt;&lt;D xsi:type="xsd:double"&gt;10.64088663788427&lt;/D&gt;&lt;D xsi:type="xsd:double"&gt;10.594915476952091&lt;/D&gt;&lt;D xsi:type="xsd:double"&gt;10.55833271885896&lt;/D&gt;&lt;D xsi:type="xsd:double"&gt;10.42413431794242&lt;/D&gt;&lt;D xsi:type="xsd:double"&gt;10.324748046475129&lt;/D&gt;&lt;D xsi:type="xsd:double"&gt;10.35989329441311&lt;/D&gt;&lt;D xsi:type="xsd:double"&gt;10.44121076446203&lt;/D&gt;&lt;D xsi:type="xsd:double"&gt;10.478042603087269&lt;/D&gt;&lt;D xsi:type="xsd:double"&gt;10.412179863431961&lt;/D&gt;&lt;D xsi:type="xsd:double"&gt;10.51356999630802&lt;/D&gt;&lt;D xsi:type="xsd:double"&gt;10.358414983277591&lt;/D&gt;&lt;D xsi:type="xsd:double"&gt;10.35455025258435&lt;/D&gt;&lt;D xsi:type="xsd:double"&gt;10.323865148285041&lt;/D&gt;&lt;D xsi:type="xsd:double"&gt;10.381342372162&lt;/D&gt;&lt;D xsi:type="xsd:double"&gt;10.2771152635753&lt;/D&gt;&lt;D xsi:type="xsd:double"&gt;10.303209595288211&lt;/D&gt;&lt;D xsi:type="xsd:double"&gt;10.32272114154412&lt;/D&gt;&lt;D xsi:type="xsd:double"&gt;10.32227481448696&lt;/D&gt;&lt;D xsi:type="xsd:double"&gt;10.43087009018824&lt;/D&gt;&lt;D xsi:type="xsd:double"&gt;10.410577237631831&lt;/D&gt;&lt;D xsi:type="xsd:double"&gt;10.405917715423479&lt;/D&gt;&lt;D xsi:type="xsd:double"&gt;10.3468862922297&lt;/D&gt;&lt;D xsi:type="xsd:double"&gt;10.4792106039703&lt;/D&gt;&lt;D xsi:type="xsd:double"&gt;10.60419531551957&lt;/D&gt;&lt;D xsi:type="xsd:double"&gt;10.560812773011291&lt;/D&gt;&lt;D xsi:type="xsd:double"&gt;10.667573616590561&lt;/D&gt;&lt;D xsi:type="xsd:double"&gt;10.67620182392267&lt;/D&gt;&lt;D xsi:type="xsd:double"&gt;10.65180464258275&lt;/D&gt;&lt;D xsi:type="xsd:double"&gt;10.58765778401602&lt;/D&gt;&lt;D xsi:type="xsd:double"&gt;10.55822568129827&lt;/D&gt;&lt;D xsi:type="xsd:double"&gt;10.536983517612841&lt;/D&gt;&lt;D xsi:type="xsd:double"&gt;10.57219626575727&lt;/D&gt;&lt;D xsi:type="xsd:double"&gt;10.599805748207171&lt;/D&gt;&lt;D xsi:type="xsd:double"&gt;10.65643649753105&lt;/D&gt;&lt;D xsi:type="xsd:double"&gt;10.682167347739989&lt;/D&gt;&lt;D xsi:type="xsd:double"&gt;10.699532963220991&lt;/D&gt;&lt;D xsi:type="xsd:double"&gt;10.79626588625147&lt;/D&gt;&lt;D xsi:type="xsd:double"&gt;10.70151104319&lt;/D&gt;&lt;D xsi:type="xsd:double"&gt;10.638316478521091&lt;/D&gt;&lt;D xsi:type="xsd:double"&gt;10.86170257258741&lt;/D&gt;&lt;D xsi:type="xsd:double"&gt;10.88480681437842&lt;/D&gt;&lt;D xsi:type="xsd:double"&gt;10.864147157140479&lt;/D&gt;&lt;D xsi:type="xsd:double"&gt;10.838749659337861&lt;/D&gt;&lt;D xsi:type="xsd:double"&gt;10.955401162939889&lt;/D&gt;&lt;D xsi:type="xsd:double"&gt;10.908071544744461&lt;/D&gt;&lt;D xsi:type="xsd:double"&gt;10.88494523547344&lt;/D&gt;&lt;D xsi:type="xsd:double"&gt;10.63741526036849&lt;/D&gt;&lt;D xsi:type="xsd:double"&gt;10.759539260067459&lt;/D&gt;&lt;D xsi:type="xsd:double"&gt;10.67217765864913&lt;/D&gt;&lt;D xsi:type="xsd:double"&gt;10.85020441537211&lt;/D&gt;&lt;D xsi:type="xsd:double"&gt;10.906339211286239&lt;/D&gt;&lt;D xsi:type="xsd:double"&gt;11.05544478915759&lt;/D&gt;&lt;D xsi:type="xsd:double"&gt;10.836124544958061&lt;/D&gt;&lt;D xsi:type="xsd:double"&gt;10.86115987432188&lt;/D&gt;&lt;D xsi:type="xsd:double"&gt;10.778530562529539&lt;/D&gt;&lt;D xsi:type="xsd:double"&gt;10.77278701281981&lt;/D&gt;&lt;D xsi:type="xsd:double"&gt;10.703944253680071&lt;/D&gt;&lt;D xsi:type="xsd:double"&gt;10.74465382277265&lt;/D&gt;&lt;D xsi:type="xsd:double"&gt;10.727664487485489&lt;/D&gt;&lt;D xsi:type="xsd:double"&gt;10.829176190826409&lt;/D&gt;&lt;D xsi:type="xsd:double"&gt;10.712446913000481&lt;/D&gt;&lt;D xsi:type="xsd:double"&gt;10.84547964468568&lt;/D&gt;&lt;D xsi:type="xsd:double"&gt;10.820666594808831&lt;/D&gt;&lt;D xsi:type="xsd:double"&gt;10.809912543545661&lt;/D&gt;&lt;D xsi:type="xsd:double"&gt;11.0125965700763&lt;/D&gt;&lt;D xsi:type="xsd:double"&gt;10.88342980734256&lt;/D&gt;&lt;D xsi:type="xsd:double"&gt;10.932139215073621&lt;/D&gt;&lt;D xsi:type="xsd:double"&gt;11.0580420781034&lt;/D&gt;&lt;D xsi:type="xsd:double"&gt;11.02446435011537&lt;/D&gt;&lt;D xsi:type="xsd:double"&gt;10.918188328752651&lt;/D&gt;&lt;D xsi:type="xsd:double"&gt;10.98253730776883&lt;/D&gt;&lt;D xsi:type="xsd:double"&gt;11.04653941656783&lt;/D&gt;&lt;D xsi:type="xsd:double"&gt;10.82223235550936&lt;/D&gt;&lt;D xsi:type="xsd:double"&gt;10.87181518682206&lt;/D&gt;&lt;D xsi:type="xsd:double"&gt;10.949588506132219&lt;/D&gt;&lt;D xsi:type="xsd:double"&gt;10.930152975020381&lt;/D&gt;&lt;D xsi:type="xsd:double"&gt;11.01888171933558&lt;/D&gt;&lt;D xsi:type="xsd:double"&gt;10.934688068438289&lt;/D&gt;&lt;D xsi:type="xsd:double"&gt;10.78517810714456&lt;/D&gt;&lt;D xsi:type="xsd:double"&gt;10.88015449385729&lt;/D&gt;&lt;D xsi:type="xsd:double"&gt;11.072122084720659&lt;/D&gt;&lt;D xsi:type="xsd:double"&gt;11.16162151650556&lt;/D&gt;&lt;D xsi:type="xsd:double"&gt;11.336493643534769&lt;/D&gt;&lt;D xsi:type="xsd:double"&gt;11.401264884997231&lt;/D&gt;&lt;D xsi:type="xsd:double"&gt;11.355541835866079&lt;/D&gt;&lt;D xsi:type="xsd:double"&gt;11.38415881540152&lt;/D&gt;&lt;D xsi:type="xsd:double"&gt;11.24508354342267&lt;/D&gt;&lt;D xsi:type="xsd:double"&gt;11.23873277985266&lt;/D&gt;&lt;D xsi:type="xsd:double"&gt;11.195540606743711&lt;/D&gt;&lt;D xsi:type="xsd:double"&gt;11.22266436911973&lt;/D&gt;&lt;D xsi:type="xsd:double"&gt;11.26888548117013&lt;/D&gt;&lt;D xsi:type="xsd:double"&gt;11.316043775870879&lt;/D&gt;&lt;D xsi:type="xsd:double"&gt;11.274826482775479&lt;/D&gt;&lt;D xsi:type="xsd:double"&gt;11.221720938869391&lt;/D&gt;&lt;D xsi:type="xsd:double"&gt;11.22903898773288&lt;/D&gt;&lt;D xsi:type="xsd:double"&gt;11.125902498401&lt;/D&gt;&lt;D xsi:type="xsd:double"&gt;11.17614117181934&lt;/D&gt;&lt;D xsi:type="xsd:double"&gt;11.30928998337401&lt;/D&gt;&lt;D xsi:type="xsd:double"&gt;11.3423263132298&lt;/D&gt;&lt;D xsi:type="xsd:double"&gt;11.38233220665655&lt;/D&gt;&lt;D xsi:type="xsd:double"&gt;11.39974124347961&lt;/D&gt;&lt;D xsi:type="xsd:double"&gt;11.77667970190514&lt;/D&gt;&lt;D xsi:type="xsd:double"&gt;11.69650813152556&lt;/D&gt;&lt;D xsi:type="xsd:double"&gt;11.720401139586251&lt;/D&gt;&lt;D xsi:type="xsd:double"&gt;11.727566234935541&lt;/D&gt;&lt;D xsi:type="xsd:double"&gt;11.707704091796121&lt;/D&gt;&lt;D xsi:type="xsd:double"&gt;11.714490747041131&lt;/D&gt;&lt;D xsi:type="xsd:double"&gt;11.704032182175361&lt;/D&gt;&lt;D xsi:type="xsd:double"&gt;11.68378243479023&lt;/D&gt;&lt;D xsi:type="xsd:double"&gt;11.658881662686509&lt;/D&gt;&lt;D xsi:type="xsd:double"&gt;11.65933322543424&lt;/D&gt;&lt;D xsi:type="xsd:double"&gt;11.65137477822749&lt;/D&gt;&lt;D xsi:type="xsd:double"&gt;11.637740978056129&lt;/D&gt;&lt;D xsi:type="xsd:double"&gt;11.6167124053895&lt;/D&gt;&lt;D xsi:type="xsd:double"&gt;11.62313813836373&lt;/D&gt;&lt;D xsi:type="xsd:double"&gt;11.6252722109661&lt;/D&gt;&lt;D xsi:type="xsd:double"&gt;11.636398383229389&lt;/D&gt;&lt;D xsi:type="xsd:double"&gt;11.632050819466331&lt;/D&gt;&lt;D xsi:type="xsd:double"&gt;11.651148763131779&lt;/D&gt;&lt;D xsi:type="xsd:double"&gt;11.68456003143954&lt;/D&gt;&lt;D xsi:type="xsd:double"&gt;11.67612097724605&lt;/D&gt;&lt;D xsi:type="xsd:double"&gt;11.696871845330531&lt;/D&gt;&lt;D xsi:type="xsd:double"&gt;11.68570413533528&lt;/D&gt;&lt;D xsi:type="xsd:double"&gt;11.70251177690538&lt;/D&gt;&lt;D xsi:type="x</t>
        </r>
      </text>
    </comment>
    <comment ref="A88" authorId="0" shapeId="0">
      <text>
        <r>
          <rPr>
            <b/>
            <sz val="9"/>
            <color indexed="81"/>
            <rFont val="Tahoma"/>
            <charset val="1"/>
          </rPr>
          <t>sd:double"&gt;11.71382769412727&lt;/D&gt;&lt;D xsi:type="xsd:double"&gt;11.722299258824931&lt;/D&gt;&lt;D xsi:type="xsd:double"&gt;11.76084025016735&lt;/D&gt;&lt;D xsi:type="xsd:double"&gt;11.769025769516921&lt;/D&gt;&lt;D xsi:type="xsd:double"&gt;11.79038425978824&lt;/D&gt;&lt;D xsi:type="xsd:double"&gt;11.8146966850432&lt;/D&gt;&lt;D xsi:type="xsd:double"&gt;11.955492751823559&lt;/D&gt;&lt;D xsi:type="xsd:double"&gt;12.05280640911972&lt;/D&gt;&lt;D xsi:type="xsd:double"&gt;12.106919200857879&lt;/D&gt;&lt;D xsi:type="xsd:double"&gt;12.234417499322319&lt;/D&gt;&lt;D xsi:type="xsd:double"&gt;12.170325688010561&lt;/D&gt;&lt;D xsi:type="xsd:double"&gt;12.184859127636029&lt;/D&gt;&lt;D xsi:type="xsd:double"&gt;12.206948581691689&lt;/D&gt;&lt;D xsi:type="xsd:double"&gt;12.20453641650753&lt;/D&gt;&lt;D xsi:type="xsd:double"&gt;12.1347974286034&lt;/D&gt;&lt;D xsi:type="xsd:double"&gt;12.25127863204478&lt;/D&gt;&lt;D xsi:type="xsd:double"&gt;12.272246787712421&lt;/D&gt;&lt;D xsi:type="xsd:double"&gt;12.26668372345301&lt;/D&gt;&lt;D xsi:type="xsd:double"&gt;12.292506986624421&lt;/D&gt;&lt;D xsi:type="xsd:double"&gt;12.38035531351548&lt;/D&gt;&lt;D xsi:type="xsd:double"&gt;12.380551762459939&lt;/D&gt;&lt;D xsi:type="xsd:double"&gt;12.37845568718871&lt;/D&gt;&lt;D xsi:type="xsd:double"&gt;12.34200124325406&lt;/D&gt;&lt;D xsi:type="xsd:double"&gt;12.365231510874869&lt;/D&gt;&lt;D xsi:type="xsd:double"&gt;12.3319743122118&lt;/D&gt;&lt;D xsi:type="xsd:double"&gt;12.307898189860159&lt;/D&gt;&lt;D xsi:type="xsd:double"&gt;12.25562218438343&lt;/D&gt;&lt;D xsi:type="xsd:double"&gt;12.31142018451976&lt;/D&gt;&lt;D xsi:type="xsd:double"&gt;12.353599745885971&lt;/D&gt;&lt;D xsi:type="xsd:double"&gt;12.30560256910797&lt;/D&gt;&lt;D xsi:type="xsd:double"&gt;12.282159706996881&lt;/D&gt;&lt;D xsi:type="xsd:double"&gt;12.291021398766439&lt;/D&gt;&lt;D xsi:type="xsd:double"&gt;12.38972682432226&lt;/D&gt;&lt;D xsi:type="xsd:double"&gt;12.36476238189816&lt;/D&gt;&lt;D xsi:type="xsd:double"&gt;12.393897966738139&lt;/D&gt;&lt;D xsi:type="xsd:double"&gt;12.371992200715161&lt;/D&gt;&lt;D xsi:type="xsd:double"&gt;12.365686118153739&lt;/D&gt;&lt;D xsi:type="xsd:double"&gt;12.467512590884271&lt;/D&gt;&lt;D xsi:type="xsd:double"&gt;12.550382833508969&lt;/D&gt;&lt;D xsi:type="xsd:double"&gt;12.53071338721306&lt;/D&gt;&lt;D xsi:type="xsd:double"&gt;12.40764293615988&lt;/D&gt;&lt;D xsi:type="xsd:double"&gt;12.406353335314421&lt;/D&gt;&lt;D xsi:type="xsd:double"&gt;12.453618391339949&lt;/D&gt;&lt;D xsi:type="xsd:double"&gt;12.428306014342249&lt;/D&gt;&lt;D xsi:type="xsd:double"&gt;12.46457871666545&lt;/D&gt;&lt;D xsi:type="xsd:double"&gt;12.447976865797971&lt;/D&gt;&lt;D xsi:type="xsd:double"&gt;12.393212776573449&lt;/D&gt;&lt;D xsi:type="xsd:double"&gt;12.422445501339389&lt;/D&gt;&lt;D xsi:type="xsd:double"&gt;12.3621862759245&lt;/D&gt;&lt;D xsi:type="xsd:double"&gt;12.294951304360531&lt;/D&gt;&lt;D xsi:type="xsd:double"&gt;12.34699161551927&lt;/D&gt;&lt;D xsi:type="xsd:double"&gt;12.43241364047628&lt;/D&gt;&lt;D xsi:type="xsd:double"&gt;12.35663962248243&lt;/D&gt;&lt;D xsi:type="xsd:double"&gt;12.290716723487609&lt;/D&gt;&lt;D xsi:type="xsd:double"&gt;12.34484936927498&lt;/D&gt;&lt;D xsi:type="xsd:double"&gt;12.33608542370901&lt;/D&gt;&lt;D xsi:type="xsd:double"&gt;12.35787270326024&lt;/D&gt;&lt;D xsi:type="xsd:double"&gt;12.45312555463798&lt;/D&gt;&lt;D xsi:type="xsd:double"&gt;12.518327702982511&lt;/D&gt;&lt;D xsi:type="xsd:double"&gt;12.535473936069961&lt;/D&gt;&lt;D xsi:type="xsd:double"&gt;12.48597433355287&lt;/D&gt;&lt;D xsi:type="xsd:double"&gt;12.36934466627392&lt;/D&gt;&lt;D xsi:type="xsd:double"&gt;12.214239046668521&lt;/D&gt;&lt;D xsi:type="xsd:double"&gt;12.28835714642033&lt;/D&gt;&lt;D xsi:type="xsd:double"&gt;12.294974472202959&lt;/D&gt;&lt;D xsi:type="xsd:double"&gt;12.250904672791551&lt;/D&gt;&lt;D xsi:type="xsd:double"&gt;12.052106757954281&lt;/D&gt;&lt;D xsi:type="xsd:double"&gt;12.006388637041811&lt;/D&gt;&lt;D xsi:type="xsd:double"&gt;11.62098719955536&lt;/D&gt;&lt;D xsi:type="xsd:double"&gt;11.85197126247007&lt;/D&gt;&lt;D xsi:type="xsd:double"&gt;11.97607234402151&lt;/D&gt;&lt;D xsi:type="xsd:double"&gt;12.06124157857117&lt;/D&gt;&lt;D xsi:type="xsd:double"&gt;12.03371507071328&lt;/D&gt;&lt;D xsi:type="xsd:double"&gt;12.021484870096661&lt;/D&gt;&lt;D xsi:type="xsd:double"&gt;12.05232646315171&lt;/D&gt;&lt;D xsi:type="xsd:double"&gt;12.1155309157572&lt;/D&gt;&lt;D xsi:type="xsd:double"&gt;12.116141796919161&lt;/D&gt;&lt;D xsi:type="xsd:double"&gt;12.155921426946961&lt;/D&gt;&lt;D xsi:type="xsd:double"&gt;12.09311344208918&lt;/D&gt;&lt;D xsi:type="xsd:double"&gt;12.13211878046477&lt;/D&gt;&lt;D xsi:type="xsd:double"&gt;12.049736222952481&lt;/D&gt;&lt;D xsi:type="xsd:double"&gt;11.82390609431399&lt;/D&gt;&lt;D xsi:type="xsd:double"&gt;11.86710705239946&lt;/D&gt;&lt;D xsi:type="xsd:double"&gt;11.89384128190782&lt;/D&gt;&lt;D xsi:type="xsd:double"&gt;11.856655058814949&lt;/D&gt;&lt;D xsi:type="xsd:double"&gt;11.90254636825347&lt;/D&gt;&lt;D xsi:type="xsd:double"&gt;11.809348772765871&lt;/D&gt;&lt;D xsi:type="xsd:double"&gt;11.804002646567509&lt;/D&gt;&lt;D xsi:type="xsd:double"&gt;11.836793659321391&lt;/D&gt;&lt;D xsi:type="xsd:double"&gt;11.80842744455823&lt;/D&gt;&lt;D xsi:type="xsd:double"&gt;11.89443005712241&lt;/D&gt;&lt;D xsi:type="xsd:double"&gt;11.88971600292215&lt;/D&gt;&lt;D xsi:type="xsd:double"&gt;11.94393170365521&lt;/D&gt;&lt;D xsi:type="xsd:double"&gt;11.789811611173031&lt;/D&gt;&lt;D xsi:type="xsd:double"&gt;11.84343614679886&lt;/D&gt;&lt;D xsi:type="xsd:double"&gt;11.846058701183781&lt;/D&gt;&lt;D xsi:type="xsd:double"&gt;11.79329907534143&lt;/D&gt;&lt;D xsi:type="xsd:double"&gt;11.68485973303692&lt;/D&gt;&lt;D xsi:type="xsd:double"&gt;11.61050550287051&lt;/D&gt;&lt;D xsi:type="xsd:double"&gt;11.4641542468773&lt;/D&gt;&lt;D xsi:type="xsd:double"&gt;11.374195698285231&lt;/D&gt;&lt;D xsi:type="xsd:double"&gt;11.01110349244305&lt;/D&gt;&lt;D xsi:type="xsd:double"&gt;11.023550797160709&lt;/D&gt;&lt;D xsi:type="xsd:double"&gt;10.92460674756877&lt;/D&gt;&lt;D xsi:type="xsd:double"&gt;11.17326005878383&lt;/D&gt;&lt;D xsi:type="xsd:double"&gt;11.11919631864585&lt;/D&gt;&lt;D xsi:type="xsd:double"&gt;11.14626541754693&lt;/D&gt;&lt;D xsi:type="xsd:double"&gt;10.99813547331866&lt;/D&gt;&lt;D xsi:type="xsd:double"&gt;10.89528612828998&lt;/D&gt;&lt;D xsi:type="xsd:double"&gt;10.87767776524764&lt;/D&gt;&lt;D xsi:type="xsd:double"&gt;10.7645206743726&lt;/D&gt;&lt;D xsi:type="xsd:double"&gt;10.99100579375572&lt;/D&gt;&lt;D xsi:type="xsd:double"&gt;11.3030491008433&lt;/D&gt;&lt;D xsi:type="xsd:double"&gt;11.108337918632721&lt;/D&gt;&lt;D xsi:type="xsd:double"&gt;11.08269456854862&lt;/D&gt;&lt;D xsi:type="xsd:double"&gt;11.10456951326303&lt;/D&gt;&lt;D xsi:type="xsd:double"&gt;11.06127634871199&lt;/D&gt;&lt;D xsi:type="xsd:double"&gt;11.245022508477859&lt;/D&gt;&lt;D xsi:type="xsd:double"&gt;11.21284808852414&lt;/D&gt;&lt;D xsi:type="xsd:double"&gt;11.24187647011285&lt;/D&gt;&lt;D xsi:type="xsd:double"&gt;11.170180706461149&lt;/D&gt;&lt;D xsi:type="xsd:double"&gt;11.235840841555961&lt;/D&gt;&lt;D xsi:type="xsd:double"&gt;11.02224471556625&lt;/D&gt;&lt;D xsi:type="xsd:double"&gt;10.953227290642611&lt;/D&gt;&lt;D xsi:type="xsd:double"&gt;10.966656424176231&lt;/D&gt;&lt;D xsi:type="xsd:double"&gt;10.715478375542929&lt;/D&gt;&lt;D xsi:type="xsd:double"&gt;10.8206260504179&lt;/D&gt;&lt;D xsi:type="xsd:double"&gt;11.06685436903782&lt;/D&gt;&lt;D xsi:type="xsd:double"&gt;11.20479424799715&lt;/D&gt;&lt;D xsi:type="xsd:double"&gt;11.19729517475589&lt;/D&gt;&lt;D xsi:type="xsd:double"&gt;11.46394337623126&lt;/D&gt;&lt;D xsi:type="xsd:double"&gt;11.4038033333781&lt;/D&gt;&lt;D xsi:type="xsd:double"&gt;11.445838491473619&lt;/D&gt;&lt;D xsi:type="xsd:double"&gt;11.5390124619745&lt;/D&gt;&lt;D xsi:type="xsd:double"&gt;11.50930983685395&lt;/D&gt;&lt;D xsi:type="xsd:double"&gt;11.44527487946757&lt;/D&gt;&lt;D xsi:type="xsd:double"&gt;11.624668503073369&lt;/D&gt;&lt;D xsi:type="xsd:double"&gt;11.72012767573637&lt;/D&gt;&lt;D xsi:type="xsd:double"&gt;11.73348694407261&lt;/D&gt;&lt;D xsi:type="xsd:double"&gt;11.680993547457319&lt;/D&gt;&lt;D xsi:type="xsd:double"&gt;11.622027130591171&lt;/D&gt;&lt;D xsi:type="xsd:double"&gt;11.742031684668341&lt;/D&gt;&lt;D xsi:type="xsd:double"&gt;11.737041145990609&lt;/D&gt;&lt;D xsi:type="xsd:double"&gt;11.74407557885543&lt;/D&gt;&lt;D xsi:type="xsd:double"&gt;11.663834057316841&lt;/D&gt;&lt;D xsi:type="xsd:double"&gt;11.6262663510157&lt;/D&gt;&lt;D xsi:type="xsd:double"&gt;11.53632438572722&lt;/D&gt;&lt;D xsi:type="xsd:double"&gt;11.43001169746764&lt;/D&gt;&lt;D xsi:type="xsd:double"&gt;11.51519540655559&lt;/D&gt;&lt;D xsi:type="xsd:double"&gt;11.72331559131506&lt;/D&gt;&lt;D xsi:type="xsd:double"&gt;11.745526529525449&lt;/D&gt;&lt;D xsi:type="xsd:double"&gt;11.66320268081031&lt;/D&gt;&lt;D xsi:type="xsd:double"&gt;11.60508480009935&lt;/D&gt;&lt;D xsi:type="xsd:double"&gt;11.481001238191309&lt;/D&gt;&lt;D xsi:type="xsd:double"&gt;11.51986334486644&lt;/D&gt;&lt;D xsi:type="xsd:double"&gt;11.785669597187781&lt;/D&gt;&lt;D xsi:type="xsd:double"&gt;11.557215792974519&lt;/D&gt;&lt;D xsi:type="xsd:double"&gt;11.37648632886706&lt;/D&gt;&lt;D xsi:type="xsd:double"&gt;11.493369705152521&lt;/D&gt;&lt;D xsi:type="xsd:double"&gt;11.454406614934021&lt;/D&gt;&lt;D xsi:type="xsd:double"&gt;11.59244091271407&lt;/D&gt;&lt;D xsi:type="xsd:double"&gt;11.715570687214971&lt;/D&gt;&lt;D xsi:type="xsd:double"&gt;11.682504285771831&lt;/D&gt;&lt;D xsi:type="xsd:double"&gt;11.656309969759009&lt;/D&gt;&lt;D xsi:type="xsd:double"&gt;11.61154639171663&lt;/D&gt;&lt;D xsi:type="xsd:double"&gt;11.60821759718996&lt;/D&gt;&lt;D xsi:type="xsd:double"&gt;11.41475866429303&lt;/D&gt;&lt;D xsi:type="xsd:double"&gt;11.32778605356809&lt;/D&gt;&lt;D xsi:type="xsd:double"&gt;11.50838872289247&lt;/D&gt;&lt;D xsi:type="xsd:double"&gt;11.559338294990621&lt;/D&gt;&lt;D xsi:type="xsd:double"&gt;11.54539835475682&lt;/D&gt;&lt;D xsi:type="xsd:double"&gt;11.457325243351979&lt;/D&gt;&lt;D xsi:type="xsd:double"&gt;11.34822086160559&lt;/D&gt;&lt;D xsi:type="xsd:double"&gt;11.220705873463089&lt;/D&gt;&lt;D xsi:type="xsd:double"&gt;11.14536024726892&lt;/D&gt;&lt;D xsi:type="xsd:double"&gt;11.108042390711921&lt;/D&gt;&lt;D xsi:type="xsd:double"&gt;11.02711611630502&lt;/D&gt;&lt;D xsi:type="xsd:double"&gt;10.956916313906&lt;/D&gt;&lt;D xsi:type="xsd:double"&gt;10.91594000992135&lt;/D&gt;&lt;D xsi:type="xsd:double"&gt;11.127736246127871&lt;/D&gt;&lt;D xsi:type="xsd:double"&gt;11.23573063121764&lt;/D&gt;&lt;D xsi:type="xsd:double"&gt;11.14952907755835&lt;/D&gt;&lt;D xsi:type="xsd:double"&gt;11.150842143314691&lt;/D&gt;&lt;D xsi:type="xsd:double"&gt;11.166985482640319&lt;/D&gt;&lt;D xsi:type="xsd:double"&gt;11.25945274906406&lt;/D&gt;&lt;D xsi:type="xsd:double"&gt;11.31050467041055&lt;/D&gt;&lt;D xsi:type="xsd:double"&gt;11.20038940089284&lt;/D&gt;&lt;D xsi:type="xsd:double"&gt;11.238726798986081&lt;/D&gt;&lt;D xsi:type="xsd:double"&gt;11.196869950122879&lt;/D&gt;&lt;D xsi:type="xsd:double"&gt;11.222316112502361&lt;/D&gt;&lt;D xsi:type="xsd:double"&gt;10.958466065109811&lt;/D&gt;&lt;D xsi:type="xsd:double"&gt;10.888441416482539&lt;/D&gt;&lt;D xsi:type="xsd:double"&gt;10.83946427589429&lt;/D&gt;&lt;D xsi:type="xsd:double"&gt;10.498518032955341&lt;/D&gt;&lt;D xsi:type="xsd:double"&gt;10.561131012397389&lt;/D&gt;&lt;D xsi:type="xsd:double"&gt;10.252878182084279&lt;/D&gt;&lt;D xsi:type="xsd:double"&gt;10.213095530479039&lt;/D&gt;&lt;D xsi:type="xsd:double"&gt;10.327226992279581&lt;/D&gt;&lt;D xsi:type="xsd:double"&gt;10.262106474783909&lt;/D&gt;&lt;D xsi:type="xsd:double"&gt;10.152048260391821&lt;/D&gt;&lt;D xsi:type="xsd:double"&gt;9.9731047952202552&lt;/D&gt;&lt;D xsi:type="xsd:double"&gt;10.17408181867707&lt;/D&gt;&lt;D xsi:type="xsd:double"&gt;9.8028138718044335&lt;/D&gt;&lt;D xsi:type="xsd:double"&gt;9.600938915036231&lt;/D&gt;&lt;D xsi:type="xsd:double"&gt;9.915098228033969&lt;/D&gt;&lt;D xsi:type="xsd:double"&gt;10.0696954373377&lt;/D&gt;&lt;D xsi:type="xsd:double"&gt;9.7926953696005743&lt;/D&gt;&lt;D xsi:type="xsd:double"&gt;9.9053688039878942&lt;/D&gt;&lt;D xsi:type="xsd:double"&gt;9.98974734854098&lt;/D&gt;&lt;D xsi:type="xsd:double"&gt;10.255060008130551&lt;/D&gt;&lt;D xsi:type="xsd:double"&gt;10.240389834466651&lt;/D&gt;&lt;D xsi:type="xsd:double"&gt;10.17768244402294&lt;/D&gt;&lt;D xsi:type="xsd:double"&gt;9.9154260251716977&lt;/D&gt;&lt;D xsi:type="xsd:double"&gt;10.00328799881845&lt;/D&gt;&lt;D xsi:type="xsd:double"&gt;10.07035397762178&lt;/D&gt;&lt;D xsi:type="xsd:double"&gt;9.70846671307746&lt;/D&gt;&lt;D xsi:type="xsd:double"&gt;9.5404887213162421&lt;/D&gt;&lt;D xsi:type="xsd:double"&gt;9.8169997675840754&lt;/D&gt;&lt;D xsi:type="xsd:double"&gt;9.9550374837579252&lt;/D&gt;&lt;D xsi:type="xsd:double"&gt;9.8585722610510231&lt;/D&gt;&lt;D xsi:type="xsd:double"&gt;10.12292923693294&lt;/D&gt;&lt;D xsi:type="xsd:double"&gt;10.089190783073111&lt;/D&gt;&lt;D xsi:type="xsd:double"&gt;10.3363292620303&lt;/D&gt;&lt;D xsi:type="xsd:double"&gt;10.3327791711285&lt;/D&gt;&lt;D xsi:type="xsd:double"&gt;10.2441474682688&lt;/D&gt;&lt;D xsi:type="xsd:double"&gt;10.10805055353851&lt;/D&gt;&lt;D xsi:type="xsd:double"&gt;10.372602027805961&lt;/D&gt;&lt;D xsi:type="xsd:double"&gt;10.19364561103221&lt;/D&gt;&lt;D xsi:type="xsd:double"&gt;10.21974904021203&lt;/D&gt;&lt;D xsi:type="xsd:double"&gt;10.27316528921736&lt;/D&gt;&lt;D xsi:type="xsd:double"&gt;10.26785872095232&lt;/D&gt;&lt;D xsi:type="xsd:double"&gt;10.28735200448172&lt;/D&gt;&lt;D xsi:type="xsd:double"&gt;10.288459367618289&lt;/D&gt;&lt;D xsi:type="xsd:double"&gt;10.27330353461258&lt;/D&gt;&lt;D xsi:type="xsd:double"&gt;10.274204077446861&lt;/D&gt;&lt;D xsi:type="xsd:double"&gt;10.2848560712303&lt;/D&gt;&lt;D xsi:type="xsd:double"&gt;10.31067497071902&lt;/D&gt;&lt;D xsi:type="xsd:double"&gt;10.334806349484129&lt;/D&gt;&lt;D xsi:type="xsd:double"&gt;10.348216310720639&lt;/D&gt;&lt;D xsi:type="xsd:double"&gt;10.34906749698404&lt;/D&gt;&lt;D xsi:type="xsd:double"&gt;10.37445821399797&lt;/D&gt;&lt;D xsi:type="xsd:double"&gt;10.39193229867106&lt;/D&gt;&lt;D xsi:type="xsd:double"&gt;10.404438392210651&lt;/D&gt;&lt;D xsi:type="xsd:double"&gt;10.407302433171971&lt;/D&gt;&lt;D xsi:type="xsd:double"&gt;10.425222539158281&lt;/D&gt;&lt;D xsi:type="xsd:double"&gt;10.39432760020412&lt;/D&gt;&lt;D xsi:type="xsd:double"&gt;10.40808308792637&lt;/D&gt;&lt;D xsi:type="xsd:double"&gt;10.472763348579161&lt;/D&gt;&lt;D xsi:type="xsd:double"&gt;10.469980505426079&lt;/D&gt;&lt;D xsi:type="xsd:double"&gt;10.43566489002774&lt;/D&gt;&lt;D xsi:type="xsd:double"&gt;10.40605888794293&lt;/D&gt;&lt;D xsi:type="xsd:double"&gt;10.4064747104551&lt;/D&gt;&lt;D xsi:type="xsd:double"&gt;10.417768009437591&lt;/D&gt;&lt;D xsi:type="xsd:double"&gt;10.42880471618898&lt;/D&gt;&lt;D xsi:type="xsd:double"&gt;10.442658209890171&lt;/D&gt;&lt;D xsi:type="xsd:double"&gt;10.456682911538969&lt;/D&gt;&lt;D xsi:type="xsd:double"&gt;10.558878585822081&lt;/D&gt;&lt;D xsi:type="xsd:double"&gt;10.59446704995594&lt;/D&gt;&lt;D xsi:type="xsd:double"&gt;10.593882799767441&lt;/D&gt;&lt;D xsi:type="xsd:double"&gt;10.582009841774029&lt;/D&gt;&lt;D xsi:type="xsd:double"&gt;10.63147028470036&lt;/D&gt;&lt;D xsi:type="xsd:double"&gt;10.6038631381314&lt;/D&gt;&lt;D xsi:type="xsd:double"&gt;10.673826006557629&lt;/D&gt;&lt;D xsi:type="xsd:double"&gt;10.69215466545619&lt;/D&gt;&lt;D xsi:type="xsd:double"&gt;10.675395579190861&lt;/D&gt;&lt;D xsi:type="xsd:double"&gt;10.7061400766109&lt;/D&gt;&lt;D xsi:type="xsd:double"&gt;10.70366083147637&lt;/D&gt;&lt;D xsi:type="xsd:double"&gt;10.71150240062801&lt;/D&gt;&lt;D xsi:type="xsd:double"&gt;10.66010261817542&lt;/D&gt;&lt;D xsi:type="xsd:double"&gt;10.596644423914119&lt;/D&gt;&lt;D xsi:type="xsd:double"&gt;10.567102584326481&lt;/D&gt;&lt;D xsi:type="xsd:double"&gt;10.549283847238209&lt;/D&gt;&lt;D xsi:type="xsd:double"&gt;10.48503816878311&lt;/D&gt;&lt;D xsi:type="xsd:double"&gt;10.50156380969031&lt;/D&gt;&lt;D xsi:type="xsd:double"&gt;10.52431503336474&lt;/D&gt;&lt;D xsi:type="xsd:double"&gt;10.49864591076823&lt;/D&gt;&lt;D xsi:type="xsd:double"&gt;10.47445842416108&lt;/D&gt;&lt;D xsi:type="xsd:double"&gt;10.4376707311573&lt;/D&gt;&lt;D xsi:type="xsd:double"&gt;10.47866771282691&lt;/D&gt;&lt;D xsi:type="xsd:double"&gt;10.53719323287509&lt;/D&gt;&lt;D xsi:type="xsd:double"&gt;10.4836644701576&lt;/D&gt;&lt;D xsi:type="xsd:double"&gt;10.46204893827854&lt;/D&gt;&lt;D xsi:type="xsd:double"&gt;10.4901566038347&lt;/D&gt;&lt;D xsi:type="xsd:double"&gt;10.48779675742716&lt;/D&gt;&lt;D xsi:type="xsd:double"&gt;10.49158802681829&lt;/D&gt;&lt;D xsi:type="xsd:double"&gt;10.61362420445167&lt;/D&gt;&lt;D xsi:type="xsd:double"&gt;10.6260012679422&lt;/D&gt;&lt;D xsi:type="xsd:double"&gt;10.668796249450541&lt;/D&gt;&lt;D xsi:type="xsd:double"&gt;10.69688169200578&lt;/D&gt;&lt;D xsi:type="xsd:double"&gt;10.750248219519429&lt;/D&gt;&lt;D xsi:type="xsd:double"&gt;10.745096200601759&lt;/D&gt;&lt;D xsi:type="xsd:double"&gt;10.77186940102867&lt;/D&gt;&lt;D xsi:type="xsd:double"&gt;10.79466782627077&lt;/D&gt;&lt;D xsi:type="xsd:double"&gt;10.76092149282081&lt;/D&gt;&lt;D xsi:type="xsd:double"&gt;10.840485221357961&lt;/D&gt;&lt;D xsi:type="xsd:double"&gt;10.84466668846496&lt;/D&gt;&lt;D xsi:type="xsd:double"&gt;10.778283133380871&lt;/D&gt;&lt;D xsi:type="xsd:double"&gt;10.649650254099051&lt;/D&gt;&lt;D xsi:type="xsd:double"&gt;10.62845388660714&lt;/D&gt;&lt;D xsi:type="xsd:double"&gt;10.64533162373743&lt;/D&gt;&lt;D xsi:type="xsd:double"&gt;10.53442683308332&lt;/D&gt;&lt;D xsi:type="xsd:double"&gt;10.574352199133241&lt;/D&gt;&lt;D xsi:type="xsd:double"&gt;10.66783903486879&lt;/D&gt;&lt;D xsi:type="xsd:double"&gt;10.70968047133838&lt;/D&gt;&lt;D xsi:type="xsd:double"&gt;10.75242322043049&lt;/D&gt;&lt;D xsi:type="xsd:double"&gt;10.774616696301941&lt;/D&gt;&lt;D xsi:type="xsd:double"&gt;10.629454328342741&lt;/D&gt;&lt;D xsi:type="xsd:double"&gt;10.664373690667761&lt;/D&gt;&lt;D xsi:type="xsd:double"&gt;10.63699562703078&lt;/D&gt;&lt;D xsi:type="xsd:double"&gt;10.70630610815064&lt;/D&gt;&lt;D xsi:type="xsd:double"&gt;10.807342162036351&lt;/D&gt;&lt;D xsi:type="xsd:double"&gt;10.91008927548063&lt;/D&gt;&lt;D xsi:type="xsd:double"&gt;10.830369532303481&lt;/D&gt;&lt;D xsi:type="xsd:double"&gt;10.7672208001818&lt;/D&gt;&lt;D xsi:type="xsd:double"&gt;10.823246312157011&lt;/D&gt;&lt;D xsi:type="xsd:double"&gt;10.79588998480736&lt;/D&gt;&lt;D xsi:type="xsd:double"&gt;10.891562792675661&lt;/D&gt;&lt;D xsi:type="xsd:double"&gt;11.009076364438069&lt;/D&gt;&lt;D xsi:type="xsd:double"&gt;11.046178042843961&lt;/D&gt;&lt;D xsi:type="xsd:double"&gt;11.12418514270704&lt;/D&gt;&lt;D xsi:type="xsd:double"&gt;11.16103305089635&lt;/D&gt;&lt;D xsi:type="xsd:double"&gt;11.217183025287071&lt;/D&gt;&lt;D xsi:type="xsd:double"&gt;11.15754841961275&lt;/D&gt;&lt;D xsi:type="xsd:double"&gt;11.222230287595741&lt;/D&gt;&lt;D xsi:type="xsd:double"&gt;11.264685466011249&lt;/D&gt;&lt;D xsi:type="xsd:double"&gt;11.25798383281856&lt;/D&gt;&lt;D xsi:type="xsd:double"&gt;11.28833070508416&lt;/D&gt;&lt;D xsi:type="xsd:double"&gt;11.339040392242749&lt;/D&gt;&lt;D xsi:type="xsd:double"&gt;11.37419066638587&lt;/D&gt;&lt;D xsi:type="xsd:double"&gt;11.36532731971562&lt;/D&gt;&lt;D xsi:type="xsd:double"&gt;11.28128370976302&lt;/D&gt;&lt;D xsi:type="xsd:double"&gt;11.38959311364478&lt;/D&gt;&lt;D xsi:type="xsd:double"&gt;11.246842737217509&lt;/D&gt;&lt;D xsi:type="xsd:double"&gt;11.289878826131581&lt;/D&gt;&lt;D xsi:type="xsd:double"&gt;11.39665727473283&lt;/D&gt;&lt;D xsi:type="xsd:double"&gt;11.54068790958301&lt;/D&gt;&lt;D xsi:type="xsd:double"&gt;11.527740247621111&lt;/D&gt;&lt;D xsi:type="xsd:double"&gt;11.5384422059651&lt;/D&gt;&lt;D xsi:type="xsd:double"&gt;11.587357516237869&lt;/D&gt;&lt;D xsi:type="xsd:double"&gt;11.64408484869228&lt;/D&gt;&lt;D xsi:type="xsd:double"&gt;11.722031960578541&lt;/D&gt;&lt;D xsi:type="xsd:double"&gt;11.70364443095043&lt;/D&gt;&lt;D xsi:type="xsd:double"&gt;11.643871911489651&lt;/D&gt;&lt;D xsi:type="xsd:double"&gt;11.732833144297519&lt;/D&gt;&lt;D xsi:type="xsd:double"&gt;11.728611797433061&lt;/D&gt;&lt;D xsi:type="xsd:double"&gt;11.77482894484657&lt;/D&gt;&lt;D xsi:type="xsd:double"&gt;11.76306259377068&lt;/D&gt;&lt;D xsi:type="xsd:double"&gt;11.71072317430847&lt;/D&gt;&lt;D xsi:type="xsd:double"&gt;11.72798292064541&lt;/D&gt;&lt;D xsi:type="xsd:double"&gt;11.75043746301801&lt;/D&gt;&lt;D xsi:type="xsd:double"&gt;11.753070502119391&lt;/D&gt;&lt;D xsi:type="xsd:double"&gt;11.837716691914521&lt;/D&gt;&lt;D xsi:type="xsd:double"&gt;11.83033859549731&lt;/D&gt;&lt;D xsi:type="xsd:double"&gt;11.92208003149033&lt;/D&gt;&lt;D xsi:type="xsd:double"&gt;11.96560884518059&lt;/D&gt;&lt;D xsi:type="xsd:double"&gt;12.00741710915962&lt;/D&gt;&lt;D xsi:type="xsd:double"&gt;12.07973820544985&lt;/D&gt;&lt;D xsi:type="xsd:double"&gt;12.043976277772581&lt;/D&gt;&lt;D xsi:type="xsd:double"&gt;12.11783269799983&lt;/D&gt;&lt;D xsi:type="xsd:double"&gt;12.1769307894922&lt;/D&gt;&lt;D xsi:type="xsd:double"&gt;11.88401702512382&lt;/D&gt;&lt;D xsi:type="xsd:double"&gt;11.83109008832454&lt;/D&gt;&lt;D xsi:type="xsd:double"&gt;11.81204509765618&lt;/D&gt;&lt;D xsi:type="xsd:double"&gt;11.873488567706371&lt;/D&gt;&lt;D xsi:type="xsd:double"&gt;12.013090967098311&lt;/D&gt;&lt;D xsi:type="xsd:double"&gt;12.018020030848041&lt;/D&gt;&lt;D xsi:type="xsd:double"&gt;12.086186594058249&lt;/D&gt;&lt;D xsi:type="xsd:double"&gt;12.098550100519271&lt;/D&gt;&lt;D xsi:type="xsd:double"&gt;12.09660244868086&lt;/D&gt;&lt;D xsi:type="xsd:double"&gt;11.96574994671635&lt;/D&gt;&lt;D xsi:type="xsd:double"&gt;12.07194309175765&lt;/D&gt;&lt;D xsi:type="xsd:double"&gt;12.11697967543026&lt;/D&gt;&lt;D xsi:type="xsd:double"&gt;12.157708557259861&lt;/D&gt;&lt;D xsi:type="xsd:double"&gt;11.983447150356911&lt;/D&gt;&lt;D xsi:type="xsd:double"&gt;12.12378830670322&lt;/D&gt;&lt;D xsi:type="xsd:double"&gt;12.173853647963041&lt;/D&gt;&lt;D xsi:type="xsd:double"&gt;12.219300943633449&lt;/D&gt;&lt;D xsi:type="xsd:double"&gt;12.29735093271705&lt;/D&gt;&lt;D xsi:type="xsd:double"&gt;12.31430035797082&lt;/D&gt;&lt;D xsi:type="xsd:double"&gt;12.247473065605741&lt;/D&gt;&lt;D xsi:type="xsd:double"&gt;12.20778341825512&lt;/D&gt;&lt;D xsi:type="xsd:double"&gt;12.0601578678254&lt;/D&gt;&lt;D xsi:type="xsd:double"&gt;12.14852173102636&lt;/D&gt;&lt;D xsi:type="xsd:double"&gt;12.09536507342777&lt;/D&gt;&lt;D xsi:type="xsd:double"&gt;12.2520218643929&lt;/D&gt;&lt;D xsi:type="xsd:double"&gt;12.214595932874531&lt;/D&gt;&lt;D xsi:type="xsd:double"&gt;12.213990017326349&lt;/D&gt;&lt;D xsi:type="xsd:double"&gt;12.37760740917718&lt;/D&gt;&lt;D xsi:type="xsd:double"&gt;12.37500007169746&lt;/D&gt;&lt;D xsi:type="xsd:double"&gt;12.2581573405254&lt;/D&gt;&lt;D xsi:type="xsd:double"&gt;12.20603316921218&lt;/D&gt;&lt;D xsi:type="xsd:double"&gt;12.130524867681009&lt;/D&gt;&lt;D xsi:type="xsd:double"&gt;12.14001159688147&lt;/D&gt;&lt;D xsi:type="xsd:double"&gt;12.245633054165&lt;/D&gt;&lt;D xsi:type="xsd:double"&gt;12.074636353047991&lt;/D&gt;&lt;D xsi:type="xsd:double"&gt;12.01845241262015&lt;/D&gt;&lt;D xsi:type="xsd:double"&gt;12.008469898602391&lt;/D&gt;&lt;D xsi:type="xsd:double"&gt;12.10924155824487&lt;/D&gt;&lt;D xsi:type="xsd:double"&gt;12.166881381380881&lt;/D&gt;&lt;D xsi:type="xsd:double"&gt;11.9343881961621&lt;/D&gt;&lt;D xsi:type="xsd:double"&gt;12.0945192397594&lt;/D&gt;&lt;D xsi:type="xsd:double"&gt;11.999357327254341&lt;/D&gt;&lt;D xsi:type="xsd:double"&gt;11.88914634759079&lt;/D&gt;&lt;D xsi:type="xsd:double"&gt;11.95058715776219&lt;/D&gt;&lt;D xsi:type="xsd:double"&gt;11.943511230640119&lt;/D&gt;&lt;D xsi:type="xsd:double"&gt;11.9320218068456&lt;/D&gt;&lt;D xsi:type="xsd:double"&gt;11.99780493707102&lt;/D&gt;&lt;D xsi:type="xsd:double"&gt;12.01529402419558&lt;/D&gt;&lt;D xsi:type="xsd:double"&gt;12.174198940085811&lt;/D&gt;&lt;D xsi:type="xsd:double"&gt;12.1752904344993&lt;/D&gt;&lt;D xsi:type="xsd:double"&gt;12.19467987357571&lt;/D&gt;&lt;D xsi:type="xsd:double"&gt;12.258792287471231&lt;/D&gt;&lt;D xsi:type="xsd:double"&gt;12.33555998427398&lt;/D&gt;&lt;D xsi:type="xsd:double"&gt;12.27900991036454&lt;/D&gt;&lt;D xsi:type="xsd:double"&gt;12.288791196120251&lt;/D&gt;&lt;D xsi:type="xsd:double"&gt;12.34636546125469&lt;/D&gt;&lt;D xsi:type="xsd:double"&gt;12.16122766626629&lt;/D&gt;&lt;D xsi:type="xsd:double"&gt;12.09358523404136&lt;/D&gt;&lt;D xsi:type="xsd:double"&gt;12.177153925032361&lt;/D&gt;&lt;D xsi:type="xsd:double"&gt;12.24778664669247&lt;/D&gt;&lt;D xsi:type="xsd:double"&gt;12.30512823645998&lt;/D&gt;&lt;D xsi:type="xsd:double"&gt;12.2737194279675&lt;/D&gt;&lt;D xsi:type="xsd:double"&gt;12.13774725981019&lt;/D&gt;&lt;D xsi:type="xsd:double"&gt;12.13570174326366&lt;/D&gt;&lt;D xsi:type="xsd:double"&gt;12.14551438784974&lt;/D&gt;&lt;D xsi:type="xsd:double"&gt;11.966781694848031&lt;/D&gt;&lt;D xsi:type="xsd:double"&gt;11.96395868850696&lt;/D&gt;&lt;D xsi:type="xsd:double"&gt;11.8829593351785&lt;/D&gt;&lt;D xsi:type="xsd:double"&gt;11.83130306413489&lt;/D&gt;&lt;D xsi:type="xsd:double"&gt;11.88607976629998&lt;/D&gt;&lt;D xsi:type="xsd:double"&gt;11.78419636370624&lt;/D&gt;&lt;D xsi:type="xsd:double"&gt;11.77163915720431&lt;/D&gt;&lt;D xsi:type="xsd:double"&gt;11.88583096600426&lt;/D&gt;&lt;D xsi:type="xsd:double"&gt;11.9283879958474&lt;/D&gt;&lt;D xsi:type="xsd:double"&gt;12.006722759643971&lt;/D&gt;&lt;D xsi:type="xsd:double"&gt;12.083930521460241&lt;/D&gt;&lt;D xsi:type="xsd:double"&gt;12.056094210708769&lt;/D&gt;&lt;D xsi:type="xsd:double"&gt;12.192844837047719&lt;/D&gt;&lt;D xsi:type="xsd:double"&gt;12.240302581519421&lt;/D&gt;&lt;D xsi:type="xsd:double"&gt;12.285752851301069&lt;/D&gt;&lt;D xsi:type="xsd:double"&gt;12.3799609900179&lt;/D&gt;&lt;D xsi:type="xsd:double"&gt;12.4881417436471&lt;/D&gt;&lt;D xsi:type="xsd:double"&gt;12.355150415069071&lt;/D&gt;&lt;D xsi:type="xsd:double"&gt;12.40388977712629&lt;/D&gt;&lt;D xsi:type="xsd:double"&gt;12.267012299599349&lt;/D&gt;&lt;D xsi:type="xsd:double"&gt;12.337022826154851&lt;/D&gt;&lt;D xsi:type="xsd:double"&gt;12.446603476013079&lt;/D&gt;&lt;D xsi:type="xsd:double"&gt;12.443942203088&lt;/D&gt;&lt;D xsi:type="xsd:double"&gt;12.36284576506794&lt;/D&gt;&lt;D xsi:type="xsd:double"&gt;12.347481701041239&lt;/D&gt;&lt;D xsi:type="xsd:double"&gt;12.3756567330957&lt;/D&gt;&lt;D xsi:type="xsd:double"&gt;12.433516525704629&lt;/D&gt;&lt;D xsi:type="xsd:double"&gt;12.6091031367164&lt;/D&gt;&lt;D xsi:type="xsd:double"&gt;12.600307689261321&lt;/D&gt;&lt;D xsi:type="xsd:double"&gt;12.567675091659289&lt;/D&gt;&lt;D xsi:type="xsd:double"&gt;12.496849805046789&lt;/D&gt;&lt;D xsi:type="xsd:double"&gt;12.453997173725171&lt;/D&gt;&lt;D xsi:type="xsd:double"&gt;12.5571437182454&lt;/D&gt;&lt;D xsi:type="xsd:double"&gt;12.561212183016121&lt;/D&gt;&lt;D xsi:type="xsd:double"&gt;12.64275611212139&lt;/D&gt;&lt;D xsi:type="xsd:double"&gt;12.67702310740366&lt;/D&gt;&lt;D xsi:type="xsd:double"&gt;12.71811386254816&lt;/D&gt;&lt;D xsi:type="xsd:double"&gt;12.77745856917093&lt;/D&gt;&lt;D xsi:type="xsd:double"&gt;12.75190053329602&lt;/D&gt;&lt;D xsi:type="xsd:double"&gt;12.892305068731231&lt;/D&gt;&lt;D xsi:type="xsd:double"&gt;12.962053313270889&lt;/D&gt;&lt;D xsi:type="xsd:double"&gt;12.936049415878379&lt;/D&gt;&lt;D xsi:type="xsd:double"&gt;12.986400750206579&lt;/D&gt;&lt;D xsi:type="xsd:double"&gt;12.95377359630645&lt;/D&gt;&lt;D xsi:type="xsd:double"&gt;13.0577228190569&lt;/D&gt;&lt;D xsi:type="xsd:double"&gt;12.990188285748321&lt;/D&gt;&lt;D xsi:type="xsd:double"&gt;12.83874624373839&lt;/D&gt;&lt;D xsi:type="xsd:double"&gt;12.80556111810005&lt;/D&gt;&lt;D xsi:type="xsd:double"&gt;12.68839501697947&lt;/D&gt;&lt;D xsi:type="xsd:double"&gt;12.68939649620639&lt;/D&gt;&lt;D xsi:type="xsd:double"&gt;12.684507913190521&lt;/D&gt;&lt;D xsi:type="xsd:double"&gt;12.667083156449589&lt;/D&gt;&lt;D xsi:type="xsd:double"&gt;12.65880240168285&lt;/D&gt;&lt;D xsi:type="xsd:double"&gt;12.66549749549363&lt;/D&gt;&lt;D xsi:type="xsd:double"&gt;12.67170094866186&lt;/D&gt;&lt;D xsi:type="xsd:double"&gt;12.6391027470606&lt;/D&gt;&lt;D xsi:type="xsd:double"&gt;12.64248238054031&lt;/D&gt;&lt;D xsi:type="xsd:double"&gt;12.662044529454549&lt;/D&gt;&lt;D xsi:type="xsd:double"&gt;12.658686135753611&lt;/D&gt;&lt;D xsi:type="xsd:double"&gt;12.653711009976259&lt;/D&gt;&lt;D xsi:type="xsd:double"&gt;12.70199225095546&lt;/D&gt;&lt;D xsi:type="xsd:double"&gt;12.70305551121079&lt;/D&gt;&lt;D xsi:type="xsd:double"&gt;12.71332605874156&lt;/D&gt;&lt;D xsi:type="xsd:double"&gt;12.72085675735755&lt;/D&gt;&lt;D xsi:type="xsd:double"&gt;12.685201640020241&lt;/D&gt;&lt;D xsi:type="xsd:double"&gt;12.6806742121691&lt;/D&gt;&lt;D xsi:type="xsd:double"&gt;12.67984970129684&lt;/D&gt;&lt;D xsi:type="xsd:double"&gt;12.64931404786326&lt;/D&gt;&lt;D xsi:type="xsd:double"&gt;12.6669923068595&lt;/D&gt;&lt;D xsi:type="xsd:double"&gt;12.67291123707928&lt;/D&gt;&lt;D xsi:type="xsd:double"&gt;12.65918454017703&lt;/D&gt;&lt;D xsi:type="xsd:double"&gt;12.641449546950121&lt;/D&gt;&lt;D xsi:type="xsd:double"&gt;12.6585096614943&lt;/D&gt;&lt;D xsi:type="xsd:double"&gt;12.66842642111318&lt;/D&gt;&lt;D xsi:type="xsd:double"&gt;12.64938355316329&lt;/D&gt;&lt;D xsi:type="xsd:double"&gt;12.648755397117689&lt;/D&gt;&lt;D xsi:type="xsd:double"&gt;12.64506512888229&lt;/D&gt;&lt;D xsi:type="xsd:double"&gt;12.61673715002429&lt;/D&gt;&lt;D xsi:type="xsd:double"&gt;12.645561960684519&lt;/D&gt;&lt;D xsi:type="xsd:double"&gt;12.63570117770305&lt;/D&gt;&lt;D xsi:type="xsd:double"&gt;12.575824039838141&lt;/D&gt;&lt;D xsi:type="xsd:double"&gt;12.556730793260121&lt;/D&gt;&lt;D xsi:type="xsd:double"&gt;12.58634585743847&lt;/D&gt;&lt;D xsi:type="xsd:double"&gt;12.58294420482321&lt;/D&gt;&lt;D xsi:type="xsd:double"&gt;12.581634953596749&lt;/D&gt;&lt;D xsi:type="xsd:double"&gt;12.62916977278079&lt;/D&gt;&lt;D xsi:type="xsd:double"&gt;12.64787786877497&lt;/D&gt;&lt;D xsi:type="xsd:double"&gt;12.65752699656438&lt;/D&gt;&lt;D xsi:type="xsd:double"&gt;12.643519845633151&lt;/D&gt;&lt;D xsi:type="xsd:double"&gt;12.64742225591537&lt;/D&gt;&lt;D xsi:type="xsd:double"&gt;12.6366490270089&lt;/D&gt;&lt;D xsi:type="xsd:double"&gt;12.59982694234124&lt;/D&gt;&lt;D xsi:type="xsd:double"&gt;12.62059152011647&lt;/D&gt;&lt;D xsi:type="xsd:double"&gt;12.673181751888309&lt;/D&gt;&lt;D xsi:type="xsd:double"&gt;12.688232862762989&lt;/D&gt;&lt;D xsi:type="xsd:double"&gt;12.705504421906269&lt;/D&gt;&lt;D xsi:type="xsd:double"&gt;12.707891902378179&lt;/D&gt;&lt;D xsi:type="xsd:double"&gt;12.7457133870081&lt;/D&gt;&lt;D xsi:type="xsd:double"&gt;12.7337112882644&lt;/D&gt;&lt;D xsi:type="xsd:double"&gt;12.72103144804824&lt;/D&gt;&lt;D xsi:type="xsd:double"&gt;12.686165621032851&lt;/D&gt;&lt;D xsi:type="xsd:double"&gt;12.685402908971749&lt;/D&gt;&lt;D xsi:type="xsd:double"&gt;12.72319878761162&lt;/D&gt;&lt;D xsi:type="xsd:double"&gt;12.71804577113981&lt;/D&gt;&lt;D xsi:type="xsd:double"&gt;12.72132961885805&lt;/D&gt;&lt;D xsi:type="xsd:double"&gt;12.754957923167961&lt;/D&gt;&lt;D xsi:type="xsd:double"&gt;12.75217130969625&lt;/D&gt;&lt;D xsi:type="xsd:double"&gt;12.76402556694995&lt;/D&gt;&lt;D xsi:type="xsd:double"&gt;12.73671802020626&lt;/D&gt;&lt;D xsi:type="xsd:double"&gt;12.75793741428854&lt;/D&gt;&lt;D xsi:type="xsd:double"&gt;12.78855962511712&lt;/D&gt;&lt;D xsi:type="xsd:double"&gt;12.767234670530881&lt;/D&gt;&lt;D xsi:type="xsd:double"&gt;12.791791783504561&lt;/D&gt;&lt;D xsi:type="xsd:double"&gt;12.78990874546097&lt;/D&gt;&lt;D xsi:type="xsd:double"&gt;12.78444225887187&lt;/D&gt;&lt;D xsi:type="xsd:double"&gt;12.781050025235251&lt;/D&gt;&lt;D xsi:type="xsd:double"&gt;12.6133600007019&lt;/D&gt;&lt;D xsi:type="xsd:double"&gt;12.642111458406189&lt;/D&gt;&lt;D xsi:type="xsd:double"&gt;12.650853711387089&lt;/D&gt;&lt;D xsi:type="xsd:double"&gt;12.57538742248105&lt;/D&gt;&lt;D xsi:type="xsd:double"&gt;12.59119040485006&lt;/D&gt;&lt;D xsi:type="xsd:double"&gt;12.659367837704449&lt;/D&gt;&lt;D xsi:type="xsd:double"&gt;12.65093618259565&lt;/D&gt;&lt;D xsi:type="xsd:double"&gt;12.61221747297456&lt;/D&gt;&lt;D xsi:type="xsd:double"&gt;12.607903848560159&lt;/D&gt;&lt;D xsi:type="xsd:double"&gt;12.608854731735519&lt;/D&gt;&lt;D xsi:type="xsd:double"&gt;12.6436213144612&lt;/D&gt;&lt;D xsi:type="xsd:double"&gt;12.623086473381431&lt;/D&gt;&lt;D xsi:type="xsd:double"&gt;12.57979976240904&lt;/D&gt;&lt;D xsi:type="xsd:double"&gt;12.64669932091506&lt;/D&gt;&lt;D xsi:type="xsd:double"&gt;12.608762210344009&lt;/D&gt;&lt;D xsi:type="xsd:double"&gt;12.6130677544104&lt;/D&gt;&lt;D xsi:type="xsd:double"&gt;12.536168213638019&lt;/D&gt;&lt;D xsi:type="xsd:double"&gt;12.57041803153858&lt;/D&gt;&lt;D xsi:type="xsd:double"&gt;12.546820496243029&lt;/D&gt;&lt;D xsi:type="xsd:double"&gt;12.51087448220021&lt;/D&gt;&lt;D xsi:type="xsd:double"&gt;12.54623534482212&lt;/D&gt;&lt;D xsi:type="xsd:double"&gt;12.64062125487737&lt;/D&gt;&lt;D xsi:type="xsd:double"&gt;12.667692951907419&lt;/D&gt;&lt;D xsi:type="xsd:double"&gt;12.73962099871664&lt;/D&gt;&lt;D xsi:type="xsd:double"&gt;12.7503187710094&lt;/D&gt;&lt;D xsi:type="xsd:double"&gt;12.757565260280879&lt;/D&gt;&lt;D xsi:type="xsd:double"&gt;12.77269641137444&lt;/D&gt;&lt;D xsi:type="xsd:double"&gt;12.796841802103261&lt;/D&gt;&lt;D xsi:type="xsd:double"&gt;12.824171550158781&lt;/D&gt;&lt;D xsi:type="xsd:double"&gt;12.82192307822211&lt;/D&gt;&lt;D xsi:type="xsd:double"&gt;12.82837728513994&lt;/D&gt;&lt;D xsi:type="xsd:double"&gt;12.83952363328893&lt;/D&gt;&lt;D xsi:type="xsd:double"&gt;12.86451678790786&lt;/D&gt;&lt;D xsi:type="xsd:double"&gt;12.91044581969822&lt;/D&gt;&lt;D xsi:type="xsd:double"&gt;12.851422618793331&lt;/D&gt;&lt;D xsi:type="xsd:double"&gt;12.94489545161338&lt;/D&gt;&lt;D xsi:type="xsd:double"&gt;12.99203858154122&lt;/D&gt;&lt;D xsi:type="xsd:double"&gt;13.02292123009414&lt;/D&gt;&lt;D xsi:type="xsd:double"&gt;12.991554040517331&lt;/D&gt;&lt;D xsi:type="xsd:double"&gt;12.9716842819052&lt;/D&gt;&lt;D xsi:type="xsd:double"&gt;13.038303671699749&lt;/D&gt;&lt;D xsi:type="xsd:double"&gt;13.0776756052514&lt;/D&gt;&lt;D xsi:type="xsd:double"&gt;13.0418697935304&lt;/D&gt;&lt;D xsi:type="xsd:double"&gt;12.94476808030768&lt;/D&gt;&lt;D xsi:type="xsd:double"&gt;12.757932576359631&lt;/D&gt;&lt;D xsi:type="xsd:double"&gt;12.860324583555441&lt;/D&gt;&lt;D xsi:type="xsd:double"&gt;12.84491710000527&lt;/D&gt;&lt;D xsi:type="xsd:double"&gt;12.914610411274451&lt;/D&gt;&lt;D xsi:type="xsd:double"&gt;12.887926809640341&lt;/D&gt;&lt;D xsi:type="xsd:double"&gt;12.804220716380749&lt;/D&gt;&lt;D xsi:type="xsd:double"&gt;12.82467742531473&lt;/D&gt;&lt;D xsi:type="xsd:double"&gt;12.89103216466591&lt;/D&gt;&lt;D xsi:type="xsd:double"&gt;12.915319085677529&lt;/D&gt;&lt;D xsi:type="xsd:double"&gt;12.969374900883359&lt;/D&gt;&lt;D xsi:type="xsd:double"&gt;12.949981858198811&lt;/D&gt;&lt;D xsi:type="xsd:double"&gt;12.89572471528184&lt;/D&gt;&lt;D xsi:type="xsd:double"&gt;12.970167183300291&lt;/D&gt;&lt;D xsi:type="xsd:double"&gt;12.895891146394551&lt;/D&gt;&lt;D xsi:type="xsd:double"&gt;12.866774645995379&lt;/D&gt;&lt;D xsi:type="xsd:double"&gt;12.71560881113059&lt;/D&gt;&lt;D xsi:type="xsd:double"&gt;12.735880676707559&lt;/D&gt;&lt;D xsi:type="xsd:double"&gt;12.665071183038551&lt;/D&gt;&lt;D xsi:type="xsd:double"&gt;12.62271027333952&lt;/D&gt;&lt;D xsi:type="xsd:double"&gt;12.648720129213951&lt;/D&gt;&lt;/FQL&gt;&lt;FQL&gt;&lt;Q&gt;180458^FMA_CASH_DEBT(LTM,09/07/2007,0,,,"PORTAGG","MEANR")&lt;/Q&gt;&lt;R&gt;2466&lt;/R&gt;&lt;C&gt;1&lt;/C&gt;&lt;D xsi:type="xsd:double"&gt;58.147236868427463&lt;/D&gt;&lt;D xsi:type="xsd:double"&gt;52.203048762294337&lt;/D&gt;&lt;D xsi:type="xsd:double"&gt;52.129086411224662&lt;/D&gt;&lt;D xsi:type="xsd:double"&gt;52.1003872777638&lt;/D&gt;&lt;D xsi:type="xsd:double"&gt;52.131113456887&lt;/D&gt;&lt;D xsi:type="xsd:double"&gt;52.140499539959492&lt;/D&gt;&lt;D xsi:type="xsd:double"&gt;52.193804490771647&lt;/D&gt;&lt;D xsi:type="xsd:double"&gt;52.195179847560993&lt;/D&gt;&lt;D xsi:type="xsd:double"&gt;52.2435344600276&lt;/D&gt;&lt;D xsi:type="xsd:double"&gt;52.175027409417687&lt;/D&gt;&lt;D xsi:type="xsd:double"&gt;52.19963604339415&lt;/D&gt;&lt;D xsi:type="xsd:double"&gt;52.179767787188489&lt;/D&gt;&lt;D xsi:type="xsd:double"&gt;52.166748666109157&lt;/D&gt;&lt;D xsi:type="xsd:double"&gt;52.082519488407677&lt;/D&gt;&lt;D xsi:type="xsd:double"&gt;52.100835851747227&lt;/D&gt;&lt;D xsi:type="xsd:double"&gt;52.0461516266422&lt;/D&gt;&lt;D xsi:type="xsd:double"&gt;52.172511831877387&lt;/D&gt;&lt;D xsi:type="xsd:double"&gt;52.222361585346931&lt;/D&gt;&lt;D xsi:type="xsd:double"&gt;52.099323200203109&lt;/D&gt;&lt;D xsi:type="xsd:double"&gt;52.202570531456018&lt;/D&gt;&lt;D xsi:type="xsd:double"&gt;52.140105570002859&lt;/D&gt;&lt;D xsi:type="xsd:double"&gt;52.105487707582853&lt;/D&gt;&lt;D xsi:type="xsd:double"&gt;52.08202328007291&lt;/D&gt;&lt;D xsi:type="xsd:double"&gt;52.201797038284823&lt;/D&gt;&lt;D xsi:type="xsd:double"&gt;52.127110564200137&lt;/D&gt;&lt;D xsi:type="xsd:double"&gt;51.767537206191392&lt;/D&gt;&lt;D xsi:type="xsd:double"&gt;51.836924452897613&lt;/D&gt;&lt;D xsi:type="xsd:double"&gt;51.739715021820643&lt;/D&gt;&lt;D xsi:type="xsd:double"&gt;51.784664966861769&lt;/D&gt;&lt;D xsi:type="xsd:double"&gt;51.717222358480811&lt;/D&gt;&lt;D xsi:type="xsd:double"&gt;51.931709411102787&lt;/D&gt;&lt;D xsi:type="xsd:double"&gt;51.815813436972832&lt;/D&gt;&lt;D xsi:type="xsd:double"&gt;51.871904288545153&lt;/D&gt;&lt;D xsi:type="xsd:double"&gt;51.846362101933629&lt;/D&gt;&lt;D xsi:type="xsd:double"&gt;51.89925863660001&lt;/D&gt;&lt;D xsi:type="xsd:double"&gt;51.918373062523052&lt;/D&gt;&lt;D xsi:type="xsd:double"&gt;51.879015271547289&lt;/D&gt;&lt;D xsi:type="xsd:double"&gt;52.028617825656077&lt;/D&gt;&lt;D xsi:type="xsd:double"&gt;52.037994982027968&lt;/D&gt;&lt;D xsi:type="xsd:double"&gt;51.840889814803589&lt;/D&gt;&lt;D xsi:type="xsd:double"&gt;51.806751538225143&lt;/D&gt;&lt;D xsi:type="xsd:double"&gt;51.852426946811562&lt;/D&gt;&lt;D xsi:type="xsd:double"&gt;51.834129163801911&lt;/D&gt;&lt;D xsi:type="xsd:double"&gt;51.90720504685239&lt;/D&gt;&lt;D xsi:type="xsd:double"&gt;52.015881922288521&lt;/D&gt;&lt;D xsi:type="xsd:double"&gt;51.878368382869411&lt;/D&gt;&lt;D xsi:type="xsd:double"&gt;51.964424860408663&lt;/D&gt;&lt;D xsi:type="xsd:double"&gt;52.06865940336499&lt;/D&gt;&lt;D xsi:type="xsd:double"&gt;52.067701673707411&lt;/D&gt;&lt;D xsi:type="xsd:double"&gt;51.9555646283384&lt;/D&gt;&lt;D xsi:type="xsd:double"&gt;52.07700143982261&lt;/D&gt;&lt;D xsi:type="xsd:double"&gt;52.063391645268467&lt;/D&gt;&lt;D xsi:type="xsd:double"&gt;52.023593917221767&lt;/D&gt;&lt;D xsi:type="xsd:double"&gt;51.736351571027953&lt;/D&gt;&lt;D xsi:type="xsd:double"&gt;51.691420444054238&lt;/D&gt;&lt;D xsi:type="xsd:double"&gt;51.58649930398839&lt;/D&gt;&lt;D xsi:type="xsd:double"&gt;51.6519738311935&lt;/D&gt;&lt;D xsi:type="xsd:double"&gt;51.53856591467936&lt;/D&gt;&lt;D xsi:type="xsd:double"&gt;51.540855359868907&lt;/D&gt;&lt;D xsi:type="xsd:double"&gt;51.602392726946817&lt;/D&gt;&lt;D xsi:type="xsd:double"&gt;51.579746603049223&lt;/D&gt;&lt;D xsi:type="xsd:double"&gt;51.472003421564438&lt;/D&gt;&lt;D xsi:type="xsd:double"&gt;51.5889624500189&lt;/D&gt;&lt;D xsi:type="xsd:double"&gt;51.809320132202963&lt;/D&gt;&lt;D xsi:type="xsd:double"&gt;51.707623038031848&lt;/D&gt;&lt;D xsi:type="xsd:double"&gt;51.788625520061&lt;/D&gt;&lt;D xsi:type="xsd:double"&gt;51.81575025104889&lt;/D&gt;&lt;D xsi:type="xsd:double"&gt;51.876972390892313&lt;/D&gt;&lt;D xsi:type="xsd:double"&gt;51.919353722068237&lt;/D&gt;&lt;D xsi:type="xsd:double"&gt;51.762132058435718&lt;/D&gt;&lt;D xsi:type="xsd:double"&gt;51.8233713401963&lt;/D&gt;&lt;D xsi:type="xsd:double"&gt;51.92372639236136&lt;/D&gt;&lt;D xsi:type="xsd:double"&gt;51.887467893532573&lt;/D&gt;&lt;D xsi:type="xsd:double"&gt;51.881942112599063&lt;/D&gt;&lt;D xsi:type="xsd:double"&gt;51.889172834335049&lt;/D&gt;&lt;D xsi:type="xsd:double"&gt;51.918955003896542&lt;/D&gt;&lt;D xsi:type="xsd:double"&gt;51.891133096526708&lt;/D&gt;&lt;D xsi:type="xsd:double"&gt;51.892193678054653&lt;/D&gt;&lt;D xsi:type="xsd:double"&gt;52.067132908611477&lt;/D&gt;&lt;D xsi:type="xsd:double"&gt;51.977408380786223&lt;/D&gt;&lt;D xsi:type="xsd:double"&gt;52.06137941881137&lt;/D&gt;&lt;D xsi:type="xsd:double"&gt;52.130946916370952&lt;/D&gt;&lt;D xsi:type="xsd:double"&gt;52.101142313727557&lt;/D&gt;&lt;D xsi:type="xsd:double"&gt;52.198820646789343&lt;/D&gt;&lt;D xsi:type="xsd:double"&gt;52.1847906655648&lt;/D&gt;&lt;D xsi:type="xsd:double"&gt;52.29609613985231&lt;/D&gt;&lt;D xsi:type="xsd:double"&gt;52.308281171023623&lt;/D&gt;&lt;D xsi:type="xsd:double"&gt;52.427588561729621&lt;/D&gt;&lt;D xsi:type="xsd:double"&gt;52.206650301055561&lt;/D&gt;&lt;D xsi:type="xsd:double"&gt;52.225115042086557&lt;/D&gt;&lt;D xsi:type="xsd:double"&gt;52.554660644652607&lt;/D&gt;&lt;D xsi:type="xsd:double"&gt;52.236639731969071&lt;/D&gt;&lt;D xsi:type="xsd:double"&gt;52.01482036013175&lt;/D&gt;&lt;D xsi:type="xsd:double"&gt;52.170457005629153&lt;/D&gt;&lt;D xsi:type="xsd:double"&gt;51.959937978657052&lt;/D&gt;&lt;D xsi:type="xsd:double"&gt;51.875439571620518&lt;/D&gt;&lt;D xsi:type="xsd:double"&gt;51.8814952329336&lt;/D&gt;&lt;D xsi:type="xsd:double"&gt;52.001501614596222&lt;/D&gt;&lt;D xsi:type="xsd:double"&gt;51.9815462901413&lt;/D&gt;&lt;D xsi:type="xsd:double"&gt;51.790404425396012&lt;/D&gt;&lt;D xsi:</t>
        </r>
      </text>
    </comment>
    <comment ref="A89" authorId="0" shapeId="0">
      <text>
        <r>
          <rPr>
            <b/>
            <sz val="9"/>
            <color indexed="81"/>
            <rFont val="Tahoma"/>
            <charset val="1"/>
          </rPr>
          <t>type="xsd:double"&gt;51.878592587755492&lt;/D&gt;&lt;D xsi:type="xsd:double"&gt;51.902510444146507&lt;/D&gt;&lt;D xsi:type="xsd:double"&gt;52.086533261021941&lt;/D&gt;&lt;D xsi:type="xsd:double"&gt;52.17132894447991&lt;/D&gt;&lt;D xsi:type="xsd:double"&gt;52.139840746025342&lt;/D&gt;&lt;D xsi:type="xsd:double"&gt;51.183529927795917&lt;/D&gt;&lt;D xsi:type="xsd:double"&gt;51.182761255557672&lt;/D&gt;&lt;D xsi:type="xsd:double"&gt;51.20798251147248&lt;/D&gt;&lt;D xsi:type="xsd:double"&gt;51.307344540598223&lt;/D&gt;&lt;D xsi:type="xsd:double"&gt;51.178048718442056&lt;/D&gt;&lt;D xsi:type="xsd:double"&gt;51.288144853408212&lt;/D&gt;&lt;D xsi:type="xsd:double"&gt;51.232087051452247&lt;/D&gt;&lt;D xsi:type="xsd:double"&gt;51.1713663444114&lt;/D&gt;&lt;D xsi:type="xsd:double"&gt;51.176099100464867&lt;/D&gt;&lt;D xsi:type="xsd:double"&gt;51.264874775054068&lt;/D&gt;&lt;D xsi:type="xsd:double"&gt;51.239057896069127&lt;/D&gt;&lt;D xsi:type="xsd:double"&gt;51.148148189106259&lt;/D&gt;&lt;D xsi:type="xsd:double"&gt;51.20224236406338&lt;/D&gt;&lt;D xsi:type="xsd:double"&gt;51.271912152889179&lt;/D&gt;&lt;D xsi:type="xsd:double"&gt;51.311960066216663&lt;/D&gt;&lt;D xsi:type="xsd:double"&gt;51.2211300663627&lt;/D&gt;&lt;D xsi:type="xsd:double"&gt;51.224775954989767&lt;/D&gt;&lt;D xsi:type="xsd:double"&gt;51.316465327777379&lt;/D&gt;&lt;D xsi:type="xsd:double"&gt;51.970349531567749&lt;/D&gt;&lt;D xsi:type="xsd:double"&gt;51.938511119290951&lt;/D&gt;&lt;D xsi:type="xsd:double"&gt;51.878655203826362&lt;/D&gt;&lt;D xsi:type="xsd:double"&gt;51.930731005980157&lt;/D&gt;&lt;D xsi:type="xsd:double"&gt;51.925845417027467&lt;/D&gt;&lt;D xsi:type="xsd:double"&gt;51.961652194605527&lt;/D&gt;&lt;D xsi:type="xsd:double"&gt;51.872143112421377&lt;/D&gt;&lt;D xsi:type="xsd:double"&gt;51.84909430148813&lt;/D&gt;&lt;D xsi:type="xsd:double"&gt;52.0037589110165&lt;/D&gt;&lt;D xsi:type="xsd:double"&gt;51.796098907677433&lt;/D&gt;&lt;D xsi:type="xsd:double"&gt;51.757663388275652&lt;/D&gt;&lt;D xsi:type="xsd:double"&gt;51.739272970282791&lt;/D&gt;&lt;D xsi:type="xsd:double"&gt;51.75084493157258&lt;/D&gt;&lt;D xsi:type="xsd:double"&gt;51.856882748271858&lt;/D&gt;&lt;D xsi:type="xsd:double"&gt;51.739887125750109&lt;/D&gt;&lt;D xsi:type="xsd:double"&gt;51.704868505854471&lt;/D&gt;&lt;D xsi:type="xsd:double"&gt;51.676158041880107&lt;/D&gt;&lt;D xsi:type="xsd:double"&gt;51.737251165109811&lt;/D&gt;&lt;D xsi:type="xsd:double"&gt;51.7602356859691&lt;/D&gt;&lt;D xsi:type="xsd:double"&gt;51.716777449095467&lt;/D&gt;&lt;D xsi:type="xsd:double"&gt;51.681109193977079&lt;/D&gt;&lt;D xsi:type="xsd:double"&gt;51.624497496420908&lt;/D&gt;&lt;D xsi:type="xsd:double"&gt;51.544867695608573&lt;/D&gt;&lt;D xsi:type="xsd:double"&gt;51.535922098854947&lt;/D&gt;&lt;D xsi:type="xsd:double"&gt;51.506383223176478&lt;/D&gt;&lt;D xsi:type="xsd:double"&gt;51.499629948681523&lt;/D&gt;&lt;D xsi:type="xsd:double"&gt;51.303582412648957&lt;/D&gt;&lt;D xsi:type="xsd:double"&gt;51.123384046441323&lt;/D&gt;&lt;D xsi:type="xsd:double"&gt;51.139850255129559&lt;/D&gt;&lt;D xsi:type="xsd:double"&gt;51.220283190004743&lt;/D&gt;&lt;D xsi:type="xsd:double"&gt;51.31649516687802&lt;/D&gt;&lt;D xsi:type="xsd:double"&gt;51.353575385835491&lt;/D&gt;&lt;D xsi:type="xsd:double"&gt;51.35264857032054&lt;/D&gt;&lt;D xsi:type="xsd:double"&gt;51.281322745675567&lt;/D&gt;&lt;D xsi:type="xsd:double"&gt;51.448056902098131&lt;/D&gt;&lt;D xsi:type="xsd:double"&gt;51.342476642004577&lt;/D&gt;&lt;D xsi:type="xsd:double"&gt;51.454528244810781&lt;/D&gt;&lt;D xsi:type="xsd:double"&gt;51.48572657929256&lt;/D&gt;&lt;D xsi:type="xsd:double"&gt;51.46059996082132&lt;/D&gt;&lt;D xsi:type="xsd:double"&gt;51.478007301397433&lt;/D&gt;&lt;D xsi:type="xsd:double"&gt;51.467604551412791&lt;/D&gt;&lt;D xsi:type="xsd:double"&gt;51.4200149967776&lt;/D&gt;&lt;D xsi:type="xsd:double"&gt;52.842490308488067&lt;/D&gt;&lt;D xsi:type="xsd:double"&gt;52.951679919311808&lt;/D&gt;&lt;D xsi:type="xsd:double"&gt;52.918498797256078&lt;/D&gt;&lt;D xsi:type="xsd:double"&gt;52.946058751338533&lt;/D&gt;&lt;D xsi:type="xsd:double"&gt;52.968808105506859&lt;/D&gt;&lt;D xsi:type="xsd:double"&gt;53.010197721901577&lt;/D&gt;&lt;D xsi:type="xsd:double"&gt;53.059028805663559&lt;/D&gt;&lt;D xsi:type="xsd:double"&gt;53.113541189822641&lt;/D&gt;&lt;D xsi:type="xsd:double"&gt;53.278238000451722&lt;/D&gt;&lt;D xsi:type="xsd:double"&gt;53.058950115007818&lt;/D&gt;&lt;D xsi:type="xsd:double"&gt;53.114750004032771&lt;/D&gt;&lt;D xsi:type="xsd:double"&gt;53.0995207533446&lt;/D&gt;&lt;D xsi:type="xsd:double"&gt;53.103772753138671&lt;/D&gt;&lt;D xsi:type="xsd:double"&gt;53.094913353691609&lt;/D&gt;&lt;D xsi:type="xsd:double"&gt;53.072794933304067&lt;/D&gt;&lt;D xsi:type="xsd:double"&gt;53.114176590919392&lt;/D&gt;&lt;D xsi:type="xsd:double"&gt;53.131542535068753&lt;/D&gt;&lt;D xsi:type="xsd:double"&gt;53.079121329836823&lt;/D&gt;&lt;D xsi:type="xsd:double"&gt;54.661379294666247&lt;/D&gt;&lt;D xsi:type="xsd:double"&gt;54.634997300594421&lt;/D&gt;&lt;D xsi:type="xsd:double"&gt;54.646340027601923&lt;/D&gt;&lt;D xsi:type="xsd:double"&gt;54.642432224698886&lt;/D&gt;&lt;D xsi:type="xsd:double"&gt;54.725518362506023&lt;/D&gt;&lt;D xsi:type="xsd:double"&gt;54.641620570178517&lt;/D&gt;&lt;D xsi:type="xsd:double"&gt;54.66536132674976&lt;/D&gt;&lt;D xsi:type="xsd:double"&gt;54.71831098662414&lt;/D&gt;&lt;D xsi:type="xsd:double"&gt;54.692474985337427&lt;/D&gt;&lt;D xsi:type="xsd:double"&gt;54.561380212826862&lt;/D&gt;&lt;D xsi:type="xsd:double"&gt;54.517241716742348&lt;/D&gt;&lt;D xsi:type="xsd:double"&gt;54.577076453436511&lt;/D&gt;&lt;D xsi:type="xsd:double"&gt;54.5320542302116&lt;/D&gt;&lt;D xsi:type="xsd:double"&gt;54.368758265724587&lt;/D&gt;&lt;D xsi:type="xsd:double"&gt;54.387328388847457&lt;/D&gt;&lt;D xsi:type="xsd:double"&gt;54.406234196002558&lt;/D&gt;&lt;D xsi:type="xsd:double"&gt;54.410612580477093&lt;/D&gt;&lt;D xsi:type="xsd:double"&gt;54.352070038006623&lt;/D&gt;&lt;D xsi:type="xsd:double"&gt;54.368872008560629&lt;/D&gt;&lt;D xsi:type="xsd:double"&gt;54.389100104141853&lt;/D&gt;&lt;D xsi:type="xsd:double"&gt;54.4308295856469&lt;/D&gt;&lt;D xsi:type="xsd:double"&gt;54.357335201796062&lt;/D&gt;&lt;D xsi:type="xsd:double"&gt;54.428082727768647&lt;/D&gt;&lt;D xsi:type="xsd:double"&gt;54.466897897523367&lt;/D&gt;&lt;D xsi:type="xsd:double"&gt;54.530026075569772&lt;/D&gt;&lt;D xsi:type="xsd:double"&gt;54.542737919280292&lt;/D&gt;&lt;D xsi:type="xsd:double"&gt;54.510562922124222&lt;/D&gt;&lt;D xsi:type="xsd:double"&gt;54.69601132688593&lt;/D&gt;&lt;D xsi:type="xsd:double"&gt;54.63408998411532&lt;/D&gt;&lt;D xsi:type="xsd:double"&gt;54.605206473085829&lt;/D&gt;&lt;D xsi:type="xsd:double"&gt;54.575737607034952&lt;/D&gt;&lt;D xsi:type="xsd:double"&gt;54.58416214644609&lt;/D&gt;&lt;D xsi:type="xsd:double"&gt;54.568079269499648&lt;/D&gt;&lt;D xsi:type="xsd:double"&gt;54.589871511263532&lt;/D&gt;&lt;D xsi:type="xsd:double"&gt;54.581060867428768&lt;/D&gt;&lt;D xsi:type="xsd:double"&gt;54.548593432185591&lt;/D&gt;&lt;D xsi:type="xsd:double"&gt;54.49284800504681&lt;/D&gt;&lt;D xsi:type="xsd:double"&gt;54.521101089243878&lt;/D&gt;&lt;D xsi:type="xsd:double"&gt;54.535743402541478&lt;/D&gt;&lt;D xsi:type="xsd:double"&gt;54.532833124421209&lt;/D&gt;&lt;D xsi:type="xsd:double"&gt;54.643278764514982&lt;/D&gt;&lt;D xsi:type="xsd:double"&gt;54.470024616751608&lt;/D&gt;&lt;D xsi:type="xsd:double"&gt;54.343059505349679&lt;/D&gt;&lt;D xsi:type="xsd:double"&gt;54.339979488438573&lt;/D&gt;&lt;D xsi:type="xsd:double"&gt;53.163347106594777&lt;/D&gt;&lt;D xsi:type="xsd:double"&gt;53.199861240913307&lt;/D&gt;&lt;D xsi:type="xsd:double"&gt;53.201518743537179&lt;/D&gt;&lt;D xsi:type="xsd:double"&gt;53.044906391426757&lt;/D&gt;&lt;D xsi:type="xsd:double"&gt;53.090615201183063&lt;/D&gt;&lt;D xsi:type="xsd:double"&gt;53.214506743675628&lt;/D&gt;&lt;D xsi:type="xsd:double"&gt;53.114258497537229&lt;/D&gt;&lt;D xsi:type="xsd:double"&gt;53.046375596383243&lt;/D&gt;&lt;D xsi:type="xsd:double"&gt;53.023361628247521&lt;/D&gt;&lt;D xsi:type="xsd:double"&gt;53.065999755485208&lt;/D&gt;&lt;D xsi:type="xsd:double"&gt;53.212073113539716&lt;/D&gt;&lt;D xsi:type="xsd:double"&gt;53.296099001483093&lt;/D&gt;&lt;D xsi:type="xsd:double"&gt;53.4487079391289&lt;/D&gt;&lt;D xsi:type="xsd:double"&gt;53.185455925181593&lt;/D&gt;&lt;D xsi:type="xsd:double"&gt;53.34557343216936&lt;/D&gt;&lt;D xsi:type="xsd:double"&gt;53.393400536752353&lt;/D&gt;&lt;D xsi:type="xsd:double"&gt;53.422088342925242&lt;/D&gt;&lt;D xsi:type="xsd:double"&gt;53.01306063577119&lt;/D&gt;&lt;D xsi:type="xsd:double"&gt;53.046576337499587&lt;/D&gt;&lt;D xsi:type="xsd:double"&gt;53.171797870747319&lt;/D&gt;&lt;D xsi:type="xsd:double"&gt;53.153492923501311&lt;/D&gt;&lt;D xsi:type="xsd:double"&gt;53.261419492704178&lt;/D&gt;&lt;D xsi:type="xsd:double"&gt;53.513513078811727&lt;/D&gt;&lt;D xsi:type="xsd:double"&gt;53.683071182662736&lt;/D&gt;&lt;D xsi:type="xsd:double"&gt;53.566702853019557&lt;/D&gt;&lt;D xsi:type="xsd:double"&gt;53.532800332862351&lt;/D&gt;&lt;D xsi:type="xsd:double"&gt;53.776245491110878&lt;/D&gt;&lt;D xsi:type="xsd:double"&gt;53.681651198730229&lt;/D&gt;&lt;D xsi:type="xsd:double"&gt;53.622866225975613&lt;/D&gt;&lt;D xsi:type="xsd:double"&gt;53.765625570389993&lt;/D&gt;&lt;D xsi:type="xsd:double"&gt;53.865516165912041&lt;/D&gt;&lt;D xsi:type="xsd:double"&gt;54.028218532526793&lt;/D&gt;&lt;D xsi:type="xsd:double"&gt;53.987635480099293&lt;/D&gt;&lt;D xsi:type="xsd:double"&gt;53.887701705126211&lt;/D&gt;&lt;D xsi:type="xsd:double"&gt;53.9669583905103&lt;/D&gt;&lt;D xsi:type="xsd:double"&gt;54.018057533978613&lt;/D&gt;&lt;D xsi:type="xsd:double"&gt;56.833331738739822&lt;/D&gt;&lt;D xsi:type="xsd:double"&gt;56.62954695723711&lt;/D&gt;&lt;D xsi:type="xsd:double"&gt;56.73774889069022&lt;/D&gt;&lt;D xsi:type="xsd:double"&gt;56.251235667655742&lt;/D&gt;&lt;D xsi:type="xsd:double"&gt;56.100977703784068&lt;/D&gt;&lt;D xsi:type="xsd:double"&gt;56.099188234586528&lt;/D&gt;&lt;D xsi:type="xsd:double"&gt;55.974352053965433&lt;/D&gt;&lt;D xsi:type="xsd:double"&gt;56.000909948657352&lt;/D&gt;&lt;D xsi:type="xsd:double"&gt;55.748137717854434&lt;/D&gt;&lt;D xsi:type="xsd:double"&gt;55.735557113451357&lt;/D&gt;&lt;D xsi:type="xsd:double"&gt;55.838827515311081&lt;/D&gt;&lt;D xsi:type="xsd:double"&gt;55.879459708684713&lt;/D&gt;&lt;D xsi:type="xsd:double"&gt;56.163206825130288&lt;/D&gt;&lt;D xsi:type="xsd:double"&gt;56.30835751862061&lt;/D&gt;&lt;D xsi:type="xsd:double"&gt;56.015109789797343&lt;/D&gt;&lt;D xsi:type="xsd:double"&gt;55.661355342966722&lt;/D&gt;&lt;D xsi:type="xsd:double"&gt;55.272758458391472&lt;/D&gt;&lt;D xsi:type="xsd:double"&gt;54.895193034349468&lt;/D&gt;&lt;D xsi:type="xsd:double"&gt;55.057787938164459&lt;/D&gt;&lt;D xsi:type="xsd:double"&gt;55.191934776595488&lt;/D&gt;&lt;D xsi:type="xsd:double"&gt;55.069828740652468&lt;/D&gt;&lt;D xsi:type="xsd:double"&gt;55.303900296971463&lt;/D&gt;&lt;D xsi:type="xsd:double"&gt;55.422274359130682&lt;/D&gt;&lt;D xsi:type="xsd:double"&gt;55.502257932719047&lt;/D&gt;&lt;D xsi:type="xsd:double"&gt;55.530504556562221&lt;/D&gt;&lt;D xsi:type="xsd:double"&gt;55.494040259540057&lt;/D&gt;&lt;D xsi:type="xsd:double"&gt;55.144253789423573&lt;/D&gt;&lt;D xsi:type="xsd:double"&gt;55.166933298672049&lt;/D&gt;&lt;D xsi:type="xsd:double"&gt;55.413888167753562&lt;/D&gt;&lt;D xsi:type="xsd:double"&gt;55.343572582302578&lt;/D&gt;&lt;D xsi:type="xsd:double"&gt;55.554393146067113&lt;/D&gt;&lt;D xsi:type="xsd:double"&gt;55.675347691718038&lt;/D&gt;&lt;D xsi:type="xsd:double"&gt;55.64770044720477&lt;/D&gt;&lt;D xsi:type="xsd:double"&gt;55.578059768557168&lt;/D&gt;&lt;D xsi:type="xsd:double"&gt;55.409106501358131&lt;/D&gt;&lt;D xsi:type="xsd:double"&gt;55.2491309835149&lt;/D&gt;&lt;D xsi:type="xsd:double"&gt;55.183548487731443&lt;/D&gt;&lt;D xsi:type="xsd:double"&gt;55.005012045166247&lt;/D&gt;&lt;D xsi:type="xsd:double"&gt;55.118842939276369&lt;/D&gt;&lt;D xsi:type="xsd:double"&gt;55.21081786225627&lt;/D&gt;&lt;D xsi:type="xsd:double"&gt;55.308169442366918&lt;/D&gt;&lt;D xsi:type="xsd:double"&gt;55.580257362296607&lt;/D&gt;&lt;D xsi:type="xsd:double"&gt;55.625991827169862&lt;/D&gt;&lt;D xsi:type="xsd:double"&gt;55.368728011274769&lt;/D&gt;&lt;D xsi:type="xsd:double"&gt;55.252420004544121&lt;/D&gt;&lt;D xsi:type="xsd:double"&gt;55.004184243337207&lt;/D&gt;&lt;D xsi:type="xsd:double"&gt;54.863359780390567&lt;/D&gt;&lt;D xsi:type="xsd:double"&gt;54.978411536587259&lt;/D&gt;&lt;D xsi:type="xsd:double"&gt;54.950311417051843&lt;/D&gt;&lt;D xsi:type="xsd:double"&gt;55.043865698428753&lt;/D&gt;&lt;D xsi:type="xsd:double"&gt;54.885031533982072&lt;/D&gt;&lt;D xsi:type="xsd:double"&gt;54.89675886280876&lt;/D&gt;&lt;D xsi:type="xsd:double"&gt;54.766176256255378&lt;/D&gt;&lt;D xsi:type="xsd:double"&gt;54.718768513381157&lt;/D&gt;&lt;D xsi:type="xsd:double"&gt;54.850597536982171&lt;/D&gt;&lt;D xsi:type="xsd:double"&gt;54.877515452559578&lt;/D&gt;&lt;D xsi:type="xsd:double"&gt;54.755098558142727&lt;/D&gt;&lt;D xsi:type="xsd:double"&gt;54.834605019404577&lt;/D&gt;&lt;D xsi:type="xsd:double"&gt;54.8111904822623&lt;/D&gt;&lt;D xsi:type="xsd:double"&gt;54.5551309532747&lt;/D&gt;&lt;D xsi:type="xsd:double"&gt;54.4137612916013&lt;/D&gt;&lt;D xsi:type="xsd:double"&gt;54.578864989982733&lt;/D&gt;&lt;D xsi:type="xsd:double"&gt;54.612638644838427&lt;/D&gt;&lt;D xsi:type="xsd:double"&gt;54.846668293784766&lt;/D&gt;&lt;D xsi:type="xsd:double"&gt;54.848875151499428&lt;/D&gt;&lt;D xsi:type="xsd:double"&gt;55.050543634826482&lt;/D&gt;&lt;D xsi:type="xsd:double"&gt;55.162836521794588&lt;/D&gt;&lt;D xsi:type="xsd:double"&gt;55.271019968879052&lt;/D&gt;&lt;D xsi:type="xsd:double"&gt;55.4361633230067&lt;/D&gt;&lt;D xsi:type="xsd:double"&gt;55.4244655760529&lt;/D&gt;&lt;D xsi:type="xsd:double"&gt;55.471993726351933&lt;/D&gt;&lt;D xsi:type="xsd:double"&gt;55.539284142872781&lt;/D&gt;&lt;D xsi:type="xsd:double"&gt;55.62839642343431&lt;/D&gt;&lt;D xsi:type="xsd:double"&gt;55.693889805428718&lt;/D&gt;&lt;D xsi:type="xsd:double"&gt;55.758365618956709&lt;/D&gt;&lt;D xsi:type="xsd:double"&gt;55.6812426654952&lt;/D&gt;&lt;D xsi:type="xsd:double"&gt;55.717107842718242&lt;/D&gt;&lt;D xsi:type="xsd:double"&gt;55.816305000249741&lt;/D&gt;&lt;D xsi:type="xsd:double"&gt;55.860354655712527&lt;/D&gt;&lt;D xsi:type="xsd:double"&gt;55.801845053524758&lt;/D&gt;&lt;D xsi:type="xsd:double"&gt;55.760587462927838&lt;/D&gt;&lt;D xsi:type="xsd:double"&gt;55.771841886067961&lt;/D&gt;&lt;D xsi:type="xsd:double"&gt;55.74243772831089&lt;/D&gt;&lt;D xsi:type="xsd:double"&gt;55.866490258965037&lt;/D&gt;&lt;D xsi:type="xsd:double"&gt;56.017383522900012&lt;/D&gt;&lt;D xsi:type="xsd:double"&gt;56.09729327390469&lt;/D&gt;&lt;D xsi:type="xsd:double"&gt;51.361869126789053&lt;/D&gt;&lt;D xsi:type="xsd:double"&gt;51.508841334839&lt;/D&gt;&lt;D xsi:type="xsd:double"&gt;51.529574892754141&lt;/D&gt;&lt;D xsi:type="xsd:double"&gt;51.324167927165583&lt;/D&gt;&lt;D xsi:type="xsd:double"&gt;51.295686192707123&lt;/D&gt;&lt;D xsi:type="xsd:double"&gt;51.378609038003&lt;/D&gt;&lt;D xsi:type="xsd:double"&gt;51.296786806469783&lt;/D&gt;&lt;D xsi:type="xsd:double"&gt;51.225813401801531&lt;/D&gt;&lt;D xsi:type="xsd:double"&gt;51.184524741300713&lt;/D&gt;&lt;D xsi:type="xsd:double"&gt;51.356886056879333&lt;/D&gt;&lt;D xsi:type="xsd:double"&gt;51.367053656940968&lt;/D&gt;&lt;D xsi:type="xsd:double"&gt;51.454270244260961&lt;/D&gt;&lt;D xsi:type="xsd:double"&gt;51.329540401162042&lt;/D&gt;&lt;D xsi:type="xsd:double"&gt;51.401013248826892&lt;/D&gt;&lt;D xsi:type="xsd:double"&gt;51.533669227031687&lt;/D&gt;&lt;D xsi:type="xsd:double"&gt;51.59222721194061&lt;/D&gt;&lt;D xsi:type="xsd:double"&gt;51.648316109305817&lt;/D&gt;&lt;D xsi:type="xsd:double"&gt;51.562595315318838&lt;/D&gt;&lt;D xsi:type="xsd:double"&gt;51.482031879299782&lt;/D&gt;&lt;D xsi:type="xsd:double"&gt;51.480523456427314&lt;/D&gt;&lt;D xsi:type="xsd:double"&gt;51.305961459206507&lt;/D&gt;&lt;D xsi:type="xsd:double"&gt;51.197571468975312&lt;/D&gt;&lt;D xsi:type="xsd:double"&gt;51.353723177960163&lt;/D&gt;&lt;D xsi:type="xsd:double"&gt;51.358630586879251&lt;/D&gt;&lt;D xsi:type="xsd:double"&gt;51.347125722258689&lt;/D&gt;&lt;D xsi:type="xsd:double"&gt;51.5624052974968&lt;/D&gt;&lt;D xsi:type="xsd:double"&gt;51.367780584864057&lt;/D&gt;&lt;D xsi:type="xsd:double"&gt;51.319069154352718&lt;/D&gt;&lt;D xsi:type="xsd:double"&gt;51.133165707156451&lt;/D&gt;&lt;D xsi:type="xsd:double"&gt;50.999937004589853&lt;/D&gt;&lt;D xsi:type="xsd:double"&gt;51.010554070091167&lt;/D&gt;&lt;D xsi:type="xsd:double"&gt;51.198088268424627&lt;/D&gt;&lt;D xsi:type="xsd:double"&gt;51.006565828060353&lt;/D&gt;&lt;D xsi:type="xsd:double"&gt;50.88468093094238&lt;/D&gt;&lt;D xsi:type="xsd:double"&gt;50.6554439293072&lt;/D&gt;&lt;D xsi:type="xsd:double"&gt;50.648659686296092&lt;/D&gt;&lt;D xsi:type="xsd:double"&gt;50.519083670967177&lt;/D&gt;&lt;D xsi:type="xsd:double"&gt;50.593744712778722&lt;/D&gt;&lt;D xsi:type="xsd:double"&gt;50.545258624133353&lt;/D&gt;&lt;D xsi:type="xsd:double"&gt;50.536077774441317&lt;/D&gt;&lt;D xsi:type="xsd:double"&gt;50.603687706840169&lt;/D&gt;&lt;D xsi:type="xsd:double"&gt;50.558753274525778&lt;/D&gt;&lt;D xsi:type="xsd:double"&gt;50.558684122716762&lt;/D&gt;&lt;D xsi:type="xsd:double"&gt;50.470825778588463&lt;/D&gt;&lt;D xsi:type="xsd:double"&gt;50.499870736100277&lt;/D&gt;&lt;D xsi:type="xsd:double"&gt;50.605028772648723&lt;/D&gt;&lt;D xsi:type="xsd:double"&gt;50.609749155568167&lt;/D&gt;&lt;D xsi:type="xsd:double"&gt;50.535248523528089&lt;/D&gt;&lt;D xsi:type="xsd:double"&gt;50.463123177048487&lt;/D&gt;&lt;D xsi:type="xsd:double"&gt;50.568445842692419&lt;/D&gt;&lt;D xsi:type="xsd:double"&gt;50.6674486692971&lt;/D&gt;&lt;D xsi:type="xsd:double"&gt;50.6175984326465&lt;/D&gt;&lt;D xsi:type="xsd:double"&gt;50.462085262297549&lt;/D&gt;&lt;D xsi:type="xsd:double"&gt;50.320820024226677&lt;/D&gt;&lt;D xsi:type="xsd:double"&gt;50.348803437667911&lt;/D&gt;&lt;D xsi:type="xsd:double"&gt;50.31531133786914&lt;/D&gt;&lt;D xsi:type="xsd:double"&gt;50.37228335814666&lt;/D&gt;&lt;D xsi:type="xsd:double"&gt;50.435560055849507&lt;/D&gt;&lt;D xsi:type="xsd:double"&gt;50.6426398748811&lt;/D&gt;&lt;D xsi:type="xsd:double"&gt;50.576295226775187&lt;/D&gt;&lt;D xsi:type="xsd:double"&gt;50.298436633539318&lt;/D&gt;&lt;D xsi:type="xsd:double"&gt;52.422694462429178&lt;/D&gt;&lt;D xsi:type="xsd:double"&gt;52.344388956942993&lt;/D&gt;&lt;D xsi:type="xsd:double"&gt;52.288477460386822&lt;/D&gt;&lt;D xsi:type="xsd:double"&gt;52.232261878920433&lt;/D&gt;&lt;D xsi:type="xsd:double"&gt;52.127486255592913&lt;/D&gt;&lt;D xsi:type="xsd:double"&gt;52.157426880953537&lt;/D&gt;&lt;D xsi:type="xsd:double"&gt;52.237703970955508&lt;/D&gt;&lt;D xsi:type="xsd:double"&gt;52.3114039228039&lt;/D&gt;&lt;D xsi:type="xsd:double"&gt;52.349317784979569&lt;/D&gt;&lt;D xsi:type="xsd:double"&gt;52.290119579350517&lt;/D&gt;&lt;D xsi:type="xsd:double"&gt;52.384359156294778&lt;/D&gt;&lt;D xsi:type="xsd:double"&gt;52.279167848464333&lt;/D&gt;&lt;D xsi:type="xsd:double"&gt;52.424953089713227&lt;/D&gt;&lt;D xsi:type="xsd:double"&gt;52.392392348647888&lt;/D&gt;&lt;D xsi:type="xsd:double"&gt;52.562396210752759&lt;/D&gt;&lt;D xsi:type="xsd:double"&gt;52.597858999106492&lt;/D&gt;&lt;D xsi:type="xsd:double"&gt;51.090876554453089&lt;/D&gt;&lt;D xsi:type="xsd:double"&gt;51.135474594355593&lt;/D&gt;&lt;D xsi:type="xsd:double"&gt;51.124456651444532&lt;/D&gt;&lt;D xsi:type="xsd:double"&gt;51.05982039521512&lt;/D&gt;&lt;D xsi:type="xsd:double"&gt;51.018895097896817&lt;/D&gt;&lt;D xsi:type="xsd:double"&gt;51.075759928881652&lt;/D&gt;&lt;D xsi:type="xsd:double"&gt;51.096253067880362&lt;/D&gt;&lt;D xsi:type="xsd:double"&gt;51.131253693445167&lt;/D&gt;&lt;D xsi:type="xsd:double"&gt;51.173762721256153&lt;/D&gt;&lt;D xsi:type="xsd:double"&gt;51.117733897232277&lt;/D&gt;&lt;D xsi:type="xsd:double"&gt;51.129203736324193&lt;/D&gt;&lt;D xsi:type="xsd:double"&gt;51.2087872724164&lt;/D&gt;&lt;D xsi:type="xsd:double"&gt;51.219060250596428&lt;/D&gt;&lt;D xsi:type="xsd:double"&gt;51.260166099080188&lt;/D&gt;&lt;D xsi:type="xsd:double"&gt;51.223338748784478&lt;/D&gt;&lt;D xsi:type="xsd:double"&gt;51.198375685431749&lt;/D&gt;&lt;D xsi:type="xsd:double"&gt;51.162926868886771&lt;/D&gt;&lt;D xsi:type="xsd:double"&gt;51.276939041734067&lt;/D&gt;&lt;D xsi:type="xsd:double"&gt;51.266023023150439&lt;/D&gt;&lt;D xsi:type="xsd:double"&gt;51.374584076289963&lt;/D&gt;&lt;D xsi:type="xsd:double"&gt;51.344768467358989&lt;/D&gt;&lt;D xsi:type="xsd:double"&gt;51.245501196181763&lt;/D&gt;&lt;D xsi:type="xsd:double"&gt;51.231563790314091&lt;/D&gt;&lt;D xsi:type="xsd:double"&gt;51.18598302195182&lt;/D&gt;&lt;D xsi:type="xsd:double"&gt;51.234645838150477&lt;/D&gt;&lt;D xsi:type="xsd:double"&gt;51.2180816788382&lt;/D&gt;&lt;D xsi:type="xsd:double"&gt;51.18486798735313&lt;/D&gt;&lt;D xsi:type="xsd:double"&gt;51.1512747143943&lt;/D&gt;&lt;D xsi:type="xsd:double"&gt;51.111586538463918&lt;/D&gt;&lt;D xsi:type="xsd:double"&gt;51.1097903429185&lt;/D&gt;&lt;D xsi:type="xsd:double"&gt;51.24245181690209&lt;/D&gt;&lt;D xsi:type="xsd:double"&gt;51.358245508833548&lt;/D&gt;&lt;D xsi:type="xsd:double"&gt;51.278981355911313&lt;/D&gt;&lt;D xsi:type="xsd:double"&gt;51.368437544314929&lt;/D&gt;&lt;D xsi:type="xsd:double"&gt;51.388974092971772&lt;/D&gt;&lt;D xsi:type="xsd:double"&gt;51.427434317231423&lt;/D&gt;&lt;D xsi:type="xsd:double"&gt;51.549078908041579&lt;/D&gt;&lt;D xsi:type="xsd:double"&gt;51.59801067424371&lt;/D&gt;&lt;D xsi:type="xsd:double"&gt;51.516090829105252&lt;/D&gt;&lt;D xsi:type="xsd:double"&gt;51.529391049918537&lt;/D&gt;&lt;D xsi:type="xsd:double"&gt;51.5474058251869&lt;/D&gt;&lt;D xsi:type="xsd:double"&gt;51.515675139632691&lt;/D&gt;&lt;D xsi:type="xsd:double"&gt;51.403000509766038&lt;/D&gt;&lt;D xsi:type="xsd:double"&gt;51.43868653429012&lt;/D&gt;&lt;D xsi:type="xsd:double"&gt;51.357596022211091&lt;/D&gt;&lt;D xsi:type="xsd:double"&gt;51.424077020002969&lt;/D&gt;&lt;D xsi:type="xsd:double"&gt;51.424371738785922&lt;/D&gt;&lt;D xsi:type="xsd:double"&gt;51.764743400980919&lt;/D&gt;&lt;D xsi:type="xsd:double"&gt;51.706385353762961&lt;/D&gt;&lt;D xsi:type="xsd:double"&gt;51.641422694734082&lt;/D&gt;&lt;D xsi:type="xsd:double"&gt;51.743105219344478&lt;/D&gt;&lt;D xsi:type="xsd:double"&gt;51.710319060456058&lt;/D&gt;&lt;D xsi:type="xsd:double"&gt;51.633989804606543&lt;/D&gt;&lt;D xsi:type="xsd:double"&gt;51.62472859905133&lt;/D&gt;&lt;D xsi:type="xsd:double"&gt;51.63626705078623&lt;/D&gt;&lt;D xsi:type="xsd:double"&gt;51.591307925821141&lt;/D&gt;&lt;D xsi:type="xsd:double"&gt;51.656707099180863&lt;/D&gt;&lt;D xsi:type="xsd:double"&gt;51.608139346682222&lt;/D&gt;&lt;D xsi:type="xsd:double"&gt;51.62105730264939&lt;/D&gt;&lt;D xsi:type="xsd:double"&gt;51.465913214082107&lt;/D&gt;&lt;D xsi:type="xsd:double"&gt;51.41760490077543&lt;/D&gt;&lt;D xsi:type="xsd:double"&gt;51.362555851699668&lt;/D&gt;&lt;D xsi:type="xsd:double"&gt;51.4500369689796&lt;/D&gt;&lt;D xsi:type="xsd:double"&gt;51.390105346170238&lt;/D&gt;&lt;D xsi:type="xsd:double"&gt;51.258706175964782&lt;/D&gt;&lt;D xsi:type="xsd:double"&gt;51.184702686355656&lt;/D&gt;&lt;D xsi:type="xsd:double"&gt;51.281982856870172&lt;/D&gt;&lt;D xsi:type="xsd:double"&gt;51.220310063667583&lt;/D&gt;&lt;D xsi:type="xsd:double"&gt;51.333680603177548&lt;/D&gt;&lt;D xsi:type="xsd:double"&gt;51.377359339868967&lt;/D&gt;&lt;D xsi:type="xsd:double"&gt;51.402235944153837&lt;/D&gt;&lt;D xsi:type="xsd:double"&gt;51.30015214030729&lt;/D&gt;&lt;D xsi:type="xsd:double"&gt;51.33394075801575&lt;/D&gt;&lt;D xsi:type="xsd:double"&gt;51.238963250829272&lt;/D&gt;&lt;D xsi:type="xsd:double"&gt;51.230409319644529&lt;/D&gt;&lt;D xsi:type="xsd:double"&gt;51.098821184264033&lt;/D&gt;&lt;D xsi:type="xsd:double"&gt;51.091293555785953&lt;/D&gt;&lt;D xsi:type="xsd:double"&gt;51.194618544432288&lt;/D&gt;&lt;D xsi:type="xsd:double"&gt;51.221762699409759&lt;/D&gt;&lt;D xsi:type="xsd:double"&gt;51.164889172268907&lt;/D&gt;&lt;D xsi:type="xsd:double"&gt;51.203220072025523&lt;/D&gt;&lt;D xsi:type="xsd:double"&gt;51.233075628137549&lt;/D&gt;&lt;D xsi:type="xsd:double"&gt;51.33602447944314&lt;/D&gt;&lt;D xsi:type="xsd:double"&gt;51.347993229772769&lt;/D&gt;&lt;D xsi:type="xsd:double"&gt;51.2367147169671&lt;/D&gt;&lt;D xsi:type="xsd:double"&gt;51.16739326479366&lt;/D&gt;&lt;D xsi:type="xsd:double"&gt;51.08362916300846&lt;/D&gt;&lt;D xsi:type="xsd:double"&gt;51.211509963900617&lt;/D&gt;&lt;D xsi:type="xsd:double"&gt;51.202442835317058&lt;/D&gt;&lt;D xsi:type="xsd:double"&gt;51.195833632372079&lt;/D&gt;&lt;D xsi:type="xsd:double"&gt;51.149560230349358&lt;/D&gt;&lt;D xsi:type="xsd:double"&gt;51.123979024453249&lt;/D&gt;&lt;D xsi:type="xsd:double"&gt;51.703789477097651&lt;/D&gt;&lt;D xsi:type="xsd:double"&gt;51.75199705009581&lt;/D&gt;&lt;D xsi:type="xsd:double"&gt;51.819986735207657&lt;/D&gt;&lt;D xsi:type="xsd:double"&gt;51.867566322704107&lt;/D&gt;&lt;D xsi:type="xsd:double"&gt;51.877966641823662&lt;/D&gt;&lt;D xsi:type="xsd:double"&gt;51.903125533133689&lt;/D&gt;&lt;D xsi:type="xsd:double"&gt;51.8515433775847&lt;/D&gt;&lt;D xsi:type="xsd:double"&gt;51.90295904531613&lt;/D&gt;&lt;D xsi:type="xsd:double"&gt;51.865092730632178&lt;/D&gt;&lt;D xsi:type="xsd:double"&gt;51.84414964259588&lt;/D&gt;&lt;D xsi:type="xsd:double"&gt;51.895267738689967&lt;/D&gt;&lt;D xsi:type="xsd:double"&gt;51.361486936197373&lt;/D&gt;&lt;D xsi:type="xsd:double"&gt;51.377412897072332&lt;/D&gt;&lt;D xsi:type="xsd:double"&gt;51.416448038041239&lt;/D&gt;&lt;D xsi:type="xsd:double"&gt;51.385094837073638&lt;/D&gt;&lt;D xsi:type="xsd:double"&gt;51.393917742725449&lt;/D&gt;&lt;D xsi:type="xsd:double"&gt;51.41812834752313&lt;/D&gt;&lt;D xsi:type="xsd:double"&gt;51.30771976235102&lt;/D&gt;&lt;D xsi:type="xsd:double"&gt;51.30674208420384&lt;/D&gt;&lt;D xsi:type="xsd:double"&gt;51.783934105954877&lt;/D&gt;&lt;D xsi:type="xsd:double"&gt;51.810885627859641&lt;/D&gt;&lt;D xsi:type="xsd:double"&gt;51.858226509740263&lt;/D&gt;&lt;D xsi:type="xsd:double"&gt;51.901086311955559&lt;/D&gt;&lt;D xsi:type="xsd:double"&gt;51.904545534853717&lt;/D&gt;&lt;D xsi:type="xsd:double"&gt;51.937660145633068&lt;/D&gt;&lt;D xsi:type="xsd:double"&gt;51.9712856868585&lt;/D&gt;&lt;D xsi:type="xsd:double"&gt;51.862020952934373&lt;/D&gt;&lt;D xsi:type="xsd:double"&gt;51.842463920049831&lt;/D&gt;&lt;D xsi:type="xsd:double"&gt;51.929873314031447&lt;/D&gt;&lt;D xsi:type="xsd:double"&gt;51.901157520825308&lt;/D&gt;&lt;D xsi:type="xsd:double"&gt;51.9272064128515&lt;/D&gt;&lt;D xsi:type="xsd:double"&gt;51.930318960826462&lt;/D&gt;&lt;D xsi:type="xsd:double"&gt;51.964776213871573&lt;/D&gt;&lt;D xsi:type="xsd:double"&gt;51.871269114283763&lt;/D&gt;&lt;D xsi:type="xsd:double"&gt;52.019208426489513&lt;/D&gt;&lt;D xsi:type="xsd:double"&gt;52.099094880499173&lt;/D&gt;&lt;D xsi:type="xsd:double"&gt;52.160953480424062&lt;/D&gt;&lt;D xsi:type="xsd:double"&gt;52.199873931003829&lt;/D&gt;&lt;D xsi:type="xsd:double"&gt;52.194959237410089&lt;/D&gt;&lt;D xsi:type="xsd:double"&gt;52.182018319435578&lt;/D&gt;&lt;D xsi:type="xsd:double"&gt;52.18009836038582&lt;/D&gt;&lt;D xsi:type="xsd:double"&gt;52.185443602562188&lt;/D&gt;&lt;D xsi:type="xsd:double"&gt;52.173026803920877&lt;/D&gt;&lt;D xsi:type="xsd:double"&gt;52.095290773846678&lt;/D&gt;&lt;D xsi:type="xsd:double"&gt;52.051759167253223&lt;/D&gt;&lt;D xsi:type="xsd:double"&gt;52.065352022521992&lt;/D&gt;&lt;D xsi:type="xsd:double"&gt;52.044168900250376&lt;/D&gt;&lt;D xsi:type="xsd:double"&gt;52.073212406355019&lt;/D&gt;&lt;D xsi:type="xsd:double"&gt;52.102372428941123&lt;/D&gt;&lt;D xsi:type="xsd:double"&gt;52.132243981231561&lt;/D&gt;&lt;D xsi:type="xsd:double"&gt;52.1634947716445&lt;/D&gt;&lt;D xsi:type="xsd:double"&gt;52.183720512284843&lt;/D&gt;&lt;D xsi:type="xsd:double"&gt;52.137201286706123&lt;/D&gt;&lt;D xsi:type="xsd:double"&gt;52.177245741150138&lt;/D&gt;&lt;D xsi:type="xsd:double"&gt;52.170184572089781&lt;/D&gt;&lt;D xsi:type="xsd:double"&gt;52.119102285346941&lt;/D&gt;&lt;D xsi:type="xsd:double"&gt;52.121725280201638&lt;/D&gt;&lt;D xsi:type="xsd:double"&gt;52.113932592371377&lt;/D&gt;&lt;D xsi:type="xsd:double"&gt;52.006599794880913&lt;/D&gt;&lt;D xsi:type="xsd:double"&gt;52.036710961796551&lt;/D&gt;&lt;D xsi:type="xsd:double"&gt;52.013420799869039&lt;/D&gt;&lt;D xsi:type="xsd:double"&gt;51.9788809604326&lt;/D&gt;&lt;D xsi:type="xsd:double"&gt;52.017988762108168&lt;/D&gt;&lt;D xsi:type="xsd:double"&gt;51.965472240839169&lt;/D&gt;&lt;D xsi:type="xsd:double"&gt;51.979263092438352&lt;/D&gt;&lt;D xsi:type="xsd:double"&gt;51.888734661563078&lt;/D&gt;&lt;D xsi:type="xsd:double"&gt;51.906488653762942&lt;/D&gt;&lt;D xsi:type="xsd:double"&gt;51.927728771918822&lt;/D&gt;&lt;D xsi:type="xsd:double"&gt;51.953637528991123&lt;/D&gt;&lt;D xsi:type="xsd:double"&gt;51.930982236316517&lt;/D&gt;&lt;D xsi:type="xsd:double"&gt;51.867531262067821&lt;/D&gt;&lt;D xsi:type="xsd:double"&gt;51.839231610959068&lt;/D&gt;&lt;D xsi:type="xsd:double"&gt;51.867231193513028&lt;/D&gt;&lt;D xsi:type="xsd:double"&gt;51.766648602413177&lt;/D&gt;&lt;D xsi:type="xsd:double"&gt;51.716459571656571&lt;/D&gt;&lt;D xsi:type="xsd:double"&gt;51.782942265070929&lt;/D&gt;&lt;D xsi:type="xsd:double"&gt;51.82421614096063&lt;/D&gt;&lt;D xsi:type="xsd:double"&gt;51.8506114404325&lt;/D&gt;&lt;D xsi:type="xsd:double"&gt;51.883852679740293&lt;/D&gt;&lt;D xsi:type="xsd:double"&gt;51.898988733307469&lt;/D&gt;&lt;D xsi:type="xsd:double"&gt;51.924698452601127&lt;/D&gt;&lt;D xsi:type="xsd:double"&gt;51.903088394116551&lt;/D&gt;&lt;D xsi:type="xsd:double"&gt;51.985338486803442&lt;/D&gt;&lt;D xsi:type="xsd:double"&gt;57.382452016735677&lt;/D&gt;&lt;D xsi:type="xsd:double"&gt;57.450710327024893&lt;/D&gt;&lt;D xsi:type="xsd:double"&gt;57.554341364231057&lt;/D&gt;&lt;D xsi:type="xsd:double"&gt;57.44405691415281&lt;/D&gt;&lt;D xsi:type="xsd:double"&gt;57.366762524596822&lt;/D&gt;&lt;D xsi:type="xsd:double"&gt;57.473118264323119&lt;/D&gt;&lt;D xsi:type="xsd:double"&gt;57.539208569468762&lt;/D&gt;&lt;D xsi:type="xsd:double"&gt;57.393313418550662&lt;/D&gt;&lt;D xsi:type="xsd:double"&gt;57.392598480155911&lt;/D&gt;&lt;D xsi:type="xsd:double"&gt;57.392598190893693&lt;/D&gt;&lt;D xsi:type="xsd:double"&gt;57.354862748903827&lt;/D&gt;&lt;D xsi:type="xsd:double"&gt;57.32022405838687&lt;/D&gt;&lt;D xsi:type="xsd:double"&gt;57.2459420380998&lt;/D&gt;&lt;D xsi:type="xsd:double"&gt;58.329767948737363&lt;/D&gt;&lt;D xsi:type="xsd:double"&gt;58.366178713521109&lt;/D&gt;&lt;D xsi:type="xsd:double"&gt;58.469690108805793&lt;/D&gt;&lt;D xsi:type="xsd:double"&gt;58.510462764316422&lt;/D&gt;&lt;D xsi:type="xsd:double"&gt;58.4104989555666&lt;/D&gt;&lt;D xsi:type="xsd:double"&gt;58.376659517173742&lt;/D&gt;&lt;D xsi:type="xsd:double"&gt;58.404043746041737&lt;/D&gt;&lt;D xsi:type="xsd:double"&gt;58.351540336392979&lt;/D&gt;&lt;D xsi:type="xsd:double"&gt;58.355237390596528&lt;/D&gt;&lt;D xsi:type="xsd:double"&gt;58.39924201774587&lt;/D&gt;&lt;D xsi:type="xsd:double"&gt;58.489031485460572&lt;/D&gt;&lt;D xsi:type="xsd:double"&gt;58.418933412493423&lt;/D&gt;&lt;D xsi:type="xsd:double"&gt;58.372871438420241&lt;/D&gt;&lt;D xsi:type="xsd:double"&gt;58.403383264444251&lt;/D&gt;&lt;D xsi:type="xsd:double"&gt;58.451117364151287&lt;/D&gt;&lt;D xsi:type="xsd:double"&gt;58.556808522917713&lt;/D&gt;&lt;D xsi:type="xsd:double"&gt;58.505589290094328&lt;/D&gt;&lt;D xsi:type="xsd:double"&gt;58.43453153909617&lt;/D&gt;&lt;D xsi:type="xsd:double"&gt;58.369477307323287&lt;/D&gt;&lt;D xsi:type="xsd:double"&gt;58.355034081684963&lt;/D&gt;&lt;D xsi:type="xsd:double"&gt;58.346175554821393&lt;/D&gt;&lt;D xsi:type="xsd:double"&gt;58.24730634003302&lt;/D&gt;&lt;D xsi:type="xsd:double"&gt;58.1794657678823&lt;/D&gt;&lt;D xsi:type="xsd:double"&gt;58.202024555002531&lt;/D&gt;&lt;D xsi:type="xsd:double"&gt;58.232792318303282&lt;/D&gt;&lt;D xsi:type="xsd:double"&gt;58.28978829736311&lt;/D&gt;&lt;D xsi:type="xsd:double"&gt;58.287714227733147&lt;/D&gt;&lt;D xsi:type="xsd:double"&gt;58.224419975829932&lt;/D&gt;&lt;D xsi:type="xsd:double"&gt;58.089713233760861&lt;/D&gt;&lt;D xsi:type="xsd:double"&gt;58.106591350485573&lt;/D&gt;&lt;D xsi:type="xsd:double"&gt;58.060426520288907&lt;/D&gt;&lt;D xsi:type="xsd:double"&gt;58.023279531237&lt;/D&gt;&lt;D xsi:type="xsd:double"&gt;57.925792400263731&lt;/D&gt;&lt;D xsi:type="xsd:double"&gt;57.887328448788978&lt;/D&gt;&lt;D xsi:type="xsd:double"&gt;58.010200204890992&lt;/D&gt;&lt;D xsi:type="xsd:double"&gt;58.030921645531322&lt;/D&gt;&lt;D xsi:type="xsd:double"&gt;57.9792296436999&lt;/D&gt;&lt;D xsi:type="xsd:double"&gt;58.065177036864263&lt;/D&gt;&lt;D xsi:type="xsd:double"&gt;58.082243021093177&lt;/D&gt;&lt;D xsi:type="xsd:double"&gt;58.131406017006448&lt;/D&gt;&lt;D xsi:type="xsd:double"&gt;57.95040892770492&lt;/D&gt;&lt;D xsi:type="xsd:double"&gt;57.814207105147688&lt;/D&gt;&lt;D xsi:type="xsd:double"&gt;57.744996635320817&lt;/D&gt;&lt;D xsi:type="xsd:double"&gt;57.701095788450523&lt;/D&gt;&lt;D xsi:type="xsd:double"&gt;57.817488670355708&lt;/D&gt;&lt;D xsi:type="xsd:double"&gt;57.86220685631357&lt;/D&gt;&lt;D xsi:type="xsd:double"&gt;60.6271919056063&lt;/D&gt;&lt;D xsi:type="xsd:double"&gt;60.541614046083048&lt;/D&gt;&lt;D xsi:type="xsd:double"&gt;60.451726600167092&lt;/D&gt;&lt;D xsi:type="xsd:double"&gt;60.646899855232739&lt;/D&gt;&lt;D xsi:type="xsd:double"&gt;60.594598073979583&lt;/D&gt;&lt;D xsi:type="xsd:double"&gt;60.59029059044213&lt;/D&gt;&lt;D xsi:type="xsd:double"&gt;60.641732437751287&lt;/D&gt;&lt;D xsi:type="xsd:double"&gt;60.578537241781888&lt;/D&gt;&lt;D xsi:type="xsd:double"&gt;60.4934049304558&lt;/D&gt;&lt;D xsi:type="xsd:double"&gt;60.385715151639083&lt;/D&gt;&lt;D xsi:type="xsd:double"&gt;60.359193231858711&lt;/D&gt;&lt;D xsi:type="xsd:double"&gt;60.371300437317068&lt;/D&gt;&lt;D xsi:type="xsd:double"&gt;60.426231458154163&lt;/D&gt;&lt;D xsi:type="xsd:double"&gt;60.328647398583882&lt;/D&gt;&lt;D xsi:type="xsd:double"&gt;60.408151446476111&lt;/D&gt;&lt;D xsi:type="xsd:double"&gt;60.280232070196178&lt;/D&gt;&lt;D xsi:type="xsd:double"&gt;60.244789265656713&lt;/D&gt;&lt;D xsi:type="xsd:double"&gt;60.285025368831818&lt;/D&gt;&lt;D xsi:type="xsd:double"&gt;60.273448269322628&lt;/D&gt;&lt;D xsi:type="xsd:double"&gt;60.2292010160747&lt;/D&gt;&lt;D xsi:type="xsd:double"&gt;60.143797665559063&lt;/D&gt;&lt;D xsi:type="xsd:double"&gt;60.103101088112368&lt;/D&gt;&lt;D xsi:type="xsd:double"&gt;60.065377936361777&lt;/D&gt;&lt;D xsi:type="xsd:double"&gt;60.046172273653&lt;/D&gt;&lt;D xsi:type="xsd:double"&gt;59.942406062160018&lt;/D&gt;&lt;D xsi:type="xsd:double"&gt;59.98867780488095&lt;/D&gt;&lt;D xsi:type="xsd:double"&gt;59.919345720255748&lt;/D&gt;&lt;D xsi:type="xsd:double"&gt;59.931672065544433&lt;/D&gt;&lt;D xsi:type="xsd:double"&gt;59.894227659112573&lt;/D&gt;&lt;D xsi:type="xsd:double"&gt;59.780405024727777&lt;/D&gt;&lt;D xsi:type="xsd:double"&gt;59.7599912188113&lt;/D&gt;&lt;D xsi:type="xsd:double"&gt;59.673593189301911&lt;/D&gt;&lt;D xsi:type="xsd:double"&gt;59.738587512510023&lt;/D&gt;&lt;D xsi:type="xsd:double"&gt;59.756749851862409&lt;/D&gt;&lt;D xsi:type="xsd:double"&gt;59.713546978669783&lt;/D&gt;&lt;D xsi:type="xsd:double"&gt;59.805065200967192&lt;/D&gt;&lt;D xsi:type="xsd:double"&gt;59.873436054272958&lt;/D&gt;&lt;D xsi:type="xsd:double"&gt;59.871665058298781&lt;/D&gt;&lt;D xsi:type="xsd:double"&gt;59.921564976328511&lt;/D&gt;&lt;D xsi:type="xsd:double"&gt;59.846654593542823&lt;/D&gt;&lt;D xsi:type="xsd:double"&gt;59.947076536524271&lt;/D&gt;&lt;D xsi:type="xsd:double"&gt;59.949380880879012&lt;/D&gt;&lt;D xsi:type="xsd:double"&gt;59.859425057251627&lt;/D&gt;&lt;D xsi:type="xsd:double"&gt;60.030291397291478&lt;/D&gt;&lt;D xsi:type="xsd:double"&gt;60.136236566623722&lt;/D&gt;&lt;D xsi:type="xsd:double"&gt;60.071113046236157&lt;/D&gt;&lt;D xsi:type="xsd:double"&gt;60.081360996625719&lt;/D&gt;&lt;D xsi:type="xsd:double"&gt;60.07851044963607&lt;/D&gt;&lt;D xsi:type="xsd:double"&gt;60.256702282871757&lt;/D&gt;&lt;D xsi:type="xsd:double"&gt;60.20733063918734&lt;/D&gt;&lt;D xsi:type="xsd:double"&gt;60.2111850942291&lt;/D&gt;&lt;D xsi:type="xsd:double"&gt;60.251109074227543&lt;/D&gt;&lt;D xsi:type="xsd:double"&gt;60.302788516126583&lt;/D&gt;&lt;D xsi:type="xsd:double"&gt;60.228215362957847&lt;/D&gt;&lt;D xsi:type="xsd:double"&gt;60.280125211030537&lt;/D&gt;&lt;D xsi:type="xsd:double"&gt;60.169216716088293&lt;/D&gt;&lt;D xsi:type="xsd:double"&gt;60.113952852962953&lt;/D&gt;&lt;D xsi:type="xsd:double"&gt;60.160637066574367&lt;/D&gt;&lt;D xsi:type="xsd:double"&gt;60.197817168703&lt;/D&gt;&lt;D xsi:type="xsd:double"&gt;60.1012977597249&lt;/D&gt;&lt;D xsi:type="xsd:double"&gt;60.112549283775962&lt;/D&gt;&lt;D xsi:type="xsd:double"&gt;60.067631768297048&lt;/D&gt;&lt;D xsi:type="xsd:double"&gt;59.490305609523787&lt;/D&gt;&lt;D xsi:type="xsd:double"&gt;59.517295890336882&lt;/D&gt;&lt;D xsi:type="xsd:double"&gt;59.46591915459409&lt;/D&gt;&lt;D xsi:type="xsd:double"&gt;59.482410195843272&lt;/D&gt;&lt;D xsi:type="xsd:double"&gt;59.42707003811821&lt;/D&gt;&lt;D xsi:type="xsd:double"&gt;59.37617538115552&lt;/D&gt;&lt;D xsi:type="xsd:double"&gt;59.4030529020871&lt;/D&gt;&lt;D xsi:type="xsd:double"&gt;59.511849378201653&lt;/D&gt;&lt;D xsi:type="xsd:double"&gt;59.4421390231714&lt;/D&gt;&lt;D xsi:type="xsd:double"&gt;59.436178985689089&lt;/D&gt;&lt;D xsi:type="xsd:double"&gt;59.442814329518278&lt;/D&gt;&lt;D xsi:type="xsd:double"&gt;59.422700202217293&lt;/D&gt;&lt;D xsi:type="xsd:double"&gt;59.39399331940983&lt;/D&gt;&lt;D xsi:type="xsd:double"&gt;59.3663713238243&lt;/D&gt;&lt;D xsi:type="xsd:double"&gt;59.476585294386886&lt;/D&gt;&lt;D xsi:type="xsd:double"&gt;59.460754529711&lt;/D&gt;&lt;D xsi:type="xsd:double"&gt;61.879299504900409&lt;/D&gt;&lt;D xsi:type="xsd:double"&gt;61.880577709011177&lt;/D&gt;&lt;D xsi:type="xsd:double"&gt;61.854715960061966&lt;/D&gt;&lt;D xsi:type="xsd:double"&gt;61.757642524552857&lt;/D&gt;&lt;D xsi:type="xsd:double"&gt;61.807029445804687&lt;/D&gt;&lt;D xsi:type="xsd:double"&gt;61.78286957770581&lt;/D&gt;&lt;D xsi:type="xsd:double"&gt;61.7572335210967&lt;/D&gt;&lt;D xsi:type="xsd:double"&gt;61.819997156178992&lt;/D&gt;&lt;D xsi:type="xsd:double"&gt;61.789863333491958&lt;/D&gt;&lt;D xsi:type="xsd:double"&gt;61.692165848714453&lt;/D&gt;&lt;D xsi:type="xsd:double"&gt;61.666691251072223&lt;/D&gt;&lt;D xsi:type="xsd:double"&gt;61.676217973206782&lt;/D&gt;&lt;D xsi:type="xsd:double"&gt;61.64946277987363&lt;/D&gt;&lt;D xsi:type="xsd:double"&gt;61.662178047474129&lt;/D&gt;&lt;D xsi:type="xsd:double"&gt;61.591114997859037&lt;/D&gt;&lt;D xsi:type="xsd:double"&gt;61.646931739082632&lt;/D&gt;&lt;D xsi:type="xsd:double"&gt;61.623566750206308&lt;/D&gt;&lt;D xsi:type="xsd:double"&gt;61.679601796512969&lt;/D&gt;&lt;D xsi:type="xsd:double"&gt;61.707740210992377&lt;/D&gt;&lt;D xsi:type="xsd:double"&gt;61.755566797094708&lt;/D&gt;&lt;D xsi:type="xsd:double"&gt;61.799110679736422&lt;/D&gt;&lt;D xsi:type="xsd:double"&gt;61.880356930456081&lt;/D&gt;&lt;D xsi:type="xsd:double"&gt;61.737242665474227&lt;/D&gt;&lt;D xsi:type="xsd:double"&gt;61.699678552864633&lt;/D&gt;&lt;D xsi:type="xsd:double"&gt;61.659554740889568&lt;/D&gt;&lt;D xsi:type="xsd:double"&gt;61.474328937374608&lt;/D&gt;&lt;D xsi:type="xsd:double"&gt;61.497411957550611&lt;/D&gt;&lt;D xsi:type="xsd:double"&gt;61.529624164158982&lt;/D&gt;&lt;D xsi:type="xsd:double"&gt;61.601263665161788&lt;/D&gt;&lt;D xsi:type="xsd:double"&gt;61.549707278944872&lt;/D&gt;&lt;D xsi:type="xsd:double"&gt;61.303512697328863&lt;/D&gt;&lt;D xsi:type="xsd:double"&gt;61.429576312872427&lt;/D&gt;&lt;D xsi:type="xsd:double"&gt;61.520004848439306&lt;/D&gt;&lt;D xsi:type="xsd:double"&gt;61.543636535646932&lt;/D&gt;&lt;D xsi:type="xsd:double"&gt;61.48483200449644&lt;/D&gt;&lt;D xsi:type="xsd:double"&gt;61.539486353589069&lt;/D&gt;&lt;D xsi:type="xsd:double"&gt;61.547197883029114&lt;/D&gt;&lt;D xsi:type="xsd:double"&gt;61.486113058366847&lt;/D&gt;&lt;D xsi:type="xsd:double"&gt;61.454408494914247&lt;/D&gt;&lt;D xsi:type="xsd:double"&gt;61.513036460147923&lt;/D&gt;&lt;D xsi:type="xsd:double"&gt;61.362552622973837&lt;/D&gt;&lt;D xsi:type="xsd:double"&gt;61.343623195818743&lt;/D&gt;&lt;D xsi:type="xsd:double"&gt;61.324995580715793&lt;/D&gt;&lt;D xsi:type="xsd:double"&gt;61.388057317372933&lt;/D&gt;&lt;D xsi:type="xsd:double"&gt;61.376576926941958&lt;/D&gt;&lt;D xsi:type="xsd:double"&gt;61.3363209522837&lt;/D&gt;&lt;D xsi:type="xsd:double"&gt;61.433075806388018&lt;/D&gt;&lt;D xsi:type="xsd:double"&gt;61.452527318094582&lt;/D&gt;&lt;D xsi:type="xsd:double"&gt;60.4037829808147&lt;/D&gt;&lt;D xsi:type="xsd:double"&gt;60.271208011616388&lt;/D&gt;&lt;D xsi:type="xsd:double"&gt;60.262670442635837&lt;/D&gt;&lt;D xsi:type="xsd:double"&gt;60.265735715414174&lt;/D&gt;&lt;D xsi:type="xsd:double"&gt;60.219713967086413&lt;/D&gt;&lt;D xsi:type="xsd:double"&gt;60.1497489172078&lt;/D&gt;&lt;D xsi:type="xsd:double"&gt;60.144027441572391&lt;/D&gt;&lt;D xsi:type="xsd:double"&gt;60.163413277921187&lt;/D&gt;&lt;D xsi:type="xsd:double"&gt;60.165567267804178&lt;/D&gt;&lt;D xsi:type="xsd:double"&gt;60.083329217814267&lt;/D&gt;&lt;D xsi:type="xsd:double"&gt;60.053441544498689&lt;/D&gt;&lt;D xsi:type="xsd:double"&gt;60.142245665978812&lt;/D&gt;&lt;D xsi:type="xsd:double"&gt;60.150129856448537&lt;/D&gt;&lt;D xsi:type="xsd:double"&gt;59.963663704313809&lt;/D&gt;&lt;D xsi:type="xsd:double"&gt;59.992645210378022&lt;/D&gt;&lt;D xsi:type="xsd:doubl</t>
        </r>
      </text>
    </comment>
    <comment ref="A90" authorId="0" shapeId="0">
      <text>
        <r>
          <rPr>
            <b/>
            <sz val="9"/>
            <color indexed="81"/>
            <rFont val="Tahoma"/>
            <charset val="1"/>
          </rPr>
          <t>e"&gt;60.140872115278221&lt;/D&gt;&lt;D xsi:type="xsd:double"&gt;60.019971004444507&lt;/D&gt;&lt;D xsi:type="xsd:double"&gt;60.068450775522919&lt;/D&gt;&lt;D xsi:type="xsd:double"&gt;60.009632629472662&lt;/D&gt;&lt;D xsi:type="xsd:double"&gt;59.9722539434992&lt;/D&gt;&lt;D xsi:type="xsd:double"&gt;59.956572583594422&lt;/D&gt;&lt;D xsi:type="xsd:double"&gt;59.946815334138392&lt;/D&gt;&lt;D xsi:type="xsd:double"&gt;60.014383998858428&lt;/D&gt;&lt;D xsi:type="xsd:double"&gt;60.0289287351212&lt;/D&gt;&lt;D xsi:type="xsd:double"&gt;60.88740874501044&lt;/D&gt;&lt;D xsi:type="xsd:double"&gt;60.835385487905263&lt;/D&gt;&lt;D xsi:type="xsd:double"&gt;60.821537963670643&lt;/D&gt;&lt;D xsi:type="xsd:double"&gt;60.782679027338673&lt;/D&gt;&lt;D xsi:type="xsd:double"&gt;60.800380122105068&lt;/D&gt;&lt;D xsi:type="xsd:double"&gt;60.819866911137247&lt;/D&gt;&lt;D xsi:type="xsd:double"&gt;60.800190837507557&lt;/D&gt;&lt;D xsi:type="xsd:double"&gt;60.745145176609213&lt;/D&gt;&lt;D xsi:type="xsd:double"&gt;60.747724698222228&lt;/D&gt;&lt;D xsi:type="xsd:double"&gt;60.697700557153212&lt;/D&gt;&lt;D xsi:type="xsd:double"&gt;60.661220948327077&lt;/D&gt;&lt;D xsi:type="xsd:double"&gt;60.689752153785577&lt;/D&gt;&lt;D xsi:type="xsd:double"&gt;60.579568675765557&lt;/D&gt;&lt;D xsi:type="xsd:double"&gt;60.606517439561422&lt;/D&gt;&lt;D xsi:type="xsd:double"&gt;60.64446761869641&lt;/D&gt;&lt;D xsi:type="xsd:double"&gt;60.73182688012492&lt;/D&gt;&lt;D xsi:type="xsd:double"&gt;60.827662212400377&lt;/D&gt;&lt;D xsi:type="xsd:double"&gt;60.735100331071138&lt;/D&gt;&lt;D xsi:type="xsd:double"&gt;60.726717930842767&lt;/D&gt;&lt;D xsi:type="xsd:double"&gt;60.875524477864808&lt;/D&gt;&lt;D xsi:type="xsd:double"&gt;60.898502217040331&lt;/D&gt;&lt;D xsi:type="xsd:double"&gt;60.807684392372011&lt;/D&gt;&lt;D xsi:type="xsd:double"&gt;60.681716598766172&lt;/D&gt;&lt;D xsi:type="xsd:double"&gt;60.694437783890841&lt;/D&gt;&lt;D xsi:type="xsd:double"&gt;60.85919715932615&lt;/D&gt;&lt;D xsi:type="xsd:double"&gt;60.964941900913217&lt;/D&gt;&lt;D xsi:type="xsd:double"&gt;60.79452731608739&lt;/D&gt;&lt;D xsi:type="xsd:double"&gt;60.730393959045358&lt;/D&gt;&lt;D xsi:type="xsd:double"&gt;60.627746966839609&lt;/D&gt;&lt;D xsi:type="xsd:double"&gt;60.5476672148645&lt;/D&gt;&lt;D xsi:type="xsd:double"&gt;60.4782685618953&lt;/D&gt;&lt;D xsi:type="xsd:double"&gt;60.5233360433459&lt;/D&gt;&lt;D xsi:type="xsd:double"&gt;60.429819990905337&lt;/D&gt;&lt;D xsi:type="xsd:double"&gt;60.641201111076853&lt;/D&gt;&lt;D xsi:type="xsd:double"&gt;60.453300707212627&lt;/D&gt;&lt;D xsi:type="xsd:double"&gt;60.649515632096019&lt;/D&gt;&lt;D xsi:type="xsd:double"&gt;60.76646414448652&lt;/D&gt;&lt;D xsi:type="xsd:double"&gt;60.637693253952747&lt;/D&gt;&lt;D xsi:type="xsd:double"&gt;61.458621589667793&lt;/D&gt;&lt;D xsi:type="xsd:double"&gt;61.635639452828023&lt;/D&gt;&lt;D xsi:type="xsd:double"&gt;61.564270303300638&lt;/D&gt;&lt;D xsi:type="xsd:double"&gt;61.547838217696807&lt;/D&gt;&lt;D xsi:type="xsd:double"&gt;61.460685228472911&lt;/D&gt;&lt;D xsi:type="xsd:double"&gt;61.65012998457486&lt;/D&gt;&lt;D xsi:type="xsd:double"&gt;61.489602534000113&lt;/D&gt;&lt;D xsi:type="xsd:double"&gt;61.446774453243187&lt;/D&gt;&lt;D xsi:type="xsd:double"&gt;61.575828973157968&lt;/D&gt;&lt;D xsi:type="xsd:double"&gt;61.435264642852218&lt;/D&gt;&lt;D xsi:type="xsd:double"&gt;61.332871306866608&lt;/D&gt;&lt;D xsi:type="xsd:double"&gt;61.435932590100919&lt;/D&gt;&lt;D xsi:type="xsd:double"&gt;61.484416635335677&lt;/D&gt;&lt;D xsi:type="xsd:double"&gt;61.537449919297913&lt;/D&gt;&lt;D xsi:type="xsd:double"&gt;61.64052683876897&lt;/D&gt;&lt;D xsi:type="xsd:double"&gt;61.636445000714637&lt;/D&gt;&lt;D xsi:type="xsd:double"&gt;61.438251199811248&lt;/D&gt;&lt;D xsi:type="xsd:double"&gt;61.472114489749039&lt;/D&gt;&lt;D xsi:type="xsd:double"&gt;61.445524314766018&lt;/D&gt;&lt;D xsi:type="xsd:double"&gt;61.506641491477332&lt;/D&gt;&lt;D xsi:type="xsd:double"&gt;61.398804941430093&lt;/D&gt;&lt;D xsi:type="xsd:double"&gt;61.454757720818911&lt;/D&gt;&lt;D xsi:type="xsd:double"&gt;61.4810829252743&lt;/D&gt;&lt;D xsi:type="xsd:double"&gt;61.56810125100224&lt;/D&gt;&lt;D xsi:type="xsd:double"&gt;61.670017069436781&lt;/D&gt;&lt;D xsi:type="xsd:double"&gt;61.695541263273547&lt;/D&gt;&lt;D xsi:type="xsd:double"&gt;61.607650675229742&lt;/D&gt;&lt;D xsi:type="xsd:double"&gt;61.46271649945708&lt;/D&gt;&lt;D xsi:type="xsd:double"&gt;61.462398748380842&lt;/D&gt;&lt;D xsi:type="xsd:double"&gt;61.350289016543627&lt;/D&gt;&lt;D xsi:type="xsd:double"&gt;61.4865673622956&lt;/D&gt;&lt;D xsi:type="xsd:double"&gt;61.435148542520182&lt;/D&gt;&lt;D xsi:type="xsd:double"&gt;61.440248670951313&lt;/D&gt;&lt;D xsi:type="xsd:double"&gt;61.3670635925296&lt;/D&gt;&lt;D xsi:type="xsd:double"&gt;61.315359964314013&lt;/D&gt;&lt;D xsi:type="xsd:double"&gt;61.23615641665657&lt;/D&gt;&lt;D xsi:type="xsd:double"&gt;61.2252607416463&lt;/D&gt;&lt;D xsi:type="xsd:double"&gt;61.191708947990179&lt;/D&gt;&lt;D xsi:type="xsd:double"&gt;61.2710777173255&lt;/D&gt;&lt;D xsi:type="xsd:double"&gt;61.148442112639337&lt;/D&gt;&lt;D xsi:type="xsd:double"&gt;61.2994874764405&lt;/D&gt;&lt;D xsi:type="xsd:double"&gt;61.290127804405877&lt;/D&gt;&lt;D xsi:type="xsd:double"&gt;61.351824181779087&lt;/D&gt;&lt;D xsi:type="xsd:double"&gt;61.375630294936038&lt;/D&gt;&lt;D xsi:type="xsd:double"&gt;61.488671552956987&lt;/D&gt;&lt;D xsi:type="xsd:double"&gt;61.49901113465048&lt;/D&gt;&lt;D xsi:type="xsd:double"&gt;61.415372140990421&lt;/D&gt;&lt;D xsi:type="xsd:double"&gt;61.300806942346419&lt;/D&gt;&lt;D xsi:type="xsd:double"&gt;61.274667107901728&lt;/D&gt;&lt;D xsi:type="xsd:double"&gt;61.274635599513431&lt;/D&gt;&lt;D xsi:type="xsd:double"&gt;61.3571775054732&lt;/D&gt;&lt;D xsi:type="xsd:double"&gt;61.428976430358119&lt;/D&gt;&lt;D xsi:type="xsd:double"&gt;61.500513068207177&lt;/D&gt;&lt;D xsi:type="xsd:double"&gt;61.5129030425213&lt;/D&gt;&lt;D xsi:type="xsd:double"&gt;61.661643351292192&lt;/D&gt;&lt;D xsi:type="xsd:double"&gt;61.556281045231742&lt;/D&gt;&lt;D xsi:type="xsd:double"&gt;61.452137305613583&lt;/D&gt;&lt;D xsi:type="xsd:double"&gt;61.384781571056237&lt;/D&gt;&lt;D xsi:type="xsd:double"&gt;61.354559653445421&lt;/D&gt;&lt;D xsi:type="xsd:double"&gt;61.330804047946813&lt;/D&gt;&lt;D xsi:type="xsd:double"&gt;61.6419407134169&lt;/D&gt;&lt;D xsi:type="xsd:double"&gt;61.664700784506451&lt;/D&gt;&lt;D xsi:type="xsd:double"&gt;61.688277104924353&lt;/D&gt;&lt;D xsi:type="xsd:double"&gt;61.641675941878738&lt;/D&gt;&lt;D xsi:type="xsd:double"&gt;61.722020964298864&lt;/D&gt;&lt;D xsi:type="xsd:double"&gt;61.677964633112751&lt;/D&gt;&lt;D xsi:type="xsd:double"&gt;61.74273308366277&lt;/D&gt;&lt;D xsi:type="xsd:double"&gt;61.75348022447762&lt;/D&gt;&lt;D xsi:type="xsd:double"&gt;61.687512141381148&lt;/D&gt;&lt;D xsi:type="xsd:double"&gt;61.607010088312506&lt;/D&gt;&lt;D xsi:type="xsd:double"&gt;61.629989035106092&lt;/D&gt;&lt;D xsi:type="xsd:double"&gt;61.527012675848383&lt;/D&gt;&lt;D xsi:type="xsd:double"&gt;61.515629946428326&lt;/D&gt;&lt;D xsi:type="xsd:double"&gt;61.483245495162627&lt;/D&gt;&lt;D xsi:type="xsd:double"&gt;61.499031060048161&lt;/D&gt;&lt;D xsi:type="xsd:double"&gt;61.524669924868178&lt;/D&gt;&lt;D xsi:type="xsd:double"&gt;61.587125412498757&lt;/D&gt;&lt;D xsi:type="xsd:double"&gt;61.604775522126367&lt;/D&gt;&lt;D xsi:type="xsd:double"&gt;61.581103070395379&lt;/D&gt;&lt;D xsi:type="xsd:double"&gt;61.716419129168727&lt;/D&gt;&lt;D xsi:type="xsd:double"&gt;61.8220473790236&lt;/D&gt;&lt;D xsi:type="xsd:double"&gt;61.87066159907171&lt;/D&gt;&lt;D xsi:type="xsd:double"&gt;61.887517989014682&lt;/D&gt;&lt;D xsi:type="xsd:double"&gt;61.8905219436084&lt;/D&gt;&lt;D xsi:type="xsd:double"&gt;61.858310624625616&lt;/D&gt;&lt;D xsi:type="xsd:double"&gt;61.767362751671477&lt;/D&gt;&lt;D xsi:type="xsd:double"&gt;61.797361218885612&lt;/D&gt;&lt;D xsi:type="xsd:double"&gt;61.774230163693638&lt;/D&gt;&lt;D xsi:type="xsd:double"&gt;61.707192057334673&lt;/D&gt;&lt;D xsi:type="xsd:double"&gt;61.672194382598462&lt;/D&gt;&lt;D xsi:type="xsd:double"&gt;61.599935081583233&lt;/D&gt;&lt;D xsi:type="xsd:double"&gt;61.597611760789633&lt;/D&gt;&lt;D xsi:type="xsd:double"&gt;61.581867212569662&lt;/D&gt;&lt;D xsi:type="xsd:double"&gt;61.549349203389113&lt;/D&gt;&lt;D xsi:type="xsd:double"&gt;61.600549259996377&lt;/D&gt;&lt;D xsi:type="xsd:double"&gt;61.616114300913893&lt;/D&gt;&lt;D xsi:type="xsd:double"&gt;61.570174364478049&lt;/D&gt;&lt;D xsi:type="xsd:double"&gt;61.460164319820628&lt;/D&gt;&lt;D xsi:type="xsd:double"&gt;61.542656072934342&lt;/D&gt;&lt;D xsi:type="xsd:double"&gt;61.646376955133057&lt;/D&gt;&lt;D xsi:type="xsd:double"&gt;61.587745800173508&lt;/D&gt;&lt;D xsi:type="xsd:double"&gt;61.57503621545677&lt;/D&gt;&lt;D xsi:type="xsd:double"&gt;61.590084874149142&lt;/D&gt;&lt;D xsi:type="xsd:double"&gt;61.61536580871374&lt;/D&gt;&lt;D xsi:type="xsd:double"&gt;61.540391503103109&lt;/D&gt;&lt;D xsi:type="xsd:double"&gt;61.563739049342317&lt;/D&gt;&lt;D xsi:type="xsd:double"&gt;61.580768400782333&lt;/D&gt;&lt;D xsi:type="xsd:double"&gt;61.494877774386808&lt;/D&gt;&lt;D xsi:type="xsd:double"&gt;61.484859704474083&lt;/D&gt;&lt;D xsi:type="xsd:double"&gt;61.513667226047467&lt;/D&gt;&lt;D xsi:type="xsd:double"&gt;61.489386527863182&lt;/D&gt;&lt;D xsi:type="xsd:double"&gt;61.424965342059643&lt;/D&gt;&lt;D xsi:type="xsd:double"&gt;61.474625670861769&lt;/D&gt;&lt;D xsi:type="xsd:double"&gt;61.415626436884722&lt;/D&gt;&lt;D xsi:type="xsd:double"&gt;61.397519850627518&lt;/D&gt;&lt;D xsi:type="xsd:double"&gt;61.468851384495&lt;/D&gt;&lt;D xsi:type="xsd:double"&gt;61.54107374863306&lt;/D&gt;&lt;D xsi:type="xsd:double"&gt;61.57047405074232&lt;/D&gt;&lt;D xsi:type="xsd:double"&gt;61.470899809018768&lt;/D&gt;&lt;D xsi:type="xsd:double"&gt;61.761297575264713&lt;/D&gt;&lt;D xsi:type="xsd:double"&gt;61.6664134509636&lt;/D&gt;&lt;D xsi:type="xsd:double"&gt;61.726114684070112&lt;/D&gt;&lt;D xsi:type="xsd:double"&gt;61.809472646549381&lt;/D&gt;&lt;D xsi:type="xsd:double"&gt;63.208033831123018&lt;/D&gt;&lt;D xsi:type="xsd:double"&gt;63.271295267188982&lt;/D&gt;&lt;D xsi:type="xsd:double"&gt;63.33161669307389&lt;/D&gt;&lt;D xsi:type="xsd:double"&gt;63.296084905590916&lt;/D&gt;&lt;D xsi:type="xsd:double"&gt;63.398446184239447&lt;/D&gt;&lt;D xsi:type="xsd:double"&gt;63.286686481386553&lt;/D&gt;&lt;D xsi:type="xsd:double"&gt;63.128505544520813&lt;/D&gt;&lt;D xsi:type="xsd:double"&gt;63.136386704397&lt;/D&gt;&lt;D xsi:type="xsd:double"&gt;63.137185104269747&lt;/D&gt;&lt;D xsi:type="xsd:double"&gt;63.358318453778082&lt;/D&gt;&lt;D xsi:type="xsd:double"&gt;63.193165775686133&lt;/D&gt;&lt;D xsi:type="xsd:double"&gt;63.062453544495433&lt;/D&gt;&lt;D xsi:type="xsd:double"&gt;62.954927206747428&lt;/D&gt;&lt;D xsi:type="xsd:double"&gt;62.973337863607348&lt;/D&gt;&lt;D xsi:type="xsd:double"&gt;62.974826756355988&lt;/D&gt;&lt;D xsi:type="xsd:double"&gt;63.0346291751907&lt;/D&gt;&lt;D xsi:type="xsd:double"&gt;62.80263485846649&lt;/D&gt;&lt;D xsi:type="xsd:double"&gt;62.788731357798937&lt;/D&gt;&lt;D xsi:type="xsd:double"&gt;62.879498002987958&lt;/D&gt;&lt;D xsi:type="xsd:double"&gt;62.908352349378418&lt;/D&gt;&lt;D xsi:type="xsd:double"&gt;63.075355191460773&lt;/D&gt;&lt;D xsi:type="xsd:double"&gt;62.936945522413&lt;/D&gt;&lt;D xsi:type="xsd:double"&gt;62.888570478117522&lt;/D&gt;&lt;D xsi:type="xsd:double"&gt;62.865187743198078&lt;/D&gt;&lt;D xsi:type="xsd:double"&gt;62.702304246224813&lt;/D&gt;&lt;D xsi:type="xsd:double"&gt;62.72257687381839&lt;/D&gt;&lt;D xsi:type="xsd:double"&gt;62.854984749397893&lt;/D&gt;&lt;D xsi:type="xsd:double"&gt;62.963216336084848&lt;/D&gt;&lt;D xsi:type="xsd:double"&gt;62.895712105196509&lt;/D&gt;&lt;D xsi:type="xsd:double"&gt;62.831393492106827&lt;/D&gt;&lt;D xsi:type="xsd:double"&gt;62.594196572723412&lt;/D&gt;&lt;D xsi:type="xsd:double"&gt;62.556031317157966&lt;/D&gt;&lt;D xsi:type="xsd:double"&gt;62.470198801136583&lt;/D&gt;&lt;D xsi:type="xsd:double"&gt;62.368728927603513&lt;/D&gt;&lt;D xsi:type="xsd:double"&gt;62.353456201732591&lt;/D&gt;&lt;D xsi:type="xsd:double"&gt;62.410439412264253&lt;/D&gt;&lt;D xsi:type="xsd:double"&gt;62.637683807501588&lt;/D&gt;&lt;D xsi:type="xsd:double"&gt;62.909337991093608&lt;/D&gt;&lt;D xsi:type="xsd:double"&gt;63.062320974161523&lt;/D&gt;&lt;D xsi:type="xsd:double"&gt;62.9084152944865&lt;/D&gt;&lt;D xsi:type="xsd:double"&gt;63.122924796595612&lt;/D&gt;&lt;D xsi:type="xsd:double"&gt;63.038743820770627&lt;/D&gt;&lt;D xsi:type="xsd:double"&gt;62.970663762132652&lt;/D&gt;&lt;D xsi:type="xsd:double"&gt;62.993768609343313&lt;/D&gt;&lt;D xsi:type="xsd:double"&gt;62.937104733397177&lt;/D&gt;&lt;D xsi:type="xsd:double"&gt;63.040930810557668&lt;/D&gt;&lt;D xsi:type="xsd:double"&gt;62.990630784236863&lt;/D&gt;&lt;D xsi:type="xsd:double"&gt;62.970642916710567&lt;/D&gt;&lt;D xsi:type="xsd:double"&gt;62.896353359315007&lt;/D&gt;&lt;D xsi:type="xsd:double"&gt;62.909421211337623&lt;/D&gt;&lt;D xsi:type="xsd:double"&gt;62.687082653556153&lt;/D&gt;&lt;D xsi:type="xsd:double"&gt;62.8297797288168&lt;/D&gt;&lt;D xsi:type="xsd:double"&gt;62.867393417097119&lt;/D&gt;&lt;D xsi:type="xsd:double"&gt;62.938905841904578&lt;/D&gt;&lt;D xsi:type="xsd:double"&gt;62.910626354232043&lt;/D&gt;&lt;D xsi:type="xsd:double"&gt;63.034485749198808&lt;/D&gt;&lt;D xsi:type="xsd:double"&gt;62.776881044800369&lt;/D&gt;&lt;D xsi:type="xsd:double"&gt;62.715914487579639&lt;/D&gt;&lt;D xsi:type="xsd:double"&gt;62.747805820964771&lt;/D&gt;&lt;D xsi:type="xsd:double"&gt;62.70498167407932&lt;/D&gt;&lt;D xsi:type="xsd:double"&gt;62.680198783106547&lt;/D&gt;&lt;D xsi:type="xsd:double"&gt;62.555123368523&lt;/D&gt;&lt;D xsi:type="xsd:double"&gt;63.068275367401682&lt;/D&gt;&lt;D xsi:type="xsd:double"&gt;63.136802768005033&lt;/D&gt;&lt;D xsi:type="xsd:double"&gt;63.142708597169282&lt;/D&gt;&lt;D xsi:type="xsd:double"&gt;63.178371969069843&lt;/D&gt;&lt;D xsi:type="xsd:double"&gt;63.215438207586708&lt;/D&gt;&lt;D xsi:type="xsd:double"&gt;63.207908342405993&lt;/D&gt;&lt;D xsi:type="xsd:double"&gt;63.139787537607212&lt;/D&gt;&lt;D xsi:type="xsd:double"&gt;63.166469949088118&lt;/D&gt;&lt;D xsi:type="xsd:double"&gt;63.196112977945809&lt;/D&gt;&lt;D xsi:type="xsd:double"&gt;63.1470086293182&lt;/D&gt;&lt;D xsi:type="xsd:double"&gt;63.163224626199657&lt;/D&gt;&lt;D xsi:type="xsd:double"&gt;63.1826505533809&lt;/D&gt;&lt;D xsi:type="xsd:double"&gt;63.12710579262594&lt;/D&gt;&lt;D xsi:type="xsd:double"&gt;63.092965411008123&lt;/D&gt;&lt;D xsi:type="xsd:double"&gt;63.056094955778107&lt;/D&gt;&lt;D xsi:type="xsd:double"&gt;63.590983364296129&lt;/D&gt;&lt;D xsi:type="xsd:double"&gt;63.7440056120214&lt;/D&gt;&lt;D xsi:type="xsd:double"&gt;63.728420587738078&lt;/D&gt;&lt;D xsi:type="xsd:double"&gt;63.760177296344281&lt;/D&gt;&lt;D xsi:type="xsd:double"&gt;63.884502244468877&lt;/D&gt;&lt;D xsi:type="xsd:double"&gt;63.722107262991869&lt;/D&gt;&lt;D xsi:type="xsd:double"&gt;63.735216203289788&lt;/D&gt;&lt;D xsi:type="xsd:double"&gt;63.68650525973689&lt;/D&gt;&lt;D xsi:type="xsd:double"&gt;63.782039779119977&lt;/D&gt;&lt;D xsi:type="xsd:double"&gt;63.770704140921239&lt;/D&gt;&lt;D xsi:type="xsd:double"&gt;63.681568319952433&lt;/D&gt;&lt;D xsi:type="xsd:double"&gt;63.639302444437661&lt;/D&gt;&lt;D xsi:type="xsd:double"&gt;63.515283951243873&lt;/D&gt;&lt;D xsi:type="xsd:double"&gt;63.429969392471378&lt;/D&gt;&lt;D xsi:type="xsd:double"&gt;63.45631057360643&lt;/D&gt;&lt;D xsi:type="xsd:double"&gt;63.481061696282268&lt;/D&gt;&lt;D xsi:type="xsd:double"&gt;63.453687755552806&lt;/D&gt;&lt;D xsi:type="xsd:double"&gt;63.457921871444292&lt;/D&gt;&lt;D xsi:type="xsd:double"&gt;63.260005549255972&lt;/D&gt;&lt;D xsi:type="xsd:double"&gt;63.421871821487947&lt;/D&gt;&lt;D xsi:type="xsd:double"&gt;63.345673306843452&lt;/D&gt;&lt;D xsi:type="xsd:double"&gt;63.238598618776123&lt;/D&gt;&lt;D xsi:type="xsd:double"&gt;63.268074882739157&lt;/D&gt;&lt;D xsi:type="xsd:double"&gt;63.291086587965509&lt;/D&gt;&lt;D xsi:type="xsd:double"&gt;63.233861003330972&lt;/D&gt;&lt;D xsi:type="xsd:double"&gt;63.240690307185979&lt;/D&gt;&lt;D xsi:type="xsd:double"&gt;63.169647495788219&lt;/D&gt;&lt;D xsi:type="xsd:double"&gt;63.289248550939867&lt;/D&gt;&lt;D xsi:type="xsd:double"&gt;63.205683145761952&lt;/D&gt;&lt;D xsi:type="xsd:double"&gt;63.122334398253663&lt;/D&gt;&lt;D xsi:type="xsd:double"&gt;63.089904453793217&lt;/D&gt;&lt;D xsi:type="xsd:double"&gt;63.11433205800693&lt;/D&gt;&lt;D xsi:type="xsd:double"&gt;63.009046785974732&lt;/D&gt;&lt;D xsi:type="xsd:double"&gt;62.967528900527647&lt;/D&gt;&lt;D xsi:type="xsd:double"&gt;62.962004611682083&lt;/D&gt;&lt;D xsi:type="xsd:double"&gt;63.014604414551407&lt;/D&gt;&lt;D xsi:type="xsd:double"&gt;63.015560293793868&lt;/D&gt;&lt;D xsi:type="xsd:double"&gt;62.92734876164954&lt;/D&gt;&lt;D xsi:type="xsd:double"&gt;62.90874603242721&lt;/D&gt;&lt;D xsi:type="xsd:double"&gt;63.033337188393759&lt;/D&gt;&lt;D xsi:type="xsd:double"&gt;63.005994286865473&lt;/D&gt;&lt;D xsi:type="xsd:double"&gt;62.904162597767041&lt;/D&gt;&lt;D xsi:type="xsd:double"&gt;62.8526666800988&lt;/D&gt;&lt;D xsi:type="xsd:double"&gt;62.947103077183748&lt;/D&gt;&lt;D xsi:type="xsd:double"&gt;59.041124199317323&lt;/D&gt;&lt;D xsi:type="xsd:double"&gt;59.116474996978383&lt;/D&gt;&lt;D xsi:type="xsd:double"&gt;59.042049484766338&lt;/D&gt;&lt;D xsi:type="xsd:double"&gt;59.083144488118087&lt;/D&gt;&lt;D xsi:type="xsd:double"&gt;59.002306343756572&lt;/D&gt;&lt;D xsi:type="xsd:double"&gt;59.23767642626143&lt;/D&gt;&lt;D xsi:type="xsd:double"&gt;59.28031502439184&lt;/D&gt;&lt;D xsi:type="xsd:double"&gt;59.198603193135433&lt;/D&gt;&lt;D xsi:type="xsd:double"&gt;59.243865324374923&lt;/D&gt;&lt;D xsi:type="xsd:double"&gt;59.321673087739988&lt;/D&gt;&lt;D xsi:type="xsd:double"&gt;59.453912539881038&lt;/D&gt;&lt;D xsi:type="xsd:double"&gt;59.326560245908063&lt;/D&gt;&lt;D xsi:type="xsd:double"&gt;59.225218945567029&lt;/D&gt;&lt;D xsi:type="xsd:double"&gt;59.247277577924763&lt;/D&gt;&lt;D xsi:type="xsd:double"&gt;59.237287369442143&lt;/D&gt;&lt;D xsi:type="xsd:double"&gt;59.427189952413052&lt;/D&gt;&lt;D xsi:type="xsd:double"&gt;59.438378248546456&lt;/D&gt;&lt;D xsi:type="xsd:double"&gt;59.345055959587278&lt;/D&gt;&lt;D xsi:type="xsd:double"&gt;59.3023950742254&lt;/D&gt;&lt;D xsi:type="xsd:double"&gt;59.239991100649817&lt;/D&gt;&lt;D xsi:type="xsd:double"&gt;59.249407191137557&lt;/D&gt;&lt;D xsi:type="xsd:double"&gt;59.248120768999428&lt;/D&gt;&lt;D xsi:type="xsd:double"&gt;59.250909777003258&lt;/D&gt;&lt;D xsi:type="xsd:double"&gt;59.322174665601842&lt;/D&gt;&lt;D xsi:type="xsd:double"&gt;59.35856669041091&lt;/D&gt;&lt;D xsi:type="xsd:double"&gt;59.355111023709412&lt;/D&gt;&lt;D xsi:type="xsd:double"&gt;59.495451424380747&lt;/D&gt;&lt;D xsi:type="xsd:double"&gt;59.515471138815663&lt;/D&gt;&lt;D xsi:type="xsd:double"&gt;59.470732118597986&lt;/D&gt;&lt;D xsi:type="xsd:double"&gt;59.476154254542116&lt;/D&gt;&lt;D xsi:type="xsd:double"&gt;59.3550385605412&lt;/D&gt;&lt;D xsi:type="xsd:double"&gt;59.24342981748967&lt;/D&gt;&lt;D xsi:type="xsd:double"&gt;59.231914487900838&lt;/D&gt;&lt;D xsi:type="xsd:double"&gt;59.230279360855462&lt;/D&gt;&lt;D xsi:type="xsd:double"&gt;59.179801039205252&lt;/D&gt;&lt;D xsi:type="xsd:double"&gt;59.227304328724678&lt;/D&gt;&lt;D xsi:type="xsd:double"&gt;59.178386473543178&lt;/D&gt;&lt;D xsi:type="xsd:double"&gt;59.258383731238119&lt;/D&gt;&lt;D xsi:type="xsd:double"&gt;59.32565899412743&lt;/D&gt;&lt;D xsi:type="xsd:double"&gt;59.394368765898378&lt;/D&gt;&lt;D xsi:type="xsd:double"&gt;59.383253080981333&lt;/D&gt;&lt;D xsi:type="xsd:double"&gt;59.336515622836849&lt;/D&gt;&lt;D xsi:type="xsd:double"&gt;59.369827934056339&lt;/D&gt;&lt;D xsi:type="xsd:double"&gt;59.405630483910258&lt;/D&gt;&lt;D xsi:type="xsd:double"&gt;59.392313856015953&lt;/D&gt;&lt;D xsi:type="xsd:double"&gt;59.260146483682121&lt;/D&gt;&lt;D xsi:type="xsd:double"&gt;59.358831498491718&lt;/D&gt;&lt;D xsi:type="xsd:double"&gt;59.433641564119121&lt;/D&gt;&lt;D xsi:type="xsd:double"&gt;59.431630363383313&lt;/D&gt;&lt;D xsi:type="xsd:double"&gt;59.444550742108213&lt;/D&gt;&lt;D xsi:type="xsd:double"&gt;59.3893799322195&lt;/D&gt;&lt;D xsi:type="xsd:double"&gt;59.236118841686327&lt;/D&gt;&lt;D xsi:type="xsd:double"&gt;59.185304720534148&lt;/D&gt;&lt;D xsi:type="xsd:double"&gt;59.330287005301308&lt;/D&gt;&lt;D xsi:type="xsd:double"&gt;59.415342796005653&lt;/D&gt;&lt;D xsi:type="xsd:double"&gt;59.456994942692752&lt;/D&gt;&lt;D xsi:type="xsd:double"&gt;59.60404661465035&lt;/D&gt;&lt;D xsi:type="xsd:double"&gt;59.639327009318308&lt;/D&gt;&lt;D xsi:type="xsd:double"&gt;59.575509674155008&lt;/D&gt;&lt;D xsi:type="xsd:double"&gt;59.666643460287759&lt;/D&gt;&lt;D xsi:type="xsd:double"&gt;59.691848492654657&lt;/D&gt;&lt;D xsi:type="xsd:double"&gt;58.497164431200012&lt;/D&gt;&lt;D xsi:type="xsd:double"&gt;58.363948754389348&lt;/D&gt;&lt;D xsi:type="xsd:double"&gt;58.453221178419348&lt;/D&gt;&lt;D xsi:type="xsd:double"&gt;58.634598726124693&lt;/D&gt;&lt;D xsi:type="xsd:double"&gt;58.614074259353337&lt;/D&gt;&lt;D xsi:type="xsd:double"&gt;58.665977083814937&lt;/D&gt;&lt;D xsi:type="xsd:double"&gt;58.637445745235752&lt;/D&gt;&lt;D xsi:type="xsd:double"&gt;58.657284839400027&lt;/D&gt;&lt;D xsi:type="xsd:double"&gt;58.609330014939992&lt;/D&gt;&lt;D xsi:type="xsd:double"&gt;58.558620919156809&lt;/D&gt;&lt;D xsi:type="xsd:double"&gt;58.45519695607404&lt;/D&gt;&lt;D xsi:type="xsd:double"&gt;58.390304546813077&lt;/D&gt;&lt;D xsi:type="xsd:double"&gt;58.527146240319979&lt;/D&gt;&lt;D xsi:type="xsd:double"&gt;58.499305130828887&lt;/D&gt;&lt;D xsi:type="xsd:double"&gt;58.598667063337857&lt;/D&gt;&lt;D xsi:type="xsd:double"&gt;58.686639268405649&lt;/D&gt;&lt;D xsi:type="xsd:double"&gt;58.6858361804877&lt;/D&gt;&lt;D xsi:type="xsd:double"&gt;58.468680875534062&lt;/D&gt;&lt;D xsi:type="xsd:double"&gt;58.325797219680709&lt;/D&gt;&lt;D xsi:type="xsd:double"&gt;58.295372241968543&lt;/D&gt;&lt;D xsi:type="xsd:double"&gt;58.277543226898757&lt;/D&gt;&lt;D xsi:type="xsd:double"&gt;58.338652058063737&lt;/D&gt;&lt;D xsi:type="xsd:double"&gt;58.312493109394659&lt;/D&gt;&lt;D xsi:type="xsd:double"&gt;58.438982411961639&lt;/D&gt;&lt;D xsi:type="xsd:double"&gt;58.411056602529939&lt;/D&gt;&lt;D xsi:type="xsd:double"&gt;58.396987733610509&lt;/D&gt;&lt;D xsi:type="xsd:double"&gt;58.368833148981771&lt;/D&gt;&lt;D xsi:type="xsd:double"&gt;58.353610683306322&lt;/D&gt;&lt;D xsi:type="xsd:double"&gt;58.318192921645782&lt;/D&gt;&lt;D xsi:type="xsd:double"&gt;58.42823406084603&lt;/D&gt;&lt;D xsi:type="xsd:double"&gt;58.544878731097619&lt;/D&gt;&lt;D xsi:type="xsd:double"&gt;58.53989892688034&lt;/D&gt;&lt;D xsi:type="xsd:double"&gt;58.579098257825777&lt;/D&gt;&lt;D xsi:type="xsd:double"&gt;58.599116377578483&lt;/D&gt;&lt;D xsi:type="xsd:double"&gt;58.477156693512732&lt;/D&gt;&lt;D xsi:type="xsd:double"&gt;58.576736818251838&lt;/D&gt;&lt;D xsi:type="xsd:double"&gt;58.749082817896692&lt;/D&gt;&lt;D xsi:type="xsd:double"&gt;58.600918853874042&lt;/D&gt;&lt;D xsi:type="xsd:double"&gt;58.611886183914358&lt;/D&gt;&lt;D xsi:type="xsd:double"&gt;58.559493761728923&lt;/D&gt;&lt;D xsi:type="xsd:double"&gt;58.666649610004427&lt;/D&gt;&lt;D xsi:type="xsd:double"&gt;58.563465735624767&lt;/D&gt;&lt;D xsi:type="xsd:double"&gt;58.472260884000313&lt;/D&gt;&lt;D xsi:type="xsd:double"&gt;58.55168481336387&lt;/D&gt;&lt;D xsi:type="xsd:double"&gt;58.489997062875219&lt;/D&gt;&lt;D xsi:type="xsd:double"&gt;58.390561372396853&lt;/D&gt;&lt;D xsi:type="xsd:double"&gt;58.451988721708567&lt;/D&gt;&lt;D xsi:type="xsd:double"&gt;58.454516032332933&lt;/D&gt;&lt;D xsi:type="xsd:double"&gt;58.339123587647848&lt;/D&gt;&lt;D xsi:type="xsd:double"&gt;58.4296193692366&lt;/D&gt;&lt;D xsi:type="xsd:double"&gt;58.520830110418018&lt;/D&gt;&lt;D xsi:type="xsd:double"&gt;58.585251346923961&lt;/D&gt;&lt;D xsi:type="xsd:double"&gt;58.645207649747057&lt;/D&gt;&lt;D xsi:type="xsd:double"&gt;58.611358559569886&lt;/D&gt;&lt;D xsi:type="xsd:double"&gt;58.490401237679073&lt;/D&gt;&lt;D xsi:type="xsd:double"&gt;58.331732916403773&lt;/D&gt;&lt;D xsi:type="xsd:double"&gt;58.326393684271572&lt;/D&gt;&lt;D xsi:type="xsd:double"&gt;58.317498323059333&lt;/D&gt;&lt;D xsi:type="xsd:double"&gt;58.551266652651307&lt;/D&gt;&lt;D xsi:type="xsd:double"&gt;58.331072901500548&lt;/D&gt;&lt;D xsi:type="xsd:double"&gt;58.2595387157053&lt;/D&gt;&lt;D xsi:type="xsd:double"&gt;58.28405911396122&lt;/D&gt;&lt;D xsi:type="xsd:double"&gt;58.222701530112147&lt;/D&gt;&lt;D xsi:type="xsd:double"&gt;58.245586743930467&lt;/D&gt;&lt;D xsi:type="xsd:double"&gt;61.312583053215768&lt;/D&gt;&lt;D xsi:type="xsd:double"&gt;61.252338072511549&lt;/D&gt;&lt;D xsi:type="xsd:double"&gt;61.2398061396979&lt;/D&gt;&lt;D xsi:type="xsd:double"&gt;61.187716274103757&lt;/D&gt;&lt;D xsi:type="xsd:double"&gt;61.165974047670247&lt;/D&gt;&lt;D xsi:type="xsd:double"&gt;61.118175135115941&lt;/D&gt;&lt;D xsi:type="xsd:double"&gt;61.193026812184407&lt;/D&gt;&lt;D xsi:type="xsd:double"&gt;61.283498153185633&lt;/D&gt;&lt;D xsi:type="xsd:double"&gt;61.182906525441453&lt;/D&gt;&lt;D xsi:type="xsd:double"&gt;61.286222032171963&lt;/D&gt;&lt;D xsi:type="xsd:double"&gt;61.048224636815277&lt;/D&gt;&lt;D xsi:type="xsd:double"&gt;61.407971589514631&lt;/D&gt;&lt;D xsi:type="xsd:double"&gt;61.158913002431881&lt;/D&gt;&lt;D xsi:type="xsd:double"&gt;61.248103788303908&lt;/D&gt;&lt;D xsi:type="xsd:double"&gt;61.261985151298553&lt;/D&gt;&lt;D xsi:type="xsd:double"&gt;61.2956964454436&lt;/D&gt;&lt;D xsi:type="xsd:double"&gt;61.435098530340248&lt;/D&gt;&lt;D xsi:type="xsd:double"&gt;61.522446127775368&lt;/D&gt;&lt;D xsi:type="xsd:double"&gt;61.542046251013048&lt;/D&gt;&lt;D xsi:type="xsd:double"&gt;61.6455512718994&lt;/D&gt;&lt;D xsi:type="xsd:double"&gt;61.58494744652323&lt;/D&gt;&lt;D xsi:type="xsd:double"&gt;61.489865508452517&lt;/D&gt;&lt;D xsi:type="xsd:double"&gt;61.416051956766466&lt;/D&gt;&lt;D xsi:type="xsd:double"&gt;61.376074600344147&lt;/D&gt;&lt;D xsi:type="xsd:double"&gt;61.132242280534093&lt;/D&gt;&lt;D xsi:type="xsd:double"&gt;61.048403359461709&lt;/D&gt;&lt;D xsi:type="xsd:double"&gt;61.028541661361189&lt;/D&gt;&lt;D xsi:type="xsd:double"&gt;60.923416820276877&lt;/D&gt;&lt;D xsi:type="xsd:double"&gt;60.876999045606773&lt;/D&gt;&lt;D xsi:type="xsd:double"&gt;60.858536282030819&lt;/D&gt;&lt;D xsi:type="xsd:double"&gt;60.802506844703849&lt;/D&gt;&lt;D xsi:type="xsd:double"&gt;60.805050654168078&lt;/D&gt;&lt;D xsi:type="xsd:double"&gt;60.788355201968947&lt;/D&gt;&lt;D xsi:type="xsd:double"&gt;60.833421299787723&lt;/D&gt;&lt;D xsi:type="xsd:double"&gt;60.891847428379343&lt;/D&gt;&lt;D xsi:type="xsd:double"&gt;60.951076303267207&lt;/D&gt;&lt;D xsi:type="xsd:double"&gt;60.980357414586322&lt;/D&gt;&lt;D xsi:type="xsd:double"&gt;60.877343334951973&lt;/D&gt;&lt;D xsi:type="xsd:double"&gt;60.835817176927137&lt;/D&gt;&lt;D xsi:type="xsd:double"&gt;60.804640383472218&lt;/D&gt;&lt;D xsi:type="xsd:double"&gt;60.820414111942668&lt;/D&gt;&lt;D xsi:type="xsd:double"&gt;60.714409495551827&lt;/D&gt;&lt;D xsi:type="xsd:double"&gt;60.600074806287942&lt;/D&gt;&lt;D xsi:type="xsd:double"&gt;60.519259082532713&lt;/D&gt;&lt;D xsi:type="xsd:double"&gt;60.477392107918568&lt;/D&gt;&lt;D xsi:type="xsd:double"&gt;60.393417396350848&lt;/D&gt;&lt;D xsi:type="xsd:double"&gt;60.381179284669088&lt;/D&gt;&lt;D xsi:type="xsd:double"&gt;60.317837844396649&lt;/D&gt;&lt;D xsi:type="xsd:double"&gt;60.284854957397513&lt;/D&gt;&lt;D xsi:type="xsd:double"&gt;60.419219939475809&lt;/D&gt;&lt;D xsi:type="xsd:double"&gt;60.364985227110481&lt;/D&gt;&lt;D xsi:type="xsd:double"&gt;60.404556738784187&lt;/D&gt;&lt;D xsi:type="xsd:double"&gt;60.306567833265071&lt;/D&gt;&lt;D xsi:type="xsd:double"&gt;60.384367282642728&lt;/D&gt;&lt;D xsi:type="xsd:double"&gt;60.321561431527627&lt;/D&gt;&lt;D xsi:type="xsd:double"&gt;60.405043782151&lt;/D&gt;&lt;D xsi:type="xsd:double"&gt;60.344155053252223&lt;/D&gt;&lt;D xsi:type="xsd:double"&gt;60.485527660780257&lt;/D&gt;&lt;D xsi:type="xsd:double"&gt;60.462336000545257&lt;/D&gt;&lt;D xsi:type="xsd:double"&gt;60.3652364311672&lt;/D&gt;&lt;D xsi:type="xsd:double"&gt;60.412804856420578&lt;/D&gt;&lt;D xsi:type="xsd:double"&gt;60.517637053233329&lt;/D&gt;&lt;D xsi:type="xsd:double"&gt;60.513182154533638&lt;/D&gt;&lt;D xsi:type="xsd:double"&gt;61.586270564694182&lt;/D&gt;&lt;D xsi:type="xsd:double"&gt;61.512060801927362&lt;/D&gt;&lt;D xsi:type="xsd:double"&gt;61.57618874024994&lt;/D&gt;&lt;D xsi:type="xsd:double"&gt;61.460644228004647&lt;/D&gt;&lt;D xsi:type="xsd:double"&gt;61.386187807123633&lt;/D&gt;&lt;D xsi:type="xsd:double"&gt;61.390903313342548&lt;/D&gt;&lt;D xsi:type="xsd:double"&gt;61.378828438349011&lt;/D&gt;&lt;D xsi:type="xsd:double"&gt;61.211328779953718&lt;/D&gt;&lt;D xsi:type="xsd:double"&gt;61.166279865348258&lt;/D&gt;&lt;D xsi:type="xsd:double"&gt;61.262442447559152&lt;/D&gt;&lt;D xsi:type="xsd:double"&gt;61.2690026291834&lt;/D&gt;&lt;D xsi:type="xsd:double"&gt;61.311416823295559&lt;/D&gt;&lt;D xsi:type="xsd:double"&gt;61.202857903343983&lt;/D&gt;&lt;D xsi:type="xsd:double"&gt;61.129772083975737&lt;/D&gt;&lt;D xsi:type="xsd:double"&gt;61.318813560083967&lt;/D&gt;&lt;D xsi:type="xsd:double"&gt;61.24276885329715&lt;/D&gt;&lt;D xsi:type="xsd:double"&gt;61.257318693468108&lt;/D&gt;&lt;D xsi:type="xsd:double"&gt;61.2043627667269&lt;/D&gt;&lt;D xsi:type="xsd:double"&gt;61.219490494477917&lt;/D&gt;&lt;D xsi:type="xsd:double"&gt;61.441633173194013&lt;/D&gt;&lt;D xsi:type="xsd:double"&gt;61.337359568287788&lt;/D&gt;&lt;D xsi:type="xsd:double"&gt;61.288334675200737&lt;/D&gt;&lt;D xsi:type="xsd:double"&gt;61.241580211756293&lt;/D&gt;&lt;D xsi:type="xsd:double"&gt;61.446072428772467&lt;/D&gt;&lt;D xsi:type="xsd:double"&gt;61.679830903889211&lt;/D&gt;&lt;D xsi:type="xsd:double"&gt;61.642800284205471&lt;/D&gt;&lt;D xsi:type="xsd:double"&gt;61.539657588037279&lt;/D&gt;&lt;D xsi:type="xsd:double"&gt;61.866498346903541&lt;/D&gt;&lt;D xsi:type="xsd:double"&gt;61.84259275413708&lt;/D&gt;&lt;D xsi:type="xsd:double"&gt;61.789154695047607&lt;/D&gt;&lt;D xsi:type="xsd:double"&gt;61.925224231904977&lt;/D&gt;&lt;D xsi:type="xsd:double"&gt;61.929401693819329&lt;/D&gt;&lt;D xsi:type="xsd:double"&gt;62.012760463359683&lt;/D&gt;&lt;D xsi:type="xsd:double"&gt;61.778399997525383&lt;/D&gt;&lt;D xsi:type="xsd:double"&gt;61.703688859826542&lt;/D&gt;&lt;D xsi:type="xsd:double"&gt;61.755772997124467&lt;/D&gt;&lt;D xsi:type="xsd:double"&gt;61.734117756164643&lt;/D&gt;&lt;D xsi:type="xsd:double"&gt;61.82677071696957&lt;/D&gt;&lt;D xsi:type="xsd:double"&gt;61.817429398499193&lt;/D&gt;&lt;D xsi:type="xsd:double"&gt;61.788760781043429&lt;/D&gt;&lt;D xsi:type="xsd:double"&gt;61.684980104739637&lt;/D&gt;&lt;D xsi:type="xsd:double"&gt;61.792031801583363&lt;/D&gt;&lt;D xsi:type="xsd:double"&gt;61.809698734328592&lt;/D&gt;&lt;D xsi:type="xsd:double"&gt;61.745889439917491&lt;/D&gt;&lt;D xsi:type="xsd:double"&gt;61.704157709431449&lt;/D&gt;&lt;D xsi:type="xsd:double"&gt;61.6178224640276&lt;/D&gt;&lt;D xsi:type="xsd:double"&gt;61.63085267225221&lt;/D&gt;&lt;D xsi:type="xsd:double"&gt;61.50132292435859&lt;/D&gt;&lt;D xsi:type="xsd:double"&gt;61.634642599098363&lt;/D&gt;&lt;D xsi:type="xsd:double"&gt;61.669419846973113&lt;/D&gt;&lt;D xsi:type="xsd:double"&gt;61.558075494352678&lt;/D&gt;&lt;D xsi:type="xsd:double"&gt;61.7372921253812&lt;/D&gt;&lt;D xsi:type="xsd:double"&gt;61.720967690741659&lt;/D&gt;&lt;D xsi:type="xsd:double"&gt;61.853221590271389&lt;/D&gt;&lt;D xsi:type="xsd:double"&gt;61.821914614640541&lt;/D&gt;&lt;D xsi:type="xsd:double"&gt;61.834273275710594&lt;/D&gt;&lt;D xsi:type="xsd:double"&gt;61.897780759640028&lt;/D&gt;&lt;D xsi:type="xsd:double"&gt;62.157996923841928&lt;/D&gt;&lt;D xsi:type="xsd:double"&gt;62.083785131559722&lt;/D&gt;&lt;D xsi:type="xsd:double"&gt;62.188884372588063&lt;/D&gt;&lt;D xsi:type="xsd:double"&gt;62.346487890595228&lt;/D&gt;&lt;D xsi:type="xsd:double"&gt;61.195069886669494&lt;/D&gt;&lt;D xsi:type="xsd:double"&gt;61.135516397106358&lt;/D&gt;&lt;D xsi:type="xsd:double"&gt;61.268369763629018&lt;/D&gt;&lt;D xsi:type="xsd:double"&gt;61.163003296889293&lt;/D&gt;&lt;D xsi:type="xsd:double"&gt;61.133390931155759&lt;/D&gt;&lt;D xsi:type="xsd:double"&gt;60.916937619725651&lt;/D&gt;&lt;D xsi:type="xsd:double"&gt;60.790758971072577&lt;/D&gt;&lt;D xsi:type="xsd:double"&gt;60.910814380151223&lt;/D&gt;&lt;D xsi:type="xsd:double"&gt;60.943656374985032&lt;/D&gt;&lt;D xsi:type="xsd:double"&gt;60.952099469546958&lt;/D&gt;&lt;D xsi:type="xsd:double"&gt;60.997537559591613&lt;/D&gt;&lt;D xsi:type="xsd:double"&gt;61.011551825822529&lt;/D&gt;&lt;D xsi:type="xsd:double"&gt;64.557010864862235&lt;/D&gt;&lt;D xsi:type="xsd:double"&gt;64.563514992434023&lt;/D&gt;&lt;D xsi:type="xsd:double"&gt;64.561310390652281&lt;/D&gt;&lt;D xsi:type="xsd:double"&gt;64.597897337833672&lt;/D&gt;&lt;D xsi:type="xsd:double"&gt;64.64231987897648&lt;/D&gt;&lt;D xsi:type="xsd:double"&gt;64.585936225627989&lt;/D&gt;&lt;D xsi:type="xsd:double"&gt;64.760917967105982&lt;/D&gt;&lt;D xsi:type="xsd:double"&gt;64.880761161766515&lt;/D&gt;&lt;D xsi:type="xsd:double"&gt;64.858699671649518&lt;/D&gt;&lt;D xsi:type="xsd:double"&gt;65.0076911975639&lt;/D&gt;&lt;D xsi:type="xsd:double"&gt;64.776703050347336&lt;/D&gt;&lt;D xsi:type="xsd:double"&gt;64.8989341669089&lt;/D&gt;&lt;D xsi:type="xsd:double"&gt;64.887003082789334&lt;/D&gt;&lt;D xsi:type="xsd:double"&gt;65.034580033724041&lt;/D&gt;&lt;D xsi:type="xsd:double"&gt;65.193779110202669&lt;/D&gt;&lt;D xsi:type="xsd:double"&gt;65.01694828089704&lt;/D&gt;&lt;D xsi:type="xsd:double"&gt;64.870413215306115&lt;/D&gt;&lt;D xsi:type="xsd:double"&gt;64.746771077518744&lt;/D&gt;&lt;D xsi:type="xsd:double"&gt;64.646877396896244&lt;/D&gt;&lt;D xsi:type="xsd:double"&gt;64.525462469930318&lt;/D&gt;&lt;D xsi:type="xsd:double"&gt;64.5266809967484&lt;/D&gt;&lt;D xsi:type="xsd:double"&gt;64.88270898574082&lt;/D&gt;&lt;D xsi:type="xsd:double"&gt;64.780842445746472&lt;/D&gt;&lt;D xsi:type="xsd:double"&gt;64.71021123162673&lt;/D&gt;&lt;D xsi:type="xsd:double"&gt;64.7270989646815&lt;/D&gt;&lt;D xsi:type="xsd:double"&gt;64.725401900870111&lt;/D&gt;&lt;D xsi:type="xsd:double"&gt;64.6940867246828&lt;/D&gt;&lt;D xsi:type="xsd:double"&gt;64.720585006490751&lt;/D&gt;&lt;D xsi:type="xsd:double"&gt;64.876896948558411&lt;/D&gt;&lt;D xsi:type="xsd:double"&gt;65.026219447204269&lt;/D&gt;&lt;D xsi:type="xsd:double"&gt;64.972189789573747&lt;/D&gt;&lt;D xsi:type="xsd:double"&gt;64.945050389373463&lt;/D&gt;&lt;D xsi:type="xsd:double"&gt;64.897181735858126&lt;/D&gt;&lt;D xsi:type="xsd:double"&gt;64.808321414300664&lt;/D&gt;&lt;D xsi:type="xsd:double"&gt;64.824193807873712&lt;/D&gt;&lt;D xsi:type="xsd:double"&gt;64.7176233429652&lt;/D&gt;&lt;D xsi:type="xsd:double"&gt;64.642516290294722&lt;/D&gt;&lt;D xsi:type="xsd:double"&gt;64.7020625093374&lt;/D&gt;&lt;D xsi:type="xsd:double"&gt;64.627241881065544&lt;/D&gt;&lt;D xsi:type="xsd:double"&gt;64.736010929267863&lt;/D&gt;&lt;D xsi:type="xsd:double"&gt;64.907861807771752&lt;/D&gt;&lt;D xsi:type="xsd:double"&gt;64.885258369535777&lt;/D&gt;&lt;D xsi:type="xsd:double"&gt;64.7283403661859&lt;/D&gt;&lt;D xsi:type="xsd:double"&gt;64.617840636759766&lt;/D&gt;&lt;D xsi:type="xsd:double"&gt;64.532255090177287&lt;/D&gt;&lt;D xsi:type="xsd:double"&gt;64.468917783684859&lt;/D&gt;&lt;D xsi:type="xsd:double"&gt;64.583165370267736&lt;/D&gt;&lt;D xsi:type="xsd:double"&gt;64.0621782213621&lt;/D&gt;&lt;D xsi:type="xsd:double"&gt;64.061230222217446&lt;/D&gt;&lt;D xsi:type="xsd:double"&gt;64.252948455745766&lt;/D&gt;&lt;D xsi:type="xsd:double"&gt;64.4241741673763&lt;/D&gt;&lt;D xsi:type="xsd:double"&gt;64.390568598461925&lt;/D&gt;&lt;D xsi:type="xsd:double"&gt;64.4479578663869&lt;/D&gt;&lt;D xsi:type="xsd:double"&gt;64.6284901510174&lt;/D&gt;&lt;D xsi:type="xsd:double"&gt;64.642364439194239&lt;/D&gt;&lt;D xsi:type="xsd:double"&gt;64.671693430103431&lt;/D&gt;&lt;D xsi:type="xsd:double"&gt;64.677949403083389&lt;/D&gt;&lt;D xsi:type="xsd:double"&gt;64.8833054692358&lt;/D&gt;&lt;D xsi:type="xsd:double"&gt;64.889471042384969&lt;/D&gt;&lt;D xsi:type="xsd:double"&gt;65.038795563135977&lt;/D&gt;&lt;D xsi:type="xsd:double"&gt;65.123024905613107&lt;/D&gt;&lt;D xsi:type="xsd:double"&gt;65.0631112510785&lt;/D&gt;&lt;D xsi:type="xsd:double"&gt;65.146897076401515&lt;/D&gt;&lt;D xsi:type="xsd:double"&gt;65.1630276014021&lt;/D&gt;&lt;D xsi:type="xsd:double"&gt;65.116869850603308&lt;/D&gt;&lt;D xsi:type="xsd:double"&gt;65.391143778226038&lt;/D&gt;&lt;D xsi:type="xsd:double"&gt;65.4912612090144&lt;/D&gt;&lt;D xsi:type="xsd:double"&gt;65.558684640440958&lt;/D&gt;&lt;D xsi:type="xsd:double"&gt;65.518327202549&lt;/D&gt;&lt;D xsi:type="xsd:double"&gt;65.444986175246484&lt;/D&gt;&lt;D xsi:type="xsd:double"&gt;65.338918289540686&lt;/D&gt;&lt;D xsi:type="xsd:double"&gt;65.270433566692&lt;/D&gt;&lt;D xsi:type="xsd:double"&gt;65.279267027289592&lt;/D&gt;&lt;D xsi:type="xsd:double"&gt;65.273522113223621&lt;/D&gt;&lt;D xsi:type="xsd:double"&gt;65.061050606849165&lt;/D&gt;&lt;D xsi:type="xsd:double"&gt;64.87924043062732&lt;/D&gt;&lt;D xsi:type="xsd:double"&gt;64.616589232510719&lt;/D&gt;&lt;D xsi:type="xsd:double"&gt;64.531023412128334&lt;/D&gt;&lt;D xsi:type="xsd:double"&gt;64.498887176398043&lt;/D&gt;&lt;D xsi:type="xsd:double"&gt;64.59233738035779&lt;/D&gt;&lt;D xsi:type="xsd:double"&gt;64.899514239152339&lt;/D&gt;&lt;D xsi:type="xsd:double"&gt;64.690806927018741&lt;/D&gt;&lt;D xsi:type="xsd:double"&gt;64.57702920448331&lt;/D&gt;&lt;D xsi:type="xsd:double"&gt;64.657925783137287&lt;/D&gt;&lt;D xsi:type="xsd:double"&gt;64.838157456024064&lt;/D&gt;&lt;D xsi:type="xsd:double"&gt;64.9888726586815&lt;/D&gt;&lt;D xsi:type="xsd:double"&gt;64.81576015854958&lt;/D&gt;&lt;D xsi:type="xsd:double"&gt;64.86573619481733&lt;/D&gt;&lt;D xsi:type="xsd:double"&gt;64.870653812268017&lt;/D&gt;&lt;D xsi:type="xsd:double"&gt;64.758385740096131&lt;/D&gt;&lt;D xsi:type="xsd:double"&gt;64.5625607117978&lt;/D&gt;&lt;D xsi:type="xsd:double"&gt;64.456606848615223&lt;/D&gt;&lt;D xsi:type="xsd:double"&gt;64.607867630288823&lt;/D&gt;&lt;D xsi:type="xsd:double"&gt;64.612428400171439&lt;/D&gt;&lt;D xsi:type="xsd:double"&gt;64.356309462747163&lt;/D&gt;&lt;D xsi:type="xsd:double"&gt;64.321454772959441&lt;/D&gt;&lt;D xsi:type="xsd:double"&gt;64.260258505544883&lt;/D&gt;&lt;D xsi:type="xsd:double"&gt;64.1815254812618&lt;/D&gt;&lt;D xsi:type="xsd:double"&gt;64.183960689964735&lt;/D&gt;&lt;D xsi:type="xsd:double"&gt;64.395088849039411&lt;/D&gt;&lt;D xsi:type="xsd:double"&gt;64.435357155899879&lt;/D&gt;&lt;D xsi:type="xsd:double"&gt;64.438920827865175&lt;/D&gt;&lt;D xsi:type="xsd:double"&gt;64.445171830054718&lt;/D&gt;&lt;D xsi:type="xsd:double"&gt;64.487186251862312&lt;/D&gt;&lt;D xsi:type="xsd:double"&gt;64.539969685464115&lt;/D&gt;&lt;D xsi:type="xsd:double"&gt;64.662223465966576&lt;/D&gt;&lt;D xsi:type="xsd:double"&gt;64.670042267742474&lt;/D&gt;&lt;D xsi:type="xsd:double"&gt;64.647351052419353&lt;/D&gt;&lt;D xsi:type="xsd:double"&gt;64.55590759063162&lt;/D&gt;&lt;D xsi:type="xsd:double"&gt;62.932983804266271&lt;/D&gt;&lt;D xsi:type="xsd:double"&gt;62.857645115651692&lt;/D&gt;&lt;D xsi:type="xsd:double"&gt;63.010532057334842&lt;/D&gt;&lt;D xsi:type="xsd:double"&gt;62.979329947067043&lt;/D&gt;&lt;D xsi:type="xsd:double"&gt;63.09486125655225&lt;/D&gt;&lt;D xsi:type="xsd:double"&gt;63.152341822813618&lt;/D&gt;&lt;D xsi:type="xsd:double"&gt;63.013463755779213&lt;/D&gt;&lt;D xsi:type="xsd:double"&gt;63.009039705433963&lt;/D&gt;&lt;D xsi:type="xsd:double"&gt;63.019370253701688&lt;/D&gt;&lt;D xsi:type="xsd:double"&gt;63.026911908516887&lt;/D&gt;&lt;D xsi:type="xsd:double"&gt;63.273348821150158&lt;/D&gt;&lt;D xsi:type="xsd:double"&gt;63.251878585171362&lt;/D&gt;&lt;D xsi:type="xsd:double"&gt;63.285737372147942&lt;/D&gt;&lt;D xsi:type="xsd:double"&gt;63.084293710466262&lt;/D&gt;&lt;D xsi:type="xsd:double"&gt;62.91929123182333&lt;/D&gt;&lt;D xsi:type="xsd:double"&gt;62.989354904386339&lt;/D&gt;&lt;D xsi:type="xsd:double"&gt;62.940964377463573&lt;/D&gt;&lt;D xsi:type="xsd:double"&gt;62.901801750632771&lt;/D&gt;&lt;D xsi:type="xsd:double"&gt;62.406237532612252&lt;/D&gt;&lt;D xsi:type="xsd:double"&gt;62.465400494517333&lt;/D&gt;&lt;D xsi:type="xsd:double"&gt;62.663564647111571&lt;/D&gt;&lt;D xsi:type="xsd:double"&gt;62.565163678748632&lt;/D&gt;&lt;D xsi:type="xsd:double"&gt;62.510478477001342&lt;/D&gt;&lt;D xsi:type="xsd:double"&gt;62.333903870290378&lt;/D&gt;&lt;D xsi:type="xsd:double"&gt;62.208824627623613&lt;/D&gt;&lt;D xsi:type="xsd:double"&gt;62.224587729407169&lt;/D&gt;&lt;D xsi:type="xsd:double"&gt;62.044590494212429&lt;/D&gt;&lt;D xsi:type="xsd:double"&gt;62.187428061881363&lt;/D&gt;&lt;D xsi:type="xsd:double"&gt;62.292515154931323&lt;/D&gt;&lt;D xsi:type="xsd:double"&gt;62.217863993451829&lt;/D&gt;&lt;D xsi:type="xsd:double"&gt;62.125144169682642&lt;/D&gt;&lt;D xsi:type="xsd:double"&gt;62.125022223641267&lt;/D&gt;&lt;D xsi:type="xsd:double"&gt;62.280763399958182&lt;/D&gt;&lt;D xsi:type="xsd:double"&gt;62.240268424903391&lt;/D&gt;&lt;D xsi:type="xsd:double"&gt;62.12899871307178&lt;/D&gt;&lt;D xsi:type="xsd:double"&gt;62.146749455686489&lt;/D&gt;&lt;D xsi:type="xsd:double"&gt;62.201261618506827&lt;/D&gt;&lt;D xsi:type="xsd:double"&gt;62.160961815333778&lt;/D&gt;&lt;D xsi:type="xsd:double"&gt;62.1240541436503&lt;/D&gt;&lt;D xsi:type="xsd:double"&gt;62.116463876035283&lt;/D&gt;&lt;D xsi:type="xsd:double"&gt;62.1164230696</t>
        </r>
      </text>
    </comment>
    <comment ref="A91" authorId="0" shapeId="0">
      <text>
        <r>
          <rPr>
            <b/>
            <sz val="9"/>
            <color indexed="81"/>
            <rFont val="Tahoma"/>
            <charset val="1"/>
          </rPr>
          <t>05212&lt;/D&gt;&lt;D xsi:type="xsd:double"&gt;61.99930231581228&lt;/D&gt;&lt;D xsi:type="xsd:double"&gt;61.935422078459681&lt;/D&gt;&lt;D xsi:type="xsd:double"&gt;62.006493760209437&lt;/D&gt;&lt;D xsi:type="xsd:double"&gt;61.924692738013341&lt;/D&gt;&lt;D xsi:type="xsd:double"&gt;61.973485225705161&lt;/D&gt;&lt;D xsi:type="xsd:double"&gt;61.931045419945107&lt;/D&gt;&lt;D xsi:type="xsd:double"&gt;62.002358724525862&lt;/D&gt;&lt;D xsi:type="xsd:double"&gt;62.008394602681868&lt;/D&gt;&lt;D xsi:type="xsd:double"&gt;61.996662376156841&lt;/D&gt;&lt;D xsi:type="xsd:double"&gt;62.027912861633638&lt;/D&gt;&lt;D xsi:type="xsd:double"&gt;61.990789158227876&lt;/D&gt;&lt;D xsi:type="xsd:double"&gt;62.050880720889467&lt;/D&gt;&lt;D xsi:type="xsd:double"&gt;62.053485492528367&lt;/D&gt;&lt;D xsi:type="xsd:double"&gt;62.0615515263981&lt;/D&gt;&lt;D xsi:type="xsd:double"&gt;62.036755033956858&lt;/D&gt;&lt;D xsi:type="xsd:double"&gt;62.158815371506527&lt;/D&gt;&lt;D xsi:type="xsd:double"&gt;62.313377056227573&lt;/D&gt;&lt;D xsi:type="xsd:double"&gt;62.448829924852447&lt;/D&gt;&lt;D xsi:type="xsd:double"&gt;62.474466677187444&lt;/D&gt;&lt;D xsi:type="xsd:double"&gt;62.30830622693442&lt;/D&gt;&lt;D xsi:type="xsd:double"&gt;62.28868182302579&lt;/D&gt;&lt;D xsi:type="xsd:double"&gt;61.815118000327921&lt;/D&gt;&lt;D xsi:type="xsd:double"&gt;61.674269279148383&lt;/D&gt;&lt;D xsi:type="xsd:double"&gt;61.607572242478589&lt;/D&gt;&lt;D xsi:type="xsd:double"&gt;61.3977715551859&lt;/D&gt;&lt;D xsi:type="xsd:double"&gt;61.271957160942733&lt;/D&gt;&lt;D xsi:type="xsd:double"&gt;61.251086191546648&lt;/D&gt;&lt;D xsi:type="xsd:double"&gt;61.419481958712687&lt;/D&gt;&lt;D xsi:type="xsd:double"&gt;61.437651945455343&lt;/D&gt;&lt;D xsi:type="xsd:double"&gt;61.355255501740537&lt;/D&gt;&lt;D xsi:type="xsd:double"&gt;61.353010200407873&lt;/D&gt;&lt;D xsi:type="xsd:double"&gt;61.304956637811657&lt;/D&gt;&lt;D xsi:type="xsd:double"&gt;61.468951180200548&lt;/D&gt;&lt;D xsi:type="xsd:double"&gt;61.409901386356523&lt;/D&gt;&lt;D xsi:type="xsd:double"&gt;61.838899176299812&lt;/D&gt;&lt;D xsi:type="xsd:double"&gt;61.814002810975254&lt;/D&gt;&lt;D xsi:type="xsd:double"&gt;61.947415505526827&lt;/D&gt;&lt;D xsi:type="xsd:double"&gt;61.823483468555793&lt;/D&gt;&lt;D xsi:type="xsd:double"&gt;61.807796837615683&lt;/D&gt;&lt;D xsi:type="xsd:double"&gt;61.902280575104349&lt;/D&gt;&lt;D xsi:type="xsd:double"&gt;61.764439893712478&lt;/D&gt;&lt;D xsi:type="xsd:double"&gt;61.836830340913309&lt;/D&gt;&lt;D xsi:type="xsd:double"&gt;61.97310454148959&lt;/D&gt;&lt;D xsi:type="xsd:double"&gt;61.835380252462549&lt;/D&gt;&lt;D xsi:type="xsd:double"&gt;61.788503986630118&lt;/D&gt;&lt;D xsi:type="xsd:double"&gt;61.786814781041322&lt;/D&gt;&lt;D xsi:type="xsd:double"&gt;61.729119119030607&lt;/D&gt;&lt;D xsi:type="xsd:double"&gt;61.891844582164687&lt;/D&gt;&lt;D xsi:type="xsd:double"&gt;61.824135890357837&lt;/D&gt;&lt;D xsi:type="xsd:double"&gt;61.8798698368248&lt;/D&gt;&lt;D xsi:type="xsd:double"&gt;61.711520052693153&lt;/D&gt;&lt;D xsi:type="xsd:double"&gt;61.613987770856482&lt;/D&gt;&lt;D xsi:type="xsd:double"&gt;61.6182259677195&lt;/D&gt;&lt;D xsi:type="xsd:double"&gt;61.651391560666433&lt;/D&gt;&lt;D xsi:type="xsd:double"&gt;61.699031708987647&lt;/D&gt;&lt;D xsi:type="xsd:double"&gt;61.8151683856794&lt;/D&gt;&lt;D xsi:type="xsd:double"&gt;62.04641190533453&lt;/D&gt;&lt;D xsi:type="xsd:double"&gt;62.010985064742329&lt;/D&gt;&lt;D xsi:type="xsd:double"&gt;62.05841652374783&lt;/D&gt;&lt;D xsi:type="xsd:double"&gt;62.24604930973436&lt;/D&gt;&lt;D xsi:type="xsd:double"&gt;62.173677824549742&lt;/D&gt;&lt;D xsi:type="xsd:double"&gt;62.21077003740745&lt;/D&gt;&lt;D xsi:type="xsd:double"&gt;62.383944598910979&lt;/D&gt;&lt;D xsi:type="xsd:double"&gt;62.363418371385123&lt;/D&gt;&lt;D xsi:type="xsd:double"&gt;62.261068411813817&lt;/D&gt;&lt;D xsi:type="xsd:double"&gt;62.268807728343781&lt;/D&gt;&lt;D xsi:type="xsd:double"&gt;62.156127556299509&lt;/D&gt;&lt;D xsi:type="xsd:double"&gt;61.888753884207652&lt;/D&gt;&lt;D xsi:type="xsd:double"&gt;61.90864495505749&lt;/D&gt;&lt;D xsi:type="xsd:double"&gt;61.995490407351717&lt;/D&gt;&lt;D xsi:type="xsd:double"&gt;62.053889203600583&lt;/D&gt;&lt;D xsi:type="xsd:double"&gt;62.005969315402673&lt;/D&gt;&lt;D xsi:type="xsd:double"&gt;62.03439023477442&lt;/D&gt;&lt;D xsi:type="xsd:double"&gt;62.056004513219023&lt;/D&gt;&lt;D xsi:type="xsd:double"&gt;62.0195640744056&lt;/D&gt;&lt;D xsi:type="xsd:double"&gt;62.274346969622528&lt;/D&gt;&lt;D xsi:type="xsd:double"&gt;62.329028846915591&lt;/D&gt;&lt;D xsi:type="xsd:double"&gt;62.264290564392567&lt;/D&gt;&lt;D xsi:type="xsd:double"&gt;62.304947441924561&lt;/D&gt;&lt;D xsi:type="xsd:double"&gt;62.397704065722017&lt;/D&gt;&lt;D xsi:type="xsd:double"&gt;62.295061557944408&lt;/D&gt;&lt;D xsi:type="xsd:double"&gt;62.125607982302192&lt;/D&gt;&lt;D xsi:type="xsd:double"&gt;59.522971416134332&lt;/D&gt;&lt;D xsi:type="xsd:double"&gt;59.474802366422573&lt;/D&gt;&lt;D xsi:type="xsd:double"&gt;59.472918075612171&lt;/D&gt;&lt;D xsi:type="xsd:double"&gt;59.460449465966839&lt;/D&gt;&lt;D xsi:type="xsd:double"&gt;59.622789198274383&lt;/D&gt;&lt;D xsi:type="xsd:double"&gt;59.729241569126259&lt;/D&gt;&lt;D xsi:type="xsd:double"&gt;59.458505284653029&lt;/D&gt;&lt;D xsi:type="xsd:double"&gt;59.3307603558488&lt;/D&gt;&lt;D xsi:type="xsd:double"&gt;59.382520860319353&lt;/D&gt;&lt;D xsi:type="xsd:double"&gt;59.335391859088553&lt;/D&gt;&lt;D xsi:type="xsd:double"&gt;59.39119611626483&lt;/D&gt;&lt;D xsi:type="xsd:double"&gt;59.290494632641654&lt;/D&gt;&lt;D xsi:type="xsd:double"&gt;59.49294598815117&lt;/D&gt;&lt;D xsi:type="xsd:double"&gt;59.209986051521533&lt;/D&gt;&lt;D xsi:type="xsd:double"&gt;59.127794903740963&lt;/D&gt;&lt;D xsi:type="xsd:double"&gt;59.380418916373692&lt;/D&gt;&lt;D xsi:type="xsd:double"&gt;59.320333208903968&lt;/D&gt;&lt;D xsi:type="xsd:double"&gt;60.563703968087843&lt;/D&gt;&lt;D xsi:type="xsd:double"&gt;60.61626232889337&lt;/D&gt;&lt;D xsi:type="xsd:double"&gt;60.475701761766352&lt;/D&gt;&lt;D xsi:type="xsd:double"&gt;60.681507062624753&lt;/D&gt;&lt;D xsi:type="xsd:double"&gt;60.581209041559333&lt;/D&gt;&lt;D xsi:type="xsd:double"&gt;60.611385998065238&lt;/D&gt;&lt;D xsi:type="xsd:double"&gt;60.568441618717429&lt;/D&gt;&lt;D xsi:type="xsd:double"&gt;60.531440248288959&lt;/D&gt;&lt;D xsi:type="xsd:double"&gt;60.6791565515568&lt;/D&gt;&lt;D xsi:type="xsd:double"&gt;60.684979962121368&lt;/D&gt;&lt;D xsi:type="xsd:double"&gt;60.344095967540881&lt;/D&gt;&lt;D xsi:type="xsd:double"&gt;60.2900718959302&lt;/D&gt;&lt;D xsi:type="xsd:double"&gt;60.154239612394811&lt;/D&gt;&lt;D xsi:type="xsd:double"&gt;59.888232947504108&lt;/D&gt;&lt;D xsi:type="xsd:double"&gt;59.876949190519653&lt;/D&gt;&lt;D xsi:type="xsd:double"&gt;59.833771256603953&lt;/D&gt;&lt;D xsi:type="xsd:double"&gt;59.7678401725712&lt;/D&gt;&lt;D xsi:type="xsd:double"&gt;59.888287187720238&lt;/D&gt;&lt;D xsi:type="xsd:double"&gt;59.8177664647944&lt;/D&gt;&lt;D xsi:type="xsd:double"&gt;59.742273639868948&lt;/D&gt;&lt;D xsi:type="xsd:double"&gt;59.715341721977687&lt;/D&gt;&lt;D xsi:type="xsd:double"&gt;59.813040491726262&lt;/D&gt;&lt;D xsi:type="xsd:double"&gt;59.8258122654035&lt;/D&gt;&lt;D xsi:type="xsd:double"&gt;59.799942240579057&lt;/D&gt;&lt;D xsi:type="xsd:double"&gt;59.826864209645493&lt;/D&gt;&lt;D xsi:type="xsd:double"&gt;59.977725279560623&lt;/D&gt;&lt;D xsi:type="xsd:double"&gt;60.087009144126213&lt;/D&gt;&lt;D xsi:type="xsd:double"&gt;60.01313341970608&lt;/D&gt;&lt;D xsi:type="xsd:double"&gt;59.91944243525289&lt;/D&gt;&lt;D xsi:type="xsd:double"&gt;59.683465518364642&lt;/D&gt;&lt;D xsi:type="xsd:double"&gt;59.795442353346573&lt;/D&gt;&lt;D xsi:type="xsd:double"&gt;59.710162028184619&lt;/D&gt;&lt;D xsi:type="xsd:double"&gt;59.697952055579073&lt;/D&gt;&lt;D xsi:type="xsd:double"&gt;59.61817771194076&lt;/D&gt;&lt;D xsi:type="xsd:double"&gt;59.538497007831623&lt;/D&gt;&lt;D xsi:type="xsd:double"&gt;59.569168802425487&lt;/D&gt;&lt;D xsi:type="xsd:double"&gt;63.169430148149907&lt;/D&gt;&lt;D xsi:type="xsd:double"&gt;63.3616400450347&lt;/D&gt;&lt;D xsi:type="xsd:double"&gt;63.342151639703353&lt;/D&gt;&lt;D xsi:type="xsd:double"&gt;63.197596668584268&lt;/D&gt;&lt;D xsi:type="xsd:double"&gt;63.18748039433256&lt;/D&gt;&lt;D xsi:type="xsd:double"&gt;63.152815945294783&lt;/D&gt;&lt;D xsi:type="xsd:double"&gt;63.071830333363842&lt;/D&gt;&lt;D xsi:type="xsd:double"&gt;62.791614638052508&lt;/D&gt;&lt;D xsi:type="xsd:double"&gt;58.826510434901927&lt;/D&gt;&lt;D xsi:type="xsd:double"&gt;58.8410246142022&lt;/D&gt;&lt;D xsi:type="xsd:double"&gt;58.784970004267393&lt;/D&gt;&lt;D xsi:type="xsd:double"&gt;58.81937703965464&lt;/D&gt;&lt;D xsi:type="xsd:double"&gt;58.826414237309542&lt;/D&gt;&lt;D xsi:type="xsd:double"&gt;58.778344585573826&lt;/D&gt;&lt;D xsi:type="xsd:double"&gt;58.783642259732417&lt;/D&gt;&lt;D xsi:type="xsd:double"&gt;58.822558552172957&lt;/D&gt;&lt;D xsi:type="xsd:double"&gt;58.759843975580537&lt;/D&gt;&lt;D xsi:type="xsd:double"&gt;58.783366901375842&lt;/D&gt;&lt;D xsi:type="xsd:double"&gt;62.769846910894088&lt;/D&gt;&lt;D xsi:type="xsd:double"&gt;62.692366638874809&lt;/D&gt;&lt;D xsi:type="xsd:double"&gt;62.50334930115207&lt;/D&gt;&lt;D xsi:type="xsd:double"&gt;62.567460679665288&lt;/D&gt;&lt;D xsi:type="xsd:double"&gt;62.441781819965946&lt;/D&gt;&lt;D xsi:type="xsd:double"&gt;62.375258420101&lt;/D&gt;&lt;D xsi:type="xsd:double"&gt;62.096418551576242&lt;/D&gt;&lt;D xsi:type="xsd:double"&gt;62.039206032370473&lt;/D&gt;&lt;D xsi:type="xsd:double"&gt;62.087542866370569&lt;/D&gt;&lt;D xsi:type="xsd:double"&gt;62.056280267825329&lt;/D&gt;&lt;D xsi:type="xsd:double"&gt;62.034026561551329&lt;/D&gt;&lt;D xsi:type="xsd:double"&gt;62.097886676267322&lt;/D&gt;&lt;D xsi:type="xsd:double"&gt;62.079169182267272&lt;/D&gt;&lt;D xsi:type="xsd:double"&gt;61.938600197530093&lt;/D&gt;&lt;D xsi:type="xsd:double"&gt;61.833418511844982&lt;/D&gt;&lt;D xsi:type="xsd:double"&gt;61.818516636885207&lt;/D&gt;&lt;D xsi:type="xsd:double"&gt;61.984523789485223&lt;/D&gt;&lt;D xsi:type="xsd:double"&gt;62.051475160882347&lt;/D&gt;&lt;D xsi:type="xsd:double"&gt;62.1852744487166&lt;/D&gt;&lt;D xsi:type="xsd:double"&gt;61.964497030053963&lt;/D&gt;&lt;D xsi:type="xsd:double"&gt;61.999190241430142&lt;/D&gt;&lt;D xsi:type="xsd:double"&gt;62.082204927373262&lt;/D&gt;&lt;D xsi:type="xsd:double"&gt;61.790720439407451&lt;/D&gt;&lt;D xsi:type="xsd:double"&gt;61.896419129186278&lt;/D&gt;&lt;D xsi:type="xsd:double"&gt;61.938626670966713&lt;/D&gt;&lt;D xsi:type="xsd:double"&gt;61.882778907490483&lt;/D&gt;&lt;D xsi:type="xsd:double"&gt;61.819956596329718&lt;/D&gt;&lt;D xsi:type="xsd:double"&gt;61.916205469423687&lt;/D&gt;&lt;D xsi:type="xsd:double"&gt;61.816264721887052&lt;/D&gt;&lt;D xsi:type="xsd:double"&gt;61.85305432199565&lt;/D&gt;&lt;D xsi:type="xsd:double"&gt;61.8317300029243&lt;/D&gt;&lt;D xsi:type="xsd:double"&gt;61.714575187092308&lt;/D&gt;&lt;D xsi:type="xsd:double"&gt;61.687626946066807&lt;/D&gt;&lt;D xsi:type="xsd:double"&gt;61.609033626919071&lt;/D&gt;&lt;D xsi:type="xsd:double"&gt;61.6110808614537&lt;/D&gt;&lt;D xsi:type="xsd:double"&gt;61.57655124266411&lt;/D&gt;&lt;D xsi:type="xsd:double"&gt;61.356817472526259&lt;/D&gt;&lt;D xsi:type="xsd:double"&gt;61.145799549432333&lt;/D&gt;&lt;D xsi:type="xsd:double"&gt;61.228781334786788&lt;/D&gt;&lt;D xsi:type="xsd:double"&gt;61.355557477156317&lt;/D&gt;&lt;D xsi:type="xsd:double"&gt;61.704491104865788&lt;/D&gt;&lt;D xsi:type="xsd:double"&gt;61.694878746064518&lt;/D&gt;&lt;D xsi:type="xsd:double"&gt;61.839395667897&lt;/D&gt;&lt;D xsi:type="xsd:double"&gt;61.955935940372562&lt;/D&gt;&lt;D xsi:type="xsd:double"&gt;61.9664434894356&lt;/D&gt;&lt;D xsi:type="xsd:double"&gt;62.15449787467616&lt;/D&gt;&lt;D xsi:type="xsd:double"&gt;62.187345664500491&lt;/D&gt;&lt;D xsi:type="xsd:double"&gt;62.109646955243953&lt;/D&gt;&lt;D xsi:type="xsd:double"&gt;61.998168329596723&lt;/D&gt;&lt;D xsi:type="xsd:double"&gt;61.99933538844796&lt;/D&gt;&lt;D xsi:type="xsd:double"&gt;61.916436405636873&lt;/D&gt;&lt;D xsi:type="xsd:double"&gt;61.803357681792647&lt;/D&gt;&lt;D xsi:type="xsd:double"&gt;71.918262895026842&lt;/D&gt;&lt;D xsi:type="xsd:double"&gt;71.9475781453148&lt;/D&gt;&lt;D xsi:type="xsd:double"&gt;72.065115339325573&lt;/D&gt;&lt;D xsi:type="xsd:double"&gt;72.100959161752371&lt;/D&gt;&lt;D xsi:type="xsd:double"&gt;72.184149068701217&lt;/D&gt;&lt;D xsi:type="xsd:double"&gt;72.144970020877139&lt;/D&gt;&lt;D xsi:type="xsd:double"&gt;72.085431016809977&lt;/D&gt;&lt;D xsi:type="xsd:double"&gt;71.856087581788756&lt;/D&gt;&lt;D xsi:type="xsd:double"&gt;71.707639473261651&lt;/D&gt;&lt;D xsi:type="xsd:double"&gt;71.64971698401439&lt;/D&gt;&lt;D xsi:type="xsd:double"&gt;71.7486902626906&lt;/D&gt;&lt;D xsi:type="xsd:double"&gt;72.081906211076046&lt;/D&gt;&lt;D xsi:type="xsd:double"&gt;71.998293944171792&lt;/D&gt;&lt;D xsi:type="xsd:double"&gt;71.90273214070946&lt;/D&gt;&lt;D xsi:type="xsd:double"&gt;72.029735972900824&lt;/D&gt;&lt;D xsi:type="xsd:double"&gt;71.821480377009166&lt;/D&gt;&lt;D xsi:type="xsd:double"&gt;71.797062594093433&lt;/D&gt;&lt;D xsi:type="xsd:double"&gt;71.949445110889471&lt;/D&gt;&lt;D xsi:type="xsd:double"&gt;72.021637606454917&lt;/D&gt;&lt;D xsi:type="xsd:double"&gt;72.259787209084777&lt;/D&gt;&lt;D xsi:type="xsd:double"&gt;72.496141821010468&lt;/D&gt;&lt;D xsi:type="xsd:double"&gt;72.5571117654869&lt;/D&gt;&lt;D xsi:type="xsd:double"&gt;73.111404571137513&lt;/D&gt;&lt;D xsi:type="xsd:double"&gt;73.0937876169339&lt;/D&gt;&lt;D xsi:type="xsd:double"&gt;72.832967734226429&lt;/D&gt;&lt;D xsi:type="xsd:double"&gt;72.987866078055191&lt;/D&gt;&lt;D xsi:type="xsd:double"&gt;72.9678257237353&lt;/D&gt;&lt;D xsi:type="xsd:double"&gt;73.004966353610641&lt;/D&gt;&lt;D xsi:type="xsd:double"&gt;73.025471234696226&lt;/D&gt;&lt;D xsi:type="xsd:double"&gt;72.813943086670179&lt;/D&gt;&lt;D xsi:type="xsd:double"&gt;72.80058151733023&lt;/D&gt;&lt;D xsi:type="xsd:double"&gt;72.916729372359143&lt;/D&gt;&lt;D xsi:type="xsd:double"&gt;73.140282493748572&lt;/D&gt;&lt;D xsi:type="xsd:double"&gt;73.267180807965275&lt;/D&gt;&lt;D xsi:type="xsd:double"&gt;73.303677080823519&lt;/D&gt;&lt;D xsi:type="xsd:double"&gt;73.249600419726249&lt;/D&gt;&lt;D xsi:type="xsd:double"&gt;73.174090999363543&lt;/D&gt;&lt;D xsi:type="xsd:double"&gt;73.322233755538946&lt;/D&gt;&lt;D xsi:type="xsd:double"&gt;73.312214276918411&lt;/D&gt;&lt;D xsi:type="xsd:double"&gt;73.456270361136347&lt;/D&gt;&lt;D xsi:type="xsd:double"&gt;73.39595212497963&lt;/D&gt;&lt;D xsi:type="xsd:double"&gt;73.33234921722584&lt;/D&gt;&lt;D xsi:type="xsd:double"&gt;73.4501480298407&lt;/D&gt;&lt;D xsi:type="xsd:double"&gt;73.559150392220289&lt;/D&gt;&lt;D xsi:type="xsd:double"&gt;73.37346526549122&lt;/D&gt;&lt;D xsi:type="xsd:double"&gt;73.390708143412937&lt;/D&gt;&lt;D xsi:type="xsd:double"&gt;73.389424980395887&lt;/D&gt;&lt;D xsi:type="xsd:double"&gt;73.147131263758681&lt;/D&gt;&lt;D xsi:type="xsd:double"&gt;73.017139002111463&lt;/D&gt;&lt;D xsi:type="xsd:double"&gt;73.020704352296036&lt;/D&gt;&lt;D xsi:type="xsd:double"&gt;73.046099391689623&lt;/D&gt;&lt;D xsi:type="xsd:double"&gt;73.089146813624978&lt;/D&gt;&lt;D xsi:type="xsd:double"&gt;72.924321293927648&lt;/D&gt;&lt;D xsi:type="xsd:double"&gt;73.0483525162547&lt;/D&gt;&lt;D xsi:type="xsd:double"&gt;73.194638270566443&lt;/D&gt;&lt;D xsi:type="xsd:double"&gt;73.282847915017257&lt;/D&gt;&lt;D xsi:type="xsd:double"&gt;73.193868507725071&lt;/D&gt;&lt;D xsi:type="xsd:double"&gt;73.349686132322262&lt;/D&gt;&lt;D xsi:type="xsd:double"&gt;73.450870097086579&lt;/D&gt;&lt;D xsi:type="xsd:double"&gt;73.527451370000279&lt;/D&gt;&lt;D xsi:type="xsd:double"&gt;73.708177050453244&lt;/D&gt;&lt;D xsi:type="xsd:double"&gt;73.985128443625243&lt;/D&gt;&lt;D xsi:type="xsd:double"&gt;73.8176567677545&lt;/D&gt;&lt;D xsi:type="xsd:double"&gt;74.122739448301616&lt;/D&gt;&lt;D xsi:type="xsd:double"&gt;74.187227665701528&lt;/D&gt;&lt;D xsi:type="xsd:double"&gt;74.3235444269789&lt;/D&gt;&lt;D xsi:type="xsd:double"&gt;74.2243971870573&lt;/D&gt;&lt;D xsi:type="xsd:double"&gt;74.250444872257262&lt;/D&gt;&lt;D xsi:type="xsd:double"&gt;74.155272836602222&lt;/D&gt;&lt;D xsi:type="xsd:double"&gt;74.037191841824139&lt;/D&gt;&lt;D xsi:type="xsd:double"&gt;73.762357407350223&lt;/D&gt;&lt;D xsi:type="xsd:double"&gt;74.082115033552313&lt;/D&gt;&lt;D xsi:type="xsd:double"&gt;74.1635978782815&lt;/D&gt;&lt;D xsi:type="xsd:double"&gt;74.2587753752644&lt;/D&gt;&lt;D xsi:type="xsd:double"&gt;74.698692095173811&lt;/D&gt;&lt;D xsi:type="xsd:double"&gt;75.190775263572789&lt;/D&gt;&lt;D xsi:type="xsd:double"&gt;75.423237440071262&lt;/D&gt;&lt;D xsi:type="xsd:double"&gt;75.713780647575817&lt;/D&gt;&lt;D xsi:type="xsd:double"&gt;75.962103812959256&lt;/D&gt;&lt;D xsi:type="xsd:double"&gt;76.544345101423133&lt;/D&gt;&lt;D xsi:type="xsd:double"&gt;76.023544499064286&lt;/D&gt;&lt;D xsi:type="xsd:double"&gt;75.537305302458222&lt;/D&gt;&lt;D xsi:type="xsd:double"&gt;75.618186580722224&lt;/D&gt;&lt;D xsi:type="xsd:double"&gt;75.497231070178984&lt;/D&gt;&lt;D xsi:type="xsd:double"&gt;75.592010249886627&lt;/D&gt;&lt;D xsi:type="xsd:double"&gt;75.4404660830422&lt;/D&gt;&lt;D xsi:type="xsd:double"&gt;75.95861742409889&lt;/D&gt;&lt;D xsi:type="xsd:double"&gt;75.998230979004688&lt;/D&gt;&lt;D xsi:type="xsd:double"&gt;75.78597421046338&lt;/D&gt;&lt;D xsi:type="xsd:double"&gt;76.1175641506521&lt;/D&gt;&lt;D xsi:type="xsd:double"&gt;75.986436939519123&lt;/D&gt;&lt;D xsi:type="xsd:double"&gt;75.544687041946219&lt;/D&gt;&lt;D xsi:type="xsd:double"&gt;75.22776462199846&lt;/D&gt;&lt;D xsi:type="xsd:double"&gt;75.8110625242478&lt;/D&gt;&lt;D xsi:type="xsd:double"&gt;76.152080316629423&lt;/D&gt;&lt;D xsi:type="xsd:double"&gt;76.4082578546893&lt;/D&gt;&lt;D xsi:type="xsd:double"&gt;76.368429678033053&lt;/D&gt;&lt;D xsi:type="xsd:double"&gt;77.305143430272039&lt;/D&gt;&lt;D xsi:type="xsd:double"&gt;77.343786951158677&lt;/D&gt;&lt;D xsi:type="xsd:double"&gt;77.645534904763508&lt;/D&gt;&lt;D xsi:type="xsd:double"&gt;77.187545038418932&lt;/D&gt;&lt;D xsi:type="xsd:double"&gt;77.091414341062318&lt;/D&gt;&lt;D xsi:type="xsd:double"&gt;76.79405320392712&lt;/D&gt;&lt;D xsi:type="xsd:double"&gt;76.752822399512709&lt;/D&gt;&lt;D xsi:type="xsd:double"&gt;76.70234436396828&lt;/D&gt;&lt;D xsi:type="xsd:double"&gt;77.2186887483447&lt;/D&gt;&lt;D xsi:type="xsd:double"&gt;77.456389125684041&lt;/D&gt;&lt;D xsi:type="xsd:double"&gt;76.6450978188344&lt;/D&gt;&lt;D xsi:type="xsd:double"&gt;76.7897722377048&lt;/D&gt;&lt;D xsi:type="xsd:double"&gt;77.26010051108068&lt;/D&gt;&lt;D xsi:type="xsd:double"&gt;77.105626290842324&lt;/D&gt;&lt;D xsi:type="xsd:double"&gt;76.963751139138211&lt;/D&gt;&lt;D xsi:type="xsd:double"&gt;77.17069049280056&lt;/D&gt;&lt;D xsi:type="xsd:double"&gt;76.976462250969334&lt;/D&gt;&lt;D xsi:type="xsd:double"&gt;76.733280545556156&lt;/D&gt;&lt;D xsi:type="xsd:double"&gt;76.617467646173111&lt;/D&gt;&lt;D xsi:type="xsd:double"&gt;76.43107776602946&lt;/D&gt;&lt;D xsi:type="xsd:double"&gt;76.120622508938368&lt;/D&gt;&lt;D xsi:type="xsd:double"&gt;76.251876323405369&lt;/D&gt;&lt;D xsi:type="xsd:double"&gt;75.9003478123008&lt;/D&gt;&lt;D xsi:type="xsd:double"&gt;75.8914475653661&lt;/D&gt;&lt;D xsi:type="xsd:double"&gt;75.7117826120732&lt;/D&gt;&lt;D xsi:type="xsd:double"&gt;75.772777583908407&lt;/D&gt;&lt;D xsi:type="xsd:double"&gt;75.894782170380012&lt;/D&gt;&lt;D xsi:type="xsd:double"&gt;75.8788124600889&lt;/D&gt;&lt;D xsi:type="xsd:double"&gt;76.186296030515962&lt;/D&gt;&lt;D xsi:type="xsd:double"&gt;69.135965226223618&lt;/D&gt;&lt;D xsi:type="xsd:double"&gt;69.064485420636075&lt;/D&gt;&lt;D xsi:type="xsd:double"&gt;69.0378629604878&lt;/D&gt;&lt;D xsi:type="xsd:double"&gt;68.6885165891983&lt;/D&gt;&lt;D xsi:type="xsd:double"&gt;68.796118653034725&lt;/D&gt;&lt;D xsi:type="xsd:double"&gt;68.851280732616374&lt;/D&gt;&lt;D xsi:type="xsd:double"&gt;69.025883383182844&lt;/D&gt;&lt;D xsi:type="xsd:double"&gt;68.950565594602935&lt;/D&gt;&lt;D xsi:type="xsd:double"&gt;69.170876993786578&lt;/D&gt;&lt;D xsi:type="xsd:double"&gt;69.096593423300988&lt;/D&gt;&lt;D xsi:type="xsd:double"&gt;68.886922293014379&lt;/D&gt;&lt;D xsi:type="xsd:double"&gt;69.113031810131815&lt;/D&gt;&lt;D xsi:type="xsd:double"&gt;69.092869855174229&lt;/D&gt;&lt;D xsi:type="xsd:double"&gt;69.179277859513789&lt;/D&gt;&lt;D xsi:type="xsd:double"&gt;69.698362154427343&lt;/D&gt;&lt;D xsi:type="xsd:double"&gt;69.6705190108466&lt;/D&gt;&lt;D xsi:type="xsd:double"&gt;69.784792932264622&lt;/D&gt;&lt;D xsi:type="xsd:double"&gt;69.931082003029161&lt;/D&gt;&lt;D xsi:type="xsd:double"&gt;69.926439903353526&lt;/D&gt;&lt;D xsi:type="xsd:double"&gt;70.053803290296045&lt;/D&gt;&lt;D xsi:type="xsd:double"&gt;70.291825297117228&lt;/D&gt;&lt;D xsi:type="xsd:double"&gt;70.377259309854807&lt;/D&gt;&lt;D xsi:type="xsd:double"&gt;70.293429462608088&lt;/D&gt;&lt;D xsi:type="xsd:double"&gt;70.301715087507063&lt;/D&gt;&lt;D xsi:type="xsd:double"&gt;70.507387117888868&lt;/D&gt;&lt;D xsi:type="xsd:double"&gt;70.5055666127113&lt;/D&gt;&lt;D xsi:type="xsd:double"&gt;70.282513340968265&lt;/D&gt;&lt;D xsi:type="xsd:double"&gt;70.574357338763448&lt;/D&gt;&lt;D xsi:type="xsd:double"&gt;70.457853805923492&lt;/D&gt;&lt;D xsi:type="xsd:double"&gt;70.4700269575858&lt;/D&gt;&lt;D xsi:type="xsd:double"&gt;70.284439091672084&lt;/D&gt;&lt;D xsi:type="xsd:double"&gt;70.339768154923249&lt;/D&gt;&lt;D xsi:type="xsd:double"&gt;70.278237039819729&lt;/D&gt;&lt;D xsi:type="xsd:double"&gt;70.262483318876619&lt;/D&gt;&lt;D xsi:type="xsd:double"&gt;69.762894070561572&lt;/D&gt;&lt;D xsi:type="xsd:double"&gt;69.7412365302075&lt;/D&gt;&lt;D xsi:type="xsd:double"&gt;69.756937429342&lt;/D&gt;&lt;D xsi:type="xsd:double"&gt;69.827656157439577&lt;/D&gt;&lt;D xsi:type="xsd:double"&gt;69.695152931256217&lt;/D&gt;&lt;D xsi:type="xsd:double"&gt;69.769552455278046&lt;/D&gt;&lt;D xsi:type="xsd:double"&gt;70.062942974627191&lt;/D&gt;&lt;D xsi:type="xsd:double"&gt;70.122204374551131&lt;/D&gt;&lt;D xsi:type="xsd:double"&gt;70.135786346113861&lt;/D&gt;&lt;D xsi:type="xsd:double"&gt;70.319128445670316&lt;/D&gt;&lt;D xsi:type="xsd:double"&gt;70.435884870726071&lt;/D&gt;&lt;D xsi:type="xsd:double"&gt;70.53481337043101&lt;/D&gt;&lt;D xsi:type="xsd:double"&gt;70.760691835208277&lt;/D&gt;&lt;D xsi:type="xsd:double"&gt;71.162896556723538&lt;/D&gt;&lt;D xsi:type="xsd:double"&gt;70.849848496207329&lt;/D&gt;&lt;D xsi:type="xsd:double"&gt;70.650881749542251&lt;/D&gt;&lt;D xsi:type="xsd:double"&gt;70.586191711985&lt;/D&gt;&lt;D xsi:type="xsd:double"&gt;70.428056512264931&lt;/D&gt;&lt;D xsi:type="xsd:double"&gt;70.287167212723659&lt;/D&gt;&lt;D xsi:type="xsd:double"&gt;70.165644818594245&lt;/D&gt;&lt;D xsi:type="xsd:double"&gt;70.266435019439342&lt;/D&gt;&lt;D xsi:type="xsd:double"&gt;70.457066005239227&lt;/D&gt;&lt;D xsi:type="xsd:double"&gt;70.654819384267157&lt;/D&gt;&lt;D xsi:type="xsd:double"&gt;70.43775167944959&lt;/D&gt;&lt;D xsi:type="xsd:double"&gt;73.318257817927233&lt;/D&gt;&lt;D xsi:type="xsd:double"&gt;72.964945158604976&lt;/D&gt;&lt;D xsi:type="xsd:double"&gt;72.845777008041452&lt;/D&gt;&lt;D xsi:type="xsd:double"&gt;73.00438189571517&lt;/D&gt;&lt;D xsi:type="xsd:double"&gt;73.013331638701857&lt;/D&gt;&lt;D xsi:type="xsd:double"&gt;73.128601991131873&lt;/D&gt;&lt;D xsi:type="xsd:double"&gt;73.268713133678688&lt;/D&gt;&lt;D xsi:type="xsd:double"&gt;73.401528585065833&lt;/D&gt;&lt;D xsi:type="xsd:double"&gt;80.5785898270448&lt;/D&gt;&lt;D xsi:type="xsd:double"&gt;80.176747861490114&lt;/D&gt;&lt;D xsi:type="xsd:double"&gt;80.114879585585243&lt;/D&gt;&lt;D xsi:type="xsd:double"&gt;80.533776279983869&lt;/D&gt;&lt;D xsi:type="xsd:double"&gt;80.537354082959737&lt;/D&gt;&lt;D xsi:type="xsd:double"&gt;80.814465081820714&lt;/D&gt;&lt;D xsi:type="xsd:double"&gt;81.14935820480747&lt;/D&gt;&lt;D xsi:type="xsd:double"&gt;81.503201399083991&lt;/D&gt;&lt;D xsi:type="xsd:double"&gt;82.486293783409309&lt;/D&gt;&lt;D xsi:type="xsd:double"&gt;82.500119436148779&lt;/D&gt;&lt;D xsi:type="xsd:double"&gt;82.533037471682746&lt;/D&gt;&lt;D xsi:type="xsd:double"&gt;82.443767075991232&lt;/D&gt;&lt;D xsi:type="xsd:double"&gt;82.364699869749785&lt;/D&gt;&lt;D xsi:type="xsd:double"&gt;82.188003357892327&lt;/D&gt;&lt;D xsi:type="xsd:double"&gt;82.0369102259917&lt;/D&gt;&lt;D xsi:type="xsd:double"&gt;82.113910341873179&lt;/D&gt;&lt;D xsi:type="xsd:double"&gt;81.681239750528363&lt;/D&gt;&lt;D xsi:type="xsd:double"&gt;81.00169485326424&lt;/D&gt;&lt;D xsi:type="xsd:double"&gt;80.908853581704378&lt;/D&gt;&lt;D xsi:type="xsd:double"&gt;81.008193561450256&lt;/D&gt;&lt;D xsi:type="xsd:double"&gt;81.1793523154535&lt;/D&gt;&lt;D xsi:type="xsd:double"&gt;80.797772655066936&lt;/D&gt;&lt;D xsi:type="xsd:double"&gt;80.413579683007626&lt;/D&gt;&lt;D xsi:type="xsd:double"&gt;80.817196553429881&lt;/D&gt;&lt;D xsi:type="xsd:double"&gt;81.15550216782114&lt;/D&gt;&lt;D xsi:type="xsd:double"&gt;81.409891924197&lt;/D&gt;&lt;D xsi:type="xsd:double"&gt;81.116559907351643&lt;/D&gt;&lt;D xsi:type="xsd:double"&gt;82.190226042275981&lt;/D&gt;&lt;D xsi:type="xsd:double"&gt;82.667510182453469&lt;/D&gt;&lt;D xsi:type="xsd:double"&gt;82.155901571116374&lt;/D&gt;&lt;D xsi:type="xsd:double"&gt;82.64773569284992&lt;/D&gt;&lt;D xsi:type="xsd:double"&gt;82.7763961175212&lt;/D&gt;&lt;D xsi:type="xsd:double"&gt;82.439855147026989&lt;/D&gt;&lt;D xsi:type="xsd:double"&gt;82.332930361424062&lt;/D&gt;&lt;D xsi:type="xsd:double"&gt;82.901392255578429&lt;/D&gt;&lt;D xsi:type="xsd:double"&gt;82.743478439141455&lt;/D&gt;&lt;D xsi:type="xsd:double"&gt;82.670263704509978&lt;/D&gt;&lt;D xsi:type="xsd:double"&gt;82.943247455576312&lt;/D&gt;&lt;D xsi:type="xsd:double"&gt;82.786033433529639&lt;/D&gt;&lt;D xsi:type="xsd:double"&gt;82.88158583410717&lt;/D&gt;&lt;D xsi:type="xsd:double"&gt;82.901048161022544&lt;/D&gt;&lt;D xsi:type="xsd:double"&gt;82.986089392214325&lt;/D&gt;&lt;D xsi:type="xsd:double"&gt;82.411140261368288&lt;/D&gt;&lt;D xsi:type="xsd:double"&gt;81.990130936797073&lt;/D&gt;&lt;D xsi:type="xsd:double"&gt;81.787295391040715&lt;/D&gt;&lt;D xsi:type="xsd:double"&gt;81.76383374980567&lt;/D&gt;&lt;D xsi:type="xsd:double"&gt;81.432155688545521&lt;/D&gt;&lt;D xsi:type="xsd:double"&gt;81.230006065720943&lt;/D&gt;&lt;D xsi:type="xsd:double"&gt;81.567742436989121&lt;/D&gt;&lt;D xsi:type="xsd:double"&gt;81.3180909433588&lt;/D&gt;&lt;D xsi:type="xsd:double"&gt;81.3011253580786&lt;/D&gt;&lt;D xsi:type="xsd:double"&gt;81.4164600745654&lt;/D&gt;&lt;D xsi:type="xsd:double"&gt;81.8795860513069&lt;/D&gt;&lt;D xsi:type="xsd:double"&gt;81.735570179812342&lt;/D&gt;&lt;D xsi:type="xsd:double"&gt;81.555631008086735&lt;/D&gt;&lt;D xsi:type="xsd:double"&gt;70.116023875928946&lt;/D&gt;&lt;D xsi:type="xsd:double"&gt;70.193480852458379&lt;/D&gt;&lt;D xsi:type="xsd:double"&gt;70.171054254434608&lt;/D&gt;&lt;D xsi:type="xsd:double"&gt;70.176834812660388&lt;/D&gt;&lt;D xsi:type="xsd:double"&gt;70.16335521138322&lt;/D&gt;&lt;D xsi:type="xsd:double"&gt;70.136289059950855&lt;/D&gt;&lt;D xsi:type="xsd:double"&gt;70.134251299043669&lt;/D&gt;&lt;D xsi:type="xsd:double"&gt;69.9204186214337&lt;/D&gt;&lt;D xsi:type="xsd:double"&gt;69.397706671425055&lt;/D&gt;&lt;D xsi:type="xsd:double"&gt;69.4706096017791&lt;/D&gt;&lt;D xsi:type="xsd:double"&gt;69.477314814194528&lt;/D&gt;&lt;D xsi:type="xsd:double"&gt;69.7360122314573&lt;/D&gt;&lt;D xsi:type="xsd:double"&gt;69.669114397658532&lt;/D&gt;&lt;D xsi:type="xsd:double"&gt;70.040448513637514&lt;/D&gt;&lt;D xsi:type="xsd:double"&gt;69.932644498415343&lt;/D&gt;&lt;D xsi:type="xsd:double"&gt;70.125562697861625&lt;/D&gt;&lt;D xsi:type="xsd:double"&gt;70.078550066291029&lt;/D&gt;&lt;D xsi:type="xsd:double"&gt;69.999903458917387&lt;/D&gt;&lt;D xsi:type="xsd:double"&gt;69.746006165869687&lt;/D&gt;&lt;D xsi:type="xsd:double"&gt;69.864942357957048&lt;/D&gt;&lt;D xsi:type="xsd:double"&gt;70.0192545073266&lt;/D&gt;&lt;D xsi:type="xsd:double"&gt;69.570530021634724&lt;/D&gt;&lt;D xsi:type="xsd:double"&gt;69.539179286641513&lt;/D&gt;&lt;D xsi:type="xsd:double"&gt;69.597163644635643&lt;/D&gt;&lt;D xsi:type="xsd:double"&gt;69.479452426412479&lt;/D&gt;&lt;D xsi:type="xsd:double"&gt;69.440740683742121&lt;/D&gt;&lt;D xsi:type="xsd:double"&gt;69.623773972358734&lt;/D&gt;&lt;D xsi:type="xsd:double"&gt;69.619155544776135&lt;/D&gt;&lt;D xsi:type="xsd:double"&gt;69.660903840926949&lt;/D&gt;&lt;D xsi:type="xsd:double"&gt;69.7571359570346&lt;/D&gt;&lt;D xsi:type="xsd:double"&gt;69.8161417348613&lt;/D&gt;&lt;D xsi:type="xsd:double"&gt;70.0346172733879&lt;/D&gt;&lt;D xsi:type="xsd:double"&gt;69.812199047280984&lt;/D&gt;&lt;D xsi:type="xsd:double"&gt;69.627486063977585&lt;/D&gt;&lt;D xsi:type="xsd:double"&gt;69.4874084836346&lt;/D&gt;&lt;D xsi:type="xsd:double"&gt;69.358192291771616&lt;/D&gt;&lt;D xsi:type="xsd:double"&gt;68.876863248444877&lt;/D&gt;&lt;D xsi:type="xsd:double"&gt;69.16787905627703&lt;/D&gt;&lt;D xsi:type="xsd:double"&gt;69.189644016687609&lt;/D&gt;&lt;D xsi:type="xsd:double"&gt;69.237009628766927&lt;/D&gt;&lt;D xsi:type="xsd:double"&gt;69.2339531299098&lt;/D&gt;&lt;D xsi:type="xsd:double"&gt;69.446504947606783&lt;/D&gt;&lt;D xsi:type="xsd:double"&gt;69.370045143792538&lt;/D&gt;&lt;D xsi:type="xsd:double"&gt;69.421423227970465&lt;/D&gt;&lt;D xsi:type="xsd:double"&gt;69.3334199882836&lt;/D&gt;&lt;D xsi:type="xsd:double"&gt;69.46124495658951&lt;/D&gt;&lt;D xsi:type="xsd:double"&gt;69.502303276108577&lt;/D&gt;&lt;D xsi:type="xsd:double"&gt;69.4068506843692&lt;/D&gt;&lt;D xsi:type="xsd:double"&gt;69.509423639334585&lt;/D&gt;&lt;D xsi:type="xsd:double"&gt;69.471758982584063&lt;/D&gt;&lt;D xsi:type="xsd:double"&gt;69.542140537159554&lt;/D&gt;&lt;D xsi:type="xsd:double"&gt;69.518502615391981&lt;/D&gt;&lt;D xsi:type="xsd:double"&gt;69.608857444300085&lt;/D&gt;&lt;D xsi:type="xsd:double"&gt;69.504702606617528&lt;/D&gt;&lt;D xsi:type="xsd:double"&gt;69.41468465059603&lt;/D&gt;&lt;D xsi:type="xsd:double"&gt;69.449402709271226&lt;/D&gt;&lt;D xsi:type="xsd:double"&gt;69.645044138620023&lt;/D&gt;&lt;D xsi:type="xsd:double"&gt;69.845096223313945&lt;/D&gt;&lt;D xsi:type="xsd:double"&gt;70.010774830113888&lt;/D&gt;&lt;D xsi:type="xsd:double"&gt;70.162985991441488&lt;/D&gt;&lt;D xsi:type="xsd:double"&gt;70.208898861095975&lt;/D&gt;&lt;D xsi:type="xsd:double"&gt;69.973131432496331&lt;/D&gt;&lt;D xsi:type="xsd:double"&gt;74.0543093856492&lt;/D&gt;&lt;D xsi:type="xsd:double"&gt;74.267500379991546&lt;/D&gt;&lt;D xsi:type="xsd:double"&gt;74.22137807593397&lt;/D&gt;&lt;D xsi:type="xsd:double"&gt;74.304296653511258&lt;/D&gt;&lt;D xsi:type="xsd:double"&gt;74.200266251411747&lt;/D&gt;&lt;D xsi:type="xsd:double"&gt;74.09130038854876&lt;/D&gt;&lt;D xsi:type="xsd:double"&gt;74.06782190588055&lt;/D&gt;&lt;D xsi:type="xsd:double"&gt;74.068421161300208&lt;/D&gt;&lt;D xsi:type="xsd:double"&gt;74.114898371583152&lt;/D&gt;&lt;D xsi:type="xsd:double"&gt;74.0944926240633&lt;/D&gt;&lt;D xsi:type="xsd:double"&gt;74.010447283639735&lt;/D&gt;&lt;D xsi:type="xsd:double"&gt;73.983896432306452&lt;/D&gt;&lt;D xsi:type="xsd:double"&gt;73.8596047967764&lt;/D&gt;&lt;D xsi:type="xsd:double"&gt;74.009045249017873&lt;/D&gt;&lt;D xsi:type="xsd:double"&gt;74.150714409275&lt;/D&gt;&lt;D xsi:type="xsd:double"&gt;74.08168601446981&lt;/D&gt;&lt;D xsi:type="xsd:double"&gt;73.438800694244&lt;/D&gt;&lt;D xsi:type="xsd:double"&gt;73.454858204667346&lt;/D&gt;&lt;D xsi:type="xsd:double"&gt;73.454527349757228&lt;/D&gt;&lt;D xsi:type="xsd:double"&gt;73.524288179434734&lt;/D&gt;&lt;D xsi:type="xsd:double"&gt;73.552013082654184&lt;/D&gt;&lt;D xsi:type="xsd:double"&gt;73.703819235695519&lt;/D&gt;&lt;D xsi:type="xsd:double"&gt;73.6432646145056&lt;/D&gt;&lt;D xsi:type="xsd:double"&gt;73.389695175332875&lt;/D&gt;&lt;D xsi:type="xsd:double"&gt;73.4554370788849&lt;/D&gt;&lt;D xsi:type="xsd:double"&gt;73.543409097453321&lt;/D&gt;&lt;D xsi:type="xsd:double"&gt;73.585070058806721&lt;/D&gt;&lt;D xsi:type="xsd:double"&gt;73.571973776234415&lt;/D&gt;&lt;D xsi:type="xsd:double"&gt;73.366836769390147&lt;/D&gt;&lt;D xsi:type="xsd:double"&gt;73.211255458474511&lt;/D&gt;&lt;D xsi:type="xsd:double"&gt;73.252064919546754&lt;/D&gt;&lt;D xsi:type="xsd:double"&gt;73.352912282931044&lt;/D&gt;&lt;D xsi:type="xsd:double"&gt;73.400248100473192&lt;/D&gt;&lt;D xsi:type="xsd:double"&gt;73.419680616711844&lt;/D&gt;&lt;D xsi:type="xsd:double"&gt;73.360553925800488&lt;/D&gt;&lt;D xsi:type="xsd:double"&gt;73.347143421386946&lt;/D&gt;&lt;D xsi:type="xsd:double"&gt;73.58461324408303&lt;/D&gt;&lt;D xsi:type="xsd:double"&gt;73.625636750093577&lt;/D&gt;&lt;D xsi:type="xsd:double"&gt;73.553053265794958&lt;/D&gt;&lt;D xsi:type="xsd:double"&gt;73.6135770691503&lt;/D&gt;&lt;D xsi:type="xsd:double"&gt;73.717734557377156&lt;/D&gt;&lt;D xsi:type="xsd:double"&gt;73.5634418570933&lt;/D&gt;&lt;D xsi:type="xsd:double"&gt;73.576018145950329&lt;/D&gt;&lt;D xsi:type="xsd:double"&gt;73.569952843066872&lt;/D&gt;&lt;D xsi:type="xsd:double"&gt;73.608065650701974&lt;/D&gt;&lt;D xsi:type="xsd:double"&gt;73.50396224590709&lt;/D&gt;&lt;D xsi:type="xsd:double"&gt;73.865075423087077&lt;/D&gt;&lt;D xsi:type="xsd:double"&gt;73.74092280989413&lt;/D&gt;&lt;D xsi:type="xsd:double"&gt;73.376941362983146&lt;/D&gt;&lt;D xsi:type="xsd:double"&gt;73.300362214258953&lt;/D&gt;&lt;D xsi:type="xsd:double"&gt;73.340376231265154&lt;/D&gt;&lt;D xsi:type="xsd:double"&gt;73.350905234125008&lt;/D&gt;&lt;D xsi:type="xsd:double"&gt;73.28109851644102&lt;/D&gt;&lt;D xsi:type="xsd:double"&gt;73.103589530479411&lt;/D&gt;&lt;D xsi:type="xsd:double"&gt;73.065333185823775&lt;/D&gt;&lt;D xsi:type="xsd:double"&gt;73.1697657907667&lt;/D&gt;&lt;D xsi:type="xsd:double"&gt;73.291398833820367&lt;/D&gt;&lt;D xsi:type="xsd:double"&gt;73.092030524347578&lt;/D&gt;&lt;D xsi:type="xsd:double"&gt;73.015161062647309&lt;/D&gt;&lt;D xsi:type="xsd:double"&gt;73.359399026019972&lt;/D&gt;&lt;D xsi:type="xsd:double"&gt;73.311455881348991&lt;/D&gt;&lt;D xsi:type="xsd:double"&gt;67.248795906408318&lt;/D&gt;&lt;D xsi:type="xsd:double"&gt;67.0981505519007&lt;/D&gt;&lt;D xsi:type="xsd:double"&gt;67.341298926103661&lt;/D&gt;&lt;D xsi:type="xsd:double"&gt;67.076670867373977&lt;/D&gt;&lt;D xsi:type="xsd:double"&gt;67.088677412189924&lt;/D&gt;&lt;D xsi:type="xsd:double"&gt;67.147478698739036&lt;/D&gt;&lt;D xsi:type="xsd:double"&gt;67.079358645982722&lt;/D&gt;&lt;D xsi:type="xsd:double"&gt;67.22981441124584&lt;/D&gt;&lt;D xsi:type="xsd:double"&gt;67.0579200281354&lt;/D&gt;&lt;D xsi:type="xsd:double"&gt;66.913505787063229&lt;/D&gt;&lt;D xsi:type="xsd:double"&gt;67.086054815412908&lt;/D&gt;&lt;D xsi:type="xsd:double"&gt;66.901200517638173&lt;/D&gt;&lt;D xsi:type="xsd:double"&gt;66.834437965024293&lt;/D&gt;&lt;D xsi:type="xsd:double"&gt;66.8324423067386&lt;/D&gt;&lt;D xsi:type="xsd:double"&gt;66.959312593613447&lt;/D&gt;&lt;D xsi:type="xsd:double"&gt;66.882754791012417&lt;/D&gt;&lt;D xsi:type="xsd:double"&gt;66.974451822204728&lt;/D&gt;&lt;D xsi:type="xsd:double"&gt;66.9961625188477&lt;/D&gt;&lt;D xsi:type="xsd:double"&gt;66.837477717869874&lt;/D&gt;&lt;D xsi:type="xsd:double"&gt;66.747570525989815&lt;/D&gt;&lt;D xsi:type="xsd:double"&gt;66.7251047612043&lt;/D&gt;&lt;D xsi:type="xsd:double"&gt;66.84349396034284&lt;/D&gt;&lt;D xsi:type="xsd:double"&gt;67.0107055529953&lt;/D&gt;&lt;D xsi:type="xsd:double"&gt;66.841788305090361&lt;/D&gt;&lt;D xsi:type="xsd:double"&gt;66.85411481369114&lt;/D&gt;&lt;D xsi:type="xsd:double"&gt;66.897549310438848&lt;/D&gt;&lt;D xsi:type="xsd:double"&gt;66.8349510155719&lt;/D&gt;&lt;D xsi:type="xsd:double"&gt;66.80003792574982&lt;/D&gt;&lt;D xsi:type="xsd:double"&gt;66.84534042615347&lt;/D&gt;&lt;D xsi:type="xsd:double"&gt;66.91946182210765&lt;/D&gt;&lt;D xsi:type="xsd:double"&gt;66.904427809501513&lt;/D&gt;&lt;D xsi:type="xsd:double"&gt;66.851239559679172&lt;/D&gt;&lt;D xsi:type="xsd:double"&gt;67.0402436172657&lt;/D&gt;&lt;D xsi:type="xsd:double"&gt;67.208982480608682&lt;/D&gt;&lt;D xsi:type="xsd:double"&gt;67.222059503573036&lt;/D&gt;&lt;D xsi:type="xsd:double"&gt;67.177888484581842&lt;/D&gt;&lt;D xsi:type="xsd:double"&gt;67.049529379497841&lt;/D&gt;&lt;D xsi:type="xsd:double"&gt;67.072589159807947&lt;/D&gt;&lt;D xsi:type="xsd:double"&gt;67.041765571089385&lt;/D&gt;&lt;D xsi:type="xsd:double"&gt;66.6124334372043&lt;/D&gt;&lt;D xsi:type="xsd:double"&gt;66.576470976311228&lt;/D&gt;&lt;D xsi:type="xsd:double"&gt;66.617454786929585&lt;/D&gt;&lt;D xsi:type="xsd:double"&gt;66.566914614239622&lt;/D&gt;&lt;D xsi:type="xsd:double"&gt;66.421918970867083&lt;/D&gt;&lt;D xsi:type="xsd:double"&gt;66.4448509155455&lt;/D&gt;&lt;D xsi:type="xsd:double"&gt;66.266302913860557&lt;/D&gt;&lt;D xsi:type="xsd:double"&gt;66.267261476272239&lt;/D&gt;&lt;D xsi:type="xsd:double"&gt;66.271269324117327&lt;/D&gt;&lt;D xsi:type="xsd:double"&gt;66.220263397317325&lt;/D&gt;&lt;D xsi:type="xsd:double"&gt;66.109905945684915&lt;/D&gt;&lt;D xsi:type="xsd:double"&gt;66.031040788010174&lt;/D&gt;&lt;D xsi:type="xsd:double"&gt;66.108129999241626&lt;/D&gt;&lt;D xsi:type="xsd:double"&gt;66.260905755188617&lt;/D&gt;&lt;D xsi:type="xsd:double"&gt;66.301030548549065&lt;/D&gt;&lt;D xsi:type="xsd:double"&gt;66.319161863397838&lt;/D&gt;&lt;D xsi:type="xsd:double"&gt;66.3456486138182&lt;/D&gt;&lt;D xsi:type="xsd:double"&gt;66.219340030605039&lt;/D&gt;&lt;D xsi:type="xsd:double"&gt;66.203928928266336&lt;/D&gt;&lt;D xsi:type="xsd:double"&gt;66.2732942107936&lt;/D&gt;&lt;D xsi:type="xsd:double"&gt;66.246921899344088&lt;/D&gt;&lt;D xsi:type="xsd:double"&gt;66.3289715685206&lt;/D&gt;&lt;D xsi:type="xsd:double"&gt;69.1028921868692&lt;/D&gt;&lt;D xsi:type="xsd:double"&gt;69.050630707611234&lt;/D&gt;&lt;D xsi:type="xsd:double"&gt;69.102359815364935&lt;/D&gt;&lt;D xsi:type="xsd:double"&gt;69.145386887851018&lt;/D&gt;&lt;D xsi:type="xsd:double"&gt;69.1151313088352&lt;/D&gt;&lt;D xsi:type="xsd:double"&gt;69.1650061541483&lt;/D&gt;&lt;D xsi:type="xsd:double"&gt;69.210238625631689&lt;/D&gt;&lt;D xsi:type="xsd:double"&gt;68.984965562109&lt;/D&gt;&lt;D xsi:type="xsd:double"&gt;68.985169752019544&lt;/D&gt;&lt;D xsi:type="xsd:double"&gt;68.993381104971377&lt;/D&gt;&lt;D xsi:type="xsd:double"&gt;68.98285521255869&lt;/D&gt;&lt;D xsi:type="xsd:double"&gt;69.09668965974906&lt;/D&gt;&lt;D xsi:type="xsd:double"&gt;69.0121595887333&lt;/D&gt;&lt;D xsi:type="xsd:double"&gt;68.980452420015638&lt;/D&gt;&lt;D xsi:type="xsd:double"&gt;68.991329764307324&lt;/D&gt;&lt;D xsi:type="xsd:double"&gt;67.688862011592676&lt;/D&gt;&lt;D xsi:type="xsd:double"&gt;67.5800448227147&lt;/D&gt;&lt;D xsi:type="xsd:double"&gt;67.453295310380469&lt;/D&gt;&lt;D xsi:type="xsd:double"&gt;67.538150179513963&lt;/D&gt;&lt;D xsi:type="xsd:double"&gt;67.625197414335986&lt;/D&gt;&lt;D xsi:type="xsd:double"&gt;67.690768018434625&lt;/D&gt;&lt;D xsi:type="xsd:double"&gt;67.733893963377213&lt;/D&gt;&lt;D xsi:type="xsd:double"&gt;67.828888742800558&lt;/D&gt;&lt;D xsi:type="xsd:double"&gt;67.83526785161763&lt;/D&gt;&lt;D xsi:type="xsd:double"&gt;67.710848569548816&lt;/D&gt;&lt;D xsi:type="xsd:double"&gt;67.6345287387235&lt;/D&gt;&lt;D xsi:type="xsd:double"&gt;67.574583712638329&lt;/D&gt;&lt;D xsi:type="xsd:double"&gt;67.5397814784923&lt;/D&gt;&lt;D xsi:type="xsd:double"&gt;67.663932754840843&lt;/D&gt;&lt;D xsi:type="xsd:double"&gt;67.677558171573068&lt;/D&gt;&lt;D xsi:type="xsd:double"&gt;67.731519825098047&lt;/D&gt;&lt;D xsi:type="xsd:double"&gt;67.603800083077857&lt;/D&gt;&lt;D xsi:type="xsd:double"&gt;67.510801686996388&lt;/D&gt;&lt;D xsi:type="xsd:double"&gt;67.489506461457424&lt;/D&gt;&lt;D xsi:type="xsd:double"&gt;67.65528247462818&lt;/D&gt;&lt;D xsi:type="xsd:double"&gt;67.739262384511818&lt;/D&gt;&lt;D xsi:type="xsd:double"&gt;67.640364304470708&lt;/D&gt;&lt;D xsi:type="xsd:double"&gt;67.655108285958136&lt;/D&gt;&lt;D xsi:type="xsd:double"&gt;67.563264982487112&lt;/D&gt;&lt;D xsi:type="xsd:double"&gt;67.545856997720563&lt;/D&gt;&lt;D xsi:type="xsd:double"&gt;67.505155679730038&lt;/D&gt;&lt;D xsi:type="xsd:double"&gt;67.417764234180808&lt;/D&gt;&lt;D xsi:type="xsd:double"&gt;67.450737397498926&lt;/D&gt;&lt;D xsi:type="xsd:double"&gt;67.391777650363437&lt;/D&gt;&lt;D xsi:type="xsd:double"&gt;67.4975580079701&lt;/D&gt;&lt;D xsi:type="xsd:double"&gt;67.485938747626378&lt;/D&gt;&lt;D xsi:type="xsd:double"&gt;67.538416607372611&lt;/D&gt;&lt;D xsi:type="xsd:double"&gt;67.52368429124131&lt;/D&gt;&lt;D xsi:type="xsd:double"&gt;67.511004342369247&lt;/D&gt;&lt;D xsi:type="xsd:double"&gt;67.558240647348882&lt;/D&gt;&lt;D xsi:type="xsd:double"&gt;67.458961125316989&lt;/D&gt;&lt;D xsi:type="xsd:double"&gt;67.499133622278649&lt;/D&gt;&lt;D xsi:type="xsd:double"&gt;67.56433156039823&lt;/D&gt;&lt;D xsi:type="xsd:double"&gt;67.521903003470129&lt;/D&gt;&lt;D xsi:type="xsd:double"&gt;67.630532362880018&lt;/D&gt;&lt;D xsi:type="xsd:double"&gt;67.618585185275492&lt;/D&gt;&lt;D xsi:type="xsd:double"&gt;67.568619511821026&lt;/D&gt;&lt;D xsi:type="xsd:double"&gt;67.560432178890878&lt;/D&gt;&lt;D xsi:type="xsd:double"&gt;67.568411704069675&lt;/D&gt;&lt;D xsi:type="xsd:double"&gt;67.5983355571138&lt;/D&gt;&lt;D xsi:type="xsd:double"&gt;67.6405286457682&lt;/D&gt;&lt;D xsi:type="xsd:double"&gt;67.611504698293317&lt;/D&gt;&lt;D xsi:type="xsd:double"&gt;72.909282766514764&lt;/D&gt;&lt;D xsi:type="xsd:double"&gt;72.851602663595116&lt;/D&gt;&lt;D xsi:type="xsd:double"&gt;72.845809097431385&lt;/D&gt;&lt;D xsi:type="xsd:double"&gt;72.8846795085483&lt;/D&gt;&lt;D xsi:type="xsd:double"&gt;72.891024344534941&lt;/D&gt;&lt;D xsi</t>
        </r>
      </text>
    </comment>
    <comment ref="A92" authorId="0" shapeId="0">
      <text>
        <r>
          <rPr>
            <b/>
            <sz val="9"/>
            <color indexed="81"/>
            <rFont val="Tahoma"/>
            <charset val="1"/>
          </rPr>
          <t>:type="xsd:double"&gt;72.884763427746591&lt;/D&gt;&lt;D xsi:type="xsd:double"&gt;72.913576322150291&lt;/D&gt;&lt;D xsi:type="xsd:double"&gt;72.928291584482778&lt;/D&gt;&lt;D xsi:type="xsd:double"&gt;72.951580634398155&lt;/D&gt;&lt;D xsi:type="xsd:double"&gt;72.89880807076878&lt;/D&gt;&lt;D xsi:type="xsd:double"&gt;72.923394984564453&lt;/D&gt;&lt;D xsi:type="xsd:double"&gt;72.941741793361459&lt;/D&gt;&lt;D xsi:type="xsd:double"&gt;73.004501523909511&lt;/D&gt;&lt;D xsi:type="xsd:double"&gt;73.00383448469259&lt;/D&gt;&lt;D xsi:type="xsd:double"&gt;72.9509140489068&lt;/D&gt;&lt;D xsi:type="xsd:double"&gt;72.588968210924648&lt;/D&gt;&lt;D xsi:type="xsd:double"&gt;72.585323887561742&lt;/D&gt;&lt;D xsi:type="xsd:double"&gt;72.605030461102245&lt;/D&gt;&lt;D xsi:type="xsd:double"&gt;72.588191039936959&lt;/D&gt;&lt;D xsi:type="xsd:double"&gt;72.606054529173818&lt;/D&gt;&lt;D xsi:type="xsd:double"&gt;72.675563112413357&lt;/D&gt;&lt;D xsi:type="xsd:double"&gt;72.720181102913045&lt;/D&gt;&lt;D xsi:type="xsd:double"&gt;72.743707742051171&lt;/D&gt;&lt;D xsi:type="xsd:double"&gt;72.7651661781553&lt;/D&gt;&lt;D xsi:type="xsd:double"&gt;72.73778694268195&lt;/D&gt;&lt;D xsi:type="xsd:double"&gt;72.748975234828933&lt;/D&gt;&lt;D xsi:type="xsd:double"&gt;72.6587456034062&lt;/D&gt;&lt;D xsi:type="xsd:double"&gt;72.626480458263771&lt;/D&gt;&lt;D xsi:type="xsd:double"&gt;72.616776353011559&lt;/D&gt;&lt;D xsi:type="xsd:double"&gt;72.652248765402277&lt;/D&gt;&lt;D xsi:type="xsd:double"&gt;72.603147979849325&lt;/D&gt;&lt;D xsi:type="xsd:double"&gt;72.596338899472883&lt;/D&gt;&lt;D xsi:type="xsd:double"&gt;72.479758660253552&lt;/D&gt;&lt;D xsi:type="xsd:double"&gt;72.522042052924121&lt;/D&gt;&lt;D xsi:type="xsd:double"&gt;72.482058505381119&lt;/D&gt;&lt;D xsi:type="xsd:double"&gt;72.431503928813243&lt;/D&gt;&lt;D xsi:type="xsd:double"&gt;72.297550793757893&lt;/D&gt;&lt;D xsi:type="xsd:double"&gt;72.131094841055017&lt;/D&gt;&lt;D xsi:type="xsd:double"&gt;72.165326777598935&lt;/D&gt;&lt;D xsi:type="xsd:double"&gt;72.239806674021636&lt;/D&gt;&lt;D xsi:type="xsd:double"&gt;72.275528122971451&lt;/D&gt;&lt;D xsi:type="xsd:double"&gt;72.386586566607136&lt;/D&gt;&lt;D xsi:type="xsd:double"&gt;72.39456835744555&lt;/D&gt;&lt;D xsi:type="xsd:double"&gt;72.4071179985718&lt;/D&gt;&lt;D xsi:type="xsd:double"&gt;72.353765805003718&lt;/D&gt;&lt;D xsi:type="xsd:double"&gt;72.390558997235118&lt;/D&gt;&lt;D xsi:type="xsd:double"&gt;72.29477426170925&lt;/D&gt;&lt;D xsi:type="xsd:double"&gt;72.219394714339231&lt;/D&gt;&lt;D xsi:type="xsd:double"&gt;72.223294984753579&lt;/D&gt;&lt;D xsi:type="xsd:double"&gt;72.323663975444418&lt;/D&gt;&lt;D xsi:type="xsd:double"&gt;72.401398544640244&lt;/D&gt;&lt;D xsi:type="xsd:double"&gt;72.442213242618919&lt;/D&gt;&lt;D xsi:type="xsd:double"&gt;72.458610206372626&lt;/D&gt;&lt;D xsi:type="xsd:double"&gt;72.340190524105779&lt;/D&gt;&lt;D xsi:type="xsd:double"&gt;72.417032237256109&lt;/D&gt;&lt;D xsi:type="xsd:double"&gt;72.463255387068315&lt;/D&gt;&lt;D xsi:type="xsd:double"&gt;72.4394320679521&lt;/D&gt;&lt;D xsi:type="xsd:double"&gt;72.355402793802554&lt;/D&gt;&lt;D xsi:type="xsd:double"&gt;72.3517109916754&lt;/D&gt;&lt;D xsi:type="xsd:double"&gt;72.546828020610661&lt;/D&gt;&lt;D xsi:type="xsd:double"&gt;72.504051481082286&lt;/D&gt;&lt;D xsi:type="xsd:double"&gt;72.952753343615072&lt;/D&gt;&lt;D xsi:type="xsd:double"&gt;66.9003782185232&lt;/D&gt;&lt;D xsi:type="xsd:double"&gt;66.861069679333525&lt;/D&gt;&lt;D xsi:type="xsd:double"&gt;66.85079414793698&lt;/D&gt;&lt;D xsi:type="xsd:double"&gt;66.866762669770637&lt;/D&gt;&lt;D xsi:type="xsd:double"&gt;66.842872669331442&lt;/D&gt;&lt;D xsi:type="xsd:double"&gt;66.870084181235384&lt;/D&gt;&lt;D xsi:type="xsd:double"&gt;66.821986438078511&lt;/D&gt;&lt;D xsi:type="xsd:double"&gt;66.802328734584961&lt;/D&gt;&lt;D xsi:type="xsd:double"&gt;66.800776535890634&lt;/D&gt;&lt;D xsi:type="xsd:double"&gt;66.820976702073139&lt;/D&gt;&lt;D xsi:type="xsd:double"&gt;66.84477548602527&lt;/D&gt;&lt;D xsi:type="xsd:double"&gt;66.902785303068029&lt;/D&gt;&lt;D xsi:type="xsd:double"&gt;66.873503276544923&lt;/D&gt;&lt;D xsi:type="xsd:double"&gt;66.816013610964518&lt;/D&gt;&lt;D xsi:type="xsd:double"&gt;66.9364158612664&lt;/D&gt;&lt;D xsi:type="xsd:double"&gt;66.949395489266379&lt;/D&gt;&lt;D xsi:type="xsd:double"&gt;66.897155098655233&lt;/D&gt;&lt;D xsi:type="xsd:double"&gt;66.893748817728337&lt;/D&gt;&lt;D xsi:type="xsd:double"&gt;66.87332707601611&lt;/D&gt;&lt;D xsi:type="xsd:double"&gt;66.946164469759708&lt;/D&gt;&lt;D xsi:type="xsd:double"&gt;66.911239750149477&lt;/D&gt;&lt;D xsi:type="xsd:double"&gt;66.840959077742568&lt;/D&gt;&lt;D xsi:type="xsd:double"&gt;66.726503517023573&lt;/D&gt;&lt;D xsi:type="xsd:double"&gt;66.68691964625701&lt;/D&gt;&lt;D xsi:type="xsd:double"&gt;66.708396608329863&lt;/D&gt;&lt;D xsi:type="xsd:double"&gt;66.739762751573636&lt;/D&gt;&lt;D xsi:type="xsd:double"&gt;66.72351937615008&lt;/D&gt;&lt;D xsi:type="xsd:double"&gt;66.797979382127764&lt;/D&gt;&lt;D xsi:type="xsd:double"&gt;66.943432717967156&lt;/D&gt;&lt;D xsi:type="xsd:double"&gt;66.94673849023151&lt;/D&gt;&lt;D xsi:type="xsd:double"&gt;66.884550697645935&lt;/D&gt;&lt;D xsi:type="xsd:double"&gt;66.843110605766242&lt;/D&gt;&lt;D xsi:type="xsd:double"&gt;66.869860418143475&lt;/D&gt;&lt;D xsi:type="xsd:double"&gt;66.874810721657227&lt;/D&gt;&lt;D xsi:type="xsd:double"&gt;66.938853239156174&lt;/D&gt;&lt;D xsi:type="xsd:double"&gt;66.9240962020542&lt;/D&gt;&lt;D xsi:type="xsd:double"&gt;66.934124941319865&lt;/D&gt;&lt;D xsi:type="xsd:double"&gt;66.85767456027088&lt;/D&gt;&lt;D xsi:type="xsd:double"&gt;66.872185730185024&lt;/D&gt;&lt;D xsi:type="xsd:double"&gt;66.829469958628508&lt;/D&gt;&lt;D xsi:type="xsd:double"&gt;66.874366793906617&lt;/D&gt;&lt;D xsi:type="xsd:double"&gt;66.8075235879321&lt;/D&gt;&lt;D xsi:type="xsd:double"&gt;66.9069104602322&lt;/D&gt;&lt;D xsi:type="xsd:double"&gt;66.885491099169116&lt;/D&gt;&lt;D xsi:type="xsd:double"&gt;66.873161955927586&lt;/D&gt;&lt;D xsi:type="xsd:double"&gt;66.851017948961385&lt;/D&gt;&lt;D xsi:type="xsd:double"&gt;66.878828384498263&lt;/D&gt;&lt;D xsi:type="xsd:double"&gt;66.929126018889377&lt;/D&gt;&lt;D xsi:type="xsd:double"&gt;66.970640003052722&lt;/D&gt;&lt;D xsi:type="xsd:double"&gt;66.917097742357569&lt;/D&gt;&lt;D xsi:type="xsd:double"&gt;66.864785508448648&lt;/D&gt;&lt;D xsi:type="xsd:double"&gt;66.9031549520737&lt;/D&gt;&lt;D xsi:type="xsd:double"&gt;66.948426821395131&lt;/D&gt;&lt;D xsi:type="xsd:double"&gt;66.9615091318339&lt;/D&gt;&lt;D xsi:type="xsd:double"&gt;66.954173285064513&lt;/D&gt;&lt;D xsi:type="xsd:double"&gt;66.939368272101376&lt;/D&gt;&lt;D xsi:type="xsd:double"&gt;66.926173213305745&lt;/D&gt;&lt;D xsi:type="xsd:double"&gt;66.890543343419779&lt;/D&gt;&lt;D xsi:type="xsd:double"&gt;66.906130252908312&lt;/D&gt;&lt;D xsi:type="xsd:double"&gt;66.866287831669311&lt;/D&gt;&lt;D xsi:type="xsd:double"&gt;69.323252333974864&lt;/D&gt;&lt;D xsi:type="xsd:double"&gt;69.33218438535927&lt;/D&gt;&lt;D xsi:type="xsd:double"&gt;69.361573684792191&lt;/D&gt;&lt;D xsi:type="xsd:double"&gt;69.365461752294991&lt;/D&gt;&lt;D xsi:type="xsd:double"&gt;69.3425184391586&lt;/D&gt;&lt;D xsi:type="xsd:double"&gt;69.331481135080168&lt;/D&gt;&lt;D xsi:type="xsd:double"&gt;69.311355611526878&lt;/D&gt;&lt;D xsi:type="xsd:double"&gt;69.302272621013657&lt;/D&gt;&lt;D xsi:type="xsd:double"&gt;69.312142355240837&lt;/D&gt;&lt;D xsi:type="xsd:double"&gt;69.305206970532737&lt;/D&gt;&lt;D xsi:type="xsd:double"&gt;69.32733932708426&lt;/D&gt;&lt;D xsi:type="xsd:double"&gt;69.389869491533943&lt;/D&gt;&lt;D xsi:type="xsd:double"&gt;69.422270151527627&lt;/D&gt;&lt;D xsi:type="xsd:double"&gt;69.384407259179866&lt;/D&gt;&lt;D xsi:type="xsd:double"&gt;69.341032188653571&lt;/D&gt;&lt;D xsi:type="xsd:double"&gt;71.0129278574363&lt;/D&gt;&lt;D xsi:type="xsd:double"&gt;71.007467352750069&lt;/D&gt;&lt;D xsi:type="xsd:double"&gt;71.018636137689811&lt;/D&gt;&lt;D xsi:type="xsd:double"&gt;71.040102417213788&lt;/D&gt;&lt;D xsi:type="xsd:double"&gt;71.064349389822937&lt;/D&gt;&lt;D xsi:type="xsd:double"&gt;71.069273875400469&lt;/D&gt;&lt;D xsi:type="xsd:double"&gt;71.07689941094408&lt;/D&gt;&lt;D xsi:type="xsd:double"&gt;71.093496584550635&lt;/D&gt;&lt;D xsi:type="xsd:double"&gt;71.0276696911308&lt;/D&gt;&lt;D xsi:type="xsd:double"&gt;70.970420984755478&lt;/D&gt;&lt;D xsi:type="xsd:double"&gt;70.994998871860133&lt;/D&gt;&lt;D xsi:type="xsd:double"&gt;70.9893086053471&lt;/D&gt;&lt;D xsi:type="xsd:double"&gt;71.024868795324068&lt;/D&gt;&lt;D xsi:type="xsd:double"&gt;70.9987415992813&lt;/D&gt;&lt;D xsi:type="xsd:double"&gt;71.01758344957824&lt;/D&gt;&lt;D xsi:type="xsd:double"&gt;71.020172424435273&lt;/D&gt;&lt;D xsi:type="xsd:double"&gt;70.984239704397368&lt;/D&gt;&lt;D xsi:type="xsd:double"&gt;70.991603895218532&lt;/D&gt;&lt;D xsi:type="xsd:double"&gt;70.990207414471371&lt;/D&gt;&lt;D xsi:type="xsd:double"&gt;71.033921332486344&lt;/D&gt;&lt;D xsi:type="xsd:double"&gt;71.0328683784641&lt;/D&gt;&lt;D xsi:type="xsd:double"&gt;71.055641296294965&lt;/D&gt;&lt;D xsi:type="xsd:double"&gt;71.0807852382121&lt;/D&gt;&lt;D xsi:type="xsd:double"&gt;71.046200618340933&lt;/D&gt;&lt;D xsi:type="xsd:double"&gt;71.04925535495893&lt;/D&gt;&lt;D xsi:type="xsd:double"&gt;71.08801219704479&lt;/D&gt;&lt;D xsi:type="xsd:double"&gt;71.125189898869323&lt;/D&gt;&lt;D xsi:type="xsd:double"&gt;71.194279204660887&lt;/D&gt;&lt;D xsi:type="xsd:double"&gt;71.189656024323583&lt;/D&gt;&lt;D xsi:type="xsd:double"&gt;71.164943152606924&lt;/D&gt;&lt;D xsi:type="xsd:double"&gt;71.128258276455753&lt;/D&gt;&lt;D xsi:type="xsd:double"&gt;71.188268669953231&lt;/D&gt;&lt;D xsi:type="xsd:double"&gt;71.186887602111952&lt;/D&gt;&lt;D xsi:type="xsd:double"&gt;71.16602401569881&lt;/D&gt;&lt;D xsi:type="xsd:double"&gt;71.1620537328972&lt;/D&gt;&lt;D xsi:type="xsd:double"&gt;71.203270456671717&lt;/D&gt;&lt;D xsi:type="xsd:double"&gt;71.20625003211228&lt;/D&gt;&lt;D xsi:type="xsd:double"&gt;71.182776914409857&lt;/D&gt;&lt;D xsi:type="xsd:double"&gt;71.187231802708453&lt;/D&gt;&lt;D xsi:type="xsd:double"&gt;71.243982732726536&lt;/D&gt;&lt;D xsi:type="xsd:double"&gt;71.212069496068764&lt;/D&gt;&lt;D xsi:type="xsd:double"&gt;71.177392688586792&lt;/D&gt;&lt;D xsi:type="xsd:double"&gt;71.181266675242014&lt;/D&gt;&lt;D xsi:type="xsd:double"&gt;71.236710568159552&lt;/D&gt;&lt;D xsi:type="xsd:double"&gt;71.231476534968365&lt;/D&gt;&lt;D xsi:type="xsd:double"&gt;72.3103668947124&lt;/D&gt;&lt;D xsi:type="xsd:double"&gt;72.300076912297385&lt;/D&gt;&lt;D xsi:type="xsd:double"&gt;72.267075215393959&lt;/D&gt;&lt;D xsi:type="xsd:double"&gt;72.301615068804409&lt;/D&gt;&lt;D xsi:type="xsd:double"&gt;72.316195670047932&lt;/D&gt;&lt;D xsi:type="xsd:double"&gt;72.324617020529&lt;/D&gt;&lt;D xsi:type="xsd:double"&gt;72.3472824244494&lt;/D&gt;&lt;D xsi:type="xsd:double"&gt;72.334964651693255&lt;/D&gt;&lt;D xsi:type="xsd:double"&gt;72.369415497088852&lt;/D&gt;&lt;D xsi:type="xsd:double"&gt;72.372575757445873&lt;/D&gt;&lt;D xsi:type="xsd:double"&gt;72.386398303125532&lt;/D&gt;&lt;D xsi:type="xsd:double"&gt;72.4412059757743&lt;/D&gt;&lt;D xsi:type="xsd:double"&gt;72.464078383497153&lt;/D&gt;&lt;D xsi:type="xsd:double"&gt;72.424042300801389&lt;/D&gt;&lt;D xsi:type="xsd:double"&gt;72.429303196425451&lt;/D&gt;&lt;D xsi:type="xsd:double"&gt;72.434488868458786&lt;/D&gt;&lt;D xsi:type="xsd:double"&gt;72.457212241416343&lt;/D&gt;&lt;D xsi:type="xsd:double"&gt;72.453605627803952&lt;/D&gt;&lt;D xsi:type="xsd:double"&gt;72.4574355704616&lt;/D&gt;&lt;D xsi:type="xsd:double"&gt;72.032998252254771&lt;/D&gt;&lt;D xsi:type="xsd:double"&gt;72.27040731810834&lt;/D&gt;&lt;D xsi:type="xsd:double"&gt;72.288543336402171&lt;/D&gt;&lt;D xsi:type="xsd:double"&gt;72.318355237738473&lt;/D&gt;&lt;D xsi:type="xsd:double"&gt;72.313086887046467&lt;/D&gt;&lt;D xsi:type="xsd:double"&gt;72.31183481620188&lt;/D&gt;&lt;D xsi:type="xsd:double"&gt;72.352431010778091&lt;/D&gt;&lt;D xsi:type="xsd:double"&gt;72.387210038823227&lt;/D&gt;&lt;D xsi:type="xsd:double"&gt;72.393064496363507&lt;/D&gt;&lt;D xsi:type="xsd:double"&gt;72.39818203858691&lt;/D&gt;&lt;D xsi:type="xsd:double"&gt;72.37424233554222&lt;/D&gt;&lt;D xsi:type="xsd:double"&gt;72.195211595878135&lt;/D&gt;&lt;D xsi:type="xsd:double"&gt;72.205015654108166&lt;/D&gt;&lt;D xsi:type="xsd:double"&gt;72.1752629937595&lt;/D&gt;&lt;D xsi:type="xsd:double"&gt;72.20892364707089&lt;/D&gt;&lt;D xsi:type="xsd:double"&gt;72.233900646495243&lt;/D&gt;&lt;D xsi:type="xsd:double"&gt;72.193757836359907&lt;/D&gt;&lt;D xsi:type="xsd:double"&gt;72.169781903952583&lt;/D&gt;&lt;D xsi:type="xsd:double"&gt;72.203193584371846&lt;/D&gt;&lt;D xsi:type="xsd:double"&gt;72.213931480794685&lt;/D&gt;&lt;D xsi:type="xsd:double"&gt;72.286371094282089&lt;/D&gt;&lt;D xsi:type="xsd:double"&gt;72.285370818025939&lt;/D&gt;&lt;D xsi:type="xsd:double"&gt;72.273364992177193&lt;/D&gt;&lt;D xsi:type="xsd:double"&gt;72.297512072184844&lt;/D&gt;&lt;D xsi:type="xsd:double"&gt;72.277850141973133&lt;/D&gt;&lt;D xsi:type="xsd:double"&gt;72.3445288659793&lt;/D&gt;&lt;D xsi:type="xsd:double"&gt;71.324033304219441&lt;/D&gt;&lt;D xsi:type="xsd:double"&gt;71.316749969408619&lt;/D&gt;&lt;D xsi:type="xsd:double"&gt;71.3243426960076&lt;/D&gt;&lt;D xsi:type="xsd:double"&gt;71.3148162404885&lt;/D&gt;&lt;D xsi:type="xsd:double"&gt;71.316603328700438&lt;/D&gt;&lt;D xsi:type="xsd:double"&gt;71.339712451609643&lt;/D&gt;&lt;D xsi:type="xsd:double"&gt;71.2986345647969&lt;/D&gt;&lt;D xsi:type="xsd:double"&gt;71.285373318638918&lt;/D&gt;&lt;D xsi:type="xsd:double"&gt;71.284415931755461&lt;/D&gt;&lt;D xsi:type="xsd:double"&gt;71.308299923844316&lt;/D&gt;&lt;D xsi:type="xsd:double"&gt;71.3158044914834&lt;/D&gt;&lt;D xsi:type="xsd:double"&gt;71.333985591295033&lt;/D&gt;&lt;D xsi:type="xsd:double"&gt;71.324681071746753&lt;/D&gt;&lt;D xsi:type="xsd:double"&gt;71.333402306935369&lt;/D&gt;&lt;D xsi:type="xsd:double"&gt;71.341544270139039&lt;/D&gt;&lt;D xsi:type="xsd:double"&gt;71.327133518811252&lt;/D&gt;&lt;D xsi:type="xsd:double"&gt;71.342942506776112&lt;/D&gt;&lt;D xsi:type="xsd:double"&gt;71.339046303448171&lt;/D&gt;&lt;D xsi:type="xsd:double"&gt;71.312213094756515&lt;/D&gt;&lt;D xsi:type="xsd:double"&gt;71.379005364835&lt;/D&gt;&lt;D xsi:type="xsd:double"&gt;71.373549707157991&lt;/D&gt;&lt;D xsi:type="xsd:double"&gt;71.365311347459354&lt;/D&gt;&lt;D xsi:type="xsd:double"&gt;71.405653301645856&lt;/D&gt;&lt;D xsi:type="xsd:double"&gt;71.4125268952817&lt;/D&gt;&lt;D xsi:type="xsd:double"&gt;71.406165625585032&lt;/D&gt;&lt;D xsi:type="xsd:double"&gt;71.41877315480491&lt;/D&gt;&lt;D xsi:type="xsd:double"&gt;71.426409938718677&lt;/D&gt;&lt;D xsi:type="xsd:double"&gt;71.384179179958849&lt;/D&gt;&lt;D xsi:type="xsd:double"&gt;71.4304770044141&lt;/D&gt;&lt;D xsi:type="xsd:double"&gt;71.406700969448238&lt;/D&gt;&lt;D xsi:type="xsd:double"&gt;71.4357098196417&lt;/D&gt;&lt;D xsi:type="xsd:double"&gt;71.441867690845129&lt;/D&gt;&lt;D xsi:type="xsd:double"&gt;71.38284901306055&lt;/D&gt;&lt;D xsi:type="xsd:double"&gt;70.064634786485229&lt;/D&gt;&lt;D xsi:type="xsd:double"&gt;70.082039982682588&lt;/D&gt;&lt;D xsi:type="xsd:double"&gt;70.08785107565933&lt;/D&gt;&lt;D xsi:type="xsd:double"&gt;70.115767708986226&lt;/D&gt;&lt;D xsi:type="xsd:double"&gt;70.108237817627057&lt;/D&gt;&lt;/FQL&gt;&lt;FQL&gt;&lt;Q&gt;180458^FMA_FCF_YIELD(LTMA,09/07/2007,0,,,"PORTAGG","MEANR")&lt;/Q&gt;&lt;R&gt;2466&lt;/R&gt;&lt;C&gt;1&lt;/C&gt;&lt;D xsi:type="xsd:double"&gt;3.243209450992055&lt;/D&gt;&lt;D xsi:type="xsd:double"&gt;3.1628487242554648&lt;/D&gt;&lt;D xsi:type="xsd:double"&gt;3.1725652137371152&lt;/D&gt;&lt;D xsi:type="xsd:double"&gt;3.1375129600528582&lt;/D&gt;&lt;D xsi:type="xsd:double"&gt;3.0722566054335139&lt;/D&gt;&lt;D xsi:type="xsd:double"&gt;3.0339630215497211&lt;/D&gt;&lt;D xsi:type="xsd:double"&gt;3.063132519012465&lt;/D&gt;&lt;D xsi:type="xsd:double"&gt;2.9635919716335342&lt;/D&gt;&lt;D xsi:type="xsd:double"&gt;2.894293290079851&lt;/D&gt;&lt;D xsi:type="xsd:double"&gt;2.8824974744018732&lt;/D&gt;&lt;D xsi:type="xsd:double"&gt;2.919663918246663&lt;/D&gt;&lt;D xsi:type="xsd:double"&gt;2.830812491630939&lt;/D&gt;&lt;D xsi:type="xsd:double"&gt;2.828152458203256&lt;/D&gt;&lt;D xsi:type="xsd:double"&gt;2.7238500628334141&lt;/D&gt;&lt;D xsi:type="xsd:double"&gt;2.7117044078904091&lt;/D&gt;&lt;D xsi:type="xsd:double"&gt;2.6319007510614489&lt;/D&gt;&lt;D xsi:type="xsd:double"&gt;2.727568411128074&lt;/D&gt;&lt;D xsi:type="xsd:double"&gt;2.7632593329577588&lt;/D&gt;&lt;D xsi:type="xsd:double"&gt;2.6734763712342131&lt;/D&gt;&lt;D xsi:type="xsd:double"&gt;2.6664896841873809&lt;/D&gt;&lt;D xsi:type="xsd:double"&gt;2.6261500372849351&lt;/D&gt;&lt;D xsi:type="xsd:double"&gt;2.656423409108462&lt;/D&gt;&lt;D xsi:type="xsd:double"&gt;2.614636907616056&lt;/D&gt;&lt;D xsi:type="xsd:double"&gt;2.523039669904521&lt;/D&gt;&lt;D xsi:type="xsd:double"&gt;2.4504107607898331&lt;/D&gt;&lt;D xsi:type="xsd:double"&gt;2.4839451466663069&lt;/D&gt;&lt;D xsi:type="xsd:double"&gt;2.4545632137075679&lt;/D&gt;&lt;D xsi:type="xsd:double"&gt;2.366552209277065&lt;/D&gt;&lt;D xsi:type="xsd:double"&gt;2.396586688395236&lt;/D&gt;&lt;D xsi:type="xsd:double"&gt;2.3385484764737452&lt;/D&gt;&lt;D xsi:type="xsd:double"&gt;2.333141825352504&lt;/D&gt;&lt;D xsi:type="xsd:double"&gt;2.2937718081494829&lt;/D&gt;&lt;D xsi:type="xsd:double"&gt;2.2446837507784392&lt;/D&gt;&lt;D xsi:type="xsd:double"&gt;2.165863354712708&lt;/D&gt;&lt;D xsi:type="xsd:double"&gt;2.1675364726173991&lt;/D&gt;&lt;D xsi:type="xsd:double"&gt;2.1804932670453492&lt;/D&gt;&lt;D xsi:type="xsd:double"&gt;2.1609501382830221&lt;/D&gt;&lt;D xsi:type="xsd:double"&gt;2.203387040794877&lt;/D&gt;&lt;D xsi:type="xsd:double"&gt;2.259810069880507&lt;/D&gt;&lt;D xsi:type="xsd:double"&gt;2.23357204711849&lt;/D&gt;&lt;D xsi:type="xsd:double"&gt;2.197566614035801&lt;/D&gt;&lt;D xsi:type="xsd:double"&gt;2.2464754809294991&lt;/D&gt;&lt;D xsi:type="xsd:double"&gt;2.2344468398603721&lt;/D&gt;&lt;D xsi:type="xsd:double"&gt;2.4411628949901738&lt;/D&gt;&lt;D xsi:type="xsd:double"&gt;2.423617383950702&lt;/D&gt;&lt;D xsi:type="xsd:double"&gt;2.4368292737586912&lt;/D&gt;&lt;D xsi:type="xsd:double"&gt;2.4557533174837878&lt;/D&gt;&lt;D xsi:type="xsd:double"&gt;2.534677292934727&lt;/D&gt;&lt;D xsi:type="xsd:double"&gt;2.5310209957311121&lt;/D&gt;&lt;D xsi:type="xsd:double"&gt;2.4980675323078549&lt;/D&gt;&lt;D xsi:type="xsd:double"&gt;2.5962021433464351&lt;/D&gt;&lt;D xsi:type="xsd:double"&gt;2.6625549397815091&lt;/D&gt;&lt;D xsi:type="xsd:double"&gt;2.6014919926097519&lt;/D&gt;&lt;D xsi:type="xsd:double"&gt;2.462967500801676&lt;/D&gt;&lt;D xsi:type="xsd:double"&gt;2.482732704773456&lt;/D&gt;&lt;D xsi:type="xsd:double"&gt;2.4759632836377841&lt;/D&gt;&lt;D xsi:type="xsd:double"&gt;2.376027920805472&lt;/D&gt;&lt;D xsi:type="xsd:double"&gt;2.3570967845230451&lt;/D&gt;&lt;D xsi:type="xsd:double"&gt;2.33989815263135&lt;/D&gt;&lt;D xsi:type="xsd:double"&gt;2.3169511011558508&lt;/D&gt;&lt;D xsi:type="xsd:double"&gt;2.289885107789833&lt;/D&gt;&lt;D xsi:type="xsd:double"&gt;2.2808818728461482&lt;/D&gt;&lt;D xsi:type="xsd:double"&gt;2.426311851600953&lt;/D&gt;&lt;D xsi:type="xsd:double"&gt;2.155381531735781&lt;/D&gt;&lt;D xsi:type="xsd:double"&gt;2.09571246251621&lt;/D&gt;&lt;D xsi:type="xsd:double"&gt;2.1769291220622291&lt;/D&gt;&lt;D xsi:type="xsd:double"&gt;2.2300647891053318&lt;/D&gt;&lt;D xsi:type="xsd:double"&gt;2.226363353700366&lt;/D&gt;&lt;D xsi:type="xsd:double"&gt;2.282647166627183&lt;/D&gt;&lt;D xsi:type="xsd:double"&gt;2.270420435854704&lt;/D&gt;&lt;D xsi:type="xsd:double"&gt;2.2326883906257282&lt;/D&gt;&lt;D xsi:type="xsd:double"&gt;2.2261819692363432&lt;/D&gt;&lt;D xsi:type="xsd:double"&gt;2.1692154975621118&lt;/D&gt;&lt;D xsi:type="xsd:double"&gt;2.1101089382433371&lt;/D&gt;&lt;D xsi:type="xsd:double"&gt;2.0877548967706629&lt;/D&gt;&lt;D xsi:type="xsd:double"&gt;2.1225789121724929&lt;/D&gt;&lt;D xsi:type="xsd:double"&gt;2.0639181303993741&lt;/D&gt;&lt;D xsi:type="xsd:double"&gt;2.1583945189991822&lt;/D&gt;&lt;D xsi:type="xsd:double"&gt;2.2030878732307042&lt;/D&gt;&lt;D xsi:type="xsd:double"&gt;2.0795697962630042&lt;/D&gt;&lt;D xsi:type="xsd:double"&gt;2.1026001562530192&lt;/D&gt;&lt;D xsi:type="xsd:double"&gt;2.1207336572404341&lt;/D&gt;&lt;D xsi:type="xsd:double"&gt;2.0862546900466259&lt;/D&gt;&lt;D xsi:type="xsd:double"&gt;2.1204572778578941&lt;/D&gt;&lt;D xsi:type="xsd:double"&gt;2.1461435298218969&lt;/D&gt;&lt;D xsi:type="xsd:double"&gt;2.190338271690893&lt;/D&gt;&lt;D xsi:type="xsd:double"&gt;2.2446128620741388&lt;/D&gt;&lt;D xsi:type="xsd:double"&gt;2.3634645870144242&lt;/D&gt;&lt;D xsi:type="xsd:double"&gt;2.3215463307105959&lt;/D&gt;&lt;D xsi:type="xsd:double"&gt;2.202388085123363&lt;/D&gt;&lt;D xsi:type="xsd:double"&gt;2.317359165463289&lt;/D&gt;&lt;D xsi:type="xsd:double"&gt;2.5254151035732209&lt;/D&gt;&lt;D xsi:type="xsd:double"&gt;2.3195573173992861&lt;/D&gt;&lt;D xsi:type="xsd:double"&gt;2.3083748835559179&lt;/D&gt;&lt;D xsi:type="xsd:double"&gt;2.178955152109352&lt;/D&gt;&lt;D xsi:type="xsd:double"&gt;2.29612039257708&lt;/D&gt;&lt;D xsi:type="xsd:double"&gt;2.29800722375914&lt;/D&gt;&lt;D xsi:type="xsd:double"&gt;2.4895378639367549&lt;/D&gt;&lt;D xsi:type="xsd:double"&gt;2.4861881629865441&lt;/D&gt;&lt;D xsi:type="xsd:double"&gt;2.473370114830979&lt;/D&gt;&lt;D xsi:type="xsd:double"&gt;2.432043294522348&lt;/D&gt;&lt;D xsi:type="xsd:double"&gt;2.3989578724298868&lt;/D&gt;&lt;D xsi:type="xsd:double"&gt;2.4648160495071281&lt;/D&gt;&lt;D xsi:type="xsd:double"&gt;2.566303108247197&lt;/D&gt;&lt;D xsi:type="xsd:double"&gt;2.534493900517345&lt;/D&gt;&lt;D xsi:type="xsd:double"&gt;2.542469665689048&lt;/D&gt;&lt;D xsi:type="xsd:double"&gt;2.4611023128578848&lt;/D&gt;&lt;D xsi:type="xsd:double"&gt;2.4461647432005291&lt;/D&gt;&lt;D xsi:type="xsd:double"&gt;2.43038115048681&lt;/D&gt;&lt;D xsi:type="xsd:double"&gt;2.4093356211461252&lt;/D&gt;&lt;D xsi:type="xsd:double"&gt;2.3510143899713718&lt;/D&gt;&lt;D xsi:type="xsd:double"&gt;2.359592878812244&lt;/D&gt;&lt;D xsi:type="xsd:double"&gt;2.410426895572833&lt;/D&gt;&lt;D xsi:type="xsd:double"&gt;2.3654578460116742&lt;/D&gt;&lt;D xsi:type="xsd:double"&gt;2.3106902697383149&lt;/D&gt;&lt;D xsi:type="xsd:double"&gt;2.2502407794451948&lt;/D&gt;&lt;D xsi:type="xsd:double"&gt;2.34264857596969&lt;/D&gt;&lt;D xsi:type="xsd:double"&gt;2.3571748639556089&lt;/D&gt;&lt;D xsi:type="xsd:double"&gt;2.3786866777334228&lt;/D&gt;&lt;D xsi:type="xsd:double"&gt;2.3932843595408229&lt;/D&gt;&lt;D xsi:type="xsd:double"&gt;2.36068703244339&lt;/D&gt;&lt;D xsi:type="xsd:double"&gt;2.3717823751014588&lt;/D&gt;&lt;D xsi:type="xsd:double"&gt;2.3934725293587849&lt;/D&gt;&lt;D xsi:type="xsd:double"&gt;2.375359831725981&lt;/D&gt;&lt;D xsi:type="xsd:double"&gt;2.364649630824331&lt;/D&gt;&lt;D xsi:type="xsd:double"&gt;2.357772582461922&lt;/D&gt;&lt;D xsi:type="xsd:double"&gt;2.38836761728433&lt;/D&gt;&lt;D xsi:type="xsd:double"&gt;2.4102332779129618&lt;/D&gt;&lt;D xsi:type="xsd:double"&gt;2.4486786537101271&lt;/D&gt;&lt;D xsi:type="xsd:double"&gt;2.4416701348598568&lt;/D&gt;&lt;D xsi:type="xsd:double"&gt;2.4211068642038782&lt;/D&gt;&lt;D xsi:type="xsd:double"&gt;2.4515557438071709&lt;/D&gt;&lt;D xsi:type="xsd:double"&gt;2.4169884681970681&lt;/D&gt;&lt;D xsi:type="xsd:double"&gt;2.40963482205744&lt;/D&gt;&lt;D xsi:type="xsd:double"&gt;2.390515218803682&lt;/D&gt;&lt;D xsi:type="xsd:double"&gt;2.3733146073482621&lt;/D&gt;&lt;D xsi:type="xsd:double"&gt;2.39523770289107&lt;/D&gt;&lt;D xsi:type="xsd:double"&gt;2.386175578453702&lt;/D&gt;&lt;D xsi:type="xsd:double"&gt;2.3668570006098331&lt;/D&gt;&lt;D xsi:type="xsd:double"&gt;2.3566822305580888&lt;/D&gt;&lt;D xsi:type="xsd:double"&gt;2.3427922613846448&lt;/D&gt;&lt;D xsi:type="xsd:double"&gt;2.352348546229762&lt;/D&gt;&lt;D xsi:type="xsd:double"&gt;2.364885599627772&lt;/D&gt;&lt;D xsi:type="xsd:double"&gt;2.36243399738282&lt;/D&gt;&lt;D xsi:type="xsd:double"&gt;2.3478659732701872&lt;/D&gt;&lt;D xsi:type="xsd:double"&gt;2.3441274383862041&lt;/D&gt;&lt;D xsi:type="xsd:double"&gt;2.34137063566465&lt;/D&gt;&lt;D xsi:type="xsd:double"&gt;2.3406094857633479&lt;/D&gt;&lt;D xsi:type="xsd:double"&gt;2.3296006766371451&lt;/D&gt;&lt;D xsi:type="xsd:double"&gt;2.3228174935265029&lt;/D&gt;&lt;D xsi:type="xsd:double"&gt;2.306981541130952&lt;/D&gt;&lt;D xsi:type="xsd:double"&gt;2.3159725739467052&lt;/D&gt;&lt;D xsi:type="xsd:double"&gt;2.306626100540718&lt;/D&gt;&lt;D xsi:type="xsd:double"&gt;2.295251077826693&lt;/D&gt;&lt;D xsi:type="xsd:double"&gt;2.3035381988639911&lt;/D&gt;&lt;D xsi:type="xsd:double"&gt;2.3019397020458028&lt;/D&gt;&lt;D xsi:type="xsd:double"&gt;2.267338865991098&lt;/D&gt;&lt;D xsi:type="xsd:double"&gt;2.248868509655519&lt;/D&gt;&lt;D xsi:type="xsd:double"&gt;2.2332311725880052&lt;/D&gt;&lt;D xsi:type="xsd:double"&gt;2.2353236352581751&lt;/D&gt;&lt;D xsi:type="xsd:double"&gt;2.2305031522514049&lt;/D&gt;&lt;D xsi:type="xsd:double"&gt;2.250521282313696&lt;/D&gt;&lt;D xsi:type="xsd:double"&gt;2.254447275921744&lt;/D&gt;&lt;D xsi:type="xsd:double"&gt;2.2668551768663039&lt;/D&gt;&lt;D xsi:type="xsd:double"&gt;2.2581439822622631&lt;/D&gt;&lt;D xsi:type="xsd:double"&gt;2.2622600344410548&lt;/D&gt;&lt;D xsi:type="xsd:double"&gt;2.2649344083102139&lt;/D&gt;&lt;D xsi:type="xsd:double"&gt;2.2582848713800132&lt;/D&gt;&lt;D xsi:type="xsd:double"&gt;2.2548887991422282&lt;/D&gt;&lt;D xsi:type="xsd:double"&gt;2.2787022437855682&lt;/D&gt;&lt;D xsi:type="xsd:double"&gt;2.2668559108405022&lt;/D&gt;&lt;D xsi:type="xsd:double"&gt;2.2826680759177651&lt;/D&gt;&lt;D xsi:type="xsd:double"&gt;2.2974854579094659&lt;/D&gt;&lt;D xsi:type="xsd:double"&gt;2.3208684726237552&lt;/D&gt;&lt;D xsi:type="xsd:double"&gt;2.3138813912156468&lt;/D&gt;&lt;D xsi:type="xsd:double"&gt;2.3193349056555488&lt;/D&gt;&lt;D xsi:type="xsd:double"&gt;2.3180202207801308&lt;/D&gt;&lt;D xsi:type="xsd:double"&gt;2.26921071027539&lt;/D&gt;&lt;D xsi:type="xsd:double"&gt;2.2557804943047981&lt;/D&gt;&lt;D xsi:type="xsd:double"&gt;2.2880582912841421&lt;/D&gt;&lt;D xsi:type="xsd:double"&gt;2.3003335200615158&lt;/D&gt;&lt;D xsi:type="xsd:double"&gt;2.3028190615249629&lt;/D&gt;&lt;D xsi:type="xsd:double"&gt;2.2983849477045251&lt;/D&gt;&lt;D xsi:type="xsd:double"&gt;2.292691442822711&lt;/D&gt;&lt;D xsi:type="xsd:double"&gt;2.297867755827721&lt;/D&gt;&lt;D xsi:type="xsd:double"&gt;2.311501343723537&lt;/D&gt;&lt;D xsi:type="xsd:double"&gt;2.328770787416762&lt;/D&gt;&lt;D xsi:type="xsd:double"&gt;2.345364988503952&lt;/D&gt;&lt;D xsi:type="xsd:double"&gt;2.343053966254705&lt;/D&gt;&lt;D xsi:type="xsd:double"&gt;2.333391796572073&lt;/D&gt;&lt;D xsi:type="xsd:double"&gt;2.3778756389519859&lt;/D&gt;&lt;D xsi:type="xsd:double"&gt;2.3704407734670019&lt;/D&gt;&lt;D xsi:type="xsd:double"&gt;2.372052874054642&lt;/D&gt;&lt;D xsi:type="xsd:double"&gt;2.38707473686124&lt;/D&gt;&lt;D xsi:type="xsd:double"&gt;2.362903040406378&lt;/D&gt;&lt;D xsi:type="xsd:double"&gt;2.4112267247996462&lt;/D&gt;&lt;D xsi:type="xsd:double"&gt;2.424037091931015&lt;/D&gt;&lt;D xsi:type="xsd:double"&gt;2.4228798565448382&lt;/D&gt;&lt;D xsi:type="xsd:double"&gt;2.4441362851195918&lt;/D&gt;&lt;D xsi:type="xsd:double"&gt;2.4671806841258932&lt;/D&gt;&lt;D xsi:type="xsd:double"&gt;2.4549538578230239&lt;/D&gt;&lt;D xsi:type="xsd:double"&gt;2.424694534979801&lt;/D&gt;&lt;D xsi:type="xsd:double"&gt;2.467633482727718&lt;/D&gt;&lt;D xsi:type="xsd:double"&gt;2.4363644158205831&lt;/D&gt;&lt;D xsi:type="xsd:double"&gt;2.442062479782857&lt;/D&gt;&lt;D xsi:type="xsd:double"&gt;2.418967407903144&lt;/D&gt;&lt;D xsi:type="xsd:double"&gt;2.4344693843996739&lt;/D&gt;&lt;D xsi:type="xsd:double"&gt;2.4903380257971728&lt;/D&gt;&lt;D xsi:type="xsd:double"&gt;2.4819062714059732&lt;/D&gt;&lt;D xsi:type="xsd:double"&gt;2.4592988906090811&lt;/D&gt;&lt;D xsi:type="xsd:double"&gt;2.46418988449056&lt;/D&gt;&lt;D xsi:type="xsd:double"&gt;2.40276668895467&lt;/D&gt;&lt;D xsi:type="xsd:double"&gt;2.4050253427641062&lt;/D&gt;&lt;D xsi:type="xsd:double"&gt;2.369890644887628&lt;/D&gt;&lt;D xsi:type="xsd:double"&gt;2.3778635705018658&lt;/D&gt;&lt;D xsi:type="xsd:double"&gt;2.4298886622937061&lt;/D&gt;&lt;D xsi:type="xsd:double"&gt;2.4330331665100329&lt;/D&gt;&lt;D xsi:type="xsd:double"&gt;2.4684622791058808&lt;/D&gt;&lt;D xsi:type="xsd:double"&gt;2.4436422144616272&lt;/D&gt;&lt;D xsi:type="xsd:double"&gt;2.4500570178382159&lt;/D&gt;&lt;D xsi:type="xsd:double"&gt;2.44324392468994&lt;/D&gt;&lt;D xsi:type="xsd:double"&gt;2.5023959449443072&lt;/D&gt;&lt;D xsi:type="xsd:double"&gt;2.543077584860447&lt;/D&gt;&lt;D xsi:type="xsd:double"&gt;2.539610071536448&lt;/D&gt;&lt;D xsi:type="xsd:double"&gt;2.5407412774446869&lt;/D&gt;&lt;D xsi:type="xsd:double"&gt;2.6770214798143388&lt;/D&gt;&lt;D xsi:type="xsd:double"&gt;2.7268335682724238&lt;/D&gt;&lt;D xsi:type="xsd:double"&gt;2.5013625725288491&lt;/D&gt;&lt;D xsi:type="xsd:double"&gt;2.506056484165843&lt;/D&gt;&lt;D xsi:type="xsd:double"&gt;2.6175965691364218&lt;/D&gt;&lt;D xsi:type="xsd:double"&gt;2.485158027657032&lt;/D&gt;&lt;D xsi:type="xsd:double"&gt;2.5237736564615338&lt;/D&gt;&lt;D xsi:type="xsd:double"&gt;2.509787899806796&lt;/D&gt;&lt;D xsi:type="xsd:double"&gt;2.5851188456558072&lt;/D&gt;&lt;D xsi:type="xsd:double"&gt;2.4515235599803962&lt;/D&gt;&lt;D xsi:type="xsd:double"&gt;2.4510664998150822&lt;/D&gt;&lt;D xsi:type="xsd:double"&gt;2.402914568670353&lt;/D&gt;&lt;D xsi:type="xsd:double"&gt;2.3371087374913659&lt;/D&gt;&lt;D xsi:type="xsd:double"&gt;2.3000464151196951&lt;/D&gt;&lt;D xsi:type="xsd:double"&gt;2.33308591233852&lt;/D&gt;&lt;D xsi:type="xsd:double"&gt;2.229687074705021&lt;/D&gt;&lt;D xsi:type="xsd:double"&gt;2.2703888123972389&lt;/D&gt;&lt;D xsi:type="xsd:double"&gt;2.26464070718195&lt;/D&gt;&lt;D xsi:type="xsd:double"&gt;2.29856490640901&lt;/D&gt;&lt;D xsi:type="xsd:double"&gt;2.2395000845821609&lt;/D&gt;&lt;D xsi:type="xsd:double"&gt;2.271518757560568&lt;/D&gt;&lt;D xsi:type="xsd:double"&gt;2.3298668447165731&lt;/D&gt;&lt;D xsi:type="xsd:double"&gt;2.3778506791506122&lt;/D&gt;&lt;D xsi:type="xsd:double"&gt;2.432867359001015&lt;/D&gt;&lt;D xsi:type="xsd:double"&gt;2.54557405054145&lt;/D&gt;&lt;D xsi:type="xsd:double"&gt;2.627448434046185&lt;/D&gt;&lt;D xsi:type="xsd:double"&gt;2.564066081141338&lt;/D&gt;&lt;D xsi:type="xsd:double"&gt;2.4052075640019548&lt;/D&gt;&lt;D xsi:type="xsd:double"&gt;2.39234951330646&lt;/D&gt;&lt;D xsi:type="xsd:double"&gt;2.4651379229602979&lt;/D&gt;&lt;D xsi:type="xsd:double"&gt;2.4528226313934089&lt;/D&gt;&lt;D xsi:type="xsd:double"&gt;2.471843345367104&lt;/D&gt;&lt;D xsi:type="xsd:double"&gt;2.4221578112326152&lt;/D&gt;&lt;D xsi:type="xsd:double"&gt;2.5192635239051251&lt;/D&gt;&lt;D xsi:type="xsd:double"&gt;2.4445623078795591&lt;/D&gt;&lt;D xsi:type="xsd:double"&gt;2.3749221719963711&lt;/D&gt;&lt;D xsi:type="xsd:double"&gt;2.4208330758525971&lt;/D&gt;&lt;D xsi:type="xsd:double"&gt;2.5538027240473582&lt;/D&gt;&lt;D xsi:type="xsd:double"&gt;2.7446037979788911&lt;/D&gt;&lt;D xsi:type="xsd:double"&gt;2.6699478703697168&lt;/D&gt;&lt;D xsi:type="xsd:double"&gt;2.8364708857002459&lt;/D&gt;&lt;D xsi:type="xsd:double"&gt;2.59917789228087&lt;/D&gt;&lt;D xsi:type="xsd:double"&gt;2.5276234480223732&lt;/D&gt;&lt;D xsi:type="xsd:double"&gt;2.645014191022216&lt;/D&gt;&lt;D xsi:type="xsd:double"&gt;2.7252924806312748&lt;/D&gt;&lt;D xsi:type="xsd:double"&gt;2.8248888068653142&lt;/D&gt;&lt;D xsi:type="xsd:double"&gt;2.620226005569485&lt;/D&gt;&lt;D xsi:type="xsd:double"&gt;2.4938577462605682&lt;/D&gt;&lt;D xsi:type="xsd:double"&gt;2.61884007465922&lt;/D&gt;&lt;D xsi:type="xsd:double"&gt;2.706678539718816&lt;/D&gt;&lt;D xsi:type="xsd:double"&gt;2.8996280436284532&lt;/D&gt;&lt;D xsi:type="xsd:double"&gt;3.246938921797105&lt;/D&gt;&lt;D xsi:type="xsd:double"&gt;2.9334825041069368&lt;/D&gt;&lt;D xsi:type="xsd:double"&gt;2.8399479470776918&lt;/D&gt;&lt;D xsi:type="xsd:double"&gt;2.5272555723445218&lt;/D&gt;&lt;D xsi:type="xsd:double"&gt;2.3735155027129151&lt;/D&gt;&lt;D xsi:type="xsd:double"&gt;2.3203800018606739&lt;/D&gt;&lt;D xsi:type="xsd:double"&gt;2.334440882968488&lt;/D&gt;&lt;D xsi:type="xsd:double"&gt;2.2898006708045751&lt;/D&gt;&lt;D xsi:type="xsd:double"&gt;2.4544419558448749&lt;/D&gt;&lt;D xsi:type="xsd:double"&gt;2.5230883387320828&lt;/D&gt;&lt;D xsi:type="xsd:double"&gt;2.346586644512302&lt;/D&gt;&lt;D xsi:type="xsd:double"&gt;2.4465609085037978&lt;/D&gt;&lt;D xsi:type="xsd:double"&gt;2.4417603392390141&lt;/D&gt;&lt;D xsi:type="xsd:double"&gt;2.5552091455737571&lt;/D&gt;&lt;D xsi:type="xsd:double"&gt;2.6880613148115349&lt;/D&gt;&lt;D xsi:type="xsd:double"&gt;2.6004810955642572&lt;/D&gt;&lt;D xsi:type="xsd:double"&gt;2.6624559892762352&lt;/D&gt;&lt;D xsi:type="xsd:double"&gt;2.682961737667263&lt;/D&gt;&lt;D xsi:type="xsd:double"&gt;2.7434346029956829&lt;/D&gt;&lt;D xsi:type="xsd:double"&gt;2.6800999928752391&lt;/D&gt;&lt;D xsi:type="xsd:double"&gt;2.716040902047435&lt;/D&gt;&lt;D xsi:type="xsd:double"&gt;2.647003058220545&lt;/D&gt;&lt;D xsi:type="xsd:double"&gt;2.5620299563319291&lt;/D&gt;&lt;D xsi:type="xsd:double"&gt;2.5321047794400839&lt;/D&gt;&lt;D xsi:type="xsd:double"&gt;2.444764683397421&lt;/D&gt;&lt;D xsi:type="xsd:double"&gt;2.4217105301136281&lt;/D&gt;&lt;D xsi:type="xsd:double"&gt;2.5310595967410729&lt;/D&gt;&lt;D xsi:type="xsd:double"&gt;2.5153285906153009&lt;/D&gt;&lt;D xsi:type="xsd:double"&gt;2.5724326619671491&lt;/D&gt;&lt;D xsi:type="xsd:double"&gt;2.6258967447359138&lt;/D&gt;&lt;D xsi:type="xsd:double"&gt;2.368551334979363&lt;/D&gt;&lt;D xsi:type="xsd:double"&gt;2.3991309603437778&lt;/D&gt;&lt;D xsi:type="xsd:double"&gt;2.248902296704729&lt;/D&gt;&lt;D xsi:type="xsd:double"&gt;2.25773537543868&lt;/D&gt;&lt;D xsi:type="xsd:double"&gt;2.300433397251564&lt;/D&gt;&lt;D xsi:type="xsd:double"&gt;2.2439143178184948&lt;/D&gt;&lt;D xsi:type="xsd:double"&gt;2.230334331219217&lt;/D&gt;&lt;D xsi:type="xsd:double"&gt;2.178372247243463&lt;/D&gt;&lt;D xsi:type="xsd:double"&gt;2.172490176624422&lt;/D&gt;&lt;D xsi:type="xsd:double"&gt;2.210413685283358&lt;/D&gt;&lt;D xsi:type="xsd:double"&gt;2.277648163715345&lt;/D&gt;&lt;D xsi:type="xsd:double"&gt;2.3477268999900072&lt;/D&gt;&lt;D xsi:type="xsd:double"&gt;2.364070484165484&lt;/D&gt;&lt;D xsi:type="xsd:double"&gt;2.23193762832561&lt;/D&gt;&lt;D xsi:type="xsd:double"&gt;2.256463689592803&lt;/D&gt;&lt;D xsi:type="xsd:double"&gt;2.228813302819308&lt;/D&gt;&lt;D xsi:type="xsd:double"&gt;2.0602106141128509&lt;/D&gt;&lt;D xsi:type="xsd:double"&gt;1.9860668185518611&lt;/D&gt;&lt;D xsi:type="xsd:double"&gt;1.990914679769205&lt;/D&gt;&lt;D xsi:type="xsd:double"&gt;2.0526720253935489&lt;/D&gt;&lt;D xsi:type="xsd:double"&gt;2.1443385771941208&lt;/D&gt;&lt;D xsi:type="xsd:double"&gt;2.1486010847632122&lt;/D&gt;&lt;D xsi:type="xsd:double"&gt;2.2154178032469982&lt;/D&gt;&lt;D xsi:type="xsd:double"&gt;2.2787930918437418&lt;/D&gt;&lt;D xsi:type="xsd:double"&gt;2.2633352860830431&lt;/D&gt;&lt;D xsi:type="xsd:double"&gt;2.3312910508673741&lt;/D&gt;&lt;D xsi:type="xsd:double"&gt;2.3322341144609431&lt;/D&gt;&lt;D xsi:type="xsd:double"&gt;2.359033647900977&lt;/D&gt;&lt;D xsi:type="xsd:double"&gt;2.4445806702598909&lt;/D&gt;&lt;D xsi:type="xsd:double"&gt;2.4345585180761868&lt;/D&gt;&lt;D xsi:type="xsd:double"&gt;2.439179579132599&lt;/D&gt;&lt;D xsi:type="xsd:double"&gt;2.457439588422238&lt;/D&gt;&lt;D xsi:type="xsd:double"&gt;2.4318619907784611&lt;/D&gt;&lt;D xsi:type="xsd:double"&gt;2.4000188278523531&lt;/D&gt;&lt;D xsi:type="xsd:double"&gt;2.4769202485295669&lt;/D&gt;&lt;D xsi:type="xsd:double"&gt;2.5120977691327888&lt;/D&gt;&lt;D xsi:type="xsd:double"&gt;2.4543938042072879&lt;/D&gt;&lt;D xsi:type="xsd:double"&gt;2.4334678103542391&lt;/D&gt;&lt;D xsi:type="xsd:double"&gt;2.355117210347&lt;/D&gt;&lt;D xsi:type="xsd:double"&gt;2.291634550436962&lt;/D&gt;&lt;D xsi:type="xsd:double"&gt;2.329595626839426&lt;/D&gt;&lt;D xsi:type="xsd:double"&gt;2.4551442081450068&lt;/D&gt;&lt;D xsi:type="xsd:double"&gt;2.505555915714325&lt;/D&gt;&lt;D xsi:type="xsd:double"&gt;2.4530813086707148&lt;/D&gt;&lt;D xsi:type="xsd:double"&gt;2.472213642230936&lt;/D&gt;&lt;D xsi:type="xsd:double"&gt;2.5843932553969529&lt;/D&gt;&lt;D xsi:type="xsd:double"&gt;2.4044230475987511&lt;/D&gt;&lt;D xsi:type="xsd:double"&gt;2.4468851858284979&lt;/D&gt;&lt;D xsi:type="xsd:double"&gt;2.7618069717164739&lt;/D&gt;&lt;D xsi:type="xsd:double"&gt;2.6276035216887612&lt;/D&gt;&lt;D xsi:type="xsd:double"&gt;2.70703135862418&lt;/D&gt;&lt;D xsi:type="xsd:double"&gt;2.6393422395959152&lt;/D&gt;&lt;D xsi:type="xsd:double"&gt;2.740393579718277&lt;/D&gt;&lt;D xsi:type="xsd:double"&gt;2.7834417718772491&lt;/D&gt;&lt;D xsi:type="xsd:double"&gt;2.8067677610985049&lt;/D&gt;&lt;D xsi:type="xsd:double"&gt;2.79842342517758&lt;/D&gt;&lt;D xsi:type="xsd:double"&gt;2.7622873493901352&lt;/D&gt;&lt;D xsi:type="xsd:double"&gt;2.7909832590022572&lt;/D&gt;&lt;D xsi:type="xsd:double"&gt;2.795094941556779&lt;/D&gt;&lt;D xsi:type="xsd:double"&gt;2.789064960232996&lt;/D&gt;&lt;D xsi:type="xsd:double"&gt;2.78207140838216&lt;/D&gt;&lt;D xsi:type="xsd:double"&gt;2.7683975671947749&lt;/D&gt;&lt;D xsi:type="xsd:double"&gt;2.7621004541936629&lt;/D&gt;&lt;D xsi:type="xsd:double"&gt;2.7388317658807688&lt;/D&gt;&lt;D xsi:type="xsd:double"&gt;2.689105142486814&lt;/D&gt;&lt;D xsi:type="xsd:double"&gt;2.6949785903180481&lt;/D&gt;&lt;D xsi:type="xsd:double"&gt;2.6901434221634739&lt;/D&gt;&lt;D xsi:type="xsd:double"&gt;2.6586178283977611&lt;/D&gt;&lt;D xsi:type="xsd:double"&gt;2.62666662976617&lt;/D&gt;&lt;D xsi:type="xsd:double"&gt;2.6107167390626929&lt;/D&gt;&lt;D xsi:type="xsd:double"&gt;2.598275153045011&lt;/D&gt;&lt;D xsi:type="xsd:double"&gt;2.5465545630994568&lt;/D&gt;&lt;D xsi:type="xsd:double"&gt;2.5729244345278812&lt;/D&gt;&lt;D xsi:type="xsd:double"&gt;2.5779288120346879&lt;/D&gt;&lt;D xsi:type="xsd:double"&gt;2.59469651324295&lt;/D&gt;&lt;D xsi:type="xsd:double"&gt;2.5451496335002188&lt;/D&gt;&lt;D xsi:type="xsd:double"&gt;2.551258896332842&lt;/D&gt;&lt;D xsi:type="xsd:double"&gt;2.4600257948877582&lt;/D&gt;&lt;D xsi:type="xsd:double"&gt;2.455994729555564&lt;/D&gt;&lt;D xsi:type="xsd:double"&gt;2.4384418310574172&lt;/D&gt;&lt;D xsi:type="xsd:double"&gt;2.4389343702917912&lt;/D&gt;&lt;D xsi:type="xsd:double"&gt;2.45352048163565&lt;/D&gt;&lt;D xsi:type="xsd:double"&gt;2.3960316938465231&lt;/D&gt;&lt;D xsi:type="xsd:double"&gt;2.3698346385968669&lt;/D&gt;&lt;D xsi:type="xsd:double"&gt;2.359958852235335&lt;/D&gt;&lt;D xsi:type="xsd:double"&gt;2.3601583243274811&lt;/D&gt;&lt;D xsi:type="xsd:double"&gt;2.3531550078867149&lt;/D&gt;&lt;D xsi:type="xsd:double"&gt;2.34013350784465&lt;/D&gt;&lt;D xsi:type="xsd:double"&gt;2.3523459024059479&lt;/D&gt;&lt;D xsi:type="xsd:double"&gt;2.3628634236665662&lt;/D&gt;&lt;D xsi:type="xsd:double"&gt;2.3479851412495631&lt;/D&gt;&lt;D xsi:type="xsd:double"&gt;2.342493118580145&lt;/D&gt;&lt;D xsi:type="xsd:double"&gt;2.3490063867422379&lt;/D&gt;&lt;D xsi:type="xsd:double"&gt;2.3875206587435591&lt;/D&gt;&lt;D xsi:type="xsd:double"&gt;2.3689426216588338&lt;/D&gt;&lt;D xsi:type="xsd:double"&gt;2.35216018088872&lt;/D&gt;&lt;D xsi:type="xsd:double"&gt;2.3069250688780611&lt;/D&gt;&lt;D xsi:type="xsd:double"&gt;2.3001159016624539&lt;/D&gt;&lt;D xsi:type="xsd:double"&gt;2.2885043335204318&lt;/D&gt;&lt;D xsi:type="xsd:double"&gt;2.2801280069176268&lt;/D&gt;&lt;D xsi:type="xsd:double"&gt;2.2714752378068219&lt;/D&gt;&lt;D xsi:type="xsd:double"&gt;2.271509347507688&lt;/D&gt;&lt;D xsi:type="xsd:double"&gt;2.2707309606110568&lt;/D&gt;&lt;D xsi:type="xsd:double"&gt;2.251098587832665&lt;/D&gt;&lt;D xsi:type="xsd:double"&gt;2.2767929317104092&lt;/D&gt;&lt;D xsi:type="xsd:double"&gt;2.2714733772479612&lt;/D&gt;&lt;D xsi:type="xsd:double"&gt;2.2527265810330022&lt;/D&gt;&lt;D xsi:type="xsd:double"&gt;2.2216598810193&lt;/D&gt;&lt;D xsi:type="xsd:double"&gt;2.221484905896888&lt;/D&gt;&lt;D xsi:type="xsd:double"&gt;2.2290703116006849&lt;/D&gt;&lt;D xsi:type="xsd:double"&gt;2.2363784023699269&lt;/D&gt;&lt;D xsi:type="xsd:double"&gt;2.218752266390065&lt;/D&gt;&lt;D xsi:type="xsd:double"&gt;2.219485577988165&lt;/D&gt;&lt;D xsi:type="xsd:double"&gt;2.1957152972350138&lt;/D&gt;&lt;D xsi:type="xsd:double"&gt;2.178615756840534&lt;/D&gt;&lt;D xsi:type="xsd:double"&gt;2.13571037384699&lt;/D&gt;&lt;D xsi:type="xsd:double"&gt;2.145532090083516&lt;/D&gt;&lt;D xsi:type="xsd:double"&gt;2.1646158086570089&lt;/D&gt;&lt;D xsi:type="xsd:double"&gt;2.143802737927849&lt;/D&gt;&lt;D xsi:type="xsd:double"&gt;2.1343118854713579&lt;/D&gt;&lt;D xsi:type="xsd:double"&gt;2.102703083335995&lt;/D&gt;&lt;D xsi:type="xsd:double"&gt;2.093858635862563&lt;/D&gt;&lt;D xsi:type="xsd:double"&gt;2.0710322290089809&lt;/D&gt;&lt;D xsi:type="xsd:double"&gt;2.018681856837425&lt;/D&gt;&lt;D xsi:type="xsd:double"&gt;2.017284540954662&lt;/D&gt;&lt;D xsi:type="xsd:double"&gt;2.0069727466700971&lt;/D&gt;&lt;D xsi:type="xsd:double"&gt;2.0188224702300031&lt;/D&gt;&lt;D xsi:type="xsd:double"&gt;2.002835548248981&lt;/D&gt;&lt;D xsi:type="xsd:double"&gt;2.0051262380326911&lt;/D&gt;&lt;D xsi:type="xsd:double"&gt;1.9933918614099351&lt;/D&gt;&lt;D xsi:type="xsd:double"&gt;1.9816975410724891&lt;/D&gt;&lt;D xsi:type="xsd:double"&gt;2.0642954738228729&lt;/D&gt;&lt;D xsi:type="xsd:double"&gt;2.0443459981240828&lt;/D&gt;&lt;D xsi:type="xsd:double"&gt;2.0357543819137378&lt;/D&gt;&lt;D xsi:type="xsd:double"&gt;2.032473666368642&lt;/D&gt;&lt;D xsi:type="xsd:double"&gt;2.024098596256575</t>
        </r>
      </text>
    </comment>
    <comment ref="A93" authorId="0" shapeId="0">
      <text>
        <r>
          <rPr>
            <b/>
            <sz val="9"/>
            <color indexed="81"/>
            <rFont val="Tahoma"/>
            <charset val="1"/>
          </rPr>
          <t>2&lt;/D&gt;&lt;D xsi:type="xsd:double"&gt;2.0333176070008609&lt;/D&gt;&lt;D xsi:type="xsd:double"&gt;2.0186015617265638&lt;/D&gt;&lt;D xsi:type="xsd:double"&gt;2.023785049799514&lt;/D&gt;&lt;D xsi:type="xsd:double"&gt;1.9680357739169181&lt;/D&gt;&lt;D xsi:type="xsd:double"&gt;1.9895624977405619&lt;/D&gt;&lt;D xsi:type="xsd:double"&gt;1.987572671359092&lt;/D&gt;&lt;D xsi:type="xsd:double"&gt;1.9801617714328339&lt;/D&gt;&lt;D xsi:type="xsd:double"&gt;1.9810572114513829&lt;/D&gt;&lt;D xsi:type="xsd:double"&gt;1.9885341675897781&lt;/D&gt;&lt;D xsi:type="xsd:double"&gt;1.9567745922843169&lt;/D&gt;&lt;D xsi:type="xsd:double"&gt;1.935658056238621&lt;/D&gt;&lt;D xsi:type="xsd:double"&gt;1.941324500434567&lt;/D&gt;&lt;D xsi:type="xsd:double"&gt;1.91756391825198&lt;/D&gt;&lt;D xsi:type="xsd:double"&gt;1.891562942064299&lt;/D&gt;&lt;D xsi:type="xsd:double"&gt;1.859184715425104&lt;/D&gt;&lt;D xsi:type="xsd:double"&gt;1.8687862150091641&lt;/D&gt;&lt;D xsi:type="xsd:double"&gt;1.844176850080226&lt;/D&gt;&lt;D xsi:type="xsd:double"&gt;1.837560016060346&lt;/D&gt;&lt;D xsi:type="xsd:double"&gt;1.8101505481759259&lt;/D&gt;&lt;D xsi:type="xsd:double"&gt;1.7920037536356841&lt;/D&gt;&lt;D xsi:type="xsd:double"&gt;1.826938087535225&lt;/D&gt;&lt;D xsi:type="xsd:double"&gt;1.802479252936771&lt;/D&gt;&lt;D xsi:type="xsd:double"&gt;1.7817752268781391&lt;/D&gt;&lt;D xsi:type="xsd:double"&gt;1.7647370686074431&lt;/D&gt;&lt;D xsi:type="xsd:double"&gt;1.779867095338026&lt;/D&gt;&lt;D xsi:type="xsd:double"&gt;1.792236231699142&lt;/D&gt;&lt;D xsi:type="xsd:double"&gt;1.765341092525015&lt;/D&gt;&lt;D xsi:type="xsd:double"&gt;1.7813412266409281&lt;/D&gt;&lt;D xsi:type="xsd:double"&gt;1.77287704910932&lt;/D&gt;&lt;D xsi:type="xsd:double"&gt;1.7656783810144641&lt;/D&gt;&lt;D xsi:type="xsd:double"&gt;1.7304448837278781&lt;/D&gt;&lt;D xsi:type="xsd:double"&gt;1.761991563716107&lt;/D&gt;&lt;D xsi:type="xsd:double"&gt;1.7581543951677341&lt;/D&gt;&lt;D xsi:type="xsd:double"&gt;1.7590291060606591&lt;/D&gt;&lt;D xsi:type="xsd:double"&gt;1.750361157867125&lt;/D&gt;&lt;D xsi:type="xsd:double"&gt;1.761586308487846&lt;/D&gt;&lt;D xsi:type="xsd:double"&gt;1.739906092378563&lt;/D&gt;&lt;D xsi:type="xsd:double"&gt;1.744942423154378&lt;/D&gt;&lt;D xsi:type="xsd:double"&gt;1.728530085773061&lt;/D&gt;&lt;D xsi:type="xsd:double"&gt;1.7357822266111871&lt;/D&gt;&lt;D xsi:type="xsd:double"&gt;1.761932919232406&lt;/D&gt;&lt;D xsi:type="xsd:double"&gt;1.758806599921618&lt;/D&gt;&lt;D xsi:type="xsd:double"&gt;1.824102421308627&lt;/D&gt;&lt;D xsi:type="xsd:double"&gt;1.84818786843916&lt;/D&gt;&lt;D xsi:type="xsd:double"&gt;1.835108067020379&lt;/D&gt;&lt;D xsi:type="xsd:double"&gt;1.8431898892741769&lt;/D&gt;&lt;D xsi:type="xsd:double"&gt;1.83199375108016&lt;/D&gt;&lt;D xsi:type="xsd:double"&gt;1.79248410404207&lt;/D&gt;&lt;D xsi:type="xsd:double"&gt;1.7591675380269221&lt;/D&gt;&lt;D xsi:type="xsd:double"&gt;1.73563822249312&lt;/D&gt;&lt;D xsi:type="xsd:double"&gt;1.752070564116524&lt;/D&gt;&lt;D xsi:type="xsd:double"&gt;1.743562423283485&lt;/D&gt;&lt;D xsi:type="xsd:double"&gt;1.732227890054217&lt;/D&gt;&lt;D xsi:type="xsd:double"&gt;1.7349300836014421&lt;/D&gt;&lt;D xsi:type="xsd:double"&gt;1.7720614725962021&lt;/D&gt;&lt;D xsi:type="xsd:double"&gt;1.754737249955695&lt;/D&gt;&lt;D xsi:type="xsd:double"&gt;1.7360809536040911&lt;/D&gt;&lt;D xsi:type="xsd:double"&gt;1.747290916782811&lt;/D&gt;&lt;D xsi:type="xsd:double"&gt;1.7394181395491331&lt;/D&gt;&lt;D xsi:type="xsd:double"&gt;1.7272677853786369&lt;/D&gt;&lt;D xsi:type="xsd:double"&gt;1.7268558162915371&lt;/D&gt;&lt;D xsi:type="xsd:double"&gt;1.750643606853715&lt;/D&gt;&lt;D xsi:type="xsd:double"&gt;1.7494182929797719&lt;/D&gt;&lt;D xsi:type="xsd:double"&gt;1.7640381791164439&lt;/D&gt;&lt;D xsi:type="xsd:double"&gt;1.7466319121756671&lt;/D&gt;&lt;D xsi:type="xsd:double"&gt;1.744917404539803&lt;/D&gt;&lt;D xsi:type="xsd:double"&gt;1.802101251466681&lt;/D&gt;&lt;D xsi:type="xsd:double"&gt;1.79220187268707&lt;/D&gt;&lt;D xsi:type="xsd:double"&gt;1.774518142368311&lt;/D&gt;&lt;D xsi:type="xsd:double"&gt;1.74933064343943&lt;/D&gt;&lt;D xsi:type="xsd:double"&gt;1.701638733213811&lt;/D&gt;&lt;D xsi:type="xsd:double"&gt;1.7089829174482789&lt;/D&gt;&lt;D xsi:type="xsd:double"&gt;1.721034647238016&lt;/D&gt;&lt;D xsi:type="xsd:double"&gt;1.7202370845559809&lt;/D&gt;&lt;D xsi:type="xsd:double"&gt;1.690615418366014&lt;/D&gt;&lt;D xsi:type="xsd:double"&gt;1.7301326144937961&lt;/D&gt;&lt;D xsi:type="xsd:double"&gt;1.72312682080256&lt;/D&gt;&lt;D xsi:type="xsd:double"&gt;1.6923725051870731&lt;/D&gt;&lt;D xsi:type="xsd:double"&gt;1.66124328388812&lt;/D&gt;&lt;D xsi:type="xsd:double"&gt;1.663292909578578&lt;/D&gt;&lt;D xsi:type="xsd:double"&gt;1.706250820584863&lt;/D&gt;&lt;D xsi:type="xsd:double"&gt;1.7104130709570431&lt;/D&gt;&lt;D xsi:type="xsd:double"&gt;1.7611029032479979&lt;/D&gt;&lt;D xsi:type="xsd:double"&gt;1.7711379639183671&lt;/D&gt;&lt;D xsi:type="xsd:double"&gt;1.8008956745572851&lt;/D&gt;&lt;D xsi:type="xsd:double"&gt;1.798141432502236&lt;/D&gt;&lt;D xsi:type="xsd:double"&gt;1.805592097439072&lt;/D&gt;&lt;D xsi:type="xsd:double"&gt;1.827939360440306&lt;/D&gt;&lt;D xsi:type="xsd:double"&gt;1.8026382866205251&lt;/D&gt;&lt;D xsi:type="xsd:double"&gt;1.8131178609240839&lt;/D&gt;&lt;D xsi:type="xsd:double"&gt;1.791194953001624&lt;/D&gt;&lt;D xsi:type="xsd:double"&gt;1.7614708418826359&lt;/D&gt;&lt;D xsi:type="xsd:double"&gt;1.767107734012499&lt;/D&gt;&lt;D xsi:type="xsd:double"&gt;1.775704403431023&lt;/D&gt;&lt;D xsi:type="xsd:double"&gt;1.7736341301050651&lt;/D&gt;&lt;D xsi:type="xsd:string"&gt;@NA&lt;/D&gt;&lt;D xsi:type="xsd:string"&gt;@NA&lt;/D&gt;&lt;D xsi:type="xsd:string"&gt;@NA&lt;/D&gt;&lt;D xsi:type="xsd:string"&gt;@NA&lt;/D&gt;&lt;D xsi:type="xsd:double"&gt;1.7112401243807529&lt;/D&gt;&lt;D xsi:type="xsd:double"&gt;1.722625492367678&lt;/D&gt;&lt;D xsi:type="xsd:string"&gt;@NA&lt;/D&gt;&lt;D xsi:type="xsd:string"&gt;@NA&lt;/D&gt;&lt;D xsi:type="xsd:double"&gt;1.695940997301794&lt;/D&gt;&lt;D xsi:type="xsd:double"&gt;1.79960476952212&lt;/D&gt;&lt;D xsi:type="xsd:double"&gt;1.861689873133314&lt;/D&gt;&lt;D xsi:type="xsd:double"&gt;1.818107681221854&lt;/D&gt;&lt;D xsi:type="xsd:double"&gt;1.7884776323928711&lt;/D&gt;&lt;D xsi:type="xsd:double"&gt;1.78119167016528&lt;/D&gt;&lt;D xsi:type="xsd:double"&gt;1.7567401858342&lt;/D&gt;&lt;D xsi:type="xsd:double"&gt;1.760131944708986&lt;/D&gt;&lt;D xsi:type="xsd:double"&gt;1.77203636556733&lt;/D&gt;&lt;D xsi:type="xsd:double"&gt;1.7824510788201531&lt;/D&gt;&lt;D xsi:type="xsd:double"&gt;1.839756337853856&lt;/D&gt;&lt;D xsi:type="xsd:double"&gt;1.8426679501447969&lt;/D&gt;&lt;D xsi:type="xsd:double"&gt;1.7713510804435551&lt;/D&gt;&lt;D xsi:type="xsd:double"&gt;1.743919540322781&lt;/D&gt;&lt;D xsi:type="xsd:double"&gt;1.753056703503558&lt;/D&gt;&lt;D xsi:type="xsd:double"&gt;1.766248708330211&lt;/D&gt;&lt;D xsi:type="xsd:double"&gt;1.778455721229173&lt;/D&gt;&lt;D xsi:type="xsd:double"&gt;1.769519825544301&lt;/D&gt;&lt;D xsi:type="xsd:double"&gt;1.742178309118132&lt;/D&gt;&lt;D xsi:type="xsd:double"&gt;1.742229493121437&lt;/D&gt;&lt;D xsi:type="xsd:double"&gt;1.72521460454823&lt;/D&gt;&lt;D xsi:type="xsd:double"&gt;1.7042322652776161&lt;/D&gt;&lt;D xsi:type="xsd:double"&gt;1.737871132175715&lt;/D&gt;&lt;D xsi:type="xsd:double"&gt;1.6600384213308079&lt;/D&gt;&lt;D xsi:type="xsd:double"&gt;1.646746261167874&lt;/D&gt;&lt;D xsi:type="xsd:double"&gt;1.6080817307039279&lt;/D&gt;&lt;D xsi:type="xsd:double"&gt;1.5856653209488569&lt;/D&gt;&lt;D xsi:type="xsd:double"&gt;1.5555366925258669&lt;/D&gt;&lt;D xsi:type="xsd:double"&gt;1.5511831935884319&lt;/D&gt;&lt;D xsi:type="xsd:double"&gt;1.53949876927887&lt;/D&gt;&lt;D xsi:type="xsd:double"&gt;1.538630134026477&lt;/D&gt;&lt;D xsi:type="xsd:double"&gt;1.6994085036432769&lt;/D&gt;&lt;D xsi:type="xsd:double"&gt;1.697890351903053&lt;/D&gt;&lt;D xsi:type="xsd:double"&gt;1.730689312673495&lt;/D&gt;&lt;D xsi:type="xsd:double"&gt;1.7231629606309979&lt;/D&gt;&lt;D xsi:type="xsd:double"&gt;1.7340585674911491&lt;/D&gt;&lt;D xsi:type="xsd:double"&gt;1.7111401308920931&lt;/D&gt;&lt;D xsi:type="xsd:double"&gt;1.6846378176491019&lt;/D&gt;&lt;D xsi:type="xsd:double"&gt;1.7201019751413029&lt;/D&gt;&lt;D xsi:type="xsd:double"&gt;1.736154976931356&lt;/D&gt;&lt;D xsi:type="xsd:double"&gt;1.737598988367224&lt;/D&gt;&lt;D xsi:type="xsd:double"&gt;1.7492196850627939&lt;/D&gt;&lt;D xsi:type="xsd:double"&gt;1.8215108558658011&lt;/D&gt;&lt;D xsi:type="xsd:double"&gt;1.8172503510701941&lt;/D&gt;&lt;D xsi:type="xsd:double"&gt;1.8260211633524091&lt;/D&gt;&lt;D xsi:type="xsd:double"&gt;1.8477299096229021&lt;/D&gt;&lt;D xsi:type="xsd:double"&gt;1.847964596174557&lt;/D&gt;&lt;D xsi:type="xsd:double"&gt;1.837999523983068&lt;/D&gt;&lt;D xsi:type="xsd:double"&gt;1.793500781467116&lt;/D&gt;&lt;D xsi:type="xsd:double"&gt;1.841084748903278&lt;/D&gt;&lt;D xsi:type="xsd:double"&gt;1.917881238702966&lt;/D&gt;&lt;D xsi:type="xsd:double"&gt;1.9358357301207481&lt;/D&gt;&lt;D xsi:type="xsd:double"&gt;1.956551802953955&lt;/D&gt;&lt;D xsi:type="xsd:double"&gt;1.95089662444808&lt;/D&gt;&lt;D xsi:type="xsd:double"&gt;1.9205919818577431&lt;/D&gt;&lt;D xsi:type="xsd:double"&gt;1.9179152713118821&lt;/D&gt;&lt;D xsi:type="xsd:double"&gt;1.9740237000008369&lt;/D&gt;&lt;D xsi:type="xsd:double"&gt;1.991753381641491&lt;/D&gt;&lt;D xsi:type="xsd:double"&gt;2.0656302171721&lt;/D&gt;&lt;D xsi:type="xsd:double"&gt;2.091982446634244&lt;/D&gt;&lt;D xsi:type="xsd:double"&gt;2.0589733325203272&lt;/D&gt;&lt;D xsi:type="xsd:double"&gt;2.08423470439714&lt;/D&gt;&lt;D xsi:type="xsd:double"&gt;2.0452819771759692&lt;/D&gt;&lt;D xsi:type="xsd:double"&gt;2.047744270070476&lt;/D&gt;&lt;D xsi:type="xsd:double"&gt;2.050609082778672&lt;/D&gt;&lt;D xsi:type="xsd:double"&gt;2.0544091567427212&lt;/D&gt;&lt;D xsi:type="xsd:double"&gt;2.062069489142857&lt;/D&gt;&lt;D xsi:type="xsd:double"&gt;2.0678217108256081&lt;/D&gt;&lt;D xsi:type="xsd:double"&gt;2.0553154135838372&lt;/D&gt;&lt;D xsi:type="xsd:double"&gt;2.07479727034634&lt;/D&gt;&lt;D xsi:type="xsd:double"&gt;2.0787066563525212&lt;/D&gt;&lt;D xsi:type="xsd:double"&gt;2.08280780294754&lt;/D&gt;&lt;D xsi:type="xsd:double"&gt;2.087879506209199&lt;/D&gt;&lt;D xsi:type="xsd:double"&gt;2.085307727499389&lt;/D&gt;&lt;D xsi:type="xsd:double"&gt;2.0905407657187909&lt;/D&gt;&lt;D xsi:type="xsd:double"&gt;2.0853611238812459&lt;/D&gt;&lt;D xsi:type="xsd:double"&gt;2.0706029682232772&lt;/D&gt;&lt;D xsi:type="xsd:double"&gt;2.07241393039015&lt;/D&gt;&lt;D xsi:type="xsd:double"&gt;2.072408702510955&lt;/D&gt;&lt;D xsi:type="xsd:double"&gt;2.094169903463408&lt;/D&gt;&lt;D xsi:type="xsd:double"&gt;2.0979061457450769&lt;/D&gt;&lt;D xsi:type="xsd:double"&gt;2.0761071250262981&lt;/D&gt;&lt;D xsi:type="xsd:double"&gt;2.0591146409587382&lt;/D&gt;&lt;D xsi:type="xsd:double"&gt;2.0513824524201132&lt;/D&gt;&lt;D xsi:type="xsd:double"&gt;2.057420214749563&lt;/D&gt;&lt;D xsi:type="xsd:double"&gt;2.0390401340321689&lt;/D&gt;&lt;D xsi:type="xsd:double"&gt;2.0453031204265408&lt;/D&gt;&lt;D xsi:type="xsd:double"&gt;2.0444718258868151&lt;/D&gt;&lt;D xsi:type="xsd:double"&gt;2.0522474606896188&lt;/D&gt;&lt;D xsi:type="xsd:double"&gt;2.0564314268032389&lt;/D&gt;&lt;D xsi:type="xsd:double"&gt;2.0748549843058992&lt;/D&gt;&lt;D xsi:type="xsd:double"&gt;2.0804243977557459&lt;/D&gt;&lt;D xsi:type="xsd:double"&gt;2.0770663380538141&lt;/D&gt;&lt;D xsi:type="xsd:double"&gt;2.0739211535937461&lt;/D&gt;&lt;D xsi:type="xsd:double"&gt;2.0698473103257169&lt;/D&gt;&lt;D xsi:type="xsd:double"&gt;2.0756157542127922&lt;/D&gt;&lt;D xsi:type="xsd:double"&gt;2.09972918035113&lt;/D&gt;&lt;D xsi:type="xsd:double"&gt;2.1032668254976339&lt;/D&gt;&lt;D xsi:type="xsd:double"&gt;2.1054051746858251&lt;/D&gt;&lt;D xsi:type="xsd:double"&gt;2.072244022236077&lt;/D&gt;&lt;D xsi:type="xsd:double"&gt;2.0862834697015&lt;/D&gt;&lt;D xsi:type="xsd:double"&gt;2.0821744295809039&lt;/D&gt;&lt;D xsi:type="xsd:double"&gt;2.1128913282532271&lt;/D&gt;&lt;D xsi:type="xsd:double"&gt;2.1255524432324&lt;/D&gt;&lt;D xsi:type="xsd:double"&gt;2.1493788852660991&lt;/D&gt;&lt;D xsi:type="xsd:double"&gt;2.103890192893632&lt;/D&gt;&lt;D xsi:type="xsd:double"&gt;2.1188647353001722&lt;/D&gt;&lt;D xsi:type="xsd:double"&gt;2.1232919564703292&lt;/D&gt;&lt;D xsi:type="xsd:double"&gt;2.1608108283580272&lt;/D&gt;&lt;D xsi:type="xsd:double"&gt;2.1661785616014542&lt;/D&gt;&lt;D xsi:type="xsd:double"&gt;2.169561306111623&lt;/D&gt;&lt;D xsi:type="xsd:double"&gt;2.14171098012504&lt;/D&gt;&lt;D xsi:type="xsd:double"&gt;2.1575369953364429&lt;/D&gt;&lt;D xsi:type="xsd:double"&gt;2.165504063753013&lt;/D&gt;&lt;D xsi:type="xsd:double"&gt;2.153099861490396&lt;/D&gt;&lt;D xsi:type="xsd:double"&gt;2.1779380496739238&lt;/D&gt;&lt;D xsi:type="xsd:double"&gt;2.2097514221411978&lt;/D&gt;&lt;D xsi:type="xsd:double"&gt;2.2039613763217152&lt;/D&gt;&lt;D xsi:type="xsd:double"&gt;2.2217706153851879&lt;/D&gt;&lt;D xsi:type="xsd:double"&gt;2.2273932933391838&lt;/D&gt;&lt;D xsi:type="xsd:double"&gt;2.2123199630223751&lt;/D&gt;&lt;D xsi:type="xsd:double"&gt;2.2193513571491819&lt;/D&gt;&lt;D xsi:type="xsd:double"&gt;2.2047572320302149&lt;/D&gt;&lt;D xsi:type="xsd:double"&gt;2.187829187419073&lt;/D&gt;&lt;D xsi:type="xsd:double"&gt;2.1888231912159291&lt;/D&gt;&lt;D xsi:type="xsd:double"&gt;2.189461501036654&lt;/D&gt;&lt;D xsi:type="xsd:double"&gt;2.2196480824100271&lt;/D&gt;&lt;D xsi:type="xsd:double"&gt;2.20627885626807&lt;/D&gt;&lt;D xsi:type="xsd:double"&gt;2.191155148012677&lt;/D&gt;&lt;D xsi:type="xsd:double"&gt;2.1900923683145028&lt;/D&gt;&lt;D xsi:type="xsd:double"&gt;2.2548018053866268&lt;/D&gt;&lt;D xsi:type="xsd:double"&gt;2.2485697217464091&lt;/D&gt;&lt;D xsi:type="xsd:double"&gt;2.2419086269717878&lt;/D&gt;&lt;D xsi:type="xsd:double"&gt;2.2474375705558951&lt;/D&gt;&lt;D xsi:type="xsd:double"&gt;2.2380049188043309&lt;/D&gt;&lt;D xsi:type="xsd:double"&gt;2.1485085614972408&lt;/D&gt;&lt;D xsi:type="xsd:double"&gt;2.1081866463196981&lt;/D&gt;&lt;D xsi:type="xsd:double"&gt;2.2128408660158589&lt;/D&gt;&lt;D xsi:type="xsd:double"&gt;2.2109845345217161&lt;/D&gt;&lt;D xsi:type="xsd:double"&gt;2.182315340693322&lt;/D&gt;&lt;D xsi:type="xsd:double"&gt;2.16273291310831&lt;/D&gt;&lt;D xsi:type="xsd:double"&gt;2.16011606699886&lt;/D&gt;&lt;D xsi:type="xsd:double"&gt;2.1737527678264459&lt;/D&gt;&lt;D xsi:type="xsd:double"&gt;2.0981338642327851&lt;/D&gt;&lt;D xsi:type="xsd:double"&gt;2.0995880577738149&lt;/D&gt;&lt;D xsi:type="xsd:double"&gt;2.1325022433483811&lt;/D&gt;&lt;D xsi:type="xsd:double"&gt;2.086315359258089&lt;/D&gt;&lt;D xsi:type="xsd:double"&gt;2.0945089558709542&lt;/D&gt;&lt;D xsi:type="xsd:double"&gt;2.1013102521484939&lt;/D&gt;&lt;D xsi:type="xsd:double"&gt;2.0897830162231368&lt;/D&gt;&lt;D xsi:type="xsd:double"&gt;2.1048895718408911&lt;/D&gt;&lt;D xsi:type="xsd:double"&gt;2.171063862437594&lt;/D&gt;&lt;D xsi:type="xsd:double"&gt;2.1455895576046129&lt;/D&gt;&lt;D xsi:type="xsd:double"&gt;2.1479094097492579&lt;/D&gt;&lt;D xsi:type="xsd:double"&gt;2.1581187995487929&lt;/D&gt;&lt;D xsi:type="xsd:double"&gt;2.152798668756986&lt;/D&gt;&lt;D xsi:type="xsd:double"&gt;2.1515959672404259&lt;/D&gt;&lt;D xsi:type="xsd:double"&gt;2.15971403984323&lt;/D&gt;&lt;D xsi:type="xsd:double"&gt;2.165452481276986&lt;/D&gt;&lt;D xsi:type="xsd:double"&gt;2.177451154309173&lt;/D&gt;&lt;D xsi:type="xsd:double"&gt;2.1694666787974661&lt;/D&gt;&lt;D xsi:type="xsd:double"&gt;2.1354467363415539&lt;/D&gt;&lt;D xsi:type="xsd:double"&gt;2.1231974862131091&lt;/D&gt;&lt;D xsi:type="xsd:double"&gt;2.1265978153023339&lt;/D&gt;&lt;D xsi:type="xsd:double"&gt;2.108975697845461&lt;/D&gt;&lt;D xsi:type="xsd:double"&gt;2.042720989658398&lt;/D&gt;&lt;D xsi:type="xsd:double"&gt;2.0430966241006838&lt;/D&gt;&lt;D xsi:type="xsd:double"&gt;2.0812661139112132&lt;/D&gt;&lt;D xsi:type="xsd:double"&gt;2.0694060472016331&lt;/D&gt;&lt;D xsi:type="xsd:double"&gt;2.069436218851727&lt;/D&gt;&lt;D xsi:type="xsd:double"&gt;2.0236624924382118&lt;/D&gt;&lt;D xsi:type="xsd:double"&gt;2.0024332603398109&lt;/D&gt;&lt;D xsi:type="xsd:double"&gt;2.000632719692073&lt;/D&gt;&lt;D xsi:type="xsd:double"&gt;1.9727928191034421&lt;/D&gt;&lt;D xsi:type="xsd:double"&gt;1.993415242916053&lt;/D&gt;&lt;D xsi:type="xsd:double"&gt;2.0062559701212721&lt;/D&gt;&lt;D xsi:type="xsd:double"&gt;2.0154041387831869&lt;/D&gt;&lt;D xsi:type="xsd:double"&gt;2.062750905182237&lt;/D&gt;&lt;D xsi:type="xsd:double"&gt;2.093466032286925&lt;/D&gt;&lt;D xsi:type="xsd:double"&gt;2.0921568023884629&lt;/D&gt;&lt;D xsi:type="xsd:double"&gt;2.055568030687315&lt;/D&gt;&lt;D xsi:type="xsd:double"&gt;2.106442041902477&lt;/D&gt;&lt;D xsi:type="xsd:double"&gt;2.1592474741391352&lt;/D&gt;&lt;D xsi:type="xsd:double"&gt;2.2140574779787872&lt;/D&gt;&lt;D xsi:type="xsd:double"&gt;2.2169252794178251&lt;/D&gt;&lt;D xsi:type="xsd:double"&gt;2.2870256221130552&lt;/D&gt;&lt;D xsi:type="xsd:double"&gt;2.2743614977943092&lt;/D&gt;&lt;D xsi:type="xsd:double"&gt;2.3216024270072828&lt;/D&gt;&lt;D xsi:type="xsd:double"&gt;2.2901207262840608&lt;/D&gt;&lt;D xsi:type="xsd:double"&gt;2.3033434346276369&lt;/D&gt;&lt;D xsi:type="xsd:double"&gt;2.308451546325569&lt;/D&gt;&lt;D xsi:type="xsd:double"&gt;2.2924118532500879&lt;/D&gt;&lt;D xsi:type="xsd:double"&gt;2.3732582062065761&lt;/D&gt;&lt;D xsi:type="xsd:double"&gt;2.27823488436778&lt;/D&gt;&lt;D xsi:type="xsd:double"&gt;2.272988333428398&lt;/D&gt;&lt;D xsi:type="xsd:double"&gt;2.3030965431085781&lt;/D&gt;&lt;D xsi:type="xsd:double"&gt;2.3055331541211408&lt;/D&gt;&lt;D xsi:type="xsd:double"&gt;2.277777210530032&lt;/D&gt;&lt;D xsi:type="xsd:double"&gt;2.254812921709052&lt;/D&gt;&lt;D xsi:type="xsd:double"&gt;2.209447216738659&lt;/D&gt;&lt;D xsi:type="xsd:double"&gt;2.208451601282865&lt;/D&gt;&lt;D xsi:type="xsd:double"&gt;2.216774513493879&lt;/D&gt;&lt;D xsi:type="xsd:double"&gt;2.1998691827836261&lt;/D&gt;&lt;D xsi:type="xsd:double"&gt;2.13041647073584&lt;/D&gt;&lt;D xsi:type="xsd:double"&gt;2.129908697193462&lt;/D&gt;&lt;D xsi:type="xsd:double"&gt;2.1401304470211691&lt;/D&gt;&lt;D xsi:type="xsd:double"&gt;2.0821876252891758&lt;/D&gt;&lt;D xsi:type="xsd:double"&gt;2.06814366445034&lt;/D&gt;&lt;D xsi:type="xsd:double"&gt;2.072418440572767&lt;/D&gt;&lt;D xsi:type="xsd:double"&gt;2.0162436514755071&lt;/D&gt;&lt;D xsi:type="xsd:double"&gt;2.0047561848733739&lt;/D&gt;&lt;D xsi:type="xsd:double"&gt;1.975608280348522&lt;/D&gt;&lt;D xsi:type="xsd:double"&gt;1.983843477741063&lt;/D&gt;&lt;D xsi:type="xsd:double"&gt;1.9688053495959039&lt;/D&gt;&lt;D xsi:type="xsd:double"&gt;2.0401369352937029&lt;/D&gt;&lt;D xsi:type="xsd:double"&gt;2.0657220728626089&lt;/D&gt;&lt;D xsi:type="xsd:double"&gt;2.0913059796901572&lt;/D&gt;&lt;D xsi:type="xsd:double"&gt;2.0960999401926208&lt;/D&gt;&lt;D xsi:type="xsd:double"&gt;2.092432468574744&lt;/D&gt;&lt;D xsi:type="xsd:double"&gt;2.0793878949374971&lt;/D&gt;&lt;D xsi:type="xsd:double"&gt;2.089586293438273&lt;/D&gt;&lt;D xsi:type="xsd:double"&gt;2.108373747409106&lt;/D&gt;&lt;D xsi:type="xsd:double"&gt;2.0080254466900129&lt;/D&gt;&lt;D xsi:type="xsd:double"&gt;2.0476571604247029&lt;/D&gt;&lt;D xsi:type="xsd:double"&gt;2.044135674801479&lt;/D&gt;&lt;D xsi:type="xsd:double"&gt;2.050268735697208&lt;/D&gt;&lt;D xsi:type="xsd:double"&gt;2.0381628071130282&lt;/D&gt;&lt;D xsi:type="xsd:double"&gt;2.0454609627987779&lt;/D&gt;&lt;D xsi:type="xsd:double"&gt;2.0943056585983331&lt;/D&gt;&lt;D xsi:type="xsd:double"&gt;2.2300659309190092&lt;/D&gt;&lt;D xsi:type="xsd:double"&gt;2.2364249260594988&lt;/D&gt;&lt;D xsi:type="xsd:double"&gt;2.194862909666127&lt;/D&gt;&lt;D xsi:type="xsd:double"&gt;2.2031417510704472&lt;/D&gt;&lt;D xsi:type="xsd:double"&gt;2.1921764553681262&lt;/D&gt;&lt;D xsi:type="xsd:double"&gt;2.16652722346217&lt;/D&gt;&lt;D xsi:type="xsd:double"&gt;2.169267479898783&lt;/D&gt;&lt;D xsi:type="xsd:double"&gt;2.1593961303269968&lt;/D&gt;&lt;D xsi:type="xsd:double"&gt;2.190697495497596&lt;/D&gt;&lt;D xsi:type="xsd:double"&gt;2.1818900888083022&lt;/D&gt;&lt;D xsi:type="xsd:double"&gt;2.1676772431331739&lt;/D&gt;&lt;D xsi:type="xsd:double"&gt;2.0659901936990659&lt;/D&gt;&lt;D xsi:type="xsd:double"&gt;2.0959650994481489&lt;/D&gt;&lt;D xsi:type="xsd:double"&gt;2.1708289922137962&lt;/D&gt;&lt;D xsi:type="xsd:double"&gt;2.2038688371087449&lt;/D&gt;&lt;D xsi:type="xsd:double"&gt;2.1984871751304049&lt;/D&gt;&lt;D xsi:type="xsd:double"&gt;2.20326365763631&lt;/D&gt;&lt;D xsi:type="xsd:double"&gt;2.4639247500395518&lt;/D&gt;&lt;D xsi:type="xsd:double"&gt;2.5369339876573451&lt;/D&gt;&lt;D xsi:type="xsd:double"&gt;2.5231858553604778&lt;/D&gt;&lt;D xsi:type="xsd:double"&gt;2.4865694733580019&lt;/D&gt;&lt;D xsi:type="xsd:double"&gt;2.5464532555881569&lt;/D&gt;&lt;D xsi:type="xsd:double"&gt;2.56648624678949&lt;/D&gt;&lt;D xsi:type="xsd:double"&gt;2.5730329167630268&lt;/D&gt;&lt;D xsi:type="xsd:double"&gt;2.567050383121305&lt;/D&gt;&lt;D xsi:type="xsd:double"&gt;2.5462425818197212&lt;/D&gt;&lt;D xsi:type="xsd:double"&gt;2.5867270592518512&lt;/D&gt;&lt;D xsi:type="xsd:double"&gt;2.458028994918553&lt;/D&gt;&lt;D xsi:type="xsd:double"&gt;2.4365596005337231&lt;/D&gt;&lt;D xsi:type="xsd:double"&gt;2.4506658498944578&lt;/D&gt;&lt;D xsi:type="xsd:double"&gt;2.480074381903997&lt;/D&gt;&lt;D xsi:type="xsd:double"&gt;2.5029249374649392&lt;/D&gt;&lt;D xsi:type="xsd:double"&gt;2.4820438574512078&lt;/D&gt;&lt;D xsi:type="xsd:double"&gt;2.3382779654575172&lt;/D&gt;&lt;D xsi:type="xsd:double"&gt;2.41527249887393&lt;/D&gt;&lt;D xsi:type="xsd:double"&gt;2.4812853605838781&lt;/D&gt;&lt;D xsi:type="xsd:double"&gt;2.4851824990764042&lt;/D&gt;&lt;D xsi:type="xsd:double"&gt;2.4628403797602658&lt;/D&gt;&lt;D xsi:type="xsd:double"&gt;2.421370713699122&lt;/D&gt;&lt;D xsi:type="xsd:double"&gt;2.4248256523387308&lt;/D&gt;&lt;D xsi:type="xsd:double"&gt;2.4383266217659312&lt;/D&gt;&lt;D xsi:type="xsd:double"&gt;2.4239618332499462&lt;/D&gt;&lt;D xsi:type="xsd:double"&gt;2.4400716454694251&lt;/D&gt;&lt;D xsi:type="xsd:double"&gt;2.388763008502528&lt;/D&gt;&lt;D xsi:type="xsd:double"&gt;2.47803702746263&lt;/D&gt;&lt;D xsi:type="xsd:double"&gt;2.462453025684133&lt;/D&gt;&lt;D xsi:type="xsd:double"&gt;2.48865933639398&lt;/D&gt;&lt;D xsi:type="xsd:double"&gt;2.4574950287210968&lt;/D&gt;&lt;D xsi:type="xsd:double"&gt;2.4770966666818461&lt;/D&gt;&lt;D xsi:type="xsd:double"&gt;2.4708088199627989&lt;/D&gt;&lt;D xsi:type="xsd:double"&gt;2.489616632283751&lt;/D&gt;&lt;D xsi:type="xsd:double"&gt;2.5284905494570049&lt;/D&gt;&lt;D xsi:type="xsd:double"&gt;2.526425019116465&lt;/D&gt;&lt;D xsi:type="xsd:double"&gt;2.489153300648216&lt;/D&gt;&lt;D xsi:type="xsd:double"&gt;2.488426527550466&lt;/D&gt;&lt;D xsi:type="xsd:double"&gt;2.4883898803132318&lt;/D&gt;&lt;D xsi:type="xsd:double"&gt;2.524284108462604&lt;/D&gt;&lt;D xsi:type="xsd:double"&gt;2.5302123440388491&lt;/D&gt;&lt;D xsi:type="xsd:double"&gt;2.5080413218008988&lt;/D&gt;&lt;D xsi:type="xsd:double"&gt;2.5531301907728481&lt;/D&gt;&lt;D xsi:type="xsd:double"&gt;2.488252060089843&lt;/D&gt;&lt;D xsi:type="xsd:double"&gt;2.5234632085997282&lt;/D&gt;&lt;D xsi:type="xsd:double"&gt;2.5612841440254921&lt;/D&gt;&lt;D xsi:type="xsd:double"&gt;2.55738126985992&lt;/D&gt;&lt;D xsi:type="xsd:double"&gt;2.6346557951379519&lt;/D&gt;&lt;D xsi:type="xsd:double"&gt;2.6651018352386342&lt;/D&gt;&lt;D xsi:type="xsd:double"&gt;2.6764354090120759&lt;/D&gt;&lt;D xsi:type="xsd:double"&gt;2.6725102823161229&lt;/D&gt;&lt;D xsi:type="xsd:double"&gt;2.623598657300938&lt;/D&gt;&lt;D xsi:type="xsd:double"&gt;2.6594288809672721&lt;/D&gt;&lt;D xsi:type="xsd:double"&gt;2.6390193307195808&lt;/D&gt;&lt;D xsi:type="xsd:double"&gt;2.7365714202113991&lt;/D&gt;&lt;D xsi:type="xsd:double"&gt;2.777369326502594&lt;/D&gt;&lt;D xsi:type="xsd:double"&gt;2.75530424558724&lt;/D&gt;&lt;D xsi:type="xsd:double"&gt;2.723122988824298&lt;/D&gt;&lt;D xsi:type="xsd:double"&gt;2.7385777439021139&lt;/D&gt;&lt;D xsi:type="xsd:double"&gt;2.715494120998001&lt;/D&gt;&lt;D xsi:type="xsd:double"&gt;2.719210981778434&lt;/D&gt;&lt;D xsi:type="xsd:double"&gt;2.712403266304952&lt;/D&gt;&lt;D xsi:type="xsd:double"&gt;2.7256596447477062&lt;/D&gt;&lt;D xsi:type="xsd:double"&gt;2.7945812482410171&lt;/D&gt;&lt;D xsi:type="xsd:double"&gt;2.755344468825959&lt;/D&gt;&lt;D xsi:type="xsd:double"&gt;2.7617800912179469&lt;/D&gt;&lt;D xsi:type="xsd:double"&gt;2.7319251951719958&lt;/D&gt;&lt;D xsi:type="xsd:double"&gt;2.7708766541816421&lt;/D&gt;&lt;D xsi:type="xsd:double"&gt;2.7546509966609971&lt;/D&gt;&lt;D xsi:type="xsd:double"&gt;2.77668467683835&lt;/D&gt;&lt;D xsi:type="xsd:double"&gt;2.7830993476560839&lt;/D&gt;&lt;D xsi:type="xsd:double"&gt;2.775454999421648&lt;/D&gt;&lt;D xsi:type="xsd:double"&gt;2.782340220102244&lt;/D&gt;&lt;D xsi:type="xsd:double"&gt;2.7748006602821231&lt;/D&gt;&lt;D xsi:type="xsd:double"&gt;2.7663870540179389&lt;/D&gt;&lt;D xsi:type="xsd:double"&gt;2.785280707099159&lt;/D&gt;&lt;D xsi:type="xsd:double"&gt;2.798370624531251&lt;/D&gt;&lt;D xsi:type="xsd:double"&gt;2.8003051761623419&lt;/D&gt;&lt;D xsi:type="xsd:double"&gt;2.816345961996169&lt;/D&gt;&lt;D xsi:type="xsd:double"&gt;2.7874189045488968&lt;/D&gt;&lt;D xsi:type="xsd:double"&gt;2.8124761378253771&lt;/D&gt;&lt;D xsi:type="xsd:double"&gt;2.813856857862159&lt;/D&gt;&lt;D xsi:type="xsd:double"&gt;2.8171961396983489&lt;/D&gt;&lt;D xsi:type="xsd:double"&gt;2.7880412935418359&lt;/D&gt;&lt;D xsi:type="xsd:double"&gt;2.7544099234953019&lt;/D&gt;&lt;D xsi:type="xsd:double"&gt;2.727973222887849&lt;/D&gt;&lt;D xsi:type="xsd:double"&gt;2.730203185637917&lt;/D&gt;&lt;D xsi:type="xsd:double"&gt;2.77583018228489&lt;/D&gt;&lt;D xsi:type="xsd:double"&gt;2.783261920201729&lt;/D&gt;&lt;D xsi:type="xsd:double"&gt;2.7530372061083561&lt;/D&gt;&lt;D xsi:type="xsd:double"&gt;2.7256914824008338&lt;/D&gt;&lt;D xsi:type="xsd:double"&gt;2.7121642708154159&lt;/D&gt;&lt;D xsi:type="xsd:double"&gt;2.7127710250144852&lt;/D&gt;&lt;D xsi:type="xsd:double"&gt;2.6676550354347&lt;/D&gt;&lt;D xsi:type="xsd:double"&gt;2.6643078604916579&lt;/D&gt;&lt;D xsi:type="xsd:double"&gt;2.6575790410663438&lt;/D&gt;&lt;D xsi:type="xsd:double"&gt;2.677893232478203&lt;/D&gt;&lt;D xsi:type="xsd:double"&gt;2.690618996048443&lt;/D&gt;&lt;D xsi:type="xsd:double"&gt;2.6927599751810489&lt;/D&gt;&lt;D xsi:type="xsd:double"&gt;2.6960215995270671&lt;/D&gt;&lt;D xsi:type="xsd:double"&gt;2.70573237577547&lt;/D&gt;&lt;D xsi:type="xsd:double"&gt;2.6986473826193018&lt;/D&gt;&lt;D xsi:type="xsd:double"&gt;2.7202764016841581&lt;/D&gt;&lt;D xsi:type="xsd:double"&gt;2.701585224806534&lt;/D&gt;&lt;D xsi:type="xsd:double"&gt;2.6949663006696678&lt;/D&gt;&lt;D xsi:type="xsd:double"&gt;2.7537126235357929&lt;/D&gt;&lt;D xsi:type="xsd:double"&gt;2.7777004036238169&lt;/D&gt;&lt;D xsi:type="xsd:double"&gt;2.78589874796247&lt;/D&gt;&lt;D xsi:type="xsd:double"&gt;2.7941964400780588&lt;/D&gt;&lt;D xsi:type="xsd:double"&gt;2.8054123122947692&lt;/D&gt;&lt;D xsi:type="xsd:double"&gt;2.824738125208639&lt;/D&gt;&lt;D xsi:type="xsd:double"&gt;2.8305066142928448&lt;/D&gt;&lt;D xsi:type="xsd:double"&gt;2.8160687084645231&lt;/D&gt;&lt;D xsi:type="xsd:double"&gt;2.8133281072678962&lt;/D&gt;&lt;D xsi:type="xsd:double"&gt;2.82239904490208&lt;/D&gt;&lt;D xsi:type="xsd:double"&gt;2.8345831741527041&lt;/D&gt;&lt;D xsi:type="xsd:double"&gt;2.828624198290417&lt;/D&gt;&lt;D xsi:type="xsd:double"&gt;2.8485831829843331&lt;/D&gt;&lt;D xsi:type="xsd:double"&gt;2.8560151083599359&lt;/D&gt;&lt;D xsi:type="xsd:double"&gt;2.85063501341555&lt;/D&gt;&lt;D xsi:type="xsd:double"&gt;2.8363874955396469&lt;/D&gt;&lt;D xsi:type="xsd:double"&gt;2.8300553776619348&lt;/D&gt;&lt;D xsi:type="xsd:double"&gt;2.86013477344811&lt;/D&gt;&lt;D xsi:type="xsd:double"&gt;2.862771967708071&lt;/D&gt;&lt;D xsi:type="xsd:double"&gt;2.865710609186356&lt;/D&gt;&lt;D xsi:type="xsd:double"&gt;2.86135109923955&lt;/D&gt;&lt;D xsi:type="xsd:double"&gt;2.8467665069282342&lt;/D&gt;&lt;D xsi:type="xsd:double"&gt;2.840793129937393&lt;/D&gt;&lt;D xsi:type="xsd:double"&gt;2.8123247450642821&lt;/D&gt;&lt;D xsi:type="xsd:double"&gt;2.811947324959152&lt;/D&gt;&lt;D xsi:type="xsd:double"&gt;2.810503185010258&lt;/D&gt;&lt;D xsi:type="xsd:double"&gt;2.836813547139498&lt;/D&gt;&lt;D xsi:type="xsd:double"&gt;2.8585069104591772&lt;/D&gt;&lt;D xsi:type="xsd:double"&gt;2.8989104844640479&lt;/D&gt;&lt;D xsi:type="xsd:double"&gt;2.888507009174845&lt;/D&gt;&lt;D xsi:type="xsd:double"&gt;2.867048125473421&lt;/D&gt;&lt;D xsi:type="xsd:double"&gt;2.8716979299613579&lt;/D&gt;&lt;D xsi:type="xsd:double"&gt;2.896127374395586&lt;/D&gt;&lt;D xsi:type="xsd:double"&gt;2.9003437302666688&lt;/D&gt;&lt;D xsi:type="xsd:double"&gt;2.9147594151302378&lt;/D&gt;&lt;D xsi:type="xsd:double"&gt;2.9359054914257738&lt;/D&gt;&lt;D xsi:type="xsd:double"&gt;2.9536919534862589&lt;/D&gt;&lt;D xsi:type="xsd:double"&gt;2.92224988542942&lt;/D&gt;&lt;D xsi:type="xsd:double"&gt;2.918592518081351&lt;/D&gt;&lt;D xsi:type="xsd:double"&gt;2.92060468428706&lt;/D&gt;&lt;D xsi:type="xsd:double"&gt;2.888920394905409&lt;/D&gt;&lt;D xsi:type="xsd:double"&gt;2.9028781971192972&lt;/D&gt;&lt;D xsi:type="xsd:double"&gt;2.906493632365732&lt;/D&gt;&lt;D xsi:type="xsd:double"&gt;2.903053476700387&lt;/D&gt;&lt;D xsi:type="xsd:double"&gt;2.87131824124905&lt;/D&gt;&lt;D xsi:type="xsd:double"&gt;2.9122408575004681&lt;/D&gt;&lt;D xsi:type="xsd:double"&gt;2.9076109001812771&lt;/D&gt;&lt;D xsi:type="xsd:double"&gt;2.909445649782461&lt;/D&gt;&lt;D xsi:type="xsd:double"&gt;2.8990371009430271&lt;/D&gt;&lt;D xsi:type="xsd:double"&gt;2.8874499481292148&lt;/D&gt;&lt;D xsi:type="xsd:double"&gt;2.9269370077234691&lt;/D&gt;&lt;D xsi:type="xsd:double"&gt;2.9278142106580209&lt;/D&gt;&lt;D xsi:type="xsd:double"&gt;2.8966431536417878&lt;/D&gt;&lt;D xsi:type="xsd:double"&gt;2.9137236923946839&lt;/D&gt;&lt;D xsi:type="xsd:double"&gt;2.933007974945967&lt;/D&gt;&lt;D xsi:type="xsd:double"&gt;2.9021853550933381&lt;/D&gt;&lt;D xsi:type="xsd:double"&gt;2.89701555371326&lt;/D&gt;&lt;D xsi:type="xsd:double"&gt;2.8687765962451279&lt;/D&gt;&lt;D xsi:type="xsd:double"&gt;2.8479391024437111&lt;/D&gt;&lt;D xsi:type="xsd:double"&gt;2.8175917129240879&lt;/D&gt;&lt;D xsi:type="xsd:double"&gt;2.7520538862669048&lt;/D&gt;&lt;D xsi:type="xsd:double"&gt;2.7345895806591729&lt;/D&gt;&lt;D xsi:type="xsd:double"&gt;2.717207523604324&lt;/D&gt;&lt;D xsi:type="xsd:double"&gt;2.713470077758303&lt;/D&gt;&lt;D xsi:type="xsd:double"&gt;2.7353203961059149&lt;/D&gt;&lt;D xsi:type="xsd:double"&gt;2.717825953378596&lt;/D&gt;&lt;D xsi:type="xsd:double"&gt;2.7356079227359378&lt;/D&gt;&lt;D xsi:type="xsd:double"&gt;2.7954367045064048&lt;/D&gt;&lt;D xsi:type="xsd:double"&gt;2.7384258686959182&lt;/D&gt;&lt;D xsi:type="xsd:double"&gt;2.817442869873175&lt;/D&gt;&lt;D xsi:type="xsd:double"&gt;2.882229430062778&lt;/D&gt;&lt;D xsi:type="xsd:double"&gt;2.860350047762338&lt;/D&gt;&lt;D xsi:type="xsd:double"&gt;2.8146549410177268&lt;/D&gt;&lt;D xsi:type="xsd:double"&gt;2.790374300208859&lt;/D&gt;&lt;D xsi:type="xsd:double"&gt;2.7897130800634091&lt;/D&gt;&lt;D xsi:type="xsd:double"&gt;2.746852432620503&lt;/D&gt;&lt;D xsi:type="xsd:double"&gt;2.85234391752453&lt;/D&gt;&lt;D xsi:type="xsd:double"&gt;2.8599145186860131&lt;/D&gt;&lt;D xsi:type="xsd:double"&gt;2.8835721670797718&lt;/D&gt;&lt;D xsi:type="xsd:double"&gt;2.916962297708162&lt;/D&gt;&lt;D xsi:type="xsd:double"&gt;2.9205931418196092&lt;/D&gt;&lt;D xsi:type="xsd:double"&gt;2.8726887494126192&lt;/D&gt;&lt;D xsi:type="xsd:double"&gt;2.89174480307291&lt;/D&gt;&lt;D xsi:type="xsd:double"&gt;2.8282712075734771&lt;/D&gt;&lt;D xsi:type="xsd:double"&gt;2.851742429896122&lt;/D&gt;&lt;D xsi:type="xsd:double"&gt;2.7029785442126109&lt;/D&gt;&lt;D xsi:type="xsd:double"&gt;2.669797688313952&lt;/D&gt;&lt;D xsi:type="xsd:double"&gt;2.6393017300917871&lt;/D&gt;&lt;D xsi:type="xsd:double"&gt;2.631632292403371&lt;/D&gt;&lt;D xsi:type="xsd:double"&gt;2.675397005764963&lt;/D&gt;&lt;D xsi:type="xsd:double"&gt;2.76192667738394&lt;/D&gt;&lt;D xsi:type="xsd:double"&gt;2.7532571092422038&lt;/D&gt;&lt;D xsi:type="xsd:double"&gt;2.751211321511946&lt;/D&gt;&lt;D xsi:type="xsd:double"&gt;2.778817930573271&lt;/D&gt;&lt;D xsi:type="xsd:double"&gt;2.7365355023521571&lt;/D&gt;&lt;D xsi:type="xsd:double"&gt;2.8651574491665932&lt;/D&gt;&lt;D xsi:type="xsd:double"&gt;2.86186170858507&lt;/D&gt;&lt;D xsi:type="xsd:double"&gt;2.5971877578401452&lt;/D&gt;&lt;D xsi:type="xsd:double"&gt;2.5501793134859039&lt;/D&gt;&lt;D xsi:type="xsd:double"&gt;2.630406744004488&lt;/D&gt;&lt;D xsi:type="xsd:double"&gt;2.6225020853855119&lt;/D&gt;&lt;D xsi:type="xsd:double"&gt;2.6346226136752189&lt;/D&gt;&lt;D xsi:type="xsd:double"&gt;2.7527537860059481&lt;/D&gt;&lt;D xsi:type="xsd:double"&gt;2.781893279260506&lt;/D&gt;&lt;D xsi:type="xsd:double"&gt;2.8064839794652232&lt;/D&gt;&lt;D xsi:type="xsd:double"&gt;2.7386487071203129&lt;/D&gt;&lt;D xsi:type="xsd:double"&gt;2.737295407897808&lt;/D&gt;&lt;D xsi:type="xsd:double"&gt;2.7945895682675981&lt;/D&gt;&lt;D xsi:type="xsd:double"&gt;2.878247277644236&lt;/D&gt;&lt;D xsi:type="xsd:double"&gt;2.9658818433156582&lt;/D&gt;&lt;D xsi:type="xsd:double"&gt;3.0013275767797678&lt;/D&gt;&lt;D xsi:type="xsd:double"&gt;2.9341174684792151&lt;/D&gt;&lt;D xsi:type="xsd:double"&gt;2.9318315005673381&lt;/D&gt;&lt;D xsi:type="xsd:double"&gt;2.8853160361765129&lt;/D&gt;&lt;D xsi:type="xsd:double"&gt;2.8738086736428432&lt;/D&gt;&lt;D xsi:type="xsd:double"&gt;2.831094321906483&lt;/D&gt;&lt;D xsi:type="xsd:double"&gt;2.8529729843504761&lt;/D&gt;&lt;D xsi:type="xsd:double"&gt;2.84045028114698&lt;/D&gt;&lt;D xsi:type="xsd:double"&gt;2.8851140868111451&lt;/D&gt;&lt;D xsi:type="xsd:double"&gt;2.9512569177772581&lt;/D&gt;&lt;D xsi:type="xsd:double"&gt;2.9914955182832239&lt;/D&gt;&lt;D xsi:type="xsd:double"&gt;2.9845478141048019&lt;/D&gt;&lt;D xsi:type="xsd:double"&gt;2.8631842207634151&lt;/D&gt;&lt;D xsi:type="xsd:double"&gt;2.8508373655192241&lt;/D&gt;&lt;D xsi:type="xsd:double"&gt;2.963841851937981&lt;/D&gt;&lt;D xsi:type="xsd:double"&gt;2.8535579389315919&lt;/D&gt;&lt;D xsi:type="xsd:double"&gt;2.8473103680480061&lt;/D&gt;&lt;D xsi:type="xsd:double"&gt;2.7707456193681779&lt;/D&gt;&lt;D xsi:type="xsd:double"&gt;2.8192302385207548&lt;/D&gt;&lt;D xsi:type="xsd:double"&gt;2.7716867648953509&lt;/D&gt;&lt;D xsi:type="xsd:double"&gt;2.819401194157245&lt;/D&gt;&lt;D xsi:type="xsd:double"&gt;2.7666947070992882&lt;/D&gt;&lt;D xsi:type="xsd:double"&gt;2.782411364774307&lt;/D&gt;&lt;D xsi:type="xsd:double"&gt;2.780709928488736&lt;/D&gt;&lt;D xsi:type="xsd:double"&gt;2.7659396098675422&lt;/D&gt;&lt;D xsi:type="xsd:double"&gt;2.8575342548709379&lt;/D&gt;&lt;D xsi:type="xsd:double"&gt;2.7779023757154739&lt;/D&gt;&lt;D xsi:type="xsd:double"&gt;2.7637277804295781&lt;/D&gt;&lt;D xsi:type="xsd:double"&gt;2.7785410305704872&lt;/D&gt;&lt;D xsi:type="xsd:double"&gt;2.794467675072279&lt;/D&gt;&lt;D xsi:type="xsd:double"&gt;2.8323330242048761&lt;/D&gt;&lt;D xsi:type="xsd:double"&gt;2.917197977668105&lt;/D&gt;&lt;D xsi:type="xsd:double"&gt;2.9072624510496992&lt;/D&gt;&lt;D xsi:type="xsd:double"&gt;2.9004082481444939&lt;/D&gt;&lt;D xsi:type="xsd:double"&gt;2.9604109774214642&lt;/D&gt;&lt;D xsi:type="xsd:double"&gt;2.9563445301031841&lt;/D&gt;&lt;D xsi:type="xsd:double"&gt;2.9917287708613109&lt;/D&gt;&lt;D xsi:type="xsd:double"&gt;2.9587761040031291&lt;/D&gt;&lt;D xsi:type="xsd:double"&gt;2.8577877327735028&lt;/D&gt;&lt;D xsi:type="xsd:double"&gt;2.823119473066634&lt;/D&gt;&lt;D xsi:type="xsd:double"&gt;2.7598592960293651&lt;/D&gt;&lt;D xsi:type="xsd:double"&gt;2.7334977545465091&lt;/D&gt;&lt;D xsi:type="xsd:double"&gt;2.6191565054109089&lt;/D&gt;&lt;D xsi:type="xsd:double"&gt;2.6529189083812921&lt;/D&gt;&lt;D xsi:type="xsd:double"&gt;2.6683395285333629&lt;/D&gt;&lt;D xsi:type="xsd:double"&gt;2.686906635438882&lt;/D&gt;&lt;D xsi:type="xsd:double"&gt;2.5866183457537231&lt;/D&gt;&lt;D xsi:type="xsd:double"&gt;2.59715906793707&lt;/D&gt;&lt;D xsi:type="xsd:double"&gt;2.57879827094674&lt;/D&gt;&lt;D xsi:type="xsd:double"&gt;2.5794995756603818&lt;/D&gt;&lt;D xsi:type="xsd:double"&gt;2.6709808916894762&lt;/D&gt;&lt;D xsi:type="xsd:double"&gt;2.6378320468183452&lt;/D&gt;&lt;D xsi:type="xsd:double"&gt;2.7225026631242821&lt;/D&gt;&lt;D xsi:type="xsd:double"&gt;2.7261227818174429&lt;/D&gt;&lt;D xsi:type="xsd:double"&gt;2.6753651854065028&lt;/D&gt;&lt;D xsi:type="xsd:double"&gt;2.68127275451397&lt;/D&gt;&lt;D xsi:type="xsd:double"&gt;2.8329720000023091&lt;/D&gt;&lt;D xsi:type="xsd:double"&gt;2.8269513990443058&lt;/D&gt;&lt;D xsi:type="xsd:double"&gt;2.842594401092823&lt;/D&gt;&lt;D xsi:type="xsd:double"&gt;2.7750842239011622&lt;/D&gt;&lt;D xsi:type="xsd:double"&gt;2.8441516943779872&lt;/D&gt;&lt;D xsi:type="xsd:double"&gt;2.9179191084139058&lt;/D&gt;&lt;D xsi:type="xsd:double"&gt;2.9653200717604959&lt;/D&gt;&lt;D xsi:type="xsd:double"&gt;3.0514419147753058&lt;/D&gt;&lt;D xsi:type="xsd:double"&gt;2.986696098899333&lt;/D&gt;&lt;D xsi:type="xsd:double"&gt;2.9752789809640809&lt;/D&gt;&lt;D xsi:type="xsd:double"&gt;2.9363216526670661&lt;/D&gt;&lt;D xsi:type="xsd:double"&gt;2.8690065913482519&lt;/D&gt;&lt;D xsi:type="xsd:double"&gt;2.8907683766387091&lt;/D&gt;&lt;D xsi:type="xsd:double"&gt;2.867390298119771&lt;/D&gt;&lt;D xsi:type="xsd:double"&gt;2.786193241126985&lt;/D&gt;&lt;D xsi:type="xsd:double"&gt;2.7863035641633012&lt;/D&gt;&lt;D xsi:type="xsd:double"&gt;2.76788949085893&lt;/D&gt;&lt;D xsi:type="xsd:double"&gt;2.742587677685365&lt;/D&gt;&lt;D xsi:type="xsd:double"&gt;2.6788912904168418&lt;/D&gt;&lt;D xsi:type="xsd:double"&gt;2.6502398720873752&lt;/D&gt;&lt;D xsi:type="xsd:double"&gt;2.728029738671228&lt;/D&gt;&lt;D xsi:type="xsd:double"&gt;2.580467647666572&lt;/D&gt;&lt;D xsi:type="xsd:double"&gt;2.580096105834369&lt;/D&gt;&lt;D xsi:type="xsd:double"&gt;2.542365025897555&lt;/D&gt;&lt;D xsi:type="xsd:double"&gt;2.5525854923833231&lt;/D&gt;&lt;D xsi:type="xsd:double"&gt;2.5430373494460472&lt;/D&gt;&lt;D xsi:type="xsd:double"&gt;2.5813612954795682&lt;/D&gt;&lt;D xsi:type="xsd:double"&gt;2.65155843445632&lt;/D&gt;&lt;D xsi:type="xsd:double"&gt;2.6439557772185891&lt;/D&gt;&lt;D xsi:type="xsd:double"&gt;2.69454007459847&lt;/D&gt;&lt;D xsi:type="xsd:double"&gt;2.719829767514641&lt;/D&gt;&lt;D xsi:type="xsd:double"&gt;2.7127386869694932&lt;/D&gt;&lt;D xsi:type="xsd:double"&gt;2.6250293701017409&lt;/D&gt;&lt;D xsi:type="xsd:double"&gt;2.6218903543513981&lt;/D&gt;&lt;D xsi:type="xsd:double"&gt;2.5953843329136941&lt;/D&gt;&lt;D xsi:type="xsd:double"&gt;2.6099657275813071&lt;/D&gt;&lt;D xsi:type="xsd:double"&gt;2.6172411840689009&lt;/D&gt;&lt;D xsi:type="xsd:double"&gt;2.611761135691546&lt;/D&gt;&lt;D xsi:type="xsd:double"&gt;2.626357059483202&lt;/D&gt;&lt;D xsi:type="xsd:double"&gt;2.615458640821068&lt;/D&gt;&lt;D xsi:type="xsd:double"&gt;2.5293523357876841&lt;/D&gt;&lt;D xsi:type="xsd:double"&gt;2.4941980910659458&lt;/D&gt;&lt;D xsi:type="xsd:double"&gt;2.4699670268965659&lt;/D&gt;&lt;D xsi:type="xsd:double"&gt;2.483732201387745&lt;/D&gt;&lt;D xsi:type="xsd:double"&gt;2.485952227634519&lt;/D&gt;&lt;D xsi:type="xsd:double"&gt;2.5069088225326&lt;/D&gt;&lt;D xsi:type="xsd:double"&gt;2.5203769859436949&lt;/D&gt;&lt;D xsi:type="xsd:double"&gt;2.5306738981731072&lt;/D&gt;&lt;D xsi:type="xsd:double"&gt;2.523615197866151&lt;/D&gt;&lt;D xsi:type="xsd:double"&gt;2.5243371361825009&lt;/D&gt;&lt;D xsi:type="xsd:double"&gt;2.52803601518764&lt;/D&gt;&lt;D xsi:type="xsd:double"&gt;2.53092756868715&lt;/D&gt;&lt;D xsi:type="xsd:double"&gt;2.530044808613289&lt;/D&gt;&lt;D xsi:type="xsd:double"&gt;2.5349221377107618&lt;/D&gt;&lt;D xsi:type="xsd:double"&gt;2.536061352795199&lt;/D&gt;&lt;D xsi:type="xsd:double"&gt;2.558645864508228&lt;/D&gt;&lt;D xsi:type="xsd:double"&gt;2.5785812179445222&lt;/D&gt;&lt;D xsi:type="xsd:double"&gt;2.586825514520783&lt;/D&gt;&lt;D xsi:type="xsd:double"&gt;2.559304849888886&lt;/D&gt;&lt;D xsi:type="xsd:double"&gt;2.5642520736902372&lt;/D&gt;&lt;D xsi:type="xsd:double"&gt;2.568492967969048&lt;/D&gt;&lt;D xsi:type="xsd:double"&gt;2.5476275000924939&lt;/D&gt;&lt;D xsi:type="xsd:double"&gt;2.5726804336728861&lt;/D&gt;&lt;D xsi:type="xsd:double"&gt;2.5750780228933752&lt;/D&gt;&lt;D xsi:type="xsd:double"&gt;2.59785620767492&lt;/D&gt;&lt;D xsi:type="xsd:double"&gt;2.6070900022178178&lt;/D&gt;&lt;D xsi:type="xsd:double"&gt;2.600544500087302&lt;/D&gt;&lt;D xsi:type="xsd:double"&gt;2.6139974854370518&lt;/D&gt;&lt;D xsi:type="xsd:double"&gt;2.6690151765425161&lt;/D&gt;&lt;D xsi:type="xsd:double"&gt;2.6837107868368411&lt;/D&gt;&lt;D xsi:type="xsd:double"&gt;2.6757960226022992&lt;/D&gt;&lt;D xsi:type="xsd:double"&gt;2.6569053030189851&lt;/D&gt;&lt;D xsi:type="xsd:double"&gt;2.6651464468917281&lt;/D&gt;&lt;D xsi:type="xsd:double"&gt;2.6689669322601408&lt;/D&gt;&lt;D xsi:type="xsd:double"&gt;2.6594080814626331&lt;/D&gt;&lt;D xsi:type="xsd:double"&gt;2.656099939068659&lt;/D&gt;&lt;D xsi:type="xsd:double"&gt;2.647868056075545&lt;/D&gt;&lt;D xsi:type="xsd:double"&gt;2.658643302866571&lt;/D&gt;&lt;D xsi:type="xsd:double"&gt;2.6981783751911919&lt;/D&gt;&lt;D xsi:type="xsd:double"&gt;2.7033309340891671&lt;/D&gt;&lt;D xsi:type="xsd:double"&gt;2.6289927301070182&lt;/D&gt;&lt;D xsi:type="xsd:double"&gt;2.6390116500651168&lt;/D&gt;&lt;D xsi:type="xsd:double"&gt;2.6122819498441339&lt;/D&gt;&lt;D xsi:type="xsd:double"&gt;2.6210878322646591&lt;/D&gt;&lt;D xsi:type="xsd:double"&gt;2.6457391768566771&lt;/D&gt;&lt;D xsi:type="xsd:double"&gt;2.656944255741629&lt;/D&gt;&lt;D xsi:type="xsd:double"&gt;2.7154964386</t>
        </r>
      </text>
    </comment>
    <comment ref="A94" authorId="0" shapeId="0">
      <text>
        <r>
          <rPr>
            <b/>
            <sz val="9"/>
            <color indexed="81"/>
            <rFont val="Tahoma"/>
            <charset val="1"/>
          </rPr>
          <t>866238&lt;/D&gt;&lt;D xsi:type="xsd:double"&gt;2.725310444917675&lt;/D&gt;&lt;D xsi:type="xsd:double"&gt;2.717533407301945&lt;/D&gt;&lt;D xsi:type="xsd:double"&gt;2.7262478329854209&lt;/D&gt;&lt;D xsi:type="xsd:double"&gt;2.74758948609289&lt;/D&gt;&lt;D xsi:type="xsd:double"&gt;2.7679083634262889&lt;/D&gt;&lt;D xsi:type="xsd:double"&gt;2.7665415577511938&lt;/D&gt;&lt;D xsi:type="xsd:double"&gt;2.802876324256085&lt;/D&gt;&lt;D xsi:type="xsd:double"&gt;2.8023456282526871&lt;/D&gt;&lt;D xsi:type="xsd:double"&gt;2.8067713741833318&lt;/D&gt;&lt;D xsi:type="xsd:double"&gt;2.8227515624696249&lt;/D&gt;&lt;D xsi:type="xsd:double"&gt;2.8104648973367228&lt;/D&gt;&lt;D xsi:type="xsd:double"&gt;2.8482393585733279&lt;/D&gt;&lt;D xsi:type="xsd:double"&gt;2.8602248905493779&lt;/D&gt;&lt;D xsi:type="xsd:double"&gt;2.8411709105273379&lt;/D&gt;&lt;D xsi:type="xsd:double"&gt;2.8359594066694429&lt;/D&gt;&lt;D xsi:type="xsd:double"&gt;2.7770019004393771&lt;/D&gt;&lt;D xsi:type="xsd:double"&gt;2.8108798038306562&lt;/D&gt;&lt;D xsi:type="xsd:double"&gt;2.826139481809907&lt;/D&gt;&lt;D xsi:type="xsd:double"&gt;2.7915779729721422&lt;/D&gt;&lt;D xsi:type="xsd:double"&gt;2.8249034639598589&lt;/D&gt;&lt;D xsi:type="xsd:double"&gt;2.826227167774563&lt;/D&gt;&lt;D xsi:type="xsd:double"&gt;2.79718594457258&lt;/D&gt;&lt;D xsi:type="xsd:double"&gt;2.773156013846195&lt;/D&gt;&lt;D xsi:type="xsd:double"&gt;2.779699910878934&lt;/D&gt;&lt;D xsi:type="xsd:double"&gt;2.739940500712867&lt;/D&gt;&lt;D xsi:type="xsd:double"&gt;2.737484032457647&lt;/D&gt;&lt;D xsi:type="xsd:double"&gt;2.7267882001836221&lt;/D&gt;&lt;D xsi:type="xsd:double"&gt;2.7550744942537322&lt;/D&gt;&lt;D xsi:type="xsd:double"&gt;2.730209537331481&lt;/D&gt;&lt;D xsi:type="xsd:double"&gt;2.709940301527745&lt;/D&gt;&lt;D xsi:type="xsd:double"&gt;2.6866243021156269&lt;/D&gt;&lt;D xsi:type="xsd:double"&gt;2.6569502324583332&lt;/D&gt;&lt;D xsi:type="xsd:double"&gt;2.694815609775651&lt;/D&gt;&lt;D xsi:type="xsd:double"&gt;2.7305167146755491&lt;/D&gt;&lt;D xsi:type="xsd:double"&gt;2.7443199830489888&lt;/D&gt;&lt;D xsi:type="xsd:double"&gt;2.7426456139821149&lt;/D&gt;&lt;D xsi:type="xsd:double"&gt;2.72610265547427&lt;/D&gt;&lt;D xsi:type="xsd:double"&gt;2.73711860676716&lt;/D&gt;&lt;D xsi:type="xsd:double"&gt;2.700117574574342&lt;/D&gt;&lt;D xsi:type="xsd:double"&gt;2.6814408123286011&lt;/D&gt;&lt;D xsi:type="xsd:double"&gt;2.6894768851537449&lt;/D&gt;&lt;D xsi:type="xsd:double"&gt;2.66667857645599&lt;/D&gt;&lt;D xsi:type="xsd:double"&gt;2.661580754314866&lt;/D&gt;&lt;D xsi:type="xsd:double"&gt;2.6714075626014289&lt;/D&gt;&lt;D xsi:type="xsd:double"&gt;2.673506041316787&lt;/D&gt;&lt;D xsi:type="xsd:double"&gt;2.6892676253056509&lt;/D&gt;&lt;D xsi:type="xsd:double"&gt;2.7386367606996891&lt;/D&gt;&lt;D xsi:type="xsd:double"&gt;2.6764159405881269&lt;/D&gt;&lt;D xsi:type="xsd:double"&gt;2.6639597440497709&lt;/D&gt;&lt;D xsi:type="xsd:double"&gt;2.6399440736461339&lt;/D&gt;&lt;D xsi:type="xsd:double"&gt;2.653344570842767&lt;/D&gt;&lt;D xsi:type="xsd:double"&gt;2.6479771933746461&lt;/D&gt;&lt;D xsi:type="xsd:double"&gt;2.6342184476050221&lt;/D&gt;&lt;D xsi:type="xsd:double"&gt;2.6458739049833819&lt;/D&gt;&lt;D xsi:type="xsd:double"&gt;2.6586701330026381&lt;/D&gt;&lt;D xsi:type="xsd:double"&gt;2.6733010330760489&lt;/D&gt;&lt;D xsi:type="xsd:double"&gt;2.6626667660569&lt;/D&gt;&lt;D xsi:type="xsd:double"&gt;2.6358519561028309&lt;/D&gt;&lt;D xsi:type="xsd:double"&gt;2.6869327134749992&lt;/D&gt;&lt;D xsi:type="xsd:double"&gt;2.6040117350872252&lt;/D&gt;&lt;D xsi:type="xsd:double"&gt;2.614838105925064&lt;/D&gt;&lt;D xsi:type="xsd:double"&gt;2.612498592057706&lt;/D&gt;&lt;D xsi:type="xsd:double"&gt;2.5995486989429191&lt;/D&gt;&lt;D xsi:type="xsd:double"&gt;2.5650665512464&lt;/D&gt;&lt;D xsi:type="xsd:double"&gt;2.552049374508798&lt;/D&gt;&lt;D xsi:type="xsd:double"&gt;2.5257173443840562&lt;/D&gt;&lt;D xsi:type="xsd:double"&gt;2.5168842408482042&lt;/D&gt;&lt;D xsi:type="xsd:double"&gt;2.472654261945654&lt;/D&gt;&lt;D xsi:type="xsd:double"&gt;2.48226439634398&lt;/D&gt;&lt;D xsi:type="xsd:double"&gt;2.5095812988303341&lt;/D&gt;&lt;D xsi:type="xsd:double"&gt;2.5327852761219192&lt;/D&gt;&lt;D xsi:type="xsd:double"&gt;2.5093366564182058&lt;/D&gt;&lt;D xsi:type="xsd:double"&gt;2.5012712063983091&lt;/D&gt;&lt;D xsi:type="xsd:double"&gt;2.4674362862352339&lt;/D&gt;&lt;D xsi:type="xsd:double"&gt;2.554249449798498&lt;/D&gt;&lt;D xsi:type="xsd:double"&gt;2.5667834783055978&lt;/D&gt;&lt;D xsi:type="xsd:double"&gt;2.506372965931623&lt;/D&gt;&lt;D xsi:type="xsd:double"&gt;2.5255051734949241&lt;/D&gt;&lt;D xsi:type="xsd:double"&gt;2.55490234482832&lt;/D&gt;&lt;D xsi:type="xsd:double"&gt;2.5717931391626272&lt;/D&gt;&lt;D xsi:type="xsd:double"&gt;2.5803735821796181&lt;/D&gt;&lt;D xsi:type="xsd:double"&gt;2.602106729029344&lt;/D&gt;&lt;D xsi:type="xsd:double"&gt;2.58914541181811&lt;/D&gt;&lt;D xsi:type="xsd:double"&gt;2.5821774694489639&lt;/D&gt;&lt;D xsi:type="xsd:double"&gt;2.6015858935682852&lt;/D&gt;&lt;D xsi:type="xsd:double"&gt;2.633051386545274&lt;/D&gt;&lt;D xsi:type="xsd:double"&gt;2.6363862689250381&lt;/D&gt;&lt;D xsi:type="xsd:double"&gt;2.5947301280826811&lt;/D&gt;&lt;D xsi:type="xsd:double"&gt;2.5916324261074291&lt;/D&gt;&lt;D xsi:type="xsd:double"&gt;2.6285260969168589&lt;/D&gt;&lt;D xsi:type="xsd:double"&gt;2.5921754409175879&lt;/D&gt;&lt;D xsi:type="xsd:double"&gt;2.626517212870052&lt;/D&gt;&lt;D xsi:type="xsd:double"&gt;2.5342300993506082&lt;/D&gt;&lt;D xsi:type="xsd:double"&gt;2.5181314887275579&lt;/D&gt;&lt;D xsi:type="xsd:double"&gt;2.543169720342271&lt;/D&gt;&lt;D xsi:type="xsd:double"&gt;2.4845653575632238&lt;/D&gt;&lt;D xsi:type="xsd:double"&gt;2.5084666111923162&lt;/D&gt;&lt;D xsi:type="xsd:double"&gt;2.405803087096372&lt;/D&gt;&lt;D xsi:type="xsd:double"&gt;2.388530723433842&lt;/D&gt;&lt;D xsi:type="xsd:double"&gt;2.386407130140316&lt;/D&gt;&lt;D xsi:type="xsd:double"&gt;2.4693049150371369&lt;/D&gt;&lt;D xsi:type="xsd:double"&gt;2.4508674227294671&lt;/D&gt;&lt;D xsi:type="xsd:double"&gt;2.48213143056839&lt;/D&gt;&lt;D xsi:type="xsd:double"&gt;2.489919206316626&lt;/D&gt;&lt;D xsi:type="xsd:double"&gt;2.4981360950892819&lt;/D&gt;&lt;D xsi:type="xsd:double"&gt;2.483359749234217&lt;/D&gt;&lt;D xsi:type="xsd:double"&gt;2.4926697479173541&lt;/D&gt;&lt;D xsi:type="xsd:double"&gt;2.4709274227125309&lt;/D&gt;&lt;D xsi:type="xsd:double"&gt;2.49045497324018&lt;/D&gt;&lt;D xsi:type="xsd:double"&gt;2.5131719969009469&lt;/D&gt;&lt;D xsi:type="xsd:double"&gt;2.49771104879049&lt;/D&gt;&lt;D xsi:type="xsd:double"&gt;2.4612148180967348&lt;/D&gt;&lt;D xsi:type="xsd:double"&gt;2.45787846280012&lt;/D&gt;&lt;D xsi:type="xsd:double"&gt;2.4667940654062122&lt;/D&gt;&lt;D xsi:type="xsd:double"&gt;2.491322889858258&lt;/D&gt;&lt;D xsi:type="xsd:double"&gt;2.503222342360937&lt;/D&gt;&lt;D xsi:type="xsd:double"&gt;2.451718932838558&lt;/D&gt;&lt;D xsi:type="xsd:double"&gt;2.4060168139907181&lt;/D&gt;&lt;D xsi:type="xsd:double"&gt;2.41405107173938&lt;/D&gt;&lt;D xsi:type="xsd:double"&gt;2.427921747425958&lt;/D&gt;&lt;D xsi:type="xsd:double"&gt;2.3770982612737752&lt;/D&gt;&lt;D xsi:type="xsd:double"&gt;2.4003624434110682&lt;/D&gt;&lt;D xsi:type="xsd:double"&gt;2.3493410032815749&lt;/D&gt;&lt;D xsi:type="xsd:double"&gt;2.3012381308019951&lt;/D&gt;&lt;D xsi:type="xsd:double"&gt;2.283861661901379&lt;/D&gt;&lt;D xsi:type="xsd:double"&gt;2.3316373209118422&lt;/D&gt;&lt;D xsi:type="xsd:double"&gt;2.3186659275886292&lt;/D&gt;&lt;D xsi:type="xsd:double"&gt;2.2762099502369439&lt;/D&gt;&lt;D xsi:type="xsd:double"&gt;2.32558389949492&lt;/D&gt;&lt;D xsi:type="xsd:double"&gt;2.3541789564774072&lt;/D&gt;&lt;D xsi:type="xsd:double"&gt;2.2829720627876058&lt;/D&gt;&lt;D xsi:type="xsd:double"&gt;2.2608060360989879&lt;/D&gt;&lt;D xsi:type="xsd:double"&gt;2.241796883151209&lt;/D&gt;&lt;D xsi:type="xsd:double"&gt;2.3125464389617481&lt;/D&gt;&lt;D xsi:type="xsd:double"&gt;2.3363132003729&lt;/D&gt;&lt;D xsi:type="xsd:double"&gt;2.3034167067487772&lt;/D&gt;&lt;D xsi:type="xsd:double"&gt;2.3056161136938531&lt;/D&gt;&lt;D xsi:type="xsd:double"&gt;2.2952924864386768&lt;/D&gt;&lt;D xsi:type="xsd:double"&gt;2.21592931880318&lt;/D&gt;&lt;D xsi:type="xsd:double"&gt;2.194543997089204&lt;/D&gt;&lt;D xsi:type="xsd:double"&gt;2.1868824752897069&lt;/D&gt;&lt;D xsi:type="xsd:double"&gt;2.140342263125937&lt;/D&gt;&lt;D xsi:type="xsd:double"&gt;2.1411920379062&lt;/D&gt;&lt;D xsi:type="xsd:double"&gt;2.045543929935143&lt;/D&gt;&lt;D xsi:type="xsd:double"&gt;2.050095842518346&lt;/D&gt;&lt;D xsi:type="xsd:double"&gt;2.080885057870594&lt;/D&gt;&lt;D xsi:type="xsd:double"&gt;2.0770973143833982&lt;/D&gt;&lt;D xsi:type="xsd:double"&gt;2.0674065020146&lt;/D&gt;&lt;D xsi:type="xsd:double"&gt;2.1012911728705652&lt;/D&gt;&lt;D xsi:type="xsd:double"&gt;2.128430219202929&lt;/D&gt;&lt;D xsi:type="xsd:double"&gt;2.1246787356488408&lt;/D&gt;&lt;D xsi:type="xsd:double"&gt;2.1370316107926&lt;/D&gt;&lt;D xsi:type="xsd:double"&gt;2.1176824942861292&lt;/D&gt;&lt;D xsi:type="xsd:double"&gt;2.1247653555377868&lt;/D&gt;&lt;D xsi:type="xsd:double"&gt;2.137208939606591&lt;/D&gt;&lt;D xsi:type="xsd:double"&gt;2.163330045006314&lt;/D&gt;&lt;D xsi:type="xsd:double"&gt;2.161117704321148&lt;/D&gt;&lt;D xsi:type="xsd:double"&gt;2.1438244800374719&lt;/D&gt;&lt;D xsi:type="xsd:double"&gt;2.13578135872107&lt;/D&gt;&lt;D xsi:type="xsd:double"&gt;2.1469713518807461&lt;/D&gt;&lt;D xsi:type="xsd:double"&gt;2.14123423617256&lt;/D&gt;&lt;D xsi:type="xsd:double"&gt;2.1122632740495022&lt;/D&gt;&lt;D xsi:type="xsd:double"&gt;2.10581195991084&lt;/D&gt;&lt;D xsi:type="xsd:double"&gt;2.0846051931398311&lt;/D&gt;&lt;D xsi:type="xsd:double"&gt;2.0324186977196539&lt;/D&gt;&lt;D xsi:type="xsd:double"&gt;2.010554552417942&lt;/D&gt;&lt;D xsi:type="xsd:double"&gt;2.0178092222995212&lt;/D&gt;&lt;D xsi:type="xsd:double"&gt;1.972221012956304&lt;/D&gt;&lt;D xsi:type="xsd:double"&gt;2.091071908539313&lt;/D&gt;&lt;D xsi:type="xsd:double"&gt;2.106635829643055&lt;/D&gt;&lt;D xsi:type="xsd:double"&gt;2.118565413918883&lt;/D&gt;&lt;D xsi:type="xsd:double"&gt;2.1174804447933888&lt;/D&gt;&lt;D xsi:type="xsd:double"&gt;2.2129314885396272&lt;/D&gt;&lt;D xsi:type="xsd:double"&gt;2.2269676225612351&lt;/D&gt;&lt;D xsi:type="xsd:double"&gt;2.222095468071021&lt;/D&gt;&lt;D xsi:type="xsd:double"&gt;2.231388850443877&lt;/D&gt;&lt;D xsi:type="xsd:double"&gt;2.2042686661073918&lt;/D&gt;&lt;D xsi:type="xsd:double"&gt;2.2593098781598271&lt;/D&gt;&lt;D xsi:type="xsd:double"&gt;2.261088902293523&lt;/D&gt;&lt;D xsi:type="xsd:double"&gt;2.2716620250172&lt;/D&gt;&lt;D xsi:type="xsd:double"&gt;2.316211859429401&lt;/D&gt;&lt;D xsi:type="xsd:double"&gt;2.3205402828012&lt;/D&gt;&lt;D xsi:type="xsd:double"&gt;2.3054782905210942&lt;/D&gt;&lt;D xsi:type="xsd:double"&gt;2.3034789199967651&lt;/D&gt;&lt;D xsi:type="xsd:double"&gt;2.244609908374914&lt;/D&gt;&lt;D xsi:type="xsd:double"&gt;2.2585402327561281&lt;/D&gt;&lt;D xsi:type="xsd:double"&gt;2.221209945949179&lt;/D&gt;&lt;D xsi:type="xsd:double"&gt;2.2308397431303351&lt;/D&gt;&lt;D xsi:type="xsd:double"&gt;2.30309837521963&lt;/D&gt;&lt;D xsi:type="xsd:double"&gt;2.322166964121386&lt;/D&gt;&lt;D xsi:type="xsd:double"&gt;2.35225990779453&lt;/D&gt;&lt;D xsi:type="xsd:double"&gt;2.3560135890300482&lt;/D&gt;&lt;D xsi:type="xsd:double"&gt;2.3979473549453658&lt;/D&gt;&lt;D xsi:type="xsd:double"&gt;2.37844300175553&lt;/D&gt;&lt;D xsi:type="xsd:double"&gt;2.37612455510707&lt;/D&gt;&lt;D xsi:type="xsd:double"&gt;2.399087307999817&lt;/D&gt;&lt;D xsi:type="xsd:double"&gt;2.382261527723236&lt;/D&gt;&lt;D xsi:type="xsd:double"&gt;2.3927840723204521&lt;/D&gt;&lt;D xsi:type="xsd:double"&gt;2.3562124367984052&lt;/D&gt;&lt;D xsi:type="xsd:double"&gt;2.3413601446092369&lt;/D&gt;&lt;D xsi:type="xsd:double"&gt;2.3442262322834551&lt;/D&gt;&lt;D xsi:type="xsd:double"&gt;2.350696188209874&lt;/D&gt;&lt;D xsi:type="xsd:double"&gt;2.3186786594475159&lt;/D&gt;&lt;D xsi:type="xsd:double"&gt;2.3237776358733808&lt;/D&gt;&lt;D xsi:type="xsd:double"&gt;2.35334457297744&lt;/D&gt;&lt;D xsi:type="xsd:double"&gt;2.3586875884944352&lt;/D&gt;&lt;D xsi:type="xsd:double"&gt;2.346453418375972&lt;/D&gt;&lt;D xsi:type="xsd:double"&gt;2.3588785203842662&lt;/D&gt;&lt;D xsi:type="xsd:double"&gt;2.3564719896651258&lt;/D&gt;&lt;D xsi:type="xsd:double"&gt;2.3747555600427281&lt;/D&gt;&lt;D xsi:type="xsd:double"&gt;2.3853128829983068&lt;/D&gt;&lt;D xsi:type="xsd:double"&gt;2.4003098619406118&lt;/D&gt;&lt;D xsi:type="xsd:double"&gt;2.2909273022918328&lt;/D&gt;&lt;D xsi:type="xsd:double"&gt;2.2979694902095309&lt;/D&gt;&lt;D xsi:type="xsd:double"&gt;2.31611052701333&lt;/D&gt;&lt;D xsi:type="xsd:double"&gt;2.326968443971833&lt;/D&gt;&lt;D xsi:type="xsd:double"&gt;2.316923101129075&lt;/D&gt;&lt;D xsi:type="xsd:double"&gt;2.319234192271582&lt;/D&gt;&lt;D xsi:type="xsd:double"&gt;2.3044942001488571&lt;/D&gt;&lt;D xsi:type="xsd:double"&gt;2.328048946542618&lt;/D&gt;&lt;D xsi:type="xsd:double"&gt;2.3229051805947858&lt;/D&gt;&lt;D xsi:type="xsd:double"&gt;2.3151657145382409&lt;/D&gt;&lt;D xsi:type="xsd:double"&gt;2.32483585986549&lt;/D&gt;&lt;D xsi:type="xsd:double"&gt;2.341685111499519&lt;/D&gt;&lt;D xsi:type="xsd:double"&gt;2.3452200748388781&lt;/D&gt;&lt;D xsi:type="xsd:double"&gt;2.387216813203362&lt;/D&gt;&lt;D xsi:type="xsd:double"&gt;2.387135552514398&lt;/D&gt;&lt;D xsi:type="xsd:double"&gt;2.3769335925347148&lt;/D&gt;&lt;D xsi:type="xsd:double"&gt;2.371222817034&lt;/D&gt;&lt;D xsi:type="xsd:double"&gt;2.372013876456462&lt;/D&gt;&lt;D xsi:type="xsd:double"&gt;2.377112779635242&lt;/D&gt;&lt;D xsi:type="xsd:double"&gt;2.4029024067388538&lt;/D&gt;&lt;D xsi:type="xsd:double"&gt;2.4043639157915981&lt;/D&gt;&lt;D xsi:type="xsd:double"&gt;2.4138108891606009&lt;/D&gt;&lt;D xsi:type="xsd:double"&gt;2.37598209980978&lt;/D&gt;&lt;D xsi:type="xsd:double"&gt;2.3609288210746491&lt;/D&gt;&lt;D xsi:type="xsd:double"&gt;2.3549110317340891&lt;/D&gt;&lt;D xsi:type="xsd:double"&gt;2.3664131470845211&lt;/D&gt;&lt;D xsi:type="xsd:double"&gt;2.355281490498462&lt;/D&gt;&lt;D xsi:type="xsd:double"&gt;2.3507122697436218&lt;/D&gt;&lt;D xsi:type="xsd:double"&gt;2.342302798796807&lt;/D&gt;&lt;D xsi:type="xsd:double"&gt;2.3540730446817091&lt;/D&gt;&lt;D xsi:type="xsd:double"&gt;2.3529499819015491&lt;/D&gt;&lt;D xsi:type="xsd:double"&gt;2.36109610663579&lt;/D&gt;&lt;D xsi:type="xsd:double"&gt;2.363653062999294&lt;/D&gt;&lt;D xsi:type="xsd:double"&gt;2.3586476608225579&lt;/D&gt;&lt;D xsi:type="xsd:double"&gt;2.349703341755911&lt;/D&gt;&lt;D xsi:type="xsd:double"&gt;2.3277192691994131&lt;/D&gt;&lt;D xsi:type="xsd:double"&gt;2.339025031799399&lt;/D&gt;&lt;D xsi:type="xsd:double"&gt;2.333920861689569&lt;/D&gt;&lt;D xsi:type="xsd:double"&gt;2.337228275070752&lt;/D&gt;&lt;D xsi:type="xsd:double"&gt;2.3650474100376222&lt;/D&gt;&lt;D xsi:type="xsd:double"&gt;2.36761886167952&lt;/D&gt;&lt;D xsi:type="xsd:double"&gt;2.3450375646105588&lt;/D&gt;&lt;D xsi:type="xsd:double"&gt;2.2659310924508338&lt;/D&gt;&lt;D xsi:type="xsd:double"&gt;2.2722344511915078&lt;/D&gt;&lt;D xsi:type="xsd:double"&gt;2.2784261464463809&lt;/D&gt;&lt;D xsi:type="xsd:double"&gt;2.3028984261539951&lt;/D&gt;&lt;D xsi:type="xsd:double"&gt;2.2950808531838951&lt;/D&gt;&lt;D xsi:type="xsd:double"&gt;2.300870605382356&lt;/D&gt;&lt;D xsi:type="xsd:double"&gt;2.2917718923520658&lt;/D&gt;&lt;D xsi:type="xsd:double"&gt;2.3056496507356639&lt;/D&gt;&lt;D xsi:type="xsd:double"&gt;2.3082203645597379&lt;/D&gt;&lt;D xsi:type="xsd:double"&gt;2.2908624887548279&lt;/D&gt;&lt;D xsi:type="xsd:double"&gt;2.333401410745191&lt;/D&gt;&lt;D xsi:type="xsd:double"&gt;2.3405840863684828&lt;/D&gt;&lt;D xsi:type="xsd:double"&gt;2.289571376909346&lt;/D&gt;&lt;D xsi:type="xsd:double"&gt;2.3506689868931829&lt;/D&gt;&lt;D xsi:type="xsd:double"&gt;2.4239418013738212&lt;/D&gt;&lt;D xsi:type="xsd:double"&gt;2.44582316004406&lt;/D&gt;&lt;D xsi:type="xsd:double"&gt;2.4654857563381678&lt;/D&gt;&lt;D xsi:type="xsd:double"&gt;2.4119649279696951&lt;/D&gt;&lt;D xsi:type="xsd:double"&gt;2.4006356047390209&lt;/D&gt;&lt;D xsi:type="xsd:double"&gt;2.4206366853720458&lt;/D&gt;&lt;D xsi:type="xsd:double"&gt;2.422294753740883&lt;/D&gt;&lt;D xsi:type="xsd:double"&gt;2.3954811291599492&lt;/D&gt;&lt;D xsi:type="xsd:double"&gt;2.4373668845825782&lt;/D&gt;&lt;D xsi:type="xsd:double"&gt;2.450088828335717&lt;/D&gt;&lt;D xsi:type="xsd:double"&gt;2.45900800934411&lt;/D&gt;&lt;D xsi:type="xsd:double"&gt;2.4397074093473541&lt;/D&gt;&lt;D xsi:type="xsd:double"&gt;2.3455677121013272&lt;/D&gt;&lt;D xsi:type="xsd:double"&gt;2.3132095317004828&lt;/D&gt;&lt;D xsi:type="xsd:double"&gt;2.2929035183968769&lt;/D&gt;&lt;D xsi:type="xsd:double"&gt;2.1523830918509188&lt;/D&gt;&lt;D xsi:type="xsd:double"&gt;2.174279402562294&lt;/D&gt;&lt;D xsi:type="xsd:double"&gt;2.0981942439582322&lt;/D&gt;&lt;D xsi:type="xsd:double"&gt;2.0563361466884169&lt;/D&gt;&lt;D xsi:type="xsd:double"&gt;2.071697646240878&lt;/D&gt;&lt;D xsi:type="xsd:double"&gt;2.0643766051085461&lt;/D&gt;&lt;D xsi:type="xsd:double"&gt;2.0563876189660659&lt;/D&gt;&lt;D xsi:type="xsd:double"&gt;2.036929603108121&lt;/D&gt;&lt;D xsi:type="xsd:double"&gt;2.03328884217992&lt;/D&gt;&lt;D xsi:type="xsd:double"&gt;2.0267115601862371&lt;/D&gt;&lt;D xsi:type="xsd:double"&gt;2.025901490080428&lt;/D&gt;&lt;D xsi:type="xsd:double"&gt;2.0304647627205088&lt;/D&gt;&lt;D xsi:type="xsd:double"&gt;2.0380680897263481&lt;/D&gt;&lt;D xsi:type="xsd:double"&gt;2.0362952972443371&lt;/D&gt;&lt;D xsi:type="xsd:double"&gt;2.031606264462773&lt;/D&gt;&lt;D xsi:type="xsd:double"&gt;1.990213322580292&lt;/D&gt;&lt;D xsi:type="xsd:double"&gt;1.9920342083013309&lt;/D&gt;&lt;D xsi:type="xsd:double"&gt;1.9926217540031861&lt;/D&gt;&lt;D xsi:type="xsd:double"&gt;1.987828062425417&lt;/D&gt;&lt;D xsi:type="xsd:double"&gt;2.0144297019244548&lt;/D&gt;&lt;D xsi:type="xsd:double"&gt;2.012824392370768&lt;/D&gt;&lt;D xsi:type="xsd:double"&gt;2.0397312724158509&lt;/D&gt;&lt;D xsi:type="xsd:double"&gt;2.0377323732626231&lt;/D&gt;&lt;D xsi:type="xsd:double"&gt;2.0329082922671531&lt;/D&gt;&lt;D xsi:type="xsd:double"&gt;2.0441319019335662&lt;/D&gt;&lt;D xsi:type="xsd:double"&gt;2.0672679524864619&lt;/D&gt;&lt;D xsi:type="xsd:double"&gt;2.0912022080969&lt;/D&gt;&lt;D xsi:type="xsd:double"&gt;2.1946960747692619&lt;/D&gt;&lt;D xsi:type="xsd:double"&gt;2.18091641958875&lt;/D&gt;&lt;D xsi:type="xsd:double"&gt;2.1266612744336508&lt;/D&gt;&lt;D xsi:type="xsd:double"&gt;2.102088785334685&lt;/D&gt;&lt;D xsi:type="xsd:double"&gt;2.0440142354930022&lt;/D&gt;&lt;D xsi:type="xsd:double"&gt;2.0138214573602129&lt;/D&gt;&lt;D xsi:type="xsd:double"&gt;2.0255336057727522&lt;/D&gt;&lt;D xsi:type="xsd:double"&gt;2.1289432921433291&lt;/D&gt;&lt;D xsi:type="xsd:double"&gt;2.080425597536669&lt;/D&gt;&lt;D xsi:type="xsd:double"&gt;2.1089077404408889&lt;/D&gt;&lt;D xsi:type="xsd:double"&gt;2.06845786978008&lt;/D&gt;&lt;D xsi:type="xsd:double"&gt;2.037078222565615&lt;/D&gt;&lt;D xsi:type="xsd:double"&gt;2.0259907689599568&lt;/D&gt;&lt;D xsi:type="xsd:double"&gt;2.0302472474802&lt;/D&gt;&lt;D xsi:type="xsd:double"&gt;2.034061034161589&lt;/D&gt;&lt;D xsi:type="xsd:double"&gt;2.0271664442521211&lt;/D&gt;&lt;D xsi:type="xsd:double"&gt;1.9865467254335449&lt;/D&gt;&lt;D xsi:type="xsd:double"&gt;1.97079056094574&lt;/D&gt;&lt;D xsi:type="xsd:double"&gt;1.978057637691087&lt;/D&gt;&lt;D xsi:type="xsd:double"&gt;1.963870352605253&lt;/D&gt;&lt;D xsi:type="xsd:double"&gt;1.9645314868877031&lt;/D&gt;&lt;D xsi:type="xsd:double"&gt;1.94711037680456&lt;/D&gt;&lt;D xsi:type="xsd:double"&gt;1.917755467978161&lt;/D&gt;&lt;D xsi:type="xsd:double"&gt;1.931537631014367&lt;/D&gt;&lt;D xsi:type="xsd:double"&gt;1.9267684215703771&lt;/D&gt;&lt;D xsi:type="xsd:double"&gt;1.959196426924354&lt;/D&gt;&lt;D xsi:type="xsd:double"&gt;1.92854355073821&lt;/D&gt;&lt;D xsi:type="xsd:double"&gt;1.9378265797572669&lt;/D&gt;&lt;D xsi:type="xsd:double"&gt;1.9754706681588&lt;/D&gt;&lt;D xsi:type="xsd:double"&gt;1.95198553332684&lt;/D&gt;&lt;D xsi:type="xsd:double"&gt;1.985298907734675&lt;/D&gt;&lt;D xsi:type="xsd:double"&gt;2.0302467536900939&lt;/D&gt;&lt;D xsi:type="xsd:double"&gt;2.0537147535224158&lt;/D&gt;&lt;D xsi:type="xsd:double"&gt;2.0415399587321&lt;/D&gt;&lt;D xsi:type="xsd:double"&gt;2.0057415041598&lt;/D&gt;&lt;D xsi:type="xsd:double"&gt;2.0276334904019722&lt;/D&gt;&lt;D xsi:type="xsd:double"&gt;2.0017493638867538&lt;/D&gt;&lt;D xsi:type="xsd:double"&gt;1.996779674034922&lt;/D&gt;&lt;D xsi:type="xsd:double"&gt;2.0076858556304842&lt;/D&gt;&lt;D xsi:type="xsd:double"&gt;2.0195764734227848&lt;/D&gt;&lt;D xsi:type="xsd:double"&gt;2.0078902348920331&lt;/D&gt;&lt;D xsi:type="xsd:double"&gt;2.0206153440133821&lt;/D&gt;&lt;D xsi:type="xsd:double"&gt;1.979744028603996&lt;/D&gt;&lt;D xsi:type="xsd:double"&gt;1.961696929979696&lt;/D&gt;&lt;D xsi:type="xsd:double"&gt;1.930694523222912&lt;/D&gt;&lt;D xsi:type="xsd:double"&gt;1.94148299389381&lt;/D&gt;&lt;D xsi:type="xsd:double"&gt;1.9504063227869151&lt;/D&gt;&lt;D xsi:type="xsd:double"&gt;1.92261128656163&lt;/D&gt;&lt;D xsi:type="xsd:double"&gt;1.925473850984168&lt;/D&gt;&lt;D xsi:type="xsd:double"&gt;1.907119532594348&lt;/D&gt;&lt;D xsi:type="xsd:double"&gt;1.9534220628866741&lt;/D&gt;&lt;D xsi:type="xsd:double"&gt;1.960610371494981&lt;/D&gt;&lt;D xsi:type="xsd:double"&gt;2.0290197987746321&lt;/D&gt;&lt;D xsi:type="xsd:double"&gt;2.0429027762129088&lt;/D&gt;&lt;D xsi:type="xsd:double"&gt;2.036887002648156&lt;/D&gt;&lt;D xsi:type="xsd:double"&gt;2.0087788127758239&lt;/D&gt;&lt;D xsi:type="xsd:double"&gt;2.0023417157322281&lt;/D&gt;&lt;D xsi:type="xsd:double"&gt;1.99463169461601&lt;/D&gt;&lt;D xsi:type="xsd:double"&gt;2.0003349712024781&lt;/D&gt;&lt;D xsi:type="xsd:double"&gt;2.017410360226211&lt;/D&gt;&lt;D xsi:type="xsd:double"&gt;2.0110621759847831&lt;/D&gt;&lt;D xsi:type="xsd:double"&gt;1.9972738365565581&lt;/D&gt;&lt;D xsi:type="xsd:double"&gt;2.0098741179033581&lt;/D&gt;&lt;D xsi:type="xsd:double"&gt;2.0169579078543229&lt;/D&gt;&lt;D xsi:type="xsd:double"&gt;2.0276145310099949&lt;/D&gt;&lt;D xsi:type="xsd:double"&gt;2.05286667514943&lt;/D&gt;&lt;D xsi:type="xsd:double"&gt;2.0225306611526479&lt;/D&gt;&lt;D xsi:type="xsd:double"&gt;2.0135963027954769&lt;/D&gt;&lt;D xsi:type="xsd:double"&gt;1.9687334589555949&lt;/D&gt;&lt;D xsi:type="xsd:double"&gt;1.9744762155068361&lt;/D&gt;&lt;D xsi:type="xsd:double"&gt;1.9101877531118821&lt;/D&gt;&lt;D xsi:type="xsd:double"&gt;1.9526900704197561&lt;/D&gt;&lt;D xsi:type="xsd:double"&gt;1.9277255222171921&lt;/D&gt;&lt;D xsi:type="xsd:double"&gt;1.9201824372145131&lt;/D&gt;&lt;D xsi:type="xsd:double"&gt;1.92088572757946&lt;/D&gt;&lt;D xsi:type="xsd:double"&gt;1.906529189401341&lt;/D&gt;&lt;D xsi:type="xsd:double"&gt;1.937014079615613&lt;/D&gt;&lt;D xsi:type="xsd:double"&gt;1.8724079705674139&lt;/D&gt;&lt;D xsi:type="xsd:double"&gt;1.9319269843454&lt;/D&gt;&lt;D xsi:type="xsd:double"&gt;1.9398876750592231&lt;/D&gt;&lt;D xsi:type="xsd:double"&gt;1.9176306636036169&lt;/D&gt;&lt;D xsi:type="xsd:double"&gt;1.877955507180308&lt;/D&gt;&lt;D xsi:type="xsd:double"&gt;1.977686771875069&lt;/D&gt;&lt;D xsi:type="xsd:double"&gt;1.9685359183645961&lt;/D&gt;&lt;D xsi:type="xsd:double"&gt;1.9773062099799961&lt;/D&gt;&lt;D xsi:type="xsd:double"&gt;1.974614149848078&lt;/D&gt;&lt;D xsi:type="xsd:double"&gt;1.959095598254343&lt;/D&gt;&lt;D xsi:type="xsd:double"&gt;1.9650038438791679&lt;/D&gt;&lt;D xsi:type="xsd:double"&gt;1.96422794458766&lt;/D&gt;&lt;D xsi:type="xsd:double"&gt;1.974550807005359&lt;/D&gt;&lt;D xsi:type="xsd:double"&gt;1.9655110932822331&lt;/D&gt;&lt;D xsi:type="xsd:double"&gt;1.981396674466988&lt;/D&gt;&lt;D xsi:type="xsd:double"&gt;1.986968035797497&lt;/D&gt;&lt;D xsi:type="xsd:double"&gt;2.092696559781257&lt;/D&gt;&lt;D xsi:type="xsd:double"&gt;2.0826345979767562&lt;/D&gt;&lt;D xsi:type="xsd:double"&gt;2.1271065105598912&lt;/D&gt;&lt;D xsi:type="xsd:double"&gt;2.1221902644495771&lt;/D&gt;&lt;D xsi:type="xsd:double"&gt;2.1252551203569059&lt;/D&gt;&lt;D xsi:type="xsd:double"&gt;2.146809951080578&lt;/D&gt;&lt;D xsi:type="xsd:double"&gt;2.1967919333899122&lt;/D&gt;&lt;D xsi:type="xsd:double"&gt;2.1153696162273272&lt;/D&gt;&lt;D xsi:type="xsd:double"&gt;2.08125855613136&lt;/D&gt;&lt;D xsi:type="xsd:double"&gt;2.0508941410920181&lt;/D&gt;&lt;D xsi:type="xsd:double"&gt;2.0782934651570182&lt;/D&gt;&lt;D xsi:type="xsd:double"&gt;2.043372356700631&lt;/D&gt;&lt;D xsi:type="xsd:double"&gt;2.1209461501944591&lt;/D&gt;&lt;D xsi:type="xsd:double"&gt;2.1374974924751058&lt;/D&gt;&lt;D xsi:type="xsd:double"&gt;2.255948743682969&lt;/D&gt;&lt;D xsi:type="xsd:double"&gt;2.2266499346037971&lt;/D&gt;&lt;D xsi:type="xsd:double"&gt;2.1679387596878579&lt;/D&gt;&lt;D xsi:type="xsd:double"&gt;2.2110302695687678&lt;/D&gt;&lt;D xsi:type="xsd:double"&gt;2.279694506151511&lt;/D&gt;&lt;D xsi:type="xsd:double"&gt;2.2663874539235169&lt;/D&gt;&lt;D xsi:type="xsd:double"&gt;2.2876976175364341&lt;/D&gt;&lt;D xsi:type="xsd:double"&gt;2.331459808515346&lt;/D&gt;&lt;D xsi:type="xsd:double"&gt;2.3681794226349&lt;/D&gt;&lt;D xsi:type="xsd:double"&gt;2.360684707633752&lt;/D&gt;&lt;D xsi:type="xsd:double"&gt;2.355647352432988&lt;/D&gt;&lt;D xsi:type="xsd:double"&gt;2.3571196417893541&lt;/D&gt;&lt;D xsi:type="xsd:double"&gt;2.3321026022974372&lt;/D&gt;&lt;D xsi:type="xsd:double"&gt;2.357501590799798&lt;/D&gt;&lt;D xsi:type="xsd:double"&gt;2.3750055379277848&lt;/D&gt;&lt;D xsi:type="xsd:double"&gt;2.26879943753288&lt;/D&gt;&lt;D xsi:type="xsd:double"&gt;2.298859737793435&lt;/D&gt;&lt;D xsi:type="xsd:double"&gt;2.274954007701226&lt;/D&gt;&lt;D xsi:type="xsd:double"&gt;2.241727300895334&lt;/D&gt;&lt;D xsi:type="xsd:double"&gt;2.264530036440275&lt;/D&gt;&lt;D xsi:type="xsd:double"&gt;2.20094784310568&lt;/D&gt;&lt;D xsi:type="xsd:double"&gt;2.2413777322207631&lt;/D&gt;&lt;D xsi:type="xsd:double"&gt;2.28663251709201&lt;/D&gt;&lt;D xsi:type="xsd:double"&gt;2.284774608972838&lt;/D&gt;&lt;D xsi:type="xsd:double"&gt;2.304977734606247&lt;/D&gt;&lt;D xsi:type="xsd:double"&gt;2.259822078221009&lt;/D&gt;&lt;D xsi:type="xsd:double"&gt;2.2846933965350091&lt;/D&gt;&lt;D xsi:type="xsd:double"&gt;2.3271061969615841&lt;/D&gt;&lt;D xsi:type="xsd:double"&gt;2.3055535957001529&lt;/D&gt;&lt;D xsi:type="xsd:double"&gt;2.2645683391992368&lt;/D&gt;&lt;D xsi:type="xsd:double"&gt;2.516305312867765&lt;/D&gt;&lt;D xsi:type="xsd:double"&gt;2.529803606224224&lt;/D&gt;&lt;D xsi:type="xsd:double"&gt;2.5314246588309319&lt;/D&gt;&lt;D xsi:type="xsd:double"&gt;2.5353971775215149&lt;/D&gt;&lt;D xsi:type="xsd:double"&gt;2.53144985061512&lt;/D&gt;&lt;D xsi:type="xsd:double"&gt;2.55321849710233&lt;/D&gt;&lt;D xsi:type="xsd:double"&gt;2.5765966981427728&lt;/D&gt;&lt;D xsi:type="xsd:double"&gt;2.5853030500443621&lt;/D&gt;&lt;D xsi:type="xsd:double"&gt;2.59386558768473&lt;/D&gt;&lt;D xsi:type="xsd:double"&gt;2.5626147008145459&lt;/D&gt;&lt;D xsi:type="xsd:double"&gt;2.5747035976380319&lt;/D&gt;&lt;D xsi:type="xsd:double"&gt;2.5863821915957379&lt;/D&gt;&lt;D xsi:type="xsd:double"&gt;2.5783539077109991&lt;/D&gt;&lt;D xsi:type="xsd:double"&gt;2.5807907692696652&lt;/D&gt;&lt;D xsi:type="xsd:double"&gt;2.5493177696911871&lt;/D&gt;&lt;D xsi:type="xsd:double"&gt;2.5269582552556362&lt;/D&gt;&lt;D xsi:type="xsd:double"&gt;2.506890722203666&lt;/D&gt;&lt;D xsi:type="xsd:double"&gt;2.5179165981708769&lt;/D&gt;&lt;D xsi:type="xsd:double"&gt;2.5125066108410019&lt;/D&gt;&lt;D xsi:type="xsd:double"&gt;2.509924116113484&lt;/D&gt;&lt;D xsi:type="xsd:double"&gt;2.496658996612608&lt;/D&gt;&lt;D xsi:type="xsd:double"&gt;2.4958742876106919&lt;/D&gt;&lt;D xsi:type="xsd:double"&gt;2.483004327542897&lt;/D&gt;&lt;D xsi:type="xsd:double"&gt;2.4718448691819379&lt;/D&gt;&lt;D xsi:type="xsd:double"&gt;2.475572236768897&lt;/D&gt;&lt;D xsi:type="xsd:double"&gt;2.4779865820131319&lt;/D&gt;&lt;D xsi:type="xsd:double"&gt;2.4843301162151952&lt;/D&gt;&lt;D xsi:type="xsd:double"&gt;2.471274050891707&lt;/D&gt;&lt;D xsi:type="xsd:double"&gt;2.4651048344359578&lt;/D&gt;&lt;D xsi:type="xsd:double"&gt;2.4473183816597448&lt;/D&gt;&lt;D xsi:type="xsd:double"&gt;2.4515746473131519&lt;/D&gt;&lt;D xsi:type="xsd:double"&gt;2.4500743561920522&lt;/D&gt;&lt;D xsi:type="xsd:double"&gt;2.463780659667679&lt;/D&gt;&lt;D xsi:type="xsd:double"&gt;2.470461948159151&lt;/D&gt;&lt;D xsi:type="xsd:double"&gt;2.471396368992592&lt;/D&gt;&lt;D xsi:type="xsd:double"&gt;2.4540964020408689&lt;/D&gt;&lt;D xsi:type="xsd:double"&gt;2.4612050742144209&lt;/D&gt;&lt;D xsi:type="xsd:double"&gt;2.4617397589472509&lt;/D&gt;&lt;D xsi:type="xsd:double"&gt;2.4791603728030371&lt;/D&gt;&lt;D xsi:type="xsd:double"&gt;2.4939099018602739&lt;/D&gt;&lt;D xsi:type="xsd:double"&gt;2.4775275224770068&lt;/D&gt;&lt;D xsi:type="xsd:double"&gt;2.493832722806542&lt;/D&gt;&lt;D xsi:type="xsd:double"&gt;2.4803913921161458&lt;/D&gt;&lt;D xsi:type="xsd:double"&gt;2.4967281586283918&lt;/D&gt;&lt;D xsi:type="xsd:double"&gt;2.5117037064240728&lt;/D&gt;&lt;D xsi:type="xsd:double"&gt;2.5132763419505011&lt;/D&gt;&lt;D xsi:type="xsd:double"&gt;2.5111190172833511&lt;/D&gt;&lt;D xsi:type="xsd:double"&gt;2.4827059570334322&lt;/D&gt;&lt;D xsi:type="xsd:double"&gt;2.4795400030779229&lt;/D&gt;&lt;D xsi:type="xsd:double"&gt;2.4570484142874909&lt;/D&gt;&lt;D xsi:type="xsd:double"&gt;2.4431350156666318&lt;/D&gt;&lt;D xsi:type="xsd:double"&gt;2.445505671155177&lt;/D&gt;&lt;D xsi:type="xsd:double"&gt;2.45084936426866&lt;/D&gt;&lt;D xsi:type="xsd:double"&gt;2.4423244636691859&lt;/D&gt;&lt;D xsi:type="xsd:double"&gt;2.451692710805133&lt;/D&gt;&lt;D xsi:type="xsd:double"&gt;2.447433740426721&lt;/D&gt;&lt;D xsi:type="xsd:double"&gt;2.445102500837256&lt;/D&gt;&lt;D xsi:type="xsd:double"&gt;2.4423320028909918&lt;/D&gt;&lt;D xsi:type="xsd:double"&gt;2.44496068012981&lt;/D&gt;&lt;D xsi:type="xsd:double"&gt;2.4497326494624492&lt;/D&gt;&lt;D xsi:type="xsd:double"&gt;2.4473810176021331&lt;/D&gt;&lt;D xsi:type="xsd:double"&gt;2.4462622055988779&lt;/D&gt;&lt;D xsi:type="xsd:double"&gt;2.4253958036467962&lt;/D&gt;&lt;D xsi:type="xsd:double"&gt;2.4359067411523809&lt;/D&gt;&lt;D xsi:type="xsd:double"&gt;2.4326741531053839&lt;/D&gt;&lt;D xsi:type="xsd:double"&gt;2.4639419106599538&lt;/D&gt;&lt;D xsi:type="xsd:double"&gt;2.545958637827284&lt;/D&gt;&lt;D xsi:type="xsd:double"&gt;2.587468134723037&lt;/D&gt;&lt;D xsi:type="xsd:double"&gt;2.6643707174802929&lt;/D&gt;&lt;D xsi:type="xsd:double"&gt;2.6675053643849882&lt;/D&gt;&lt;D xsi:type="xsd:double"&gt;2.6597347118291759&lt;/D&gt;&lt;D xsi:type="xsd:double"&gt;2.5499998975647769&lt;/D&gt;&lt;D xsi:type="xsd:double"&gt;2.553984716235306&lt;/D&gt;&lt;D xsi:type="xsd:double"&gt;2.46725362515458&lt;/D&gt;&lt;D xsi:type="xsd:double"&gt;2.4657937108746841&lt;/D&gt;&lt;D xsi:type="xsd:double"&gt;2.4450767140808352&lt;/D&gt;&lt;D xsi:type="xsd:double"&gt;2.479415162000393&lt;/D&gt;&lt;D xsi:type="xsd:double"&gt;2.47565104611635&lt;/D&gt;&lt;D xsi:type="xsd:double"&gt;2.4225687333038848&lt;/D&gt;&lt;D xsi:type="xsd:double"&gt;2.41413252344299&lt;/D&gt;&lt;D xsi:type="xsd:double"&gt;2.3993223667274362&lt;/D&gt;&lt;D xsi:type="xsd:double"&gt;2.5751784954768211&lt;/D&gt;&lt;D xsi:type="xsd:double"&gt;2.5259368104653031&lt;/D&gt;&lt;D xsi:type="xsd:double"&gt;2.5407242119272611&lt;/D&gt;&lt;D xsi:type="xsd:double"&gt;2.5207280518880979&lt;/D&gt;&lt;D xsi:type="xsd:double"&gt;2.5224999770512109&lt;/D&gt;&lt;D xsi:type="xsd:double"&gt;2.5234904557137869&lt;/D&gt;&lt;D xsi:type="xsd:double"&gt;2.5547719180308621&lt;/D&gt;&lt;D xsi:type="xsd:double"&gt;2.5962989648236232&lt;/D&gt;&lt;D xsi:type="xsd:double"&gt;2.5408318386829269&lt;/D&gt;&lt;D xsi:type="xsd:double"&gt;2.5464301149599988&lt;/D&gt;&lt;D xsi:type="xsd:double"&gt;2.5520861772190639&lt;/D&gt;&lt;D xsi:type="xsd:double"&gt;2.5632617220760241&lt;/D&gt;&lt;D xsi:type="xsd:double"&gt;2.5320197925465888&lt;/D&gt;&lt;D xsi:type="xsd:double"&gt;2.54078941114722&lt;/D&gt;&lt;D xsi:type="xsd:double"&gt;2.556951470226148&lt;/D&gt;&lt;D xsi:type="xsd:double"&gt;2.54055940565799&lt;/D&gt;&lt;D xsi:type="xsd:double"&gt;2.5341159448551989&lt;/D&gt;&lt;D xsi:type="xsd:double"&gt;2.5270439478552751&lt;/D&gt;&lt;D xsi:type="xsd:double"&gt;2.529750351524819&lt;/D&gt;&lt;D xsi:type="xsd:double"&gt;2.473819344276099&lt;/D&gt;&lt;D xsi:type="xsd:double"&gt;2.4172085403982631&lt;/D&gt;&lt;D xsi:type="xsd:double"&gt;2.4001110852779521&lt;/D&gt;&lt;D xsi:type="xsd:double"&gt;2.353510267426679&lt;/D&gt;&lt;D xsi:type="xsd:double"&gt;2.3001263203747579&lt;/D&gt;&lt;D xsi:type="xsd:double"&gt;2.3144505485193&lt;/D&gt;&lt;D xsi:type="xsd:double"&gt;2.31136718477512&lt;/D&gt;&lt;D xsi:type="xsd:double"&gt;2.3344024329155708&lt;/D&gt;&lt;D xsi:type="xsd:double"&gt;2.4006616665595049&lt;/D&gt;&lt;D xsi:type="xsd:double"&gt;2.392379921857267&lt;/D&gt;&lt;D xsi:type="xsd:double"&gt;2.3461389935336081&lt;/D&gt;&lt;D xsi:type="xsd:double"&gt;2.3199487051104088&lt;/D&gt;&lt;D xsi:type="xsd:double"&gt;2.330790170325296&lt;/D&gt;&lt;D xsi:type="xsd:double"&gt;2.3596226042107742&lt;/D&gt;&lt;D xsi:type="xsd:double"&gt;2.357072514137367&lt;/D&gt;&lt;D xsi:type="xsd:double"&gt;2.3508386069030611&lt;/D&gt;&lt;D xsi:type="xsd:double"&gt;2.3083380729665088&lt;/D&gt;&lt;D xsi:type="xsd:double"&gt;2.2487235819300908&lt;/D&gt;&lt;D xsi:type="xsd:double"&gt;2.257901367283722&lt;/D&gt;&lt;D xsi:type="xsd:double"&gt;2.2600586570839272&lt;/D&gt;&lt;D xsi:type="xsd:double"&gt;2.2484751805066261&lt;/D&gt;&lt;D xsi:type="xsd:double"&gt;2.2919774131191981&lt;/D&gt;&lt;D xsi:type="xsd:double"&gt;2.3115382503233519&lt;/D&gt;&lt;D xsi:type="xsd:double"&gt;2.339235107411735&lt;/D&gt;&lt;D xsi:type="xsd:double"&gt;2.338784941487849&lt;/D&gt;&lt;D xsi:type="xsd:double"&gt;2.3501610329806488&lt;/D&gt;&lt;D xsi:type="xsd:double"&gt;2.3389667190250041&lt;/D&gt;&lt;D xsi:type="xsd:double"&gt;2.2952306374696279&lt;/D&gt;&lt;D xsi:type="xsd:double"&gt;2.330047775869597&lt;/D&gt;&lt;D xsi:type="xsd:double"&gt;2.3358782530119311&lt;/D&gt;&lt;D xsi:type="xsd:double"&gt;2.3398569352524441&lt;/D&gt;&lt;D xsi:type="xsd:double"&gt;2.3512318459204411&lt;/D&gt;&lt;D xsi:type="xsd:double"&gt;2.3518196247869119&lt;/D&gt;&lt;D xsi:type="xsd:double"&gt;2.3615251419229688&lt;/D&gt;&lt;D xsi:type="xsd:double"&gt;2.377671620983302&lt;/D&gt;&lt;D xsi:type="xsd:double"&gt;2.4101648076328921&lt;/D&gt;&lt;D xsi:type="xsd:double"&gt;2.3891450658572828&lt;/D&gt;&lt;D xsi:type="xsd:double"&gt;2.3985153290249719&lt;/D&gt;&lt;D xsi:type="xsd:double"&gt;2.3998455236521781&lt;/D&gt;&lt;D xsi:type="xsd:double"&gt;2.453600575120888&lt;/D&gt;&lt;D xsi:type="xsd:double"&gt;2.53263476384526&lt;/D&gt;&lt;D xsi:type="xsd:double"&gt;2.5604239747480961&lt;/D&gt;&lt;D xsi:type="xsd:double"&gt;2.5754759180301421&lt;/D&gt;&lt;D xsi:type="xsd:double"&gt;2.5908194218972969&lt;/D&gt;&lt;D xsi:type="xsd:double"&gt;2.624243485684115&lt;/D&gt;&lt;D xsi:type="xsd:double"&gt;2.6513778801343459&lt;/D&gt;&lt;D xsi:type="xsd:double"&gt;2.6351392307860011&lt;/D&gt;&lt;D xsi:type="xsd:double"&gt;2.6057248426542539&lt;/D&gt;&lt;D xsi:type="xsd:double"&gt;2.5975952916973908&lt;/D&gt;&lt;D xsi:type="xsd:double"&gt;2.608149615707438&lt;/D&gt;&lt;D xsi:type="xsd:double"&gt;2.58423477116464&lt;/D&gt;&lt;D xsi:type="xsd:double"&gt;2.5963005339558358&lt;/D&gt;&lt;D xsi:type="xsd:double"&gt;2.58288823354085&lt;/D&gt;&lt;D xsi:type="xsd:double"&gt;2.5957393999036431&lt;/D&gt;&lt;D xsi:type="xsd:double"&gt;2.5899812027283891&lt;/D&gt;&lt;D xsi:type="xsd:double"&gt;2.6111607902244338&lt;/D&gt;&lt;D xsi:type="xsd:double"&gt;2.6278273842486288&lt;/D&gt;&lt;D xsi:type="xsd:double"&gt;2.5726744291269781&lt;/D&gt;&lt;D xsi:type="xsd:double"&gt;2.5614996912669872&lt;/D&gt;&lt;D xsi:type="xsd:double"&gt;2.5387214494121131&lt;/D&gt;&lt;D xsi:type="xsd:double"&gt;2.5726608950284389&lt;/D&gt;&lt;D xsi:type="xsd:double"&gt;2.5438234418587991&lt;/D&gt;&lt;D xsi:type="xsd:double"&gt;2.545718124732697&lt;/D&gt;&lt;D xsi:type="xsd:double"&gt;2.513816546172428&lt;/D&gt;&lt;D xsi:type="xsd:double"&gt;2.5037633098097132&lt;/D&gt;&lt;D xsi:type="xsd:double"&gt;2.5109914385333432&lt;/D&gt;&lt;D xsi:type="xsd:double"&gt;2.4246226742809092&lt;/D&gt;&lt;D xsi:type="xsd:double"&gt;2.424630858707427&lt;/D&gt;&lt;D xsi:type="xsd:double"&gt;2.4349604989481759&lt;/D&gt;&lt;D xsi:type="xsd:double"&gt;2.447660455935516&lt;/D&gt;&lt;D xsi:type="xsd:double"&gt;2.456489311184487&lt;/D&gt;&lt;D xsi:type="xsd:double"&gt;2.4597086527373242&lt;/D&gt;&lt;D xsi:type="xsd:double"&gt;2.286378378862906&lt;/D&gt;&lt;D xsi:type="xsd:double"&gt;2.2761952813824848&lt;/D&gt;&lt;D xsi:type="xsd:double"&gt;2.251447709942465&lt;/D&gt;&lt;D xsi:type="xsd:double"&gt;2.2540128074134009&lt;/D&gt;&lt;D xsi:type="xsd:double"&gt;2.2246024486758329&lt;/D&gt;&lt;D xsi:type="xsd:double"&gt;2.24477925370102&lt;/D&gt;&lt;D xsi:type="xsd:double"&gt;2.253680165650334&lt;/D&gt;&lt;D xsi:type="xsd:double"&gt;2.2735797415519259&lt;/D&gt;&lt;D xsi:type="xsd:double"&gt;2.2729955911959192&lt;/D&gt;&lt;D xsi:type="xsd:double"&gt;2.2526368205188252&lt;/D&gt;&lt;D xsi:type="xsd:double"&gt;2.2303756181907621&lt;/D&gt;&lt;D xsi:type="xsd:double"&gt;2.2324529974982381&lt;/D&gt;&lt;D xsi:type="xsd:double"&gt;2.2035497210272719&lt;/D&gt;&lt;D xsi:type="xsd:double"&gt;2.2192203988432579&lt;/D&gt;&lt;D xsi:type="xsd:double"&gt;2.06136508642659&lt;/D&gt;&lt;D xsi:type="xsd:double"&gt;2.1197034571496149&lt;/D&gt;&lt;D xsi:type="xsd:double"&gt;2.1970114865030062&lt;/D&gt;&lt;D xsi:type="xsd:double"&gt;2.171210445167338&lt;/D&gt;&lt;D xsi:type="xsd:double"&gt;2.1177466530723188&lt;/D&gt;&lt;D xsi:type="xsd:double"&gt;2.0735532960588459&lt;/D&gt;&lt;D xsi:type="xsd:double"&gt;2.09722319945888&lt;/D&gt;&lt;D xsi:type="xsd:double"&gt;2.1391534336979738&lt;/D&gt;&lt;D xsi:type="xsd:double"&gt;2.2050998313813488&lt;/D&gt;&lt;D xsi:type="xsd:double"&gt;2.2344179637603778&lt;/D&gt;&lt;D xsi:type="xsd:double"&gt;2.262202951226167&lt;/D&gt;&lt;D xsi:type="xsd:double"&gt;2.255836546267274&lt;/D&gt;&lt;D xsi:type="xsd:double"&gt;2.2817641186831041&lt;/D&gt;&lt;D xsi:type="xsd:double"&gt;2.298501880000392&lt;/D&gt;&lt;D xsi:type="xsd:double"&gt;2.2567469124842572&lt;/D&gt;&lt;D xsi:type="xsd:double"&gt;2.2179410939161839&lt;/D&gt;&lt;D xsi:type="xsd:double"&gt;2.1623284481410479&lt;/D&gt;&lt;D xsi:type="xsd:double"&gt;2.181391806916452&lt;/D&gt;&lt;D xsi:type="xsd:double"&gt;1.9988444693528651&lt;/D&gt;&lt;D xsi:type="xsd:double"&gt;1.9542077584609829&lt;/D&gt;&lt;D xsi:type="xsd:double"&gt;1.97058866586866&lt;/D&gt;&lt;D xsi:type="xsd:double"&gt;1.957539626435099&lt;/D&gt;&lt;D xsi:type="xsd:double"&gt;1.9058891802544189&lt;/D&gt;&lt;D xsi:type="xsd:double"&gt;1.901228781713326&lt;/D&gt;&lt;D xsi:type="xsd:double"&gt;1.9130135084151809&lt;/D&gt;&lt;D xsi:type="xsd:double"&gt;1.8963798938945859&lt;/D&gt;&lt;D xsi:type="xsd:double"&gt;1.8706045082513629&lt;/D&gt;&lt;D xsi:type="xsd:double"&gt;1.993702762711038&lt;/D&gt;&lt;D xsi:type="xsd:double"&gt;1.989659623745665&lt;/D&gt;&lt;D xsi:type="xsd:double"&gt;1.954802777197149&lt;/D&gt;&lt;D xsi:type="xsd:double"&gt;1.967778306878285&lt;/D&gt;&lt;D xsi:type="xsd:double"&gt;1.94330054469672&lt;/D&gt;&lt;D xsi:type="xsd:double"&gt;1.87331186219465&lt;/D&gt;&lt;D xsi:type="xsd:double"&gt;1.901958162119632&lt;/D&gt;&lt;D xsi:type="xsd:double"&gt;1.883905067556181&lt;/D&gt;&lt;D xsi:type="xsd:double"&gt;1.8561760258044011&lt;/D&gt;&lt;D xsi:type="xsd:double"&gt;1.848680984432115&lt;/D&gt;&lt;D xsi:type="xsd:double"&gt;1.8491062481002789&lt;/D&gt;&lt;D xsi:type="xsd:double"&gt;1.897665726779755&lt;/D&gt;&lt;D xsi:type="xsd:double"&gt;1.894964800800776&lt;/D&gt;&lt;D xsi:type="xsd:double"&gt;1.950220757508883&lt;/D&gt;&lt;D xsi:type="xsd:double"&gt;1.9618146994374031&lt;/D&gt;&lt;D xsi:type="xsd:double"&gt;1.9816233761150781&lt;/D&gt;&lt;D xsi:type="xsd:double"&gt;2.0279062800737728&lt;/D&gt;&lt;D xsi:type="xsd:double"&gt;2.0845457392279849&lt;/D&gt;&lt;D xsi:type="xsd:double"&gt;2.1110088488099912&lt;/D&gt;&lt;D xsi:type="xsd:double"&gt;2.071797755782272&lt;/D&gt;&lt;D xsi:type="xsd:double"&gt;2.1388995971955431&lt;/D&gt;&lt;D xsi:type="xsd:double"&gt;2.1730467085181648&lt;/D&gt;&lt;D xsi:type="xsd:double"&gt;2.1790336639409071&lt;/D&gt;&lt;D xsi:type="xsd:double"&gt;2.241157345113141&lt;/D&gt;&lt;D xsi:type="xsd:double"&gt;2.2354525356662269&lt;/D&gt;&lt;D xsi:type="xsd:double"&gt;2.241905316741327&lt;/D&gt;&lt;D xsi:type="xsd:double"&gt;2.2079954094152638&lt;/D&gt;&lt;D xsi:type="xsd:double"&gt;2.1782176305808658&lt;/D&gt;&lt;D xsi:type="xsd:double"&gt;2.1753375762853868&lt;/D&gt;&lt;D xsi:type="xsd:double"&gt;2.1790546039019869&lt;/D&gt;&lt;D xsi:type="xsd:double"&gt;2.206282839859941&lt;/D&gt;&lt;D xsi:type="xsd:double"&gt;2.1933319395999078&lt;/D&gt;&lt;D xsi:type="xsd:double"&gt;1.940428011409689&lt;/D&gt;&lt;D xsi:type="xsd:double"&gt;2.014400169378558&lt;/D&gt;&lt;D xsi:type="xsd:double"&gt;2.0240385534528249&lt;/D&gt;&lt;D xsi:type="xsd:double"&gt;2.0125824229454752&lt;/D&gt;&lt;D xsi:type="xsd:double"&gt;2.0123176164412548&lt;/D&gt;&lt;D xsi:type="xsd:double"&gt;2.0148756163694661&lt;/D&gt;&lt;D xsi:type="xsd:double"&gt;2.0208874621083481&lt;/D&gt;&lt;D xsi:type="xsd:double"&gt;2.0330115895019261&lt;/D&gt;&lt;D xsi:type="xsd:double"&gt;2.0442950448907848&lt;/D&gt;&lt;D xsi:type="xsd:double"&gt;2.06750026300313&lt;/D&gt;&lt;D xsi:type="xsd:double"&gt;2.0726582065849168&lt;/D&gt;&lt;D xsi:type="xsd:double"&gt;2.076502986955608&lt;/D&gt;&lt;D xsi:type="xsd:double"&gt;2.0803342623248922&lt;/D&gt;&lt;D xsi:type</t>
        </r>
      </text>
    </comment>
    <comment ref="A95" authorId="0" shapeId="0">
      <text>
        <r>
          <rPr>
            <b/>
            <sz val="9"/>
            <color indexed="81"/>
            <rFont val="Tahoma"/>
            <charset val="1"/>
          </rPr>
          <t>="xsd:double"&gt;2.087878599905213&lt;/D&gt;&lt;D xsi:type="xsd:double"&gt;2.065103684241655&lt;/D&gt;&lt;D xsi:type="xsd:double"&gt;2.0411672565966041&lt;/D&gt;&lt;D xsi:type="xsd:double"&gt;2.0547686300811092&lt;/D&gt;&lt;D xsi:type="xsd:double"&gt;2.0398111399554768&lt;/D&gt;&lt;D xsi:type="xsd:double"&gt;2.0318154246260969&lt;/D&gt;&lt;D xsi:type="xsd:double"&gt;2.017743324046501&lt;/D&gt;&lt;D xsi:type="xsd:double"&gt;2.0160442287691591&lt;/D&gt;&lt;D xsi:type="xsd:double"&gt;2.0113392396866869&lt;/D&gt;&lt;D xsi:type="xsd:double"&gt;2.0081338030995779&lt;/D&gt;&lt;D xsi:type="xsd:double"&gt;2.0071992853759268&lt;/D&gt;&lt;D xsi:type="xsd:double"&gt;2.0159111093856992&lt;/D&gt;&lt;D xsi:type="xsd:double"&gt;2.0125129315912829&lt;/D&gt;&lt;D xsi:type="xsd:double"&gt;1.9965086625222439&lt;/D&gt;&lt;D xsi:type="xsd:double"&gt;1.983516659238423&lt;/D&gt;&lt;D xsi:type="xsd:double"&gt;1.963218936829765&lt;/D&gt;&lt;D xsi:type="xsd:double"&gt;1.9519649087530251&lt;/D&gt;&lt;D xsi:type="xsd:double"&gt;1.968773999238413&lt;/D&gt;&lt;D xsi:type="xsd:double"&gt;1.975077334309671&lt;/D&gt;&lt;D xsi:type="xsd:double"&gt;1.95494395218278&lt;/D&gt;&lt;D xsi:type="xsd:double"&gt;1.964600491981813&lt;/D&gt;&lt;D xsi:type="xsd:double"&gt;1.983515498491073&lt;/D&gt;&lt;D xsi:type="xsd:double"&gt;1.9613588037533629&lt;/D&gt;&lt;D xsi:type="xsd:double"&gt;1.9704936273712821&lt;/D&gt;&lt;D xsi:type="xsd:double"&gt;1.975829729009299&lt;/D&gt;&lt;D xsi:type="xsd:double"&gt;1.975134639116551&lt;/D&gt;&lt;D xsi:type="xsd:double"&gt;1.969962655110943&lt;/D&gt;&lt;D xsi:type="xsd:double"&gt;1.9579064857114039&lt;/D&gt;&lt;D xsi:type="xsd:double"&gt;1.9617751908178711&lt;/D&gt;&lt;D xsi:type="xsd:double"&gt;1.971973547467468&lt;/D&gt;&lt;D xsi:type="xsd:double"&gt;1.9718298456024821&lt;/D&gt;&lt;D xsi:type="xsd:double"&gt;1.969788288037621&lt;/D&gt;&lt;D xsi:type="xsd:double"&gt;1.9671369351237991&lt;/D&gt;&lt;D xsi:type="xsd:double"&gt;1.9818415291647&lt;/D&gt;&lt;D xsi:type="xsd:double"&gt;1.991790431399342&lt;/D&gt;&lt;D xsi:type="xsd:double"&gt;1.9756858535586681&lt;/D&gt;&lt;D xsi:type="xsd:double"&gt;1.9817576410369291&lt;/D&gt;&lt;D xsi:type="xsd:double"&gt;1.98678853743985&lt;/D&gt;&lt;D xsi:type="xsd:double"&gt;1.98501278788347&lt;/D&gt;&lt;D xsi:type="xsd:double"&gt;1.9457133558401341&lt;/D&gt;&lt;D xsi:type="xsd:double"&gt;1.961340147113561&lt;/D&gt;&lt;D xsi:type="xsd:double"&gt;1.961604453314348&lt;/D&gt;&lt;D xsi:type="xsd:double"&gt;1.97175671037592&lt;/D&gt;&lt;D xsi:type="xsd:double"&gt;1.967760317026789&lt;/D&gt;&lt;D xsi:type="xsd:double"&gt;1.999523216497038&lt;/D&gt;&lt;D xsi:type="xsd:double"&gt;1.9877052018544339&lt;/D&gt;&lt;D xsi:type="xsd:double"&gt;2.077916454472525&lt;/D&gt;&lt;D xsi:type="xsd:double"&gt;2.03122863773479&lt;/D&gt;&lt;D xsi:type="xsd:double"&gt;2.03789619734828&lt;/D&gt;&lt;D xsi:type="xsd:double"&gt;2.0359926386267562&lt;/D&gt;&lt;D xsi:type="xsd:double"&gt;2.0387957499326408&lt;/D&gt;&lt;D xsi:type="xsd:double"&gt;1.978440745955764&lt;/D&gt;&lt;D xsi:type="xsd:double"&gt;1.9848771592338459&lt;/D&gt;&lt;D xsi:type="xsd:double"&gt;1.9810510129212711&lt;/D&gt;&lt;D xsi:type="xsd:double"&gt;1.9959909985083859&lt;/D&gt;&lt;D xsi:type="xsd:double"&gt;2.00713945618272&lt;/D&gt;&lt;D xsi:type="xsd:double"&gt;2.0173396070397551&lt;/D&gt;&lt;D xsi:type="xsd:double"&gt;2.0107918530615958&lt;/D&gt;&lt;D xsi:type="xsd:double"&gt;1.9992666569032591&lt;/D&gt;&lt;D xsi:type="xsd:double"&gt;2.035780777933498&lt;/D&gt;&lt;D xsi:type="xsd:double"&gt;2.0421344060420141&lt;/D&gt;&lt;D xsi:type="xsd:double"&gt;2.0513743304091041&lt;/D&gt;&lt;D xsi:type="xsd:double"&gt;2.0452301755242082&lt;/D&gt;&lt;D xsi:type="xsd:double"&gt;2.0411751363082322&lt;/D&gt;&lt;D xsi:type="xsd:double"&gt;2.04410226913793&lt;/D&gt;&lt;D xsi:type="xsd:double"&gt;2.0319079051856819&lt;/D&gt;&lt;D xsi:type="xsd:double"&gt;2.0373344974629561&lt;/D&gt;&lt;D xsi:type="xsd:double"&gt;2.0476447810846352&lt;/D&gt;&lt;D xsi:type="xsd:double"&gt;2.0661187893301931&lt;/D&gt;&lt;D xsi:type="xsd:double"&gt;2.0906628601941279&lt;/D&gt;&lt;D xsi:type="xsd:double"&gt;2.0746094854101318&lt;/D&gt;&lt;D xsi:type="xsd:double"&gt;2.1486688015733351&lt;/D&gt;&lt;D xsi:type="xsd:double"&gt;2.14035993074493&lt;/D&gt;&lt;D xsi:type="xsd:double"&gt;2.1989842323706119&lt;/D&gt;&lt;D xsi:type="xsd:double"&gt;2.2072136042778232&lt;/D&gt;&lt;D xsi:type="xsd:double"&gt;2.290077785668275&lt;/D&gt;&lt;D xsi:type="xsd:double"&gt;2.225542805226794&lt;/D&gt;&lt;D xsi:type="xsd:double"&gt;2.19872677791262&lt;/D&gt;&lt;D xsi:type="xsd:double"&gt;2.2258971247715711&lt;/D&gt;&lt;D xsi:type="xsd:double"&gt;2.2294383007172072&lt;/D&gt;&lt;D xsi:type="xsd:double"&gt;2.22822074855877&lt;/D&gt;&lt;D xsi:type="xsd:double"&gt;2.2237208221393812&lt;/D&gt;&lt;D xsi:type="xsd:double"&gt;2.1798272075390872&lt;/D&gt;&lt;D xsi:type="xsd:double"&gt;2.19303835866751&lt;/D&gt;&lt;D xsi:type="xsd:double"&gt;2.18751560442132&lt;/D&gt;&lt;D xsi:type="xsd:double"&gt;2.2103822272354918&lt;/D&gt;&lt;D xsi:type="xsd:double"&gt;2.21268682927512&lt;/D&gt;&lt;D xsi:type="xsd:double"&gt;2.2325566898382472&lt;/D&gt;&lt;D xsi:type="xsd:double"&gt;2.234668321796915&lt;/D&gt;&lt;D xsi:type="xsd:double"&gt;2.28661677051314&lt;/D&gt;&lt;D xsi:type="xsd:double"&gt;2.3165166273524549&lt;/D&gt;&lt;D xsi:type="xsd:double"&gt;2.301419240654901&lt;/D&gt;&lt;D xsi:type="xsd:double"&gt;2.2218795731825738&lt;/D&gt;&lt;D xsi:type="xsd:double"&gt;2.170020135496888&lt;/D&gt;&lt;D xsi:type="xsd:double"&gt;2.17185017907087&lt;/D&gt;&lt;D xsi:type="xsd:double"&gt;2.1380377243301991&lt;/D&gt;&lt;D xsi:type="xsd:double"&gt;2.1411023828912779&lt;/D&gt;&lt;D xsi:type="xsd:double"&gt;2.1709109165261631&lt;/D&gt;&lt;D xsi:type="xsd:double"&gt;2.1589882222984871&lt;/D&gt;&lt;D xsi:type="xsd:double"&gt;2.1442581990494092&lt;/D&gt;&lt;D xsi:type="xsd:double"&gt;2.1784408205938148&lt;/D&gt;&lt;D xsi:type="xsd:double"&gt;2.0598041836726351&lt;/D&gt;&lt;D xsi:type="xsd:double"&gt;2.0814085669950262&lt;/D&gt;&lt;D xsi:type="xsd:double"&gt;2.0909480130435312&lt;/D&gt;&lt;D xsi:type="xsd:double"&gt;2.09454626734209&lt;/D&gt;&lt;D xsi:type="xsd:double"&gt;2.14053051804978&lt;/D&gt;&lt;D xsi:type="xsd:double"&gt;2.259755538968379&lt;/D&gt;&lt;D xsi:type="xsd:double"&gt;2.255194535940674&lt;/D&gt;&lt;D xsi:type="xsd:double"&gt;2.3383904091928018&lt;/D&gt;&lt;D xsi:type="xsd:double"&gt;2.412402538343601&lt;/D&gt;&lt;D xsi:type="xsd:double"&gt;2.480738747274994&lt;/D&gt;&lt;D xsi:type="xsd:double"&gt;2.4569298575576748&lt;/D&gt;&lt;D xsi:type="xsd:double"&gt;2.477375666517347&lt;/D&gt;&lt;D xsi:type="xsd:double"&gt;2.4004535505630851&lt;/D&gt;&lt;D xsi:type="xsd:double"&gt;2.444928175755694&lt;/D&gt;&lt;D xsi:type="xsd:double"&gt;2.5588009242599128&lt;/D&gt;&lt;D xsi:type="xsd:double"&gt;2.56832059489464&lt;/D&gt;&lt;D xsi:type="xsd:double"&gt;2.580078175644406&lt;/D&gt;&lt;D xsi:type="xsd:double"&gt;2.5234245675401379&lt;/D&gt;&lt;D xsi:type="xsd:double"&gt;2.456264489720549&lt;/D&gt;&lt;D xsi:type="xsd:double"&gt;2.554647110339956&lt;/D&gt;&lt;D xsi:type="xsd:double"&gt;2.560727111537251&lt;/D&gt;&lt;D xsi:type="xsd:double"&gt;2.5436234504985871&lt;/D&gt;&lt;D xsi:type="xsd:double"&gt;2.5473230877414368&lt;/D&gt;&lt;D xsi:type="xsd:double"&gt;2.495560864134958&lt;/D&gt;&lt;D xsi:type="xsd:double"&gt;2.5155238090095251&lt;/D&gt;&lt;D xsi:type="xsd:double"&gt;2.506356334673832&lt;/D&gt;&lt;D xsi:type="xsd:double"&gt;2.5250873558669258&lt;/D&gt;&lt;D xsi:type="xsd:double"&gt;2.514728512878682&lt;/D&gt;&lt;D xsi:type="xsd:double"&gt;2.568838840968489&lt;/D&gt;&lt;D xsi:type="xsd:double"&gt;2.614019908855918&lt;/D&gt;&lt;D xsi:type="xsd:double"&gt;2.577641380449351&lt;/D&gt;&lt;D xsi:type="xsd:double"&gt;2.659732016327093&lt;/D&gt;&lt;D xsi:type="xsd:double"&gt;2.672801697561983&lt;/D&gt;&lt;D xsi:type="xsd:double"&gt;2.6048800156741332&lt;/D&gt;&lt;D xsi:type="xsd:double"&gt;2.5906960247389268&lt;/D&gt;&lt;D xsi:type="xsd:double"&gt;2.5937736894190859&lt;/D&gt;&lt;D xsi:type="xsd:double"&gt;2.5276626638640249&lt;/D&gt;&lt;D xsi:type="xsd:double"&gt;2.5406123153705988&lt;/D&gt;&lt;D xsi:type="xsd:double"&gt;2.5420581024768181&lt;/D&gt;&lt;D xsi:type="xsd:double"&gt;2.5141652270767021&lt;/D&gt;&lt;D xsi:type="xsd:double"&gt;2.5438416183726442&lt;/D&gt;&lt;D xsi:type="xsd:double"&gt;2.5151493405550842&lt;/D&gt;&lt;D xsi:type="xsd:double"&gt;2.456551365409577&lt;/D&gt;&lt;D xsi:type="xsd:double"&gt;2.4446080186054271&lt;/D&gt;&lt;D xsi:type="xsd:double"&gt;2.433674370454046&lt;/D&gt;&lt;D xsi:type="xsd:double"&gt;2.4725354966757789&lt;/D&gt;&lt;D xsi:type="xsd:double"&gt;2.4873366914723758&lt;/D&gt;&lt;D xsi:type="xsd:double"&gt;2.4573787417159578&lt;/D&gt;&lt;D xsi:type="xsd:double"&gt;2.4742412088084631&lt;/D&gt;&lt;D xsi:type="xsd:double"&gt;2.483464891135883&lt;/D&gt;&lt;D xsi:type="xsd:double"&gt;2.4781800041615778&lt;/D&gt;&lt;D xsi:type="xsd:double"&gt;2.47750208666871&lt;/D&gt;&lt;D xsi:type="xsd:double"&gt;2.4538926974181949&lt;/D&gt;&lt;D xsi:type="xsd:double"&gt;2.4798591286311389&lt;/D&gt;&lt;D xsi:type="xsd:double"&gt;2.4613879784693848&lt;/D&gt;&lt;D xsi:type="xsd:double"&gt;2.4003597588436518&lt;/D&gt;&lt;D xsi:type="xsd:double"&gt;2.4074188084235928&lt;/D&gt;&lt;D xsi:type="xsd:double"&gt;2.4210159756849028&lt;/D&gt;&lt;D xsi:type="xsd:double"&gt;2.4627470975863939&lt;/D&gt;&lt;D xsi:type="xsd:double"&gt;2.4907607040058521&lt;/D&gt;&lt;D xsi:type="xsd:double"&gt;2.490015910264499&lt;/D&gt;&lt;D xsi:type="xsd:double"&gt;2.447144792754635&lt;/D&gt;&lt;D xsi:type="xsd:double"&gt;2.4907723503338768&lt;/D&gt;&lt;D xsi:type="xsd:double"&gt;2.58760308342183&lt;/D&gt;&lt;D xsi:type="xsd:double"&gt;2.55658683615835&lt;/D&gt;&lt;D xsi:type="xsd:double"&gt;2.5727987026812982&lt;/D&gt;&lt;D xsi:type="xsd:double"&gt;2.5486544131014082&lt;/D&gt;&lt;D xsi:type="xsd:double"&gt;2.4623167147534089&lt;/D&gt;&lt;D xsi:type="xsd:double"&gt;2.46275100569027&lt;/D&gt;&lt;D xsi:type="xsd:double"&gt;2.4761816710474&lt;/D&gt;&lt;D xsi:type="xsd:double"&gt;2.4844264159371878&lt;/D&gt;&lt;D xsi:type="xsd:double"&gt;2.46091681193433&lt;/D&gt;&lt;D xsi:type="xsd:double"&gt;2.57309570444394&lt;/D&gt;&lt;D xsi:type="xsd:double"&gt;2.5151189548269421&lt;/D&gt;&lt;D xsi:type="xsd:double"&gt;2.47904413107061&lt;/D&gt;&lt;D xsi:type="xsd:double"&gt;2.4765747837945189&lt;/D&gt;&lt;D xsi:type="xsd:double"&gt;2.4469632647858619&lt;/D&gt;&lt;D xsi:type="xsd:double"&gt;2.458380407801767&lt;/D&gt;&lt;D xsi:type="xsd:double"&gt;2.448215924580639&lt;/D&gt;&lt;D xsi:type="xsd:double"&gt;2.48196583929392&lt;/D&gt;&lt;D xsi:type="xsd:double"&gt;2.4939431274712658&lt;/D&gt;&lt;D xsi:type="xsd:double"&gt;2.490002642720317&lt;/D&gt;&lt;D xsi:type="xsd:double"&gt;2.5243219882490369&lt;/D&gt;&lt;D xsi:type="xsd:double"&gt;2.546192797959435&lt;/D&gt;&lt;D xsi:type="xsd:double"&gt;2.5036962086775958&lt;/D&gt;&lt;D xsi:type="xsd:double"&gt;2.5042569330385152&lt;/D&gt;&lt;D xsi:type="xsd:double"&gt;2.4771065265253842&lt;/D&gt;&lt;D xsi:type="xsd:double"&gt;2.4876872159323629&lt;/D&gt;&lt;D xsi:type="xsd:double"&gt;2.4319797885012471&lt;/D&gt;&lt;D xsi:type="xsd:double"&gt;2.429276451831107&lt;/D&gt;&lt;D xsi:type="xsd:double"&gt;2.3950723955356779&lt;/D&gt;&lt;D xsi:type="xsd:double"&gt;2.3925417748513711&lt;/D&gt;&lt;D xsi:type="xsd:double"&gt;2.317208072653171&lt;/D&gt;&lt;D xsi:type="xsd:double"&gt;2.3073308579618339&lt;/D&gt;&lt;D xsi:type="xsd:double"&gt;2.316500362475129&lt;/D&gt;&lt;D xsi:type="xsd:double"&gt;2.3716670333291519&lt;/D&gt;&lt;D xsi:type="xsd:double"&gt;2.2257022023960129&lt;/D&gt;&lt;D xsi:type="xsd:double"&gt;2.246933920365402&lt;/D&gt;&lt;D xsi:type="xsd:double"&gt;2.2947308852407939&lt;/D&gt;&lt;D xsi:type="xsd:double"&gt;2.3261743858813628&lt;/D&gt;&lt;D xsi:type="xsd:double"&gt;2.319774502988615&lt;/D&gt;&lt;D xsi:type="xsd:double"&gt;2.355054220920711&lt;/D&gt;&lt;D xsi:type="xsd:double"&gt;2.334613525917975&lt;/D&gt;&lt;D xsi:type="xsd:double"&gt;2.301626894872864&lt;/D&gt;&lt;D xsi:type="xsd:double"&gt;2.3222144225253452&lt;/D&gt;&lt;D xsi:type="xsd:double"&gt;2.422431803128513&lt;/D&gt;&lt;D xsi:type="xsd:double"&gt;2.50780186217545&lt;/D&gt;&lt;D xsi:type="xsd:double"&gt;2.500544035023228&lt;/D&gt;&lt;D xsi:type="xsd:double"&gt;2.6526327890957688&lt;/D&gt;&lt;D xsi:type="xsd:double"&gt;2.6877411533146218&lt;/D&gt;&lt;D xsi:type="xsd:double"&gt;2.608988724963667&lt;/D&gt;&lt;D xsi:type="xsd:double"&gt;2.8468963903147131&lt;/D&gt;&lt;D xsi:type="xsd:double"&gt;2.9332918864318231&lt;/D&gt;&lt;D xsi:type="xsd:double"&gt;2.8600327365795661&lt;/D&gt;&lt;D xsi:type="xsd:double"&gt;2.7802261671972008&lt;/D&gt;&lt;D xsi:type="xsd:double"&gt;2.8515510986052179&lt;/D&gt;&lt;D xsi:type="xsd:double"&gt;2.95111660087158&lt;/D&gt;&lt;D xsi:type="xsd:double"&gt;2.9287284284985939&lt;/D&gt;&lt;D xsi:type="xsd:double"&gt;2.9477703757652058&lt;/D&gt;&lt;D xsi:type="xsd:double"&gt;2.920933107024295&lt;/D&gt;&lt;D xsi:type="xsd:double"&gt;2.9218787215251658&lt;/D&gt;&lt;D xsi:type="xsd:double"&gt;2.9865607491605841&lt;/D&gt;&lt;D xsi:type="xsd:double"&gt;2.9845120575280681&lt;/D&gt;&lt;D xsi:type="xsd:double"&gt;3.0142092564607208&lt;/D&gt;&lt;D xsi:type="xsd:double"&gt;3.0100631433974612&lt;/D&gt;&lt;D xsi:type="xsd:double"&gt;3.038709321116035&lt;/D&gt;&lt;D xsi:type="xsd:double"&gt;2.98785767108921&lt;/D&gt;&lt;D xsi:type="xsd:double"&gt;3.0367070516819989&lt;/D&gt;&lt;D xsi:type="xsd:double"&gt;3.082779406272429&lt;/D&gt;&lt;D xsi:type="xsd:double"&gt;3.0947690640367749&lt;/D&gt;&lt;D xsi:type="xsd:double"&gt;3.1135289312656078&lt;/D&gt;&lt;D xsi:type="xsd:double"&gt;3.2141069781937559&lt;/D&gt;&lt;D xsi:type="xsd:double"&gt;3.0731554348854968&lt;/D&gt;&lt;D xsi:type="xsd:double"&gt;3.0907136569907072&lt;/D&gt;&lt;D xsi:type="xsd:double"&gt;3.0832053114780869&lt;/D&gt;&lt;D xsi:type="xsd:double"&gt;3.058571846077518&lt;/D&gt;&lt;D xsi:type="xsd:double"&gt;3.067500931431514&lt;/D&gt;&lt;D xsi:type="xsd:double"&gt;3.0603108917868291&lt;/D&gt;&lt;D xsi:type="xsd:double"&gt;3.0619394782021789&lt;/D&gt;&lt;D xsi:type="xsd:double"&gt;3.0732316916680662&lt;/D&gt;&lt;D xsi:type="xsd:double"&gt;3.0612624469062948&lt;/D&gt;&lt;D xsi:type="xsd:double"&gt;3.0662275985586041&lt;/D&gt;&lt;D xsi:type="xsd:double"&gt;3.0447441229364989&lt;/D&gt;&lt;D xsi:type="xsd:double"&gt;3.031851251143773&lt;/D&gt;&lt;D xsi:type="xsd:double"&gt;3.04191639895399&lt;/D&gt;&lt;D xsi:type="xsd:double"&gt;3.0612196603805741&lt;/D&gt;&lt;D xsi:type="xsd:double"&gt;3.017999312569096&lt;/D&gt;&lt;D xsi:type="xsd:double"&gt;2.996758981444767&lt;/D&gt;&lt;D xsi:type="xsd:double"&gt;3.0207279924042121&lt;/D&gt;&lt;D xsi:type="xsd:double"&gt;3.0205409800395611&lt;/D&gt;&lt;D xsi:type="xsd:double"&gt;3.01454493116519&lt;/D&gt;&lt;D xsi:type="xsd:double"&gt;3.0377392284043809&lt;/D&gt;&lt;D xsi:type="xsd:double"&gt;3.0786919061126921&lt;/D&gt;&lt;D xsi:type="xsd:double"&gt;3.0642485871913339&lt;/D&gt;&lt;D xsi:type="xsd:double"&gt;3.0691340317749378&lt;/D&gt;&lt;D xsi:type="xsd:double"&gt;3.0872907322036691&lt;/D&gt;&lt;D xsi:type="xsd:double"&gt;3.117305102820759&lt;/D&gt;&lt;D xsi:type="xsd:double"&gt;3.1143672956370341&lt;/D&gt;&lt;D xsi:type="xsd:double"&gt;3.11208894709829&lt;/D&gt;&lt;D xsi:type="xsd:double"&gt;3.1139123052029118&lt;/D&gt;&lt;D xsi:type="xsd:double"&gt;3.1239931055543821&lt;/D&gt;&lt;D xsi:type="xsd:double"&gt;3.121652949711287&lt;/D&gt;&lt;D xsi:type="xsd:double"&gt;3.106255033837408&lt;/D&gt;&lt;D xsi:type="xsd:double"&gt;3.1091876599893178&lt;/D&gt;&lt;D xsi:type="xsd:double"&gt;3.1130740956248282&lt;/D&gt;&lt;D xsi:type="xsd:double"&gt;3.1296026171010021&lt;/D&gt;&lt;D xsi:type="xsd:double"&gt;3.1252934798398129&lt;/D&gt;&lt;D xsi:type="xsd:double"&gt;3.1412016483525771&lt;/D&gt;&lt;D xsi:type="xsd:double"&gt;3.137082633183109&lt;/D&gt;&lt;D xsi:type="xsd:double"&gt;3.1539878641401411&lt;/D&gt;&lt;D xsi:type="xsd:double"&gt;3.1916440110947439&lt;/D&gt;&lt;D xsi:type="xsd:double"&gt;3.1917460738442278&lt;/D&gt;&lt;D xsi:type="xsd:double"&gt;3.1948289015108591&lt;/D&gt;&lt;D xsi:type="xsd:double"&gt;3.19454349202191&lt;/D&gt;&lt;D xsi:type="xsd:double"&gt;3.2327656910492761&lt;/D&gt;&lt;D xsi:type="xsd:double"&gt;3.2701356997150892&lt;/D&gt;&lt;D xsi:type="xsd:double"&gt;3.267383847815569&lt;/D&gt;&lt;D xsi:type="xsd:double"&gt;3.268569660612207&lt;/D&gt;&lt;D xsi:type="xsd:double"&gt;3.3016965587262641&lt;/D&gt;&lt;D xsi:type="xsd:double"&gt;3.2997367622302072&lt;/D&gt;&lt;D xsi:type="xsd:double"&gt;3.35893482600068&lt;/D&gt;&lt;D xsi:type="xsd:double"&gt;3.3554500796358129&lt;/D&gt;&lt;D xsi:type="xsd:double"&gt;3.391548854837743&lt;/D&gt;&lt;D xsi:type="xsd:double"&gt;3.411444655879047&lt;/D&gt;&lt;D xsi:type="xsd:double"&gt;3.4128253960241&lt;/D&gt;&lt;D xsi:type="xsd:double"&gt;3.4119248499948021&lt;/D&gt;&lt;D xsi:type="xsd:double"&gt;3.44295406934274&lt;/D&gt;&lt;D xsi:type="xsd:double"&gt;3.47909188804712&lt;/D&gt;&lt;D xsi:type="xsd:double"&gt;3.47683329434918&lt;/D&gt;&lt;D xsi:type="xsd:double"&gt;3.5331835159748368&lt;/D&gt;&lt;D xsi:type="xsd:double"&gt;3.53054715691183&lt;/D&gt;&lt;D xsi:type="xsd:double"&gt;3.4939462965040771&lt;/D&gt;&lt;D xsi:type="xsd:double"&gt;3.4777009948562441&lt;/D&gt;&lt;D xsi:type="xsd:double"&gt;3.4582237347919471&lt;/D&gt;&lt;D xsi:type="xsd:double"&gt;3.466675754010494&lt;/D&gt;&lt;D xsi:type="xsd:double"&gt;3.4405681964016588&lt;/D&gt;&lt;D xsi:type="xsd:double"&gt;3.4564449423488539&lt;/D&gt;&lt;D xsi:type="xsd:double"&gt;3.3897945152682709&lt;/D&gt;&lt;D xsi:type="xsd:double"&gt;3.3949608624459282&lt;/D&gt;&lt;D xsi:type="xsd:double"&gt;3.4073825416412258&lt;/D&gt;&lt;D xsi:type="xsd:double"&gt;3.3856832374009849&lt;/D&gt;&lt;D xsi:type="xsd:double"&gt;3.3773231075474062&lt;/D&gt;&lt;D xsi:type="xsd:double"&gt;3.411078756352798&lt;/D&gt;&lt;D xsi:type="xsd:double"&gt;3.494286834661033&lt;/D&gt;&lt;D xsi:type="xsd:double"&gt;3.522601824029763&lt;/D&gt;&lt;D xsi:type="xsd:double"&gt;3.5170901848582758&lt;/D&gt;&lt;D xsi:type="xsd:double"&gt;3.5439543695221789&lt;/D&gt;&lt;D xsi:type="xsd:double"&gt;3.5302908300541649&lt;/D&gt;&lt;D xsi:type="xsd:double"&gt;3.5146802946624089&lt;/D&gt;&lt;D xsi:type="xsd:double"&gt;3.505283483511755&lt;/D&gt;&lt;D xsi:type="xsd:double"&gt;3.4962494086104789&lt;/D&gt;&lt;D xsi:type="xsd:double"&gt;3.4984769583216009&lt;/D&gt;&lt;D xsi:type="xsd:double"&gt;3.555712211395246&lt;/D&gt;&lt;D xsi:type="xsd:double"&gt;3.5626010595107229&lt;/D&gt;&lt;D xsi:type="xsd:double"&gt;3.5724210707106621&lt;/D&gt;&lt;D xsi:type="xsd:double"&gt;3.53780673314508&lt;/D&gt;&lt;D xsi:type="xsd:double"&gt;3.5019460907150521&lt;/D&gt;&lt;D xsi:type="xsd:double"&gt;3.421483092708788&lt;/D&gt;&lt;D xsi:type="xsd:double"&gt;3.4011623034460841&lt;/D&gt;&lt;D xsi:type="xsd:double"&gt;3.4247944580435008&lt;/D&gt;&lt;D xsi:type="xsd:double"&gt;3.4168068873998312&lt;/D&gt;&lt;D xsi:type="xsd:double"&gt;3.466910608870883&lt;/D&gt;&lt;D xsi:type="xsd:double"&gt;3.4564371266160392&lt;/D&gt;&lt;D xsi:type="xsd:double"&gt;3.425422355984407&lt;/D&gt;&lt;D xsi:type="xsd:double"&gt;3.4195673966445348&lt;/D&gt;&lt;D xsi:type="xsd:double"&gt;3.4145434407219919&lt;/D&gt;&lt;D xsi:type="xsd:double"&gt;3.4052150027956252&lt;/D&gt;&lt;D xsi:type="xsd:double"&gt;3.5383428460042081&lt;/D&gt;&lt;D xsi:type="xsd:double"&gt;3.5360955674168082&lt;/D&gt;&lt;D xsi:type="xsd:double"&gt;3.522786478276843&lt;/D&gt;&lt;D xsi:type="xsd:double"&gt;3.5094234044133121&lt;/D&gt;&lt;D xsi:type="xsd:double"&gt;3.53952720528293&lt;/D&gt;&lt;D xsi:type="xsd:double"&gt;3.4402696594228508&lt;/D&gt;&lt;D xsi:type="xsd:double"&gt;3.4305372586632661&lt;/D&gt;&lt;D xsi:type="xsd:double"&gt;3.403097652154758&lt;/D&gt;&lt;D xsi:type="xsd:double"&gt;3.40122818377883&lt;/D&gt;&lt;D xsi:type="xsd:double"&gt;3.447325712252729&lt;/D&gt;&lt;D xsi:type="xsd:double"&gt;3.4030657305174419&lt;/D&gt;&lt;D xsi:type="xsd:double"&gt;3.443087025376903&lt;/D&gt;&lt;D xsi:type="xsd:double"&gt;3.4499319800623822&lt;/D&gt;&lt;D xsi:type="xsd:double"&gt;3.4184603979679928&lt;/D&gt;&lt;D xsi:type="xsd:double"&gt;3.3475951349208479&lt;/D&gt;&lt;D xsi:type="xsd:double"&gt;3.35885515167194&lt;/D&gt;&lt;D xsi:type="xsd:double"&gt;3.338928415396472&lt;/D&gt;&lt;D xsi:type="xsd:double"&gt;3.204661002882363&lt;/D&gt;&lt;D xsi:type="xsd:double"&gt;3.1657816780137171&lt;/D&gt;&lt;D xsi:type="xsd:double"&gt;3.163148136754709&lt;/D&gt;&lt;D xsi:type="xsd:double"&gt;3.1670505332844479&lt;/D&gt;&lt;D xsi:type="xsd:double"&gt;3.2926035951590071&lt;/D&gt;&lt;D xsi:type="xsd:double"&gt;3.2811624816398779&lt;/D&gt;&lt;D xsi:type="xsd:double"&gt;3.2846088217906959&lt;/D&gt;&lt;D xsi:type="xsd:double"&gt;3.347401927494619&lt;/D&gt;&lt;D xsi:type="xsd:double"&gt;3.3602191382679409&lt;/D&gt;&lt;D xsi:type="xsd:double"&gt;3.49254419034739&lt;/D&gt;&lt;D xsi:type="xsd:double"&gt;3.4811038932694309&lt;/D&gt;&lt;D xsi:type="xsd:double"&gt;3.505952592186524&lt;/D&gt;&lt;D xsi:type="xsd:double"&gt;3.5212749607997491&lt;/D&gt;&lt;D xsi:type="xsd:double"&gt;3.4990100076065449&lt;/D&gt;&lt;D xsi:type="xsd:double"&gt;3.5357327464501211&lt;/D&gt;&lt;D xsi:type="xsd:double"&gt;3.5279279022188241&lt;/D&gt;&lt;D xsi:type="xsd:double"&gt;3.5239182926896122&lt;/D&gt;&lt;D xsi:type="xsd:double"&gt;3.4385552170181568&lt;/D&gt;&lt;D xsi:type="xsd:double"&gt;3.4300748719886229&lt;/D&gt;&lt;D xsi:type="xsd:double"&gt;3.450462934611727&lt;/D&gt;&lt;D xsi:type="xsd:double"&gt;3.4495721009694651&lt;/D&gt;&lt;D xsi:type="xsd:double"&gt;3.4284467664319491&lt;/D&gt;&lt;D xsi:type="xsd:double"&gt;3.518595363335562&lt;/D&gt;&lt;D xsi:type="xsd:double"&gt;3.5389440708242552&lt;/D&gt;&lt;D xsi:type="xsd:double"&gt;3.5379629761600162&lt;/D&gt;&lt;D xsi:type="xsd:double"&gt;3.5361378010672659&lt;/D&gt;&lt;D xsi:type="xsd:double"&gt;3.5669635081392661&lt;/D&gt;&lt;D xsi:type="xsd:double"&gt;3.5511911781785481&lt;/D&gt;&lt;D xsi:type="xsd:double"&gt;3.6138313942155671&lt;/D&gt;&lt;D xsi:type="xsd:double"&gt;3.578360779110997&lt;/D&gt;&lt;D xsi:type="xsd:double"&gt;3.5716455354586949&lt;/D&gt;&lt;D xsi:type="xsd:double"&gt;3.6291619063750509&lt;/D&gt;&lt;D xsi:type="xsd:double"&gt;3.6097911960301858&lt;/D&gt;&lt;D xsi:type="xsd:double"&gt;3.6091411969961031&lt;/D&gt;&lt;D xsi:type="xsd:double"&gt;3.599863171837701&lt;/D&gt;&lt;D xsi:type="xsd:double"&gt;3.6719741989153758&lt;/D&gt;&lt;D xsi:type="xsd:double"&gt;3.6502064111461179&lt;/D&gt;&lt;D xsi:type="xsd:double"&gt;3.644222429430914&lt;/D&gt;&lt;D xsi:type="xsd:double"&gt;3.6507203956206249&lt;/D&gt;&lt;D xsi:type="xsd:double"&gt;3.6413591631814959&lt;/D&gt;&lt;D xsi:type="xsd:double"&gt;3.683027508257406&lt;/D&gt;&lt;D xsi:type="xsd:double"&gt;3.717455290343548&lt;/D&gt;&lt;D xsi:type="xsd:double"&gt;3.7278367009122411&lt;/D&gt;&lt;D xsi:type="xsd:double"&gt;3.755391853461898&lt;/D&gt;&lt;D xsi:type="xsd:double"&gt;3.7436292247659408&lt;/D&gt;&lt;D xsi:type="xsd:double"&gt;3.7140526995141259&lt;/D&gt;&lt;D xsi:type="xsd:double"&gt;3.6757741130831469&lt;/D&gt;&lt;D xsi:type="xsd:double"&gt;3.6873735363472759&lt;/D&gt;&lt;D xsi:type="xsd:double"&gt;3.693454922100845&lt;/D&gt;&lt;D xsi:type="xsd:double"&gt;3.6351820877702932&lt;/D&gt;&lt;D xsi:type="xsd:double"&gt;3.6439430117560878&lt;/D&gt;&lt;D xsi:type="xsd:double"&gt;3.6757647208168529&lt;/D&gt;&lt;D xsi:type="xsd:double"&gt;3.7024738514594859&lt;/D&gt;&lt;D xsi:type="xsd:double"&gt;3.7113964924778369&lt;/D&gt;&lt;D xsi:type="xsd:double"&gt;3.7184878873666229&lt;/D&gt;&lt;D xsi:type="xsd:double"&gt;3.6974463962926341&lt;/D&gt;&lt;D xsi:type="xsd:double"&gt;3.7616602255869909&lt;/D&gt;&lt;D xsi:type="xsd:double"&gt;3.792762657446628&lt;/D&gt;&lt;D xsi:type="xsd:double"&gt;3.7947459112710682&lt;/D&gt;&lt;D xsi:type="xsd:double"&gt;3.839426436103873&lt;/D&gt;&lt;D xsi:type="xsd:double"&gt;3.8161623437839691&lt;/D&gt;&lt;D xsi:type="xsd:double"&gt;3.90113235396727&lt;/D&gt;&lt;D xsi:type="xsd:double"&gt;3.8520193333129109&lt;/D&gt;&lt;D xsi:type="xsd:double"&gt;3.916152803581145&lt;/D&gt;&lt;D xsi:type="xsd:double"&gt;4.0054971203025849&lt;/D&gt;&lt;D xsi:type="xsd:double"&gt;3.9995671132570432&lt;/D&gt;&lt;D xsi:type="xsd:double"&gt;3.9695467949167171&lt;/D&gt;&lt;D xsi:type="xsd:double"&gt;3.956909939010544&lt;/D&gt;&lt;D xsi:type="xsd:double"&gt;4.0010965551560878&lt;/D&gt;&lt;D xsi:type="xsd:double"&gt;4.0180105962575983&lt;/D&gt;&lt;D xsi:type="xsd:double"&gt;3.984926098827192&lt;/D&gt;&lt;D xsi:type="xsd:double"&gt;3.952490257418515&lt;/D&gt;&lt;D xsi:type="xsd:double"&gt;3.9703702790087858&lt;/D&gt;&lt;D xsi:type="xsd:double"&gt;3.9655870414353589&lt;/D&gt;&lt;D xsi:type="xsd:double"&gt;3.8927447367036421&lt;/D&gt;&lt;D xsi:type="xsd:double"&gt;3.8854878142739819&lt;/D&gt;&lt;D xsi:type="xsd:double"&gt;3.84566994357491&lt;/D&gt;&lt;D xsi:type="xsd:double"&gt;3.7885389781121539&lt;/D&gt;&lt;D xsi:type="xsd:double"&gt;3.8439971481976571&lt;/D&gt;&lt;D xsi:type="xsd:double"&gt;3.8885283671799988&lt;/D&gt;&lt;D xsi:type="xsd:double"&gt;3.8943018219975989&lt;/D&gt;&lt;D xsi:type="xsd:double"&gt;3.89016227065675&lt;/D&gt;&lt;D xsi:type="xsd:double"&gt;3.8923020052611119&lt;/D&gt;&lt;D xsi:type="xsd:double"&gt;3.913811942360085&lt;/D&gt;&lt;D xsi:type="xsd:double"&gt;3.9479821198368472&lt;/D&gt;&lt;D xsi:type="xsd:double"&gt;4.0130138686373868&lt;/D&gt;&lt;D xsi:type="xsd:double"&gt;4.0087859513852884&lt;/D&gt;&lt;D xsi:type="xsd:double"&gt;4.0630219462932988&lt;/D&gt;&lt;D xsi:type="xsd:double"&gt;4.0793674570307124&lt;/D&gt;&lt;D xsi:type="xsd:double"&gt;4.134343828225&lt;/D&gt;&lt;D xsi:type="xsd:double"&gt;4.1430462762783664&lt;/D&gt;&lt;D xsi:type="xsd:double"&gt;4.1378226049630111&lt;/D&gt;&lt;D xsi:type="xsd:double"&gt;4.2372926754106306&lt;/D&gt;&lt;D xsi:type="xsd:double"&gt;4.26703455657731&lt;/D&gt;&lt;D xsi:type="xsd:double"&gt;4.1124040953216374&lt;/D&gt;&lt;D xsi:type="xsd:double"&gt;4.1170798572341809&lt;/D&gt;&lt;D xsi:type="xsd:double"&gt;4.0562284886429936&lt;/D&gt;&lt;D xsi:type="xsd:double"&gt;4.0755946140894634&lt;/D&gt;&lt;D xsi:type="xsd:double"&gt;4.0742177410653309&lt;/D&gt;&lt;D xsi:type="xsd:double"&gt;3.993282330876434&lt;/D&gt;&lt;D xsi:type="xsd:double"&gt;3.9789465980928829&lt;/D&gt;&lt;D xsi:type="xsd:double"&gt;3.899266162464408&lt;/D&gt;&lt;D xsi:type="xsd:double"&gt;3.8410901011738221&lt;/D&gt;&lt;D xsi:type="xsd:double"&gt;3.8230119891828722&lt;/D&gt;&lt;D xsi:type="xsd:double"&gt;3.8484348454454271&lt;/D&gt;&lt;D xsi:type="xsd:double"&gt;3.89709188713522&lt;/D&gt;&lt;D xsi:type="xsd:double"&gt;3.8705353645598319&lt;/D&gt;&lt;D xsi:type="xsd:double"&gt;3.86666281250807&lt;/D&gt;&lt;D xsi:type="xsd:double"&gt;3.8313910429438249&lt;/D&gt;&lt;D xsi:type="xsd:double"&gt;3.923017302668077&lt;/D&gt;&lt;D xsi:type="xsd:double"&gt;3.947557864180784&lt;/D&gt;&lt;D xsi:type="xsd:double"&gt;3.9430857934445691&lt;/D&gt;&lt;D xsi:type="xsd:double"&gt;3.9228939343561149&lt;/D&gt;&lt;D xsi:type="xsd:double"&gt;3.8410782198371889&lt;/D&gt;&lt;D xsi:type="xsd:double"&gt;3.760554795272625&lt;/D&gt;&lt;D xsi:type="xsd:double"&gt;3.7647145062265732&lt;/D&gt;&lt;D xsi:type="xsd:double"&gt;3.815613893275458&lt;/D&gt;&lt;D xsi:type="xsd:double"&gt;3.855161544891641&lt;/D&gt;&lt;D xsi:type="xsd:double"&gt;3.9084362941238968&lt;/D&gt;&lt;D xsi:type="xsd:double"&gt;3.9008507638371568&lt;/D&gt;&lt;D xsi:type="xsd:double"&gt;3.8550295775892338&lt;/D&gt;&lt;D xsi:type="xsd:double"&gt;3.85059445901702&lt;/D&gt;&lt;D xsi:type="xsd:double"&gt;3.8878467004424189&lt;/D&gt;&lt;D xsi:type="xsd:double"&gt;3.900190354941619&lt;/D&gt;&lt;D xsi:type="xsd:double"&gt;3.8795240587186979&lt;/D&gt;&lt;D xsi:type="xsd:double"&gt;3.870609578587167&lt;/D&gt;&lt;D xsi:type="xsd:double"&gt;3.8764182842437438&lt;/D&gt;&lt;D xsi:type="xsd:double"&gt;3.9414301869451349&lt;/D&gt;&lt;D xsi:type="xsd:double"&gt;4.01189918295163&lt;/D&gt;&lt;D xsi:type="xsd:double"&gt;4.0101645179997538&lt;/D&gt;&lt;D xsi:type="xsd:double"&gt;4.0134280658873163&lt;/D&gt;&lt;D xsi:type="xsd:double"&gt;3.9556804626842639&lt;/D&gt;&lt;D xsi:type="xsd:double"&gt;3.951112626897177&lt;/D&gt;&lt;D xsi:type="xsd:double"&gt;3.9767585325152779&lt;/D&gt;&lt;D xsi:type="xsd:double"&gt;3.9092856688776618&lt;/D&gt;&lt;D xsi:type="xsd:double"&gt;3.972124452692547&lt;/D&gt;&lt;D xsi:type="xsd:double"&gt;3.9717577356106859&lt;/D&gt;&lt;D xsi:type="xsd:double"&gt;3.978277579884649&lt;/D&gt;&lt;D xsi:type="xsd:double"&gt;3.9960587689021838&lt;/D&gt;&lt;D xsi:type="xsd:double"&gt;4.00911016649302&lt;/D&gt;&lt;D xsi:type="xsd:double"&gt;4.01161175115489&lt;/D&gt;&lt;D xsi:type="xsd:double"&gt;4.0604090749683319&lt;/D&gt;&lt;D xsi:type="xsd:double"&gt;4.0763319479757936&lt;/D&gt;&lt;D xsi:type="xsd:double"&gt;4.07716323845465&lt;/D&gt;&lt;D xsi:type="xsd:double"&gt;4.0847143769842669&lt;/D&gt;&lt;D xsi:type="xsd:double"&gt;4.0862897587802154&lt;/D&gt;&lt;D xsi:type="xsd:double"&gt;4.1025046847560018&lt;/D&gt;&lt;D xsi:type="xsd:double"&gt;4.0791613445155717&lt;/D&gt;&lt;D xsi:type="xsd:double"&gt;4.062150106344113&lt;/D&gt;&lt;D xsi:type="xsd:double"&gt;4.0720470333449494&lt;/D&gt;&lt;D xsi:type="xsd:double"&gt;4.0697538918023506&lt;/D&gt;&lt;D xsi:type="xsd:double"&gt;4.0808076491152852&lt;/D&gt;&lt;D xsi:type="xsd:double"&gt;4.0346474392920966&lt;/D&gt;&lt;D xsi:type="xsd:double"&gt;4.0428767114926041&lt;/D&gt;&lt;D xsi:type="xsd:double"&gt;4.0567685118326056&lt;/D&gt;&lt;D xsi:type="xsd:double"&gt;4.0566857863262316&lt;/D&gt;&lt;D xsi:type="xsd:double"&gt;4.0561504463220652&lt;/D&gt;&lt;D xsi:type="xsd:double"&gt;4.0705675271785573&lt;/D&gt;&lt;D xsi:type="xsd:double"&gt;4.0863586685069091&lt;/D&gt;&lt;D xsi:type="xsd:double"&gt;4.0889107868697092&lt;/D&gt;&lt;D xsi:type="xsd:double"&gt;4.07423120316535&lt;/D&gt;&lt;D xsi:type="xsd:double"&gt;4.0789347536429448&lt;/D&gt;&lt;D xsi:type="xsd:double"&gt;4.0595748740783684&lt;/D&gt;&lt;D xsi:type="xsd:double"&gt;4.0645295364206753&lt;/D&gt;&lt;D xsi:type="xsd:double"&gt;4.0793908752085741&lt;/D&gt;&lt;D xsi:type="xsd:double"&gt;4.0807006319946977&lt;/D&gt;&lt;D xsi:type="xsd:double"&gt;4.1063925664206957&lt;/D&gt;&lt;D xsi:type="xsd:double"&gt;4.1447202243643213&lt;/D&gt;&lt;D xsi:type="xsd:double"&gt;4.1528203353741677&lt;/D&gt;&lt;D xsi:type="xsd:double"&gt;4.1367056347804754&lt;/D&gt;&lt;D xsi:type="xsd:double"&gt;4.1426655205275544&lt;/D&gt;&lt;D xsi:type="xsd:double"&gt;4.12321153870921&lt;/D&gt;&lt;D xsi:type="xsd:double"&gt;4.1225475787646371&lt;/D&gt;&lt;D xsi:type="xsd:double"&gt;4.104842125478223&lt;/D&gt;&lt;D xsi:type="xsd:double"&gt;4.1086157013671389&lt;/D&gt;&lt;D xsi:type="xsd:double"&gt;4.11164064767972&lt;/D&gt;&lt;D xsi:type="xsd:double"&gt;4.1171018967049022&lt;/D&gt;&lt;D xsi:type="xsd:double"&gt;4.1572200692172414&lt;/D&gt;&lt;D xsi:type="xsd:double"&gt;4.168890940876917&lt;/D&gt;&lt;D xsi:type="xsd:double"&gt;4.1718050921210867&lt;/D&gt;&lt;D xsi:type="xsd:double"&gt;4.1618530903565674&lt;/D&gt;&lt;D xsi:type="xsd:double"&gt;4.1813888403407979&lt;/D&gt;&lt;D xsi:type="xsd:double"&gt;4.1717863340749277&lt;/D&gt;&lt;D xsi:type="xsd:double"&gt;4.1802903071272492&lt;/D&gt;&lt;D xsi:type="xsd:double"&gt;4.1862223476263658&lt;/D&gt;&lt;D xsi:type="xsd:double"&gt;4.1947094762081534&lt;/D&gt;&lt;D xsi:type="xsd:double"&gt;4.2204575838024407&lt;/D&gt;&lt;D xsi:type="xsd:double"&gt;4.2206413157770042&lt;/D&gt;&lt;D xsi:type="xsd:double"&gt;4.2204175793254617&lt;/D&gt;&lt;D xsi:type="xsd:double"&gt;4.207777433565127&lt;/D&gt;&lt;D xsi:type="xsd:double"&gt;4.1982083850742216&lt;/D&gt;&lt;D xsi:type="xsd:double"&gt;4.19796600202155&lt;/D&gt;&lt;D xsi:type="xsd:double"&gt;4.19691224820021&lt;/D&gt;&lt;D xsi:type="xsd:double"&gt;4.2101426952874128&lt;/D&gt;&lt;D xsi:type="xsd:double"&gt;4.213555295128466&lt;/D&gt;&lt;D xsi:type="xsd:double"&gt;4.2306197962187184&lt;/D&gt;&lt;D xsi:type="xsd:double"&gt;4.2217780817827428&lt;/D&gt;&lt;D xsi:type="xsd:double"&gt;4.2274141972750217&lt;/D&gt;&lt;D xsi:type="xsd:double"&gt;4.2603310054684993&lt;/D&gt;&lt;D xsi:type="xsd:double"&gt;4.2513484090490357&lt;/D&gt;&lt;D xsi:type="xsd:double"&gt;4.2604615887665211&lt;/D&gt;&lt;D xsi:type="xsd:double"&gt;4.249565788534186&lt;/D&gt;&lt;D xsi:type="xsd:double"&gt;4.253998070364168&lt;/D&gt;&lt;D xsi:type="xsd:double"&gt;4.3244814415360189&lt;/D&gt;&lt;D xsi:type="xsd:double"&gt;4.3138538398469626&lt;/D&gt;&lt;D xsi:type="xsd:double"&gt;4.3176597622633146&lt;/D&gt;&lt;D xsi:type="xsd:double"&gt;4.3352103447526629&lt;/D&gt;&lt;D xsi:type="xsd:double"&gt;4.3224721220669444&lt;/D&gt;&lt;D xsi:type="xsd:double"&gt;4.3152528330523827&lt;/D&gt;&lt;D xsi:type="xsd:double"&gt;4.3222910839353936&lt;/D&gt;&lt;D xsi:type="xsd:double"&gt;4.3423233315432377&lt;/D&gt;&lt;D xsi:type="xsd:double"&gt;4.3362672176763484&lt;/D&gt;&lt;D xsi:type="xsd:double"&gt;4.3349858892224091&lt;/D&gt;&lt;D xsi:type="xsd:double"&gt;4.3722984364385438&lt;/D&gt;&lt;D xsi:type="xsd:double"&gt;4.3750923169870406&lt;/D&gt;&lt;D xsi:type="xsd:double"&gt;4.3864753843575652&lt;/D&gt;&lt;D xsi:type="xsd:double"&gt;4.3637429261405263&lt;/D&gt;&lt;D xsi:type="xsd:double"&gt;4.379262475707872&lt;/D&gt;&lt;D xsi:type="xsd:double"&gt;4.3573519232419944&lt;/D&gt;&lt;D xsi:type="xsd:double"&gt;4.3970675462020274&lt;/D&gt;&lt;D xsi:type="xsd:double"&gt;4.4228844938021741&lt;/D&gt;&lt;D xsi:type="xsd:double"&gt;4.4235912346359134&lt;/D&gt;&lt;D xsi:type="xsd:double"&gt;4.4020286609492141&lt;/D&gt;&lt;D xsi:type="xsd:double"&gt;4.3957471735051534&lt;/D&gt;&lt;D xsi:type="xsd:double"&gt;4.3744988168963017&lt;/D&gt;&lt;D xsi:type="xsd:double"&gt;4.3755522441122423&lt;/D&gt;&lt;D xsi:type="xsd:double"&gt;4.335478234350914&lt;/D&gt;&lt;D xsi:type="xsd:double"&gt;4.3252902277350573&lt;/D&gt;&lt;D xsi:type="xsd:double"&gt;4.3329537738528776&lt;/D&gt;&lt;D xsi:type="xsd:double"&gt;4.3298469815161313&lt;/D&gt;&lt;D xsi:type="xsd:double"&gt;4.32703881249246&lt;/D&gt;&lt;D xsi:type="xsd:double"&gt;4.3146058653582076&lt;/D&gt;&lt;D xsi:type="xsd:double"&gt;4.31601169392117&lt;/D&gt;&lt;D xsi:type="xsd:double"&gt;4.3209929888016791&lt;/D&gt;&lt;D xsi:type="xsd:double"&gt;4.2875205823920952&lt;/D&gt;&lt;D xsi:type="xsd:double"&gt;4.300728569209002&lt;/D&gt;&lt;D xsi:type="xsd:double"&gt;4.2634403901401656&lt;/D&gt;&lt;D xsi:type="xsd:double"&gt;4.2668548618292554&lt;/D&gt;&lt;D xsi:type="xsd:double"&gt;4.2530730080997152&lt;/D&gt;&lt;D xsi:type="xsd:double"&gt;4.2790520663594638&lt;/D&gt;&lt;D xsi:type="xsd:double"&gt;4.3046433817627978&lt;/D&gt;&lt;D xsi:type="xsd:double"&gt;4.2542716211303269&lt;/D&gt;&lt;D xsi:type="xsd:double"&gt;4.2464752814595093&lt;/D&gt;&lt;D xsi:type="xsd:double"&gt;4.2582436256604614&lt;/D&gt;&lt;D xsi:type="xsd:double"&gt;4.2348156166165341&lt;/D&gt;&lt;D xsi:type="xsd:double"&gt;4.2025233805865438&lt;/D&gt;&lt;D xsi:type="xsd:double"&gt;4.2045346810353319&lt;/D&gt;&lt;D xsi:type="xsd:double"&gt;4.2378186618765792&lt;/D&gt;&lt;D xsi:type="xsd:double"&gt;4.22091605133133&lt;/D&gt;&lt;D xsi:type="xsd:double"&gt;4.2369031303949347&lt;/D&gt;&lt;D xsi:type="xsd:double"&gt;4.2566152158676287&lt;/D&gt;&lt;D xsi:type="xsd:double"&gt;4.2758805001618327&lt;/D&gt;&lt;D xsi:type="xsd:double"&gt;4.30851893658299&lt;/D&gt;&lt;D xsi:type="xsd:double"&gt;4.3950480759265584&lt;/D&gt;&lt;D xsi:type="xsd:double"&gt;4.3735307664224452&lt;/D&gt;&lt;D xsi:type="xsd:double"&gt;4.3847671862681779&lt;/D&gt;&lt;D xsi:type="xsd:double"&gt;4.3529850555780127&lt;/D&gt;&lt;D xsi:type="xsd:double"&gt;4.3678998612802076&lt;/D&gt;&lt;D xsi:type="xsd:double"&gt;4.38770128823777&lt;/D&gt;&lt;D xsi:type="xsd:double"&gt;4.3517172041363592&lt;/D&gt;&lt;D xsi:type="xsd:double"&gt;4.3388234864392006&lt;/D&gt;&lt;D xsi:type="xsd:double"&gt;4.3408869387178584&lt;/D&gt;&lt;D xsi:type="xsd:double"&gt;4.3880691315063594&lt;/D&gt;&lt;D xsi:type="xsd:double"&gt;4.34701488435843&lt;/D&gt;&lt;D xsi:type="xsd:double"&gt;4.3597592258543454&lt;/D&gt;&lt;D xsi:type="xsd:double"&gt;4.3830578494576882&lt;/D&gt;&lt;D xsi:type="xsd:double"&gt;4.37430541693023&lt;/D&gt;&lt;/FQL&gt;&lt;FQL&gt;&lt;Q&gt;180458^P_PRICE_LOW(9/07/07,9/07/07-14D,,,,"PRICE","INTRA")&lt;/Q&gt;&lt;R&gt;1&lt;/R&gt;&lt;C&gt;1&lt;/C&gt;&lt;D xsi:type="xsd:double"&gt;20901.64&lt;/D&gt;&lt;/FQL&gt;&lt;FQL&gt;&lt;Q&gt;180458^P_PRICE_HIGH(9/07/07,9/07/07-14D,,,,"PRICE","INTRA")&lt;/Q&gt;&lt;R&gt;1&lt;/R&gt;&lt;C&gt;1&lt;/C&gt;&lt;D xsi:type="xsd:double"&gt;24283.15&lt;/D&gt;&lt;/FQL&gt;&lt;FQL&gt;&lt;Q&gt;180458^P_PRICE_HIGH(9/10/07,9/10/07-14D,,,,"PRICE","INTRA")&lt;/Q&gt;&lt;R&gt;1&lt;/R&gt;&lt;C&gt;1&lt;/C&gt;&lt;D xsi:type="xsd:double"&gt;24283.15&lt;/D&gt;&lt;/FQL&gt;&lt;FQL&gt;&lt;Q&gt;180458^P_PRICE_LOW(9/10/07,9/10/07-14D,,,,"PRICE","INTRA")&lt;/Q&gt;&lt;R&gt;1&lt;/R&gt;&lt;C&gt;1&lt;/C&gt;&lt;D xsi:type="xsd:double"&gt;21651.4&lt;/D&gt;&lt;/FQL&gt;&lt;FQL&gt;&lt;Q&gt;180458^P_PRICE_HIGH(9/11/07,9/11/07-14D,,,,"PRICE","INTRA")&lt;/Q&gt;&lt;R&gt;1&lt;/R&gt;&lt;C&gt;1&lt;/C&gt;&lt;D xsi:type="xsd:double"&gt;24283.15&lt;/D&gt;&lt;/FQL&gt;&lt;FQL&gt;&lt;Q&gt;180458^P_PRICE_LOW(9/11/07,9/11/07-14D,,,,"PRICE","INTRA")&lt;/Q&gt;&lt;R&gt;1&lt;/R&gt;&lt;C&gt;1&lt;/C&gt;&lt;D xsi:type="xsd:double"&gt;21854.22&lt;/D&gt;&lt;/FQL&gt;&lt;FQL&gt;&lt;Q&gt;180458^P_PRICE_HIGH(9/12/07,9/12/07-14D,,,,"PRICE","INTRA")&lt;/Q&gt;&lt;R&gt;1&lt;/R&gt;&lt;C&gt;1&lt;/C&gt;&lt;D xsi:type="xsd:double"&gt;24329.2&lt;/D&gt;&lt;/FQL&gt;&lt;FQL&gt;&lt;Q&gt;180458^P_PRICE_LOW(9/12/07,9/12/07-14D,,,,"PRICE","INTRA")&lt;/Q&gt;&lt;R&gt;1&lt;/R&gt;&lt;C&gt;1&lt;/C&gt;&lt;D xsi:type="xsd:double"&gt;22629.49&lt;/D&gt;&lt;/FQL&gt;&lt;FQL&gt;&lt;Q&gt;180458^P_PRICE_HIGH(9/13/07,9/13/07-14D,,,,"PRICE","INTRA")&lt;/Q&gt;&lt;R&gt;1&lt;/R&gt;&lt;C&gt;1&lt;/C&gt;&lt;D xsi:type="xsd:double"&gt;24552.18&lt;/D&gt;&lt;/FQL&gt;&lt;FQL&gt;&lt;Q&gt;180458^P_PRICE_LOW(9/13/07,9/13/07-14D,,,,"PRICE","INTRA")&lt;/Q&gt;&lt;R&gt;1&lt;/R&gt;&lt;C&gt;1&lt;/C&gt;&lt;D xsi:type="xsd:double"&gt;22629.49&lt;/D&gt;&lt;/FQL&gt;&lt;FQL&gt;&lt;Q&gt;180458^P_PRICE_HIGH(9/14/07,9/14/07-14D,,,,"PRICE","INTRA")&lt;/Q&gt;&lt;R&gt;1&lt;/R&gt;&lt;C&gt;1&lt;/C&gt;&lt;D xsi:type="xsd:double"&gt;24978.61&lt;/D&gt;&lt;/FQL&gt;&lt;FQL&gt;&lt;Q&gt;180458^P_PRICE_LOW(9/14/07,9/14/07-14D,,,,"PRICE","INTRA")&lt;/Q&gt;&lt;R&gt;1&lt;/R&gt;&lt;C&gt;1&lt;/C&gt;&lt;D xsi:type="xsd:double"&gt;22686.84&lt;/D&gt;&lt;/FQL&gt;&lt;FQL&gt;&lt;Q&gt;180458^P_PRICE_HIGH(9/17/07,9/17/07-14D,,,,"PRICE","INTRA")&lt;/Q&gt;&lt;R&gt;1&lt;/R&gt;&lt;C&gt;1&lt;/C&gt;&lt;D xsi:type="xsd:double"&gt;24978.61&lt;/D&gt;&lt;/FQL&gt;&lt;FQL&gt;&lt;Q&gt;180458^P_PRICE_LOW(9/17/07,9/17/07-14D,,,,"PRICE","INTRA")&lt;/Q&gt;&lt;R&gt;1&lt;/R&gt;&lt;C&gt;1&lt;/C&gt;&lt;D xsi:type="xsd:double"&gt;22686.84&lt;/D&gt;&lt;/FQL&gt;&lt;FQL&gt;&lt;Q&gt;180458^P_PRICE_HIGH(9/18/07,9/18/07-14D,,,,"PRICE","INTRA")&lt;/Q&gt;&lt;R&gt;1&lt;/R&gt;&lt;C&gt;1&lt;/C&gt;&lt;D xsi:type="xsd:double"&gt;24978.61&lt;/D&gt;&lt;/FQL&gt;&lt;FQL&gt;&lt;Q&gt;180458^P_PRICE_LOW(9/18/07,9/18/07-14D,,,,"PRICE","INTRA")&lt;/Q&gt;&lt;R&gt;1&lt;/R&gt;&lt;C&gt;1&lt;/C&gt;&lt;D xsi:type="xsd:double"&gt;22686.84&lt;/D&gt;&lt;/FQL&gt;&lt;FQL&gt;&lt;Q&gt;180458^P_PRICE_HIGH(9/19/07,9/19/07-14D,,,,"PRICE","INTRA")&lt;/Q&gt;&lt;R&gt;1&lt;/R&gt;&lt;C&gt;1&lt;/C&gt;&lt;D xsi:type="xsd:double"&gt;25648.44&lt;/D&gt;&lt;/FQL&gt;&lt;FQL&gt;&lt;Q&gt;180458^P_PRICE_LOW(9/19/07,9/19/07-14D,,,,"PRICE","INTRA")&lt;/Q&gt;&lt;R&gt;1&lt;/R&gt;&lt;C&gt;1&lt;/C&gt;&lt;D xsi:type="xsd:double"&gt;23376.68&lt;/D&gt;&lt;/FQL&gt;&lt;FQL&gt;&lt;Q&gt;180458^P_PRICE_HIGH(9/20/07,9/20/07-14D,,,,"PRICE","INTRA")&lt;/Q&gt;&lt;R&gt;1&lt;/R&gt;&lt;C&gt;1&lt;/C&gt;&lt;D xsi:type="xsd:double"&gt;25773.6&lt;/D&gt;&lt;/FQL&gt;&lt;FQL&gt;&lt;Q&gt;180458^P_PRICE_LOW(9/20/07,9/20/07-14D,,,,"PRICE","INTRA")&lt;/Q&gt;&lt;R&gt;1&lt;/R&gt;&lt;C&gt;1&lt;/C&gt;&lt;D xsi:type="xsd:double"&gt;23487.07&lt;/D&gt;&lt;/FQL&gt;&lt;FQL&gt;&lt;Q&gt;180458^P_PRICE_HIGH(9/21/07,9/21/07-14D,,,,"PRICE","INTRA")&lt;/Q&gt;&lt;R&gt;1&lt;/R&gt;&lt;C&gt;1&lt;/C&gt;&lt;D xsi:type="xsd:double"&gt;25893.2&lt;/D&gt;&lt;/FQL&gt;&lt;FQL&gt;&lt;Q&gt;180458^P_PRICE_LOW(9/21/07,9/21/07-14D,,,,"PRICE","INTRA")&lt;/Q&gt;&lt;R&gt;1&lt;/R&gt;&lt;C&gt;1&lt;/C&gt;&lt;D xsi:type="xsd:double"&gt;23578.11&lt;/D&gt;&lt;/FQL&gt;&lt;FQL&gt;&lt;Q&gt;180458^P_PRICE_HIGH(9/24/07,9/24/07-14D,,,,"PRICE","INTRA")&lt;/Q&gt;&lt;R&gt;1&lt;/R&gt;&lt;C&gt;1&lt;/C&gt;&lt;D xsi:type="xsd:double"&gt;26635.27&lt;/D&gt;&lt;/FQL&gt;&lt;FQL&gt;&lt;Q&gt;180458^P_PRICE_LOW(9/24/07,9/24/07-14D,,,,"PRICE","INTRA")&lt;/Q&gt;&lt;R&gt;1&lt;/R&gt;&lt;C&gt;1&lt;/C&gt;&lt;D xsi:type="xsd:double"&gt;23578.11&lt;/D&gt;&lt;/FQL&gt;&lt;FQL&gt;&lt;Q&gt;180458^P_PRICE_HIGH(9/25/07,9/25/07-14D,,,,"PRICE","INTRA")&lt;/Q&gt;&lt;R&gt;1&lt;/R&gt;&lt;C&gt;1&lt;/C&gt;&lt;D xsi:type="xsd:double"&gt;26667.24&lt;/D&gt;&lt;/FQL&gt;&lt;FQL&gt;&lt;Q&gt;180458^P_PRICE_LOW(9/25/07,9/25/07-14D,,,,"PRICE","INTRA")&lt;/Q&gt;&lt;R&gt;1&lt;/R&gt;&lt;C&gt;1&lt;/C&gt;&lt;D xsi:type="xsd:double"&gt;23578.11&lt;/D&gt;&lt;/FQL&gt;&lt;FQL&gt;&lt;Q&gt;180458^P_PRICE_HIGH(9/27/07,9/27/07-14D,,,,"PRICE","INTRA")&lt;/Q&gt;&lt;R&gt;1&lt;/R&gt;&lt;C&gt;1&lt;/C&gt;&lt;D xsi:type="xsd:double"&gt;27166.01&lt;/D&gt;&lt;/FQL&gt;&lt;FQL&gt;&lt;Q&gt;180458^P_PRICE_LOW(9/27/07,9/27/07-14D,,,,"PRICE","INTRA")&lt;/Q&gt;&lt;R&gt;1&lt;/R&gt;&lt;C&gt;1&lt;/C&gt;&lt;D xsi:type="xsd:double"&gt;23578.11&lt;/D&gt;&lt;/FQL&gt;&lt;FQL&gt;&lt;Q&gt;180458^P_PRICE_HIGH(9/28/07,9/28/07-14D,,,,"PRICE","INTRA")&lt;/Q&gt;&lt;R&gt;1&lt;/R&gt;&lt;C&gt;1&lt;/C&gt;&lt;D xsi:type="xsd:double"&gt;27254.97&lt;/D&gt;&lt;/FQL&gt;&lt;FQL&gt;&lt;Q&gt;180458^P_PRICE_LOW(9/28/07,9/28/07-14D,,,,"PRICE","INTRA")&lt;/Q&gt;&lt;R&gt;1&lt;/R&gt;&lt;C&gt;1&lt;/C&gt;&lt;D xsi:type="xsd:double"&gt;23578.11&lt;/D&gt;&lt;/FQL&gt;&lt;FQL&gt;&lt;Q&gt;180458^P_PRICE_HIGH(10/02/07,10/02/07-14D,,,,"PRICE","INTRA")&lt;/Q&gt;&lt;R&gt;1&lt;/R&gt;&lt;C&gt;1&lt;/C&gt;&lt;D xsi:type="xsd:double"&gt;28256.8&lt;/D&gt;&lt;/FQL&gt;&lt;FQL&gt;&lt;Q&gt;180458^P_PRICE_LOW(10/02/07,10/02/07-14D,,,,"PRICE","INTRA")&lt;/Q&gt;&lt;R&gt;1&lt;/R&gt;&lt;C&gt;1&lt;/C&gt;&lt;D xsi:type="xsd:double"&gt;23578.11&lt;/D&gt;&lt;/FQL&gt;&lt;FQL&gt;&lt;Q&gt;180458^P_PRICE_HIGH(10/03/07,10/03/07-14D,,,,"PRICE","INTRA")&lt;/Q&gt;&lt;R&gt;1&lt;/R&gt;&lt;C&gt;1&lt;/C&gt;&lt;D xsi:type="xsd:double"&gt;28871.04&lt;/D&gt;&lt;/FQL&gt;&lt;FQL&gt;&lt;Q&gt;180458^P</t>
        </r>
      </text>
    </comment>
    <comment ref="A96" authorId="0" shapeId="0">
      <text>
        <r>
          <rPr>
            <b/>
            <sz val="9"/>
            <color indexed="81"/>
            <rFont val="Tahoma"/>
            <charset val="1"/>
          </rPr>
          <t>_PRICE_LOW(10/03/07,10/03/07-14D,,,,"PRICE","INTRA")&lt;/Q&gt;&lt;R&gt;1&lt;/R&gt;&lt;C&gt;1&lt;/C&gt;&lt;D xsi:type="xsd:double"&gt;23753.35&lt;/D&gt;&lt;/FQL&gt;&lt;FQL&gt;&lt;Q&gt;180458^P_PRICE_HIGH(10/04/07,10/04/07-14D,,,,"PRICE","INTRA")&lt;/Q&gt;&lt;R&gt;1&lt;/R&gt;&lt;C&gt;1&lt;/C&gt;&lt;D xsi:type="xsd:double"&gt;28871.04&lt;/D&gt;&lt;/FQL&gt;&lt;FQL&gt;&lt;Q&gt;180458^P_PRICE_LOW(10/04/07,10/04/07-14D,,,,"PRICE","INTRA")&lt;/Q&gt;&lt;R&gt;1&lt;/R&gt;&lt;C&gt;1&lt;/C&gt;&lt;D xsi:type="xsd:double"&gt;24088.11&lt;/D&gt;&lt;/FQL&gt;&lt;FQL&gt;&lt;Q&gt;180458^P_PRICE_HIGH(10/05/07,10/05/07-14D,,,,"PRICE","INTRA")&lt;/Q&gt;&lt;R&gt;1&lt;/R&gt;&lt;C&gt;1&lt;/C&gt;&lt;D xsi:type="xsd:double"&gt;28871.04&lt;/D&gt;&lt;/FQL&gt;&lt;FQL&gt;&lt;Q&gt;180458^P_PRICE_LOW(10/05/07,10/05/07-14D,,,,"PRICE","INTRA")&lt;/Q&gt;&lt;R&gt;1&lt;/R&gt;&lt;C&gt;1&lt;/C&gt;&lt;D xsi:type="xsd:double"&gt;24216.41&lt;/D&gt;&lt;/FQL&gt;&lt;FQL&gt;&lt;Q&gt;180458^P_PRICE_HIGH(10/08/07,10/08/07-14D,,,,"PRICE","INTRA")&lt;/Q&gt;&lt;R&gt;1&lt;/R&gt;&lt;C&gt;1&lt;/C&gt;&lt;D xsi:type="xsd:double"&gt;28871.04&lt;/D&gt;&lt;/FQL&gt;&lt;FQL&gt;&lt;Q&gt;180458^P_PRICE_LOW(10/08/07,10/08/07-14D,,,,"PRICE","INTRA")&lt;/Q&gt;&lt;R&gt;1&lt;/R&gt;&lt;C&gt;1&lt;/C&gt;&lt;D xsi:type="xsd:double"&gt;24368.65&lt;/D&gt;&lt;/FQL&gt;&lt;FQL&gt;&lt;Q&gt;180458^P_PRICE_HIGH(10/09/07,10/09/07-14D,,,,"PRICE","INTRA")&lt;/Q&gt;&lt;R&gt;1&lt;/R&gt;&lt;C&gt;1&lt;/C&gt;&lt;D xsi:type="xsd:double"&gt;28871.04&lt;/D&gt;&lt;/FQL&gt;&lt;FQL&gt;&lt;Q&gt;180458^P_PRICE_LOW(10/09/07,10/09/07-14D,,,,"PRICE","INTRA")&lt;/Q&gt;&lt;R&gt;1&lt;/R&gt;&lt;C&gt;1&lt;/C&gt;&lt;D xsi:type="xsd:double"&gt;24368.65&lt;/D&gt;&lt;/FQL&gt;&lt;FQL&gt;&lt;Q&gt;180458^P_PRICE_HIGH(10/10/07,10/10/07-14D,,,,"PRICE","INTRA")&lt;/Q&gt;&lt;R&gt;1&lt;/R&gt;&lt;C&gt;1&lt;/C&gt;&lt;D xsi:type="xsd:double"&gt;28871.04&lt;/D&gt;&lt;/FQL&gt;&lt;FQL&gt;&lt;Q&gt;180458^P_PRICE_LOW(10/10/07,10/10/07-14D,,,,"PRICE","INTRA")&lt;/Q&gt;&lt;R&gt;1&lt;/R&gt;&lt;C&gt;1&lt;/C&gt;&lt;D xsi:type="xsd:double"&gt;24368.65&lt;/D&gt;&lt;/FQL&gt;&lt;FQL&gt;&lt;Q&gt;180458^P_PRICE_HIGH(10/11/07,10/11/07-14D,,,,"PRICE","INTRA")&lt;/Q&gt;&lt;R&gt;1&lt;/R&gt;&lt;C&gt;1&lt;/C&gt;&lt;D xsi:type="xsd:double"&gt;29133.76&lt;/D&gt;&lt;/FQL&gt;&lt;FQL&gt;&lt;Q&gt;180458^P_PRICE_LOW(10/11/07,10/11/07-14D,,,,"PRICE","INTRA")&lt;/Q&gt;&lt;R&gt;1&lt;/R&gt;&lt;C&gt;1&lt;/C&gt;&lt;D xsi:type="xsd:double"&gt;25286.92&lt;/D&gt;&lt;/FQL&gt;&lt;FQL&gt;&lt;Q&gt;180458^P_PRICE_HIGH(10/12/07,10/12/07-14D,,,,"PRICE","INTRA")&lt;/Q&gt;&lt;R&gt;1&lt;/R&gt;&lt;C&gt;1&lt;/C&gt;&lt;D xsi:type="xsd:double"&gt;29133.76&lt;/D&gt;&lt;/FQL&gt;&lt;FQL&gt;&lt;Q&gt;180458^P_PRICE_LOW(10/12/07,10/12/07-14D,,,,"PRICE","INTRA")&lt;/Q&gt;&lt;R&gt;1&lt;/R&gt;&lt;C&gt;1&lt;/C&gt;&lt;D xsi:type="xsd:double"&gt;25554.54&lt;/D&gt;&lt;/FQL&gt;&lt;FQL&gt;&lt;Q&gt;180458^P_PRICE_HIGH(10/15/07,10/15/07-14D,,,,"PRICE","INTRA")&lt;/Q&gt;&lt;R&gt;1&lt;/R&gt;&lt;C&gt;1&lt;/C&gt;&lt;D xsi:type="xsd:double"&gt;29561.98&lt;/D&gt;&lt;/FQL&gt;&lt;FQL&gt;&lt;Q&gt;180458^P_PRICE_LOW(10/15/07,10/15/07-14D,,,,"PRICE","INTRA")&lt;/Q&gt;&lt;R&gt;1&lt;/R&gt;&lt;C&gt;1&lt;/C&gt;&lt;D xsi:type="xsd:double"&gt;25554.54&lt;/D&gt;&lt;/FQL&gt;&lt;FQL&gt;&lt;Q&gt;180458^P_PRICE_HIGH(10/16/07,10/16/07-14D,,,,"PRICE","INTRA")&lt;/Q&gt;&lt;R&gt;1&lt;/R&gt;&lt;C&gt;1&lt;/C&gt;&lt;D xsi:type="xsd:double"&gt;29920.25&lt;/D&gt;&lt;/FQL&gt;&lt;FQL&gt;&lt;Q&gt;180458^P_PRICE_LOW(10/16/07,10/16/07-14D,,,,"PRICE","INTRA")&lt;/Q&gt;&lt;R&gt;1&lt;/R&gt;&lt;C&gt;1&lt;/C&gt;&lt;D xsi:type="xsd:double"&gt;25994.78&lt;/D&gt;&lt;/FQL&gt;&lt;FQL&gt;&lt;Q&gt;180458^P_PRICE_HIGH(10/17/07,10/17/07-14D,,,,"PRICE","INTRA")&lt;/Q&gt;&lt;R&gt;1&lt;/R&gt;&lt;C&gt;1&lt;/C&gt;&lt;D xsi:type="xsd:double"&gt;29920.25&lt;/D&gt;&lt;/FQL&gt;&lt;FQL&gt;&lt;Q&gt;180458^P_PRICE_LOW(10/17/07,10/17/07-14D,,,,"PRICE","INTRA")&lt;/Q&gt;&lt;R&gt;1&lt;/R&gt;&lt;C&gt;1&lt;/C&gt;&lt;D xsi:type="xsd:double"&gt;26236.73&lt;/D&gt;&lt;/FQL&gt;&lt;FQL&gt;&lt;Q&gt;180458^P_PRICE_HIGH(10/18/07,10/18/07-14D,,,,"PRICE","INTRA")&lt;/Q&gt;&lt;R&gt;1&lt;/R&gt;&lt;C&gt;1&lt;/C&gt;&lt;D xsi:type="xsd:double"&gt;30025.07&lt;/D&gt;&lt;/FQL&gt;&lt;FQL&gt;&lt;Q&gt;180458^P_PRICE_LOW(10/18/07,10/18/07-14D,,,,"PRICE","INTRA")&lt;/Q&gt;&lt;R&gt;1&lt;/R&gt;&lt;C&gt;1&lt;/C&gt;&lt;D xsi:type="xsd:double"&gt;26664.79&lt;/D&gt;&lt;/FQL&gt;&lt;FQL&gt;&lt;Q&gt;180458^P_PRICE_HIGH(10/22/07,10/22/07-14D,,,,"PRICE","INTRA")&lt;/Q&gt;&lt;R&gt;1&lt;/R&gt;&lt;C&gt;1&lt;/C&gt;&lt;D xsi:type="xsd:double"&gt;30025.07&lt;/D&gt;&lt;/FQL&gt;&lt;FQL&gt;&lt;Q&gt;180458^P_PRICE_LOW(10/22/07,10/22/07-14D,,,,"PRICE","INTRA")&lt;/Q&gt;&lt;R&gt;1&lt;/R&gt;&lt;C&gt;1&lt;/C&gt;&lt;D xsi:type="xsd:double"&gt;26746.63&lt;/D&gt;&lt;/FQL&gt;&lt;FQL&gt;&lt;Q&gt;180458^P_PRICE_HIGH(10/23/07,10/23/07-14D,,,,"PRICE","INTRA")&lt;/Q&gt;&lt;R&gt;1&lt;/R&gt;&lt;C&gt;1&lt;/C&gt;&lt;D xsi:type="xsd:double"&gt;30025.07&lt;/D&gt;&lt;/FQL&gt;&lt;FQL&gt;&lt;Q&gt;180458^P_PRICE_LOW(10/23/07,10/23/07-14D,,,,"PRICE","INTRA")&lt;/Q&gt;&lt;R&gt;1&lt;/R&gt;&lt;C&gt;1&lt;/C&gt;&lt;D xsi:type="xsd:double"&gt;26746.63&lt;/D&gt;&lt;/FQL&gt;&lt;FQL&gt;&lt;Q&gt;180458^P_PRICE_HIGH(10/24/07,10/24/07-14D,,,,"PRICE","INTRA")&lt;/Q&gt;&lt;R&gt;1&lt;/R&gt;&lt;C&gt;1&lt;/C&gt;&lt;D xsi:type="xsd:double"&gt;30025.07&lt;/D&gt;&lt;/FQL&gt;&lt;FQL&gt;&lt;Q&gt;180458^P_PRICE_LOW(10/24/07,10/24/07-14D,,,,"PRICE","INTRA")&lt;/Q&gt;&lt;R&gt;1&lt;/R&gt;&lt;C&gt;1&lt;/C&gt;&lt;D xsi:type="xsd:double"&gt;26746.63&lt;/D&gt;&lt;/FQL&gt;&lt;FQL&gt;&lt;Q&gt;180458^P_PRICE_HIGH(10/25/07,10/25/07-14D,,,,"PRICE","INTRA")&lt;/Q&gt;&lt;R&gt;1&lt;/R&gt;&lt;C&gt;1&lt;/C&gt;&lt;D xsi:type="xsd:double"&gt;30025.07&lt;/D&gt;&lt;/FQL&gt;&lt;FQL&gt;&lt;Q&gt;180458^P_PRICE_LOW(10/25/07,10/25/07-14D,,,,"PRICE","INTRA")&lt;/Q&gt;&lt;R&gt;1&lt;/R&gt;&lt;C&gt;1&lt;/C&gt;&lt;D xsi:type="xsd:double"&gt;26746.63&lt;/D&gt;&lt;/FQL&gt;&lt;FQL&gt;&lt;Q&gt;180458^P_PRICE_HIGH(10/26/07,10/26/07-14D,,,,"PRICE","INTRA")&lt;/Q&gt;&lt;R&gt;1&lt;/R&gt;&lt;C&gt;1&lt;/C&gt;&lt;D xsi:type="xsd:double"&gt;30562.63&lt;/D&gt;&lt;/FQL&gt;&lt;FQL&gt;&lt;Q&gt;180458^P_PRICE_LOW(10/26/07,10/26/07-14D,,,,"PRICE","INTRA")&lt;/Q&gt;&lt;R&gt;1&lt;/R&gt;&lt;C&gt;1&lt;/C&gt;&lt;D xsi:type="xsd:double"&gt;27203.91&lt;/D&gt;&lt;/FQL&gt;&lt;FQL&gt;&lt;Q&gt;180458^P_PRICE_HIGH(10/29/07,10/29/07-14D,,,,"PRICE","INTRA")&lt;/Q&gt;&lt;R&gt;1&lt;/R&gt;&lt;C&gt;1&lt;/C&gt;&lt;D xsi:type="xsd:double"&gt;31604.5&lt;/D&gt;&lt;/FQL&gt;&lt;FQL&gt;&lt;Q&gt;180458^P_PRICE_LOW(10/29/07,10/29/07-14D,,,,"PRICE","INTRA")&lt;/Q&gt;&lt;R&gt;1&lt;/R&gt;&lt;C&gt;1&lt;/C&gt;&lt;D xsi:type="xsd:double"&gt;27491.93&lt;/D&gt;&lt;/FQL&gt;&lt;FQL&gt;&lt;Q&gt;180458^P_PRICE_HIGH(10/30/07,10/30/07-14D,,,,"PRICE","INTRA")&lt;/Q&gt;&lt;R&gt;1&lt;/R&gt;&lt;C&gt;1&lt;/C&gt;&lt;D xsi:type="xsd:double"&gt;31958.41&lt;/D&gt;&lt;/FQL&gt;&lt;FQL&gt;&lt;Q&gt;180458^P_PRICE_LOW(10/30/07,10/30/07-14D,,,,"PRICE","INTRA")&lt;/Q&gt;&lt;R&gt;1&lt;/R&gt;&lt;C&gt;1&lt;/C&gt;&lt;D xsi:type="xsd:double"&gt;27491.93&lt;/D&gt;&lt;/FQL&gt;&lt;FQL&gt;&lt;Q&gt;180458^P_PRICE_HIGH(10/31/07,10/31/07-14D,,,,"PRICE","INTRA")&lt;/Q&gt;&lt;R&gt;1&lt;/R&gt;&lt;C&gt;1&lt;/C&gt;&lt;D xsi:type="xsd:double"&gt;31958.41&lt;/D&gt;&lt;/FQL&gt;&lt;FQL&gt;&lt;Q&gt;180458^P_PRICE_LOW(10/31/07,10/31/07-14D,,,,"PRICE","INTRA")&lt;/Q&gt;&lt;R&gt;1&lt;/R&gt;&lt;C&gt;1&lt;/C&gt;&lt;D xsi:type="xsd:double"&gt;28292.9&lt;/D&gt;&lt;/FQL&gt;&lt;FQL&gt;&lt;Q&gt;180458^P_PRICE_HIGH(11/01/07,11/01/07-14D,,,,"PRICE","INTRA")&lt;/Q&gt;&lt;R&gt;1&lt;/R&gt;&lt;C&gt;1&lt;/C&gt;&lt;D xsi:type="xsd:double"&gt;31958.41&lt;/D&gt;&lt;/FQL&gt;&lt;FQL&gt;&lt;Q&gt;180458^P_PRICE_LOW(11/01/07,11/01/07-14D,,,,"PRICE","INTRA")&lt;/Q&gt;&lt;R&gt;1&lt;/R&gt;&lt;C&gt;1&lt;/C&gt;&lt;D xsi:type="xsd:double"&gt;28336.97&lt;/D&gt;&lt;/FQL&gt;&lt;FQL&gt;&lt;Q&gt;180458^P_PRICE_HIGH(11/02/07,11/02/07-14D,,,,"PRICE","INTRA")&lt;/Q&gt;&lt;R&gt;1&lt;/R&gt;&lt;C&gt;1&lt;/C&gt;&lt;D xsi:type="xsd:double"&gt;31958.41&lt;/D&gt;&lt;/FQL&gt;&lt;FQL&gt;&lt;Q&gt;180458^P_PRICE_LOW(11/02/07,11/02/07-14D,,,,"PRICE","INTRA")&lt;/Q&gt;&lt;R&gt;1&lt;/R&gt;&lt;C&gt;1&lt;/C&gt;&lt;D xsi:type="xsd:double"&gt;28336.97&lt;/D&gt;&lt;/FQL&gt;&lt;FQL&gt;&lt;Q&gt;180458^P_PRICE_HIGH(11/05/07,11/05/07-14D,,,,"PRICE","INTRA")&lt;/Q&gt;&lt;R&gt;1&lt;/R&gt;&lt;C&gt;1&lt;/C&gt;&lt;D xsi:type="xsd:double"&gt;31958.41&lt;/D&gt;&lt;/FQL&gt;&lt;FQL&gt;&lt;Q&gt;180458^P_PRICE_LOW(11/05/07,11/05/07-14D,,,,"PRICE","INTRA")&lt;/Q&gt;&lt;R&gt;1&lt;/R&gt;&lt;C&gt;1&lt;/C&gt;&lt;D xsi:type="xsd:double"&gt;28336.97&lt;/D&gt;&lt;/FQL&gt;&lt;FQL&gt;&lt;Q&gt;180458^P_PRICE_HIGH(11/06/07,11/06/07-14D,,,,"PRICE","INTRA")&lt;/Q&gt;&lt;R&gt;1&lt;/R&gt;&lt;C&gt;1&lt;/C&gt;&lt;D xsi:type="xsd:double"&gt;31958.41&lt;/D&gt;&lt;/FQL&gt;&lt;FQL&gt;&lt;Q&gt;180458^P_PRICE_LOW(11/06/07,11/06/07-14D,,,,"PRICE","INTRA")&lt;/Q&gt;&lt;R&gt;1&lt;/R&gt;&lt;C&gt;1&lt;/C&gt;&lt;D xsi:type="xsd:double"&gt;28336.97&lt;/D&gt;&lt;/FQL&gt;&lt;FQL&gt;&lt;Q&gt;180458^P_PRICE_HIGH(11/07/07,11/07/07-14D,,,,"PRICE","INTRA")&lt;/Q&gt;&lt;R&gt;1&lt;/R&gt;&lt;C&gt;1&lt;/C&gt;&lt;D xsi:type="xsd:double"&gt;31958.41&lt;/D&gt;&lt;/FQL&gt;&lt;FQL&gt;&lt;Q&gt;180458^P_PRICE_LOW(11/07/07,11/07/07-14D,,,,"PRICE","INTRA")&lt;/Q&gt;&lt;R&gt;1&lt;/R&gt;&lt;C&gt;1&lt;/C&gt;&lt;D xsi:type="xsd:double"&gt;28336.97&lt;/D&gt;&lt;/FQL&gt;&lt;FQL&gt;&lt;Q&gt;180458^P_PRICE_HIGH(11/08/07,11/08/07-14D,,,,"PRICE","INTRA")&lt;/Q&gt;&lt;R&gt;1&lt;/R&gt;&lt;C&gt;1&lt;/C&gt;&lt;D xsi:type="xsd:double"&gt;31958.41&lt;/D&gt;&lt;/FQL&gt;&lt;FQL&gt;&lt;Q&gt;180458^P_PRICE_LOW(11/08/07,11/08/07-14D,,,,"PRICE","INTRA")&lt;/Q&gt;&lt;R&gt;1&lt;/R&gt;&lt;C&gt;1&lt;/C&gt;&lt;D xsi:type="xsd:double"&gt;28336.97&lt;/D&gt;&lt;/FQL&gt;&lt;FQL&gt;&lt;Q&gt;180458^P_PRICE_HIGH(11/09/07,11/09/07-14D,,,,"PRICE","INTRA")&lt;/Q&gt;&lt;R&gt;1&lt;/R&gt;&lt;C&gt;1&lt;/C&gt;&lt;D xsi:type="xsd:double"&gt;31958.41&lt;/D&gt;&lt;/FQL&gt;&lt;FQL&gt;&lt;Q&gt;180458^P_PRICE_LOW(11/09/07,11/09/07-14D,,,,"PRICE","INTRA")&lt;/Q&gt;&lt;R&gt;1&lt;/R&gt;&lt;C&gt;1&lt;/C&gt;&lt;D xsi:type="xsd:double"&gt;28336.97&lt;/D&gt;&lt;/FQL&gt;&lt;FQL&gt;&lt;Q&gt;180458^P_PRICE_HIGH(11/12/07,11/12/07-14D,,,,"PRICE","INTRA")&lt;/Q&gt;&lt;R&gt;1&lt;/R&gt;&lt;C&gt;1&lt;/C&gt;&lt;D xsi:type="xsd:double"&gt;31958.41&lt;/D&gt;&lt;/FQL&gt;&lt;FQL&gt;&lt;Q&gt;180458^P_PRICE_LOW(11/12/07,11/12/07-14D,,,,"PRICE","INTRA")&lt;/Q&gt;&lt;R&gt;1&lt;/R&gt;&lt;C&gt;1&lt;/C&gt;&lt;D xsi:type="xsd:double"&gt;27468&lt;/D&gt;&lt;/FQL&gt;&lt;FQL&gt;&lt;Q&gt;180458^P_PRICE_HIGH(11/13/07,11/13/07-14D,,,,"PRICE","INTRA")&lt;/Q&gt;&lt;R&gt;1&lt;/R&gt;&lt;C&gt;1&lt;/C&gt;&lt;D xsi:type="xsd:double"&gt;31958.41&lt;/D&gt;&lt;/FQL&gt;&lt;FQL&gt;&lt;Q&gt;180458^P_PRICE_LOW(11/13/07,11/13/07-14D,,,,"PRICE","INTRA")&lt;/Q&gt;&lt;R&gt;1&lt;/R&gt;&lt;C&gt;1&lt;/C&gt;&lt;D xsi:type="xsd:double"&gt;26952.94&lt;/D&gt;&lt;/FQL&gt;&lt;FQL&gt;&lt;Q&gt;180458^P_PRICE_HIGH(11/14/07,11/14/07-14D,,,,"PRICE","INTRA")&lt;/Q&gt;&lt;R&gt;1&lt;/R&gt;&lt;C&gt;1&lt;/C&gt;&lt;D xsi:type="xsd:double"&gt;31958.41&lt;/D&gt;&lt;/FQL&gt;&lt;FQL&gt;&lt;Q&gt;180458^P_PRICE_LOW(11/14/07,11/14/07-14D,,,,"PRICE","INTRA")&lt;/Q&gt;&lt;R&gt;1&lt;/R&gt;&lt;C&gt;1&lt;/C&gt;&lt;D xsi:type="xsd:double"&gt;26952.94&lt;/D&gt;&lt;/FQL&gt;&lt;FQL&gt;&lt;Q&gt;180458^P_PRICE_HIGH(11/15/07,11/15/07-14D,,,,"PRICE","INTRA")&lt;/Q&gt;&lt;R&gt;1&lt;/R&gt;&lt;C&gt;1&lt;/C&gt;&lt;D xsi:type="xsd:double"&gt;31958.41&lt;/D&gt;&lt;/FQL&gt;&lt;FQL&gt;&lt;Q&gt;180458^P_PRICE_LOW(11/15/07,11/15/07-14D,,,,"PRICE","INTRA")&lt;/Q&gt;&lt;R&gt;1&lt;/R&gt;&lt;C&gt;1&lt;/C&gt;&lt;D xsi:type="xsd:double"&gt;26952.94&lt;/D&gt;&lt;/FQL&gt;&lt;FQL&gt;&lt;Q&gt;180458^P_PRICE_HIGH(11/16/07,11/16/07-14D,,,,"PRICE","INTRA")&lt;/Q&gt;&lt;R&gt;1&lt;/R&gt;&lt;C&gt;1&lt;/C&gt;&lt;D xsi:type="xsd:double"&gt;31958.41&lt;/D&gt;&lt;/FQL&gt;&lt;FQL&gt;&lt;Q&gt;180458^P_PRICE_LOW(11/16/07,11/16/07-14D,,,,"PRICE","INTRA")&lt;/Q&gt;&lt;R&gt;1&lt;/R&gt;&lt;C&gt;1&lt;/C&gt;&lt;D xsi:type="xsd:double"&gt;26952.94&lt;/D&gt;&lt;/FQL&gt;&lt;FQL&gt;&lt;Q&gt;180458^P_PRICE_HIGH(11/19/07,11/19/07-14D,,,,"PRICE","INTRA")&lt;/Q&gt;&lt;R&gt;1&lt;/R&gt;&lt;C&gt;1&lt;/C&gt;&lt;D xsi:type="xsd:double"&gt;31958.41&lt;/D&gt;&lt;/FQL&gt;&lt;FQL&gt;&lt;Q&gt;180458^P_PRICE_LOW(11/19/07,11/19/07-14D,,,,"PRICE","INTRA")&lt;/Q&gt;&lt;R&gt;1&lt;/R&gt;&lt;C&gt;1&lt;/C&gt;&lt;D xsi:type="xsd:double"&gt;26952.94&lt;/D&gt;&lt;/FQL&gt;&lt;FQL&gt;&lt;Q&gt;180458^P_PRICE_HIGH(11/20/07,11/20/07-14D,,,,"PRICE","INTRA")&lt;/Q&gt;&lt;R&gt;1&lt;/R&gt;&lt;C&gt;1&lt;/C&gt;&lt;D xsi:type="xsd:double"&gt;31897.49&lt;/D&gt;&lt;/FQL&gt;&lt;FQL&gt;&lt;Q&gt;180458^P_PRICE_LOW(11/20/07,11/20/07-14D,,,,"PRICE","INTRA")&lt;/Q&gt;&lt;R&gt;1&lt;/R&gt;&lt;C&gt;1&lt;/C&gt;&lt;D xsi:type="xsd:double"&gt;26404.28&lt;/D&gt;&lt;/FQL&gt;&lt;FQL&gt;&lt;Q&gt;180458^P_PRICE_HIGH(11/21/07,11/21/07-14D,,,,"PRICE","INTRA")&lt;/Q&gt;&lt;R&gt;1&lt;/R&gt;&lt;C&gt;1&lt;/C&gt;&lt;D xsi:type="xsd:double"&gt;31897.49&lt;/D&gt;&lt;/FQL&gt;&lt;FQL&gt;&lt;Q&gt;180458^P_PRICE_LOW(11/21/07,11/21/07-14D,,,,"PRICE","INTRA")&lt;/Q&gt;&lt;R&gt;1&lt;/R&gt;&lt;C&gt;1&lt;/C&gt;&lt;D xsi:type="xsd:double"&gt;26404.28&lt;/D&gt;&lt;/FQL&gt;&lt;FQL&gt;&lt;Q&gt;180458^P_PRICE_HIGH(11/22/07,11/22/07-14D,,,,"PRICE","INTRA")&lt;/Q&gt;&lt;R&gt;1&lt;/R&gt;&lt;C&gt;1&lt;/C&gt;&lt;D xsi:type="xsd:double"&gt;30922.31&lt;/D&gt;&lt;/FQL&gt;&lt;FQL&gt;&lt;Q&gt;180458^P_PRICE_LOW(11/22/07,11/22/07-14D,,,,"PRICE","INTRA")&lt;/Q&gt;&lt;R&gt;1&lt;/R&gt;&lt;C&gt;1&lt;/C&gt;&lt;D xsi:type="xsd:double"&gt;25861.73&lt;/D&gt;&lt;/FQL&gt;&lt;FQL&gt;&lt;Q&gt;180458^P_PRICE_HIGH(11/23/07,11/23/07-14D,,,,"PRICE","INTRA")&lt;/Q&gt;&lt;R&gt;1&lt;/R&gt;&lt;C&gt;1&lt;/C&gt;&lt;D xsi:type="xsd:double"&gt;30356.79&lt;/D&gt;&lt;/FQL&gt;&lt;FQL&gt;&lt;Q&gt;180458^P_PRICE_LOW(11/23/07,11/23/07-14D,,,,"PRICE","INTRA")&lt;/Q&gt;&lt;R&gt;1&lt;/R&gt;&lt;C&gt;1&lt;/C&gt;&lt;D xsi:type="xsd:double"&gt;25861.73&lt;/D&gt;&lt;/FQL&gt;&lt;FQL&gt;&lt;Q&gt;180458^P_PRICE_HIGH(11/26/07,11/26/07-14D,,,,"PRICE","INTRA")&lt;/Q&gt;&lt;R&gt;1&lt;/R&gt;&lt;C&gt;1&lt;/C&gt;&lt;D xsi:type="xsd:double"&gt;30195.64&lt;/D&gt;&lt;/FQL&gt;&lt;FQL&gt;&lt;Q&gt;180458^P_PRICE_LOW(11/26/07,11/26/07-14D,,,,"PRICE","INTRA")&lt;/Q&gt;&lt;R&gt;1&lt;/R&gt;&lt;C&gt;1&lt;/C&gt;&lt;D xsi:type="xsd:double"&gt;25861.73&lt;/D&gt;&lt;/FQL&gt;&lt;FQL&gt;&lt;Q&gt;180458^P_PRICE_HIGH(11/27/07,11/27/07-14D,,,,"PRICE","INTRA")&lt;/Q&gt;&lt;R&gt;1&lt;/R&gt;&lt;C&gt;1&lt;/C&gt;&lt;D xsi:type="xsd:double"&gt;30195.64&lt;/D&gt;&lt;/FQL&gt;&lt;FQL&gt;&lt;Q&gt;180458^P_PRICE_LOW(11/27/07,11/27/07-14D,,,,"PRICE","INTRA")&lt;/Q&gt;&lt;R&gt;1&lt;/R&gt;&lt;C&gt;1&lt;/C&gt;&lt;D xsi:type="xsd:double"&gt;25861.73&lt;/D&gt;&lt;/FQL&gt;&lt;FQL&gt;&lt;Q&gt;180458^P_PRICE_HIGH(11/28/07,11/28/07-14D,,,,"PRICE","INTRA")&lt;/Q&gt;&lt;R&gt;1&lt;/R&gt;&lt;C&gt;1&lt;/C&gt;&lt;D xsi:type="xsd:double"&gt;29249.99&lt;/D&gt;&lt;/FQL&gt;&lt;FQL&gt;&lt;Q&gt;180458^P_PRICE_LOW(11/28/07,11/28/07-14D,,,,"PRICE","INTRA")&lt;/Q&gt;&lt;R&gt;1&lt;/R&gt;&lt;C&gt;1&lt;/C&gt;&lt;D xsi:type="xsd:double"&gt;25861.73&lt;/D&gt;&lt;/FQL&gt;&lt;FQL&gt;&lt;Q&gt;180458^P_PRICE_HIGH(11/29/07,11/29/07-14D,,,,"PRICE","INTRA")&lt;/Q&gt;&lt;R&gt;1&lt;/R&gt;&lt;C&gt;1&lt;/C&gt;&lt;D xsi:type="xsd:double"&gt;29249.99&lt;/D&gt;&lt;/FQL&gt;&lt;FQL&gt;&lt;Q&gt;180458^P_PRICE_LOW(11/29/07,11/29/07-14D,,,,"PRICE","INTRA")&lt;/Q&gt;&lt;R&gt;1&lt;/R&gt;&lt;C&gt;1&lt;/C&gt;&lt;D xsi:type="xsd:double"&gt;25861.73&lt;/D&gt;&lt;/FQL&gt;&lt;FQL&gt;&lt;Q&gt;180458^P_PRICE_HIGH(11/30/07,11/30/07-14D,,,,"PRICE","INTRA")&lt;/Q&gt;&lt;R&gt;1&lt;/R&gt;&lt;C&gt;1&lt;/C&gt;&lt;D xsi:type="xsd:double"&gt;29249.99&lt;/D&gt;&lt;/FQL&gt;&lt;FQL&gt;&lt;Q&gt;180458^P_PRICE_LOW(11/30/07,11/30/07-14D,,,,"PRICE","INTRA")&lt;/Q&gt;&lt;R&gt;1&lt;/R&gt;&lt;C&gt;1&lt;/C&gt;&lt;D xsi:type="xsd:double"&gt;25861.73&lt;/D&gt;&lt;/FQL&gt;&lt;FQL&gt;&lt;Q&gt;180458^P_PRICE_HIGH(12/03/07,12/03/07-14D,,,,"PRICE","INTRA")&lt;/Q&gt;&lt;R&gt;1&lt;/R&gt;&lt;C&gt;1&lt;/C&gt;&lt;D xsi:type="xsd:double"&gt;29249.99&lt;/D&gt;&lt;/FQL&gt;&lt;FQL&gt;&lt;Q&gt;180458^P_PRICE_LOW(12/03/07,12/03/07-14D,,,,"PRICE","INTRA")&lt;/Q&gt;&lt;R&gt;1&lt;/R&gt;&lt;C&gt;1&lt;/C&gt;&lt;D xsi:type="xsd:double"&gt;25861.73&lt;/D&gt;&lt;/FQL&gt;&lt;FQL&gt;&lt;Q&gt;180458^P_PRICE_HIGH(12/04/07,12/04/07-14D,,,,"PRICE","INTRA")&lt;/Q&gt;&lt;R&gt;1&lt;/R&gt;&lt;C&gt;1&lt;/C&gt;&lt;D xsi:type="xsd:double"&gt;29249.99&lt;/D&gt;&lt;/FQL&gt;&lt;FQL&gt;&lt;Q&gt;180458^P_PRICE_LOW(12/04/07,12/04/07-14D,,,,"PRICE","INTRA")&lt;/Q&gt;&lt;R&gt;1&lt;/R&gt;&lt;C&gt;1&lt;/C&gt;&lt;D xsi:type="xsd:double"&gt;25861.73&lt;/D&gt;&lt;/FQL&gt;&lt;FQL&gt;&lt;Q&gt;180458^P_PRICE_HIGH(12/05/07,12/05/07-14D,,,,"PRICE","INTRA")&lt;/Q&gt;&lt;R&gt;1&lt;/R&gt;&lt;C&gt;1&lt;/C&gt;&lt;D xsi:type="xsd:double"&gt;29411.39&lt;/D&gt;&lt;/FQL&gt;&lt;FQL&gt;&lt;Q&gt;180458^P_PRICE_LOW(12/05/07,12/05/07-14D,,,,"PRICE","INTRA")&lt;/Q&gt;&lt;R&gt;1&lt;/R&gt;&lt;C&gt;1&lt;/C&gt;&lt;D xsi:type="xsd:double"&gt;25861.73&lt;/D&gt;&lt;/FQL&gt;&lt;FQL&gt;&lt;Q&gt;180458^P_PRICE_HIGH(12/06/07,12/06/07-14D,,,,"PRICE","INTRA")&lt;/Q&gt;&lt;R&gt;1&lt;/R&gt;&lt;C&gt;1&lt;/C&gt;&lt;D xsi:type="xsd:double"&gt;29889.35&lt;/D&gt;&lt;/FQL&gt;&lt;FQL&gt;&lt;Q&gt;180458^P_PRICE_LOW(12/06/07,12/06/07-14D,,,,"PRICE","INTRA")&lt;/Q&gt;&lt;R&gt;1&lt;/R&gt;&lt;C&gt;1&lt;/C&gt;&lt;D xsi:type="xsd:double"&gt;25861.73&lt;/D&gt;&lt;/FQL&gt;&lt;FQL&gt;&lt;Q&gt;180458^P_PRICE_HIGH(12/07/07,12/07/07-14D,,,,"PRICE","INTRA")&lt;/Q&gt;&lt;R&gt;1&lt;/R&gt;&lt;C&gt;1&lt;/C&gt;&lt;D xsi:type="xsd:double"&gt;29962.93&lt;/D&gt;&lt;/FQL&gt;&lt;FQL&gt;&lt;Q&gt;180458^P_PRICE_LOW(12/07/07,12/07/07-14D,,,,"PRICE","INTRA")&lt;/Q&gt;&lt;R&gt;1&lt;/R&gt;&lt;C&gt;1&lt;/C&gt;&lt;D xsi:type="xsd:double"&gt;25861.73&lt;/D&gt;&lt;/FQL&gt;&lt;FQL&gt;&lt;Q&gt;180458^P_PRICE_HIGH(12/10/07,12/10/07-14D,,,,"PRICE","INTRA")&lt;/Q&gt;&lt;R&gt;1&lt;/R&gt;&lt;C&gt;1&lt;/C&gt;&lt;D xsi:type="xsd:double"&gt;29962.93&lt;/D&gt;&lt;/FQL&gt;&lt;FQL&gt;&lt;Q&gt;180458^P_PRICE_LOW(12/10/07,12/10/07-14D,,,,"PRICE","INTRA")&lt;/Q&gt;&lt;R&gt;1&lt;/R&gt;&lt;C&gt;1&lt;/C&gt;&lt;D xsi:type="xsd:double"&gt;25861.73&lt;/D&gt;&lt;/FQL&gt;&lt;FQL&gt;&lt;Q&gt;180458^P_PRICE_HIGH(12/11/07,12/11/07-14D,,,,"PRICE","INTRA")&lt;/Q&gt;&lt;R&gt;1&lt;/R&gt;&lt;C&gt;1&lt;/C&gt;&lt;D xsi:type="xsd:double"&gt;29962.93&lt;/D&gt;&lt;/FQL&gt;&lt;FQL&gt;&lt;Q&gt;180458^P_PRICE_LOW(12/11/07,12/11/07-14D,,,,"PRICE","INTRA")&lt;/Q&gt;&lt;R&gt;1&lt;/R&gt;&lt;C&gt;1&lt;/C&gt;&lt;D xsi:type="xsd:double"&gt;25861.73&lt;/D&gt;&lt;/FQL&gt;&lt;FQL&gt;&lt;Q&gt;180458^P_PRICE_HIGH(12/12/07,12/12/07-14D,,,,"PRICE","INTRA")&lt;/Q&gt;&lt;R&gt;1&lt;/R&gt;&lt;C&gt;1&lt;/C&gt;&lt;D xsi:type="xsd:double"&gt;29962.93&lt;/D&gt;&lt;/FQL&gt;&lt;FQL&gt;&lt;Q&gt;180458^P_PRICE_LOW(12/12/07,12/12/07-14D,,,,"PRICE","INTRA")&lt;/Q&gt;&lt;R&gt;1&lt;/R&gt;&lt;C&gt;1&lt;/C&gt;&lt;D xsi:type="xsd:double"&gt;25861.73&lt;/D&gt;&lt;/FQL&gt;&lt;FQL&gt;&lt;Q&gt;180458^P_PRICE_HIGH(12/13/07,12/13/07-14D,,,,"PRICE","INTRA")&lt;/Q&gt;&lt;R&gt;1&lt;/R&gt;&lt;C&gt;1&lt;/C&gt;&lt;D xsi:type="xsd:double"&gt;29962.93&lt;/D&gt;&lt;/FQL&gt;&lt;FQL&gt;&lt;Q&gt;180458^P_PRICE_LOW(12/13/07,12/13/07-14D,,,,"PRICE","INTRA")&lt;/Q&gt;&lt;R&gt;1&lt;/R&gt;&lt;C&gt;1&lt;/C&gt;&lt;D xsi:type="xsd:double"&gt;26305.45&lt;/D&gt;&lt;/FQL&gt;&lt;FQL&gt;&lt;Q&gt;180458^P_PRICE_HIGH(12/14/07,12/14/07-14D,,,,"PRICE","INTRA")&lt;/Q&gt;&lt;R&gt;1&lt;/R&gt;&lt;C&gt;1&lt;/C&gt;&lt;D xsi:type="xsd:double"&gt;29962.93&lt;/D&gt;&lt;/FQL&gt;&lt;FQL&gt;&lt;Q&gt;180458^P_PRICE_LOW(12/14/07,12/14/07-14D,,,,"PRICE","INTRA")&lt;/Q&gt;&lt;R&gt;1&lt;/R&gt;&lt;C&gt;1&lt;/C&gt;&lt;D xsi:type="xsd:double"&gt;26637.61&lt;/D&gt;&lt;/FQL&gt;&lt;FQL&gt;&lt;Q&gt;180458^P_PRICE_HIGH(12/17/07,12/17/07-14D,,,,"PRICE","INTRA")&lt;/Q&gt;&lt;R&gt;1&lt;/R&gt;&lt;C&gt;1&lt;/C&gt;&lt;D xsi:type="xsd:double"&gt;29962.93&lt;/D&gt;&lt;/FQL&gt;&lt;FQL&gt;&lt;Q&gt;180458^P_PRICE_LOW(12/17/07,12/17/07-14D,,,,"PRICE","INTRA")&lt;/Q&gt;&lt;R&gt;1&lt;/R&gt;&lt;C&gt;1&lt;/C&gt;&lt;D xsi:type="xsd:double"&gt;26551.37&lt;/D&gt;&lt;/FQL&gt;&lt;FQL&gt;&lt;Q&gt;180458^P_PRICE_HIGH(12/18/07,12/18/07-14D,,,,"PRICE","INTRA")&lt;/Q&gt;&lt;R&gt;1&lt;/R&gt;&lt;C&gt;1&lt;/C&gt;&lt;D xsi:type="xsd:double"&gt;29962.93&lt;/D&gt;&lt;/FQL&gt;&lt;FQL&gt;&lt;Q&gt;180458^P_PRICE_LOW(12/18/07,12/18/07-14D,,,,"PRICE","INTRA")&lt;/Q&gt;&lt;R&gt;1&lt;/R&gt;&lt;C&gt;1&lt;/C&gt;&lt;D xsi:type="xsd:double"&gt;26093.96&lt;/D&gt;&lt;/FQL&gt;&lt;FQL&gt;&lt;Q&gt;180458^P_PRICE_HIGH(12/19/07,12/19/07-14D,,,,"PRICE","INTRA")&lt;/Q&gt;&lt;R&gt;1&lt;/R&gt;&lt;C&gt;1&lt;/C&gt;&lt;D xsi:type="xsd:double"&gt;29962.93&lt;/D&gt;&lt;/FQL&gt;&lt;FQL&gt;&lt;Q&gt;180458^P_PRICE_LOW(12/19/07,12/19/07-14D,,,,"PRICE","INTRA")&lt;/Q&gt;&lt;R&gt;1&lt;/R&gt;&lt;C&gt;1&lt;/C&gt;&lt;D xsi:type="xsd:double"&gt;26093.96&lt;/D&gt;&lt;/FQL&gt;&lt;FQL&gt;&lt;Q&gt;180458^P_PRICE_HIGH(12/20/07,12/20/07-14D,,,,"PRICE","INTRA")&lt;/Q&gt;&lt;R&gt;1&lt;/R&gt;&lt;C&gt;1&lt;/C&gt;&lt;D xsi:type="xsd:double"&gt;29962.93&lt;/D&gt;&lt;/FQL&gt;&lt;FQL&gt;&lt;Q&gt;180458^P_PRICE_LOW(12/20/07,12/20/07-14D,,,,"PRICE","INTRA")&lt;/Q&gt;&lt;R&gt;1&lt;/R&gt;&lt;C&gt;1&lt;/C&gt;&lt;D xsi:type="xsd:double"&gt;26093.96&lt;/D&gt;&lt;/FQL&gt;&lt;FQL&gt;&lt;Q&gt;180458^P_PRICE_HIGH(12/21/07,12/21/07-14D,,,,"PRICE","INTRA")&lt;/Q&gt;&lt;R&gt;1&lt;/R&gt;&lt;C&gt;1&lt;/C&gt;&lt;D xsi:type="xsd:double"&gt;29962.93&lt;/D&gt;&lt;/FQL&gt;&lt;FQL&gt;&lt;Q&gt;180458^P_PRICE_LOW(12/21/07,12/21/07-14D,,,,"PRICE","INTRA")&lt;/Q&gt;&lt;R&gt;1&lt;/R&gt;&lt;C&gt;1&lt;/C&gt;&lt;D xsi:type="xsd:double"&gt;26093.96&lt;/D&gt;&lt;/FQL&gt;&lt;FQL&gt;&lt;Q&gt;180458^P_PRICE_HIGH(12/24/07,12/24/07-14D,,,,"PRICE","INTRA")&lt;/Q&gt;&lt;R&gt;1&lt;/R&gt;&lt;C&gt;1&lt;/C&gt;&lt;D xsi:type="xsd:double"&gt;29962.93&lt;/D&gt;&lt;/FQL&gt;&lt;FQL&gt;&lt;Q&gt;180458^P_PRICE_LOW(12/24/07,12/24/07-14D,,,,"PRICE","INTRA")&lt;/Q&gt;&lt;R&gt;1&lt;/R&gt;&lt;C&gt;1&lt;/C&gt;&lt;D xsi:type="xsd:double"&gt;26093.96&lt;/D&gt;&lt;/FQL&gt;&lt;FQL&gt;&lt;Q&gt;180458^P_PRICE_HIGH(12/27/07,12/27/07-14D,,,,"PRICE","INTRA")&lt;/Q&gt;&lt;R&gt;1&lt;/R&gt;&lt;C&gt;1&lt;/C&gt;&lt;D xsi:type="xsd:double"&gt;29962.93&lt;/D&gt;&lt;/FQL&gt;&lt;FQL&gt;&lt;Q&gt;180458^P_PRICE_LOW(12/27/07,12/27/07-14D,,,,"PRICE","INTRA")&lt;/Q&gt;&lt;R&gt;1&lt;/R&gt;&lt;C&gt;1&lt;/C&gt;&lt;D xsi:type="xsd:double"&gt;26093.96&lt;/D&gt;&lt;/FQL&gt;&lt;FQL&gt;&lt;Q&gt;180458^P_PRICE_HIGH(12/28/07,12/28/07-14D,,,,"PRICE","INTRA")&lt;/Q&gt;&lt;R&gt;1&lt;/R&gt;&lt;C&gt;1&lt;/C&gt;&lt;D xsi:type="xsd:double"&gt;29962.93&lt;/D&gt;&lt;/FQL&gt;&lt;FQL&gt;&lt;Q&gt;180458^P_PRICE_LOW(12/28/07,12/28/07-14D,,,,"PRICE","INTRA")&lt;/Q&gt;&lt;R&gt;1&lt;/R&gt;&lt;C&gt;1&lt;/C&gt;&lt;D xsi:type="xsd:double"&gt;26093.96&lt;/D&gt;&lt;/FQL&gt;&lt;FQL&gt;&lt;Q&gt;180458^P_PRICE_HIGH(12/31/07,12/31/07-14D,,,,"PRICE","INTRA")&lt;/Q&gt;&lt;R&gt;1&lt;/R&gt;&lt;C&gt;1&lt;/C&gt;&lt;D xsi:type="xsd:double"&gt;29962.93&lt;/D&gt;&lt;/FQL&gt;&lt;FQL&gt;&lt;Q&gt;180458^P_PRICE_LOW(12/31/07,12/31/07-14D,,,,"PRICE","INTRA")&lt;/Q&gt;&lt;R&gt;1&lt;/R&gt;&lt;C&gt;1&lt;/C&gt;&lt;D xsi:type="xsd:double"&gt;26093.96&lt;/D&gt;&lt;/FQL&gt;&lt;FQL&gt;&lt;Q&gt;180458^P_PRICE_HIGH(1/02/08,1/02/08-14D,,,,"PRICE","INTRA")&lt;/Q&gt;&lt;R&gt;1&lt;/R&gt;&lt;C&gt;1&lt;/C&gt;&lt;D xsi:type="xsd:double"&gt;29235.21&lt;/D&gt;&lt;/FQL&gt;&lt;FQL&gt;&lt;Q&gt;180458^P_PRICE_LOW(1/02/08,1/02/08-14D,,,,"PRICE","INTRA")&lt;/Q&gt;&lt;R&gt;1&lt;/R&gt;&lt;C&gt;1&lt;/C&gt;&lt;D xsi:type="xsd:double"&gt;26093.96&lt;/D&gt;&lt;/FQL&gt;&lt;FQL&gt;&lt;Q&gt;180458^P_PRICE_HIGH(1/03/08,1/03/08-14D,,,,"PRICE","INTRA")&lt;/Q&gt;&lt;R&gt;1&lt;/R&gt;&lt;C&gt;1&lt;/C&gt;&lt;D xsi:type="xsd:double"&gt;29235.21&lt;/D&gt;&lt;/FQL&gt;&lt;FQL&gt;&lt;Q&gt;180458^P_PRICE_LOW(1/03/08,1/03/08-14D,,,,"PRICE","INTRA")&lt;/Q&gt;&lt;R&gt;1&lt;/R&gt;&lt;C&gt;1&lt;/C&gt;&lt;D xsi:type="xsd:double"&gt;26093.96&lt;/D&gt;&lt;/FQL&gt;&lt;FQL&gt;&lt;Q&gt;180458^P_PRICE_HIGH(1/04/08,1/04/08-14D,,,,"PRICE","INTRA")&lt;/Q&gt;&lt;R&gt;1&lt;/R&gt;&lt;C&gt;1&lt;/C&gt;&lt;D xsi:type="xsd:double"&gt;28777.28&lt;/D&gt;&lt;/FQL&gt;&lt;FQL&gt;&lt;Q&gt;180458^P_PRICE_LOW(1/04/08,1/04/08-14D,,,,"PRICE","INTRA")&lt;/Q&gt;&lt;R&gt;1&lt;/R&gt;&lt;C&gt;1&lt;/C&gt;&lt;D xsi:type="xsd:double"&gt;26093.96&lt;/D&gt;&lt;/FQL&gt;&lt;FQL&gt;&lt;Q&gt;180458^P_PRICE_HIGH(1/07/08,1/07/08-14D,,,,"PRICE","INTRA")&lt;/Q&gt;&lt;R&gt;1&lt;/R&gt;&lt;C&gt;1&lt;/C&gt;&lt;D xsi:type="xsd:double"&gt;28604.17&lt;/D&gt;&lt;/FQL&gt;&lt;FQL&gt;&lt;Q&gt;180458^P_PRICE_LOW(1/07/08,1/07/08-14D,,,,"PRICE","INTRA")&lt;/Q&gt;&lt;R&gt;1&lt;/R&gt;&lt;C&gt;1&lt;/C&gt;&lt;D xsi:type="xsd:double"&gt;26093.96&lt;/D&gt;&lt;/FQL&gt;&lt;FQL&gt;&lt;Q&gt;180458^P_PRICE_HIGH(1/08/08,1/08/08-14D,,,,"PRICE","INTRA")&lt;/Q&gt;&lt;R&gt;1&lt;/R&gt;&lt;C&gt;1&lt;/C&gt;&lt;D xsi:type="xsd:double"&gt;28343.39&lt;/D&gt;&lt;/FQL&gt;&lt;FQL&gt;&lt;Q&gt;180458^P_PRICE_LOW(1/08/08,1/08/08-14D,,,,"PRICE","INTRA")&lt;/Q&gt;&lt;R&gt;1&lt;/R&gt;&lt;C&gt;1&lt;/C&gt;&lt;D xsi:type="xsd:double"&gt;26093.96&lt;/D&gt;&lt;/FQL&gt;&lt;FQL&gt;&lt;Q&gt;180458^P_PRICE_HIGH(1/09/08,1/09/08-14D,,,,"PRICE","INTRA")&lt;/Q&gt;&lt;R&gt;1&lt;/R&gt;&lt;C&gt;1&lt;/C&gt;&lt;D xsi:type="xsd:double"&gt;28343.39&lt;/D&gt;&lt;/FQL&gt;&lt;FQL&gt;&lt;Q&gt;180458^P_PRICE_LOW(1/09/08,1/09/08-14D,,,,"PRICE","INTRA")&lt;/Q&gt;&lt;R&gt;1&lt;/R&gt;&lt;C&gt;1&lt;/C&gt;&lt;D xsi:type="xsd:double"&gt;26093.96&lt;/D&gt;&lt;/FQL&gt;&lt;FQL&gt;&lt;Q&gt;180458^P_PRICE_HIGH(1/10/08,1/10/08-14D,,,,"PRICE","INTRA")&lt;/Q&gt;&lt;R&gt;1&lt;/R&gt;&lt;C&gt;1&lt;/C&gt;&lt;D xsi:type="xsd:double"&gt;28343.39&lt;/D&gt;&lt;/FQL&gt;&lt;FQL&gt;&lt;Q&gt;180458^P_PRICE_LOW(1/10/08,1/10/08-14D,,,,"PRICE","INTRA")&lt;/Q&gt;&lt;R&gt;1&lt;/R&gt;&lt;C&gt;1&lt;/C&gt;&lt;D xsi:type="xsd:double"&gt;26093.96&lt;/D&gt;&lt;/FQL&gt;&lt;FQL&gt;&lt;Q&gt;180458^P_PRICE_HIGH(1/11/08,1/11/08-14D,,,,"PRICE","INTRA")&lt;/Q&gt;&lt;R&gt;1&lt;/R&gt;&lt;C&gt;1&lt;/C&gt;&lt;D xsi:type="xsd:double"&gt;28343.39&lt;/D&gt;&lt;/FQL&gt;&lt;FQL&gt;&lt;Q&gt;180458^P_PRICE_LOW(1/11/08,1/11/08-14D,,,,"PRICE","INTRA")&lt;/Q&gt;&lt;R&gt;1&lt;/R&gt;&lt;C&gt;1&lt;/C&gt;&lt;D xsi:type="xsd:double"&gt;26670.85&lt;/D&gt;&lt;/FQL&gt;&lt;FQL&gt;&lt;Q&gt;180458^P_PRICE_HIGH(1/14/08,1/14/08-14D,,,,"PRICE","INTRA")&lt;/Q&gt;&lt;R&gt;1&lt;/R&gt;&lt;C&gt;1&lt;/C&gt;&lt;D xsi:type="xsd:double"&gt;28343.39&lt;/D&gt;&lt;/FQL&gt;&lt;FQL&gt;&lt;Q&gt;180458^P_PRICE_LOW(1/14/08,1/14/08-14D,,,,"PRICE","INTRA")&lt;/Q&gt;&lt;R&gt;1&lt;/R&gt;&lt;C&gt;1&lt;/C&gt;&lt;D xsi:type="xsd:double"&gt;26464.64&lt;/D&gt;&lt;/FQL&gt;&lt;FQL&gt;&lt;Q&gt;180458^P_PRICE_HIGH(1/15/08,1/15/08-14D,,,,"PRICE","INTRA")&lt;/Q&gt;&lt;R&gt;1&lt;/R&gt;&lt;C&gt;1&lt;/C&gt;&lt;D xsi:type="xsd:double"&gt;28343.39&lt;/D&gt;&lt;/FQL&gt;&lt;FQL&gt;&lt;Q&gt;180458^P_PRICE_LOW(1/15/08,1/15/08-14D,,,,"PRICE","INTRA")&lt;/Q&gt;&lt;R&gt;1&lt;/R&gt;&lt;C&gt;1&lt;/C&gt;&lt;D xsi:type="xsd:double"&gt;25823.5&lt;/D&gt;&lt;/FQL&gt;&lt;FQL&gt;&lt;Q&gt;180458^P_PRICE_HIGH(1/16/08,1/16/08-14D,,,,"PRICE","INTRA")&lt;/Q&gt;&lt;R&gt;1&lt;/R&gt;&lt;C&gt;1&lt;/C&gt;&lt;D xsi:type="xsd:double"&gt;28343.39&lt;/D&gt;&lt;/FQL&gt;&lt;FQL&gt;&lt;Q&gt;180458^P_PRICE_LOW(1/16/08,1/16/08-14D,,,,"PRICE","INTRA")&lt;/Q&gt;&lt;R&gt;1&lt;/R&gt;&lt;C&gt;1&lt;/C&gt;&lt;D xsi:type="xsd:double"&gt;24320.03&lt;/D&gt;&lt;/FQL&gt;&lt;FQL&gt;&lt;Q&gt;180458^P_PRICE_HIGH(1/17/08,1/17/08-14D,,,,"PRICE","INTRA")&lt;/Q&gt;&lt;R&gt;1&lt;/R&gt;&lt;C&gt;1&lt;/C&gt;&lt;D xsi:type="xsd:double"&gt;28343.39&lt;/D&gt;&lt;/FQL&gt;&lt;FQL&gt;&lt;Q&gt;180458^P_PRICE_LOW(1/17/08,1/17/08-14D,,,,"PRICE","INTRA")&lt;/Q&gt;&lt;R&gt;1&lt;/R&gt;&lt;C&gt;1&lt;/C&gt;&lt;D xsi:type="xsd:double"&gt;23957.61&lt;/D&gt;&lt;/FQL&gt;&lt;FQL&gt;&lt;Q&gt;180458^P_PRICE_HIGH(1/18/08,1/18/08-14D,,,,"PRICE","INTRA")&lt;/Q&gt;&lt;R&gt;1&lt;/R&gt;&lt;C&gt;1&lt;/C&gt;&lt;D xsi:type="xsd:double"&gt;27853.6&lt;/D&gt;&lt;/FQL&gt;&lt;FQL&gt;&lt;Q&gt;180458^P_PRICE_LOW(1/18/08,1/18/08-14D,,,,"PRICE","INTRA")&lt;/Q&gt;&lt;R&gt;1&lt;/R&gt;&lt;C&gt;1&lt;/C&gt;&lt;D xsi:type="xsd:double"&gt;23957.61&lt;/D&gt;&lt;/FQL&gt;&lt;FQL&gt;&lt;Q&gt;180458^P_PRICE_HIGH(1/21/08,1/21/08-14D,,,,"PRICE","INTRA")&lt;/Q&gt;&lt;R&gt;1&lt;/R&gt;&lt;C&gt;1&lt;/C&gt;&lt;D xsi:type="xsd:double"&gt;27853.6&lt;/D&gt;&lt;/FQL&gt;&lt;FQL&gt;&lt;Q&gt;180458^P_PRICE_LOW(1/21/08,1/21/08-14D,,,,"PRICE","INTRA")&lt;/Q&gt;&lt;R&gt;1&lt;/R&gt;&lt;C&gt;1&lt;/C&gt;&lt;D xsi:type="xsd:double"&gt;23770.13&lt;/D&gt;&lt;/FQL&gt;&lt;FQL&gt;&lt;Q&gt;180458^P_PRICE_HIGH(1/22/08,1/22/08-14D,,,,"PRICE","INTRA")&lt;/Q&gt;&lt;R&gt;1&lt;/R&gt;&lt;C&gt;1&lt;/C&gt;&lt;D xsi:type="xsd:double"&gt;27853.6&lt;/D&gt;&lt;/FQL&gt;&lt;FQL&gt;&lt;Q&gt;180458^P_PRICE_LOW(1/22/08,1/22/08-14D,,,,"PRICE","INTRA")&lt;/Q&gt;&lt;R&gt;1&lt;/R&gt;&lt;C&gt;1&lt;/C&gt;&lt;D xsi:type="xsd:double"&gt;21709.63&lt;/D&gt;&lt;/FQL&gt;&lt;FQL&gt;&lt;Q&gt;180458^P_PRICE_HIGH(1/23/08,1/23/08-14D,,,,"PRICE","INTRA")&lt;/Q&gt;&lt;R&gt;1&lt;/R&gt;&lt;C&gt;1&lt;/C&gt;&lt;D xsi:type="xsd:double"&gt;27637.6&lt;/D&gt;&lt;/FQL&gt;&lt;FQL&gt;&lt;Q&gt;180458^P_PRICE_LOW(1/23/08,1/23/08-14D,,,,"PRICE","INTRA")&lt;/Q&gt;&lt;R&gt;1&lt;/R&gt;&lt;C&gt;1&lt;/C&gt;&lt;D xsi:type="xsd:double"&gt;21709.63&lt;/D&gt;&lt;/FQL&gt;&lt;FQL&gt;&lt;Q&gt;180458^P_PRICE_HIGH(1/24/08,1/24/08-14D,,,,"PRICE","INTRA")&lt;/Q&gt;&lt;R&gt;1&lt;/R&gt;&lt;C&gt;1&lt;/C&gt;&lt;D xsi:type="xsd:double"&gt;27637.6&lt;/D&gt;&lt;/FQL&gt;&lt;FQL&gt;&lt;Q&gt;180458^P_PRICE_LOW(1/24/08,1/24/08-14D,,,,"PRICE","INTRA")&lt;/Q&gt;&lt;R&gt;1&lt;/R&gt;&lt;C&gt;1&lt;/C&gt;&lt;D xsi:type="xsd:double"&gt;21709.63&lt;/D&gt;&lt;/FQL&gt;&lt;FQL&gt;&lt;Q&gt;180458^P_PRICE_HIGH(1/25/08,1/25/08-14D,,,,"PRICE","INTRA")&lt;/Q&gt;&lt;R&gt;1&lt;/R&gt;&lt;C&gt;1&lt;/C&gt;&lt;D xsi:type="xsd:double"&gt;27637.6&lt;/D&gt;&lt;/FQL&gt;&lt;FQL&gt;&lt;Q&gt;180458^P_PRICE_LOW(1/25/08,1/25/08-14D,,,,"PRICE","INTRA")&lt;/Q&gt;&lt;R&gt;1&lt;/R&gt;&lt;C&gt;1&lt;/C&gt;&lt;D xsi:type="xsd:double"&gt;21709.63&lt;/D&gt;&lt;/FQL&gt;&lt;FQL&gt;&lt;Q&gt;180458^P_PRICE_HIGH(1/28/08,1/28/08-14D,,,,"PRICE","INTRA")&lt;/Q&gt;&lt;R&gt;1&lt;/R&gt;&lt;C&gt;1&lt;/C&gt;&lt;D xsi:type="xsd:double"&gt;27637.6&lt;/D&gt;&lt;/FQL&gt;&lt;FQL&gt;&lt;Q&gt;180458^P_PRICE_LOW(1/28/08,1/28/08-14D,,,,"PRICE","INTRA")&lt;/Q&gt;&lt;R&gt;1&lt;/R&gt;&lt;C&gt;1&lt;/C&gt;&lt;D xsi:type="xsd:double"&gt;21709.63&lt;/D&gt;&lt;/FQL&gt;&lt;FQL&gt;&lt;Q&gt;180458^P_PRICE_HIGH(1/29/08,1/29/08-14D,,,,"PRICE","INTRA")&lt;/Q&gt;&lt;R&gt;1&lt;/R&gt;&lt;C&gt;1&lt;/C&gt;&lt;D xsi:type="xsd:double"&gt;27625.83&lt;/D&gt;&lt;/FQL&gt;&lt;FQL&gt;&lt;Q&gt;180458^P_PRICE_LOW(1/29/08,1/29/08-14D,,,,"PRICE","INTRA")&lt;/Q&gt;&lt;R&gt;1&lt;/R&gt;&lt;C&gt;1&lt;/C&gt;&lt;D xsi:type="xsd:double"&gt;21709.63&lt;/D&gt;&lt;/FQL&gt;&lt;FQL&gt;&lt;Q&gt;180458^P_PRICE_HIGH(1/30/08,1/30/08-14D,,,,"PRICE","INTRA")&lt;/Q&gt;&lt;R&gt;1&lt;/R&gt;&lt;C&gt;1&lt;/C&gt;&lt;D xsi:type="xsd:double"&gt;27596.5&lt;/D&gt;&lt;/FQL&gt;&lt;FQL&gt;&lt;Q&gt;180458^P_PRICE_LOW(1/30/08,1/30/08-14D,,,,"PRICE","INTRA")&lt;/Q&gt;&lt;R&gt;1&lt;/R&gt;&lt;C&gt;1&lt;/C&gt;&lt;D xsi:type="xsd:double"&gt;21709.63&lt;/D&gt;&lt;/FQL&gt;&lt;FQL&gt;&lt;Q&gt;180458^P_PRICE_HIGH(1/31/08,1/31/08-14D,,,,"PRICE","INTRA")&lt;/Q&gt;&lt;R&gt;1&lt;/R&gt;&lt;C&gt;1&lt;/C&gt;&lt;D xsi:type="xsd:double"&gt;27593.7&lt;/D&gt;&lt;/FQL&gt;&lt;FQL&gt;&lt;Q&gt;180458^P_PRICE_LOW(1/31/08,1/31/08-14D,,,,"PRICE","INTRA")&lt;/Q&gt;&lt;R&gt;1&lt;/R&gt;&lt;C&gt;1&lt;/C&gt;&lt;D xsi:type="xsd:double"&gt;21709.63&lt;/D&gt;&lt;/FQL&gt;&lt;FQL&gt;&lt;Q&gt;180458^P_PRICE_HIGH(2/01/08,2/01/08-14D,,,,"PRICE","INTRA")&lt;/Q&gt;&lt;R&gt;1&lt;/R&gt;&lt;C&gt;1&lt;/C&gt;&lt;D xsi:type="xsd:double"&gt;27142.88&lt;/D&gt;&lt;/FQL&gt;&lt;FQL&gt;&lt;Q&gt;180458^P_PRICE_LOW(2/01/08,2/01/08-14D,,,,"PRICE","INTRA")&lt;/Q&gt;&lt;R&gt;1&lt;/R&gt;&lt;C&gt;1&lt;/C&gt;&lt;D xsi:type="xsd:double"&gt;21709.63&lt;/D&gt;&lt;/FQL&gt;&lt;FQL&gt;&lt;Q&gt;180458^P_PRICE_HIGH(2/04/08,2/04/08-14D,,,,"PRICE","INTRA")&lt;/Q&gt;&lt;R&gt;1&lt;/R&gt;&lt;C&gt;1&lt;/C&gt;&lt;D xsi:type="xsd:double"&gt;26800.52&lt;/D&gt;&lt;/FQL&gt;&lt;FQL&gt;&lt;Q&gt;180458^P_PRICE_LOW(2/04/08,2/04/08-14D,,,,"PRICE","INTRA")&lt;/Q&gt;&lt;R&gt;1&lt;/R&gt;&lt;C&gt;1&lt;/C&gt;&lt;D xsi:type="xsd:double"&gt;21709.63&lt;/D&gt;&lt;/FQL&gt;&lt;FQL&gt;&lt;Q&gt;180458^P_PRICE_HIGH(2/05/08,2/05/08-14D,,,,"PRICE","INTRA")&lt;/Q&gt;&lt;R&gt;1&lt;/R&gt;&lt;C&gt;1&lt;/C&gt;&lt;D xsi:type="xsd:double"&gt;25381.91&lt;/D&gt;&lt;/FQL&gt;&lt;FQL&gt;&lt;Q&gt;180458^P_PRICE_LOW(2/05/08,2/05/08-14D,,,,"PRICE","INTRA")&lt;/Q&gt;&lt;R&gt;1&lt;/R&gt;&lt;C&gt;1&lt;/C&gt;&lt;D xsi:type="xsd:double"&gt;21709.63&lt;/D&gt;&lt;/FQL&gt;&lt;FQL&gt;&lt;Q&gt;180458^P_PRICE_HIGH(2/06/08,2/06/08-14D,,,,"PRICE","INTRA")&lt;/Q&gt;&lt;R&gt;1&lt;/R&gt;&lt;C&gt;1&lt;/C&gt;&lt;D xsi:type="xsd:double"&gt;25381.91&lt;/D&gt;&lt;/FQL&gt;&lt;FQL&gt;&lt;Q&gt;180458^P_PRICE_LOW(2/06/08,2/06/08-14D,,,,"PRICE","INTRA")&lt;/Q&gt;&lt;R&gt;1&lt;/R&gt;&lt;C&gt;1&lt;/C&gt;&lt;D xsi:type="xsd:double"&gt;21709.63&lt;/D&gt;&lt;/FQL&gt;&lt;FQL&gt;&lt;Q&gt;180458^P_PRICE_HIGH(2/11/08,2/11/08-14D,,,,"PRICE","INTRA")&lt;/Q&gt;&lt;R&gt;1&lt;/R&gt;&lt;C&gt;1&lt;/C&gt;&lt;D xsi:type="xsd:double"&gt;25378.24&lt;/D&gt;&lt;/FQL&gt;&lt;FQL&gt;&lt;Q&gt;180458^P_PRICE_LOW(2/11/08,2/11/08-14D,,,,"PRICE","INTRA")&lt;/Q&gt;&lt;R&gt;1&lt;/R&gt;&lt;C&gt;1&lt;/C&gt;&lt;D xsi:type="xsd:double"&gt;21709.63&lt;/D&gt;&lt;/FQL&gt;&lt;FQL&gt;&lt;Q&gt;180458^P_PRICE_HIGH(2/12/08,2/12/08-14D,,,,"PRICE","INTRA")&lt;/Q&gt;&lt;R&gt;1&lt;/R&gt;&lt;C&gt;1&lt;/C&gt;&lt;D xsi:type="xsd:double"&gt;25243.58&lt;/D&gt;&lt;/FQL&gt;&lt;FQL&gt;&lt;Q&gt;180458^P_PRICE_LOW(2/12/08,2/12/08-14D,,,,"PRICE","INTRA")&lt;/Q&gt;&lt;R&gt;1&lt;/R&gt;&lt;C&gt;1&lt;/C&gt;&lt;D xsi:type="xsd:double"&gt;21709.63&lt;/D&gt;&lt;/FQL&gt;&lt;FQL&gt;&lt;Q&gt;180458^P_PRICE_HIGH(2/13/08,2/13/08-14D,,,,"PRICE","INTRA")&lt;/Q&gt;&lt;R&gt;1&lt;/R&gt;&lt;C&gt;1&lt;/C&gt;&lt;D xsi:type="xsd:double"&gt;25243.58&lt;/D&gt;&lt;/FQL&gt;&lt;FQL&gt;&lt;Q&gt;180458^P_PRICE_LOW(2/13/08,2/13/08-14D,,,,"PRICE","INTRA")&lt;/Q&gt;&lt;R&gt;1&lt;/R&gt;&lt;C&gt;1&lt;/C&gt;&lt;D xsi:type="xsd:double"&gt;21709.63&lt;/D&gt;&lt;/FQL&gt;&lt;FQL&gt;&lt;Q&gt;180458^P_PRICE_HIGH(2/14/08,2/14/08-14D,,,,"PRICE","INTRA")&lt;/Q&gt;&lt;R&gt;1&lt;/R&gt;&lt;C&gt;1&lt;/C&gt;&lt;D xsi:type="xsd:double"&gt;25243.58&lt;/D&gt;&lt;/FQL&gt;&lt;FQL&gt;&lt;Q&gt;180458^P_PRICE_LOW(2/14/08,2/14/08-14D,,,,"PRICE","INTRA")&lt;/Q&gt;&lt;R&gt;1&lt;/R&gt;&lt;C&gt;1&lt;/C&gt;&lt;D xsi:type="xsd:double"&gt;22569.53&lt;/D&gt;&lt;/FQL&gt;&lt;FQL&gt;&lt;Q&gt;180458^P_PRICE_HIGH(2/15/08,2/15/08-14D,,,,"PRICE","INTRA")&lt;/Q&gt;&lt;R&gt;1&lt;/R&gt;&lt;C&gt;1&lt;/C&gt;&lt;D xsi:type="xsd:double"&gt;25243.58&lt;/D&gt;&lt;/FQL&gt;&lt;FQL&gt;&lt;Q&gt;180458^P_PRICE_LOW(2/15/08,2/15/08-14D,,,,"PRICE","INTRA")&lt;/Q&gt;&lt;R&gt;1&lt;/R&gt;&lt;C&gt;1&lt;/C&gt;&lt;D xsi:type="xsd:double"&gt;22569.53&lt;/D&gt;&lt;/FQL&gt;&lt;FQL&gt;&lt;Q&gt;180458^P_PRICE_HIGH(2/18/08,2/18/08-14D,,,,"PRICE","INTRA")&lt;/Q&gt;&lt;R&gt;1&lt;/R&gt;&lt;C&gt;1&lt;/C&gt;&lt;D xsi:type="xsd:double"&gt;25243.58&lt;/D&gt;&lt;/FQL&gt;&lt;FQL&gt;&lt;Q&gt;180458^P_PRICE_LOW(2/18/08,2/18/08-14D,,,,"PRICE","INTRA")&lt;/Q&gt;&lt;R&gt;1&lt;/R&gt;&lt;C&gt;1&lt;/C&gt;&lt;D xsi:type="xsd:double"&gt;22569.53&lt;/D&gt;&lt;/FQL&gt;&lt;FQL&gt;&lt;Q&gt;180458^P_PRICE_HIGH(2/19/08,2/19/08-14D,,,,"PRICE","INTRA")&lt;/Q&gt;&lt;R&gt;1&lt;/R&gt;&lt;C&gt;1&lt;/C&gt;&lt;D xsi:type="xsd:double"&gt;25101.41&lt;/D&gt;&lt;/FQL&gt;&lt;FQL&gt;&lt;Q&gt;180458^P_PRICE_LOW(2/19/08,2/19/08-14D,,,,"PRICE","INTRA")&lt;/Q&gt;&lt;R&gt;1&lt;/R&gt;&lt;C&gt;1&lt;/C&gt;&lt;D xsi:type="xsd:double"&gt;22569.53&lt;/D&gt;&lt;/FQL&gt;&lt;FQL&gt;&lt;Q&gt;180458^P_PRICE_HIGH(2/20/08,2/20/08-14D,,,,"PRICE","INTRA")&lt;/Q&gt;&lt;R&gt;1&lt;/R&gt;&lt;C&gt;1&lt;/C&gt;&lt;D xsi:type="xsd:double"&gt;25101.41&lt;/D&gt;&lt;/FQL&gt;&lt;FQL&gt;&lt;Q&gt;180458^P_PRICE_LOW(2/20/08,2/20/08-14D,,,,"PRICE","INTRA")&lt;/Q&gt;&lt;R&gt;1&lt;/R&gt;&lt;C&gt;1&lt;/C&gt;&lt;D xsi:type="xsd:double"&gt;22569.53&lt;/D&gt;&lt;/FQL&gt;&lt;FQL&gt;&lt;Q&gt;180458^P_PRICE_HIGH(2/21/08,2/21/08-14D,,,,"PRICE","INTRA")&lt;/Q&gt;&lt;R&gt;1&lt;/R&gt;&lt;C&gt;1&lt;/C&gt;&lt;D xsi:type="xsd:double"&gt;25101.41&lt;/D&gt;&lt;/FQL&gt;&lt;FQL&gt;&lt;Q&gt;180458^P_PRICE_LOW(2/21/08,2/21/08-14D,,,,"PRICE","INTRA")&lt;/Q&gt;&lt;R&gt;1&lt;/R&gt;&lt;C&gt;1&lt;/C&gt;&lt;D xsi:type="xsd:double"&gt;22569.53&lt;/D&gt;&lt;/FQL&gt;&lt;FQL&gt;&lt;Q&gt;180458^P_PRICE_HIGH(2/22/08,2/22/08-14D,,,,"PRICE","INTRA")&lt;/Q&gt;&lt;R&gt;1&lt;/R&gt;&lt;C&gt;1&lt;/C&gt;&lt;D xsi:type="xsd:double"&gt;25101.41&lt;/D&gt;&lt;/FQL&gt;&lt;FQL&gt;&lt;Q&gt;180458^P_PRICE_LOW(2/22/08,2/22/08-14D,,,,"PRICE","INTRA")&lt;/Q&gt;&lt;R&gt;1&lt;/R&gt;&lt;C&gt;1&lt;/C&gt;&lt;D xsi:type="xsd:double"&gt;22569.53&lt;/D&gt;&lt;/FQL&gt;&lt;FQL&gt;&lt;Q&gt;180458^P_PRICE_HIGH(2/25/08,2/25/08-14D,,,,"PRICE","INTRA")&lt;/Q&gt;&lt;R&gt;1&lt;/R&gt;&lt;C&gt;1&lt;/C&gt;&lt;D xsi:type="xsd:double"&gt;25101.41&lt;/D&gt;&lt;/FQL&gt;&lt;FQL&gt;&lt;Q&gt;180458^P_PRICE_LOW(2/25/08,2/25/08-14D,,,,"PRICE","INTRA")&lt;/Q&gt;&lt;R&gt;1&lt;/R&gt;&lt;C&gt;1&lt;/C&gt;&lt;D xsi:type="xsd:double"&gt;22569.53&lt;/D&gt;&lt;/FQL&gt;&lt;FQL&gt;&lt;Q&gt;180458^P_PRICE_HIGH(2/26/08,2/26/08-14D,,,,"PRICE","INTRA")&lt;/Q&gt;&lt;R&gt;1&lt;/R&gt;&lt;C&gt;1&lt;/C&gt;&lt;D xsi:type="xsd:double"&gt;25101.41&lt;/D&gt;&lt;/FQL&gt;&lt;FQL&gt;&lt;Q&gt;180458^P_PRICE_LOW(2/26/08,2/26/08-14D,,,,"PRICE","INTRA")&lt;/Q&gt;&lt;R&gt;1&lt;/R&gt;&lt;C&gt;1&lt;/C&gt;&lt;D xsi:type="xsd:double"&gt;22569.53&lt;/D&gt;&lt;/FQL&gt;&lt;FQL&gt;&lt;Q&gt;180458^P_PRICE_HIGH(2/27/08,2/27/08-14D,,,,"PRICE","INTRA")&lt;/Q&gt;&lt;R&gt;1&lt;/R&gt;&lt;C&gt;1&lt;/C&gt;&lt;D xsi:type="xsd:double"&gt;24961.98&lt;/D&gt;&lt;/FQL&gt;&lt;FQL&gt;&lt;Q&gt;180458^P_PRICE_LOW(2/27/08,2/27/08-14D,,,,"PRICE","INTRA")&lt;/Q&gt;&lt;R&gt;1&lt;/R&gt;&lt;C&gt;1&lt;/C&gt;&lt;D xsi:type="xsd:double"&gt;22569.53&lt;/D&gt;&lt;/FQL&gt;&lt;FQL&gt;&lt;Q&gt;180458^P_PRICE_HIGH(2/28/08,2/28/08-14D,,,,"PRICE","INTRA")&lt;/Q&gt;&lt;R&gt;1&lt;/R&gt;&lt;C&gt;1&lt;/C&gt;&lt;D xsi:type="xsd:double"&gt;24841.23&lt;/D&gt;&lt;/FQL&gt;&lt;FQL&gt;&lt;Q&gt;180458^P_PRICE_LOW(2/28/08,2/28/08-14D,,,,"PRICE","INTRA")&lt;/Q&gt;&lt;R&gt;1&lt;/R&gt;&lt;C&gt;1&lt;/C&gt;&lt;D xsi:type="xsd:double"&gt;22569.53&lt;/D&gt;&lt;/FQL&gt;&lt;FQL&gt;&lt;Q&gt;180458^P_PRICE_HIGH(2/29/08,2/29/08-14D,,,,"PRICE","INTRA")&lt;/Q&gt;&lt;R&gt;1&lt;/R&gt;&lt;C&gt;1&lt;/C&gt;&lt;D xsi:type="xsd:double"&gt;24841.23&lt;/D&gt;&lt;/FQL&gt;&lt;FQL&gt;&lt;Q&gt;180458^P_PRICE_LOW(2/29/08,2/29/08-14D,,,,"PRICE","INTRA")&lt;/Q&gt;&lt;R&gt;1&lt;/R&gt;&lt;C&gt;1&lt;/C&gt;&lt;D xsi:type="xsd:double"&gt;22569.53&lt;/D&gt;&lt;/FQL&gt;&lt;FQL&gt;&lt;Q&gt;180458^P_PRICE_HIGH(3/03/08,3/03/08-14D,,,,"PRICE","INTRA")&lt;/Q&gt;&lt;R&gt;1&lt;/R&gt;&lt;C&gt;1&lt;/C&gt;&lt;D xsi:type="xsd:double"&gt;24841.23&lt;/D&gt;&lt;/FQL&gt;&lt;FQL&gt;&lt;Q&gt;180458^P_PRICE_LOW(3/03/08,3/03/08-14D,,,,"PRICE","INTRA")&lt;/Q&gt;&lt;R&gt;1&lt;/R&gt;&lt;C&gt;1&lt;/C&gt;&lt;D xsi:type="xsd:double"&gt;22891.22&lt;/D&gt;&lt;/FQL&gt;&lt;FQL&gt;&lt;Q&gt;180458^P_PRICE_HIGH(3/04/08,3/04/08-14D,,,,"PRICE","INTRA")&lt;/Q&gt;&lt;R&gt;1&lt;/R&gt;&lt;C&gt;1&lt;/C&gt;&lt;D xsi:type="xsd:double"&gt;24841.23&lt;/D&gt;&lt;/FQL&gt;&lt;FQL&gt;&lt;Q&gt;180458^P_PRICE_LOW(3/04/08,3/04/08-14D,,,,"PRICE","INTRA")&lt;/Q&gt;&lt;R&gt;1&lt;/R&gt;&lt;C&gt;1&lt;/C&gt;&lt;D xsi:type="xsd:double"&gt;22938.05&lt;/D&gt;&lt;/FQL&gt;&lt;FQL&gt;&lt;Q&gt;180458^P_PRICE_HIGH(3/05/08,3/05/08-14D,,,,"PRICE","INTRA")&lt;/Q&gt;&lt;R&gt;1&lt;/R&gt;&lt;C&gt;1&lt;/C&gt;&lt;D xsi:type="xsd:double"&gt;24841.23&lt;/D&gt;&lt;/FQL&gt;&lt;FQL&gt;&lt;Q&gt;180458^P_PRICE_LOW(3/05/08,3/05/08-14D,,,,"PRICE","INTRA")&lt;/Q&gt;&lt;R&gt;1&lt;/R&gt;&lt;C&gt;1&lt;/C&gt;&lt;D xsi:type="xsd:double"&gt;22873.31&lt;/D&gt;&lt;/FQL&gt;&lt;FQL&gt;&lt;Q&gt;180458^P_PRICE_HIGH(3/06/08,3/06/08-14D,,,,"PRICE","INTRA")&lt;/Q&gt;&lt;R&gt;1&lt;/R&gt;&lt;C&gt;1&lt;/C&gt;&lt;D xsi:type="xsd:double"&gt;24841.23&lt;/D&gt;&lt;/FQL&gt;&lt;FQL&gt;&lt;Q&gt;180458^P_PRICE_LOW(3/06/08,3/06/08-14D,,,,"PRICE","INTRA")&lt;/Q&gt;&lt;R&gt;1&lt;/R&gt;&lt;C&gt;1&lt;/C&gt;&lt;D xsi:type="xsd:double"&gt;22873.31&lt;/D&gt;&lt;/FQL&gt;&lt;FQL&gt;&lt;Q&gt;180458^P_PRICE_HIGH(3/07/08,3/07/08-14D,,,,"PRICE","INTRA")&lt;/Q&gt;&lt;R&gt;1&lt;/R&gt;&lt;C&gt;1&lt;/C&gt;&lt;D xsi:type="xsd:double"&gt;24841.23&lt;/D&gt;&lt;/FQL&gt;&lt;FQL&gt;&lt;Q&gt;180458^P_PRICE_LOW(3/07/08,3/07/08-14D,,,,"PRICE","INTRA")&lt;/Q&gt;&lt;R&gt;1&lt;/R&gt;&lt;C&gt;1&lt;/C&gt;&lt;D xsi:type="xsd:double"&gt;22447.84&lt;/D&gt;&lt;/FQL&gt;&lt;FQL&gt;&lt;Q&gt;180458^P_PRICE_HIGH(3/10/08,3/10/08-14D,,,,"PRICE","INTRA")&lt;/Q&gt;&lt;R&gt;1&lt;/R&gt;&lt;C&gt;1&lt;/C&gt;&lt;D xsi:type="xsd:double"&gt;24841.23&lt;/D&gt;&lt;/FQL&gt;&lt;FQL&gt;&lt;Q&gt;180458^P_PRICE_LOW(3/10/08,3/10/08-14D,,,,"PRICE","INTRA")&lt;/Q&gt;&lt;R&gt;1&lt;/R&gt;&lt;C&gt;1&lt;/C&gt;&lt;D xsi:type="xsd:double"&gt;22034.76&lt;/D&gt;&lt;/FQL&gt;&lt;FQL&gt;&lt;Q&gt;180458^P_PRICE_HIGH(3/11/08,3/11/08-14D,,,,"PRICE","INTRA")&lt;/Q&gt;&lt;R&gt;1&lt;/R&gt;&lt;C&gt;1&lt;/C&gt;&lt;D xsi:type="xsd:double"&gt;24841.23&lt;/D&gt;&lt;/FQL&gt;&lt;FQL&gt;&lt;Q&gt;180458^P_PRICE_LOW(3/11/08,3/11/08-14D,,,,"PRICE","INTRA")&lt;/Q&gt;&lt;R&gt;1&lt;/R&gt;&lt;C&gt;1&lt;/C&gt;&lt;D xsi:type="xsd:double"&gt;22034.76&lt;/D&gt;&lt;/FQL&gt;&lt;FQL&gt;&lt;Q&gt;180458^P_PRICE_HIGH(3/12/08,3/12/08-14D,,,,"PRICE","INTRA")&lt;/Q&gt;&lt;R&gt;1&lt;/R&gt;&lt;C&gt;1&lt;/C&gt;&lt;D xsi:type="xsd:double"&gt;24841.23&lt;/D&gt;&lt;/FQL&gt;&lt;FQL&gt;&lt;Q&gt;180458^P_PRICE_LOW(3/12/08,3/12/08-14D,,,,"PRICE","INTRA")&lt;/Q&gt;&lt;R&gt;1&lt;/R&gt;&lt;C&gt;1&lt;/C&gt;&lt;D xsi:type="xsd:double"&gt;22034.76&lt;/D&gt;&lt;/FQL&gt;&lt;FQL&gt;&lt;Q&gt;180458^P_PRICE_HIGH(3/13/08,3/13/08-14D,,,,"PRICE","INTRA")&lt;/Q&gt;&lt;R&gt;1&lt;/R&gt;&lt;C&gt;1&lt;/C&gt;&lt;D xsi:type="xsd:double"&gt;24841.23&lt;/D&gt;&lt;/FQL&gt;&lt;FQL&gt;&lt;Q&gt;180458^P_PRICE_LOW(3/13/08,3/13/08-14D,,,,"PRICE","INTRA")&lt;/Q&gt;&lt;R&gt;1&lt;/R&gt;&lt;C&gt;1&lt;/C&gt;&lt;D xsi:type="xsd:double"&gt;22034.76&lt;/D&gt;&lt;/FQL&gt;&lt;FQL&gt;&lt;Q&gt;180458^P_PRICE_HIGH(3/14/08,3/14/08-14D,,,,"PRICE","INTRA")&lt;/Q&gt;&lt;R&gt;1&lt;/R&gt;&lt;C&gt;1&lt;/C&gt;&lt;D xsi:type="xsd:double"&gt;24841.23&lt;/D&gt;&lt;/FQL&gt;&lt;FQL&gt;&lt;Q&gt;180458^P_PRICE_LOW(3/14/08,3/14/08-14D,,,,"PRICE","INTRA")&lt;/Q&gt;&lt;R&gt;1&lt;/R&gt;&lt;C&gt;1&lt;/C&gt;&lt;D xsi:type="xsd:double"&gt;22034.76&lt;/D&gt;&lt;/FQL&gt;&lt;FQL&gt;&lt;Q&gt;180458^P_PRICE_HIGH(3/17/08,3/17/08-14D,,,,"PRICE","INTRA")&lt;/Q&gt;&lt;R&gt;1&lt;/R&gt;&lt;C&gt;1&lt;/C&gt;&lt;D xsi:type="xsd:double"&gt;24841.23&lt;/D&gt;&lt;/FQL&gt;&lt;FQL&gt;&lt;Q&gt;180458^P_PRICE_LOW(3/17/08,3/17/08-14D,,,,"PRICE","INTRA")&lt;/Q&gt;&lt;R&gt;1&lt;/R&gt;&lt;C&gt;1&lt;/C&gt;&lt;D xsi:type="xsd:double"&gt;21041.26&lt;/D&gt;&lt;/FQL&gt;&lt;FQL&gt;&lt;Q&gt;180458^P_PRICE_HIGH(3/18/08,3/18/08-14D,,,,"PRICE","INTRA")&lt;/Q&gt;&lt;R&gt;1&lt;/R&gt;&lt;C&gt;1&lt;/C&gt;&lt;D xsi:type="xsd:double"&gt;24841.23&lt;/D&gt;&lt;/FQL&gt;&lt;FQL&gt;&lt;Q&gt;180458^P_PRICE_LOW(3/18/08,3/18/08-14D,,,,"PRICE","INTRA")&lt;/Q&gt;&lt;R&gt;1&lt;/R&gt;&lt;C&gt;1&lt;/C&gt;&lt;D xsi:type="xsd:double"&gt;20572.92&lt;/D&gt;&lt;/FQL&gt;&lt;FQL&gt;&lt;Q&gt;180458^P_PRICE_HIGH(3/19/08,3/19/08-14D,,,,"PRICE","INTRA")&lt;/Q&gt;&lt;R&gt;1&lt;/R&gt;&lt;C&gt;1&lt;/C&gt;&lt;D xsi:type="xsd:double"&gt;24841.23&lt;/D&gt;&lt;/FQL&gt;&lt;FQL&gt;&lt;Q&gt;180458^P_PRICE_LOW(3/19/08,3/19/08-14D,,,,"PRICE","INTRA")&lt;/Q&gt;&lt;R&gt;1&lt;/R&gt;&lt;C&gt;1&lt;/C&gt;&lt;D xsi:type="xsd:double"&gt;20572.92&lt;/D&gt;&lt;/FQL&gt;&lt;FQL&gt;&lt;Q&gt;180458^P_PRICE_HIGH(3/20/08,3/20/08-14D,,,,"PRICE","INTRA")&lt;/Q&gt;&lt;R&gt;1&lt;/R&gt;&lt;C&gt;1&lt;/C&gt;&lt;D xsi:type="xsd:double"&gt;24370.69&lt;/D&gt;&lt;/FQL&gt;&lt;FQL&gt;&lt;Q&gt;180458^P_PRICE_LOW(3/20/08,3/20/08-14D,,,,"PRICE","INTRA")&lt;/Q&gt;&lt;R&gt;1&lt;/R&gt;&lt;C&gt;1&lt;/C&gt;&lt;D xsi:type="xsd:double"&gt;20572.92&lt;/D&gt;&lt;/FQL&gt;&lt;FQL&gt;&lt;Q&gt;180458^P_PRICE_HIGH(3/25/08,3/25/08-14D,,,,"PRICE","INTRA")&lt;/Q&gt;&lt;R&gt;1&lt;/R&gt;&lt;C&gt;1&lt;/C&gt;&lt;D xsi:type="xsd:double"&gt;23923.2&lt;/D&gt;&lt;/FQL&gt;&lt;FQL&gt;&lt;Q&gt;180458^P_PRICE_LOW(3/25/08,3/25/08-14D,,,,"PRICE","INTRA")&lt;/Q&gt;&lt;R&gt;1&lt;/R&gt;&lt;C&gt;1&lt;/C&gt;&lt;D xsi:type="xsd:double"&gt;20572.92&lt;/D&gt;&lt;/FQL&gt;&lt;FQL&gt;&lt;Q&gt;180458^P_PRICE_HIGH(3/26/08,3/26/08-14D,,,,"PRICE","INTRA")&lt;/Q&gt;&lt;R&gt;1&lt;/R&gt;&lt;C&gt;1&lt;/C&gt;&lt;D xsi:type="xsd:double"&gt;23923.2&lt;/D&gt;&lt;/FQL&gt;&lt;FQL&gt;&lt;Q&gt;180458^P_PRICE_LOW(3/26/08,3/26/08-14D,,,,"PRICE","INTRA")&lt;/Q&gt;&lt;R&gt;1&lt;/R&gt;&lt;C&gt;1&lt;/C&gt;&lt;D xsi:type="xsd:double"&gt;20572.92&lt;/D&gt;&lt;/FQL&gt;&lt;FQL&gt;&lt;Q&gt;180458^P_PRICE_HIGH(3/27/08,3/27/08-14D,,,,"PRICE","INTRA")&lt;/Q&gt;&lt;R&gt;1&lt;/R&gt;&lt;C&gt;1&lt;/C&gt;&lt;D xsi:type="xsd:double"&gt;23737.65&lt;/D&gt;&lt;/FQL&gt;&lt;FQL&gt;&lt;Q&gt;180458^P_PRICE_LOW(3/27/08,3/27/08-14D,,,,"PRICE","INTRA")&lt;/Q&gt;&lt;R&gt;1&lt;/R&gt;&lt;C&gt;1&lt;/C&gt;&lt;D xsi:type="xsd:double"&gt;20572.92&lt;/D&gt;&lt;/FQL&gt;&lt;FQL&gt;&lt;Q&gt;180458^P_PRICE_HIGH(3/28/08,3/28/08-14D,,,,"PRICE","INTRA")&lt;/Q&gt;&lt;R&gt;1&lt;/R&gt;&lt;C&gt;1&lt;/C&gt;&lt;D xsi:type="xsd:double"&gt;23737.65&lt;/D&gt;&lt;/FQL&gt;&lt;FQL&gt;&lt;Q&gt;180458^P_PRICE_LOW(3/28/08,3/28/08-14D,,,,"PRICE","INTRA")&lt;/Q&gt;&lt;R&gt;1&lt;/R&gt;&lt;C&gt;1&lt;/C&gt;&lt;D xsi:type="xsd:double"&gt;20572.92&lt;/D&gt;&lt;/FQL&gt;&lt;FQL&gt;&lt;Q&gt;180458^P_PRICE_HIGH(3/31/08,3/31/08-14D,,,,"PRICE","INTRA")&lt;/Q&gt;&lt;R&gt;1&lt;/R&gt;&lt;C&gt;1&lt;/C&gt;&lt;D xsi:type="xsd:double"&gt;23737.65&lt;/D&gt;&lt;/FQL&gt;&lt;FQL&gt;&lt;Q&gt;180458^P_PRICE_LOW(3/31/08,3/31/08-14D,,,,"PRICE","INTRA")&lt;/Q&gt;&lt;R&gt;1&lt;/R&gt;&lt;C&gt;1&lt;/C&gt;&lt;D xsi:type="xsd:double"&gt;20572.92&lt;/D&gt;&lt;/FQL&gt;&lt;FQL&gt;&lt;Q&gt;180458^P_PRICE_HIGH(4/01/08,4/01/08-14D,,,,"PRICE","INTRA")&lt;/Q&gt;&lt;R&gt;1&lt;/R&gt;&lt;C&gt;1&lt;/C&gt;&lt;D xsi:type="xsd:double"&gt;23737.65&lt;/D&gt;&lt;/FQL&gt;&lt;FQL&gt;&lt;Q&gt;180458^P_PRICE_LOW(4/01/08,4/01/08-14D,,,,"PRICE","INTRA")&lt;/Q&gt;&lt;R&gt;1&lt;/R&gt;&lt;C&gt;1&lt;/C&gt;&lt;D xsi:type="xsd:double"&gt;20572.92&lt;/D&gt;&lt;/FQL&gt;&lt;FQL&gt;&lt;Q&gt;180458^P_PRICE_HIGH(4/02/08,4/02/08-14D,,,,"PRICE","INTRA")&lt;/Q&gt;&lt;R&gt;1&lt;/R&gt;&lt;C&gt;1&lt;/C&gt;&lt;D xsi:type="xsd:double"&gt;24195.32&lt;/D&gt;&lt;/FQL&gt;&lt;FQL&gt;&lt;Q&gt;180458^P_PRICE_LOW(4/02/08,4/02/08-14D,,,,"PRICE","INTRA")&lt;/Q&gt;&lt;R&gt;1&lt;/R&gt;&lt;C&gt;1&lt;/C&gt;&lt;D xsi:type="xsd:double"&gt;20572.92&lt;/D&gt;&lt;/FQL&gt;&lt;FQL&gt;&lt;Q&gt;180458^P_PRICE_HIGH(4/03/08,4/03/08-14D,,,,"PRICE","INTRA")&lt;/Q&gt;&lt;R&gt;1&lt;/R&gt;&lt;C&gt;1&lt;/C&gt;&lt;D xsi:type="xsd:double"&gt;24334.19&lt;/D&gt;&lt;/FQL&gt;&lt;FQL&gt;&lt;Q&gt;180458^P_PRICE_LOW(4/03/08,4/03/08-14D,,,,"PRICE","INTRA")&lt;/Q&gt;&lt;R&gt;1&lt;/R&gt;&lt;C&gt;1&lt;/C&gt;&lt;D xsi:type="xsd:double"&gt;20572.92&lt;/D&gt;&lt;/FQL&gt;&lt;FQL&gt;&lt;Q&gt;180458^P_PRICE_HIGH(4/07/08,4/07/08-14D,,,,"PRICE","INTRA")&lt;/Q&gt;&lt;R&gt;1&lt;/R&gt;&lt;C&gt;1&lt;/C&gt;&lt;D xsi:type="xsd:double"&gt;24642.02&lt;/D&gt;&lt;/FQL&gt;&lt;FQL&gt;&lt;Q&gt;180458^P_PRICE_LOW(4/07/08,4/07/08-14D,,,,"PRICE","INTRA")&lt;/Q&gt;&lt;R&gt;1&lt;/R&gt;&lt;C&gt;1&lt;/C&gt;&lt;D xsi:type="xsd:double"&gt;20572.92&lt;/D&gt;&lt;/FQL&gt;&lt;FQL&gt;&lt;Q&gt;180458^P_PRICE_HIGH(4/08/08,4/08/08-14D,,,,"PRICE","INTRA")&lt;/Q&gt;&lt;R&gt;1&lt;/R&gt;&lt;C&gt;1&lt;/C&gt;&lt;D xsi:type="xsd:double"&gt;24642.02&lt;/D&gt;&lt;/FQL&gt;&lt;FQL&gt;&lt;Q&gt;180458^P_PRICE_LOW(4/08/08,4/08/08-14D,,,,"PRICE","INTRA")&lt;/Q&gt;&lt;R&gt;1&lt;/R&gt;&lt;C&gt;1&lt;/C&gt;&lt;D xsi:type="xsd:double"&gt;20572.92&lt;/D&gt;&lt;/FQL&gt;&lt;FQL&gt;&lt;Q&gt;180458^P_PRICE_HIGH(4/09/08,4/09/08-14D,,,,"P</t>
        </r>
      </text>
    </comment>
    <comment ref="A97" authorId="0" shapeId="0">
      <text>
        <r>
          <rPr>
            <b/>
            <sz val="9"/>
            <color indexed="81"/>
            <rFont val="Tahoma"/>
            <charset val="1"/>
          </rPr>
          <t>RICE","INTRA")&lt;/Q&gt;&lt;R&gt;1&lt;/R&gt;&lt;C&gt;1&lt;/C&gt;&lt;D xsi:type="xsd:double"&gt;24642.02&lt;/D&gt;&lt;/FQL&gt;&lt;FQL&gt;&lt;Q&gt;180458^P_PRICE_LOW(4/09/08,4/09/08-14D,,,,"PRICE","INTRA")&lt;/Q&gt;&lt;R&gt;1&lt;/R&gt;&lt;C&gt;1&lt;/C&gt;&lt;D xsi:type="xsd:double"&gt;20572.92&lt;/D&gt;&lt;/FQL&gt;&lt;FQL&gt;&lt;Q&gt;180458^P_PRICE_HIGH(4/10/08,4/10/08-14D,,,,"PRICE","INTRA")&lt;/Q&gt;&lt;R&gt;1&lt;/R&gt;&lt;C&gt;1&lt;/C&gt;&lt;D xsi:type="xsd:double"&gt;24642.02&lt;/D&gt;&lt;/FQL&gt;&lt;FQL&gt;&lt;Q&gt;180458^P_PRICE_LOW(4/10/08,4/10/08-14D,,,,"PRICE","INTRA")&lt;/Q&gt;&lt;R&gt;1&lt;/R&gt;&lt;C&gt;1&lt;/C&gt;&lt;D xsi:type="xsd:double"&gt;20572.92&lt;/D&gt;&lt;/FQL&gt;&lt;FQL&gt;&lt;Q&gt;180458^P_PRICE_HIGH(4/11/08,4/11/08-14D,,,,"PRICE","INTRA")&lt;/Q&gt;&lt;R&gt;1&lt;/R&gt;&lt;C&gt;1&lt;/C&gt;&lt;D xsi:type="xsd:double"&gt;24681.46&lt;/D&gt;&lt;/FQL&gt;&lt;FQL&gt;&lt;Q&gt;180458^P_PRICE_LOW(4/11/08,4/11/08-14D,,,,"PRICE","INTRA")&lt;/Q&gt;&lt;R&gt;1&lt;/R&gt;&lt;C&gt;1&lt;/C&gt;&lt;D xsi:type="xsd:double"&gt;20896.14&lt;/D&gt;&lt;/FQL&gt;&lt;FQL&gt;&lt;Q&gt;180458^P_PRICE_HIGH(4/14/08,4/14/08-14D,,,,"PRICE","INTRA")&lt;/Q&gt;&lt;R&gt;1&lt;/R&gt;&lt;C&gt;1&lt;/C&gt;&lt;D xsi:type="xsd:double"&gt;24681.46&lt;/D&gt;&lt;/FQL&gt;&lt;FQL&gt;&lt;Q&gt;180458^P_PRICE_LOW(4/14/08,4/14/08-14D,,,,"PRICE","INTRA")&lt;/Q&gt;&lt;R&gt;1&lt;/R&gt;&lt;C&gt;1&lt;/C&gt;&lt;D xsi:type="xsd:double"&gt;20896.14&lt;/D&gt;&lt;/FQL&gt;&lt;FQL&gt;&lt;Q&gt;180458^P_PRICE_HIGH(4/15/08,4/15/08-14D,,,,"PRICE","INTRA")&lt;/Q&gt;&lt;R&gt;1&lt;/R&gt;&lt;C&gt;1&lt;/C&gt;&lt;D xsi:type="xsd:double"&gt;24681.46&lt;/D&gt;&lt;/FQL&gt;&lt;FQL&gt;&lt;Q&gt;180458^P_PRICE_LOW(4/15/08,4/15/08-14D,,,,"PRICE","INTRA")&lt;/Q&gt;&lt;R&gt;1&lt;/R&gt;&lt;C&gt;1&lt;/C&gt;&lt;D xsi:type="xsd:double"&gt;21691.55&lt;/D&gt;&lt;/FQL&gt;&lt;FQL&gt;&lt;Q&gt;180458^P_PRICE_HIGH(4/16/08,4/16/08-14D,,,,"PRICE","INTRA")&lt;/Q&gt;&lt;R&gt;1&lt;/R&gt;&lt;C&gt;1&lt;/C&gt;&lt;D xsi:type="xsd:double"&gt;24681.46&lt;/D&gt;&lt;/FQL&gt;&lt;FQL&gt;&lt;Q&gt;180458^P_PRICE_LOW(4/16/08,4/16/08-14D,,,,"PRICE","INTRA")&lt;/Q&gt;&lt;R&gt;1&lt;/R&gt;&lt;C&gt;1&lt;/C&gt;&lt;D xsi:type="xsd:double"&gt;22205.2&lt;/D&gt;&lt;/FQL&gt;&lt;FQL&gt;&lt;Q&gt;180458^P_PRICE_HIGH(4/17/08,4/17/08-14D,,,,"PRICE","INTRA")&lt;/Q&gt;&lt;R&gt;1&lt;/R&gt;&lt;C&gt;1&lt;/C&gt;&lt;D xsi:type="xsd:double"&gt;24681.46&lt;/D&gt;&lt;/FQL&gt;&lt;FQL&gt;&lt;Q&gt;180458^P_PRICE_LOW(4/17/08,4/17/08-14D,,,,"PRICE","INTRA")&lt;/Q&gt;&lt;R&gt;1&lt;/R&gt;&lt;C&gt;1&lt;/C&gt;&lt;D xsi:type="xsd:double"&gt;22205.2&lt;/D&gt;&lt;/FQL&gt;&lt;FQL&gt;&lt;Q&gt;180458^P_PRICE_HIGH(4/18/08,4/18/08-14D,,,,"PRICE","INTRA")&lt;/Q&gt;&lt;R&gt;1&lt;/R&gt;&lt;C&gt;1&lt;/C&gt;&lt;D xsi:type="xsd:double"&gt;24681.46&lt;/D&gt;&lt;/FQL&gt;&lt;FQL&gt;&lt;Q&gt;180458^P_PRICE_LOW(4/18/08,4/18/08-14D,,,,"PRICE","INTRA")&lt;/Q&gt;&lt;R&gt;1&lt;/R&gt;&lt;C&gt;1&lt;/C&gt;&lt;D xsi:type="xsd:double"&gt;22700.5&lt;/D&gt;&lt;/FQL&gt;&lt;FQL&gt;&lt;Q&gt;180458^P_PRICE_HIGH(4/21/08,4/21/08-14D,,,,"PRICE","INTRA")&lt;/Q&gt;&lt;R&gt;1&lt;/R&gt;&lt;C&gt;1&lt;/C&gt;&lt;D xsi:type="xsd:double"&gt;24887.11&lt;/D&gt;&lt;/FQL&gt;&lt;FQL&gt;&lt;Q&gt;180458^P_PRICE_LOW(4/21/08,4/21/08-14D,,,,"PRICE","INTRA")&lt;/Q&gt;&lt;R&gt;1&lt;/R&gt;&lt;C&gt;1&lt;/C&gt;&lt;D xsi:type="xsd:double"&gt;22700.5&lt;/D&gt;&lt;/FQL&gt;&lt;FQL&gt;&lt;Q&gt;180458^P_PRICE_HIGH(4/22/08,4/22/08-14D,,,,"PRICE","INTRA")&lt;/Q&gt;&lt;R&gt;1&lt;/R&gt;&lt;C&gt;1&lt;/C&gt;&lt;D xsi:type="xsd:double"&gt;24965.74&lt;/D&gt;&lt;/FQL&gt;&lt;FQL&gt;&lt;Q&gt;180458^P_PRICE_LOW(4/22/08,4/22/08-14D,,,,"PRICE","INTRA")&lt;/Q&gt;&lt;R&gt;1&lt;/R&gt;&lt;C&gt;1&lt;/C&gt;&lt;D xsi:type="xsd:double"&gt;22700.5&lt;/D&gt;&lt;/FQL&gt;&lt;FQL&gt;&lt;Q&gt;180458^P_PRICE_HIGH(4/23/08,4/23/08-14D,,,,"PRICE","INTRA")&lt;/Q&gt;&lt;R&gt;1&lt;/R&gt;&lt;C&gt;1&lt;/C&gt;&lt;D xsi:type="xsd:double"&gt;25361.29&lt;/D&gt;&lt;/FQL&gt;&lt;FQL&gt;&lt;Q&gt;180458^P_PRICE_LOW(4/23/08,4/23/08-14D,,,,"PRICE","INTRA")&lt;/Q&gt;&lt;R&gt;1&lt;/R&gt;&lt;C&gt;1&lt;/C&gt;&lt;D xsi:type="xsd:double"&gt;23613.49&lt;/D&gt;&lt;/FQL&gt;&lt;FQL&gt;&lt;Q&gt;180458^P_PRICE_HIGH(4/24/08,4/24/08-14D,,,,"PRICE","INTRA")&lt;/Q&gt;&lt;R&gt;1&lt;/R&gt;&lt;C&gt;1&lt;/C&gt;&lt;D xsi:type="xsd:double"&gt;25861.68&lt;/D&gt;&lt;/FQL&gt;&lt;FQL&gt;&lt;Q&gt;180458^P_PRICE_LOW(4/24/08,4/24/08-14D,,,,"PRICE","INTRA")&lt;/Q&gt;&lt;R&gt;1&lt;/R&gt;&lt;C&gt;1&lt;/C&gt;&lt;D xsi:type="xsd:double"&gt;23613.49&lt;/D&gt;&lt;/FQL&gt;&lt;FQL&gt;&lt;Q&gt;180458^P_PRICE_HIGH(4/25/08,4/25/08-14D,,,,"PRICE","INTRA")&lt;/Q&gt;&lt;R&gt;1&lt;/R&gt;&lt;C&gt;1&lt;/C&gt;&lt;D xsi:type="xsd:double"&gt;25861.68&lt;/D&gt;&lt;/FQL&gt;&lt;FQL&gt;&lt;Q&gt;180458^P_PRICE_LOW(4/25/08,4/25/08-14D,,,,"PRICE","INTRA")&lt;/Q&gt;&lt;R&gt;1&lt;/R&gt;&lt;C&gt;1&lt;/C&gt;&lt;D xsi:type="xsd:double"&gt;23613.49&lt;/D&gt;&lt;/FQL&gt;&lt;FQL&gt;&lt;Q&gt;180458^P_PRICE_HIGH(4/28/08,4/28/08-14D,,,,"PRICE","INTRA")&lt;/Q&gt;&lt;R&gt;1&lt;/R&gt;&lt;C&gt;1&lt;/C&gt;&lt;D xsi:type="xsd:double"&gt;25861.68&lt;/D&gt;&lt;/FQL&gt;&lt;FQL&gt;&lt;Q&gt;180458^P_PRICE_LOW(4/28/08,4/28/08-14D,,,,"PRICE","INTRA")&lt;/Q&gt;&lt;R&gt;1&lt;/R&gt;&lt;C&gt;1&lt;/C&gt;&lt;D xsi:type="xsd:double"&gt;23613.49&lt;/D&gt;&lt;/FQL&gt;&lt;FQL&gt;&lt;Q&gt;180458^P_PRICE_HIGH(4/29/08,4/29/08-14D,,,,"PRICE","INTRA")&lt;/Q&gt;&lt;R&gt;1&lt;/R&gt;&lt;C&gt;1&lt;/C&gt;&lt;D xsi:type="xsd:double"&gt;26038.58&lt;/D&gt;&lt;/FQL&gt;&lt;FQL&gt;&lt;Q&gt;180458^P_PRICE_LOW(4/29/08,4/29/08-14D,,,,"PRICE","INTRA")&lt;/Q&gt;&lt;R&gt;1&lt;/R&gt;&lt;C&gt;1&lt;/C&gt;&lt;D xsi:type="xsd:double"&gt;23613.49&lt;/D&gt;&lt;/FQL&gt;&lt;FQL&gt;&lt;Q&gt;180458^P_PRICE_HIGH(4/30/08,4/30/08-14D,,,,"PRICE","INTRA")&lt;/Q&gt;&lt;R&gt;1&lt;/R&gt;&lt;C&gt;1&lt;/C&gt;&lt;D xsi:type="xsd:double"&gt;26066.5&lt;/D&gt;&lt;/FQL&gt;&lt;FQL&gt;&lt;Q&gt;180458^P_PRICE_LOW(4/30/08,4/30/08-14D,,,,"PRICE","INTRA")&lt;/Q&gt;&lt;R&gt;1&lt;/R&gt;&lt;C&gt;1&lt;/C&gt;&lt;D xsi:type="xsd:double"&gt;23613.49&lt;/D&gt;&lt;/FQL&gt;&lt;FQL&gt;&lt;Q&gt;180458^P_PRICE_HIGH(5/02/08,5/02/08-14D,,,,"PRICE","INTRA")&lt;/Q&gt;&lt;R&gt;1&lt;/R&gt;&lt;C&gt;1&lt;/C&gt;&lt;D xsi:type="xsd:double"&gt;26374.09&lt;/D&gt;&lt;/FQL&gt;&lt;FQL&gt;&lt;Q&gt;180458^P_PRICE_LOW(5/02/08,5/02/08-14D,,,,"PRICE","INTRA")&lt;/Q&gt;&lt;R&gt;1&lt;/R&gt;&lt;C&gt;1&lt;/C&gt;&lt;D xsi:type="xsd:double"&gt;23613.49&lt;/D&gt;&lt;/FQL&gt;&lt;FQL&gt;&lt;Q&gt;180458^P_PRICE_HIGH(5/05/08,5/05/08-14D,,,,"PRICE","INTRA")&lt;/Q&gt;&lt;R&gt;1&lt;/R&gt;&lt;C&gt;1&lt;/C&gt;&lt;D xsi:type="xsd:double"&gt;26387.37&lt;/D&gt;&lt;/FQL&gt;&lt;FQL&gt;&lt;Q&gt;180458^P_PRICE_LOW(5/05/08,5/05/08-14D,,,,"PRICE","INTRA")&lt;/Q&gt;&lt;R&gt;1&lt;/R&gt;&lt;C&gt;1&lt;/C&gt;&lt;D xsi:type="xsd:double"&gt;23613.49&lt;/D&gt;&lt;/FQL&gt;&lt;FQL&gt;&lt;Q&gt;180458^P_PRICE_HIGH(5/06/08,5/06/08-14D,,,,"PRICE","INTRA")&lt;/Q&gt;&lt;R&gt;1&lt;/R&gt;&lt;C&gt;1&lt;/C&gt;&lt;D xsi:type="xsd:double"&gt;26387.37&lt;/D&gt;&lt;/FQL&gt;&lt;FQL&gt;&lt;Q&gt;180458^P_PRICE_LOW(5/06/08,5/06/08-14D,,,,"PRICE","INTRA")&lt;/Q&gt;&lt;R&gt;1&lt;/R&gt;&lt;C&gt;1&lt;/C&gt;&lt;D xsi:type="xsd:double"&gt;23613.49&lt;/D&gt;&lt;/FQL&gt;&lt;FQL&gt;&lt;Q&gt;180458^P_PRICE_HIGH(5/07/08,5/07/08-14D,,,,"PRICE","INTRA")&lt;/Q&gt;&lt;R&gt;1&lt;/R&gt;&lt;C&gt;1&lt;/C&gt;&lt;D xsi:type="xsd:double"&gt;26387.37&lt;/D&gt;&lt;/FQL&gt;&lt;FQL&gt;&lt;Q&gt;180458^P_PRICE_LOW(5/07/08,5/07/08-14D,,,,"PRICE","INTRA")&lt;/Q&gt;&lt;R&gt;1&lt;/R&gt;&lt;C&gt;1&lt;/C&gt;&lt;D xsi:type="xsd:double"&gt;23749.68&lt;/D&gt;&lt;/FQL&gt;&lt;FQL&gt;&lt;Q&gt;180458^P_PRICE_HIGH(5/08/08,5/08/08-14D,,,,"PRICE","INTRA")&lt;/Q&gt;&lt;R&gt;1&lt;/R&gt;&lt;C&gt;1&lt;/C&gt;&lt;D xsi:type="xsd:double"&gt;26387.37&lt;/D&gt;&lt;/FQL&gt;&lt;FQL&gt;&lt;Q&gt;180458^P_PRICE_LOW(5/08/08,5/08/08-14D,,,,"PRICE","INTRA")&lt;/Q&gt;&lt;R&gt;1&lt;/R&gt;&lt;C&gt;1&lt;/C&gt;&lt;D xsi:type="xsd:double"&gt;24107.24&lt;/D&gt;&lt;/FQL&gt;&lt;FQL&gt;&lt;Q&gt;180458^P_PRICE_HIGH(5/09/08,5/09/08-14D,,,,"PRICE","INTRA")&lt;/Q&gt;&lt;R&gt;1&lt;/R&gt;&lt;C&gt;1&lt;/C&gt;&lt;D xsi:type="xsd:double"&gt;26387.37&lt;/D&gt;&lt;/FQL&gt;&lt;FQL&gt;&lt;Q&gt;180458^P_PRICE_LOW(5/09/08,5/09/08-14D,,,,"PRICE","INTRA")&lt;/Q&gt;&lt;R&gt;1&lt;/R&gt;&lt;C&gt;1&lt;/C&gt;&lt;D xsi:type="xsd:double"&gt;24107.24&lt;/D&gt;&lt;/FQL&gt;&lt;FQL&gt;&lt;Q&gt;180458^P_PRICE_HIGH(5/13/08,5/13/08-14D,,,,"PRICE","INTRA")&lt;/Q&gt;&lt;R&gt;1&lt;/R&gt;&lt;C&gt;1&lt;/C&gt;&lt;D xsi:type="xsd:double"&gt;26387.37&lt;/D&gt;&lt;/FQL&gt;&lt;FQL&gt;&lt;Q&gt;180458^P_PRICE_LOW(5/13/08,5/13/08-14D,,,,"PRICE","INTRA")&lt;/Q&gt;&lt;R&gt;1&lt;/R&gt;&lt;C&gt;1&lt;/C&gt;&lt;D xsi:type="xsd:double"&gt;24413.25&lt;/D&gt;&lt;/FQL&gt;&lt;FQL&gt;&lt;Q&gt;180458^P_PRICE_HIGH(5/14/08,5/14/08-14D,,,,"PRICE","INTRA")&lt;/Q&gt;&lt;R&gt;1&lt;/R&gt;&lt;C&gt;1&lt;/C&gt;&lt;D xsi:type="xsd:double"&gt;26387.37&lt;/D&gt;&lt;/FQL&gt;&lt;FQL&gt;&lt;Q&gt;180458^P_PRICE_LOW(5/14/08,5/14/08-14D,,,,"PRICE","INTRA")&lt;/Q&gt;&lt;R&gt;1&lt;/R&gt;&lt;C&gt;1&lt;/C&gt;&lt;D xsi:type="xsd:double"&gt;24413.25&lt;/D&gt;&lt;/FQL&gt;&lt;FQL&gt;&lt;Q&gt;180458^P_PRICE_HIGH(5/15/08,5/15/08-14D,,,,"PRICE","INTRA")&lt;/Q&gt;&lt;R&gt;1&lt;/R&gt;&lt;C&gt;1&lt;/C&gt;&lt;D xsi:type="xsd:double"&gt;26387.37&lt;/D&gt;&lt;/FQL&gt;&lt;FQL&gt;&lt;Q&gt;180458^P_PRICE_LOW(5/15/08,5/15/08-14D,,,,"PRICE","INTRA")&lt;/Q&gt;&lt;R&gt;1&lt;/R&gt;&lt;C&gt;1&lt;/C&gt;&lt;D xsi:type="xsd:double"&gt;24911.33&lt;/D&gt;&lt;/FQL&gt;&lt;FQL&gt;&lt;Q&gt;180458^P_PRICE_HIGH(5/16/08,5/16/08-14D,,,,"PRICE","INTRA")&lt;/Q&gt;&lt;R&gt;1&lt;/R&gt;&lt;C&gt;1&lt;/C&gt;&lt;D xsi:type="xsd:double"&gt;26387.37&lt;/D&gt;&lt;/FQL&gt;&lt;FQL&gt;&lt;Q&gt;180458^P_PRICE_LOW(5/16/08,5/16/08-14D,,,,"PRICE","INTRA")&lt;/Q&gt;&lt;R&gt;1&lt;/R&gt;&lt;C&gt;1&lt;/C&gt;&lt;D xsi:type="xsd:double"&gt;24911.33&lt;/D&gt;&lt;/FQL&gt;&lt;FQL&gt;&lt;Q&gt;180458^P_PRICE_HIGH(5/19/08,5/19/08-14D,,,,"PRICE","INTRA")&lt;/Q&gt;&lt;R&gt;1&lt;/R&gt;&lt;C&gt;1&lt;/C&gt;&lt;D xsi:type="xsd:double"&gt;26387.37&lt;/D&gt;&lt;/FQL&gt;&lt;FQL&gt;&lt;Q&gt;180458^P_PRICE_LOW(5/19/08,5/19/08-14D,,,,"PRICE","INTRA")&lt;/Q&gt;&lt;R&gt;1&lt;/R&gt;&lt;C&gt;1&lt;/C&gt;&lt;D xsi:type="xsd:double"&gt;24911.33&lt;/D&gt;&lt;/FQL&gt;&lt;FQL&gt;&lt;Q&gt;180458^P_PRICE_HIGH(5/20/08,5/20/08-14D,,,,"PRICE","INTRA")&lt;/Q&gt;&lt;R&gt;1&lt;/R&gt;&lt;C&gt;1&lt;/C&gt;&lt;D xsi:type="xsd:double"&gt;26387.37&lt;/D&gt;&lt;/FQL&gt;&lt;FQL&gt;&lt;Q&gt;180458^P_PRICE_LOW(5/20/08,5/20/08-14D,,,,"PRICE","INTRA")&lt;/Q&gt;&lt;R&gt;1&lt;/R&gt;&lt;C&gt;1&lt;/C&gt;&lt;D xsi:type="xsd:double"&gt;24911.33&lt;/D&gt;&lt;/FQL&gt;&lt;FQL&gt;&lt;Q&gt;180458^P_PRICE_HIGH(5/21/08,5/21/08-14D,,,,"PRICE","INTRA")&lt;/Q&gt;&lt;R&gt;1&lt;/R&gt;&lt;C&gt;1&lt;/C&gt;&lt;D xsi:type="xsd:double"&gt;26387.37&lt;/D&gt;&lt;/FQL&gt;&lt;FQL&gt;&lt;Q&gt;180458^P_PRICE_LOW(5/21/08,5/21/08-14D,,,,"PRICE","INTRA")&lt;/Q&gt;&lt;R&gt;1&lt;/R&gt;&lt;C&gt;1&lt;/C&gt;&lt;D xsi:type="xsd:double"&gt;24820.17&lt;/D&gt;&lt;/FQL&gt;&lt;FQL&gt;&lt;Q&gt;180458^P_PRICE_HIGH(5/22/08,5/22/08-14D,,,,"PRICE","INTRA")&lt;/Q&gt;&lt;R&gt;1&lt;/R&gt;&lt;C&gt;1&lt;/C&gt;&lt;D xsi:type="xsd:double"&gt;26387.37&lt;/D&gt;&lt;/FQL&gt;&lt;FQL&gt;&lt;Q&gt;180458^P_PRICE_LOW(5/22/08,5/22/08-14D,,,,"PRICE","INTRA")&lt;/Q&gt;&lt;R&gt;1&lt;/R&gt;&lt;C&gt;1&lt;/C&gt;&lt;D xsi:type="xsd:double"&gt;24700.49&lt;/D&gt;&lt;/FQL&gt;&lt;FQL&gt;&lt;Q&gt;180458^P_PRICE_HIGH(5/23/08,5/23/08-14D,,,,"PRICE","INTRA")&lt;/Q&gt;&lt;R&gt;1&lt;/R&gt;&lt;C&gt;1&lt;/C&gt;&lt;D xsi:type="xsd:double"&gt;26387.37&lt;/D&gt;&lt;/FQL&gt;&lt;FQL&gt;&lt;Q&gt;180458^P_PRICE_LOW(5/23/08,5/23/08-14D,,,,"PRICE","INTRA")&lt;/Q&gt;&lt;R&gt;1&lt;/R&gt;&lt;C&gt;1&lt;/C&gt;&lt;D xsi:type="xsd:double"&gt;24693.55&lt;/D&gt;&lt;/FQL&gt;&lt;FQL&gt;&lt;Q&gt;180458^P_PRICE_HIGH(5/26/08,5/26/08-14D,,,,"PRICE","INTRA")&lt;/Q&gt;&lt;R&gt;1&lt;/R&gt;&lt;C&gt;1&lt;/C&gt;&lt;D xsi:type="xsd:double"&gt;26387.37&lt;/D&gt;&lt;/FQL&gt;&lt;FQL&gt;&lt;Q&gt;180458^P_PRICE_LOW(5/26/08,5/26/08-14D,,,,"PRICE","INTRA")&lt;/Q&gt;&lt;R&gt;1&lt;/R&gt;&lt;C&gt;1&lt;/C&gt;&lt;D xsi:type="xsd:double"&gt;24100.31&lt;/D&gt;&lt;/FQL&gt;&lt;FQL&gt;&lt;Q&gt;180458^P_PRICE_HIGH(5/27/08,5/27/08-14D,,,,"PRICE","INTRA")&lt;/Q&gt;&lt;R&gt;1&lt;/R&gt;&lt;C&gt;1&lt;/C&gt;&lt;D xsi:type="xsd:double"&gt;26377.99&lt;/D&gt;&lt;/FQL&gt;&lt;FQL&gt;&lt;Q&gt;180458^P_PRICE_LOW(5/27/08,5/27/08-14D,,,,"PRICE","INTRA")&lt;/Q&gt;&lt;R&gt;1&lt;/R&gt;&lt;C&gt;1&lt;/C&gt;&lt;D xsi:type="xsd:double"&gt;24100.31&lt;/D&gt;&lt;/FQL&gt;&lt;FQL&gt;&lt;Q&gt;180458^P_PRICE_HIGH(5/28/08,5/28/08-14D,,,,"PRICE","INTRA")&lt;/Q&gt;&lt;R&gt;1&lt;/R&gt;&lt;C&gt;1&lt;/C&gt;&lt;D xsi:type="xsd:double"&gt;26377.99&lt;/D&gt;&lt;/FQL&gt;&lt;FQL&gt;&lt;Q&gt;180458^P_PRICE_LOW(5/28/08,5/28/08-14D,,,,"PRICE","INTRA")&lt;/Q&gt;&lt;R&gt;1&lt;/R&gt;&lt;C&gt;1&lt;/C&gt;&lt;D xsi:type="xsd:double"&gt;24100.31&lt;/D&gt;&lt;/FQL&gt;&lt;FQL&gt;&lt;Q&gt;180458^P_PRICE_HIGH(5/29/08,5/29/08-14D,,,,"PRICE","INTRA")&lt;/Q&gt;&lt;R&gt;1&lt;/R&gt;&lt;C&gt;1&lt;/C&gt;&lt;D xsi:type="xsd:double"&gt;25822&lt;/D&gt;&lt;/FQL&gt;&lt;FQL&gt;&lt;Q&gt;180458^P_PRICE_LOW(5/29/08,5/29/08-14D,,,,"PRICE","INTRA")&lt;/Q&gt;&lt;R&gt;1&lt;/R&gt;&lt;C&gt;1&lt;/C&gt;&lt;D xsi:type="xsd:double"&gt;24100.31&lt;/D&gt;&lt;/FQL&gt;&lt;FQL&gt;&lt;Q&gt;180458^P_PRICE_HIGH(5/30/08,5/30/08-14D,,,,"PRICE","INTRA")&lt;/Q&gt;&lt;R&gt;1&lt;/R&gt;&lt;C&gt;1&lt;/C&gt;&lt;D xsi:type="xsd:double"&gt;25822&lt;/D&gt;&lt;/FQL&gt;&lt;FQL&gt;&lt;Q&gt;180458^P_PRICE_LOW(5/30/08,5/30/08-14D,,,,"PRICE","INTRA")&lt;/Q&gt;&lt;R&gt;1&lt;/R&gt;&lt;C&gt;1&lt;/C&gt;&lt;D xsi:type="xsd:double"&gt;24100.31&lt;/D&gt;&lt;/FQL&gt;&lt;FQL&gt;&lt;Q&gt;180458^P_PRICE_HIGH(6/02/08,6/02/08-14D,,,,"PRICE","INTRA")&lt;/Q&gt;&lt;R&gt;1&lt;/R&gt;&lt;C&gt;1&lt;/C&gt;&lt;D xsi:type="xsd:double"&gt;25822&lt;/D&gt;&lt;/FQL&gt;&lt;FQL&gt;&lt;Q&gt;180458^P_PRICE_LOW(6/02/08,6/02/08-14D,,,,"PRICE","INTRA")&lt;/Q&gt;&lt;R&gt;1&lt;/R&gt;&lt;C&gt;1&lt;/C&gt;&lt;D xsi:type="xsd:double"&gt;24100.31&lt;/D&gt;&lt;/FQL&gt;&lt;FQL&gt;&lt;Q&gt;180458^P_PRICE_HIGH(6/03/08,6/03/08-14D,,,,"PRICE","INTRA")&lt;/Q&gt;&lt;R&gt;1&lt;/R&gt;&lt;C&gt;1&lt;/C&gt;&lt;D xsi:type="xsd:double"&gt;25822&lt;/D&gt;&lt;/FQL&gt;&lt;FQL&gt;&lt;Q&gt;180458^P_PRICE_LOW(6/03/08,6/03/08-14D,,,,"PRICE","INTRA")&lt;/Q&gt;&lt;R&gt;1&lt;/R&gt;&lt;C&gt;1&lt;/C&gt;&lt;D xsi:type="xsd:double"&gt;24100.31&lt;/D&gt;&lt;/FQL&gt;&lt;FQL&gt;&lt;Q&gt;180458^P_PRICE_HIGH(6/04/08,6/04/08-14D,,,,"PRICE","INTRA")&lt;/Q&gt;&lt;R&gt;1&lt;/R&gt;&lt;C&gt;1&lt;/C&gt;&lt;D xsi:type="xsd:double"&gt;25822&lt;/D&gt;&lt;/FQL&gt;&lt;FQL&gt;&lt;Q&gt;180458^P_PRICE_LOW(6/04/08,6/04/08-14D,,,,"PRICE","INTRA")&lt;/Q&gt;&lt;R&gt;1&lt;/R&gt;&lt;C&gt;1&lt;/C&gt;&lt;D xsi:type="xsd:double"&gt;24100.31&lt;/D&gt;&lt;/FQL&gt;&lt;FQL&gt;&lt;Q&gt;180458^P_PRICE_HIGH(6/05/08,6/05/08-14D,,,,"PRICE","INTRA")&lt;/Q&gt;&lt;R&gt;1&lt;/R&gt;&lt;C&gt;1&lt;/C&gt;&lt;D xsi:type="xsd:double"&gt;25822&lt;/D&gt;&lt;/FQL&gt;&lt;FQL&gt;&lt;Q&gt;180458^P_PRICE_LOW(6/05/08,6/05/08-14D,,,,"PRICE","INTRA")&lt;/Q&gt;&lt;R&gt;1&lt;/R&gt;&lt;C&gt;1&lt;/C&gt;&lt;D xsi:type="xsd:double"&gt;24003.98&lt;/D&gt;&lt;/FQL&gt;&lt;FQL&gt;&lt;Q&gt;180458^P_PRICE_HIGH(6/06/08,6/06/08-14D,,,,"PRICE","INTRA")&lt;/Q&gt;&lt;R&gt;1&lt;/R&gt;&lt;C&gt;1&lt;/C&gt;&lt;D xsi:type="xsd:double"&gt;25822&lt;/D&gt;&lt;/FQL&gt;&lt;FQL&gt;&lt;Q&gt;180458^P_PRICE_LOW(6/06/08,6/06/08-14D,,,,"PRICE","INTRA")&lt;/Q&gt;&lt;R&gt;1&lt;/R&gt;&lt;C&gt;1&lt;/C&gt;&lt;D xsi:type="xsd:double"&gt;24003.98&lt;/D&gt;&lt;/FQL&gt;&lt;FQL&gt;&lt;Q&gt;180458^P_PRICE_HIGH(6/10/08,6/10/08-14D,,,,"PRICE","INTRA")&lt;/Q&gt;&lt;R&gt;1&lt;/R&gt;&lt;C&gt;1&lt;/C&gt;&lt;D xsi:type="xsd:double"&gt;25702.87&lt;/D&gt;&lt;/FQL&gt;&lt;FQL&gt;&lt;Q&gt;180458^P_PRICE_LOW(6/10/08,6/10/08-14D,,,,"PRICE","INTRA")&lt;/Q&gt;&lt;R&gt;1&lt;/R&gt;&lt;C&gt;1&lt;/C&gt;&lt;D xsi:type="xsd:double"&gt;23343.19&lt;/D&gt;&lt;/FQL&gt;&lt;FQL&gt;&lt;Q&gt;180458^P_PRICE_HIGH(6/11/08,6/11/08-14D,,,,"PRICE","INTRA")&lt;/Q&gt;&lt;R&gt;1&lt;/R&gt;&lt;C&gt;1&lt;/C&gt;&lt;D xsi:type="xsd:double"&gt;25498.09&lt;/D&gt;&lt;/FQL&gt;&lt;FQL&gt;&lt;Q&gt;180458^P_PRICE_LOW(6/11/08,6/11/08-14D,,,,"PRICE","INTRA")&lt;/Q&gt;&lt;R&gt;1&lt;/R&gt;&lt;C&gt;1&lt;/C&gt;&lt;D xsi:type="xsd:double"&gt;23178.02&lt;/D&gt;&lt;/FQL&gt;&lt;FQL&gt;&lt;Q&gt;180458^P_PRICE_HIGH(6/12/08,6/12/08-14D,,,,"PRICE","INTRA")&lt;/Q&gt;&lt;R&gt;1&lt;/R&gt;&lt;C&gt;1&lt;/C&gt;&lt;D xsi:type="xsd:double"&gt;25128.44&lt;/D&gt;&lt;/FQL&gt;&lt;FQL&gt;&lt;Q&gt;180458^P_PRICE_LOW(6/12/08,6/12/08-14D,,,,"PRICE","INTRA")&lt;/Q&gt;&lt;R&gt;1&lt;/R&gt;&lt;C&gt;1&lt;/C&gt;&lt;D xsi:type="xsd:double"&gt;22695.1&lt;/D&gt;&lt;/FQL&gt;&lt;FQL&gt;&lt;Q&gt;180458^P_PRICE_HIGH(6/13/08,6/13/08-14D,,,,"PRICE","INTRA")&lt;/Q&gt;&lt;R&gt;1&lt;/R&gt;&lt;C&gt;1&lt;/C&gt;&lt;D xsi:type="xsd:double"&gt;25128.44&lt;/D&gt;&lt;/FQL&gt;&lt;FQL&gt;&lt;Q&gt;180458^P_PRICE_LOW(6/13/08,6/13/08-14D,,,,"PRICE","INTRA")&lt;/Q&gt;&lt;R&gt;1&lt;/R&gt;&lt;C&gt;1&lt;/C&gt;&lt;D xsi:type="xsd:double"&gt;22592.3&lt;/D&gt;&lt;/FQL&gt;&lt;FQL&gt;&lt;Q&gt;180458^P_PRICE_HIGH(6/16/08,6/16/08-14D,,,,"PRICE","INTRA")&lt;/Q&gt;&lt;R&gt;1&lt;/R&gt;&lt;C&gt;1&lt;/C&gt;&lt;D xsi:type="xsd:double"&gt;24923.28&lt;/D&gt;&lt;/FQL&gt;&lt;FQL&gt;&lt;Q&gt;180458^P_PRICE_LOW(6/16/08,6/16/08-14D,,,,"PRICE","INTRA")&lt;/Q&gt;&lt;R&gt;1&lt;/R&gt;&lt;C&gt;1&lt;/C&gt;&lt;D xsi:type="xsd:double"&gt;22592.3&lt;/D&gt;&lt;/FQL&gt;&lt;FQL&gt;&lt;Q&gt;180458^P_PRICE_HIGH(6/17/08,6/17/08-14D,,,,"PRICE","INTRA")&lt;/Q&gt;&lt;R&gt;1&lt;/R&gt;&lt;C&gt;1&lt;/C&gt;&lt;D xsi:type="xsd:double"&gt;24923.28&lt;/D&gt;&lt;/FQL&gt;&lt;FQL&gt;&lt;Q&gt;180458^P_PRICE_LOW(6/17/08,6/17/08-14D,,,,"PRICE","INTRA")&lt;/Q&gt;&lt;R&gt;1&lt;/R&gt;&lt;C&gt;1&lt;/C&gt;&lt;D xsi:type="xsd:double"&gt;22592.3&lt;/D&gt;&lt;/FQL&gt;&lt;FQL&gt;&lt;Q&gt;180458^P_PRICE_HIGH(6/18/08,6/18/08-14D,,,,"PRICE","INTRA")&lt;/Q&gt;&lt;R&gt;1&lt;/R&gt;&lt;C&gt;1&lt;/C&gt;&lt;D xsi:type="xsd:double"&gt;24923.28&lt;/D&gt;&lt;/FQL&gt;&lt;FQL&gt;&lt;Q&gt;180458^P_PRICE_LOW(6/18/08,6/18/08-14D,,,,"PRICE","INTRA")&lt;/Q&gt;&lt;R&gt;1&lt;/R&gt;&lt;C&gt;1&lt;/C&gt;&lt;D xsi:type="xsd:double"&gt;22592.3&lt;/D&gt;&lt;/FQL&gt;&lt;FQL&gt;&lt;Q&gt;180458^P_PRICE_HIGH(6/19/08,6/19/08-14D,,,,"PRICE","INTRA")&lt;/Q&gt;&lt;R&gt;1&lt;/R&gt;&lt;C&gt;1&lt;/C&gt;&lt;D xsi:type="xsd:double"&gt;24923.28&lt;/D&gt;&lt;/FQL&gt;&lt;FQL&gt;&lt;Q&gt;180458^P_PRICE_LOW(6/19/08,6/19/08-14D,,,,"PRICE","INTRA")&lt;/Q&gt;&lt;R&gt;1&lt;/R&gt;&lt;C&gt;1&lt;/C&gt;&lt;D xsi:type="xsd:double"&gt;22592.3&lt;/D&gt;&lt;/FQL&gt;&lt;FQL&gt;&lt;Q&gt;180458^P_PRICE_HIGH(6/20/08,6/20/08-14D,,,,"PRICE","INTRA")&lt;/Q&gt;&lt;R&gt;1&lt;/R&gt;&lt;C&gt;1&lt;/C&gt;&lt;D xsi:type="xsd:double"&gt;24923.28&lt;/D&gt;&lt;/FQL&gt;&lt;FQL&gt;&lt;Q&gt;180458^P_PRICE_LOW(6/20/08,6/20/08-14D,,,,"PRICE","INTRA")&lt;/Q&gt;&lt;R&gt;1&lt;/R&gt;&lt;C&gt;1&lt;/C&gt;&lt;D xsi:type="xsd:double"&gt;22592.3&lt;/D&gt;&lt;/FQL&gt;&lt;FQL&gt;&lt;Q&gt;180458^P_PRICE_HIGH(6/23/08,6/23/08-14D,,,,"PRICE","INTRA")&lt;/Q&gt;&lt;R&gt;1&lt;/R&gt;&lt;C&gt;1&lt;/C&gt;&lt;D xsi:type="xsd:double"&gt;24923.28&lt;/D&gt;&lt;/FQL&gt;&lt;FQL&gt;&lt;Q&gt;180458^P_PRICE_LOW(6/23/08,6/23/08-14D,,,,"PRICE","INTRA")&lt;/Q&gt;&lt;R&gt;1&lt;/R&gt;&lt;C&gt;1&lt;/C&gt;&lt;D xsi:type="xsd:double"&gt;22384.58&lt;/D&gt;&lt;/FQL&gt;&lt;FQL&gt;&lt;Q&gt;180458^P_PRICE_HIGH(6/24/08,6/24/08-14D,,,,"PRICE","INTRA")&lt;/Q&gt;&lt;R&gt;1&lt;/R&gt;&lt;C&gt;1&lt;/C&gt;&lt;D xsi:type="xsd:double"&gt;24590.6&lt;/D&gt;&lt;/FQL&gt;&lt;FQL&gt;&lt;Q&gt;180458^P_PRICE_LOW(6/24/08,6/24/08-14D,,,,"PRICE","INTRA")&lt;/Q&gt;&lt;R&gt;1&lt;/R&gt;&lt;C&gt;1&lt;/C&gt;&lt;D xsi:type="xsd:double"&gt;22384.58&lt;/D&gt;&lt;/FQL&gt;&lt;FQL&gt;&lt;Q&gt;180458^P_PRICE_HIGH(6/25/08,6/25/08-14D,,,,"PRICE","INTRA")&lt;/Q&gt;&lt;R&gt;1&lt;/R&gt;&lt;C&gt;1&lt;/C&gt;&lt;D xsi:type="xsd:double"&gt;24524.59&lt;/D&gt;&lt;/FQL&gt;&lt;FQL&gt;&lt;Q&gt;180458^P_PRICE_LOW(6/25/08,6/25/08-14D,,,,"PRICE","INTRA")&lt;/Q&gt;&lt;R&gt;1&lt;/R&gt;&lt;C&gt;1&lt;/C&gt;&lt;D xsi:type="xsd:double"&gt;22384.58&lt;/D&gt;&lt;/FQL&gt;&lt;FQL&gt;&lt;Q&gt;180458^P_PRICE_HIGH(6/26/08,6/26/08-14D,,,,"PRICE","INTRA")&lt;/Q&gt;&lt;R&gt;1&lt;/R&gt;&lt;C&gt;1&lt;/C&gt;&lt;D xsi:type="xsd:double"&gt;24524.59&lt;/D&gt;&lt;/FQL&gt;&lt;FQL&gt;&lt;Q&gt;180458^P_PRICE_LOW(6/26/08,6/26/08-14D,,,,"PRICE","INTRA")&lt;/Q&gt;&lt;R&gt;1&lt;/R&gt;&lt;C&gt;1&lt;/C&gt;&lt;D xsi:type="xsd:double"&gt;22384.58&lt;/D&gt;&lt;/FQL&gt;&lt;FQL&gt;&lt;Q&gt;180458^P_PRICE_HIGH(6/27/08,6/27/08-14D,,,,"PRICE","INTRA")&lt;/Q&gt;&lt;R&gt;1&lt;/R&gt;&lt;C&gt;1&lt;/C&gt;&lt;D xsi:type="xsd:double"&gt;24524.59&lt;/D&gt;&lt;/FQL&gt;&lt;FQL&gt;&lt;Q&gt;180458^P_PRICE_LOW(6/27/08,6/27/08-14D,,,,"PRICE","INTRA")&lt;/Q&gt;&lt;R&gt;1&lt;/R&gt;&lt;C&gt;1&lt;/C&gt;&lt;D xsi:type="xsd:double"&gt;21773.67&lt;/D&gt;&lt;/FQL&gt;&lt;FQL&gt;&lt;Q&gt;180458^P_PRICE_HIGH(6/30/08,6/30/08-14D,,,,"PRICE","INTRA")&lt;/Q&gt;&lt;R&gt;1&lt;/R&gt;&lt;C&gt;1&lt;/C&gt;&lt;D xsi:type="xsd:double"&gt;23741.09&lt;/D&gt;&lt;/FQL&gt;&lt;FQL&gt;&lt;Q&gt;180458^P_PRICE_LOW(6/30/08,6/30/08-14D,,,,"PRICE","INTRA")&lt;/Q&gt;&lt;R&gt;1&lt;/R&gt;&lt;C&gt;1&lt;/C&gt;&lt;D xsi:type="xsd:double"&gt;21773.67&lt;/D&gt;&lt;/FQL&gt;&lt;FQL&gt;&lt;Q&gt;180458^P_PRICE_HIGH(7/02/08,7/02/08-14D,,,,"PRICE","INTRA")&lt;/Q&gt;&lt;R&gt;1&lt;/R&gt;&lt;C&gt;1&lt;/C&gt;&lt;D xsi:type="xsd:double"&gt;23492.21&lt;/D&gt;&lt;/FQL&gt;&lt;FQL&gt;&lt;Q&gt;180458^P_PRICE_LOW(7/02/08,7/02/08-14D,,,,"PRICE","INTRA")&lt;/Q&gt;&lt;R&gt;1&lt;/R&gt;&lt;C&gt;1&lt;/C&gt;&lt;D xsi:type="xsd:double"&gt;21555.53&lt;/D&gt;&lt;/FQL&gt;&lt;FQL&gt;&lt;Q&gt;180458^P_PRICE_HIGH(7/03/08,7/03/08-14D,,,,"PRICE","INTRA")&lt;/Q&gt;&lt;R&gt;1&lt;/R&gt;&lt;C&gt;1&lt;/C&gt;&lt;D xsi:type="xsd:double"&gt;23492.21&lt;/D&gt;&lt;/FQL&gt;&lt;FQL&gt;&lt;Q&gt;180458^P_PRICE_LOW(7/03/08,7/03/08-14D,,,,"PRICE","INTRA")&lt;/Q&gt;&lt;R&gt;1&lt;/R&gt;&lt;C&gt;1&lt;/C&gt;&lt;D xsi:type="xsd:double"&gt;21163.57&lt;/D&gt;&lt;/FQL&gt;&lt;FQL&gt;&lt;Q&gt;180458^P_PRICE_HIGH(7/04/08,7/04/08-14D,,,,"PRICE","INTRA")&lt;/Q&gt;&lt;R&gt;1&lt;/R&gt;&lt;C&gt;1&lt;/C&gt;&lt;D xsi:type="xsd:double"&gt;23492.21&lt;/D&gt;&lt;/FQL&gt;&lt;FQL&gt;&lt;Q&gt;180458^P_PRICE_LOW(7/04/08,7/04/08-14D,,,,"PRICE","INTRA")&lt;/Q&gt;&lt;R&gt;1&lt;/R&gt;&lt;C&gt;1&lt;/C&gt;&lt;D xsi:type="xsd:double"&gt;21163.57&lt;/D&gt;&lt;/FQL&gt;&lt;FQL&gt;&lt;Q&gt;180458^P_PRICE_HIGH(7/07/08,7/07/08-14D,,,,"PRICE","INTRA")&lt;/Q&gt;&lt;R&gt;1&lt;/R&gt;&lt;C&gt;1&lt;/C&gt;&lt;D xsi:type="xsd:double"&gt;23492.21&lt;/D&gt;&lt;/FQL&gt;&lt;FQL&gt;&lt;Q&gt;180458^P_PRICE_LOW(7/07/08,7/07/08-14D,,,,"PRICE","INTRA")&lt;/Q&gt;&lt;R&gt;1&lt;/R&gt;&lt;C&gt;1&lt;/C&gt;&lt;D xsi:type="xsd:double"&gt;21163.57&lt;/D&gt;&lt;/FQL&gt;&lt;FQL&gt;&lt;Q&gt;180458^P_PRICE_HIGH(7/08/08,7/08/08-14D,,,,"PRICE","INTRA")&lt;/Q&gt;&lt;R&gt;1&lt;/R&gt;&lt;C&gt;1&lt;/C&gt;&lt;D xsi:type="xsd:double"&gt;23492.21&lt;/D&gt;&lt;/FQL&gt;&lt;FQL&gt;&lt;Q&gt;180458^P_PRICE_LOW(7/08/08,7/08/08-14D,,,,"PRICE","INTRA")&lt;/Q&gt;&lt;R&gt;1&lt;/R&gt;&lt;C&gt;1&lt;/C&gt;&lt;D xsi:type="xsd:double"&gt;21098.84&lt;/D&gt;&lt;/FQL&gt;&lt;FQL&gt;&lt;Q&gt;180458^P_PRICE_HIGH(7/09/08,7/09/08-14D,,,,"PRICE","INTRA")&lt;/Q&gt;&lt;R&gt;1&lt;/R&gt;&lt;C&gt;1&lt;/C&gt;&lt;D xsi:type="xsd:double"&gt;23492.21&lt;/D&gt;&lt;/FQL&gt;&lt;FQL&gt;&lt;Q&gt;180458^P_PRICE_LOW(7/09/08,7/09/08-14D,,,,"PRICE","INTRA")&lt;/Q&gt;&lt;R&gt;1&lt;/R&gt;&lt;C&gt;1&lt;/C&gt;&lt;D xsi:type="xsd:double"&gt;21098.84&lt;/D&gt;&lt;/FQL&gt;&lt;FQL&gt;&lt;Q&gt;180458^P_PRICE_HIGH(7/10/08,7/10/08-14D,,,,"PRICE","INTRA")&lt;/Q&gt;&lt;R&gt;1&lt;/R&gt;&lt;C&gt;1&lt;/C&gt;&lt;D xsi:type="xsd:double"&gt;23411.63&lt;/D&gt;&lt;/FQL&gt;&lt;FQL&gt;&lt;Q&gt;180458^P_PRICE_LOW(7/10/08,7/10/08-14D,,,,"PRICE","INTRA")&lt;/Q&gt;&lt;R&gt;1&lt;/R&gt;&lt;C&gt;1&lt;/C&gt;&lt;D xsi:type="xsd:double"&gt;21098.84&lt;/D&gt;&lt;/FQL&gt;&lt;FQL&gt;&lt;Q&gt;180458^P_PRICE_HIGH(7/11/08,7/11/08-14D,,,,"PRICE","INTRA")&lt;/Q&gt;&lt;R&gt;1&lt;/R&gt;&lt;C&gt;1&lt;/C&gt;&lt;D xsi:type="xsd:double"&gt;23411.63&lt;/D&gt;&lt;/FQL&gt;&lt;FQL&gt;&lt;Q&gt;180458^P_PRICE_LOW(7/11/08,7/11/08-14D,,,,"PRICE","INTRA")&lt;/Q&gt;&lt;R&gt;1&lt;/R&gt;&lt;C&gt;1&lt;/C&gt;&lt;D xsi:type="xsd:double"&gt;21098.84&lt;/D&gt;&lt;/FQL&gt;&lt;FQL&gt;&lt;Q&gt;180458^P_PRICE_HIGH(7/14/08,7/14/08-14D,,,,"PRICE","INTRA")&lt;/Q&gt;&lt;R&gt;1&lt;/R&gt;&lt;C&gt;1&lt;/C&gt;&lt;D xsi:type="xsd:double"&gt;22885.35&lt;/D&gt;&lt;/FQL&gt;&lt;FQL&gt;&lt;Q&gt;180458^P_PRICE_LOW(7/14/08,7/14/08-14D,,,,"PRICE","INTRA")&lt;/Q&gt;&lt;R&gt;1&lt;/R&gt;&lt;C&gt;1&lt;/C&gt;&lt;D xsi:type="xsd:double"&gt;21098.84&lt;/D&gt;&lt;/FQL&gt;&lt;FQL&gt;&lt;Q&gt;180458^P_PRICE_HIGH(7/15/08,7/15/08-14D,,,,"PRICE","INTRA")&lt;/Q&gt;&lt;R&gt;1&lt;/R&gt;&lt;C&gt;1&lt;/C&gt;&lt;D xsi:type="xsd:double"&gt;22885.35&lt;/D&gt;&lt;/FQL&gt;&lt;FQL&gt;&lt;Q&gt;180458^P_PRICE_LOW(7/15/08,7/15/08-14D,,,,"PRICE","INTRA")&lt;/Q&gt;&lt;R&gt;1&lt;/R&gt;&lt;C&gt;1&lt;/C&gt;&lt;D xsi:type="xsd:double"&gt;21077.24&lt;/D&gt;&lt;/FQL&gt;&lt;FQL&gt;&lt;Q&gt;180458^P_PRICE_HIGH(7/16/08,7/16/08-14D,,,,"PRICE","INTRA")&lt;/Q&gt;&lt;R&gt;1&lt;/R&gt;&lt;C&gt;1&lt;/C&gt;&lt;D xsi:type="xsd:double"&gt;22885.35&lt;/D&gt;&lt;/FQL&gt;&lt;FQL&gt;&lt;Q&gt;180458^P_PRICE_LOW(7/16/08,7/16/08-14D,,,,"PRICE","INTRA")&lt;/Q&gt;&lt;R&gt;1&lt;/R&gt;&lt;C&gt;1&lt;/C&gt;&lt;D xsi:type="xsd:double"&gt;20988.74&lt;/D&gt;&lt;/FQL&gt;&lt;FQL&gt;&lt;Q&gt;180458^P_PRICE_HIGH(7/17/08,7/17/08-14D,,,,"PRICE","INTRA")&lt;/Q&gt;&lt;R&gt;1&lt;/R&gt;&lt;C&gt;1&lt;/C&gt;&lt;D xsi:type="xsd:double"&gt;22885.35&lt;/D&gt;&lt;/FQL&gt;&lt;FQL&gt;&lt;Q&gt;180458^P_PRICE_LOW(7/17/08,7/17/08-14D,,,,"PRICE","INTRA")&lt;/Q&gt;&lt;R&gt;1&lt;/R&gt;&lt;C&gt;1&lt;/C&gt;&lt;D xsi:type="xsd:double"&gt;20988.74&lt;/D&gt;&lt;/FQL&gt;&lt;FQL&gt;&lt;Q&gt;180458^P_PRICE_HIGH(7/18/08,7/18/08-14D,,,,"PRICE","INTRA")&lt;/Q&gt;&lt;R&gt;1&lt;/R&gt;&lt;C&gt;1&lt;/C&gt;&lt;D xsi:type="xsd:double"&gt;22360.29&lt;/D&gt;&lt;/FQL&gt;&lt;FQL&gt;&lt;Q&gt;180458^P_PRICE_LOW(7/18/08,7/18/08-14D,,,,"PRICE","INTRA")&lt;/Q&gt;&lt;R&gt;1&lt;/R&gt;&lt;C&gt;1&lt;/C&gt;&lt;D xsi:type="xsd:double"&gt;20988.74&lt;/D&gt;&lt;/FQL&gt;&lt;FQL&gt;&lt;Q&gt;180458^P_PRICE_HIGH(7/21/08,7/21/08-14D,,,,"PRICE","INTRA")&lt;/Q&gt;&lt;R&gt;1&lt;/R&gt;&lt;C&gt;1&lt;/C&gt;&lt;D xsi:type="xsd:double"&gt;22645.52&lt;/D&gt;&lt;/FQL&gt;&lt;FQL&gt;&lt;Q&gt;180458^P_PRICE_LOW(7/21/08,7/21/08-14D,,,,"PRICE","INTRA")&lt;/Q&gt;&lt;R&gt;1&lt;/R&gt;&lt;C&gt;1&lt;/C&gt;&lt;D xsi:type="xsd:double"&gt;20988.74&lt;/D&gt;&lt;/FQL&gt;&lt;FQL&gt;&lt;Q&gt;180458^P_PRICE_HIGH(7/22/08,7/22/08-14D,,,,"PRICE","INTRA")&lt;/Q&gt;&lt;R&gt;1&lt;/R&gt;&lt;C&gt;1&lt;/C&gt;&lt;D xsi:type="xsd:double"&gt;22690.74&lt;/D&gt;&lt;/FQL&gt;&lt;FQL&gt;&lt;Q&gt;180458^P_PRICE_LOW(7/22/08,7/22/08-14D,,,,"PRICE","INTRA")&lt;/Q&gt;&lt;R&gt;1&lt;/R&gt;&lt;C&gt;1&lt;/C&gt;&lt;D xsi:type="xsd:double"&gt;20988.74&lt;/D&gt;&lt;/FQL&gt;&lt;FQL&gt;&lt;Q&gt;180458^P_PRICE_HIGH(7/23/08,7/23/08-14D,,,,"PRICE","INTRA")&lt;/Q&gt;&lt;R&gt;1&lt;/R&gt;&lt;C&gt;1&lt;/C&gt;&lt;D xsi:type="xsd:double"&gt;23134.55&lt;/D&gt;&lt;/FQL&gt;&lt;FQL&gt;&lt;Q&gt;180458^P_PRICE_LOW(7/23/08,7/23/08-14D,,,,"PRICE","INTRA")&lt;/Q&gt;&lt;R&gt;1&lt;/R&gt;&lt;C&gt;1&lt;/C&gt;&lt;D xsi:type="xsd:double"&gt;20988.74&lt;/D&gt;&lt;/FQL&gt;&lt;FQL&gt;&lt;Q&gt;180458^P_PRICE_HIGH(7/24/08,7/24/08-14D,,,,"PRICE","INTRA")&lt;/Q&gt;&lt;R&gt;1&lt;/R&gt;&lt;C&gt;1&lt;/C&gt;&lt;D xsi:type="xsd:double"&gt;23369.05&lt;/D&gt;&lt;/FQL&gt;&lt;FQL&gt;&lt;Q&gt;180458^P_PRICE_LOW(7/24/08,7/24/08-14D,,,,"PRICE","INTRA")&lt;/Q&gt;&lt;R&gt;1&lt;/R&gt;&lt;C&gt;1&lt;/C&gt;&lt;D xsi:type="xsd:double"&gt;20988.74&lt;/D&gt;&lt;/FQL&gt;&lt;FQL&gt;&lt;Q&gt;180458^P_PRICE_HIGH(7/25/08,7/25/08-14D,,,,"PRICE","INTRA")&lt;/Q&gt;&lt;R&gt;1&lt;/R&gt;&lt;C&gt;1&lt;/C&gt;&lt;D xsi:type="xsd:double"&gt;23369.05&lt;/D&gt;&lt;/FQL&gt;&lt;FQL&gt;&lt;Q&gt;180458^P_PRICE_LOW(7/25/08,7/25/08-14D,,,,"PRICE","INTRA")&lt;/Q&gt;&lt;R&gt;1&lt;/R&gt;&lt;C&gt;1&lt;/C&gt;&lt;D xsi:type="xsd:double"&gt;20988.74&lt;/D&gt;&lt;/FQL&gt;&lt;FQL&gt;&lt;Q&gt;180458^P_PRICE_HIGH(7/28/08,7/28/08-14D,,,,"PRICE","INTRA")&lt;/Q&gt;&lt;R&gt;1&lt;/R&gt;&lt;C&gt;1&lt;/C&gt;&lt;D xsi:type="xsd:double"&gt;23369.05&lt;/D&gt;&lt;/FQL&gt;&lt;FQL&gt;&lt;Q&gt;180458^P_PRICE_LOW(7/28/08,7/28/08-14D,,,,"PRICE","INTRA")&lt;/Q&gt;&lt;R&gt;1&lt;/R&gt;&lt;C&gt;1&lt;/C&gt;&lt;D xsi:type="xsd:double"&gt;20988.74&lt;/D&gt;&lt;/FQL&gt;&lt;FQL&gt;&lt;Q&gt;180458^P_PRICE_HIGH(7/29/08,7/29/08-14D,,,,"PRICE","INTRA")&lt;/Q&gt;&lt;R&gt;1&lt;/R&gt;&lt;C&gt;1&lt;/C&gt;&lt;D xsi:type="xsd:double"&gt;23369.05&lt;/D&gt;&lt;/FQL&gt;&lt;FQL&gt;&lt;Q&gt;180458^P_PRICE_LOW(7/29/08,7/29/08-14D,,,,"PRICE","INTRA")&lt;/Q&gt;&lt;R&gt;1&lt;/R&gt;&lt;C&gt;1&lt;/C&gt;&lt;D xsi:type="xsd:double"&gt;20988.74&lt;/D&gt;&lt;/FQL&gt;&lt;FQL&gt;&lt;Q&gt;180458^P_PRICE_HIGH(7/30/08,7/30/08-14D,,,,"PRICE","INTRA")&lt;/Q&gt;&lt;R&gt;1&lt;/R&gt;&lt;C&gt;1&lt;/C&gt;&lt;D xsi:type="xsd:double"&gt;23369.05&lt;/D&gt;&lt;/FQL&gt;&lt;FQL&gt;&lt;Q&gt;180458^P_PRICE_LOW(7/30/08,7/30/08-14D,,,,"PRICE","INTRA")&lt;/Q&gt;&lt;R&gt;1&lt;/R&gt;&lt;C&gt;1&lt;/C&gt;&lt;D xsi:type="xsd:double"&gt;20988.74&lt;/D&gt;&lt;/FQL&gt;&lt;FQL&gt;&lt;Q&gt;180458^P_PRICE_HIGH(7/31/08,7/31/08-14D,,,,"PRICE","INTRA")&lt;/Q&gt;&lt;R&gt;1&lt;/R&gt;&lt;C&gt;1&lt;/C&gt;&lt;D xsi:type="xsd:double"&gt;23369.05&lt;/D&gt;&lt;/FQL&gt;&lt;FQL&gt;&lt;Q&gt;180458^P_PRICE_LOW(7/31/08,7/31/08-14D,,,,"PRICE","INTRA")&lt;/Q&gt;&lt;R&gt;1&lt;/R&gt;&lt;C&gt;1&lt;/C&gt;&lt;D xsi:type="xsd:double"&gt;20988.74&lt;/D&gt;&lt;/FQL&gt;&lt;FQL&gt;&lt;Q&gt;180458^P_PRICE_HIGH(8/01/08,8/01/08-14D,,,,"PRICE","INTRA")&lt;/Q&gt;&lt;R&gt;1&lt;/R&gt;&lt;C&gt;1&lt;/C&gt;&lt;D xsi:type="xsd:double"&gt;23369.05&lt;/D&gt;&lt;/FQL&gt;&lt;FQL&gt;&lt;Q&gt;180458^P_PRICE_LOW(8/01/08,8/01/08-14D,,,,"PRICE","INTRA")&lt;/Q&gt;&lt;R&gt;1&lt;/R&gt;&lt;C&gt;1&lt;/C&gt;&lt;D xsi:type="xsd:double"&gt;20988.74&lt;/D&gt;&lt;/FQL&gt;&lt;FQL&gt;&lt;Q&gt;180458^P_PRICE_HIGH(8/04/08,8/04/08-14D,,,,"PRICE","INTRA")&lt;/Q&gt;&lt;R&gt;1&lt;/R&gt;&lt;C&gt;1&lt;/C&gt;&lt;D xsi:type="xsd:double"&gt;23369.05&lt;/D&gt;&lt;/FQL&gt;&lt;FQL&gt;&lt;Q&gt;180458^P_PRICE_LOW(8/04/08,8/04/08-14D,,,,"PRICE","INTRA")&lt;/Q&gt;&lt;R&gt;1&lt;/R&gt;&lt;C&gt;1&lt;/C&gt;&lt;D xsi:type="xsd:double"&gt;20988.74&lt;/D&gt;&lt;/FQL&gt;&lt;FQL&gt;&lt;Q&gt;180458^P_PRICE_HIGH(8/05/08,8/05/08-14D,,,,"PRICE","INTRA")&lt;/Q&gt;&lt;R&gt;1&lt;/R&gt;&lt;C&gt;1&lt;/C&gt;&lt;D xsi:type="xsd:double"&gt;23369.05&lt;/D&gt;&lt;/FQL&gt;&lt;FQL&gt;&lt;Q&gt;180458^P_PRICE_LOW(8/05/08,8/05/08-14D,,,,"PRICE","INTRA")&lt;/Q&gt;&lt;R&gt;1&lt;/R&gt;&lt;C&gt;1&lt;/C&gt;&lt;D xsi:type="xsd:double"&gt;20988.74&lt;/D&gt;&lt;/FQL&gt;&lt;FQL&gt;&lt;Q&gt;180458^P_PRICE_HIGH(8/07/08,8/07/08-14D,,,,"PRICE","INTRA")&lt;/Q&gt;&lt;R&gt;1&lt;/R&gt;&lt;C&gt;1&lt;/C&gt;&lt;D xsi:type="xsd:double"&gt;23369.05&lt;/D&gt;&lt;/FQL&gt;&lt;FQL&gt;&lt;Q&gt;180458^P_PRICE_LOW(8/07/08,8/07/08-14D,,,,"PRICE","INTRA")&lt;/Q&gt;&lt;R&gt;1&lt;/R&gt;&lt;C&gt;1&lt;/C&gt;&lt;D xsi:type="xsd:double"&gt;21672.27&lt;/D&gt;&lt;/FQL&gt;&lt;FQL&gt;&lt;Q&gt;180458^P_PRICE_HIGH(8/08/08,8/08/08-14D,,,,"PRICE","INTRA")&lt;/Q&gt;&lt;R&gt;1&lt;/R&gt;&lt;C&gt;1&lt;/C&gt;&lt;D xsi:type="xsd:double"&gt;23369.05&lt;/D&gt;&lt;/FQL&gt;&lt;FQL&gt;&lt;Q&gt;180458^P_PRICE_LOW(8/08/08,8/08/08-14D,,,,"PRICE","INTRA")&lt;/Q&gt;&lt;R&gt;1&lt;/R&gt;&lt;C&gt;1&lt;/C&gt;&lt;D xsi:type="xsd:double"&gt;21677.15&lt;/D&gt;&lt;/FQL&gt;&lt;FQL&gt;&lt;Q&gt;180458^P_PRICE_HIGH(8/11/08,8/11/08-14D,,,,"PRICE","INTRA")&lt;/Q&gt;&lt;R&gt;1&lt;/R&gt;&lt;C&gt;1&lt;/C&gt;&lt;D xsi:type="xsd:double"&gt;23369.05&lt;/D&gt;&lt;/FQL&gt;&lt;FQL&gt;&lt;Q&gt;180458^P_PRICE_LOW(8/11/08,8/11/08-14D,,,,"PRICE","INTRA")&lt;/Q&gt;&lt;R&gt;1&lt;/R&gt;&lt;C&gt;1&lt;/C&gt;&lt;D xsi:type="xsd:double"&gt;21690.6&lt;/D&gt;&lt;/FQL&gt;&lt;FQL&gt;&lt;Q&gt;180458^P_PRICE_HIGH(8/12/08,8/12/08-14D,,,,"PRICE","INTRA")&lt;/Q&gt;&lt;R&gt;1&lt;/R&gt;&lt;C&gt;1&lt;/C&gt;&lt;D xsi:type="xsd:double"&gt;23369.05&lt;/D&gt;&lt;/FQL&gt;&lt;FQL&gt;&lt;Q&gt;180458^P_PRICE_LOW(8/12/08,8/12/08-14D,,,,"PRICE","INTRA")&lt;/Q&gt;&lt;R&gt;1&lt;/R&gt;&lt;C&gt;1&lt;/C&gt;&lt;D xsi:type="xsd:double"&gt;21640.89&lt;/D&gt;&lt;/FQL&gt;&lt;FQL&gt;&lt;Q&gt;180458^P_PRICE_HIGH(8/13/08,8/13/08-14D,,,,"PRICE","INTRA")&lt;/Q&gt;&lt;R&gt;1&lt;/R&gt;&lt;C&gt;1&lt;/C&gt;&lt;D xsi:type="xsd:double"&gt;23369.05&lt;/D&gt;&lt;/FQL&gt;&lt;FQL&gt;&lt;Q&gt;180458^P_PRICE_LOW(8/13/08,8/13/08-14D,,,,"PRICE","INTRA")&lt;/Q&gt;&lt;R&gt;1&lt;/R&gt;&lt;C&gt;1&lt;/C&gt;&lt;D xsi:type="xsd:double"&gt;21223.38&lt;/D&gt;&lt;/FQL&gt;&lt;FQL&gt;&lt;Q&gt;180458^P_PRICE_HIGH(8/14/08,8/14/08-14D,,,,"PRICE","INTRA")&lt;/Q&gt;&lt;R&gt;1&lt;/R&gt;&lt;C&gt;1&lt;/C&gt;&lt;D xsi:type="xsd:double"&gt;23369.05&lt;/D&gt;&lt;/FQL&gt;&lt;FQL&gt;&lt;Q&gt;180458^P_PRICE_LOW(8/14/08,8/14/08-14D,,,,"PRICE","INTRA")&lt;/Q&gt;&lt;R&gt;1&lt;/R&gt;&lt;C&gt;1&lt;/C&gt;&lt;D xsi:type="xsd:double"&gt;21109.01&lt;/D&gt;&lt;/FQL&gt;&lt;FQL&gt;&lt;Q&gt;180458^P_PRICE_HIGH(8/15/08,8/15/08-14D,,,,"PRICE","INTRA")&lt;/Q&gt;&lt;R&gt;1&lt;/R&gt;&lt;C&gt;1&lt;/C&gt;&lt;D xsi:type="xsd:double"&gt;22881.27&lt;/D&gt;&lt;/FQL&gt;&lt;FQL&gt;&lt;Q&gt;180458^P_PRICE_LOW(8/15/08,8/15/08-14D,,,,"PRICE","INTRA")&lt;/Q&gt;&lt;R&gt;1&lt;/R&gt;&lt;C&gt;1&lt;/C&gt;&lt;D xsi:type="xsd:double"&gt;20994.54&lt;/D&gt;&lt;/FQL&gt;&lt;FQL&gt;&lt;Q&gt;180458^P_PRICE_HIGH(8/18/08,8/18/08-14D,,,,"PRICE","INTRA")&lt;/Q&gt;&lt;R&gt;1&lt;/R&gt;&lt;C&gt;1&lt;/C&gt;&lt;D xsi:type="xsd:double"&gt;22881.27&lt;/D&gt;&lt;/FQL&gt;&lt;FQL&gt;&lt;Q&gt;180458^P_PRICE_LOW(8/18/08,8/18/08-14D,,,,"PRICE","INTRA")&lt;/Q&gt;&lt;R&gt;1&lt;/R&gt;&lt;C&gt;1&lt;/C&gt;&lt;D xsi:type="xsd:double"&gt;20751.14&lt;/D&gt;&lt;/FQL&gt;&lt;FQL&gt;&lt;Q&gt;180458^P_PRICE_HIGH(8/19/08,8/19/08-14D,,,,"PRICE","INTRA")&lt;/Q&gt;&lt;R&gt;1&lt;/R&gt;&lt;C&gt;1&lt;/C&gt;&lt;D xsi:type="xsd:double"&gt;22881.27&lt;/D&gt;&lt;/FQL&gt;&lt;FQL&gt;&lt;Q&gt;180458^P_PRICE_LOW(8/19/08,8/19/08-14D,,,,"PRICE","INTRA")&lt;/Q&gt;&lt;R&gt;1&lt;/R&gt;&lt;C&gt;1&lt;/C&gt;&lt;D xsi:type="xsd:double"&gt;20484.37&lt;/D&gt;&lt;/FQL&gt;&lt;FQL&gt;&lt;Q&gt;180458^P_PRICE_HIGH(8/20/08,8/20/08-14D,,,,"PRICE","INTRA")&lt;/Q&gt;&lt;R&gt;1&lt;/R&gt;&lt;C&gt;1&lt;/C&gt;&lt;D xsi:type="xsd:double"&gt;22881.27&lt;/D&gt;&lt;/FQL&gt;&lt;FQL&gt;&lt;Q&gt;180458^P_PRICE_LOW(8/20/08,8/20/08-14D,,,,"PRICE","INTRA")&lt;/Q&gt;&lt;R&gt;1&lt;/R&gt;&lt;C&gt;1&lt;/C&gt;&lt;D xsi:type="xsd:double"&gt;20388.79&lt;/D&gt;&lt;/FQL&gt;&lt;FQL&gt;&lt;Q&gt;180458^P_PRICE_HIGH(8/21/08,8/21/08-14D,,,,"PRICE","INTRA")&lt;/Q&gt;&lt;R&gt;1&lt;/R&gt;&lt;C&gt;1&lt;/C&gt;&lt;D xsi:type="xsd:double"&gt;22881.27&lt;/D&gt;&lt;/FQL&gt;&lt;FQL&gt;&lt;Q&gt;180458^P_PRICE_LOW(8/21/08,8/21/08-14D,,,,"PRICE","INTRA")&lt;/Q&gt;&lt;R&gt;1&lt;/R&gt;&lt;C&gt;1&lt;/C&gt;&lt;D xsi:type="xsd:double"&gt;20350.48&lt;/D&gt;&lt;/FQL&gt;&lt;FQL&gt;&lt;Q&gt;180458^P_PRICE_HIGH(8/25/08,8/25/08-14D,,,,"PRICE","INTRA")&lt;/Q&gt;&lt;R&gt;1&lt;/R&gt;&lt;C&gt;1&lt;/C&gt;&lt;D xsi:type="xsd:double"&gt;22881.27&lt;/D&gt;&lt;/FQL&gt;&lt;FQL&gt;&lt;Q&gt;180458^P_PRICE_LOW(8/25/08,8/25/08-14D,,,,"PRICE","INTRA")&lt;/Q&gt;&lt;R&gt;1&lt;/R&gt;&lt;C&gt;1&lt;/C&gt;&lt;D xsi:type="xsd:double"&gt;20350.48&lt;/D&gt;&lt;/FQL&gt;&lt;FQL&gt;&lt;Q&gt;180458^P_PRICE_HIGH(8/26/08,8/26/08-14D,,,,"PRICE","INTRA")&lt;/Q&gt;&lt;R&gt;1&lt;/R&gt;&lt;C&gt;1&lt;/C&gt;&lt;D xsi:type="xsd:double"&gt;22713.58&lt;/D&gt;&lt;/FQL&gt;&lt;FQL&gt;&lt;Q&gt;180458^P_PRICE_LOW(8/26/08,8/26/08-14D,,,,"PRICE","INTRA")&lt;/Q&gt;&lt;R&gt;1&lt;/R&gt;&lt;C&gt;1&lt;/C&gt;&lt;D xsi:type="xsd:double"&gt;20350.48&lt;/D&gt;&lt;/FQL&gt;&lt;FQL&gt;&lt;Q&gt;180458^P_PRICE_HIGH(8/27/08,8/27/08-14D,,,,"PRICE","INTRA")&lt;/Q&gt;&lt;R&gt;1&lt;/R&gt;&lt;C&gt;1&lt;/C&gt;&lt;D xsi:type="xsd:double"&gt;22424.54&lt;/D&gt;&lt;/FQL&gt;&lt;FQL&gt;&lt;Q&gt;180458^P_PRICE_LOW(8/27/08,8/27/08-14D,,,,"PRICE","INTRA")&lt;/Q&gt;&lt;R&gt;1&lt;/R&gt;&lt;C&gt;1&lt;/C&gt;&lt;D xsi:type="xsd:double"&gt;20350.48&lt;/D&gt;&lt;/FQL&gt;&lt;FQL&gt;&lt;Q&gt;180458^P_PRICE_HIGH(8/28/08,8/28/08-14D,,,,"PRICE","INTRA")&lt;/Q&gt;&lt;R&gt;1&lt;/R&gt;&lt;C&gt;1&lt;/C&gt;&lt;D xsi:type="xsd:double"&gt;22424.54&lt;/D&gt;&lt;/FQL&gt;&lt;FQL&gt;&lt;Q&gt;180458^P_PRICE_LOW(8/28/08,8/28/08-14D,,,,"PRICE","INTRA")&lt;/Q&gt;&lt;R&gt;1&lt;/R&gt;&lt;C&gt;1&lt;/C&gt;&lt;D xsi:type="xsd:double"&gt;20350.48&lt;/D&gt;&lt;/FQL&gt;&lt;FQL&gt;&lt;Q&gt;180458^P_PRICE_HIGH(8/29/08,8/29/08-14D,,,,"PRICE","INTRA")&lt;/Q&gt;&lt;R&gt;1&lt;/R&gt;&lt;C&gt;1&lt;/C&gt;&lt;D xsi:type="xsd:double"&gt;22309.33&lt;/D&gt;&lt;/FQL&gt;&lt;FQL&gt;&lt;Q&gt;180458^P_PRICE_LOW(8/29/08,8/29/08-14D,,,,"PRICE","INTRA")&lt;/Q&gt;&lt;R&gt;1&lt;/R&gt;&lt;C&gt;1&lt;/C&gt;&lt;D xsi:type="xsd:double"&gt;20350.48&lt;/D&gt;&lt;/FQL&gt;&lt;FQL&gt;&lt;Q&gt;180458^P_PRICE_HIGH(9/01/08,9/01/08-14D,,,,"PRICE","INTRA")&lt;/Q&gt;&lt;R&gt;1&lt;/R&gt;&lt;C&gt;1&lt;/C&gt;&lt;D xsi:type="xsd:double"&gt;22309.33&lt;/D&gt;&lt;/FQL&gt;&lt;FQL&gt;&lt;Q&gt;180458^P_PRICE_LOW(9/01/08,9/01/08-14D,,,,"PRICE","INTRA")&lt;/Q&gt;&lt;R&gt;1&lt;/R&gt;&lt;C&gt;1&lt;/C&gt;&lt;D xsi:type="xsd:double"&gt;20350.48&lt;/D&gt;&lt;/FQL&gt;&lt;FQL&gt;&lt;Q&gt;180458^P_PRICE_HIGH(9/02/08,9/02/08-14D,,,,"PRICE","INTRA")&lt;/Q&gt;&lt;R&gt;1&lt;/R&gt;&lt;C&gt;1&lt;/C&gt;&lt;D xsi:type="xsd:double"&gt;22309.33&lt;/D&gt;&lt;/FQL&gt;&lt;FQL&gt;&lt;Q&gt;180458^P_PRICE_LOW(9/02/08,9/02/08-14D,,,,"PRICE","INTRA")&lt;/Q&gt;&lt;R&gt;1&lt;/R&gt;&lt;C&gt;1&lt;/C&gt;&lt;D xsi:type="xsd:double"&gt;20350.48&lt;/D&gt;&lt;/FQL&gt;&lt;FQL&gt;&lt;Q&gt;180458^P_PRICE_HIGH(9/03/08,9/03/08-14D,,,,"PRICE","INTRA")&lt;/Q&gt;&lt;R&gt;1&lt;/R&gt;&lt;C&gt;1&lt;/C&gt;&lt;D xsi:type="xsd:double"&gt;21665.75&lt;/D&gt;&lt;/FQL&gt;&lt;FQL&gt;&lt;Q&gt;180458^P_PRICE_LOW(9/03/08,9/03/08-14D,,,,"PRICE","INTRA")&lt;/Q&gt;&lt;R&gt;1&lt;/R&gt;&lt;C&gt;1&lt;/C&gt;&lt;D xsi:type="xsd:double"&gt;20350.48&lt;/D&gt;&lt;/FQL&gt;&lt;FQL&gt;&lt;Q&gt;180458^P_PRICE_HIGH(9/04/08,9/04/08-14D,,,,"PRICE","INTRA")&lt;/Q&gt;&lt;R&gt;1&lt;/R&gt;&lt;C&gt;1&lt;/C&gt;&lt;D xsi:type="xsd:double"&gt;21546.94&lt;/D&gt;&lt;/FQL&gt;&lt;FQL&gt;&lt;Q&gt;180458^P_PRICE_LOW(9/04/08,9/04/08-14D,,,,"PRICE","INTRA")&lt;/Q&gt;&lt;R&gt;1&lt;/R&gt;&lt;C&gt;1&lt;/C&gt;&lt;D xsi:type="xsd:double"&gt;20350.48&lt;/D&gt;&lt;/FQL&gt;&lt;FQL&gt;&lt;Q&gt;180458^P_PRICE_HIGH(9/05/08,9/05/08-14D,,,,"PRICE","INTRA")&lt;/Q&gt;&lt;R&gt;1&lt;/R&gt;&lt;C&gt;1&lt;/C&gt;&lt;D xsi:type="xsd:double"&gt;21546.94&lt;/D&gt;&lt;/FQL&gt;&lt;FQL&gt;&lt;Q&gt;180458^P_PRICE_LOW(9/05/08,9/05/08-14D,,,,"PRICE","INTRA")&lt;/Q&gt;&lt;R&gt;1&lt;/R&gt;&lt;C&gt;1&lt;/C&gt;&lt;D xsi:type="xsd:double"&gt;19708.39&lt;/D&gt;&lt;/FQL&gt;&lt;FQL&gt;&lt;Q&gt;180458^P_PRICE_HIGH(9/08/08,9/08/08-14D,,,,"PRICE","INTRA")&lt;/Q&gt;&lt;R&gt;1&lt;/R&gt;&lt;C&gt;1&lt;/C&gt;&lt;D xsi:type="xsd:double"&gt;21546.94&lt;/D&gt;&lt;/FQL&gt;&lt;FQL&gt;&lt;Q&gt;180458^P_PRICE_LOW(9/08/08,9/08/08-14D,,,,"PRICE","INTRA")&lt;/Q&gt;&lt;R&gt;1&lt;/R&gt;&lt;C&gt;1&lt;/C&gt;&lt;D xsi:type="xsd:double"&gt;19708.39&lt;/D&gt;&lt;/FQL&gt;&lt;FQL&gt;&lt;Q&gt;180458^P_PRICE_HIGH(9/09/08,9/09/08-14D,,,,"PRICE","INTRA")&lt;/Q&gt;&lt;R&gt;1&lt;/R&gt;&lt;C&gt;1&lt;/C&gt;&lt;D xsi:type="xsd:double"&gt;21546.94&lt;/D&gt;&lt;/FQL&gt;&lt;FQL&gt;&lt;Q&gt;180458^P_PRICE_LOW(9/09/08,9/09/08-14D,,,,"PRICE","INTRA")&lt;/Q&gt;&lt;R&gt;1&lt;/R&gt;&lt;C&gt;1&lt;/C&gt;&lt;D xsi:type="xsd:double"&gt;19708.39&lt;/D&gt;&lt;/FQL&gt;&lt;FQL&gt;&lt;Q&gt;180458^P_PRICE_HIGH(9/10/08,9/10/08-14D,,,,"PRICE","INTRA")&lt;/Q&gt;&lt;R&gt;1&lt;/R&gt;&lt;C&gt;1&lt;/C&gt;&lt;D xsi:type="xsd:double"&gt;21546.94&lt;/D&gt;&lt;/FQL&gt;&lt;FQL&gt;&lt;Q&gt;180458^P_PRICE_LOW(9/10/08,9/10/08-14D,,,,"PRICE","INTRA")&lt;/Q&gt;&lt;R&gt;1&lt;/R&gt;&lt;C&gt;1&lt;/C&gt;&lt;D xsi:type="xsd:double"&gt;19708.39&lt;/D&gt;&lt;/FQL&gt;&lt;FQL&gt;&lt;Q&gt;180458^P_PRICE_HIGH(9/11/08,9/11/08-14D,,,,"PRICE","INTRA")&lt;/Q&gt;&lt;R&gt;1&lt;/R&gt;&lt;C&gt;1&lt;/C&gt;&lt;D xsi:type="xsd:double"&gt;21546.94&lt;/D&gt;&lt;/FQL&gt;&lt;FQL&gt;&lt;Q&gt;180458^P_PRICE_LOW(9/11/08,9/11/08-14D,,,,"PRICE","INTRA")&lt;/Q&gt;&lt;R&gt;1&lt;/R&gt;&lt;C&gt;1&lt;/C&gt;&lt;D xsi:type="xsd:double"&gt;19220.28&lt;/D&gt;&lt;/FQL&gt;&lt;FQL&gt;&lt;Q&gt;180458^P_PRICE_HIGH(9/12/08,9/12/08-14D,,,,"PRICE","INTRA")&lt;/Q&gt;&lt;R&gt;1&lt;/R&gt;&lt;C&gt;1&lt;/C&gt;&lt;D xsi:type="xsd:double"&gt;21546.94&lt;/D&gt;&lt;/FQL&gt;&lt;FQL&gt;&lt;Q&gt;180458^P_PRICE_LOW(9/12/08,9/12/08-14D,,,,"PRICE","INTRA")&lt;/Q&gt;&lt;R&gt;1&lt;/R&gt;&lt;C&gt;1&lt;/C&gt;&lt;D xsi:type="xsd:double"&gt;19157.73&lt;/D&gt;&lt;/FQL&gt;&lt;FQL&gt;&lt;Q&gt;180458^P_PRICE_HIGH(9/16/08,9/16/08-14D,,,,"PRICE","INTRA")&lt;/Q&gt;&lt;R&gt;1&lt;/R&gt;&lt;C&gt;1&lt;/C&gt;&lt;D xsi:type="xsd:double"&gt;21546.94&lt;/D&gt;&lt;/FQL&gt;&lt;FQL&gt;&lt;Q&gt;180458^P_PRICE_LOW(9/16/08,9/16/08-14D,,,,"PRICE","INTRA")&lt;/Q&gt;&lt;R&gt;1&lt;/R&gt;&lt;C&gt;1&lt;/C&gt;&lt;D xsi:type="xsd:double"&gt;18019.2&lt;/D&gt;&lt;/FQL&gt;&lt;FQL&gt;&lt;Q&gt;180458^P_PRICE_HIGH(9/17/08,9/17/08-14D,,,,"PRICE","INTRA")&lt;/Q&gt;&lt;R&gt;1&lt;/R&gt;&lt;C&gt;1&lt;/C&gt;&lt;D xsi:type="xsd:double"&gt;21546.94&lt;/D&gt;&lt;/FQL&gt;&lt;FQL&gt;&lt;Q&gt;180458^P_PRICE_LOW(9/17/08,9/17/08-14D,,,,"PRICE","INTRA")&lt;/Q&gt;&lt;R&gt;1&lt;/R&gt;&lt;C&gt;1&lt;/C&gt;&lt;D xsi:type="xsd:double"&gt;17637.19&lt;/D&gt;&lt;/FQL&gt;&lt;FQL&gt;&lt;Q&gt;180458^P_PRICE_HIGH(9/18/08,9/18/08-14D,,,,"PRICE","INTRA")&lt;/Q&gt;&lt;R&gt;1&lt;/R&gt;&lt;C&gt;1&lt;/C&gt;&lt;D xsi:type="xsd:double"&gt;21546.94&lt;/D&gt;&lt;/FQL&gt;&lt;FQL&gt;&lt;Q&gt;180458^P_PRICE_LOW(9/18/08,9/18/08-14D,,,,"PRICE","INTRA")&lt;/Q&gt;&lt;R&gt;1&lt;/R&gt;&lt;C&gt;1&lt;/C&gt;&lt;D xsi:type="xsd:double"&gt;16283.72&lt;/D&gt;&lt;/FQL&gt;&lt;FQL&gt;&lt;Q&gt;180458^P_PRICE_HIGH(9/19/08,9/19/08-14D,,,,"PRICE","INTRA")&lt;/Q&gt;&lt;R&gt;1&lt;/R&gt;&lt;C&gt;1&lt;/C&gt;&lt;D xsi:type="xsd:double"&gt;21474.31&lt;/D&gt;&lt;/FQL&gt;&lt;FQL&gt;&lt;Q&gt;180458^P_PRICE_LOW(9/19/08,9/19/08-14D,,,,"PRICE","INTRA")&lt;/Q&gt;&lt;R&gt;1&lt;/R&gt;&lt;C&gt;1&lt;/C&gt;&lt;D xsi:type="xsd:double"&gt;16283.72&lt;/D&gt;&lt;/FQL&gt;&lt;FQL&gt;&lt;Q&gt;180458^P_PRICE_HIGH(9/22/08,9/22/08-14D,,,,"PRICE","INTRA")&lt;/Q&gt;&lt;R&gt;1&lt;/R&gt;&lt;C&gt;1&lt;/C&gt;&lt;D xsi:type="xsd:double"&gt;21066.58&lt;/D&gt;&lt;/FQL&gt;&lt;FQL&gt;&lt;Q&gt;180458^P_PRICE_LOW(9/22/08,9/22/08-14D,,,,"PRICE","INTRA")&lt;/Q&gt;&lt;R&gt;1&lt;/R&gt;&lt;C&gt;1&lt;/C&gt;&lt;D xsi:type="xsd:double"&gt;16283.72&lt;/D&gt;&lt;/FQL&gt;&lt;FQL&gt;&lt;Q&gt;180458^P_PRICE_HIGH(9/23/08,9/23/08-14D,,,,"PRICE","INTRA")&lt;/Q&gt;&lt;R&gt;1&lt;/R&gt;&lt;C&gt;1&lt;/C&gt;&lt;D xsi:type="xsd:double"&gt;21066.58&lt;/D&gt;&lt;/FQL&gt;&lt;FQL&gt;&lt;Q&gt;180458^P_PRICE_LOW(9/23/08,9/23/08-14D,,,,"PRICE","INTRA")&lt;/Q&gt;&lt;R&gt;1&lt;/R&gt;&lt;C&gt;1&lt;/C&gt;&lt;D xsi:type="xsd:double"&gt;16283.72&lt;/D&gt;&lt;/FQL&gt;&lt;FQL&gt;&lt;Q&gt;180458^P_PRICE_HIGH(9/24/08,9/24/08-14D,,,,"PRICE","INTRA")&lt;/Q&gt;&lt;R&gt;1&lt;/R&gt;&lt;C&gt;1&lt;/C&gt;&lt;D xsi:type="xsd:double"&gt;20964.75&lt;/D&gt;&lt;/FQL&gt;&lt;FQL&gt;&lt;Q&gt;180458^P_PRICE_LOW(9/24/08,9/24/08-14D,,,,"PRICE","INTRA")&lt;/Q&gt;&lt;R&gt;1&lt;/R&gt;&lt;C&gt;1&lt;/C&gt;&lt;D xsi:type="xsd:double"&gt;16283.72&lt;/D&gt;&lt;/FQL&gt;&lt;FQL&gt;&lt;Q&gt;180458^P_PRICE_HIGH(9/25/08,9/25/08-14D,,,,"PRICE","INTRA")&lt;/Q&gt;&lt;R&gt;1&lt;/R&gt;&lt;C&gt;1&lt;/C&gt;&lt;D xsi:type="xsd:double"&gt;20840.69&lt;/D&gt;&lt;/FQL&gt;&lt;FQL&gt;&lt;Q&gt;180458^P_PRICE_LOW(9/25/08,9/25/08-14D,,,,"PRICE","INTRA")&lt;/Q&gt;&lt;R&gt;1&lt;/R&gt;&lt;C&gt;1&lt;/C&gt;&lt;D xsi:type="xsd:double"&gt;16283.72&lt;/D&gt;&lt;/FQL&gt;&lt;FQL&gt;&lt;Q&gt;180458^P_PRICE_HIGH(9/26/08,9/26/08-14D,,,,"PRICE","INTRA")&lt;/Q&gt;&lt;R&gt;1&lt;/R&gt;&lt;C&gt;1&lt;/C&gt;&lt;D xsi:type="xsd:double"&gt;20840.69&lt;/D&gt;&lt;/FQL&gt;&lt;FQL&gt;&lt;Q&gt;180458^P_PRICE_LOW(9/26/08,9/26/08-14D,,,,"PRICE","INTRA")&lt;/Q&gt;&lt;R&gt;1&lt;/R&gt;&lt;C&gt;1&lt;/C&gt;&lt;D xsi:type="xsd:double"&gt;16283.72&lt;/D&gt;&lt;/FQL&gt;&lt;FQL&gt;&lt;Q&gt;180458^P_PRICE_HIGH(9/29/08,9/29/08-14D,,,,"PRICE","INTRA")&lt;/Q&gt;&lt;R&gt;1&lt;/R&gt;&lt;C&gt;1&lt;/C&gt;&lt;D xsi:type="xsd:double"&gt;20840.69&lt;/D&gt;&lt;/FQL&gt;&lt;FQL&gt;&lt;Q&gt;180458^P_PRICE_LOW(9/29/08,9/29/08-14D,,,,"PRICE","INTRA")&lt;/Q&gt;&lt;R&gt;1&lt;/R&gt;&lt;C&gt;1&lt;/C&gt;&lt;D xsi:type="xsd:double"&gt;16283.72&lt;/D&gt;&lt;/FQL&gt;&lt;FQL&gt;&lt;Q&gt;180458^P_PRICE_HIGH(9/30/08,9/30/08-14D,,,,"PRICE","INTRA")&lt;/Q&gt;&lt;R&gt;1&lt;/R&gt;&lt;C&gt;1&lt;/C&gt;&lt;D xsi:type="xsd:double"&gt;20543.15&lt;/D&gt;&lt;/FQL&gt;&lt;FQL&gt;&lt;Q&gt;180458^P_PRICE_LOW(9/30/08,9/30/08-14D,,,,"PRICE","INTRA")&lt;/Q&gt;&lt;R&gt;1&lt;/R&gt;&lt;C&gt;1&lt;/C&gt;&lt;D xsi:type="xsd:double"&gt;16283.72&lt;/D&gt;&lt;/FQL&gt;&lt;FQL&gt;&lt;Q&gt;180458^P_PRICE_HIGH(10/02/08,10/02/08-14D,,,,"PRICE","INTRA")&lt;/Q&gt;&lt;R&gt;1&lt;/R&gt;&lt;C&gt;1&lt;/C&gt;&lt;D xsi:type="xsd:double"&gt;20283.99&lt;/D&gt;&lt;/FQL&gt;&lt;FQL&gt;&lt;Q&gt;180458^P_PRICE_LOW(10/02/08,10/02/08-14D,,,,"PRICE","INTRA")&lt;/Q&gt;&lt;R&gt;1&lt;/R&gt;&lt;C&gt;1&lt;/C&gt;&lt;D xsi:type="xsd:double"&gt;16283.72&lt;/D&gt;&lt;/FQL&gt;&lt;FQL&gt;&lt;Q&gt;180458^P_PRICE_HIGH(10/03/08,10/03/08-14D,,,,"PRICE","INTRA")&lt;/Q&gt;&lt;R&gt;1&lt;/R&gt;&lt;C&gt;1&lt;/C&gt;&lt;D xsi:type="xsd:double"&gt;19869.02&lt;/D&gt;&lt;/FQL&gt;&lt;FQL&gt;&lt;Q&gt;180458^P_PRICE_LOW(10/03/08,10/03/08-14D,,,,"PRICE","INTRA")&lt;/Q&gt;&lt;R&gt;1&lt;/R&gt;&lt;C&gt;1&lt;/C&gt;&lt;D xsi:type="xsd:double"&gt;16283.72&lt;/D&gt;&lt;/FQL&gt;&lt;FQL&gt;&lt;Q&gt;180458^P_PRICE_HIGH(10/06/08,10/06/08-14D,,,,"PRICE","INTRA")&lt;/Q&gt;&lt;R&gt;1&lt;/R&gt;&lt;C&gt;1&lt;/C&gt;&lt;D xsi:type="xsd:double"&gt;19869.02&lt;/D&gt;&lt;/FQL&gt;&lt;FQL&gt;&lt;Q&gt;180458^P_PRICE_LOW(10/06/08,10/06/08-14D,,,,"PRICE","INTRA")&lt;/Q&gt;&lt;R&gt;1&lt;/R&gt;&lt;C&gt;1&lt;/C&gt;&lt;D xsi:type="xsd:double"&gt;16283.72&lt;/D&gt;&lt;/FQL&gt;&lt;FQL&gt;&lt;Q&gt;180458^P_PRICE_HIGH(10/08/08,10/08/08-14D,,,,"PRICE","INTRA")&lt;/Q&gt;&lt;R&gt;1&lt;/R&gt;&lt;C&gt;1&lt;/C&gt;&lt;D xsi:type="xsd:double"&gt;19869.02&lt;/D&gt;&lt;/FQL&gt;&lt;FQL&gt;&lt;Q&gt;180458^P_PRICE_LOW(10/08/08,10/08/08-14D,,,,"PRICE","INTRA")&lt;/Q&gt;&lt;R&gt;1&lt;/R&gt;&lt;C&gt;1&lt;/C&gt;&lt;D xsi:type="xsd:double"&gt;15431.73&lt;/D&gt;&lt;/FQL&gt;&lt;FQL&gt;&lt;Q&gt;180458^P_PRICE_HIGH(10/09/08,10/09/08-14D,,,,"PRICE","INTRA")&lt;/Q&gt;&lt;R&gt;1&lt;/R&gt;&lt;C&gt;1&lt;/C&gt;&lt;D xsi:type="xsd:double"&gt;19869.02&lt;/D&gt;&lt;/FQL&gt;&lt;FQL&gt;&lt;Q&gt;180458^P_PRICE_LOW(10/09/08,10/09/08-14D,,,,"PRICE","INTRA")&lt;/Q&gt;&lt;R&gt;1&lt;/R&gt;&lt;C&gt;1&lt;/C&gt;&lt;D xsi:type="xsd:double"&gt;15431.73&lt;/D&gt;&lt;/FQL&gt;&lt;FQL&gt;&lt;Q&gt;180458^P_PRICE_HIGH(10/10/08,10/10/08-14D,,,,"PRICE","INTRA")&lt;/Q&gt;&lt;R&gt;1&lt;/R&gt;&lt;C&gt;1&lt;/C&gt;&lt;D xsi:type="xsd:double"&gt;19869.02&lt;/D&gt;&lt;/FQL&gt;&lt;FQL&gt;&lt;Q&gt;180458^P_PRICE_LOW(10/10/08,10/10/08-14D,,,,"PRICE","INTRA")&lt;/Q&gt;&lt;R&gt;1&lt;/R&gt;&lt;C&gt;1&lt;/C&gt;&lt;D xsi:type="xsd:double"&gt;14398.54&lt;/D&gt;&lt;/FQL&gt;&lt;FQL&gt;&lt;Q&gt;180458^P_PRICE_HIGH(10/13/08,10/13/08-14D,,,,"PRICE","INTRA")&lt;/Q&gt;&lt;R&gt;1&lt;/R&gt;&lt;C&gt;1&lt;/C&gt;&lt;D xsi:type="xsd:double"&gt;19869.02&lt;/D&gt;&lt;/FQL&gt;&lt;FQL&gt;&lt;Q&gt;180458^P_PRICE_LOW(10/13/08,10/13/08-14D,,,,"PRICE","INTRA")&lt;/Q&gt;&lt;R&gt;1&lt;/R&gt;&lt;C&gt;1&lt;/C&gt;&lt;D xsi:type="xsd:double"&gt;14398.54&lt;/D&gt;&lt;/FQL&gt;&lt;FQL&gt;&lt;Q&gt;180458^P_PRICE_HIGH(10/14/08,10/14/08-14D,,,,"PRICE","INTRA")&lt;/Q&gt;&lt;R&gt;1&lt;/R&gt;&lt;C&gt;1&lt;/C&gt;&lt;D xsi:type="xsd:double"&gt;19869.02&lt;/D&gt;&lt;/FQL&gt;&lt;FQL&gt;&lt;Q&gt;180458^P_PRICE_LOW(10/14/08,10/14/08-14D,,,,"PRICE","INTRA")&lt;/Q&gt;&lt;R&gt;1&lt;/R&gt;&lt;C&gt;1&lt;/C&gt;&lt;D xsi:type="xsd:double"&gt;14398.54&lt;/D&gt;&lt;/FQL&gt;&lt;FQL&gt;&lt;Q&gt;180458^P_PRICE_HIGH(10/15/08,10/15/08-14D,,,,"PRICE","INTRA")&lt;/Q&gt;&lt;R&gt;1&lt;/R&gt;&lt;C&gt;1&lt;/C&gt;&lt;D xsi:type="xsd:double"&gt;19302.76&lt;/D&gt;&lt;/FQL&gt;&lt;FQL&gt;&lt;Q&gt;180458^P_PRICE_LOW(10/15/08,10/15/08-14D,,,,"PRICE</t>
        </r>
      </text>
    </comment>
    <comment ref="A98" authorId="0" shapeId="0">
      <text>
        <r>
          <rPr>
            <b/>
            <sz val="9"/>
            <color indexed="81"/>
            <rFont val="Tahoma"/>
            <charset val="1"/>
          </rPr>
          <t>","INTRA")&lt;/Q&gt;&lt;R&gt;1&lt;/R&gt;&lt;C&gt;1&lt;/C&gt;&lt;D xsi:type="xsd:double"&gt;14398.54&lt;/D&gt;&lt;/FQL&gt;&lt;FQL&gt;&lt;Q&gt;180458^P_PRICE_HIGH(10/16/08,10/16/08-14D,,,,"PRICE","INTRA")&lt;/Q&gt;&lt;R&gt;1&lt;/R&gt;&lt;C&gt;1&lt;/C&gt;&lt;D xsi:type="xsd:double"&gt;19291.02&lt;/D&gt;&lt;/FQL&gt;&lt;FQL&gt;&lt;Q&gt;180458^P_PRICE_LOW(10/16/08,10/16/08-14D,,,,"PRICE","INTRA")&lt;/Q&gt;&lt;R&gt;1&lt;/R&gt;&lt;C&gt;1&lt;/C&gt;&lt;D xsi:type="xsd:double"&gt;14398.54&lt;/D&gt;&lt;/FQL&gt;&lt;FQL&gt;&lt;Q&gt;180458^P_PRICE_HIGH(10/17/08,10/17/08-14D,,,,"PRICE","INTRA")&lt;/Q&gt;&lt;R&gt;1&lt;/R&gt;&lt;C&gt;1&lt;/C&gt;&lt;D xsi:type="xsd:double"&gt;19248.72&lt;/D&gt;&lt;/FQL&gt;&lt;FQL&gt;&lt;Q&gt;180458^P_PRICE_LOW(10/17/08,10/17/08-14D,,,,"PRICE","INTRA")&lt;/Q&gt;&lt;R&gt;1&lt;/R&gt;&lt;C&gt;1&lt;/C&gt;&lt;D xsi:type="xsd:double"&gt;14398.54&lt;/D&gt;&lt;/FQL&gt;&lt;FQL&gt;&lt;Q&gt;180458^P_PRICE_HIGH(10/20/08,10/20/08-14D,,,,"PRICE","INTRA")&lt;/Q&gt;&lt;R&gt;1&lt;/R&gt;&lt;C&gt;1&lt;/C&gt;&lt;D xsi:type="xsd:double"&gt;18936.94&lt;/D&gt;&lt;/FQL&gt;&lt;FQL&gt;&lt;Q&gt;180458^P_PRICE_LOW(10/20/08,10/20/08-14D,,,,"PRICE","INTRA")&lt;/Q&gt;&lt;R&gt;1&lt;/R&gt;&lt;C&gt;1&lt;/C&gt;&lt;D xsi:type="xsd:double"&gt;14398.54&lt;/D&gt;&lt;/FQL&gt;&lt;FQL&gt;&lt;Q&gt;180458^P_PRICE_HIGH(10/21/08,10/21/08-14D,,,,"PRICE","INTRA")&lt;/Q&gt;&lt;R&gt;1&lt;/R&gt;&lt;C&gt;1&lt;/C&gt;&lt;D xsi:type="xsd:double"&gt;18742.25&lt;/D&gt;&lt;/FQL&gt;&lt;FQL&gt;&lt;Q&gt;180458^P_PRICE_LOW(10/21/08,10/21/08-14D,,,,"PRICE","INTRA")&lt;/Q&gt;&lt;R&gt;1&lt;/R&gt;&lt;C&gt;1&lt;/C&gt;&lt;D xsi:type="xsd:double"&gt;14398.54&lt;/D&gt;&lt;/FQL&gt;&lt;FQL&gt;&lt;Q&gt;180458^P_PRICE_HIGH(10/22/08,10/22/08-14D,,,,"PRICE","INTRA")&lt;/Q&gt;&lt;R&gt;1&lt;/R&gt;&lt;C&gt;1&lt;/C&gt;&lt;D xsi:type="xsd:double"&gt;18285.68&lt;/D&gt;&lt;/FQL&gt;&lt;FQL&gt;&lt;Q&gt;180458^P_PRICE_LOW(10/22/08,10/22/08-14D,,,,"PRICE","INTRA")&lt;/Q&gt;&lt;R&gt;1&lt;/R&gt;&lt;C&gt;1&lt;/C&gt;&lt;D xsi:type="xsd:double"&gt;14038.41&lt;/D&gt;&lt;/FQL&gt;&lt;FQL&gt;&lt;Q&gt;180458^P_PRICE_HIGH(10/23/08,10/23/08-14D,,,,"PRICE","INTRA")&lt;/Q&gt;&lt;R&gt;1&lt;/R&gt;&lt;C&gt;1&lt;/C&gt;&lt;D xsi:type="xsd:double"&gt;18285.68&lt;/D&gt;&lt;/FQL&gt;&lt;FQL&gt;&lt;Q&gt;180458^P_PRICE_LOW(10/23/08,10/23/08-14D,,,,"PRICE","INTRA")&lt;/Q&gt;&lt;R&gt;1&lt;/R&gt;&lt;C&gt;1&lt;/C&gt;&lt;D xsi:type="xsd:double"&gt;13403.35&lt;/D&gt;&lt;/FQL&gt;&lt;FQL&gt;&lt;Q&gt;180458^P_PRICE_HIGH(10/24/08,10/24/08-14D,,,,"PRICE","INTRA")&lt;/Q&gt;&lt;R&gt;1&lt;/R&gt;&lt;C&gt;1&lt;/C&gt;&lt;D xsi:type="xsd:double"&gt;17926.14&lt;/D&gt;&lt;/FQL&gt;&lt;FQL&gt;&lt;Q&gt;180458^P_PRICE_LOW(10/24/08,10/24/08-14D,,,,"PRICE","INTRA")&lt;/Q&gt;&lt;R&gt;1&lt;/R&gt;&lt;C&gt;1&lt;/C&gt;&lt;D xsi:type="xsd:double"&gt;12618.38&lt;/D&gt;&lt;/FQL&gt;&lt;FQL&gt;&lt;Q&gt;180458^P_PRICE_HIGH(10/27/08,10/27/08-14D,,,,"PRICE","INTRA")&lt;/Q&gt;&lt;R&gt;1&lt;/R&gt;&lt;C&gt;1&lt;/C&gt;&lt;D xsi:type="xsd:double"&gt;17241.78&lt;/D&gt;&lt;/FQL&gt;&lt;FQL&gt;&lt;Q&gt;180458^P_PRICE_LOW(10/27/08,10/27/08-14D,,,,"PRICE","INTRA")&lt;/Q&gt;&lt;R&gt;1&lt;/R&gt;&lt;C&gt;1&lt;/C&gt;&lt;D xsi:type="xsd:double"&gt;10676.29&lt;/D&gt;&lt;/FQL&gt;&lt;FQL&gt;&lt;Q&gt;180458^P_PRICE_HIGH(10/28/08,10/28/08-14D,,,,"PRICE","INTRA")&lt;/Q&gt;&lt;R&gt;1&lt;/R&gt;&lt;C&gt;1&lt;/C&gt;&lt;D xsi:type="xsd:double"&gt;17141.05&lt;/D&gt;&lt;/FQL&gt;&lt;FQL&gt;&lt;Q&gt;180458^P_PRICE_LOW(10/28/08,10/28/08-14D,,,,"PRICE","INTRA")&lt;/Q&gt;&lt;R&gt;1&lt;/R&gt;&lt;C&gt;1&lt;/C&gt;&lt;D xsi:type="xsd:double"&gt;10676.29&lt;/D&gt;&lt;/FQL&gt;&lt;FQL&gt;&lt;Q&gt;180458^P_PRICE_HIGH(10/29/08,10/29/08-14D,,,,"PRICE","INTRA")&lt;/Q&gt;&lt;R&gt;1&lt;/R&gt;&lt;C&gt;1&lt;/C&gt;&lt;D xsi:type="xsd:double"&gt;17141.05&lt;/D&gt;&lt;/FQL&gt;&lt;FQL&gt;&lt;Q&gt;180458^P_PRICE_LOW(10/29/08,10/29/08-14D,,,,"PRICE","INTRA")&lt;/Q&gt;&lt;R&gt;1&lt;/R&gt;&lt;C&gt;1&lt;/C&gt;&lt;D xsi:type="xsd:double"&gt;10676.29&lt;/D&gt;&lt;/FQL&gt;&lt;FQL&gt;&lt;Q&gt;180458^P_PRICE_HIGH(10/30/08,10/30/08-14D,,,,"PRICE","INTRA")&lt;/Q&gt;&lt;R&gt;1&lt;/R&gt;&lt;C&gt;1&lt;/C&gt;&lt;D xsi:type="xsd:double"&gt;17141.05&lt;/D&gt;&lt;/FQL&gt;&lt;FQL&gt;&lt;Q&gt;180458^P_PRICE_LOW(10/30/08,10/30/08-14D,,,,"PRICE","INTRA")&lt;/Q&gt;&lt;R&gt;1&lt;/R&gt;&lt;C&gt;1&lt;/C&gt;&lt;D xsi:type="xsd:double"&gt;10676.29&lt;/D&gt;&lt;/FQL&gt;&lt;FQL&gt;&lt;Q&gt;180458^P_PRICE_HIGH(10/31/08,10/31/08-14D,,,,"PRICE","INTRA")&lt;/Q&gt;&lt;R&gt;1&lt;/R&gt;&lt;C&gt;1&lt;/C&gt;&lt;D xsi:type="xsd:double"&gt;17141.05&lt;/D&gt;&lt;/FQL&gt;&lt;FQL&gt;&lt;Q&gt;180458^P_PRICE_LOW(10/31/08,10/31/08-14D,,,,"PRICE","INTRA")&lt;/Q&gt;&lt;R&gt;1&lt;/R&gt;&lt;C&gt;1&lt;/C&gt;&lt;D xsi:type="xsd:double"&gt;10676.29&lt;/D&gt;&lt;/FQL&gt;&lt;FQL&gt;&lt;Q&gt;180458^P_PRICE_HIGH(11/03/08,11/03/08-14D,,,,"PRICE","INTRA")&lt;/Q&gt;&lt;R&gt;1&lt;/R&gt;&lt;C&gt;1&lt;/C&gt;&lt;D xsi:type="xsd:double"&gt;17141.05&lt;/D&gt;&lt;/FQL&gt;&lt;FQL&gt;&lt;Q&gt;180458^P_PRICE_LOW(11/03/08,11/03/08-14D,,,,"PRICE","INTRA")&lt;/Q&gt;&lt;R&gt;1&lt;/R&gt;&lt;C&gt;1&lt;/C&gt;&lt;D xsi:type="xsd:double"&gt;10676.29&lt;/D&gt;&lt;/FQL&gt;&lt;FQL&gt;&lt;Q&gt;180458^P_PRICE_HIGH(11/04/08,11/04/08-14D,,,,"PRICE","INTRA")&lt;/Q&gt;&lt;R&gt;1&lt;/R&gt;&lt;C&gt;1&lt;/C&gt;&lt;D xsi:type="xsd:double"&gt;16609.09&lt;/D&gt;&lt;/FQL&gt;&lt;FQL&gt;&lt;Q&gt;180458^P_PRICE_LOW(11/04/08,11/04/08-14D,,,,"PRICE","INTRA")&lt;/Q&gt;&lt;R&gt;1&lt;/R&gt;&lt;C&gt;1&lt;/C&gt;&lt;D xsi:type="xsd:double"&gt;10676.29&lt;/D&gt;&lt;/FQL&gt;&lt;FQL&gt;&lt;Q&gt;180458^P_PRICE_HIGH(11/05/08,11/05/08-14D,,,,"PRICE","INTRA")&lt;/Q&gt;&lt;R&gt;1&lt;/R&gt;&lt;C&gt;1&lt;/C&gt;&lt;D xsi:type="xsd:double"&gt;15616.96&lt;/D&gt;&lt;/FQL&gt;&lt;FQL&gt;&lt;Q&gt;180458^P_PRICE_LOW(11/05/08,11/05/08-14D,,,,"PRICE","INTRA")&lt;/Q&gt;&lt;R&gt;1&lt;/R&gt;&lt;C&gt;1&lt;/C&gt;&lt;D xsi:type="xsd:double"&gt;10676.29&lt;/D&gt;&lt;/FQL&gt;&lt;FQL&gt;&lt;Q&gt;180458^P_PRICE_HIGH(11/06/08,11/06/08-14D,,,,"PRICE","INTRA")&lt;/Q&gt;&lt;R&gt;1&lt;/R&gt;&lt;C&gt;1&lt;/C&gt;&lt;D xsi:type="xsd:double"&gt;15616.96&lt;/D&gt;&lt;/FQL&gt;&lt;FQL&gt;&lt;Q&gt;180458^P_PRICE_LOW(11/06/08,11/06/08-14D,,,,"PRICE","INTRA")&lt;/Q&gt;&lt;R&gt;1&lt;/R&gt;&lt;C&gt;1&lt;/C&gt;&lt;D xsi:type="xsd:double"&gt;10676.29&lt;/D&gt;&lt;/FQL&gt;&lt;FQL&gt;&lt;Q&gt;180458^P_PRICE_HIGH(11/07/08,11/07/08-14D,,,,"PRICE","INTRA")&lt;/Q&gt;&lt;R&gt;1&lt;/R&gt;&lt;C&gt;1&lt;/C&gt;&lt;D xsi:type="xsd:double"&gt;15616.96&lt;/D&gt;&lt;/FQL&gt;&lt;FQL&gt;&lt;Q&gt;180458^P_PRICE_LOW(11/07/08,11/07/08-14D,,,,"PRICE","INTRA")&lt;/Q&gt;&lt;R&gt;1&lt;/R&gt;&lt;C&gt;1&lt;/C&gt;&lt;D xsi:type="xsd:double"&gt;10676.29&lt;/D&gt;&lt;/FQL&gt;&lt;FQL&gt;&lt;Q&gt;180458^P_PRICE_HIGH(11/10/08,11/10/08-14D,,,,"PRICE","INTRA")&lt;/Q&gt;&lt;R&gt;1&lt;/R&gt;&lt;C&gt;1&lt;/C&gt;&lt;D xsi:type="xsd:double"&gt;15616.96&lt;/D&gt;&lt;/FQL&gt;&lt;FQL&gt;&lt;Q&gt;180458^P_PRICE_LOW(11/10/08,11/10/08-14D,,,,"PRICE","INTRA")&lt;/Q&gt;&lt;R&gt;1&lt;/R&gt;&lt;C&gt;1&lt;/C&gt;&lt;D xsi:type="xsd:double"&gt;10676.29&lt;/D&gt;&lt;/FQL&gt;&lt;FQL&gt;&lt;Q&gt;180458^P_PRICE_HIGH(11/11/08,11/11/08-14D,,,,"PRICE","INTRA")&lt;/Q&gt;&lt;R&gt;1&lt;/R&gt;&lt;C&gt;1&lt;/C&gt;&lt;D xsi:type="xsd:double"&gt;15317.83&lt;/D&gt;&lt;/FQL&gt;&lt;FQL&gt;&lt;Q&gt;180458^P_PRICE_LOW(11/11/08,11/11/08-14D,,,,"PRICE","INTRA")&lt;/Q&gt;&lt;R&gt;1&lt;/R&gt;&lt;C&gt;1&lt;/C&gt;&lt;D xsi:type="xsd:double"&gt;10676.29&lt;/D&gt;&lt;/FQL&gt;&lt;FQL&gt;&lt;Q&gt;180458^P_PRICE_HIGH(11/12/08,11/12/08-14D,,,,"PRICE","INTRA")&lt;/Q&gt;&lt;R&gt;1&lt;/R&gt;&lt;C&gt;1&lt;/C&gt;&lt;D xsi:type="xsd:double"&gt;15317.83&lt;/D&gt;&lt;/FQL&gt;&lt;FQL&gt;&lt;Q&gt;180458^P_PRICE_LOW(11/12/08,11/12/08-14D,,,,"PRICE","INTRA")&lt;/Q&gt;&lt;R&gt;1&lt;/R&gt;&lt;C&gt;1&lt;/C&gt;&lt;D xsi:type="xsd:double"&gt;10676.29&lt;/D&gt;&lt;/FQL&gt;&lt;FQL&gt;&lt;Q&gt;180458^P_PRICE_HIGH(11/13/08,11/13/08-14D,,,,"PRICE","INTRA")&lt;/Q&gt;&lt;R&gt;1&lt;/R&gt;&lt;C&gt;1&lt;/C&gt;&lt;D xsi:type="xsd:double"&gt;15317.83&lt;/D&gt;&lt;/FQL&gt;&lt;FQL&gt;&lt;Q&gt;180458^P_PRICE_LOW(11/13/08,11/13/08-14D,,,,"PRICE","INTRA")&lt;/Q&gt;&lt;R&gt;1&lt;/R&gt;&lt;C&gt;1&lt;/C&gt;&lt;D xsi:type="xsd:double"&gt;10676.29&lt;/D&gt;&lt;/FQL&gt;&lt;FQL&gt;&lt;Q&gt;180458^P_PRICE_HIGH(11/14/08,11/14/08-14D,,,,"PRICE","INTRA")&lt;/Q&gt;&lt;R&gt;1&lt;/R&gt;&lt;C&gt;1&lt;/C&gt;&lt;D xsi:type="xsd:double"&gt;15317.83&lt;/D&gt;&lt;/FQL&gt;&lt;FQL&gt;&lt;Q&gt;180458^P_PRICE_LOW(11/14/08,11/14/08-14D,,,,"PRICE","INTRA")&lt;/Q&gt;&lt;R&gt;1&lt;/R&gt;&lt;C&gt;1&lt;/C&gt;&lt;D xsi:type="xsd:double"&gt;10676.29&lt;/D&gt;&lt;/FQL&gt;&lt;FQL&gt;&lt;Q&gt;180458^P_PRICE_HIGH(11/17/08,11/17/08-14D,,,,"PRICE","INTRA")&lt;/Q&gt;&lt;R&gt;1&lt;/R&gt;&lt;C&gt;1&lt;/C&gt;&lt;D xsi:type="xsd:double"&gt;15317.83&lt;/D&gt;&lt;/FQL&gt;&lt;FQL&gt;&lt;Q&gt;180458^P_PRICE_LOW(11/17/08,11/17/08-14D,,,,"PRICE","INTRA")&lt;/Q&gt;&lt;R&gt;1&lt;/R&gt;&lt;C&gt;1&lt;/C&gt;&lt;D xsi:type="xsd:double"&gt;11133.94&lt;/D&gt;&lt;/FQL&gt;&lt;FQL&gt;&lt;Q&gt;180458^P_PRICE_HIGH(11/18/08,11/18/08-14D,,,,"PRICE","INTRA")&lt;/Q&gt;&lt;R&gt;1&lt;/R&gt;&lt;C&gt;1&lt;/C&gt;&lt;D xsi:type="xsd:double"&gt;15317.83&lt;/D&gt;&lt;/FQL&gt;&lt;FQL&gt;&lt;Q&gt;180458^P_PRICE_LOW(11/18/08,11/18/08-14D,,,,"PRICE","INTRA")&lt;/Q&gt;&lt;R&gt;1&lt;/R&gt;&lt;C&gt;1&lt;/C&gt;&lt;D xsi:type="xsd:double"&gt;12333.94&lt;/D&gt;&lt;/FQL&gt;&lt;FQL&gt;&lt;Q&gt;180458^P_PRICE_HIGH(11/19/08,11/19/08-14D,,,,"PRICE","INTRA")&lt;/Q&gt;&lt;R&gt;1&lt;/R&gt;&lt;C&gt;1&lt;/C&gt;&lt;D xsi:type="xsd:double"&gt;15317.83&lt;/D&gt;&lt;/FQL&gt;&lt;FQL&gt;&lt;Q&gt;180458^P_PRICE_LOW(11/19/08,11/19/08-14D,,,,"PRICE","INTRA")&lt;/Q&gt;&lt;R&gt;1&lt;/R&gt;&lt;C&gt;1&lt;/C&gt;&lt;D xsi:type="xsd:double"&gt;12676.28&lt;/D&gt;&lt;/FQL&gt;&lt;FQL&gt;&lt;Q&gt;180458^P_PRICE_HIGH(11/20/08,11/20/08-14D,,,,"PRICE","INTRA")&lt;/Q&gt;&lt;R&gt;1&lt;/R&gt;&lt;C&gt;1&lt;/C&gt;&lt;D xsi:type="xsd:double"&gt;15317.83&lt;/D&gt;&lt;/FQL&gt;&lt;FQL&gt;&lt;Q&gt;180458^P_PRICE_LOW(11/20/08,11/20/08-14D,,,,"PRICE","INTRA")&lt;/Q&gt;&lt;R&gt;1&lt;/R&gt;&lt;C&gt;1&lt;/C&gt;&lt;D xsi:type="xsd:double"&gt;11976.88&lt;/D&gt;&lt;/FQL&gt;&lt;FQL&gt;&lt;Q&gt;180458^P_PRICE_HIGH(11/21/08,11/21/08-14D,,,,"PRICE","INTRA")&lt;/Q&gt;&lt;R&gt;1&lt;/R&gt;&lt;C&gt;1&lt;/C&gt;&lt;D xsi:type="xsd:double"&gt;15317.83&lt;/D&gt;&lt;/FQL&gt;&lt;FQL&gt;&lt;Q&gt;180458^P_PRICE_LOW(11/21/08,11/21/08-14D,,,,"PRICE","INTRA")&lt;/Q&gt;&lt;R&gt;1&lt;/R&gt;&lt;C&gt;1&lt;/C&gt;&lt;D xsi:type="xsd:double"&gt;11814.81&lt;/D&gt;&lt;/FQL&gt;&lt;FQL&gt;&lt;Q&gt;180458^P_PRICE_HIGH(11/24/08,11/24/08-14D,,,,"PRICE","INTRA")&lt;/Q&gt;&lt;R&gt;1&lt;/R&gt;&lt;C&gt;1&lt;/C&gt;&lt;D xsi:type="xsd:double"&gt;15317.83&lt;/D&gt;&lt;/FQL&gt;&lt;FQL&gt;&lt;Q&gt;180458^P_PRICE_LOW(11/24/08,11/24/08-14D,,,,"PRICE","INTRA")&lt;/Q&gt;&lt;R&gt;1&lt;/R&gt;&lt;C&gt;1&lt;/C&gt;&lt;D xsi:type="xsd:double"&gt;11814.81&lt;/D&gt;&lt;/FQL&gt;&lt;FQL&gt;&lt;Q&gt;180458^P_PRICE_HIGH(11/25/08,11/25/08-14D,,,,"PRICE","INTRA")&lt;/Q&gt;&lt;R&gt;1&lt;/R&gt;&lt;C&gt;1&lt;/C&gt;&lt;D xsi:type="xsd:double"&gt;15317.83&lt;/D&gt;&lt;/FQL&gt;&lt;FQL&gt;&lt;Q&gt;180458^P_PRICE_LOW(11/25/08,11/25/08-14D,,,,"PRICE","INTRA")&lt;/Q&gt;&lt;R&gt;1&lt;/R&gt;&lt;C&gt;1&lt;/C&gt;&lt;D xsi:type="xsd:double"&gt;11814.81&lt;/D&gt;&lt;/FQL&gt;&lt;FQL&gt;&lt;Q&gt;180458^P_PRICE_HIGH(11/26/08,11/26/08-14D,,,,"PRICE","INTRA")&lt;/Q&gt;&lt;R&gt;1&lt;/R&gt;&lt;C&gt;1&lt;/C&gt;&lt;D xsi:type="xsd:double"&gt;15147.96&lt;/D&gt;&lt;/FQL&gt;&lt;FQL&gt;&lt;Q&gt;180458^P_PRICE_LOW(11/26/08,11/26/08-14D,,,,"PRICE","INTRA")&lt;/Q&gt;&lt;R&gt;1&lt;/R&gt;&lt;C&gt;1&lt;/C&gt;&lt;D xsi:type="xsd:double"&gt;11814.81&lt;/D&gt;&lt;/FQL&gt;&lt;FQL&gt;&lt;Q&gt;180458^P_PRICE_HIGH(11/27/08,11/27/08-14D,,,,"PRICE","INTRA")&lt;/Q&gt;&lt;R&gt;1&lt;/R&gt;&lt;C&gt;1&lt;/C&gt;&lt;D xsi:type="xsd:double"&gt;15147.96&lt;/D&gt;&lt;/FQL&gt;&lt;FQL&gt;&lt;Q&gt;180458^P_PRICE_LOW(11/27/08,11/27/08-14D,,,,"PRICE","INTRA")&lt;/Q&gt;&lt;R&gt;1&lt;/R&gt;&lt;C&gt;1&lt;/C&gt;&lt;D xsi:type="xsd:double"&gt;11814.81&lt;/D&gt;&lt;/FQL&gt;&lt;FQL&gt;&lt;Q&gt;180458^P_PRICE_HIGH(11/28/08,11/28/08-14D,,,,"PRICE","INTRA")&lt;/Q&gt;&lt;R&gt;1&lt;/R&gt;&lt;C&gt;1&lt;/C&gt;&lt;D xsi:type="xsd:double"&gt;15147.96&lt;/D&gt;&lt;/FQL&gt;&lt;FQL&gt;&lt;Q&gt;180458^P_PRICE_LOW(11/28/08,11/28/08-14D,,,,"PRICE","INTRA")&lt;/Q&gt;&lt;R&gt;1&lt;/R&gt;&lt;C&gt;1&lt;/C&gt;&lt;D xsi:type="xsd:double"&gt;11814.81&lt;/D&gt;&lt;/FQL&gt;&lt;FQL&gt;&lt;Q&gt;180458^P_PRICE_HIGH(12/01/08,12/01/08-14D,,,,"PRICE","INTRA")&lt;/Q&gt;&lt;R&gt;1&lt;/R&gt;&lt;C&gt;1&lt;/C&gt;&lt;D xsi:type="xsd:double"&gt;14853.83&lt;/D&gt;&lt;/FQL&gt;&lt;FQL&gt;&lt;Q&gt;180458^P_PRICE_LOW(12/01/08,12/01/08-14D,,,,"PRICE","INTRA")&lt;/Q&gt;&lt;R&gt;1&lt;/R&gt;&lt;C&gt;1&lt;/C&gt;&lt;D xsi:type="xsd:double"&gt;11814.81&lt;/D&gt;&lt;/FQL&gt;&lt;FQL&gt;&lt;Q&gt;180458^P_PRICE_HIGH(12/02/08,12/02/08-14D,,,,"PRICE","INTRA")&lt;/Q&gt;&lt;R&gt;1&lt;/R&gt;&lt;C&gt;1&lt;/C&gt;&lt;D xsi:type="xsd:double"&gt;14256.06&lt;/D&gt;&lt;/FQL&gt;&lt;FQL&gt;&lt;Q&gt;180458^P_PRICE_LOW(12/02/08,12/02/08-14D,,,,"PRICE","INTRA")&lt;/Q&gt;&lt;R&gt;1&lt;/R&gt;&lt;C&gt;1&lt;/C&gt;&lt;D xsi:type="xsd:double"&gt;11814.81&lt;/D&gt;&lt;/FQL&gt;&lt;FQL&gt;&lt;Q&gt;180458^P_PRICE_HIGH(12/03/08,12/03/08-14D,,,,"PRICE","INTRA")&lt;/Q&gt;&lt;R&gt;1&lt;/R&gt;&lt;C&gt;1&lt;/C&gt;&lt;D xsi:type="xsd:double"&gt;14253.66&lt;/D&gt;&lt;/FQL&gt;&lt;FQL&gt;&lt;Q&gt;180458^P_PRICE_LOW(12/03/08,12/03/08-14D,,,,"PRICE","INTRA")&lt;/Q&gt;&lt;R&gt;1&lt;/R&gt;&lt;C&gt;1&lt;/C&gt;&lt;D xsi:type="xsd:double"&gt;11814.81&lt;/D&gt;&lt;/FQL&gt;&lt;FQL&gt;&lt;Q&gt;180458^P_PRICE_HIGH(12/04/08,12/04/08-14D,,,,"PRICE","INTRA")&lt;/Q&gt;&lt;R&gt;1&lt;/R&gt;&lt;C&gt;1&lt;/C&gt;&lt;D xsi:type="xsd:double"&gt;14253.66&lt;/D&gt;&lt;/FQL&gt;&lt;FQL&gt;&lt;Q&gt;180458^P_PRICE_LOW(12/04/08,12/04/08-14D,,,,"PRICE","INTRA")&lt;/Q&gt;&lt;R&gt;1&lt;/R&gt;&lt;C&gt;1&lt;/C&gt;&lt;D xsi:type="xsd:double"&gt;11814.81&lt;/D&gt;&lt;/FQL&gt;&lt;FQL&gt;&lt;Q&gt;180458^P_PRICE_HIGH(12/05/08,12/05/08-14D,,,,"PRICE","INTRA")&lt;/Q&gt;&lt;R&gt;1&lt;/R&gt;&lt;C&gt;1&lt;/C&gt;&lt;D xsi:type="xsd:double"&gt;14253.66&lt;/D&gt;&lt;/FQL&gt;&lt;FQL&gt;&lt;Q&gt;180458^P_PRICE_LOW(12/05/08,12/05/08-14D,,,,"PRICE","INTRA")&lt;/Q&gt;&lt;R&gt;1&lt;/R&gt;&lt;C&gt;1&lt;/C&gt;&lt;D xsi:type="xsd:double"&gt;11814.81&lt;/D&gt;&lt;/FQL&gt;&lt;FQL&gt;&lt;Q&gt;180458^P_PRICE_HIGH(12/08/08,12/08/08-14D,,,,"PRICE","INTRA")&lt;/Q&gt;&lt;R&gt;1&lt;/R&gt;&lt;C&gt;1&lt;/C&gt;&lt;D xsi:type="xsd:double"&gt;15044.87&lt;/D&gt;&lt;/FQL&gt;&lt;FQL&gt;&lt;Q&gt;180458^P_PRICE_LOW(12/08/08,12/08/08-14D,,,,"PRICE","INTRA")&lt;/Q&gt;&lt;R&gt;1&lt;/R&gt;&lt;C&gt;1&lt;/C&gt;&lt;D xsi:type="xsd:double"&gt;11814.81&lt;/D&gt;&lt;/FQL&gt;&lt;FQL&gt;&lt;Q&gt;180458^P_PRICE_HIGH(12/09/08,12/09/08-14D,,,,"PRICE","INTRA")&lt;/Q&gt;&lt;R&gt;1&lt;/R&gt;&lt;C&gt;1&lt;/C&gt;&lt;D xsi:type="xsd:double"&gt;15205.32&lt;/D&gt;&lt;/FQL&gt;&lt;FQL&gt;&lt;Q&gt;180458^P_PRICE_LOW(12/09/08,12/09/08-14D,,,,"PRICE","INTRA")&lt;/Q&gt;&lt;R&gt;1&lt;/R&gt;&lt;C&gt;1&lt;/C&gt;&lt;D xsi:type="xsd:double"&gt;11814.81&lt;/D&gt;&lt;/FQL&gt;&lt;FQL&gt;&lt;Q&gt;180458^P_PRICE_HIGH(12/10/08,12/10/08-14D,,,,"PRICE","INTRA")&lt;/Q&gt;&lt;R&gt;1&lt;/R&gt;&lt;C&gt;1&lt;/C&gt;&lt;D xsi:type="xsd:double"&gt;15578.96&lt;/D&gt;&lt;/FQL&gt;&lt;FQL&gt;&lt;Q&gt;180458^P_PRICE_LOW(12/10/08,12/10/08-14D,,,,"PRICE","INTRA")&lt;/Q&gt;&lt;R&gt;1&lt;/R&gt;&lt;C&gt;1&lt;/C&gt;&lt;D xsi:type="xsd:double"&gt;11814.81&lt;/D&gt;&lt;/FQL&gt;&lt;FQL&gt;&lt;Q&gt;180458^P_PRICE_HIGH(12/11/08,12/11/08-14D,,,,"PRICE","INTRA")&lt;/Q&gt;&lt;R&gt;1&lt;/R&gt;&lt;C&gt;1&lt;/C&gt;&lt;D xsi:type="xsd:double"&gt;15781.05&lt;/D&gt;&lt;/FQL&gt;&lt;FQL&gt;&lt;Q&gt;180458^P_PRICE_LOW(12/11/08,12/11/08-14D,,,,"PRICE","INTRA")&lt;/Q&gt;&lt;R&gt;1&lt;/R&gt;&lt;C&gt;1&lt;/C&gt;&lt;D xsi:type="xsd:double"&gt;11814.81&lt;/D&gt;&lt;/FQL&gt;&lt;FQL&gt;&lt;Q&gt;180458^P_PRICE_HIGH(12/12/08,12/12/08-14D,,,,"PRICE","INTRA")&lt;/Q&gt;&lt;R&gt;1&lt;/R&gt;&lt;C&gt;1&lt;/C&gt;&lt;D xsi:type="xsd:double"&gt;15781.05&lt;/D&gt;&lt;/FQL&gt;&lt;FQL&gt;&lt;Q&gt;180458^P_PRICE_LOW(12/12/08,12/12/08-14D,,,,"PRICE","INTRA")&lt;/Q&gt;&lt;R&gt;1&lt;/R&gt;&lt;C&gt;1&lt;/C&gt;&lt;D xsi:type="xsd:double"&gt;12239.49&lt;/D&gt;&lt;/FQL&gt;&lt;FQL&gt;&lt;Q&gt;180458^P_PRICE_HIGH(12/15/08,12/15/08-14D,,,,"PRICE","INTRA")&lt;/Q&gt;&lt;R&gt;1&lt;/R&gt;&lt;C&gt;1&lt;/C&gt;&lt;D xsi:type="xsd:double"&gt;15781.05&lt;/D&gt;&lt;/FQL&gt;&lt;FQL&gt;&lt;Q&gt;180458^P_PRICE_LOW(12/15/08,12/15/08-14D,,,,"PRICE","INTRA")&lt;/Q&gt;&lt;R&gt;1&lt;/R&gt;&lt;C&gt;1&lt;/C&gt;&lt;D xsi:type="xsd:double"&gt;12767.44&lt;/D&gt;&lt;/FQL&gt;&lt;FQL&gt;&lt;Q&gt;180458^P_PRICE_HIGH(12/16/08,12/16/08-14D,,,,"PRICE","INTRA")&lt;/Q&gt;&lt;R&gt;1&lt;/R&gt;&lt;C&gt;1&lt;/C&gt;&lt;D xsi:type="xsd:double"&gt;15781.05&lt;/D&gt;&lt;/FQL&gt;&lt;FQL&gt;&lt;Q&gt;180458^P_PRICE_LOW(12/16/08,12/16/08-14D,,,,"PRICE","INTRA")&lt;/Q&gt;&lt;R&gt;1&lt;/R&gt;&lt;C&gt;1&lt;/C&gt;&lt;D xsi:type="xsd:double"&gt;12990.35&lt;/D&gt;&lt;/FQL&gt;&lt;FQL&gt;&lt;Q&gt;180458^P_PRICE_HIGH(12/17/08,12/17/08-14D,,,,"PRICE","INTRA")&lt;/Q&gt;&lt;R&gt;1&lt;/R&gt;&lt;C&gt;1&lt;/C&gt;&lt;D xsi:type="xsd:double"&gt;15781.05&lt;/D&gt;&lt;/FQL&gt;&lt;FQL&gt;&lt;Q&gt;180458^P_PRICE_LOW(12/17/08,12/17/08-14D,,,,"PRICE","INTRA")&lt;/Q&gt;&lt;R&gt;1&lt;/R&gt;&lt;C&gt;1&lt;/C&gt;&lt;D xsi:type="xsd:double"&gt;13332.93&lt;/D&gt;&lt;/FQL&gt;&lt;FQL&gt;&lt;Q&gt;180458^P_PRICE_HIGH(12/18/08,12/18/08-14D,,,,"PRICE","INTRA")&lt;/Q&gt;&lt;R&gt;1&lt;/R&gt;&lt;C&gt;1&lt;/C&gt;&lt;D xsi:type="xsd:double"&gt;15781.05&lt;/D&gt;&lt;/FQL&gt;&lt;FQL&gt;&lt;Q&gt;180458^P_PRICE_LOW(12/18/08,12/18/08-14D,,,,"PRICE","INTRA")&lt;/Q&gt;&lt;R&gt;1&lt;/R&gt;&lt;C&gt;1&lt;/C&gt;&lt;D xsi:type="xsd:double"&gt;13344.6&lt;/D&gt;&lt;/FQL&gt;&lt;FQL&gt;&lt;Q&gt;180458^P_PRICE_HIGH(12/19/08,12/19/08-14D,,,,"PRICE","INTRA")&lt;/Q&gt;&lt;R&gt;1&lt;/R&gt;&lt;C&gt;1&lt;/C&gt;&lt;D xsi:type="xsd:double"&gt;15781.05&lt;/D&gt;&lt;/FQL&gt;&lt;FQL&gt;&lt;Q&gt;180458^P_PRICE_LOW(12/19/08,12/19/08-14D,,,,"PRICE","INTRA")&lt;/Q&gt;&lt;R&gt;1&lt;/R&gt;&lt;C&gt;1&lt;/C&gt;&lt;D xsi:type="xsd:double"&gt;13344.6&lt;/D&gt;&lt;/FQL&gt;&lt;FQL&gt;&lt;Q&gt;180458^P_PRICE_HIGH(12/22/08,12/22/08-14D,,,,"PRICE","INTRA")&lt;/Q&gt;&lt;R&gt;1&lt;/R&gt;&lt;C&gt;1&lt;/C&gt;&lt;D xsi:type="xsd:double"&gt;15781.05&lt;/D&gt;&lt;/FQL&gt;&lt;FQL&gt;&lt;Q&gt;180458^P_PRICE_LOW(12/22/08,12/22/08-14D,,,,"PRICE","INTRA")&lt;/Q&gt;&lt;R&gt;1&lt;/R&gt;&lt;C&gt;1&lt;/C&gt;&lt;D xsi:type="xsd:double"&gt;13344.6&lt;/D&gt;&lt;/FQL&gt;&lt;FQL&gt;&lt;Q&gt;180458^P_PRICE_HIGH(12/23/08,12/23/08-14D,,,,"PRICE","INTRA")&lt;/Q&gt;&lt;R&gt;1&lt;/R&gt;&lt;C&gt;1&lt;/C&gt;&lt;D xsi:type="xsd:double"&gt;15781.05&lt;/D&gt;&lt;/FQL&gt;&lt;FQL&gt;&lt;Q&gt;180458^P_PRICE_LOW(12/23/08,12/23/08-14D,,,,"PRICE","INTRA")&lt;/Q&gt;&lt;R&gt;1&lt;/R&gt;&lt;C&gt;1&lt;/C&gt;&lt;D xsi:type="xsd:double"&gt;13459.61&lt;/D&gt;&lt;/FQL&gt;&lt;FQL&gt;&lt;Q&gt;180458^P_PRICE_HIGH(12/24/08,12/24/08-14D,,,,"PRICE","INTRA")&lt;/Q&gt;&lt;R&gt;1&lt;/R&gt;&lt;C&gt;1&lt;/C&gt;&lt;D xsi:type="xsd:double"&gt;15781.05&lt;/D&gt;&lt;/FQL&gt;&lt;FQL&gt;&lt;Q&gt;180458^P_PRICE_LOW(12/24/08,12/24/08-14D,,,,"PRICE","INTRA")&lt;/Q&gt;&lt;R&gt;1&lt;/R&gt;&lt;C&gt;1&lt;/C&gt;&lt;D xsi:type="xsd:double"&gt;13459.61&lt;/D&gt;&lt;/FQL&gt;&lt;FQL&gt;&lt;Q&gt;180458^P_PRICE_HIGH(12/29/08,12/29/08-14D,,,,"PRICE","INTRA")&lt;/Q&gt;&lt;R&gt;1&lt;/R&gt;&lt;C&gt;1&lt;/C&gt;&lt;D xsi:type="xsd:double"&gt;15781.05&lt;/D&gt;&lt;/FQL&gt;&lt;FQL&gt;&lt;Q&gt;180458^P_PRICE_LOW(12/29/08,12/29/08-14D,,,,"PRICE","INTRA")&lt;/Q&gt;&lt;R&gt;1&lt;/R&gt;&lt;C&gt;1&lt;/C&gt;&lt;D xsi:type="xsd:double"&gt;13656.92&lt;/D&gt;&lt;/FQL&gt;&lt;FQL&gt;&lt;Q&gt;180458^P_PRICE_HIGH(12/30/08,12/30/08-14D,,,,"PRICE","INTRA")&lt;/Q&gt;&lt;R&gt;1&lt;/R&gt;&lt;C&gt;1&lt;/C&gt;&lt;D xsi:type="xsd:double"&gt;15781.05&lt;/D&gt;&lt;/FQL&gt;&lt;FQL&gt;&lt;Q&gt;180458^P_PRICE_LOW(12/30/08,12/30/08-14D,,,,"PRICE","INTRA")&lt;/Q&gt;&lt;R&gt;1&lt;/R&gt;&lt;C&gt;1&lt;/C&gt;&lt;D xsi:type="xsd:double"&gt;13855.89&lt;/D&gt;&lt;/FQL&gt;&lt;FQL&gt;&lt;Q&gt;180458^P_PRICE_HIGH(12/31/08,12/31/08-14D,,,,"PRICE","INTRA")&lt;/Q&gt;&lt;R&gt;1&lt;/R&gt;&lt;C&gt;1&lt;/C&gt;&lt;D xsi:type="xsd:double"&gt;15781.05&lt;/D&gt;&lt;/FQL&gt;&lt;FQL&gt;&lt;Q&gt;180458^P_PRICE_LOW(12/31/08,12/31/08-14D,,,,"PRICE","INTRA")&lt;/Q&gt;&lt;R&gt;1&lt;/R&gt;&lt;C&gt;1&lt;/C&gt;&lt;D xsi:type="xsd:double"&gt;13855.89&lt;/D&gt;&lt;/FQL&gt;&lt;FQL&gt;&lt;Q&gt;180458^P_PRICE_HIGH(1/02/09,1/02/09-14D,,,,"PRICE","INTRA")&lt;/Q&gt;&lt;R&gt;1&lt;/R&gt;&lt;C&gt;1&lt;/C&gt;&lt;D xsi:type="xsd:double"&gt;15781.05&lt;/D&gt;&lt;/FQL&gt;&lt;FQL&gt;&lt;Q&gt;180458^P_PRICE_LOW(1/02/09,1/02/09-14D,,,,"PRICE","INTRA")&lt;/Q&gt;&lt;R&gt;1&lt;/R&gt;&lt;C&gt;1&lt;/C&gt;&lt;D xsi:type="xsd:double"&gt;13855.89&lt;/D&gt;&lt;/FQL&gt;&lt;FQL&gt;&lt;Q&gt;180458^P_PRICE_HIGH(1/05/09,1/05/09-14D,,,,"PRICE","INTRA")&lt;/Q&gt;&lt;R&gt;1&lt;/R&gt;&lt;C&gt;1&lt;/C&gt;&lt;D xsi:type="xsd:double"&gt;15781.05&lt;/D&gt;&lt;/FQL&gt;&lt;FQL&gt;&lt;Q&gt;180458^P_PRICE_LOW(1/05/09,1/05/09-14D,,,,"PRICE","INTRA")&lt;/Q&gt;&lt;R&gt;1&lt;/R&gt;&lt;C&gt;1&lt;/C&gt;&lt;D xsi:type="xsd:double"&gt;13855.89&lt;/D&gt;&lt;/FQL&gt;&lt;FQL&gt;&lt;Q&gt;180458^P_PRICE_HIGH(1/06/09,1/06/09-14D,,,,"PRICE","INTRA")&lt;/Q&gt;&lt;R&gt;1&lt;/R&gt;&lt;C&gt;1&lt;/C&gt;&lt;D xsi:type="xsd:double"&gt;15651.61&lt;/D&gt;&lt;/FQL&gt;&lt;FQL&gt;&lt;Q&gt;180458^P_PRICE_LOW(1/06/09,1/06/09-14D,,,,"PRICE","INTRA")&lt;/Q&gt;&lt;R&gt;1&lt;/R&gt;&lt;C&gt;1&lt;/C&gt;&lt;D xsi:type="xsd:double"&gt;13855.89&lt;/D&gt;&lt;/FQL&gt;&lt;FQL&gt;&lt;Q&gt;180458^P_PRICE_HIGH(1/07/09,1/07/09-14D,,,,"PRICE","INTRA")&lt;/Q&gt;&lt;R&gt;1&lt;/R&gt;&lt;C&gt;1&lt;/C&gt;&lt;D xsi:type="xsd:double"&gt;15763.55&lt;/D&gt;&lt;/FQL&gt;&lt;FQL&gt;&lt;Q&gt;180458^P_PRICE_LOW(1/07/09,1/07/09-14D,,,,"PRICE","INTRA")&lt;/Q&gt;&lt;R&gt;1&lt;/R&gt;&lt;C&gt;1&lt;/C&gt;&lt;D xsi:type="xsd:double"&gt;13855.89&lt;/D&gt;&lt;/FQL&gt;&lt;FQL&gt;&lt;Q&gt;180458^P_PRICE_HIGH(1/08/09,1/08/09-14D,,,,"PRICE","INTRA")&lt;/Q&gt;&lt;R&gt;1&lt;/R&gt;&lt;C&gt;1&lt;/C&gt;&lt;D xsi:type="xsd:double"&gt;15763.55&lt;/D&gt;&lt;/FQL&gt;&lt;FQL&gt;&lt;Q&gt;180458^P_PRICE_LOW(1/08/09,1/08/09-14D,,,,"PRICE","INTRA")&lt;/Q&gt;&lt;R&gt;1&lt;/R&gt;&lt;C&gt;1&lt;/C&gt;&lt;D xsi:type="xsd:double"&gt;13855.89&lt;/D&gt;&lt;/FQL&gt;&lt;FQL&gt;&lt;Q&gt;180458^P_PRICE_HIGH(1/09/09,1/09/09-14D,,,,"PRICE","INTRA")&lt;/Q&gt;&lt;R&gt;1&lt;/R&gt;&lt;C&gt;1&lt;/C&gt;&lt;D xsi:type="xsd:double"&gt;15763.55&lt;/D&gt;&lt;/FQL&gt;&lt;FQL&gt;&lt;Q&gt;180458^P_PRICE_LOW(1/09/09,1/09/09-14D,,,,"PRICE","INTRA")&lt;/Q&gt;&lt;R&gt;1&lt;/R&gt;&lt;C&gt;1&lt;/C&gt;&lt;D xsi:type="xsd:double"&gt;13855.89&lt;/D&gt;&lt;/FQL&gt;&lt;FQL&gt;&lt;Q&gt;180458^P_PRICE_HIGH(1/12/09,1/12/09-14D,,,,"PRICE","INTRA")&lt;/Q&gt;&lt;R&gt;1&lt;/R&gt;&lt;C&gt;1&lt;/C&gt;&lt;D xsi:type="xsd:double"&gt;15763.55&lt;/D&gt;&lt;/FQL&gt;&lt;FQL&gt;&lt;Q&gt;180458^P_PRICE_LOW(1/12/09,1/12/09-14D,,,,"PRICE","INTRA")&lt;/Q&gt;&lt;R&gt;1&lt;/R&gt;&lt;C&gt;1&lt;/C&gt;&lt;D xsi:type="xsd:double"&gt;13855.89&lt;/D&gt;&lt;/FQL&gt;&lt;FQL&gt;&lt;Q&gt;180458^P_PRICE_HIGH(1/13/09,1/13/09-14D,,,,"PRICE","INTRA")&lt;/Q&gt;&lt;R&gt;1&lt;/R&gt;&lt;C&gt;1&lt;/C&gt;&lt;D xsi:type="xsd:double"&gt;15763.55&lt;/D&gt;&lt;/FQL&gt;&lt;FQL&gt;&lt;Q&gt;180458^P_PRICE_LOW(1/13/09,1/13/09-14D,,,,"PRICE","INTRA")&lt;/Q&gt;&lt;R&gt;1&lt;/R&gt;&lt;C&gt;1&lt;/C&gt;&lt;D xsi:type="xsd:double"&gt;13644.54&lt;/D&gt;&lt;/FQL&gt;&lt;FQL&gt;&lt;Q&gt;180458^P_PRICE_HIGH(1/14/09,1/14/09-14D,,,,"PRICE","INTRA")&lt;/Q&gt;&lt;R&gt;1&lt;/R&gt;&lt;C&gt;1&lt;/C&gt;&lt;D xsi:type="xsd:double"&gt;15763.55&lt;/D&gt;&lt;/FQL&gt;&lt;FQL&gt;&lt;Q&gt;180458^P_PRICE_LOW(1/14/09,1/14/09-14D,,,,"PRICE","INTRA")&lt;/Q&gt;&lt;R&gt;1&lt;/R&gt;&lt;C&gt;1&lt;/C&gt;&lt;D xsi:type="xsd:double"&gt;13644.54&lt;/D&gt;&lt;/FQL&gt;&lt;FQL&gt;&lt;Q&gt;180458^P_PRICE_HIGH(1/15/09,1/15/09-14D,,,,"PRICE","INTRA")&lt;/Q&gt;&lt;R&gt;1&lt;/R&gt;&lt;C&gt;1&lt;/C&gt;&lt;D xsi:type="xsd:double"&gt;15763.55&lt;/D&gt;&lt;/FQL&gt;&lt;FQL&gt;&lt;Q&gt;180458^P_PRICE_LOW(1/15/09,1/15/09-14D,,,,"PRICE","INTRA")&lt;/Q&gt;&lt;R&gt;1&lt;/R&gt;&lt;C&gt;1&lt;/C&gt;&lt;D xsi:type="xsd:double"&gt;12904.05&lt;/D&gt;&lt;/FQL&gt;&lt;FQL&gt;&lt;Q&gt;180458^P_PRICE_HIGH(1/16/09,1/16/09-14D,,,,"PRICE","INTRA")&lt;/Q&gt;&lt;R&gt;1&lt;/R&gt;&lt;C&gt;1&lt;/C&gt;&lt;D xsi:type="xsd:double"&gt;15763.55&lt;/D&gt;&lt;/FQL&gt;&lt;FQL&gt;&lt;Q&gt;180458^P_PRICE_LOW(1/16/09,1/16/09-14D,,,,"PRICE","INTRA")&lt;/Q&gt;&lt;R&gt;1&lt;/R&gt;&lt;C&gt;1&lt;/C&gt;&lt;D xsi:type="xsd:double"&gt;12904.05&lt;/D&gt;&lt;/FQL&gt;&lt;FQL&gt;&lt;Q&gt;180458^P_PRICE_HIGH(1/19/09,1/19/09-14D,,,,"PRICE","INTRA")&lt;/Q&gt;&lt;R&gt;1&lt;/R&gt;&lt;C&gt;1&lt;/C&gt;&lt;D xsi:type="xsd:double"&gt;15763.55&lt;/D&gt;&lt;/FQL&gt;&lt;FQL&gt;&lt;Q&gt;180458^P_PRICE_LOW(1/19/09,1/19/09-14D,,,,"PRICE","INTRA")&lt;/Q&gt;&lt;R&gt;1&lt;/R&gt;&lt;C&gt;1&lt;/C&gt;&lt;D xsi:type="xsd:double"&gt;12904.05&lt;/D&gt;&lt;/FQL&gt;&lt;FQL&gt;&lt;Q&gt;180458^P_PRICE_HIGH(1/20/09,1/20/09-14D,,,,"PRICE","INTRA")&lt;/Q&gt;&lt;R&gt;1&lt;/R&gt;&lt;C&gt;1&lt;/C&gt;&lt;D xsi:type="xsd:double"&gt;15763.55&lt;/D&gt;&lt;/FQL&gt;&lt;FQL&gt;&lt;Q&gt;180458^P_PRICE_LOW(1/20/09,1/20/09-14D,,,,"PRICE","INTRA")&lt;/Q&gt;&lt;R&gt;1&lt;/R&gt;&lt;C&gt;1&lt;/C&gt;&lt;D xsi:type="xsd:double"&gt;12816.25&lt;/D&gt;&lt;/FQL&gt;&lt;FQL&gt;&lt;Q&gt;180458^P_PRICE_HIGH(1/21/09,1/21/09-14D,,,,"PRICE","INTRA")&lt;/Q&gt;&lt;R&gt;1&lt;/R&gt;&lt;C&gt;1&lt;/C&gt;&lt;D xsi:type="xsd:double"&gt;15763.55&lt;/D&gt;&lt;/FQL&gt;&lt;FQL&gt;&lt;Q&gt;180458^P_PRICE_LOW(1/21/09,1/21/09-14D,,,,"PRICE","INTRA")&lt;/Q&gt;&lt;R&gt;1&lt;/R&gt;&lt;C&gt;1&lt;/C&gt;&lt;D xsi:type="xsd:double"&gt;12439.13&lt;/D&gt;&lt;/FQL&gt;&lt;FQL&gt;&lt;Q&gt;180458^P_PRICE_HIGH(1/22/09,1/22/09-14D,,,,"PRICE","INTRA")&lt;/Q&gt;&lt;R&gt;1&lt;/R&gt;&lt;C&gt;1&lt;/C&gt;&lt;D xsi:type="xsd:double"&gt;15763.55&lt;/D&gt;&lt;/FQL&gt;&lt;FQL&gt;&lt;Q&gt;180458^P_PRICE_LOW(1/22/09,1/22/09-14D,,,,"PRICE","INTRA")&lt;/Q&gt;&lt;R&gt;1&lt;/R&gt;&lt;C&gt;1&lt;/C&gt;&lt;D xsi:type="xsd:double"&gt;12439.13&lt;/D&gt;&lt;/FQL&gt;&lt;FQL&gt;&lt;Q&gt;180458^P_PRICE_HIGH(1/23/09,1/23/09-14D,,,,"PRICE","INTRA")&lt;/Q&gt;&lt;R&gt;1&lt;/R&gt;&lt;C&gt;1&lt;/C&gt;&lt;D xsi:type="xsd:double"&gt;15763.55&lt;/D&gt;&lt;/FQL&gt;&lt;FQL&gt;&lt;Q&gt;180458^P_PRICE_LOW(1/23/09,1/23/09-14D,,,,"PRICE","INTRA")&lt;/Q&gt;&lt;R&gt;1&lt;/R&gt;&lt;C&gt;1&lt;/C&gt;&lt;D xsi:type="xsd:double"&gt;12439.13&lt;/D&gt;&lt;/FQL&gt;&lt;FQL&gt;&lt;Q&gt;180458^P_PRICE_HIGH(1/29/09,1/29/09-14D,,,,"PRICE","INTRA")&lt;/Q&gt;&lt;R&gt;1&lt;/R&gt;&lt;C&gt;1&lt;/C&gt;&lt;D xsi:type="xsd:double"&gt;15763.55&lt;/D&gt;&lt;/FQL&gt;&lt;FQL&gt;&lt;Q&gt;180458^P_PRICE_LOW(1/29/09,1/29/09-14D,,,,"PRICE","INTRA")&lt;/Q&gt;&lt;R&gt;1&lt;/R&gt;&lt;C&gt;1&lt;/C&gt;&lt;D xsi:type="xsd:double"&gt;12439.13&lt;/D&gt;&lt;/FQL&gt;&lt;FQL&gt;&lt;Q&gt;180458^P_PRICE_HIGH(1/30/09,1/30/09-14D,,,,"PRICE","INTRA")&lt;/Q&gt;&lt;R&gt;1&lt;/R&gt;&lt;C&gt;1&lt;/C&gt;&lt;D xsi:type="xsd:double"&gt;15763.55&lt;/D&gt;&lt;/FQL&gt;&lt;FQL&gt;&lt;Q&gt;180458^P_PRICE_LOW(1/30/09,1/30/09-14D,,,,"PRICE","INTRA")&lt;/Q&gt;&lt;R&gt;1&lt;/R&gt;&lt;C&gt;1&lt;/C&gt;&lt;D xsi:type="xsd:double"&gt;12439.13&lt;/D&gt;&lt;/FQL&gt;&lt;FQL&gt;&lt;Q&gt;180458^P_PRICE_HIGH(2/02/09,2/02/09-14D,,,,"PRICE","INTRA")&lt;/Q&gt;&lt;R&gt;1&lt;/R&gt;&lt;C&gt;1&lt;/C&gt;&lt;D xsi:type="xsd:double"&gt;14755.81&lt;/D&gt;&lt;/FQL&gt;&lt;FQL&gt;&lt;Q&gt;180458^P_PRICE_LOW(2/02/09,2/02/09-14D,,,,"PRICE","INTRA")&lt;/Q&gt;&lt;R&gt;1&lt;/R&gt;&lt;C&gt;1&lt;/C&gt;&lt;D xsi:type="xsd:double"&gt;12439.13&lt;/D&gt;&lt;/FQL&gt;&lt;FQL&gt;&lt;Q&gt;180458^P_PRICE_HIGH(2/03/09,2/03/09-14D,,,,"PRICE","INTRA")&lt;/Q&gt;&lt;R&gt;1&lt;/R&gt;&lt;C&gt;1&lt;/C&gt;&lt;D xsi:type="xsd:double"&gt;14673.6&lt;/D&gt;&lt;/FQL&gt;&lt;FQL&gt;&lt;Q&gt;180458^P_PRICE_LOW(2/03/09,2/03/09-14D,,,,"PRICE","INTRA")&lt;/Q&gt;&lt;R&gt;1&lt;/R&gt;&lt;C&gt;1&lt;/C&gt;&lt;D xsi:type="xsd:double"&gt;12439.13&lt;/D&gt;&lt;/FQL&gt;&lt;FQL&gt;&lt;Q&gt;180458^P_PRICE_HIGH(2/04/09,2/04/09-14D,,,,"PRICE","INTRA")&lt;/Q&gt;&lt;R&gt;1&lt;/R&gt;&lt;C&gt;1&lt;/C&gt;&lt;D xsi:type="xsd:double"&gt;14312.26&lt;/D&gt;&lt;/FQL&gt;&lt;FQL&gt;&lt;Q&gt;180458^P_PRICE_LOW(2/04/09,2/04/09-14D,,,,"PRICE","INTRA")&lt;/Q&gt;&lt;R&gt;1&lt;/R&gt;&lt;C&gt;1&lt;/C&gt;&lt;D xsi:type="xsd:double"&gt;12439.13&lt;/D&gt;&lt;/FQL&gt;&lt;FQL&gt;&lt;Q&gt;180458^P_PRICE_HIGH(2/05/09,2/05/09-14D,,,,"PRICE","INTRA")&lt;/Q&gt;&lt;R&gt;1&lt;/R&gt;&lt;C&gt;1&lt;/C&gt;&lt;D xsi:type="xsd:double"&gt;14118.93&lt;/D&gt;&lt;/FQL&gt;&lt;FQL&gt;&lt;Q&gt;180458^P_PRICE_LOW(2/05/09,2/05/09-14D,,,,"PRICE","INTRA")&lt;/Q&gt;&lt;R&gt;1&lt;/R&gt;&lt;C&gt;1&lt;/C&gt;&lt;D xsi:type="xsd:double"&gt;12439.13&lt;/D&gt;&lt;/FQL&gt;&lt;FQL&gt;&lt;Q&gt;180458^P_PRICE_HIGH(2/06/09,2/06/09-14D,,,,"PRICE","INTRA")&lt;/Q&gt;&lt;R&gt;1&lt;/R&gt;&lt;C&gt;1&lt;/C&gt;&lt;D xsi:type="xsd:double"&gt;14019.03&lt;/D&gt;&lt;/FQL&gt;&lt;FQL&gt;&lt;Q&gt;180458^P_PRICE_LOW(2/06/09,2/06/09-14D,,,,"PRICE","INTRA")&lt;/Q&gt;&lt;R&gt;1&lt;/R&gt;&lt;C&gt;1&lt;/C&gt;&lt;D xsi:type="xsd:double"&gt;12439.13&lt;/D&gt;&lt;/FQL&gt;&lt;FQL&gt;&lt;Q&gt;180458^P_PRICE_HIGH(2/09/09,2/09/09-14D,,,,"PRICE","INTRA")&lt;/Q&gt;&lt;R&gt;1&lt;/R&gt;&lt;C&gt;1&lt;/C&gt;&lt;D xsi:type="xsd:double"&gt;13865.59&lt;/D&gt;&lt;/FQL&gt;&lt;FQL&gt;&lt;Q&gt;180458^P_PRICE_LOW(2/09/09,2/09/09-14D,,,,"PRICE","INTRA")&lt;/Q&gt;&lt;R&gt;1&lt;/R&gt;&lt;C&gt;1&lt;/C&gt;&lt;D xsi:type="xsd:double"&gt;12439.13&lt;/D&gt;&lt;/FQL&gt;&lt;FQL&gt;&lt;Q&gt;180458^P_PRICE_HIGH(2/10/09,2/10/09-14D,,,,"PRICE","INTRA")&lt;/Q&gt;&lt;R&gt;1&lt;/R&gt;&lt;C&gt;1&lt;/C&gt;&lt;D xsi:type="xsd:double"&gt;13976.31&lt;/D&gt;&lt;/FQL&gt;&lt;FQL&gt;&lt;Q&gt;180458^P_PRICE_LOW(2/10/09,2/10/09-14D,,,,"PRICE","INTRA")&lt;/Q&gt;&lt;R&gt;1&lt;/R&gt;&lt;C&gt;1&lt;/C&gt;&lt;D xsi:type="xsd:double"&gt;12439.13&lt;/D&gt;&lt;/FQL&gt;&lt;FQL&gt;&lt;Q&gt;180458^P_PRICE_HIGH(2/11/09,2/11/09-14D,,,,"PRICE","INTRA")&lt;/Q&gt;&lt;R&gt;1&lt;/R&gt;&lt;C&gt;1&lt;/C&gt;&lt;D xsi:type="xsd:double"&gt;13976.31&lt;/D&gt;&lt;/FQL&gt;&lt;FQL&gt;&lt;Q&gt;180458^P_PRICE_LOW(2/11/09,2/11/09-14D,,,,"PRICE","INTRA")&lt;/Q&gt;&lt;R&gt;1&lt;/R&gt;&lt;C&gt;1&lt;/C&gt;&lt;D xsi:type="xsd:double"&gt;12439.13&lt;/D&gt;&lt;/FQL&gt;&lt;FQL&gt;&lt;Q&gt;180458^P_PRICE_HIGH(2/12/09,2/12/09-14D,,,,"PRICE","INTRA")&lt;/Q&gt;&lt;R&gt;1&lt;/R&gt;&lt;C&gt;1&lt;/C&gt;&lt;D xsi:type="xsd:double"&gt;13976.31&lt;/D&gt;&lt;/FQL&gt;&lt;FQL&gt;&lt;Q&gt;180458^P_PRICE_LOW(2/12/09,2/12/09-14D,,,,"PRICE","INTRA")&lt;/Q&gt;&lt;R&gt;1&lt;/R&gt;&lt;C&gt;1&lt;/C&gt;&lt;D xsi:type="xsd:double"&gt;12439.13&lt;/D&gt;&lt;/FQL&gt;&lt;FQL&gt;&lt;Q&gt;180458^P_PRICE_HIGH(2/13/09,2/13/09-14D,,,,"PRICE","INTRA")&lt;/Q&gt;&lt;R&gt;1&lt;/R&gt;&lt;C&gt;1&lt;/C&gt;&lt;D xsi:type="xsd:double"&gt;13976.31&lt;/D&gt;&lt;/FQL&gt;&lt;FQL&gt;&lt;Q&gt;180458^P_PRICE_LOW(2/13/09,2/13/09-14D,,,,"PRICE","INTRA")&lt;/Q&gt;&lt;R&gt;1&lt;/R&gt;&lt;C&gt;1&lt;/C&gt;&lt;D xsi:type="xsd:double"&gt;12439.13&lt;/D&gt;&lt;/FQL&gt;&lt;FQL&gt;&lt;Q&gt;180458^P_PRICE_HIGH(2/16/09,2/16/09-14D,,,,"PRICE","INTRA")&lt;/Q&gt;&lt;R&gt;1&lt;/R&gt;&lt;C&gt;1&lt;/C&gt;&lt;D xsi:type="xsd:double"&gt;13976.31&lt;/D&gt;&lt;/FQL&gt;&lt;FQL&gt;&lt;Q&gt;180458^P_PRICE_LOW(2/16/09,2/16/09-14D,,,,"PRICE","INTRA")&lt;/Q&gt;&lt;R&gt;1&lt;/R&gt;&lt;C&gt;1&lt;/C&gt;&lt;D xsi:type="xsd:double"&gt;12469.84&lt;/D&gt;&lt;/FQL&gt;&lt;FQL&gt;&lt;Q&gt;180458^P_PRICE_HIGH(2/17/09,2/17/09-14D,,,,"PRICE","INTRA")&lt;/Q&gt;&lt;R&gt;1&lt;/R&gt;&lt;C&gt;1&lt;/C&gt;&lt;D xsi:type="xsd:double"&gt;13976.31&lt;/D&gt;&lt;/FQL&gt;&lt;FQL&gt;&lt;Q&gt;180458^P_PRICE_LOW(2/17/09,2/17/09-14D,,,,"PRICE","INTRA")&lt;/Q&gt;&lt;R&gt;1&lt;/R&gt;&lt;C&gt;1&lt;/C&gt;&lt;D xsi:type="xsd:double"&gt;12469.84&lt;/D&gt;&lt;/FQL&gt;&lt;FQL&gt;&lt;Q&gt;180458^P_PRICE_HIGH(2/18/09,2/18/09-14D,,,,"PRICE","INTRA")&lt;/Q&gt;&lt;R&gt;1&lt;/R&gt;&lt;C&gt;1&lt;/C&gt;&lt;D xsi:type="xsd:double"&gt;13976.31&lt;/D&gt;&lt;/FQL&gt;&lt;FQL&gt;&lt;Q&gt;180458^P_PRICE_LOW(2/18/09,2/18/09-14D,,,,"PRICE","INTRA")&lt;/Q&gt;&lt;R&gt;1&lt;/R&gt;&lt;C&gt;1&lt;/C&gt;&lt;D xsi:type="xsd:double"&gt;12712.33&lt;/D&gt;&lt;/FQL&gt;&lt;FQL&gt;&lt;Q&gt;180458^P_PRICE_HIGH(2/19/09,2/19/09-14D,,,,"PRICE","INTRA")&lt;/Q&gt;&lt;R&gt;1&lt;/R&gt;&lt;C&gt;1&lt;/C&gt;&lt;D xsi:type="xsd:double"&gt;13976.31&lt;/D&gt;&lt;/FQL&gt;&lt;FQL&gt;&lt;Q&gt;180458^P_PRICE_LOW(2/19/09,2/19/09-14D,,,,"PRICE","INTRA")&lt;/Q&gt;&lt;R&gt;1&lt;/R&gt;&lt;C&gt;1&lt;/C&gt;&lt;D xsi:type="xsd:double"&gt;12712.33&lt;/D&gt;&lt;/FQL&gt;&lt;FQL&gt;&lt;Q&gt;180458^P_PRICE_HIGH(2/20/09,2/20/09-14D,,,,"PRICE","INTRA")&lt;/Q&gt;&lt;R&gt;1&lt;/R&gt;&lt;C&gt;1&lt;/C&gt;&lt;D xsi:type="xsd:double"&gt;13976.31&lt;/D&gt;&lt;/FQL&gt;&lt;FQL&gt;&lt;Q&gt;180458^P_PRICE_LOW(2/20/09,2/20/09-14D,,,,"PRICE","INTRA")&lt;/Q&gt;&lt;R&gt;1&lt;/R&gt;&lt;C&gt;1&lt;/C&gt;&lt;D xsi:type="xsd:double"&gt;12669.57&lt;/D&gt;&lt;/FQL&gt;&lt;FQL&gt;&lt;Q&gt;180458^P_PRICE_HIGH(2/23/09,2/23/09-14D,,,,"PRICE","INTRA")&lt;/Q&gt;&lt;R&gt;1&lt;/R&gt;&lt;C&gt;1&lt;/C&gt;&lt;D xsi:type="xsd:double"&gt;13976.31&lt;/D&gt;&lt;/FQL&gt;&lt;FQL&gt;&lt;Q&gt;180458^P_PRICE_LOW(2/23/09,2/23/09-14D,,,,"PRICE","INTRA")&lt;/Q&gt;&lt;R&gt;1&lt;/R&gt;&lt;C&gt;1&lt;/C&gt;&lt;D xsi:type="xsd:double"&gt;12669.57&lt;/D&gt;&lt;/FQL&gt;&lt;FQL&gt;&lt;Q&gt;180458^P_PRICE_HIGH(2/24/09,2/24/09-14D,,,,"PRICE","INTRA")&lt;/Q&gt;&lt;R&gt;1&lt;/R&gt;&lt;C&gt;1&lt;/C&gt;&lt;D xsi:type="xsd:double"&gt;13976.31&lt;/D&gt;&lt;/FQL&gt;&lt;FQL&gt;&lt;Q&gt;180458^P_PRICE_LOW(2/24/09,2/24/09-14D,,,,"PRICE","INTRA")&lt;/Q&gt;&lt;R&gt;1&lt;/R&gt;&lt;C&gt;1&lt;/C&gt;&lt;D xsi:type="xsd:double"&gt;12634.84&lt;/D&gt;&lt;/FQL&gt;&lt;FQL&gt;&lt;Q&gt;180458^P_PRICE_HIGH(2/25/09,2/25/09-14D,,,,"PRICE","INTRA")&lt;/Q&gt;&lt;R&gt;1&lt;/R&gt;&lt;C&gt;1&lt;/C&gt;&lt;D xsi:type="xsd:double"&gt;13976.31&lt;/D&gt;&lt;/FQL&gt;&lt;FQL&gt;&lt;Q&gt;180458^P_PRICE_LOW(2/25/09,2/25/09-14D,,,,"PRICE","INTRA")&lt;/Q&gt;&lt;R&gt;1&lt;/R&gt;&lt;C&gt;1&lt;/C&gt;&lt;D xsi:type="xsd:double"&gt;12634.84&lt;/D&gt;&lt;/FQL&gt;&lt;FQL&gt;&lt;Q&gt;180458^P_PRICE_HIGH(2/26/09,2/26/09-14D,,,,"PRICE","INTRA")&lt;/Q&gt;&lt;R&gt;1&lt;/R&gt;&lt;C&gt;1&lt;/C&gt;&lt;D xsi:type="xsd:double"&gt;13976.31&lt;/D&gt;&lt;/FQL&gt;&lt;FQL&gt;&lt;Q&gt;180458^P_PRICE_LOW(2/26/09,2/26/09-14D,,,,"PRICE","INTRA")&lt;/Q&gt;&lt;R&gt;1&lt;/R&gt;&lt;C&gt;1&lt;/C&gt;&lt;D xsi:type="xsd:double"&gt;12634.84&lt;/D&gt;&lt;/FQL&gt;&lt;FQL&gt;&lt;Q&gt;180458^P_PRICE_HIGH(2/27/09,2/27/09-14D,,,,"PRICE","INTRA")&lt;/Q&gt;&lt;R&gt;1&lt;/R&gt;&lt;C&gt;1&lt;/C&gt;&lt;D xsi:type="xsd:double"&gt;13976.31&lt;/D&gt;&lt;/FQL&gt;&lt;FQL&gt;&lt;Q&gt;180458^P_PRICE_LOW(2/27/09,2/27/09-14D,,,,"PRICE","INTRA")&lt;/Q&gt;&lt;R&gt;1&lt;/R&gt;&lt;C&gt;1&lt;/C&gt;&lt;D xsi:type="xsd:double"&gt;12634.84&lt;/D&gt;&lt;/FQL&gt;&lt;FQL&gt;&lt;Q&gt;180458^P_PRICE_HIGH(3/02/09,3/02/09-14D,,,,"PRICE","INTRA")&lt;/Q&gt;&lt;R&gt;1&lt;/R&gt;&lt;C&gt;1&lt;/C&gt;&lt;D xsi:type="xsd:double"&gt;13976.31&lt;/D&gt;&lt;/FQL&gt;&lt;FQL&gt;&lt;Q&gt;180458^P_PRICE_LOW(3/02/09,3/02/09-14D,,,,"PRICE","INTRA")&lt;/Q&gt;&lt;R&gt;1&lt;/R&gt;&lt;C&gt;1&lt;/C&gt;&lt;D xsi:type="xsd:double"&gt;12296.86&lt;/D&gt;&lt;/FQL&gt;&lt;FQL&gt;&lt;Q&gt;180458^P_PRICE_HIGH(3/03/09,3/03/09-14D,,,,"PRICE","INTRA")&lt;/Q&gt;&lt;R&gt;1&lt;/R&gt;&lt;C&gt;1&lt;/C&gt;&lt;D xsi:type="xsd:double"&gt;13600.02&lt;/D&gt;&lt;/FQL&gt;&lt;FQL&gt;&lt;Q&gt;180458^P_PRICE_LOW(3/03/09,3/03/09-14D,,,,"PRICE","INTRA")&lt;/Q&gt;&lt;R&gt;1&lt;/R&gt;&lt;C&gt;1&lt;/C&gt;&lt;D xsi:type="xsd:double"&gt;11849.17&lt;/D&gt;&lt;/FQL&gt;&lt;FQL&gt;&lt;Q&gt;180458^P_PRICE_HIGH(3/04/09,3/04/09-14D,,,,"PRICE","INTRA")&lt;/Q&gt;&lt;R&gt;1&lt;/R&gt;&lt;C&gt;1&lt;/C&gt;&lt;D xsi:type="xsd:double"&gt;13576.32&lt;/D&gt;&lt;/FQL&gt;&lt;FQL&gt;&lt;Q&gt;180458^P_PRICE_LOW(3/04/09,3/04/09-14D,,,,"PRICE","INTRA")&lt;/Q&gt;&lt;R&gt;1&lt;/R&gt;&lt;C&gt;1&lt;/C&gt;&lt;D xsi:type="xsd:double"&gt;11849.17&lt;/D&gt;&lt;/FQL&gt;&lt;FQL&gt;&lt;Q&gt;180458^P_PRICE_HIGH(3/05/09,3/05/09-14D,,,,"PRICE","INTRA")&lt;/Q&gt;&lt;R&gt;1&lt;/R&gt;&lt;C&gt;1&lt;/C&gt;&lt;D xsi:type="xsd:double"&gt;13576.32&lt;/D&gt;&lt;/FQL&gt;&lt;FQL&gt;&lt;Q&gt;180458^P_PRICE_LOW(3/05/09,3/05/09-14D,,,,"PRICE","INTRA")&lt;/Q&gt;&lt;R&gt;1&lt;/R&gt;&lt;C&gt;1&lt;/C&gt;&lt;D xsi:type="xsd:double"&gt;11849.17&lt;/D&gt;&lt;/FQL&gt;&lt;FQL&gt;&lt;Q&gt;180458^P_PRICE_HIGH(3/06/09,3/06/09-14D,,,,"PRICE","INTRA")&lt;/Q&gt;&lt;R&gt;1&lt;/R&gt;&lt;C&gt;1&lt;/C&gt;&lt;D xsi:type="xsd:double"&gt;13559.82&lt;/D&gt;&lt;/FQL&gt;&lt;FQL&gt;&lt;Q&gt;180458^P_PRICE_LOW(3/06/09,3/06/09-14D,,,,"PRICE","INTRA")&lt;/Q&gt;&lt;R&gt;1&lt;/R&gt;&lt;C&gt;1&lt;/C&gt;&lt;D xsi:type="xsd:double"&gt;11849.17&lt;/D&gt;&lt;/FQL&gt;&lt;FQL&gt;&lt;Q&gt;180458^P_PRICE_HIGH(3/09/09,3/09/09-14D,,,,"PRICE","INTRA")&lt;/Q&gt;&lt;R&gt;1&lt;/R&gt;&lt;C&gt;1&lt;/C&gt;&lt;D xsi:type="xsd:double"&gt;13207.98&lt;/D&gt;&lt;/FQL&gt;&lt;FQL&gt;&lt;Q&gt;180458^P_PRICE_LOW(3/09/09,3/09/09-14D,,,,"PRICE","INTRA")&lt;/Q&gt;&lt;R&gt;1&lt;/R&gt;&lt;C&gt;1&lt;/C&gt;&lt;D xsi:type="xsd:double"&gt;11344.58&lt;/D&gt;&lt;/FQL&gt;&lt;FQL&gt;&lt;Q&gt;180458^P_PRICE_HIGH(3/10/09,3/10/09-14D,,,,"PRICE","INTRA")&lt;/Q&gt;&lt;R&gt;1&lt;/R&gt;&lt;C&gt;1&lt;/C&gt;&lt;D xsi:type="xsd:double"&gt;13207.98&lt;/D&gt;&lt;/FQL&gt;&lt;FQL&gt;&lt;Q&gt;180458^P_PRICE_LOW(3/10/09,3/10/09-14D,,,,"PRICE","INTRA")&lt;/Q&gt;&lt;R&gt;1&lt;/R&gt;&lt;C&gt;1&lt;/C&gt;&lt;D xsi:type="xsd:double"&gt;11344.58&lt;/D&gt;&lt;/FQL&gt;&lt;FQL&gt;&lt;Q&gt;180458^P_PRICE_HIGH(3/11/09,3/11/09-14D,,,,"PRICE","INTRA")&lt;/Q&gt;&lt;R&gt;1&lt;/R&gt;&lt;C&gt;1&lt;/C&gt;&lt;D xsi:type="xsd:double"&gt;13207.98&lt;/D&gt;&lt;/FQL&gt;&lt;FQL&gt;&lt;Q&gt;180458^P_PRICE_LOW(3/11/09,3/11/09-14D,,,,"PRICE","INTRA")&lt;/Q&gt;&lt;R&gt;1&lt;/R&gt;&lt;C&gt;1&lt;/C&gt;&lt;D xsi:type="xsd:double"&gt;11344.58&lt;/D&gt;&lt;/FQL&gt;&lt;FQL&gt;&lt;Q&gt;180458^P_PRICE_HIGH(3/12/09,3/12/09-14D,,,,"PRICE","INTRA")&lt;/Q&gt;&lt;R&gt;1&lt;/R&gt;&lt;C&gt;1&lt;/C&gt;&lt;D xsi:type="xsd:double"&gt;13207.98&lt;/D&gt;&lt;/FQL&gt;&lt;FQL&gt;&lt;Q&gt;180458^P_PRICE_LOW(3/12/09,3/12/09-14D,,,,"PRICE","INTRA")&lt;/Q&gt;&lt;R&gt;1&lt;/R&gt;&lt;C&gt;1&lt;/C&gt;&lt;D xsi:type="xsd:double"&gt;11344.58&lt;/D&gt;&lt;/FQL&gt;&lt;FQL&gt;&lt;Q&gt;180458^P_PRICE_HIGH(3/13/09,3/13/09-14D,,,,"PRICE","INTRA")&lt;/Q&gt;&lt;R&gt;1&lt;/R&gt;&lt;C&gt;1&lt;/C&gt;&lt;D xsi:type="xsd:double"&gt;13207.98&lt;/D&gt;&lt;/FQL&gt;&lt;FQL&gt;&lt;Q&gt;180458^P_PRICE_LOW(3/13/09,3/13/09-14D,,,,"PRICE","INTRA")&lt;/Q&gt;&lt;R&gt;1&lt;/R&gt;&lt;C&gt;1&lt;/C&gt;&lt;D xsi:type="xsd:double"&gt;11344.58&lt;/D&gt;&lt;/FQL&gt;&lt;FQL&gt;&lt;Q&gt;180458^P_PRICE_HIGH(3/16/09,3/16/09-14D,,,,"PRICE","INTRA")&lt;/Q&gt;&lt;R&gt;1&lt;/R&gt;&lt;C&gt;1&lt;/C&gt;&lt;D xsi:type="xsd:double"&gt;13148.31&lt;/D&gt;&lt;/FQL&gt;&lt;FQL&gt;&lt;Q&gt;180458^P_PRICE_LOW(3/16/09,3/16/09-14D,,,,"PRICE","INTRA")&lt;/Q&gt;&lt;R&gt;1&lt;/R&gt;&lt;C&gt;1&lt;/C&gt;&lt;D xsi:type="xsd:double"&gt;11344.58&lt;/D&gt;&lt;/FQL&gt;&lt;FQL&gt;&lt;Q&gt;180458^P_PRICE_HIGH(3/17/09,3/17/09-14D,,,,"PRICE","INTRA")&lt;/Q&gt;&lt;R&gt;1&lt;/R&gt;&lt;C&gt;1&lt;/C&gt;&lt;D xsi:type="xsd:double"&gt;13226.31&lt;/D&gt;&lt;/FQL&gt;&lt;FQL&gt;&lt;Q&gt;180458^P_PRICE_LOW(3/17/09,3/17/09-14D,,,,"PRICE","INTRA")&lt;/Q&gt;&lt;R&gt;1&lt;/R&gt;&lt;C&gt;1&lt;/C&gt;&lt;D xsi:type="xsd:double"&gt;11344.58&lt;/D&gt;&lt;/FQL&gt;&lt;FQL&gt;&lt;Q&gt;180458^P_PRICE_HIGH(3/18/09,3/18/09-14D,,,,"PRICE","INTRA")&lt;/Q&gt;&lt;R&gt;1&lt;/R&gt;&lt;C&gt;1&lt;/C&gt;&lt;D xsi:type="xsd:double"&gt;13226.31&lt;/D&gt;&lt;/FQL&gt;&lt;FQL&gt;&lt;Q&gt;180458^P_PRICE_LOW(3/18/09,3/18/09-14D,,,,"PRICE","INTRA")&lt;/Q&gt;&lt;R&gt;1&lt;/R&gt;&lt;C&gt;1&lt;/C&gt;&lt;D xsi:type="xsd:double"&gt;11344.58&lt;/D&gt;&lt;/FQL&gt;&lt;FQL&gt;&lt;Q&gt;180458^P_PRICE_HIGH(3/19/09,3/19/09-14D,,,,"PRICE","INTRA")&lt;/Q&gt;&lt;R&gt;1&lt;/R&gt;&lt;C&gt;1&lt;/C&gt;&lt;D xsi:type="xsd:double"&gt;13226.31&lt;/D&gt;&lt;/FQL&gt;&lt;FQL&gt;&lt;Q&gt;180458^P_PRICE_LOW(3/19/09,3/19/09-14D,,,,"PRICE","INTRA")&lt;/Q&gt;&lt;R&gt;1&lt;/R&gt;&lt;C&gt;1&lt;/C&gt;&lt;D xsi:type="xsd:double"&gt;11344.58&lt;/D&gt;&lt;/FQL&gt;&lt;FQL&gt;&lt;Q&gt;180458^P_PRICE_HIGH(3/20/09,3/20/09-14D,,,,"PRICE","INTRA")&lt;/Q&gt;&lt;R&gt;1&lt;/R&gt;&lt;C&gt;1&lt;/C&gt;&lt;D xsi:type="xsd:double"&gt;13226.31&lt;/D&gt;&lt;/FQL&gt;&lt;FQL&gt;&lt;Q&gt;180458^P_PRICE_LOW(3/20/09,3/20/09-14D,,,,"PRICE","INTRA")&lt;/Q&gt;&lt;R&gt;1&lt;/R&gt;&lt;C&gt;1&lt;/C&gt;&lt;D xsi:type="xsd:double"&gt;11344.58&lt;/D&gt;&lt;/FQL&gt;&lt;FQL&gt;&lt;Q&gt;180458^P_PRICE_HIGH(3/23/09,3/23/09-14D,,,,"PRICE","INTRA")&lt;/Q&gt;&lt;R&gt;1&lt;/R&gt;&lt;C&gt;1&lt;/C&gt;&lt;D xsi:type="xsd:double"&gt;13451.02&lt;/D&gt;&lt;/FQL&gt;&lt;FQL&gt;&lt;Q&gt;180458^P_PRICE_LOW(3/23/09,3/23/09-14D,,,,"PRICE","INTRA")&lt;/Q&gt;&lt;R&gt;1&lt;/R&gt;&lt;C&gt;1&lt;/C&gt;&lt;D xsi:type="xsd:double"&gt;11344.58&lt;/D&gt;&lt;/FQL&gt;&lt;FQL&gt;&lt;Q&gt;180458^P_PRICE_HIGH(3/24/09,3/24/09-14D,,,,"PRICE","INTRA")&lt;/Q&gt;&lt;R&gt;1&lt;/R&gt;&lt;C&gt;1&lt;/C&gt;&lt;D xsi:type="xsd:double"&gt;13952.98&lt;/D&gt;&lt;/FQL&gt;&lt;FQL&gt;&lt;Q&gt;180458^P_PRICE_LOW(3/24/09,3/24/09-14D,,,,"PRICE","INTRA")&lt;/Q&gt;&lt;R&gt;1&lt;/R&gt;&lt;C&gt;1&lt;/C&gt;&lt;D xsi:type="xsd:double"&gt;11344.58&lt;/D&gt;&lt;/FQL&gt;&lt;FQL&gt;&lt;Q&gt;180458^P_PRICE_HIGH(3/25/09,3/25/09-14D,,,,"PRICE","INTRA")&lt;/Q&gt;&lt;R&gt;1&lt;/R&gt;&lt;C&gt;1&lt;/C&gt;&lt;D xsi:type="xsd:double"&gt;13952.98&lt;/D&gt;&lt;/FQL&gt;&lt;FQL&gt;&lt;Q&gt;180458^P_PRICE_LOW(3/25/09,3/25/09-14D,,,,"PRICE","INTRA")&lt;/Q&gt;&lt;R&gt;1&lt;/R&gt;&lt;C&gt;1&lt;/C&gt;&lt;D xsi:type="xsd:double"&gt;11344.58&lt;/D&gt;&lt;/FQL&gt;&lt;FQL&gt;&lt;Q&gt;180458^P_PRICE_HIGH(3/26/09,3/26/09-14D,,,,"PRICE","INTRA")&lt;/Q&gt;&lt;R&gt;1&lt;/R&gt;&lt;C&gt;1&lt;/C&gt;&lt;D xsi:type="xsd:double"&gt;14132.09&lt;/D&gt;&lt;/FQL&gt;&lt;FQL&gt;&lt;Q&gt;180458^P_PRICE_LOW(3/26/09,3/26/09-14D,,,,"PRICE","INTRA")&lt;/Q&gt;&lt;R&gt;1&lt;/R&gt;&lt;C&gt;1&lt;/C&gt;&lt;D xsi:type="xsd:double"&gt;11344.58&lt;/D&gt;&lt;/FQL&gt;&lt;FQL&gt;&lt;Q&gt;180458^P_PRICE_HIGH(3/27/09,3/27/09-14D,,,,"PRICE","INTRA")&lt;/Q&gt;&lt;R&gt;1&lt;/R&gt;&lt;C&gt;1&lt;/C&gt;&lt;D xsi:type="xsd:double"&gt;14257.56&lt;/D&gt;&lt;/FQL&gt;&lt;FQL&gt;&lt;Q&gt;180458^P_PRICE_LOW(3/27/09,3/27/09-14D,,,,"PRICE","INTRA")&lt;/Q&gt;&lt;R&gt;1&lt;/R&gt;&lt;C&gt;1&lt;/C&gt;&lt;D xsi:type="xsd:double"&gt;11344.58&lt;/D&gt;&lt;/FQL&gt;&lt;FQL&gt;&lt;Q&gt;180458^P_PRICE_HIGH(3/30/09,3/30/09-14D,,,,"PRICE","INTRA")&lt;/Q&gt;&lt;R&gt;1&lt;/R&gt;&lt;C&gt;1&lt;/C&gt;&lt;D xsi:type="xsd:double"&gt;14257.56&lt;/D&gt;&lt;/FQL&gt;&lt;FQL&gt;&lt;Q&gt;180458^P_PRICE_LOW(3/30/09,3/30/09-14D,,,,"PRICE","INTRA")&lt;/Q&gt;&lt;R&gt;1&lt;/R&gt;&lt;C&gt;1&lt;/C&gt;&lt;D xsi:type="xsd:double"&gt;11542.88&lt;/D&gt;&lt;/FQL&gt;&lt;FQL&gt;&lt;Q&gt;180458^P_PRICE_HIGH(3/31/09,3/31/09-14D,,,,"PRICE","INTRA")&lt;/Q&gt;&lt;R&gt;1&lt;/R&gt;&lt;C&gt;1&lt;/C&gt;&lt;D xsi:type="xsd:double"&gt;14257.56&lt;/D&gt;&lt;/FQL&gt;&lt;FQL&gt;&lt;Q&gt;180458^P_PRICE_LOW(3/31/09,3/31/09-14D,,,,"PRICE","INTRA")&lt;/Q&gt;&lt;R&gt;1&lt;/R&gt;&lt;C&gt;1&lt;/C&gt;&lt;D xsi:type="xsd:double"&gt;11848.5&lt;/D&gt;&lt;/FQL&gt;&lt;FQL&gt;&lt;Q&gt;180458^P_PRICE_HIGH(4/01/09,4/01/09-14D,,,,"PRICE","INTRA")&lt;/Q&gt;&lt;R&gt;1&lt;/R&gt;&lt;C&gt;1&lt;/C&gt;&lt;D xsi:type="xsd:double"&gt;14257.56&lt;/D&gt;&lt;/FQL&gt;&lt;FQL&gt;&lt;Q&gt;180458^P_PRICE_LOW(4/01/09,4/01/09-14D,,,,"PRICE","INTRA")&lt;/Q&gt;&lt;R&gt;1&lt;/R&gt;&lt;C&gt;1&lt;/C&gt;&lt;D xsi:type="xsd:double"&gt;11848.5&lt;/D&gt;&lt;/FQL&gt;&lt;FQL&gt;&lt;Q&gt;180458^P_PRICE_HIGH(4/02/09,4/02/09-14D,,,,"PRICE","INTRA")&lt;/Q&gt;&lt;R&gt;1&lt;/R&gt;&lt;C&gt;1&lt;/C&gt;&lt;D xsi:type="xsd:double"&gt;14533.34&lt;/D&gt;&lt;/FQL&gt;&lt;FQL&gt;&lt;Q&gt;180458^P_PRICE_LOW(4/02/09,4/02/09-14D,,,,"PRICE","INTRA")&lt;/Q&gt;&lt;R&gt;1&lt;/R&gt;&lt;C&gt;1&lt;/C&gt;&lt;D xsi:type="xsd:double"&gt;12303.7&lt;/D&gt;&lt;/FQL&gt;&lt;FQL&gt;&lt;Q&gt;180458^P_PRICE_HIGH(4/03/09,4/03/09-14D,,,,"PRICE","INTRA")&lt;/Q&gt;&lt;R&gt;1&lt;/R&gt;&lt;C&gt;1&lt;/C&gt;&lt;D xsi:type="xsd:double"&gt;14644.82&lt;/D&gt;&lt;/FQL&gt;&lt;FQL&gt;&lt;Q&gt;180458^P_PRICE_LOW(4/03/09,4/03/09-14D,,,,"PRICE","INTRA")&lt;/Q&gt;&lt;R&gt;1&lt;/R&gt;&lt;C&gt;1&lt;/C&gt;&lt;D xsi:type="xsd:double"&gt;12615.45&lt;/D&gt;&lt;/FQL&gt;&lt;FQL&gt;&lt;Q&gt;180458^P_PRICE_HIGH(4/06/09,4/06/09-14D,,,,"PRICE","INTRA")&lt;/Q&gt;&lt;R&gt;1&lt;/R&gt;&lt;C&gt;1&lt;/C&gt;&lt;D xsi:type="xsd:double"&gt;15147.06&lt;/D&gt;&lt;/FQL&gt;&lt;FQL&gt;&lt;Q&gt;180458^P_PRICE_LOW(4/06/09,4/06/09-14D,,,,"PRICE","INTRA")&lt;/Q&gt;&lt;R&gt;1&lt;/R&gt;&lt;C&gt;1&lt;/C&gt;&lt;D xsi:type="xsd:double"&gt;12797.1&lt;/D&gt;&lt;/FQL&gt;&lt;FQL&gt;&lt;Q&gt;180458^P_PRICE_HIGH(4/07/09,4/07/09-14D,,,,"PRICE","INTRA")&lt;/Q&gt;&lt;R&gt;1&lt;/R&gt;&lt;C&gt;1&lt;/C&gt;&lt;D xsi:type="xsd:double"&gt;15147.06&lt;/D&gt;&lt;/FQL&gt;&lt;FQL&gt;&lt;Q&gt;180458^P_PRICE_LOW(4/07/09,4/07/09-14D,,,,"PRICE","INTRA")&lt;/Q&gt;&lt;R&gt;1&lt;/R&gt;&lt;C&gt;1&lt;/C&gt;&lt;D xsi:type="xsd:double"&gt;12797.1&lt;/D&gt;&lt;/FQL&gt;&lt;FQL&gt;&lt;Q&gt;180458^P_PRICE_HIGH(4/08/09,4/08/09-14D,,,,"PRICE","INTRA")&lt;/Q&gt;&lt;R&gt;1&lt;/R&gt;&lt;C&gt;1&lt;/C&gt;&lt;D xsi:type="xsd:double"&gt;15147.06&lt;/D&gt;&lt;/FQL&gt;&lt;FQL&gt;&lt;Q&gt;180458^P_PRICE_LOW(4/08/09,4/08/09-14D,,,,"PRICE","INTRA")&lt;/Q&gt;&lt;R&gt;1&lt;/R&gt;&lt;C&gt;1&lt;/C&gt;&lt;D xsi:type="xsd:double"&gt;12797.1&lt;/D&gt;&lt;/FQL&gt;&lt;FQL&gt;&lt;Q&gt;180458^P_PRICE_HIGH(4/09/09,4/09/09-14D,,,,"PRICE","INTRA")&lt;/Q&gt;&lt;R&gt;1&lt;/R&gt;&lt;C&gt;1&lt;/C&gt;&lt;D xsi:type="xsd:double"&gt;15147.06&lt;/D&gt;&lt;/FQL&gt;&lt;FQL&gt;&lt;Q&gt;180458^P_PRICE_LOW(4/09/09,4/09/09-14D,,,,"PRICE","INTRA")&lt;/Q&gt;&lt;R&gt;1&lt;/R&gt;&lt;C&gt;1&lt;/C&gt;&lt;D xsi:type="xsd:double"&gt;12797.1&lt;/D&gt;&lt;/FQL&gt;&lt;FQL&gt;&lt;Q&gt;180458^P_PRICE_HIGH(4/14/09,4/14/09-14D,,,,"PRICE","INTRA")&lt;/Q&gt;&lt;R&gt;1&lt;/R&gt;&lt;C&gt;1&lt;/C&gt;&lt;D xsi:type="xsd:double"&gt;15596.34&lt;/D&gt;&lt;/FQL&gt;&lt;FQL&gt;&lt;Q&gt;180458^P_PRICE_LOW(4/14/09,4/14/09-14D,,,,"PRICE","INTRA")&lt;/Q&gt;&lt;R&gt;1&lt;/R&gt;&lt;C&gt;1&lt;/C&gt;&lt;D xsi:type="xsd:double"&gt;13001.55&lt;/D&gt;&lt;/FQL&gt;&lt;FQL&gt;&lt;Q&gt;180458^P_PRICE_HIGH(4/15/09,4/15/09-14D,,,,"PRICE","INTRA")&lt;/Q&gt;&lt;R&gt;1&lt;/R&gt;&lt;C&gt;1&lt;/C&gt;&lt;D xsi:type="xsd:double"&gt;15669.85&lt;/D&gt;&lt;/FQL&gt;&lt;FQL&gt;&lt;Q&gt;180458^P_PRICE_LOW(4/15/09,4/15/09-14D,,,,"PRICE","INTRA")&lt;/Q&gt;&lt;R&gt;1&lt;/R&gt;&lt;C&gt;1&lt;/C&gt;&lt;D xsi:type="xsd:double"&gt;13411.79&lt;/D&gt;&lt;/FQL&gt;&lt;FQL&gt;&lt;Q&gt;180458^P_PRICE_HIGH(4/16/09,4/16/09-14D,,,,"PRICE","INTRA")&lt;/Q&gt;&lt;R&gt;1&lt;/R&gt;&lt;C&gt;1&lt;/C&gt;&lt;D xsi:type="xsd:double"&gt;15977.13&lt;/D&gt;&lt;/FQL&gt;&lt;FQL&gt;&lt;Q&gt;180458^P_PRICE_LOW(4/16/09,4/16/09-14D,,,,"PRICE","INTRA")&lt;/Q&gt;&lt;R&gt;1&lt;/R&gt;&lt;C&gt;1&lt;/C&gt;&lt;D xsi:type="xsd:double"&gt;13411.79&lt;/D&gt;&lt;/FQL&gt;&lt;FQL&gt;&lt;Q&gt;180458^P_PRICE_HIGH(4/17/09,4/17/09-14D,,,,"PRICE","INTRA")&lt;/Q&gt;&lt;R&gt;1&lt;/R&gt;&lt;C&gt;1&lt;/C&gt;&lt;D xsi:type="xsd:double"&gt;15977.13&lt;/D&gt;&lt;/FQL&gt;&lt;FQL&gt;&lt;Q&gt;180458^P_PRICE_LOW(4/17/09,4/17/09-14D,,,,"PRICE","INTRA")&lt;/Q&gt;&lt;R&gt;1&lt;/R&gt;&lt;C&gt;1&lt;/C&gt;&lt;D xsi:type="xsd:double"&gt;13411.79&lt;/D&gt;&lt;/FQL&gt;&lt;FQL&gt;&lt;Q&gt;180458^P_PRICE_HIGH(4/20/09,4/20/09-14D,,,,"PRICE","INTRA")&lt;/Q&gt;&lt;R&gt;1&lt;/R&gt;&lt;C&gt;1&lt;/C&gt;&lt;D xsi:type="xsd:double"&gt;15977.13&lt;/D&gt;&lt;/FQL&gt;&lt;FQL&gt;&lt;Q&gt;180458^P_PRICE_LOW(4/20/09,4/20/09-14D,,,,"PRICE","INTRA")&lt;/Q&gt;&lt;R&gt;1&lt;/R&gt;&lt;C&gt;1&lt;/C&gt;&lt;D xsi:type="xsd:double"&gt;13411.79&lt;/D&gt;&lt;/FQL&gt;&lt;FQL&gt;&lt;Q&gt;180458^P_PRICE_HIGH(4/21/09,4/21/09-14D,,,,"PRICE","INTRA")&lt;/Q&gt;&lt;R&gt;1&lt;/R&gt;&lt;C&gt;1&lt;/C&gt;&lt;D xsi:type="xsd:double"&gt;15977</t>
        </r>
      </text>
    </comment>
    <comment ref="A99" authorId="0" shapeId="0">
      <text>
        <r>
          <rPr>
            <b/>
            <sz val="9"/>
            <color indexed="81"/>
            <rFont val="Tahoma"/>
            <charset val="1"/>
          </rPr>
          <t>.13&lt;/D&gt;&lt;/FQL&gt;&lt;FQL&gt;&lt;Q&gt;180458^P_PRICE_LOW(4/21/09,4/21/09-14D,,,,"PRICE","INTRA")&lt;/Q&gt;&lt;R&gt;1&lt;/R&gt;&lt;C&gt;1&lt;/C&gt;&lt;D xsi:type="xsd:double"&gt;13411.79&lt;/D&gt;&lt;/FQL&gt;&lt;FQL&gt;&lt;Q&gt;180458^P_PRICE_HIGH(4/22/09,4/22/09-14D,,,,"PRICE","INTRA")&lt;/Q&gt;&lt;R&gt;1&lt;/R&gt;&lt;C&gt;1&lt;/C&gt;&lt;D xsi:type="xsd:double"&gt;15977.13&lt;/D&gt;&lt;/FQL&gt;&lt;FQL&gt;&lt;Q&gt;180458^P_PRICE_LOW(4/22/09,4/22/09-14D,,,,"PRICE","INTRA")&lt;/Q&gt;&lt;R&gt;1&lt;/R&gt;&lt;C&gt;1&lt;/C&gt;&lt;D xsi:type="xsd:double"&gt;13411.79&lt;/D&gt;&lt;/FQL&gt;&lt;FQL&gt;&lt;Q&gt;180458^P_PRICE_HIGH(4/23/09,4/23/09-14D,,,,"PRICE","INTRA")&lt;/Q&gt;&lt;R&gt;1&lt;/R&gt;&lt;C&gt;1&lt;/C&gt;&lt;D xsi:type="xsd:double"&gt;15977.13&lt;/D&gt;&lt;/FQL&gt;&lt;FQL&gt;&lt;Q&gt;180458^P_PRICE_LOW(4/23/09,4/23/09-14D,,,,"PRICE","INTRA")&lt;/Q&gt;&lt;R&gt;1&lt;/R&gt;&lt;C&gt;1&lt;/C&gt;&lt;D xsi:type="xsd:double"&gt;13411.79&lt;/D&gt;&lt;/FQL&gt;&lt;FQL&gt;&lt;Q&gt;180458^P_PRICE_HIGH(4/24/09,4/24/09-14D,,,,"PRICE","INTRA")&lt;/Q&gt;&lt;R&gt;1&lt;/R&gt;&lt;C&gt;1&lt;/C&gt;&lt;D xsi:type="xsd:double"&gt;15977.13&lt;/D&gt;&lt;/FQL&gt;&lt;FQL&gt;&lt;Q&gt;180458^P_PRICE_LOW(4/24/09,4/24/09-14D,,,,"PRICE","INTRA")&lt;/Q&gt;&lt;R&gt;1&lt;/R&gt;&lt;C&gt;1&lt;/C&gt;&lt;D xsi:type="xsd:double"&gt;13953.56&lt;/D&gt;&lt;/FQL&gt;&lt;FQL&gt;&lt;Q&gt;180458^P_PRICE_HIGH(4/27/09,4/27/09-14D,,,,"PRICE","INTRA")&lt;/Q&gt;&lt;R&gt;1&lt;/R&gt;&lt;C&gt;1&lt;/C&gt;&lt;D xsi:type="xsd:double"&gt;15977.13&lt;/D&gt;&lt;/FQL&gt;&lt;FQL&gt;&lt;Q&gt;180458^P_PRICE_LOW(4/27/09,4/27/09-14D,,,,"PRICE","INTRA")&lt;/Q&gt;&lt;R&gt;1&lt;/R&gt;&lt;C&gt;1&lt;/C&gt;&lt;D xsi:type="xsd:double"&gt;14276.35&lt;/D&gt;&lt;/FQL&gt;&lt;FQL&gt;&lt;Q&gt;180458^P_PRICE_HIGH(4/28/09,4/28/09-14D,,,,"PRICE","INTRA")&lt;/Q&gt;&lt;R&gt;1&lt;/R&gt;&lt;C&gt;1&lt;/C&gt;&lt;D xsi:type="xsd:double"&gt;15977.13&lt;/D&gt;&lt;/FQL&gt;&lt;FQL&gt;&lt;Q&gt;180458^P_PRICE_LOW(4/28/09,4/28/09-14D,,,,"PRICE","INTRA")&lt;/Q&gt;&lt;R&gt;1&lt;/R&gt;&lt;C&gt;1&lt;/C&gt;&lt;D xsi:type="xsd:double"&gt;14276.35&lt;/D&gt;&lt;/FQL&gt;&lt;FQL&gt;&lt;Q&gt;180458^P_PRICE_HIGH(4/29/09,4/29/09-14D,,,,"PRICE","INTRA")&lt;/Q&gt;&lt;R&gt;1&lt;/R&gt;&lt;C&gt;1&lt;/C&gt;&lt;D xsi:type="xsd:double"&gt;15977.13&lt;/D&gt;&lt;/FQL&gt;&lt;FQL&gt;&lt;Q&gt;180458^P_PRICE_LOW(4/29/09,4/29/09-14D,,,,"PRICE","INTRA")&lt;/Q&gt;&lt;R&gt;1&lt;/R&gt;&lt;C&gt;1&lt;/C&gt;&lt;D xsi:type="xsd:double"&gt;14276.35&lt;/D&gt;&lt;/FQL&gt;&lt;FQL&gt;&lt;Q&gt;180458^P_PRICE_HIGH(4/30/09,4/30/09-14D,,,,"PRICE","INTRA")&lt;/Q&gt;&lt;R&gt;1&lt;/R&gt;&lt;C&gt;1&lt;/C&gt;&lt;D xsi:type="xsd:double"&gt;15977.13&lt;/D&gt;&lt;/FQL&gt;&lt;FQL&gt;&lt;Q&gt;180458^P_PRICE_LOW(4/30/09,4/30/09-14D,,,,"PRICE","INTRA")&lt;/Q&gt;&lt;R&gt;1&lt;/R&gt;&lt;C&gt;1&lt;/C&gt;&lt;D xsi:type="xsd:double"&gt;14276.35&lt;/D&gt;&lt;/FQL&gt;&lt;FQL&gt;&lt;Q&gt;180458^P_PRICE_HIGH(5/04/09,5/04/09-14D,,,,"PRICE","INTRA")&lt;/Q&gt;&lt;R&gt;1&lt;/R&gt;&lt;C&gt;1&lt;/C&gt;&lt;D xsi:type="xsd:double"&gt;16387.12&lt;/D&gt;&lt;/FQL&gt;&lt;FQL&gt;&lt;Q&gt;180458^P_PRICE_LOW(5/04/09,5/04/09-14D,,,,"PRICE","INTRA")&lt;/Q&gt;&lt;R&gt;1&lt;/R&gt;&lt;C&gt;1&lt;/C&gt;&lt;D xsi:type="xsd:double"&gt;14457.99&lt;/D&gt;&lt;/FQL&gt;&lt;FQL&gt;&lt;Q&gt;180458^P_PRICE_HIGH(5/05/09,5/05/09-14D,,,,"PRICE","INTRA")&lt;/Q&gt;&lt;R&gt;1&lt;/R&gt;&lt;C&gt;1&lt;/C&gt;&lt;D xsi:type="xsd:double"&gt;16580.54&lt;/D&gt;&lt;/FQL&gt;&lt;FQL&gt;&lt;Q&gt;180458^P_PRICE_LOW(5/05/09,5/05/09-14D,,,,"PRICE","INTRA")&lt;/Q&gt;&lt;R&gt;1&lt;/R&gt;&lt;C&gt;1&lt;/C&gt;&lt;D xsi:type="xsd:double"&gt;14457.99&lt;/D&gt;&lt;/FQL&gt;&lt;FQL&gt;&lt;Q&gt;180458^P_PRICE_HIGH(5/06/09,5/06/09-14D,,,,"PRICE","INTRA")&lt;/Q&gt;&lt;R&gt;1&lt;/R&gt;&lt;C&gt;1&lt;/C&gt;&lt;D xsi:type="xsd:double"&gt;16885.92&lt;/D&gt;&lt;/FQL&gt;&lt;FQL&gt;&lt;Q&gt;180458^P_PRICE_LOW(5/06/09,5/06/09-14D,,,,"PRICE","INTRA")&lt;/Q&gt;&lt;R&gt;1&lt;/R&gt;&lt;C&gt;1&lt;/C&gt;&lt;D xsi:type="xsd:double"&gt;14457.99&lt;/D&gt;&lt;/FQL&gt;&lt;FQL&gt;&lt;Q&gt;180458^P_PRICE_HIGH(5/07/09,5/07/09-14D,,,,"PRICE","INTRA")&lt;/Q&gt;&lt;R&gt;1&lt;/R&gt;&lt;C&gt;1&lt;/C&gt;&lt;D xsi:type="xsd:double"&gt;17327.52&lt;/D&gt;&lt;/FQL&gt;&lt;FQL&gt;&lt;Q&gt;180458^P_PRICE_LOW(5/07/09,5/07/09-14D,,,,"PRICE","INTRA")&lt;/Q&gt;&lt;R&gt;1&lt;/R&gt;&lt;C&gt;1&lt;/C&gt;&lt;D xsi:type="xsd:double"&gt;14457.99&lt;/D&gt;&lt;/FQL&gt;&lt;FQL&gt;&lt;Q&gt;180458^P_PRICE_HIGH(5/08/09,5/08/09-14D,,,,"PRICE","INTRA")&lt;/Q&gt;&lt;R&gt;1&lt;/R&gt;&lt;C&gt;1&lt;/C&gt;&lt;D xsi:type="xsd:double"&gt;17442.96&lt;/D&gt;&lt;/FQL&gt;&lt;FQL&gt;&lt;Q&gt;180458^P_PRICE_LOW(5/08/09,5/08/09-14D,,,,"PRICE","INTRA")&lt;/Q&gt;&lt;R&gt;1&lt;/R&gt;&lt;C&gt;1&lt;/C&gt;&lt;D xsi:type="xsd:double"&gt;14457.99&lt;/D&gt;&lt;/FQL&gt;&lt;FQL&gt;&lt;Q&gt;180458^P_PRICE_HIGH(5/11/09,5/11/09-14D,,,,"PRICE","INTRA")&lt;/Q&gt;&lt;R&gt;1&lt;/R&gt;&lt;C&gt;1&lt;/C&gt;&lt;D xsi:type="xsd:double"&gt;17685.64&lt;/D&gt;&lt;/FQL&gt;&lt;FQL&gt;&lt;Q&gt;180458^P_PRICE_LOW(5/11/09,5/11/09-14D,,,,"PRICE","INTRA")&lt;/Q&gt;&lt;R&gt;1&lt;/R&gt;&lt;C&gt;1&lt;/C&gt;&lt;D xsi:type="xsd:double"&gt;14457.99&lt;/D&gt;&lt;/FQL&gt;&lt;FQL&gt;&lt;Q&gt;180458^P_PRICE_HIGH(5/12/09,5/12/09-14D,,,,"PRICE","INTRA")&lt;/Q&gt;&lt;R&gt;1&lt;/R&gt;&lt;C&gt;1&lt;/C&gt;&lt;D xsi:type="xsd:double"&gt;17685.64&lt;/D&gt;&lt;/FQL&gt;&lt;FQL&gt;&lt;Q&gt;180458^P_PRICE_LOW(5/12/09,5/12/09-14D,,,,"PRICE","INTRA")&lt;/Q&gt;&lt;R&gt;1&lt;/R&gt;&lt;C&gt;1&lt;/C&gt;&lt;D xsi:type="xsd:double"&gt;14457.99&lt;/D&gt;&lt;/FQL&gt;&lt;FQL&gt;&lt;Q&gt;180458^P_PRICE_HIGH(5/13/09,5/13/09-14D,,,,"PRICE","INTRA")&lt;/Q&gt;&lt;R&gt;1&lt;/R&gt;&lt;C&gt;1&lt;/C&gt;&lt;D xsi:type="xsd:double"&gt;17685.64&lt;/D&gt;&lt;/FQL&gt;&lt;FQL&gt;&lt;Q&gt;180458^P_PRICE_LOW(5/13/09,5/13/09-14D,,,,"PRICE","INTRA")&lt;/Q&gt;&lt;R&gt;1&lt;/R&gt;&lt;C&gt;1&lt;/C&gt;&lt;D xsi:type="xsd:double"&gt;14457.99&lt;/D&gt;&lt;/FQL&gt;&lt;FQL&gt;&lt;Q&gt;180458^P_PRICE_HIGH(5/14/09,5/14/09-14D,,,,"PRICE","INTRA")&lt;/Q&gt;&lt;R&gt;1&lt;/R&gt;&lt;C&gt;1&lt;/C&gt;&lt;D xsi:type="xsd:double"&gt;17685.64&lt;/D&gt;&lt;/FQL&gt;&lt;FQL&gt;&lt;Q&gt;180458^P_PRICE_LOW(5/14/09,5/14/09-14D,,,,"PRICE","INTRA")&lt;/Q&gt;&lt;R&gt;1&lt;/R&gt;&lt;C&gt;1&lt;/C&gt;&lt;D xsi:type="xsd:double"&gt;14457.99&lt;/D&gt;&lt;/FQL&gt;&lt;FQL&gt;&lt;Q&gt;180458^P_PRICE_HIGH(5/15/09,5/15/09-14D,,,,"PRICE","INTRA")&lt;/Q&gt;&lt;R&gt;1&lt;/R&gt;&lt;C&gt;1&lt;/C&gt;&lt;D xsi:type="xsd:double"&gt;17685.64&lt;/D&gt;&lt;/FQL&gt;&lt;FQL&gt;&lt;Q&gt;180458^P_PRICE_LOW(5/15/09,5/15/09-14D,,,,"PRICE","INTRA")&lt;/Q&gt;&lt;R&gt;1&lt;/R&gt;&lt;C&gt;1&lt;/C&gt;&lt;D xsi:type="xsd:double"&gt;14457.99&lt;/D&gt;&lt;/FQL&gt;&lt;FQL&gt;&lt;Q&gt;180458^P_PRICE_HIGH(5/18/09,5/18/09-14D,,,,"PRICE","INTRA")&lt;/Q&gt;&lt;R&gt;1&lt;/R&gt;&lt;C&gt;1&lt;/C&gt;&lt;D xsi:type="xsd:double"&gt;17685.64&lt;/D&gt;&lt;/FQL&gt;&lt;FQL&gt;&lt;Q&gt;180458^P_PRICE_LOW(5/18/09,5/18/09-14D,,,,"PRICE","INTRA")&lt;/Q&gt;&lt;R&gt;1&lt;/R&gt;&lt;C&gt;1&lt;/C&gt;&lt;D xsi:type="xsd:double"&gt;14457.99&lt;/D&gt;&lt;/FQL&gt;&lt;FQL&gt;&lt;Q&gt;180458^P_PRICE_HIGH(5/19/09,5/19/09-14D,,,,"PRICE","INTRA")&lt;/Q&gt;&lt;R&gt;1&lt;/R&gt;&lt;C&gt;1&lt;/C&gt;&lt;D xsi:type="xsd:double"&gt;17685.64&lt;/D&gt;&lt;/FQL&gt;&lt;FQL&gt;&lt;Q&gt;180458^P_PRICE_LOW(5/19/09,5/19/09-14D,,,,"PRICE","INTRA")&lt;/Q&gt;&lt;R&gt;1&lt;/R&gt;&lt;C&gt;1&lt;/C&gt;&lt;D xsi:type="xsd:double"&gt;14457.99&lt;/D&gt;&lt;/FQL&gt;&lt;FQL&gt;&lt;Q&gt;180458^P_PRICE_HIGH(5/20/09,5/20/09-14D,,,,"PRICE","INTRA")&lt;/Q&gt;&lt;R&gt;1&lt;/R&gt;&lt;C&gt;1&lt;/C&gt;&lt;D xsi:type="xsd:double"&gt;17685.64&lt;/D&gt;&lt;/FQL&gt;&lt;FQL&gt;&lt;Q&gt;180458^P_PRICE_LOW(5/20/09,5/20/09-14D,,,,"PRICE","INTRA")&lt;/Q&gt;&lt;R&gt;1&lt;/R&gt;&lt;C&gt;1&lt;/C&gt;&lt;D xsi:type="xsd:double"&gt;14714.51&lt;/D&gt;&lt;/FQL&gt;&lt;FQL&gt;&lt;Q&gt;180458^P_PRICE_HIGH(5/21/09,5/21/09-14D,,,,"PRICE","INTRA")&lt;/Q&gt;&lt;R&gt;1&lt;/R&gt;&lt;C&gt;1&lt;/C&gt;&lt;D xsi:type="xsd:double"&gt;17685.64&lt;/D&gt;&lt;/FQL&gt;&lt;FQL&gt;&lt;Q&gt;180458^P_PRICE_LOW(5/21/09,5/21/09-14D,,,,"PRICE","INTRA")&lt;/Q&gt;&lt;R&gt;1&lt;/R&gt;&lt;C&gt;1&lt;/C&gt;&lt;D xsi:type="xsd:double"&gt;15204.1&lt;/D&gt;&lt;/FQL&gt;&lt;FQL&gt;&lt;Q&gt;180458^P_PRICE_HIGH(5/22/09,5/22/09-14D,,,,"PRICE","INTRA")&lt;/Q&gt;&lt;R&gt;1&lt;/R&gt;&lt;C&gt;1&lt;/C&gt;&lt;D xsi:type="xsd:double"&gt;17685.64&lt;/D&gt;&lt;/FQL&gt;&lt;FQL&gt;&lt;Q&gt;180458^P_PRICE_LOW(5/22/09,5/22/09-14D,,,,"PRICE","INTRA")&lt;/Q&gt;&lt;R&gt;1&lt;/R&gt;&lt;C&gt;1&lt;/C&gt;&lt;D xsi:type="xsd:double"&gt;15855.24&lt;/D&gt;&lt;/FQL&gt;&lt;FQL&gt;&lt;Q&gt;180458^P_PRICE_HIGH(5/25/09,5/25/09-14D,,,,"PRICE","INTRA")&lt;/Q&gt;&lt;R&gt;1&lt;/R&gt;&lt;C&gt;1&lt;/C&gt;&lt;D xsi:type="xsd:double"&gt;17685.64&lt;/D&gt;&lt;/FQL&gt;&lt;FQL&gt;&lt;Q&gt;180458^P_PRICE_LOW(5/25/09,5/25/09-14D,,,,"PRICE","INTRA")&lt;/Q&gt;&lt;R&gt;1&lt;/R&gt;&lt;C&gt;1&lt;/C&gt;&lt;D xsi:type="xsd:double"&gt;16268.03&lt;/D&gt;&lt;/FQL&gt;&lt;FQL&gt;&lt;Q&gt;180458^P_PRICE_HIGH(5/26/09,5/26/09-14D,,,,"PRICE","INTRA")&lt;/Q&gt;&lt;R&gt;1&lt;/R&gt;&lt;C&gt;1&lt;/C&gt;&lt;D xsi:type="xsd:double"&gt;17685.64&lt;/D&gt;&lt;/FQL&gt;&lt;FQL&gt;&lt;Q&gt;180458^P_PRICE_LOW(5/26/09,5/26/09-14D,,,,"PRICE","INTRA")&lt;/Q&gt;&lt;R&gt;1&lt;/R&gt;&lt;C&gt;1&lt;/C&gt;&lt;D xsi:type="xsd:double"&gt;16268.03&lt;/D&gt;&lt;/FQL&gt;&lt;FQL&gt;&lt;Q&gt;180458^P_PRICE_HIGH(5/27/09,5/27/09-14D,,,,"PRICE","INTRA")&lt;/Q&gt;&lt;R&gt;1&lt;/R&gt;&lt;C&gt;1&lt;/C&gt;&lt;D xsi:type="xsd:double"&gt;17984.02&lt;/D&gt;&lt;/FQL&gt;&lt;FQL&gt;&lt;Q&gt;180458^P_PRICE_LOW(5/27/09,5/27/09-14D,,,,"PRICE","INTRA")&lt;/Q&gt;&lt;R&gt;1&lt;/R&gt;&lt;C&gt;1&lt;/C&gt;&lt;D xsi:type="xsd:double"&gt;16334.36&lt;/D&gt;&lt;/FQL&gt;&lt;FQL&gt;&lt;Q&gt;180458^P_PRICE_HIGH(5/29/09,5/29/09-14D,,,,"PRICE","INTRA")&lt;/Q&gt;&lt;R&gt;1&lt;/R&gt;&lt;C&gt;1&lt;/C&gt;&lt;D xsi:type="xsd:double"&gt;18227.79&lt;/D&gt;&lt;/FQL&gt;&lt;FQL&gt;&lt;Q&gt;180458^P_PRICE_LOW(5/29/09,5/29/09-14D,,,,"PRICE","INTRA")&lt;/Q&gt;&lt;R&gt;1&lt;/R&gt;&lt;C&gt;1&lt;/C&gt;&lt;D xsi:type="xsd:double"&gt;16334.36&lt;/D&gt;&lt;/FQL&gt;&lt;FQL&gt;&lt;Q&gt;180458^P_PRICE_HIGH(6/01/09,6/01/09-14D,,,,"PRICE","INTRA")&lt;/Q&gt;&lt;R&gt;1&lt;/R&gt;&lt;C&gt;1&lt;/C&gt;&lt;D xsi:type="xsd:double"&gt;18895.8&lt;/D&gt;&lt;/FQL&gt;&lt;FQL&gt;&lt;Q&gt;180458^P_PRICE_LOW(6/01/09,6/01/09-14D,,,,"PRICE","INTRA")&lt;/Q&gt;&lt;R&gt;1&lt;/R&gt;&lt;C&gt;1&lt;/C&gt;&lt;D xsi:type="xsd:double"&gt;16334.36&lt;/D&gt;&lt;/FQL&gt;&lt;FQL&gt;&lt;Q&gt;180458^P_PRICE_HIGH(6/02/09,6/02/09-14D,,,,"PRICE","INTRA")&lt;/Q&gt;&lt;R&gt;1&lt;/R&gt;&lt;C&gt;1&lt;/C&gt;&lt;D xsi:type="xsd:double"&gt;18916.61&lt;/D&gt;&lt;/FQL&gt;&lt;FQL&gt;&lt;Q&gt;180458^P_PRICE_LOW(6/02/09,6/02/09-14D,,,,"PRICE","INTRA")&lt;/Q&gt;&lt;R&gt;1&lt;/R&gt;&lt;C&gt;1&lt;/C&gt;&lt;D xsi:type="xsd:double"&gt;16334.36&lt;/D&gt;&lt;/FQL&gt;&lt;FQL&gt;&lt;Q&gt;180458^P_PRICE_HIGH(6/03/09,6/03/09-14D,,,,"PRICE","INTRA")&lt;/Q&gt;&lt;R&gt;1&lt;/R&gt;&lt;C&gt;1&lt;/C&gt;&lt;D xsi:type="xsd:double"&gt;18967.39&lt;/D&gt;&lt;/FQL&gt;&lt;FQL&gt;&lt;Q&gt;180458^P_PRICE_LOW(6/03/09,6/03/09-14D,,,,"PRICE","INTRA")&lt;/Q&gt;&lt;R&gt;1&lt;/R&gt;&lt;C&gt;1&lt;/C&gt;&lt;D xsi:type="xsd:double"&gt;16334.36&lt;/D&gt;&lt;/FQL&gt;&lt;FQL&gt;&lt;Q&gt;180458^P_PRICE_HIGH(6/04/09,6/04/09-14D,,,,"PRICE","INTRA")&lt;/Q&gt;&lt;R&gt;1&lt;/R&gt;&lt;C&gt;1&lt;/C&gt;&lt;D xsi:type="xsd:double"&gt;18967.39&lt;/D&gt;&lt;/FQL&gt;&lt;FQL&gt;&lt;Q&gt;180458^P_PRICE_LOW(6/04/09,6/04/09-14D,,,,"PRICE","INTRA")&lt;/Q&gt;&lt;R&gt;1&lt;/R&gt;&lt;C&gt;1&lt;/C&gt;&lt;D xsi:type="xsd:double"&gt;16334.36&lt;/D&gt;&lt;/FQL&gt;&lt;FQL&gt;&lt;Q&gt;180458^P_PRICE_HIGH(6/05/09,6/05/09-14D,,,,"PRICE","INTRA")&lt;/Q&gt;&lt;R&gt;1&lt;/R&gt;&lt;C&gt;1&lt;/C&gt;&lt;D xsi:type="xsd:double"&gt;18967.39&lt;/D&gt;&lt;/FQL&gt;&lt;FQL&gt;&lt;Q&gt;180458^P_PRICE_LOW(6/05/09,6/05/09-14D,,,,"PRICE","INTRA")&lt;/Q&gt;&lt;R&gt;1&lt;/R&gt;&lt;C&gt;1&lt;/C&gt;&lt;D xsi:type="xsd:double"&gt;16334.36&lt;/D&gt;&lt;/FQL&gt;&lt;FQL&gt;&lt;Q&gt;180458^P_PRICE_HIGH(6/08/09,6/08/09-14D,,,,"PRICE","INTRA")&lt;/Q&gt;&lt;R&gt;1&lt;/R&gt;&lt;C&gt;1&lt;/C&gt;&lt;D xsi:type="xsd:double"&gt;18967.39&lt;/D&gt;&lt;/FQL&gt;&lt;FQL&gt;&lt;Q&gt;180458^P_PRICE_LOW(6/08/09,6/08/09-14D,,,,"PRICE","INTRA")&lt;/Q&gt;&lt;R&gt;1&lt;/R&gt;&lt;C&gt;1&lt;/C&gt;&lt;D xsi:type="xsd:double"&gt;16334.36&lt;/D&gt;&lt;/FQL&gt;&lt;FQL&gt;&lt;Q&gt;180458^P_PRICE_HIGH(6/09/09,6/09/09-14D,,,,"PRICE","INTRA")&lt;/Q&gt;&lt;R&gt;1&lt;/R&gt;&lt;C&gt;1&lt;/C&gt;&lt;D xsi:type="xsd:double"&gt;18967.39&lt;/D&gt;&lt;/FQL&gt;&lt;FQL&gt;&lt;Q&gt;180458^P_PRICE_LOW(6/09/09,6/09/09-14D,,,,"PRICE","INTRA")&lt;/Q&gt;&lt;R&gt;1&lt;/R&gt;&lt;C&gt;1&lt;/C&gt;&lt;D xsi:type="xsd:double"&gt;16740.27&lt;/D&gt;&lt;/FQL&gt;&lt;FQL&gt;&lt;Q&gt;180458^P_PRICE_HIGH(6/10/09,6/10/09-14D,,,,"PRICE","INTRA")&lt;/Q&gt;&lt;R&gt;1&lt;/R&gt;&lt;C&gt;1&lt;/C&gt;&lt;D xsi:type="xsd:double"&gt;18967.39&lt;/D&gt;&lt;/FQL&gt;&lt;FQL&gt;&lt;Q&gt;180458^P_PRICE_LOW(6/10/09,6/10/09-14D,,,,"PRICE","INTRA")&lt;/Q&gt;&lt;R&gt;1&lt;/R&gt;&lt;C&gt;1&lt;/C&gt;&lt;D xsi:type="xsd:double"&gt;16740.27&lt;/D&gt;&lt;/FQL&gt;&lt;FQL&gt;&lt;Q&gt;180458^P_PRICE_HIGH(6/11/09,6/11/09-14D,,,,"PRICE","INTRA")&lt;/Q&gt;&lt;R&gt;1&lt;/R&gt;&lt;C&gt;1&lt;/C&gt;&lt;D xsi:type="xsd:double"&gt;18967.39&lt;/D&gt;&lt;/FQL&gt;&lt;FQL&gt;&lt;Q&gt;180458^P_PRICE_LOW(6/11/09,6/11/09-14D,,,,"PRICE","INTRA")&lt;/Q&gt;&lt;R&gt;1&lt;/R&gt;&lt;C&gt;1&lt;/C&gt;&lt;D xsi:type="xsd:double"&gt;16740.27&lt;/D&gt;&lt;/FQL&gt;&lt;FQL&gt;&lt;Q&gt;180458^P_PRICE_HIGH(6/12/09,6/12/09-14D,,,,"PRICE","INTRA")&lt;/Q&gt;&lt;R&gt;1&lt;/R&gt;&lt;C&gt;1&lt;/C&gt;&lt;D xsi:type="xsd:double"&gt;19161.97&lt;/D&gt;&lt;/FQL&gt;&lt;FQL&gt;&lt;Q&gt;180458^P_PRICE_LOW(6/12/09,6/12/09-14D,,,,"PRICE","INTRA")&lt;/Q&gt;&lt;R&gt;1&lt;/R&gt;&lt;C&gt;1&lt;/C&gt;&lt;D xsi:type="xsd:double"&gt;16740.27&lt;/D&gt;&lt;/FQL&gt;&lt;FQL&gt;&lt;Q&gt;180458^P_PRICE_HIGH(6/15/09,6/15/09-14D,,,,"PRICE","INTRA")&lt;/Q&gt;&lt;R&gt;1&lt;/R&gt;&lt;C&gt;1&lt;/C&gt;&lt;D xsi:type="xsd:double"&gt;19161.97&lt;/D&gt;&lt;/FQL&gt;&lt;FQL&gt;&lt;Q&gt;180458^P_PRICE_LOW(6/15/09,6/15/09-14D,,,,"PRICE","INTRA")&lt;/Q&gt;&lt;R&gt;1&lt;/R&gt;&lt;C&gt;1&lt;/C&gt;&lt;D xsi:type="xsd:double"&gt;16789&lt;/D&gt;&lt;/FQL&gt;&lt;FQL&gt;&lt;Q&gt;180458^P_PRICE_HIGH(6/16/09,6/16/09-14D,,,,"PRICE","INTRA")&lt;/Q&gt;&lt;R&gt;1&lt;/R&gt;&lt;C&gt;1&lt;/C&gt;&lt;D xsi:type="xsd:double"&gt;19161.97&lt;/D&gt;&lt;/FQL&gt;&lt;FQL&gt;&lt;Q&gt;180458^P_PRICE_LOW(6/16/09,6/16/09-14D,,,,"PRICE","INTRA")&lt;/Q&gt;&lt;R&gt;1&lt;/R&gt;&lt;C&gt;1&lt;/C&gt;&lt;D xsi:type="xsd:double"&gt;16977.71&lt;/D&gt;&lt;/FQL&gt;&lt;FQL&gt;&lt;Q&gt;180458^P_PRICE_HIGH(6/17/09,6/17/09-14D,,,,"PRICE","INTRA")&lt;/Q&gt;&lt;R&gt;1&lt;/R&gt;&lt;C&gt;1&lt;/C&gt;&lt;D xsi:type="xsd:double"&gt;19161.97&lt;/D&gt;&lt;/FQL&gt;&lt;FQL&gt;&lt;Q&gt;180458^P_PRICE_LOW(6/17/09,6/17/09-14D,,,,"PRICE","INTRA")&lt;/Q&gt;&lt;R&gt;1&lt;/R&gt;&lt;C&gt;1&lt;/C&gt;&lt;D xsi:type="xsd:double"&gt;17347.89&lt;/D&gt;&lt;/FQL&gt;&lt;FQL&gt;&lt;Q&gt;180458^P_PRICE_HIGH(6/18/09,6/18/09-14D,,,,"PRICE","INTRA")&lt;/Q&gt;&lt;R&gt;1&lt;/R&gt;&lt;C&gt;1&lt;/C&gt;&lt;D xsi:type="xsd:double"&gt;19161.97&lt;/D&gt;&lt;/FQL&gt;&lt;FQL&gt;&lt;Q&gt;180458^P_PRICE_LOW(6/18/09,6/18/09-14D,,,,"PRICE","INTRA")&lt;/Q&gt;&lt;R&gt;1&lt;/R&gt;&lt;C&gt;1&lt;/C&gt;&lt;D xsi:type="xsd:double"&gt;17655.82&lt;/D&gt;&lt;/FQL&gt;&lt;FQL&gt;&lt;Q&gt;180458^P_PRICE_HIGH(6/19/09,6/19/09-14D,,,,"PRICE","INTRA")&lt;/Q&gt;&lt;R&gt;1&lt;/R&gt;&lt;C&gt;1&lt;/C&gt;&lt;D xsi:type="xsd:double"&gt;19161.97&lt;/D&gt;&lt;/FQL&gt;&lt;FQL&gt;&lt;Q&gt;180458^P_PRICE_LOW(6/19/09,6/19/09-14D,,,,"PRICE","INTRA")&lt;/Q&gt;&lt;R&gt;1&lt;/R&gt;&lt;C&gt;1&lt;/C&gt;&lt;D xsi:type="xsd:double"&gt;17655.82&lt;/D&gt;&lt;/FQL&gt;&lt;FQL&gt;&lt;Q&gt;180458^P_PRICE_HIGH(6/22/09,6/22/09-14D,,,,"PRICE","INTRA")&lt;/Q&gt;&lt;R&gt;1&lt;/R&gt;&lt;C&gt;1&lt;/C&gt;&lt;D xsi:type="xsd:double"&gt;19161.97&lt;/D&gt;&lt;/FQL&gt;&lt;FQL&gt;&lt;Q&gt;180458^P_PRICE_LOW(6/22/09,6/22/09-14D,,,,"PRICE","INTRA")&lt;/Q&gt;&lt;R&gt;1&lt;/R&gt;&lt;C&gt;1&lt;/C&gt;&lt;D xsi:type="xsd:double"&gt;17655.82&lt;/D&gt;&lt;/FQL&gt;&lt;FQL&gt;&lt;Q&gt;180458^P_PRICE_HIGH(6/23/09,6/23/09-14D,,,,"PRICE","INTRA")&lt;/Q&gt;&lt;R&gt;1&lt;/R&gt;&lt;C&gt;1&lt;/C&gt;&lt;D xsi:type="xsd:double"&gt;19161.97&lt;/D&gt;&lt;/FQL&gt;&lt;FQL&gt;&lt;Q&gt;180458^P_PRICE_LOW(6/23/09,6/23/09-14D,,,,"PRICE","INTRA")&lt;/Q&gt;&lt;R&gt;1&lt;/R&gt;&lt;C&gt;1&lt;/C&gt;&lt;D xsi:type="xsd:double"&gt;17375.96&lt;/D&gt;&lt;/FQL&gt;&lt;FQL&gt;&lt;Q&gt;180458^P_PRICE_HIGH(6/24/09,6/24/09-14D,,,,"PRICE","INTRA")&lt;/Q&gt;&lt;R&gt;1&lt;/R&gt;&lt;C&gt;1&lt;/C&gt;&lt;D xsi:type="xsd:double"&gt;19161.97&lt;/D&gt;&lt;/FQL&gt;&lt;FQL&gt;&lt;Q&gt;180458^P_PRICE_LOW(6/24/09,6/24/09-14D,,,,"PRICE","INTRA")&lt;/Q&gt;&lt;R&gt;1&lt;/R&gt;&lt;C&gt;1&lt;/C&gt;&lt;D xsi:type="xsd:double"&gt;17375.96&lt;/D&gt;&lt;/FQL&gt;&lt;FQL&gt;&lt;Q&gt;180458^P_PRICE_HIGH(6/25/09,6/25/09-14D,,,,"PRICE","INTRA")&lt;/Q&gt;&lt;R&gt;1&lt;/R&gt;&lt;C&gt;1&lt;/C&gt;&lt;D xsi:type="xsd:double"&gt;19161.97&lt;/D&gt;&lt;/FQL&gt;&lt;FQL&gt;&lt;Q&gt;180458^P_PRICE_LOW(6/25/09,6/25/09-14D,,,,"PRICE","INTRA")&lt;/Q&gt;&lt;R&gt;1&lt;/R&gt;&lt;C&gt;1&lt;/C&gt;&lt;D xsi:type="xsd:double"&gt;17375.96&lt;/D&gt;&lt;/FQL&gt;&lt;FQL&gt;&lt;Q&gt;180458^P_PRICE_HIGH(6/26/09,6/26/09-14D,,,,"PRICE","INTRA")&lt;/Q&gt;&lt;R&gt;1&lt;/R&gt;&lt;C&gt;1&lt;/C&gt;&lt;D xsi:type="xsd:double"&gt;19161.97&lt;/D&gt;&lt;/FQL&gt;&lt;FQL&gt;&lt;Q&gt;180458^P_PRICE_LOW(6/26/09,6/26/09-14D,,,,"PRICE","INTRA")&lt;/Q&gt;&lt;R&gt;1&lt;/R&gt;&lt;C&gt;1&lt;/C&gt;&lt;D xsi:type="xsd:double"&gt;17375.96&lt;/D&gt;&lt;/FQL&gt;&lt;FQL&gt;&lt;Q&gt;180458^P_PRICE_HIGH(6/29/09,6/29/09-14D,,,,"PRICE","INTRA")&lt;/Q&gt;&lt;R&gt;1&lt;/R&gt;&lt;C&gt;1&lt;/C&gt;&lt;D xsi:type="xsd:double"&gt;19161.97&lt;/D&gt;&lt;/FQL&gt;&lt;FQL&gt;&lt;Q&gt;180458^P_PRICE_LOW(6/29/09,6/29/09-14D,,,,"PRICE","INTRA")&lt;/Q&gt;&lt;R&gt;1&lt;/R&gt;&lt;C&gt;1&lt;/C&gt;&lt;D xsi:type="xsd:double"&gt;17375.96&lt;/D&gt;&lt;/FQL&gt;&lt;FQL&gt;&lt;Q&gt;180458^P_PRICE_HIGH(6/30/09,6/30/09-14D,,,,"PRICE","INTRA")&lt;/Q&gt;&lt;R&gt;1&lt;/R&gt;&lt;C&gt;1&lt;/C&gt;&lt;D xsi:type="xsd:double"&gt;19161.97&lt;/D&gt;&lt;/FQL&gt;&lt;FQL&gt;&lt;Q&gt;180458^P_PRICE_LOW(6/30/09,6/30/09-14D,,,,"PRICE","INTRA")&lt;/Q&gt;&lt;R&gt;1&lt;/R&gt;&lt;C&gt;1&lt;/C&gt;&lt;D xsi:type="xsd:double"&gt;17375.96&lt;/D&gt;&lt;/FQL&gt;&lt;FQL&gt;&lt;Q&gt;180458^P_PRICE_HIGH(7/02/09,7/02/09-14D,,,,"PRICE","INTRA")&lt;/Q&gt;&lt;R&gt;1&lt;/R&gt;&lt;C&gt;1&lt;/C&gt;&lt;D xsi:type="xsd:double"&gt;19161.97&lt;/D&gt;&lt;/FQL&gt;&lt;FQL&gt;&lt;Q&gt;180458^P_PRICE_LOW(7/02/09,7/02/09-14D,,,,"PRICE","INTRA")&lt;/Q&gt;&lt;R&gt;1&lt;/R&gt;&lt;C&gt;1&lt;/C&gt;&lt;D xsi:type="xsd:double"&gt;17375.96&lt;/D&gt;&lt;/FQL&gt;&lt;FQL&gt;&lt;Q&gt;180458^P_PRICE_HIGH(7/03/09,7/03/09-14D,,,,"PRICE","INTRA")&lt;/Q&gt;&lt;R&gt;1&lt;/R&gt;&lt;C&gt;1&lt;/C&gt;&lt;D xsi:type="xsd:double"&gt;19161.97&lt;/D&gt;&lt;/FQL&gt;&lt;FQL&gt;&lt;Q&gt;180458^P_PRICE_LOW(7/03/09,7/03/09-14D,,,,"PRICE","INTRA")&lt;/Q&gt;&lt;R&gt;1&lt;/R&gt;&lt;C&gt;1&lt;/C&gt;&lt;D xsi:type="xsd:double"&gt;17375.96&lt;/D&gt;&lt;/FQL&gt;&lt;FQL&gt;&lt;Q&gt;180458^P_PRICE_HIGH(7/06/09,7/06/09-14D,,,,"PRICE","INTRA")&lt;/Q&gt;&lt;R&gt;1&lt;/R&gt;&lt;C&gt;1&lt;/C&gt;&lt;D xsi:type="xsd:double"&gt;18883.24&lt;/D&gt;&lt;/FQL&gt;&lt;FQL&gt;&lt;Q&gt;180458^P_PRICE_LOW(7/06/09,7/06/09-14D,,,,"PRICE","INTRA")&lt;/Q&gt;&lt;R&gt;1&lt;/R&gt;&lt;C&gt;1&lt;/C&gt;&lt;D xsi:type="xsd:double"&gt;17375.96&lt;/D&gt;&lt;/FQL&gt;&lt;FQL&gt;&lt;Q&gt;180458^P_PRICE_HIGH(7/07/09,7/07/09-14D,,,,"PRICE","INTRA")&lt;/Q&gt;&lt;R&gt;1&lt;/R&gt;&lt;C&gt;1&lt;/C&gt;&lt;D xsi:type="xsd:double"&gt;18883.24&lt;/D&gt;&lt;/FQL&gt;&lt;FQL&gt;&lt;Q&gt;180458^P_PRICE_LOW(7/07/09,7/07/09-14D,,,,"PRICE","INTRA")&lt;/Q&gt;&lt;R&gt;1&lt;/R&gt;&lt;C&gt;1&lt;/C&gt;&lt;D xsi:type="xsd:double"&gt;17375.96&lt;/D&gt;&lt;/FQL&gt;&lt;FQL&gt;&lt;Q&gt;180458^P_PRICE_HIGH(7/08/09,7/08/09-14D,,,,"PRICE","INTRA")&lt;/Q&gt;&lt;R&gt;1&lt;/R&gt;&lt;C&gt;1&lt;/C&gt;&lt;D xsi:type="xsd:double"&gt;18883.24&lt;/D&gt;&lt;/FQL&gt;&lt;FQL&gt;&lt;Q&gt;180458^P_PRICE_LOW(7/08/09,7/08/09-14D,,,,"PRICE","INTRA")&lt;/Q&gt;&lt;R&gt;1&lt;/R&gt;&lt;C&gt;1&lt;/C&gt;&lt;D xsi:type="xsd:double"&gt;17375.96&lt;/D&gt;&lt;/FQL&gt;&lt;FQL&gt;&lt;Q&gt;180458^P_PRICE_HIGH(7/09/09,7/09/09-14D,,,,"PRICE","INTRA")&lt;/Q&gt;&lt;R&gt;1&lt;/R&gt;&lt;C&gt;1&lt;/C&gt;&lt;D xsi:type="xsd:double"&gt;18883.24&lt;/D&gt;&lt;/FQL&gt;&lt;FQL&gt;&lt;Q&gt;180458^P_PRICE_LOW(7/09/09,7/09/09-14D,,,,"PRICE","INTRA")&lt;/Q&gt;&lt;R&gt;1&lt;/R&gt;&lt;C&gt;1&lt;/C&gt;&lt;D xsi:type="xsd:double"&gt;17375.96&lt;/D&gt;&lt;/FQL&gt;&lt;FQL&gt;&lt;Q&gt;180458^P_PRICE_HIGH(7/10/09,7/10/09-14D,,,,"PRICE","INTRA")&lt;/Q&gt;&lt;R&gt;1&lt;/R&gt;&lt;C&gt;1&lt;/C&gt;&lt;D xsi:type="xsd:double"&gt;18883.24&lt;/D&gt;&lt;/FQL&gt;&lt;FQL&gt;&lt;Q&gt;180458^P_PRICE_LOW(7/10/09,7/10/09-14D,,,,"PRICE","INTRA")&lt;/Q&gt;&lt;R&gt;1&lt;/R&gt;&lt;C&gt;1&lt;/C&gt;&lt;D xsi:type="xsd:double"&gt;17375.96&lt;/D&gt;&lt;/FQL&gt;&lt;FQL&gt;&lt;Q&gt;180458^P_PRICE_HIGH(7/13/09,7/13/09-14D,,,,"PRICE","INTRA")&lt;/Q&gt;&lt;R&gt;1&lt;/R&gt;&lt;C&gt;1&lt;/C&gt;&lt;D xsi:type="xsd:double"&gt;18883.24&lt;/D&gt;&lt;/FQL&gt;&lt;FQL&gt;&lt;Q&gt;180458^P_PRICE_LOW(7/13/09,7/13/09-14D,,,,"PRICE","INTRA")&lt;/Q&gt;&lt;R&gt;1&lt;/R&gt;&lt;C&gt;1&lt;/C&gt;&lt;D xsi:type="xsd:double"&gt;17185.96&lt;/D&gt;&lt;/FQL&gt;&lt;FQL&gt;&lt;Q&gt;180458^P_PRICE_HIGH(7/14/09,7/14/09-14D,,,,"PRICE","INTRA")&lt;/Q&gt;&lt;R&gt;1&lt;/R&gt;&lt;C&gt;1&lt;/C&gt;&lt;D xsi:type="xsd:double"&gt;18883.24&lt;/D&gt;&lt;/FQL&gt;&lt;FQL&gt;&lt;Q&gt;180458^P_PRICE_LOW(7/14/09,7/14/09-14D,,,,"PRICE","INTRA")&lt;/Q&gt;&lt;R&gt;1&lt;/R&gt;&lt;C&gt;1&lt;/C&gt;&lt;D xsi:type="xsd:double"&gt;17185.96&lt;/D&gt;&lt;/FQL&gt;&lt;FQL&gt;&lt;Q&gt;180458^P_PRICE_HIGH(7/15/09,7/15/09-14D,,,,"PRICE","INTRA")&lt;/Q&gt;&lt;R&gt;1&lt;/R&gt;&lt;C&gt;1&lt;/C&gt;&lt;D xsi:type="xsd:double"&gt;18883.24&lt;/D&gt;&lt;/FQL&gt;&lt;FQL&gt;&lt;Q&gt;180458^P_PRICE_LOW(7/15/09,7/15/09-14D,,,,"PRICE","INTRA")&lt;/Q&gt;&lt;R&gt;1&lt;/R&gt;&lt;C&gt;1&lt;/C&gt;&lt;D xsi:type="xsd:double"&gt;17185.96&lt;/D&gt;&lt;/FQL&gt;&lt;FQL&gt;&lt;Q&gt;180458^P_PRICE_HIGH(7/16/09,7/16/09-14D,,,,"PRICE","INTRA")&lt;/Q&gt;&lt;R&gt;1&lt;/R&gt;&lt;C&gt;1&lt;/C&gt;&lt;D xsi:type="xsd:double"&gt;18883.24&lt;/D&gt;&lt;/FQL&gt;&lt;FQL&gt;&lt;Q&gt;180458^P_PRICE_LOW(7/16/09,7/16/09-14D,,,,"PRICE","INTRA")&lt;/Q&gt;&lt;R&gt;1&lt;/R&gt;&lt;C&gt;1&lt;/C&gt;&lt;D xsi:type="xsd:double"&gt;17185.96&lt;/D&gt;&lt;/FQL&gt;&lt;FQL&gt;&lt;Q&gt;180458^P_PRICE_HIGH(7/17/09,7/17/09-14D,,,,"PRICE","INTRA")&lt;/Q&gt;&lt;R&gt;1&lt;/R&gt;&lt;C&gt;1&lt;/C&gt;&lt;D xsi:type="xsd:double"&gt;18883.24&lt;/D&gt;&lt;/FQL&gt;&lt;FQL&gt;&lt;Q&gt;180458^P_PRICE_LOW(7/17/09,7/17/09-14D,,,,"PRICE","INTRA")&lt;/Q&gt;&lt;R&gt;1&lt;/R&gt;&lt;C&gt;1&lt;/C&gt;&lt;D xsi:type="xsd:double"&gt;17185.96&lt;/D&gt;&lt;/FQL&gt;&lt;FQL&gt;&lt;Q&gt;180458^P_PRICE_HIGH(7/20/09,7/20/09-14D,,,,"PRICE","INTRA")&lt;/Q&gt;&lt;R&gt;1&lt;/R&gt;&lt;C&gt;1&lt;/C&gt;&lt;D xsi:type="xsd:double"&gt;19506.42&lt;/D&gt;&lt;/FQL&gt;&lt;FQL&gt;&lt;Q&gt;180458^P_PRICE_LOW(7/20/09,7/20/09-14D,,,,"PRICE","INTRA")&lt;/Q&gt;&lt;R&gt;1&lt;/R&gt;&lt;C&gt;1&lt;/C&gt;&lt;D xsi:type="xsd:double"&gt;17185.96&lt;/D&gt;&lt;/FQL&gt;&lt;FQL&gt;&lt;Q&gt;180458^P_PRICE_HIGH(7/21/09,7/21/09-14D,,,,"PRICE","INTRA")&lt;/Q&gt;&lt;R&gt;1&lt;/R&gt;&lt;C&gt;1&lt;/C&gt;&lt;D xsi:type="xsd:double"&gt;19601.86&lt;/D&gt;&lt;/FQL&gt;&lt;FQL&gt;&lt;Q&gt;180458^P_PRICE_LOW(7/21/09,7/21/09-14D,,,,"PRICE","INTRA")&lt;/Q&gt;&lt;R&gt;1&lt;/R&gt;&lt;C&gt;1&lt;/C&gt;&lt;D xsi:type="xsd:double"&gt;17185.96&lt;/D&gt;&lt;/FQL&gt;&lt;FQL&gt;&lt;Q&gt;180458^P_PRICE_HIGH(7/22/09,7/22/09-14D,,,,"PRICE","INTRA")&lt;/Q&gt;&lt;R&gt;1&lt;/R&gt;&lt;C&gt;1&lt;/C&gt;&lt;D xsi:type="xsd:double"&gt;19641.75&lt;/D&gt;&lt;/FQL&gt;&lt;FQL&gt;&lt;Q&gt;180458^P_PRICE_LOW(7/22/09,7/22/09-14D,,,,"PRICE","INTRA")&lt;/Q&gt;&lt;R&gt;1&lt;/R&gt;&lt;C&gt;1&lt;/C&gt;&lt;D xsi:type="xsd:double"&gt;17185.96&lt;/D&gt;&lt;/FQL&gt;&lt;FQL&gt;&lt;Q&gt;180458^P_PRICE_HIGH(7/23/09,7/23/09-14D,,,,"PRICE","INTRA")&lt;/Q&gt;&lt;R&gt;1&lt;/R&gt;&lt;C&gt;1&lt;/C&gt;&lt;D xsi:type="xsd:double"&gt;19824.18&lt;/D&gt;&lt;/FQL&gt;&lt;FQL&gt;&lt;Q&gt;180458^P_PRICE_LOW(7/23/09,7/23/09-14D,,,,"PRICE","INTRA")&lt;/Q&gt;&lt;R&gt;1&lt;/R&gt;&lt;C&gt;1&lt;/C&gt;&lt;D xsi:type="xsd:double"&gt;17185.96&lt;/D&gt;&lt;/FQL&gt;&lt;FQL&gt;&lt;Q&gt;180458^P_PRICE_HIGH(7/24/09,7/24/09-14D,,,,"PRICE","INTRA")&lt;/Q&gt;&lt;R&gt;1&lt;/R&gt;&lt;C&gt;1&lt;/C&gt;&lt;D xsi:type="xsd:double"&gt;20063.93&lt;/D&gt;&lt;/FQL&gt;&lt;FQL&gt;&lt;Q&gt;180458^P_PRICE_LOW(7/24/09,7/24/09-14D,,,,"PRICE","INTRA")&lt;/Q&gt;&lt;R&gt;1&lt;/R&gt;&lt;C&gt;1&lt;/C&gt;&lt;D xsi:type="xsd:double"&gt;17185.96&lt;/D&gt;&lt;/FQL&gt;&lt;FQL&gt;&lt;Q&gt;180458^P_PRICE_HIGH(7/27/09,7/27/09-14D,,,,"PRICE","INTRA")&lt;/Q&gt;&lt;R&gt;1&lt;/R&gt;&lt;C&gt;1&lt;/C&gt;&lt;D xsi:type="xsd:double"&gt;20385.69&lt;/D&gt;&lt;/FQL&gt;&lt;FQL&gt;&lt;Q&gt;180458^P_PRICE_LOW(7/27/09,7/27/09-14D,,,,"PRICE","INTRA")&lt;/Q&gt;&lt;R&gt;1&lt;/R&gt;&lt;C&gt;1&lt;/C&gt;&lt;D xsi:type="xsd:double"&gt;17185.96&lt;/D&gt;&lt;/FQL&gt;&lt;FQL&gt;&lt;Q&gt;180458^P_PRICE_HIGH(7/28/09,7/28/09-14D,,,,"PRICE","INTRA")&lt;/Q&gt;&lt;R&gt;1&lt;/R&gt;&lt;C&gt;1&lt;/C&gt;&lt;D xsi:type="xsd:double"&gt;20664.48&lt;/D&gt;&lt;/FQL&gt;&lt;FQL&gt;&lt;Q&gt;180458^P_PRICE_LOW(7/28/09,7/28/09-14D,,,,"PRICE","INTRA")&lt;/Q&gt;&lt;R&gt;1&lt;/R&gt;&lt;C&gt;1&lt;/C&gt;&lt;D xsi:type="xsd:double"&gt;17185.96&lt;/D&gt;&lt;/FQL&gt;&lt;FQL&gt;&lt;Q&gt;180458^P_PRICE_HIGH(7/29/09,7/29/09-14D,,,,"PRICE","INTRA")&lt;/Q&gt;&lt;R&gt;1&lt;/R&gt;&lt;C&gt;1&lt;/C&gt;&lt;D xsi:type="xsd:double"&gt;20664.48&lt;/D&gt;&lt;/FQL&gt;&lt;FQL&gt;&lt;Q&gt;180458^P_PRICE_LOW(7/29/09,7/29/09-14D,,,,"PRICE","INTRA")&lt;/Q&gt;&lt;R&gt;1&lt;/R&gt;&lt;C&gt;1&lt;/C&gt;&lt;D xsi:type="xsd:double"&gt;17185.96&lt;/D&gt;&lt;/FQL&gt;&lt;FQL&gt;&lt;Q&gt;180458^P_PRICE_HIGH(7/30/09,7/30/09-14D,,,,"PRICE","INTRA")&lt;/Q&gt;&lt;R&gt;1&lt;/R&gt;&lt;C&gt;1&lt;/C&gt;&lt;D xsi:type="xsd:double"&gt;20664.48&lt;/D&gt;&lt;/FQL&gt;&lt;FQL&gt;&lt;Q&gt;180458^P_PRICE_LOW(7/30/09,7/30/09-14D,,,,"PRICE","INTRA")&lt;/Q&gt;&lt;R&gt;1&lt;/R&gt;&lt;C&gt;1&lt;/C&gt;&lt;D xsi:type="xsd:double"&gt;17185.96&lt;/D&gt;&lt;/FQL&gt;&lt;FQL&gt;&lt;Q&gt;180458^P_PRICE_HIGH(7/31/09,7/31/09-14D,,,,"PRICE","INTRA")&lt;/Q&gt;&lt;R&gt;1&lt;/R&gt;&lt;C&gt;1&lt;/C&gt;&lt;D xsi:type="xsd:double"&gt;20712.66&lt;/D&gt;&lt;/FQL&gt;&lt;FQL&gt;&lt;Q&gt;180458^P_PRICE_LOW(7/31/09,7/31/09-14D,,,,"PRICE","INTRA")&lt;/Q&gt;&lt;R&gt;1&lt;/R&gt;&lt;C&gt;1&lt;/C&gt;&lt;D xsi:type="xsd:double"&gt;17185.96&lt;/D&gt;&lt;/FQL&gt;&lt;FQL&gt;&lt;Q&gt;180458^P_PRICE_HIGH(8/03/09,8/03/09-14D,,,,"PRICE","INTRA")&lt;/Q&gt;&lt;R&gt;1&lt;/R&gt;&lt;C&gt;1&lt;/C&gt;&lt;D xsi:type="xsd:double"&gt;20816.61&lt;/D&gt;&lt;/FQL&gt;&lt;FQL&gt;&lt;Q&gt;180458^P_PRICE_LOW(8/03/09,8/03/09-14D,,,,"PRICE","INTRA")&lt;/Q&gt;&lt;R&gt;1&lt;/R&gt;&lt;C&gt;1&lt;/C&gt;&lt;D xsi:type="xsd:double"&gt;17581.43&lt;/D&gt;&lt;/FQL&gt;&lt;FQL&gt;&lt;Q&gt;180458^P_PRICE_HIGH(8/04/09,8/04/09-14D,,,,"PRICE","INTRA")&lt;/Q&gt;&lt;R&gt;1&lt;/R&gt;&lt;C&gt;1&lt;/C&gt;&lt;D xsi:type="xsd:double"&gt;21196.75&lt;/D&gt;&lt;/FQL&gt;&lt;FQL&gt;&lt;Q&gt;180458^P_PRICE_LOW(8/04/09,8/04/09-14D,,,,"PRICE","INTRA")&lt;/Q&gt;&lt;R&gt;1&lt;/R&gt;&lt;C&gt;1&lt;/C&gt;&lt;D xsi:type="xsd:double"&gt;18030.1&lt;/D&gt;&lt;/FQL&gt;&lt;FQL&gt;&lt;Q&gt;180458^P_PRICE_HIGH(8/05/09,8/05/09-14D,,,,"PRICE","INTRA")&lt;/Q&gt;&lt;R&gt;1&lt;/R&gt;&lt;C&gt;1&lt;/C&gt;&lt;D xsi:type="xsd:double"&gt;21196.75&lt;/D&gt;&lt;/FQL&gt;&lt;FQL&gt;&lt;Q&gt;180458^P_PRICE_LOW(8/05/09,8/05/09-14D,,,,"PRICE","INTRA")&lt;/Q&gt;&lt;R&gt;1&lt;/R&gt;&lt;C&gt;1&lt;/C&gt;&lt;D xsi:type="xsd:double"&gt;18303.58&lt;/D&gt;&lt;/FQL&gt;&lt;FQL&gt;&lt;Q&gt;180458^P_PRICE_HIGH(8/06/09,8/06/09-14D,,,,"PRICE","INTRA")&lt;/Q&gt;&lt;R&gt;1&lt;/R&gt;&lt;C&gt;1&lt;/C&gt;&lt;D xsi:type="xsd:double"&gt;21196.75&lt;/D&gt;&lt;/FQL&gt;&lt;FQL&gt;&lt;Q&gt;180458^P_PRICE_LOW(8/06/09,8/06/09-14D,,,,"PRICE","INTRA")&lt;/Q&gt;&lt;R&gt;1&lt;/R&gt;&lt;C&gt;1&lt;/C&gt;&lt;D xsi:type="xsd:double"&gt;18457.42&lt;/D&gt;&lt;/FQL&gt;&lt;FQL&gt;&lt;Q&gt;180458^P_PRICE_HIGH(8/07/09,8/07/09-14D,,,,"PRICE","INTRA")&lt;/Q&gt;&lt;R&gt;1&lt;/R&gt;&lt;C&gt;1&lt;/C&gt;&lt;D xsi:type="xsd:double"&gt;21196.75&lt;/D&gt;&lt;/FQL&gt;&lt;FQL&gt;&lt;Q&gt;180458^P_PRICE_LOW(8/07/09,8/07/09-14D,,,,"PRICE","INTRA")&lt;/Q&gt;&lt;R&gt;1&lt;/R&gt;&lt;C&gt;1&lt;/C&gt;&lt;D xsi:type="xsd:double"&gt;18960.54&lt;/D&gt;&lt;/FQL&gt;&lt;FQL&gt;&lt;Q&gt;180458^P_PRICE_HIGH(8/10/09,8/10/09-14D,,,,"PRICE","INTRA")&lt;/Q&gt;&lt;R&gt;1&lt;/R&gt;&lt;C&gt;1&lt;/C&gt;&lt;D xsi:type="xsd:double"&gt;21196.75&lt;/D&gt;&lt;/FQL&gt;&lt;FQL&gt;&lt;Q&gt;180458^P_PRICE_LOW(8/10/09,8/10/09-14D,,,,"PRICE","INTRA")&lt;/Q&gt;&lt;R&gt;1&lt;/R&gt;&lt;C&gt;1&lt;/C&gt;&lt;D xsi:type="xsd:double"&gt;19224.05&lt;/D&gt;&lt;/FQL&gt;&lt;FQL&gt;&lt;Q&gt;180458^P_PRICE_HIGH(8/11/09,8/11/09-14D,,,,"PRICE","INTRA")&lt;/Q&gt;&lt;R&gt;1&lt;/R&gt;&lt;C&gt;1&lt;/C&gt;&lt;D xsi:type="xsd:double"&gt;21196.75&lt;/D&gt;&lt;/FQL&gt;&lt;FQL&gt;&lt;Q&gt;180458^P_PRICE_LOW(8/11/09,8/11/09-14D,,,,"PRICE","INTRA")&lt;/Q&gt;&lt;R&gt;1&lt;/R&gt;&lt;C&gt;1&lt;/C&gt;&lt;D xsi:type="xsd:double"&gt;19224.05&lt;/D&gt;&lt;/FQL&gt;&lt;FQL&gt;&lt;Q&gt;180458^P_PRICE_HIGH(8/12/09,8/12/09-14D,,,,"PRICE","INTRA")&lt;/Q&gt;&lt;R&gt;1&lt;/R&gt;&lt;C&gt;1&lt;/C&gt;&lt;D xsi:type="xsd:double"&gt;21196.75&lt;/D&gt;&lt;/FQL&gt;&lt;FQL&gt;&lt;Q&gt;180458^P_PRICE_LOW(8/12/09,8/12/09-14D,,,,"PRICE","INTRA")&lt;/Q&gt;&lt;R&gt;1&lt;/R&gt;&lt;C&gt;1&lt;/C&gt;&lt;D xsi:type="xsd:double"&gt;19415.37&lt;/D&gt;&lt;/FQL&gt;&lt;FQL&gt;&lt;Q&gt;180458^P_PRICE_HIGH(8/13/09,8/13/09-14D,,,,"PRICE","INTRA")&lt;/Q&gt;&lt;R&gt;1&lt;/R&gt;&lt;C&gt;1&lt;/C&gt;&lt;D xsi:type="xsd:double"&gt;21196.75&lt;/D&gt;&lt;/FQL&gt;&lt;FQL&gt;&lt;Q&gt;180458^P_PRICE_LOW(8/13/09,8/13/09-14D,,,,"PRICE","INTRA")&lt;/Q&gt;&lt;R&gt;1&lt;/R&gt;&lt;C&gt;1&lt;/C&gt;&lt;D xsi:type="xsd:double"&gt;19715.15&lt;/D&gt;&lt;/FQL&gt;&lt;FQL&gt;&lt;Q&gt;180458^P_PRICE_HIGH(8/14/09,8/14/09-14D,,,,"PRICE","INTRA")&lt;/Q&gt;&lt;R&gt;1&lt;/R&gt;&lt;C&gt;1&lt;/C&gt;&lt;D xsi:type="xsd:double"&gt;21196.75&lt;/D&gt;&lt;/FQL&gt;&lt;FQL&gt;&lt;Q&gt;180458^P_PRICE_LOW(8/14/09,8/14/09-14D,,,,"PRICE","INTRA")&lt;/Q&gt;&lt;R&gt;1&lt;/R&gt;&lt;C&gt;1&lt;/C&gt;&lt;D xsi:type="xsd:double"&gt;19787.48&lt;/D&gt;&lt;/FQL&gt;&lt;FQL&gt;&lt;Q&gt;180458^P_PRICE_HIGH(8/17/09,8/17/09-14D,,,,"PRICE","INTRA")&lt;/Q&gt;&lt;R&gt;1&lt;/R&gt;&lt;C&gt;1&lt;/C&gt;&lt;D xsi:type="xsd:double"&gt;21196.75&lt;/D&gt;&lt;/FQL&gt;&lt;FQL&gt;&lt;Q&gt;180458^P_PRICE_LOW(8/17/09,8/17/09-14D,,,,"PRICE","INTRA")&lt;/Q&gt;&lt;R&gt;1&lt;/R&gt;&lt;C&gt;1&lt;/C&gt;&lt;D xsi:type="xsd:double"&gt;19787.48&lt;/D&gt;&lt;/FQL&gt;&lt;FQL&gt;&lt;Q&gt;180458^P_PRICE_HIGH(8/18/09,8/18/09-14D,,,,"PRICE","INTRA")&lt;/Q&gt;&lt;R&gt;1&lt;/R&gt;&lt;C&gt;1&lt;/C&gt;&lt;D xsi:type="xsd:double"&gt;21196.75&lt;/D&gt;&lt;/FQL&gt;&lt;FQL&gt;&lt;Q&gt;180458^P_PRICE_LOW(8/18/09,8/18/09-14D,,,,"PRICE","INTRA")&lt;/Q&gt;&lt;R&gt;1&lt;/R&gt;&lt;C&gt;1&lt;/C&gt;&lt;D xsi:type="xsd:double"&gt;19787.48&lt;/D&gt;&lt;/FQL&gt;&lt;FQL&gt;&lt;Q&gt;180458^P_PRICE_HIGH(8/19/09,8/19/09-14D,,,,"PRICE","INTRA")&lt;/Q&gt;&lt;R&gt;1&lt;/R&gt;&lt;C&gt;1&lt;/C&gt;&lt;D xsi:type="xsd:double"&gt;21196.75&lt;/D&gt;&lt;/FQL&gt;&lt;FQL&gt;&lt;Q&gt;180458^P_PRICE_LOW(8/19/09,8/19/09-14D,,,,"PRICE","INTRA")&lt;/Q&gt;&lt;R&gt;1&lt;/R&gt;&lt;C&gt;1&lt;/C&gt;&lt;D xsi:type="xsd:double"&gt;19824.86&lt;/D&gt;&lt;/FQL&gt;&lt;FQL&gt;&lt;Q&gt;180458^P_PRICE_HIGH(8/20/09,8/20/09-14D,,,,"PRICE","INTRA")&lt;/Q&gt;&lt;R&gt;1&lt;/R&gt;&lt;C&gt;1&lt;/C&gt;&lt;D xsi:type="xsd:double"&gt;21196.75&lt;/D&gt;&lt;/FQL&gt;&lt;FQL&gt;&lt;Q&gt;180458^P_PRICE_LOW(8/20/09,8/20/09-14D,,,,"PRICE","INTRA")&lt;/Q&gt;&lt;R&gt;1&lt;/R&gt;&lt;C&gt;1&lt;/C&gt;&lt;D xsi:type="xsd:double"&gt;19824.86&lt;/D&gt;&lt;/FQL&gt;&lt;FQL&gt;&lt;Q&gt;180458^P_PRICE_HIGH(8/21/09,8/21/09-14D,,,,"PRICE","INTRA")&lt;/Q&gt;&lt;R&gt;1&lt;/R&gt;&lt;C&gt;1&lt;/C&gt;&lt;D xsi:type="xsd:double"&gt;21196.75&lt;/D&gt;&lt;/FQL&gt;&lt;FQL&gt;&lt;Q&gt;180458^P_PRICE_LOW(8/21/09,8/21/09-14D,,,,"PRICE","INTRA")&lt;/Q&gt;&lt;R&gt;1&lt;/R&gt;&lt;C&gt;1&lt;/C&gt;&lt;D xsi:type="xsd:double"&gt;19824.86&lt;/D&gt;&lt;/FQL&gt;&lt;FQL&gt;&lt;Q&gt;180458^P_PRICE_HIGH(8/24/09,8/24/09-14D,,,,"PRICE","INTRA")&lt;/Q&gt;&lt;R&gt;1&lt;/R&gt;&lt;C&gt;1&lt;/C&gt;&lt;D xsi:type="xsd:double"&gt;21196.75&lt;/D&gt;&lt;/FQL&gt;&lt;FQL&gt;&lt;Q&gt;180458^P_PRICE_LOW(8/24/09,8/24/09-14D,,,,"PRICE","INTRA")&lt;/Q&gt;&lt;R&gt;1&lt;/R&gt;&lt;C&gt;1&lt;/C&gt;&lt;D xsi:type="xsd:double"&gt;19824.86&lt;/D&gt;&lt;/FQL&gt;&lt;FQL&gt;&lt;Q&gt;180458^P_PRICE_HIGH(8/25/09,8/25/09-14D,,,,"PRICE","INTRA")&lt;/Q&gt;&lt;R&gt;1&lt;/R&gt;&lt;C&gt;1&lt;/C&gt;&lt;D xsi:type="xsd:double"&gt;21088.07&lt;/D&gt;&lt;/FQL&gt;&lt;FQL&gt;&lt;Q&gt;180458^P_PRICE_LOW(8/25/09,8/25/09-14D,,,,"PRICE","INTRA")&lt;/Q&gt;&lt;R&gt;1&lt;/R&gt;&lt;C&gt;1&lt;/C&gt;&lt;D xsi:type="xsd:double"&gt;19824.86&lt;/D&gt;&lt;/FQL&gt;&lt;FQL&gt;&lt;Q&gt;180458^P_PRICE_HIGH(8/26/09,8/26/09-14D,,,,"PRICE","INTRA")&lt;/Q&gt;&lt;R&gt;1&lt;/R&gt;&lt;C&gt;1&lt;/C&gt;&lt;D xsi:type="xsd:double"&gt;21088.07&lt;/D&gt;&lt;/FQL&gt;&lt;FQL&gt;&lt;Q&gt;180458^P_PRICE_LOW(8/26/09,8/26/09-14D,,,,"PRICE","INTRA")&lt;/Q&gt;&lt;R&gt;1&lt;/R&gt;&lt;C&gt;1&lt;/C&gt;&lt;D xsi:type="xsd:double"&gt;19824.86&lt;/D&gt;&lt;/FQL&gt;&lt;FQL&gt;&lt;Q&gt;180458^P_PRICE_HIGH(8/27/09,8/27/09-14D,,,,"PRICE","INTRA")&lt;/Q&gt;&lt;R&gt;1&lt;/R&gt;&lt;C&gt;1&lt;/C&gt;&lt;D xsi:type="xsd:double"&gt;21088.07&lt;/D&gt;&lt;/FQL&gt;&lt;FQL&gt;&lt;Q&gt;180458^P_PRICE_LOW(8/27/09,8/27/09-14D,,,,"PRICE","INTRA")&lt;/Q&gt;&lt;R&gt;1&lt;/R&gt;&lt;C&gt;1&lt;/C&gt;&lt;D xsi:type="xsd:double"&gt;19824.86&lt;/D&gt;&lt;/FQL&gt;&lt;FQL&gt;&lt;Q&gt;180458^P_PRICE_HIGH(8/28/09,8/28/09-14D,,,,"PRICE","INTRA")&lt;/Q&gt;&lt;R&gt;1&lt;/R&gt;&lt;C&gt;1&lt;/C&gt;&lt;D xsi:type="xsd:double"&gt;21088.07&lt;/D&gt;&lt;/FQL&gt;&lt;FQL&gt;&lt;Q&gt;180458^P_PRICE_LOW(8/28/09,8/28/09-14D,,,,"PRICE","INTRA")&lt;/Q&gt;&lt;R&gt;1&lt;/R&gt;&lt;C&gt;1&lt;/C&gt;&lt;D xsi:type="xsd:double"&gt;19824.86&lt;/D&gt;&lt;/FQL&gt;&lt;FQL&gt;&lt;Q&gt;180458^P_PRICE_HIGH(8/31/09,8/31/09-14D,,,,"PRICE","INTRA")&lt;/Q&gt;&lt;R&gt;1&lt;/R&gt;&lt;C&gt;1&lt;/C&gt;&lt;D xsi:type="xsd:double"&gt;21088.07&lt;/D&gt;&lt;/FQL&gt;&lt;FQL&gt;&lt;Q&gt;180458^P_PRICE_LOW(8/31/09,8/31/09-14D,,,,"PRICE","INTRA")&lt;/Q&gt;&lt;R&gt;1&lt;/R&gt;&lt;C&gt;1&lt;/C&gt;&lt;D xsi:type="xsd:double"&gt;19592.07&lt;/D&gt;&lt;/FQL&gt;&lt;FQL&gt;&lt;Q&gt;180458^P_PRICE_HIGH(9/01/09,9/01/09-14D,,,,"PRICE","INTRA")&lt;/Q&gt;&lt;R&gt;1&lt;/R&gt;&lt;C&gt;1&lt;/C&gt;&lt;D xsi:type="xsd:double"&gt;21037.17&lt;/D&gt;&lt;/FQL&gt;&lt;FQL&gt;&lt;Q&gt;180458^P_PRICE_LOW(9/01/09,9/01/09-14D,,,,"PRICE","INTRA")&lt;/Q&gt;&lt;R&gt;1&lt;/R&gt;&lt;C&gt;1&lt;/C&gt;&lt;D xsi:type="xsd:double"&gt;19592.07&lt;/D&gt;&lt;/FQL&gt;&lt;FQL&gt;&lt;Q&gt;180458^P_PRICE_HIGH(9/02/09,9/02/09-14D,,,,"PRICE","INTRA")&lt;/Q&gt;&lt;R&gt;1&lt;/R&gt;&lt;C&gt;1&lt;/C&gt;&lt;D xsi:type="xsd:double"&gt;21037.17&lt;/D&gt;&lt;/FQL&gt;&lt;FQL&gt;&lt;Q&gt;180458^P_PRICE_LOW(9/02/09,9/02/09-14D,,,,"PRICE","INTRA")&lt;/Q&gt;&lt;R&gt;1&lt;/R&gt;&lt;C&gt;1&lt;/C&gt;&lt;D xsi:type="xsd:double"&gt;19425.86&lt;/D&gt;&lt;/FQL&gt;&lt;FQL&gt;&lt;Q&gt;180458^P_PRICE_HIGH(9/03/09,9/03/09-14D,,,,"PRICE","INTRA")&lt;/Q&gt;&lt;R&gt;1&lt;/R&gt;&lt;C&gt;1&lt;/C&gt;&lt;D xsi:type="xsd:double"&gt;21037.17&lt;/D&gt;&lt;/FQL&gt;&lt;FQL&gt;&lt;Q&gt;180458^P_PRICE_LOW(9/03/09,9/03/09-14D,,,,"PRICE","INTRA")&lt;/Q&gt;&lt;R&gt;1&lt;/R&gt;&lt;C&gt;1&lt;/C&gt;&lt;D xsi:type="xsd:double"&gt;19425.86&lt;/D&gt;&lt;/FQL&gt;&lt;FQL&gt;&lt;Q&gt;180458^P_PRICE_HIGH(9/04/09,9/04/09-14D,,,,"PRICE","INTRA")&lt;/Q&gt;&lt;R&gt;1&lt;/R&gt;&lt;C&gt;1&lt;/C&gt;&lt;D xsi:type="xsd:double"&gt;20649.96&lt;/D&gt;&lt;/FQL&gt;&lt;FQL&gt;&lt;Q&gt;180458^P_PRICE_LOW(9/04/09,9/04/09-14D,,,,"PRICE","INTRA")&lt;/Q&gt;&lt;R&gt;1&lt;/R&gt;&lt;C&gt;1&lt;/C&gt;&lt;D xsi:type="xsd:double"&gt;19425.86&lt;/D&gt;&lt;/FQL&gt;&lt;FQL&gt;&lt;Q&gt;180458^P_PRICE_HIGH(9/07/09,9/07/09-14D,,,,"PRICE","INTRA")&lt;/Q&gt;&lt;R&gt;1&lt;/R&gt;&lt;C&gt;1&lt;/C&gt;&lt;D xsi:type="xsd:double"&gt;20667.58&lt;/D&gt;&lt;/FQL&gt;&lt;FQL&gt;&lt;Q&gt;180458^P_PRICE_LOW(9/07/09,9/07/09-14D,,,,"PRICE","INTRA")&lt;/Q&gt;&lt;R&gt;1&lt;/R&gt;&lt;C&gt;1&lt;/C&gt;&lt;D xsi:type="xsd:double"&gt;19425.86&lt;/D&gt;&lt;/FQL&gt;&lt;FQL&gt;&lt;Q&gt;180458^P_PRICE_HIGH(9/08/09,9/08/09-14D,,,,"PRICE","INTRA")&lt;/Q&gt;&lt;R&gt;1&lt;/R&gt;&lt;C&gt;1&lt;/C&gt;&lt;D xsi:type="xsd:double"&gt;21133.71&lt;/D&gt;&lt;/FQL&gt;&lt;FQL&gt;&lt;Q&gt;180458^P_PRICE_LOW(9/08/09,9/08/09-14D,,,,"PRICE","INTRA")&lt;/Q&gt;&lt;R&gt;1&lt;/R&gt;&lt;C&gt;1&lt;/C&gt;&lt;D xsi:type="xsd:double"&gt;19425.86&lt;/D&gt;&lt;/FQL&gt;&lt;FQL&gt;&lt;Q&gt;180458^P_PRICE_HIGH(9/09/09,9/09/09-14D,,,,"PRICE","INTRA")&lt;/Q&gt;&lt;R&gt;1&lt;/R&gt;&lt;C&gt;1&lt;/C&gt;&lt;D xsi:type="xsd:double"&gt;21133.71&lt;/D&gt;&lt;/FQL&gt;&lt;FQL&gt;&lt;Q&gt;180458^P_PRICE_LOW(9/09/09,9/09/09-14D,,,,"PRICE","INTRA")&lt;/Q&gt;&lt;R&gt;1&lt;/R&gt;&lt;C&gt;1&lt;/C&gt;&lt;D xsi:type="xsd:double"&gt;19425.86&lt;/D&gt;&lt;/FQL&gt;&lt;FQL&gt;&lt;Q&gt;180458^P_PRICE_HIGH(9/10/09,9/10/09-14D,,,,"PRICE","INTRA")&lt;/Q&gt;&lt;R&gt;1&lt;/R&gt;&lt;C&gt;1&lt;/C&gt;&lt;D xsi:type="xsd:double"&gt;21322.55&lt;/D&gt;&lt;/FQL&gt;&lt;FQL&gt;&lt;Q&gt;180458^P_PRICE_LOW(9/10/09,9/10/09-14D,,,,"PRICE","INTRA")&lt;/Q&gt;&lt;R&gt;1&lt;/R&gt;&lt;C&gt;1&lt;/C&gt;&lt;D xsi:type="xsd:double"&gt;19425.86&lt;/D&gt;&lt;/FQL&gt;&lt;FQL&gt;&lt;Q&gt;180458^P_PRICE_HIGH(9/11/09,9/11/09-14D,,,,"PRICE","INTRA")&lt;/Q&gt;&lt;R&gt;1&lt;/R&gt;&lt;C&gt;1&lt;/C&gt;&lt;D xsi:type="xsd:double"&gt;21322.55&lt;/D&gt;&lt;/FQL&gt;&lt;FQL&gt;&lt;Q&gt;180458^P_PRICE_LOW(9/11/09,9/11/09-14D,,,,"PRICE","INTRA")&lt;/Q&gt;&lt;R&gt;1&lt;/R&gt;&lt;C&gt;1&lt;/C&gt;&lt;D xsi:type="xsd:double"&gt;19425.86&lt;/D&gt;&lt;/FQL&gt;&lt;FQL&gt;&lt;Q&gt;180458^P_PRICE_HIGH(9/14/09,9/14/09-14D,,,,"PRICE","INTRA")&lt;/Q&gt;&lt;R&gt;1&lt;/R&gt;&lt;C&gt;1&lt;/C&gt;&lt;D xsi:type="xsd:double"&gt;21322.55&lt;/D&gt;&lt;/FQL&gt;&lt;FQL&gt;&lt;Q&gt;180458^P_PRICE_LOW(9/14/09,9/14/09-14D,,,,"PRICE","INTRA")&lt;/Q&gt;&lt;R&gt;1&lt;/R&gt;&lt;C&gt;1&lt;/C&gt;&lt;D xsi:type="xsd:double"&gt;19425.86&lt;/D&gt;&lt;/FQL&gt;&lt;FQL&gt;&lt;Q&gt;180458^P_PRICE_HIGH(9/15/09,9/15/09-14D,,,,"PRICE","INTRA")&lt;/Q&gt;&lt;R&gt;1&lt;/R&gt;&lt;C&gt;1&lt;/C&gt;&lt;D xsi:type="xsd:double"&gt;21322.55&lt;/D&gt;&lt;/FQL&gt;&lt;FQL&gt;&lt;Q&gt;180458^P_PRICE_LOW(9/15/09,9/15/09-14D,,,,"PRICE","INTRA")&lt;/Q&gt;&lt;R&gt;1&lt;/R&gt;&lt;C&gt;1&lt;/C&gt;&lt;D xsi:type="xsd:double"&gt;19425.86&lt;/D&gt;&lt;/FQL&gt;&lt;FQL&gt;&lt;Q&gt;180458^P_PRICE_HIGH(9/16/09,9/16/09-14D,,,,"PRICE","INTRA")&lt;/Q&gt;&lt;R&gt;1&lt;/R&gt;&lt;C&gt;1&lt;/C&gt;&lt;D xsi:type="xsd:double"&gt;21403.13&lt;/D&gt;&lt;/FQL&gt;&lt;FQL&gt;&lt;Q&gt;180458^P_PRICE_LOW(9/16/09,9/16/09-14D,,,,"PRICE","INTRA")&lt;/Q&gt;&lt;R&gt;1&lt;/R&gt;&lt;C&gt;1&lt;/C&gt;&lt;D xsi:type="xsd:double"&gt;19425.86&lt;/D&gt;&lt;/FQL&gt;&lt;FQL&gt;&lt;Q&gt;180458^P_PRICE_HIGH(9/17/09,9/17/09-14D,,,,"PRICE","INTRA")&lt;/Q&gt;&lt;R&gt;1&lt;/R&gt;&lt;C&gt;1&lt;/C&gt;&lt;D xsi:type="xsd:double"&gt;21929.79&lt;/D&gt;&lt;/FQL&gt;&lt;FQL&gt;&lt;Q&gt;180458^P_PRICE_LOW(9/17/09,9/17/09-14D,,,,"PRICE","INTRA")&lt;/Q&gt;&lt;R&gt;1&lt;/R&gt;&lt;C&gt;1&lt;/C&gt;&lt;D xsi:type="xsd:double"&gt;19425.86&lt;/D&gt;&lt;/FQL&gt;&lt;FQL&gt;&lt;Q&gt;180458^P_PRICE_HIGH(9/18/09,9/18/09-14D,,,,"PRICE","INTRA")&lt;/Q&gt;&lt;R&gt;1&lt;/R&gt;&lt;C&gt;1&lt;/C&gt;&lt;D xsi:type="xsd:double"&gt;21929.79&lt;/D&gt;&lt;/FQL&gt;&lt;FQL&gt;&lt;Q&gt;180458^P_PRICE_LOW(9/18/09,9/18/09-14D,,,,"PRICE","INTRA")&lt;/Q&gt;&lt;R&gt;1&lt;/R&gt;&lt;C&gt;1&lt;/C&gt;&lt;D xsi:type="xsd:double"&gt;19425.86&lt;/D&gt;&lt;/FQL&gt;&lt;FQL&gt;&lt;Q&gt;180458^P_PRICE_HIGH(9/21/09,9/21/09-14D,,,,"PRICE","INTRA")&lt;/Q&gt;&lt;R&gt;1&lt;/R&gt;&lt;C&gt;1&lt;/C&gt;&lt;D xsi:type="xsd:double"&gt;21929.79&lt;/D&gt;&lt;/FQL&gt;&lt;FQL&gt;&lt;Q&gt;180458^P_PRICE_LOW(9/21/09,9/21/09-14D,,,,"PRICE","INTRA")&lt;/Q&gt;&lt;R&gt;1&lt;/R&gt;&lt;C&gt;1&lt;/C&gt;&lt;D xsi:type="xsd:double"&gt;19425.86&lt;/D&gt;&lt;/FQL&gt;&lt;FQL&gt;&lt;Q&gt;180458^P_PRICE_HIGH(9/22/09,9/22/09-14D,,,,"PRICE","INTRA")&lt;/Q&gt;&lt;R&gt;1&lt;/R&gt;&lt;C&gt;1&lt;/C&gt;&lt;D xsi:type="xsd:double"&gt;21929.79&lt;/D&gt;&lt;/FQL&gt;&lt;FQL&gt;&lt;Q&gt;180458^P_PRICE_LOW(9/22/09,9/22/09-14D,,,,"PRICE","INTRA")&lt;/Q&gt;&lt;R&gt;1&lt;/R&gt;&lt;C&gt;1&lt;/C&gt;&lt;D xsi:type="xsd:double"&gt;19425.86&lt;/D&gt;&lt;/FQL&gt;&lt;FQL&gt;&lt;Q&gt;180458^P_PRICE_HIGH(9/23/09,9/23/09-14D,,,,"PRICE","INTRA")&lt;/Q&gt;&lt;R&gt;1&lt;/R&gt;&lt;C&gt;1&lt;/C&gt;&lt;D xsi:type="xsd:double"&gt;21929.79&lt;/D&gt;&lt;/FQL&gt;&lt;FQL&gt;&lt;Q&gt;180458^P_PRICE_LOW(9/23/09,9/23/09-14D,,,,"PRICE","INTRA")&lt;/Q&gt;&lt;R&gt;1&lt;/R&gt;&lt;C&gt;1&lt;/C&gt;&lt;D xsi:type="xsd:double"&gt;19526.89&lt;/D&gt;&lt;/FQL&gt;&lt;FQL&gt;&lt;Q&gt;180458^P_PRICE_HIGH(9/24/09,9/24/09-14D,,,,"PRICE","INTRA")&lt;/Q&gt;&lt;R&gt;1&lt;/R&gt;&lt;C&gt;1&lt;/C&gt;&lt;D xsi:type="xsd:double"&gt;21929.79&lt;/D&gt;&lt;/FQL&gt;&lt;FQL&gt;&lt;Q&gt;180458^P_PRICE_LOW(9/24/09,9/24/09-14D,,,,"PRICE","INTRA")&lt;/Q&gt;&lt;R&gt;1&lt;/R&gt;&lt;C&gt;1&lt;/C&gt;&lt;D xsi:type="xsd:double"&gt;19744.45&lt;/D&gt;&lt;/FQL&gt;&lt;FQL&gt;&lt;Q&gt;180458^P_PRICE_HIGH(9/25/09,9/25/09-14D,,,,"PRICE","INTRA")&lt;/Q&gt;&lt;R&gt;1&lt;/R&gt;&lt;C&gt;1&lt;/C&gt;&lt;D xsi:type="xsd:double"&gt;21929.79&lt;/D&gt;&lt;/FQL&gt;&lt;FQL&gt;&lt;Q&gt;180458^P_PRICE_LOW(9/25/09,9/25/09-14D,,,,"PRICE","INTRA")&lt;/Q&gt;&lt;R&gt;1&lt;/R&gt;&lt;C&gt;1&lt;/C&gt;&lt;D xsi:type="xsd:double"&gt;20446.16&lt;/D&gt;&lt;/FQL&gt;&lt;FQL&gt;&lt;Q&gt;180458^P_PRICE_HIGH(9/28/09,9/28/09-14D,,,,"PRICE","INTRA")&lt;/Q&gt;&lt;R&gt;1&lt;/R&gt;&lt;C&gt;1&lt;/C&gt;&lt;D xsi:type="xsd:double"&gt;21929.79&lt;/D&gt;&lt;/FQL&gt;&lt;FQL&gt;&lt;Q&gt;180458^P_PRICE_LOW(9/28/09,9/28/09-14D,,,,"PRICE","INTRA")&lt;/Q&gt;&lt;R&gt;1&lt;/R&gt;&lt;C&gt;1&lt;/C&gt;&lt;D xsi:type="xsd:double"&gt;20534.82&lt;/D&gt;&lt;/FQL&gt;&lt;FQL&gt;&lt;Q&gt;180458^P_PRICE_HIGH(9/29/09,9/29/09-14D,,,,"PRICE","INTRA")&lt;/Q&gt;&lt;R&gt;1&lt;/R&gt;&lt;C&gt;1&lt;/C&gt;&lt;D xsi:type="xsd:double"&gt;21929.79&lt;/D&gt;&lt;/FQL&gt;&lt;FQL&gt;&lt;Q&gt;180458^P_PRICE_LOW(9/29/09,9/29/09-14D,,,,"PRICE","INTRA")&lt;/Q&gt;&lt;R&gt;1&lt;/R&gt;&lt;C&gt;1&lt;/C&gt;&lt;D xsi:type="xsd:double"&gt;20534.82&lt;/D&gt;&lt;/FQL&gt;&lt;FQL&gt;&lt;Q&gt;180458^P_PRICE_HIGH(9/30/09,9/30/09-14D,,,,"PRICE","INTRA")&lt;/Q&gt;&lt;R&gt;1&lt;/R&gt;&lt;C&gt;1&lt;/C&gt;&lt;D xsi:type="xsd:double"&gt;21929.79&lt;/D&gt;&lt;/FQL&gt;&lt;FQL&gt;&lt;Q&gt;180458^P_PRICE_LOW(9/30/09,9/30/09-14D,,,,"PRICE","INTRA")&lt;/Q&gt;&lt;R&gt;1&lt;/R&gt;&lt;C&gt;1&lt;/C&gt;&lt;D xsi:type="xsd:double"&gt;20534.82&lt;/D&gt;&lt;/FQL&gt;&lt;FQL&gt;&lt;Q&gt;180458^P_PRICE_HIGH(10/02/09,10/02/09-14D,,,,"PRICE","INTRA")&lt;/Q&gt;&lt;R&gt;1&lt;/R&gt;&lt;C&gt;1&lt;/C&gt;&lt;D xsi:type="xsd:double"&gt;21929.79&lt;/D&gt;&lt;/FQL&gt;&lt;FQL&gt;&lt;Q&gt;180458^P_PRICE_LOW(10/02/09,10/02/09-14D,,,,"PRICE","INTRA")&lt;/Q&gt;&lt;R&gt;1&lt;/R&gt;&lt;C&gt;1&lt;/C&gt;&lt;D xsi:type="xsd:double"&gt;20323.59&lt;/D&gt;&lt;/FQL&gt;&lt;FQL&gt;&lt;Q&gt;180458^P_PRICE_HIGH(10/05/09,10/05/09-14D,,,,"PRICE","INTRA")&lt;/Q&gt;&lt;R&gt;1&lt;/R&gt;&lt;C&gt;1&lt;/C&gt;&lt;D xsi:type="xsd:double"&gt;21929.79&lt;/D&gt;&lt;/FQL&gt;&lt;FQL&gt;&lt;Q&gt;180458^P_PRICE_LOW(10/05/09,10/05/09-14D,,,,"PRICE","INTRA")&lt;/Q&gt;&lt;R&gt;1&lt;/R&gt;&lt;C&gt;1&lt;/C&gt;&lt;D xsi:type="xsd:double"&gt;20305.06&lt;/D&gt;&lt;/FQL&gt;&lt;FQL&gt;&lt;Q&gt;180458^P_PRICE_HIGH(10/06/09,10/06/09-14D,,,,"PRICE","INTRA")&lt;/Q&gt;&lt;R&gt;1&lt;/R&gt;&lt;C&gt;1&lt;/C&gt;&lt;D xsi:type="xsd:double"&gt;21929.79&lt;/D&gt;&lt;/FQL&gt;&lt;FQL&gt;&lt;Q&gt;180458^P_PRICE_LOW(10/06/09,10/06/09-14D,,,,"PRICE","INTRA")&lt;/Q&gt;&lt;R&gt;1&lt;/R&gt;&lt;C&gt;1&lt;/C&gt;&lt;D xsi:type="xsd:double"&gt;20305.06&lt;/D&gt;&lt;/FQL&gt;&lt;FQL&gt;&lt;Q&gt;180458^P_PRICE_HIGH(10/07/09,10/07/09-14D,,,,"PRICE","INTRA")&lt;/Q&gt;&lt;R&gt;1&lt;/R&gt;&lt;C&gt;1&lt;/C&gt;&lt;D xsi:type="xsd:double"&gt;21929.79&lt;/D&gt;&lt;/FQL&gt;&lt;FQL&gt;&lt;Q&gt;180458^P_PRICE_LOW(10/07/09,10/07/09-14D,,,,"PRICE","INTRA")&lt;/Q&gt;&lt;R&gt;1&lt;/R&gt;&lt;C&gt;1&lt;/C&gt;&lt;D xsi:type="xsd:double"&gt;20305.06&lt;/D&gt;&lt;/FQL&gt;&lt;FQL&gt;&lt;Q&gt;180458^P_PRICE_HIGH(10/08/09,10/08/09-14D,,,,"PRICE","INTRA")&lt;/Q&gt;&lt;R&gt;1&lt;/R&gt;&lt;C&gt;1&lt;/C&gt;&lt;D xsi:type="xsd:double"&gt;21929.79&lt;/D&gt;&lt;/FQL&gt;&lt;FQL&gt;&lt;Q&gt;180458^P_PRICE_LOW(10/08/09,10/08/09-14D,,,,"PRICE","INTRA")&lt;/Q&gt;&lt;R&gt;1&lt;/R&gt;&lt;C&gt;1&lt;/C&gt;&lt;D xsi:type="xsd:double"&gt;20305.06&lt;/D&gt;&lt;/FQL&gt;&lt;FQL&gt;&lt;Q&gt;180458^P_PRICE_HIGH(10/09/09,10/09/09-14D,,,,"PRICE","INTRA")&lt;/Q&gt;&lt;R&gt;1&lt;/R&gt;&lt;C&gt;1&lt;/C&gt;&lt;D xsi:type="xsd:double"&gt;21765.98&lt;/D&gt;&lt;/FQL&gt;&lt;FQL&gt;&lt;Q&gt;180458^P_PRICE_LOW(10/09/09,10/09/09-14D,,,,"PRICE","INTRA")&lt;/Q&gt;&lt;R&gt;1&lt;/R&gt;&lt;C&gt;1&lt;/C&gt;&lt;D xsi:type="xsd:double"&gt;20305.06&lt;/D&gt;&lt;/FQL&gt;&lt;FQL&gt;&lt;Q&gt;180458^P_PRICE_HIGH(10/12/09,10/12/09-14D,,,,"PRICE","INTRA")&lt;/Q&gt;&lt;R&gt;1&lt;/R&gt;&lt;C&gt;1&lt;/C&gt;&lt;D xsi:type="xsd:double"&gt;21742.39&lt;/D&gt;&lt;/FQL&gt;&lt;FQL&gt;&lt;Q&gt;180458^P_PRICE_LOW(10/12/09,10/12/09-14D,,,,"PRICE","INTRA")&lt;/Q&gt;&lt;R&gt;1&lt;/R&gt;&lt;C&gt;1&lt;/C&gt;&lt;D xsi:type="xsd:double"&gt;20305.06&lt;/D&gt;&lt;/FQL&gt;&lt;FQL&gt;&lt;Q&gt;180458^P_PRICE_HIGH(10/13/09,10/13/09-14D,,,,"PRICE","INTRA")&lt;/Q&gt;&lt;R&gt;1&lt;/R&gt;&lt;C&gt;1&lt;/C&gt;&lt;D xsi:type="xsd:double"&gt;21742.39&lt;/D&gt;&lt;/FQL&gt;&lt;FQL&gt;&lt;Q&gt;180458^P_PRICE_LOW(10/13/09,10/13/09-14D,,,,"PRICE","INTRA")&lt;/Q&gt;&lt;R&gt;1&lt;/R&gt;&lt;C&gt;1&lt;/C&gt;&lt;D xsi:type="xsd:double"&gt;20305.06&lt;/D&gt;&lt;/FQL&gt;&lt;FQL&gt;&lt;Q&gt;180458^P_PRICE_HIGH(10/14/09,10/14/09-14D,,,,"PRICE","INTRA")&lt;/Q&gt;&lt;R&gt;1&lt;/R&gt;&lt;C&gt;1&lt;/C&gt;&lt;D xsi:type="xsd:double"&gt;21893.42&lt;/D&gt;&lt;/FQL&gt;&lt;FQL&gt;&lt;Q&gt;180458^P_PRICE_LOW(10/14/09,10/14/09-14D,,,,"PRICE","INTRA")&lt;/Q&gt;&lt;R&gt;1&lt;/R&gt;&lt;C&gt;1&lt;/C&gt;&lt;D xsi:type="xsd:double"&gt;20305.06&lt;/D&gt;&lt;/FQL&gt;&lt;FQL&gt;&lt;Q&gt;180458^P_PRICE_HIGH(10/15/09,10/15/09-14D,,,,"PRICE","INTRA")&lt;/Q&gt;&lt;R&gt;1&lt;/R&gt;&lt;C&gt;1&lt;/C&gt;&lt;D xsi:type="xsd:double"&gt;22250.35&lt;/D&gt;&lt;/FQL&gt;&lt;FQL&gt;&lt;Q&gt;180458^P_PRICE_LOW(10/15/09,10/15/09-14D,,,,"PRICE","INTRA")&lt;/Q&gt;&lt;R&gt;1&lt;/R&gt;&lt;C&gt;1&lt;/C&gt;&lt;D xsi:type="xsd:double"&gt;20305.06&lt;/D&gt;&lt;/FQL&gt;&lt;FQL&gt;&lt;Q&gt;180458^P_PRICE_HIGH(10/16/09,10/16/09-14D,,,,"PRICE","INTRA")&lt;/Q&gt;&lt;R&gt;1&lt;/R&gt;&lt;C&gt;1&lt;/C&gt;&lt;D xsi:type="xsd:double"&gt;22250.35&lt;/D&gt;&lt;/FQL&gt;&lt;FQL&gt;&lt;Q&gt;180458^P_PRICE_LOW(10/16/09,10/16/09-14D,,,,"PRICE","INTRA")&lt;/Q&gt;&lt;R&gt;1&lt;/R&gt;&lt;C&gt;1&lt;/C&gt;&lt;D xsi:type="xsd:double"&gt;20305.06&lt;/D&gt;&lt;/FQL&gt;&lt;FQL&gt;&lt;Q&gt;180458^P_PRICE_HIGH(10/19/09,10/19/09-14D,,,,"PRICE","INTRA")&lt;/Q&gt;&lt;R&gt;1&lt;/R&gt;&lt;C&gt;1&lt;/C&gt;&lt;D xsi:type="xsd:double"&gt;22250.35&lt;/D&gt;&lt;/FQL&gt;&lt;FQL&gt;&lt;Q&gt;180458^P_PRICE_LOW(10/19/09,10/19/09-14D,,,,"PRICE","INTRA")&lt;/Q&gt;&lt;R&gt;1&lt;/R&gt;&lt;C&gt;1&lt;/C&gt;&lt;D xsi:type="xsd:double"&gt;20305.06&lt;/D&gt;&lt;/FQL&gt;&lt;FQL&gt;&lt;Q&gt;180458^P_PRICE_HIGH(10/20/09,10/20/09-14D,,,,"PRICE","INTRA")&lt;/Q&gt;&lt;R&gt;1&lt;/R&gt;&lt;C&gt;1&lt;/C&gt;&lt;D xsi:type="xsd:double"&gt;22451.62&lt;/D&gt;&lt;/FQL&gt;&lt;FQL&gt;&lt;Q&gt;180458^P_PRICE_LOW(10/20/09,10/20/09-14D,,,,"PRICE","INTRA")&lt;/Q&gt;&lt;R&gt;</t>
        </r>
      </text>
    </comment>
    <comment ref="A100" authorId="0" shapeId="0">
      <text>
        <r>
          <rPr>
            <b/>
            <sz val="9"/>
            <color indexed="81"/>
            <rFont val="Tahoma"/>
            <charset val="1"/>
          </rPr>
          <t>1&lt;/R&gt;&lt;C&gt;1&lt;/C&gt;&lt;D xsi:type="xsd:double"&gt;20305.06&lt;/D&gt;&lt;/FQL&gt;&lt;FQL&gt;&lt;Q&gt;180458^P_PRICE_HIGH(10/21/09,10/21/09-14D,,,,"PRICE","INTRA")&lt;/Q&gt;&lt;R&gt;1&lt;/R&gt;&lt;C&gt;1&lt;/C&gt;&lt;D xsi:type="xsd:double"&gt;22451.62&lt;/D&gt;&lt;/FQL&gt;&lt;FQL&gt;&lt;Q&gt;180458^P_PRICE_LOW(10/21/09,10/21/09-14D,,,,"PRICE","INTRA")&lt;/Q&gt;&lt;R&gt;1&lt;/R&gt;&lt;C&gt;1&lt;/C&gt;&lt;D xsi:type="xsd:double"&gt;20305.06&lt;/D&gt;&lt;/FQL&gt;&lt;FQL&gt;&lt;Q&gt;180458^P_PRICE_HIGH(10/22/09,10/22/09-14D,,,,"PRICE","INTRA")&lt;/Q&gt;&lt;R&gt;1&lt;/R&gt;&lt;C&gt;1&lt;/C&gt;&lt;D xsi:type="xsd:double"&gt;22451.62&lt;/D&gt;&lt;/FQL&gt;&lt;FQL&gt;&lt;Q&gt;180458^P_PRICE_LOW(10/22/09,10/22/09-14D,,,,"PRICE","INTRA")&lt;/Q&gt;&lt;R&gt;1&lt;/R&gt;&lt;C&gt;1&lt;/C&gt;&lt;D xsi:type="xsd:double"&gt;20305.06&lt;/D&gt;&lt;/FQL&gt;&lt;FQL&gt;&lt;Q&gt;180458^P_PRICE_HIGH(10/23/09,10/23/09-14D,,,,"PRICE","INTRA")&lt;/Q&gt;&lt;R&gt;1&lt;/R&gt;&lt;C&gt;1&lt;/C&gt;&lt;D xsi:type="xsd:double"&gt;22620.01&lt;/D&gt;&lt;/FQL&gt;&lt;FQL&gt;&lt;Q&gt;180458^P_PRICE_LOW(10/23/09,10/23/09-14D,,,,"PRICE","INTRA")&lt;/Q&gt;&lt;R&gt;1&lt;/R&gt;&lt;C&gt;1&lt;/C&gt;&lt;D xsi:type="xsd:double"&gt;20305.06&lt;/D&gt;&lt;/FQL&gt;&lt;FQL&gt;&lt;Q&gt;180458^P_PRICE_HIGH(10/27/09,10/27/09-14D,,,,"PRICE","INTRA")&lt;/Q&gt;&lt;R&gt;1&lt;/R&gt;&lt;C&gt;1&lt;/C&gt;&lt;D xsi:type="xsd:double"&gt;22620.01&lt;/D&gt;&lt;/FQL&gt;&lt;FQL&gt;&lt;Q&gt;180458^P_PRICE_LOW(10/27/09,10/27/09-14D,,,,"PRICE","INTRA")&lt;/Q&gt;&lt;R&gt;1&lt;/R&gt;&lt;C&gt;1&lt;/C&gt;&lt;D xsi:type="xsd:double"&gt;20509.64&lt;/D&gt;&lt;/FQL&gt;&lt;FQL&gt;&lt;Q&gt;180458^P_PRICE_HIGH(10/28/09,10/28/09-14D,,,,"PRICE","INTRA")&lt;/Q&gt;&lt;R&gt;1&lt;/R&gt;&lt;C&gt;1&lt;/C&gt;&lt;D xsi:type="xsd:double"&gt;22620.01&lt;/D&gt;&lt;/FQL&gt;&lt;FQL&gt;&lt;Q&gt;180458^P_PRICE_LOW(10/28/09,10/28/09-14D,,,,"PRICE","INTRA")&lt;/Q&gt;&lt;R&gt;1&lt;/R&gt;&lt;C&gt;1&lt;/C&gt;&lt;D xsi:type="xsd:double"&gt;21072.59&lt;/D&gt;&lt;/FQL&gt;&lt;FQL&gt;&lt;Q&gt;180458^P_PRICE_HIGH(10/29/09,10/29/09-14D,,,,"PRICE","INTRA")&lt;/Q&gt;&lt;R&gt;1&lt;/R&gt;&lt;C&gt;1&lt;/C&gt;&lt;D xsi:type="xsd:double"&gt;22620.01&lt;/D&gt;&lt;/FQL&gt;&lt;FQL&gt;&lt;Q&gt;180458^P_PRICE_LOW(10/29/09,10/29/09-14D,,,,"PRICE","INTRA")&lt;/Q&gt;&lt;R&gt;1&lt;/R&gt;&lt;C&gt;1&lt;/C&gt;&lt;D xsi:type="xsd:double"&gt;21134.33&lt;/D&gt;&lt;/FQL&gt;&lt;FQL&gt;&lt;Q&gt;180458^P_PRICE_HIGH(10/30/09,10/30/09-14D,,,,"PRICE","INTRA")&lt;/Q&gt;&lt;R&gt;1&lt;/R&gt;&lt;C&gt;1&lt;/C&gt;&lt;D xsi:type="xsd:double"&gt;22620.01&lt;/D&gt;&lt;/FQL&gt;&lt;FQL&gt;&lt;Q&gt;180458^P_PRICE_LOW(10/30/09,10/30/09-14D,,,,"PRICE","INTRA")&lt;/Q&gt;&lt;R&gt;1&lt;/R&gt;&lt;C&gt;1&lt;/C&gt;&lt;D xsi:type="xsd:double"&gt;21134.33&lt;/D&gt;&lt;/FQL&gt;&lt;FQL&gt;&lt;Q&gt;180458^P_PRICE_HIGH(11/02/09,11/02/09-14D,,,,"PRICE","INTRA")&lt;/Q&gt;&lt;R&gt;1&lt;/R&gt;&lt;C&gt;1&lt;/C&gt;&lt;D xsi:type="xsd:double"&gt;22620.01&lt;/D&gt;&lt;/FQL&gt;&lt;FQL&gt;&lt;Q&gt;180458^P_PRICE_LOW(11/02/09,11/02/09-14D,,,,"PRICE","INTRA")&lt;/Q&gt;&lt;R&gt;1&lt;/R&gt;&lt;C&gt;1&lt;/C&gt;&lt;D xsi:type="xsd:double"&gt;21130.9&lt;/D&gt;&lt;/FQL&gt;&lt;FQL&gt;&lt;Q&gt;180458^P_PRICE_HIGH(11/03/09,11/03/09-14D,,,,"PRICE","INTRA")&lt;/Q&gt;&lt;R&gt;1&lt;/R&gt;&lt;C&gt;1&lt;/C&gt;&lt;D xsi:type="xsd:double"&gt;22620.01&lt;/D&gt;&lt;/FQL&gt;&lt;FQL&gt;&lt;Q&gt;180458^P_PRICE_LOW(11/03/09,11/03/09-14D,,,,"PRICE","INTRA")&lt;/Q&gt;&lt;R&gt;1&lt;/R&gt;&lt;C&gt;1&lt;/C&gt;&lt;D xsi:type="xsd:double"&gt;21130.9&lt;/D&gt;&lt;/FQL&gt;&lt;FQL&gt;&lt;Q&gt;180458^P_PRICE_HIGH(11/04/09,11/04/09-14D,,,,"PRICE","INTRA")&lt;/Q&gt;&lt;R&gt;1&lt;/R&gt;&lt;C&gt;1&lt;/C&gt;&lt;D xsi:type="xsd:double"&gt;22620.01&lt;/D&gt;&lt;/FQL&gt;&lt;FQL&gt;&lt;Q&gt;180458^P_PRICE_LOW(11/04/09,11/04/09-14D,,,,"PRICE","INTRA")&lt;/Q&gt;&lt;R&gt;1&lt;/R&gt;&lt;C&gt;1&lt;/C&gt;&lt;D xsi:type="xsd:double"&gt;21130.9&lt;/D&gt;&lt;/FQL&gt;&lt;FQL&gt;&lt;Q&gt;180458^P_PRICE_HIGH(11/05/09,11/05/09-14D,,,,"PRICE","INTRA")&lt;/Q&gt;&lt;R&gt;1&lt;/R&gt;&lt;C&gt;1&lt;/C&gt;&lt;D xsi:type="xsd:double"&gt;22620.01&lt;/D&gt;&lt;/FQL&gt;&lt;FQL&gt;&lt;Q&gt;180458^P_PRICE_LOW(11/05/09,11/05/09-14D,,,,"PRICE","INTRA")&lt;/Q&gt;&lt;R&gt;1&lt;/R&gt;&lt;C&gt;1&lt;/C&gt;&lt;D xsi:type="xsd:double"&gt;21130.9&lt;/D&gt;&lt;/FQL&gt;&lt;FQL&gt;&lt;Q&gt;180458^P_PRICE_HIGH(11/06/09,11/06/09-14D,,,,"PRICE","INTRA")&lt;/Q&gt;&lt;R&gt;1&lt;/R&gt;&lt;C&gt;1&lt;/C&gt;&lt;D xsi:type="xsd:double"&gt;22620.01&lt;/D&gt;&lt;/FQL&gt;&lt;FQL&gt;&lt;Q&gt;180458^P_PRICE_LOW(11/06/09,11/06/09-14D,,,,"PRICE","INTRA")&lt;/Q&gt;&lt;R&gt;1&lt;/R&gt;&lt;C&gt;1&lt;/C&gt;&lt;D xsi:type="xsd:double"&gt;21130.9&lt;/D&gt;&lt;/FQL&gt;&lt;FQL&gt;&lt;Q&gt;180458^P_PRICE_HIGH(11/09/09,11/09/09-14D,,,,"PRICE","INTRA")&lt;/Q&gt;&lt;R&gt;1&lt;/R&gt;&lt;C&gt;1&lt;/C&gt;&lt;D xsi:type="xsd:double"&gt;22620.01&lt;/D&gt;&lt;/FQL&gt;&lt;FQL&gt;&lt;Q&gt;180458^P_PRICE_LOW(11/09/09,11/09/09-14D,,,,"PRICE","INTRA")&lt;/Q&gt;&lt;R&gt;1&lt;/R&gt;&lt;C&gt;1&lt;/C&gt;&lt;D xsi:type="xsd:double"&gt;21130.9&lt;/D&gt;&lt;/FQL&gt;&lt;FQL&gt;&lt;Q&gt;180458^P_PRICE_HIGH(11/10/09,11/10/09-14D,,,,"PRICE","INTRA")&lt;/Q&gt;&lt;R&gt;1&lt;/R&gt;&lt;C&gt;1&lt;/C&gt;&lt;D xsi:type="xsd:double"&gt;22620.01&lt;/D&gt;&lt;/FQL&gt;&lt;FQL&gt;&lt;Q&gt;180458^P_PRICE_LOW(11/10/09,11/10/09-14D,,,,"PRICE","INTRA")&lt;/Q&gt;&lt;R&gt;1&lt;/R&gt;&lt;C&gt;1&lt;/C&gt;&lt;D xsi:type="xsd:double"&gt;21130.9&lt;/D&gt;&lt;/FQL&gt;&lt;FQL&gt;&lt;Q&gt;180458^P_PRICE_HIGH(11/11/09,11/11/09-14D,,,,"PRICE","INTRA")&lt;/Q&gt;&lt;R&gt;1&lt;/R&gt;&lt;C&gt;1&lt;/C&gt;&lt;D xsi:type="xsd:double"&gt;22643.66&lt;/D&gt;&lt;/FQL&gt;&lt;FQL&gt;&lt;Q&gt;180458^P_PRICE_LOW(11/11/09,11/11/09-14D,,,,"PRICE","INTRA")&lt;/Q&gt;&lt;R&gt;1&lt;/R&gt;&lt;C&gt;1&lt;/C&gt;&lt;D xsi:type="xsd:double"&gt;21130.9&lt;/D&gt;&lt;/FQL&gt;&lt;FQL&gt;&lt;Q&gt;180458^P_PRICE_HIGH(11/12/09,11/12/09-14D,,,,"PRICE","INTRA")&lt;/Q&gt;&lt;R&gt;1&lt;/R&gt;&lt;C&gt;1&lt;/C&gt;&lt;D xsi:type="xsd:double"&gt;22707.36&lt;/D&gt;&lt;/FQL&gt;&lt;FQL&gt;&lt;Q&gt;180458^P_PRICE_LOW(11/12/09,11/12/09-14D,,,,"PRICE","INTRA")&lt;/Q&gt;&lt;R&gt;1&lt;/R&gt;&lt;C&gt;1&lt;/C&gt;&lt;D xsi:type="xsd:double"&gt;21130.9&lt;/D&gt;&lt;/FQL&gt;&lt;FQL&gt;&lt;Q&gt;180458^P_PRICE_HIGH(11/13/09,11/13/09-14D,,,,"PRICE","INTRA")&lt;/Q&gt;&lt;R&gt;1&lt;/R&gt;&lt;C&gt;1&lt;/C&gt;&lt;D xsi:type="xsd:double"&gt;22707.36&lt;/D&gt;&lt;/FQL&gt;&lt;FQL&gt;&lt;Q&gt;180458^P_PRICE_LOW(11/13/09,11/13/09-14D,,,,"PRICE","INTRA")&lt;/Q&gt;&lt;R&gt;1&lt;/R&gt;&lt;C&gt;1&lt;/C&gt;&lt;D xsi:type="xsd:double"&gt;21130.9&lt;/D&gt;&lt;/FQL&gt;&lt;FQL&gt;&lt;Q&gt;180458^P_PRICE_HIGH(11/16/09,11/16/09-14D,,,,"PRICE","INTRA")&lt;/Q&gt;&lt;R&gt;1&lt;/R&gt;&lt;C&gt;1&lt;/C&gt;&lt;D xsi:type="xsd:double"&gt;22998.85&lt;/D&gt;&lt;/FQL&gt;&lt;FQL&gt;&lt;Q&gt;180458^P_PRICE_LOW(11/16/09,11/16/09-14D,,,,"PRICE","INTRA")&lt;/Q&gt;&lt;R&gt;1&lt;/R&gt;&lt;C&gt;1&lt;/C&gt;&lt;D xsi:type="xsd:double"&gt;21130.9&lt;/D&gt;&lt;/FQL&gt;&lt;FQL&gt;&lt;Q&gt;180458^P_PRICE_HIGH(11/17/09,11/17/09-14D,,,,"PRICE","INTRA")&lt;/Q&gt;&lt;R&gt;1&lt;/R&gt;&lt;C&gt;1&lt;/C&gt;&lt;D xsi:type="xsd:double"&gt;23000.37&lt;/D&gt;&lt;/FQL&gt;&lt;FQL&gt;&lt;Q&gt;180458^P_PRICE_LOW(11/17/09,11/17/09-14D,,,,"PRICE","INTRA")&lt;/Q&gt;&lt;R&gt;1&lt;/R&gt;&lt;C&gt;1&lt;/C&gt;&lt;D xsi:type="xsd:double"&gt;21130.9&lt;/D&gt;&lt;/FQL&gt;&lt;FQL&gt;&lt;Q&gt;180458^P_PRICE_HIGH(11/18/09,11/18/09-14D,,,,"PRICE","INTRA")&lt;/Q&gt;&lt;R&gt;1&lt;/R&gt;&lt;C&gt;1&lt;/C&gt;&lt;D xsi:type="xsd:double"&gt;23099.57&lt;/D&gt;&lt;/FQL&gt;&lt;FQL&gt;&lt;Q&gt;180458^P_PRICE_LOW(11/18/09,11/18/09-14D,,,,"PRICE","INTRA")&lt;/Q&gt;&lt;R&gt;1&lt;/R&gt;&lt;C&gt;1&lt;/C&gt;&lt;D xsi:type="xsd:double"&gt;21130.9&lt;/D&gt;&lt;/FQL&gt;&lt;FQL&gt;&lt;Q&gt;180458^P_PRICE_HIGH(11/19/09,11/19/09-14D,,,,"PRICE","INTRA")&lt;/Q&gt;&lt;R&gt;1&lt;/R&gt;&lt;C&gt;1&lt;/C&gt;&lt;D xsi:type="xsd:double"&gt;23099.57&lt;/D&gt;&lt;/FQL&gt;&lt;FQL&gt;&lt;Q&gt;180458^P_PRICE_LOW(11/19/09,11/19/09-14D,,,,"PRICE","INTRA")&lt;/Q&gt;&lt;R&gt;1&lt;/R&gt;&lt;C&gt;1&lt;/C&gt;&lt;D xsi:type="xsd:double"&gt;21130.9&lt;/D&gt;&lt;/FQL&gt;&lt;FQL&gt;&lt;Q&gt;180458^P_PRICE_HIGH(11/20/09,11/20/09-14D,,,,"PRICE","INTRA")&lt;/Q&gt;&lt;R&gt;1&lt;/R&gt;&lt;C&gt;1&lt;/C&gt;&lt;D xsi:type="xsd:double"&gt;23099.57&lt;/D&gt;&lt;/FQL&gt;&lt;FQL&gt;&lt;Q&gt;180458^P_PRICE_LOW(11/20/09,11/20/09-14D,,,,"PRICE","INTRA")&lt;/Q&gt;&lt;R&gt;1&lt;/R&gt;&lt;C&gt;1&lt;/C&gt;&lt;D xsi:type="xsd:double"&gt;21130.9&lt;/D&gt;&lt;/FQL&gt;&lt;FQL&gt;&lt;Q&gt;180458^P_PRICE_HIGH(11/23/09,11/23/09-14D,,,,"PRICE","INTRA")&lt;/Q&gt;&lt;R&gt;1&lt;/R&gt;&lt;C&gt;1&lt;/C&gt;&lt;D xsi:type="xsd:double"&gt;23099.57&lt;/D&gt;&lt;/FQL&gt;&lt;FQL&gt;&lt;Q&gt;180458^P_PRICE_LOW(11/23/09,11/23/09-14D,,,,"PRICE","INTRA")&lt;/Q&gt;&lt;R&gt;1&lt;/R&gt;&lt;C&gt;1&lt;/C&gt;&lt;D xsi:type="xsd:double"&gt;21223.42&lt;/D&gt;&lt;/FQL&gt;&lt;FQL&gt;&lt;Q&gt;180458^P_PRICE_HIGH(11/24/09,11/24/09-14D,,,,"PRICE","INTRA")&lt;/Q&gt;&lt;R&gt;1&lt;/R&gt;&lt;C&gt;1&lt;/C&gt;&lt;D xsi:type="xsd:double"&gt;23099.57&lt;/D&gt;&lt;/FQL&gt;&lt;FQL&gt;&lt;Q&gt;180458^P_PRICE_LOW(11/24/09,11/24/09-14D,,,,"PRICE","INTRA")&lt;/Q&gt;&lt;R&gt;1&lt;/R&gt;&lt;C&gt;1&lt;/C&gt;&lt;D xsi:type="xsd:double"&gt;21360.66&lt;/D&gt;&lt;/FQL&gt;&lt;FQL&gt;&lt;Q&gt;180458^P_PRICE_HIGH(11/25/09,11/25/09-14D,,,,"PRICE","INTRA")&lt;/Q&gt;&lt;R&gt;1&lt;/R&gt;&lt;C&gt;1&lt;/C&gt;&lt;D xsi:type="xsd:double"&gt;23099.57&lt;/D&gt;&lt;/FQL&gt;&lt;FQL&gt;&lt;Q&gt;180458^P_PRICE_LOW(11/25/09,11/25/09-14D,,,,"PRICE","INTRA")&lt;/Q&gt;&lt;R&gt;1&lt;/R&gt;&lt;C&gt;1&lt;/C&gt;&lt;D xsi:type="xsd:double"&gt;21372.99&lt;/D&gt;&lt;/FQL&gt;&lt;FQL&gt;&lt;Q&gt;180458^P_PRICE_HIGH(11/26/09,11/26/09-14D,,,,"PRICE","INTRA")&lt;/Q&gt;&lt;R&gt;1&lt;/R&gt;&lt;C&gt;1&lt;/C&gt;&lt;D xsi:type="xsd:double"&gt;23099.57&lt;/D&gt;&lt;/FQL&gt;&lt;FQL&gt;&lt;Q&gt;180458^P_PRICE_LOW(11/26/09,11/26/09-14D,,,,"PRICE","INTRA")&lt;/Q&gt;&lt;R&gt;1&lt;/R&gt;&lt;C&gt;1&lt;/C&gt;&lt;D xsi:type="xsd:double"&gt;21780.57&lt;/D&gt;&lt;/FQL&gt;&lt;FQL&gt;&lt;Q&gt;180458^P_PRICE_HIGH(11/27/09,11/27/09-14D,,,,"PRICE","INTRA")&lt;/Q&gt;&lt;R&gt;1&lt;/R&gt;&lt;C&gt;1&lt;/C&gt;&lt;D xsi:type="xsd:double"&gt;23099.57&lt;/D&gt;&lt;/FQL&gt;&lt;FQL&gt;&lt;Q&gt;180458^P_PRICE_LOW(11/27/09,11/27/09-14D,,,,"PRICE","INTRA")&lt;/Q&gt;&lt;R&gt;1&lt;/R&gt;&lt;C&gt;1&lt;/C&gt;&lt;D xsi:type="xsd:double"&gt;21002.49&lt;/D&gt;&lt;/FQL&gt;&lt;FQL&gt;&lt;Q&gt;180458^P_PRICE_HIGH(11/30/09,11/30/09-14D,,,,"PRICE","INTRA")&lt;/Q&gt;&lt;R&gt;1&lt;/R&gt;&lt;C&gt;1&lt;/C&gt;&lt;D xsi:type="xsd:double"&gt;23099.57&lt;/D&gt;&lt;/FQL&gt;&lt;FQL&gt;&lt;Q&gt;180458^P_PRICE_LOW(11/30/09,11/30/09-14D,,,,"PRICE","INTRA")&lt;/Q&gt;&lt;R&gt;1&lt;/R&gt;&lt;C&gt;1&lt;/C&gt;&lt;D xsi:type="xsd:double"&gt;21002.49&lt;/D&gt;&lt;/FQL&gt;&lt;FQL&gt;&lt;Q&gt;180458^P_PRICE_HIGH(12/01/09,12/01/09-14D,,,,"PRICE","INTRA")&lt;/Q&gt;&lt;R&gt;1&lt;/R&gt;&lt;C&gt;1&lt;/C&gt;&lt;D xsi:type="xsd:double"&gt;23099.57&lt;/D&gt;&lt;/FQL&gt;&lt;FQL&gt;&lt;Q&gt;180458^P_PRICE_LOW(12/01/09,12/01/09-14D,,,,"PRICE","INTRA")&lt;/Q&gt;&lt;R&gt;1&lt;/R&gt;&lt;C&gt;1&lt;/C&gt;&lt;D xsi:type="xsd:double"&gt;21002.49&lt;/D&gt;&lt;/FQL&gt;&lt;FQL&gt;&lt;Q&gt;180458^P_PRICE_HIGH(12/02/09,12/02/09-14D,,,,"PRICE","INTRA")&lt;/Q&gt;&lt;R&gt;1&lt;/R&gt;&lt;C&gt;1&lt;/C&gt;&lt;D xsi:type="xsd:double"&gt;23099.57&lt;/D&gt;&lt;/FQL&gt;&lt;FQL&gt;&lt;Q&gt;180458^P_PRICE_LOW(12/02/09,12/02/09-14D,,,,"PRICE","INTRA")&lt;/Q&gt;&lt;R&gt;1&lt;/R&gt;&lt;C&gt;1&lt;/C&gt;&lt;D xsi:type="xsd:double"&gt;21002.49&lt;/D&gt;&lt;/FQL&gt;&lt;FQL&gt;&lt;Q&gt;180458^P_PRICE_HIGH(12/03/09,12/03/09-14D,,,,"PRICE","INTRA")&lt;/Q&gt;&lt;R&gt;1&lt;/R&gt;&lt;C&gt;1&lt;/C&gt;&lt;D xsi:type="xsd:double"&gt;23099.57&lt;/D&gt;&lt;/FQL&gt;&lt;FQL&gt;&lt;Q&gt;180458^P_PRICE_LOW(12/03/09,12/03/09-14D,,,,"PRICE","INTRA")&lt;/Q&gt;&lt;R&gt;1&lt;/R&gt;&lt;C&gt;1&lt;/C&gt;&lt;D xsi:type="xsd:double"&gt;21002.49&lt;/D&gt;&lt;/FQL&gt;&lt;FQL&gt;&lt;Q&gt;180458^P_PRICE_HIGH(12/04/09,12/04/09-14D,,,,"PRICE","INTRA")&lt;/Q&gt;&lt;R&gt;1&lt;/R&gt;&lt;C&gt;1&lt;/C&gt;&lt;D xsi:type="xsd:double"&gt;23099.57&lt;/D&gt;&lt;/FQL&gt;&lt;FQL&gt;&lt;Q&gt;180458^P_PRICE_LOW(12/04/09,12/04/09-14D,,,,"PRICE","INTRA")&lt;/Q&gt;&lt;R&gt;1&lt;/R&gt;&lt;C&gt;1&lt;/C&gt;&lt;D xsi:type="xsd:double"&gt;21002.49&lt;/D&gt;&lt;/FQL&gt;&lt;FQL&gt;&lt;Q&gt;180458^P_PRICE_HIGH(12/07/09,12/07/09-14D,,,,"PRICE","INTRA")&lt;/Q&gt;&lt;R&gt;1&lt;/R&gt;&lt;C&gt;1&lt;/C&gt;&lt;D xsi:type="xsd:double"&gt;23099.57&lt;/D&gt;&lt;/FQL&gt;&lt;FQL&gt;&lt;Q&gt;180458^P_PRICE_LOW(12/07/09,12/07/09-14D,,,,"PRICE","INTRA")&lt;/Q&gt;&lt;R&gt;1&lt;/R&gt;&lt;C&gt;1&lt;/C&gt;&lt;D xsi:type="xsd:double"&gt;21002.49&lt;/D&gt;&lt;/FQL&gt;&lt;FQL&gt;&lt;Q&gt;180458^P_PRICE_HIGH(12/08/09,12/08/09-14D,,,,"PRICE","INTRA")&lt;/Q&gt;&lt;R&gt;1&lt;/R&gt;&lt;C&gt;1&lt;/C&gt;&lt;D xsi:type="xsd:double"&gt;23099.57&lt;/D&gt;&lt;/FQL&gt;&lt;FQL&gt;&lt;Q&gt;180458^P_PRICE_LOW(12/08/09,12/08/09-14D,,,,"PRICE","INTRA")&lt;/Q&gt;&lt;R&gt;1&lt;/R&gt;&lt;C&gt;1&lt;/C&gt;&lt;D xsi:type="xsd:double"&gt;21002.49&lt;/D&gt;&lt;/FQL&gt;&lt;FQL&gt;&lt;Q&gt;180458^P_PRICE_HIGH(12/09/09,12/09/09-14D,,,,"PRICE","INTRA")&lt;/Q&gt;&lt;R&gt;1&lt;/R&gt;&lt;C&gt;1&lt;/C&gt;&lt;D xsi:type="xsd:double"&gt;22894.84&lt;/D&gt;&lt;/FQL&gt;&lt;FQL&gt;&lt;Q&gt;180458^P_PRICE_LOW(12/09/09,12/09/09-14D,,,,"PRICE","INTRA")&lt;/Q&gt;&lt;R&gt;1&lt;/R&gt;&lt;C&gt;1&lt;/C&gt;&lt;D xsi:type="xsd:double"&gt;21002.49&lt;/D&gt;&lt;/FQL&gt;&lt;FQL&gt;&lt;Q&gt;180458^P_PRICE_HIGH(12/10/09,12/10/09-14D,,,,"PRICE","INTRA")&lt;/Q&gt;&lt;R&gt;1&lt;/R&gt;&lt;C&gt;1&lt;/C&gt;&lt;D xsi:type="xsd:double"&gt;22813.93&lt;/D&gt;&lt;/FQL&gt;&lt;FQL&gt;&lt;Q&gt;180458^P_PRICE_LOW(12/10/09,12/10/09-14D,,,,"PRICE","INTRA")&lt;/Q&gt;&lt;R&gt;1&lt;/R&gt;&lt;C&gt;1&lt;/C&gt;&lt;D xsi:type="xsd:double"&gt;21002.49&lt;/D&gt;&lt;/FQL&gt;&lt;FQL&gt;&lt;Q&gt;180458^P_PRICE_HIGH(12/11/09,12/11/09-14D,,,,"PRICE","INTRA")&lt;/Q&gt;&lt;R&gt;1&lt;/R&gt;&lt;C&gt;1&lt;/C&gt;&lt;D xsi:type="xsd:double"&gt;22813.93&lt;/D&gt;&lt;/FQL&gt;&lt;FQL&gt;&lt;Q&gt;180458^P_PRICE_LOW(12/11/09,12/11/09-14D,,,,"PRICE","INTRA")&lt;/Q&gt;&lt;R&gt;1&lt;/R&gt;&lt;C&gt;1&lt;/C&gt;&lt;D xsi:type="xsd:double"&gt;21002.49&lt;/D&gt;&lt;/FQL&gt;&lt;FQL&gt;&lt;Q&gt;180458^P_PRICE_HIGH(12/14/09,12/14/09-14D,,,,"PRICE","INTRA")&lt;/Q&gt;&lt;R&gt;1&lt;/R&gt;&lt;C&gt;1&lt;/C&gt;&lt;D xsi:type="xsd:double"&gt;22813.93&lt;/D&gt;&lt;/FQL&gt;&lt;FQL&gt;&lt;Q&gt;180458^P_PRICE_LOW(12/14/09,12/14/09-14D,,,,"PRICE","INTRA")&lt;/Q&gt;&lt;R&gt;1&lt;/R&gt;&lt;C&gt;1&lt;/C&gt;&lt;D xsi:type="xsd:double"&gt;21002.49&lt;/D&gt;&lt;/FQL&gt;&lt;FQL&gt;&lt;Q&gt;180458^P_PRICE_HIGH(12/15/09,12/15/09-14D,,,,"PRICE","INTRA")&lt;/Q&gt;&lt;R&gt;1&lt;/R&gt;&lt;C&gt;1&lt;/C&gt;&lt;D xsi:type="xsd:double"&gt;22638.89&lt;/D&gt;&lt;/FQL&gt;&lt;FQL&gt;&lt;Q&gt;180458^P_PRICE_LOW(12/15/09,12/15/09-14D,,,,"PRICE","INTRA")&lt;/Q&gt;&lt;R&gt;1&lt;/R&gt;&lt;C&gt;1&lt;/C&gt;&lt;D xsi:type="xsd:double"&gt;21002.49&lt;/D&gt;&lt;/FQL&gt;&lt;FQL&gt;&lt;Q&gt;180458^P_PRICE_HIGH(12/16/09,12/16/09-14D,,,,"PRICE","INTRA")&lt;/Q&gt;&lt;R&gt;1&lt;/R&gt;&lt;C&gt;1&lt;/C&gt;&lt;D xsi:type="xsd:double"&gt;22593.72&lt;/D&gt;&lt;/FQL&gt;&lt;FQL&gt;&lt;Q&gt;180458^P_PRICE_LOW(12/16/09,12/16/09-14D,,,,"PRICE","INTRA")&lt;/Q&gt;&lt;R&gt;1&lt;/R&gt;&lt;C&gt;1&lt;/C&gt;&lt;D xsi:type="xsd:double"&gt;21002.49&lt;/D&gt;&lt;/FQL&gt;&lt;FQL&gt;&lt;Q&gt;180458^P_PRICE_HIGH(12/17/09,12/17/09-14D,,,,"PRICE","INTRA")&lt;/Q&gt;&lt;R&gt;1&lt;/R&gt;&lt;C&gt;1&lt;/C&gt;&lt;D xsi:type="xsd:double"&gt;22593.72&lt;/D&gt;&lt;/FQL&gt;&lt;FQL&gt;&lt;Q&gt;180458^P_PRICE_LOW(12/17/09,12/17/09-14D,,,,"PRICE","INTRA")&lt;/Q&gt;&lt;R&gt;1&lt;/R&gt;&lt;C&gt;1&lt;/C&gt;&lt;D xsi:type="xsd:double"&gt;21002.49&lt;/D&gt;&lt;/FQL&gt;&lt;FQL&gt;&lt;Q&gt;180458^P_PRICE_HIGH(12/18/09,12/18/09-14D,,,,"PRICE","INTRA")&lt;/Q&gt;&lt;R&gt;1&lt;/R&gt;&lt;C&gt;1&lt;/C&gt;&lt;D xsi:type="xsd:double"&gt;22593.72&lt;/D&gt;&lt;/FQL&gt;&lt;FQL&gt;&lt;Q&gt;180458^P_PRICE_LOW(12/18/09,12/18/09-14D,,,,"PRICE","INTRA")&lt;/Q&gt;&lt;R&gt;1&lt;/R&gt;&lt;C&gt;1&lt;/C&gt;&lt;D xsi:type="xsd:double"&gt;21078.2&lt;/D&gt;&lt;/FQL&gt;&lt;FQL&gt;&lt;Q&gt;180458^P_PRICE_HIGH(12/21/09,12/21/09-14D,,,,"PRICE","INTRA")&lt;/Q&gt;&lt;R&gt;1&lt;/R&gt;&lt;C&gt;1&lt;/C&gt;&lt;D xsi:type="xsd:double"&gt;22593.72&lt;/D&gt;&lt;/FQL&gt;&lt;FQL&gt;&lt;Q&gt;180458^P_PRICE_LOW(12/21/09,12/21/09-14D,,,,"PRICE","INTRA")&lt;/Q&gt;&lt;R&gt;1&lt;/R&gt;&lt;C&gt;1&lt;/C&gt;&lt;D xsi:type="xsd:double"&gt;20932.77&lt;/D&gt;&lt;/FQL&gt;&lt;FQL&gt;&lt;Q&gt;180458^P_PRICE_HIGH(12/22/09,12/22/09-14D,,,,"PRICE","INTRA")&lt;/Q&gt;&lt;R&gt;1&lt;/R&gt;&lt;C&gt;1&lt;/C&gt;&lt;D xsi:type="xsd:double"&gt;22593.72&lt;/D&gt;&lt;/FQL&gt;&lt;FQL&gt;&lt;Q&gt;180458^P_PRICE_LOW(12/22/09,12/22/09-14D,,,,"PRICE","INTRA")&lt;/Q&gt;&lt;R&gt;1&lt;/R&gt;&lt;C&gt;1&lt;/C&gt;&lt;D xsi:type="xsd:double"&gt;20932.77&lt;/D&gt;&lt;/FQL&gt;&lt;FQL&gt;&lt;Q&gt;180458^P_PRICE_HIGH(12/23/09,12/23/09-14D,,,,"PRICE","INTRA")&lt;/Q&gt;&lt;R&gt;1&lt;/R&gt;&lt;C&gt;1&lt;/C&gt;&lt;D xsi:type="xsd:double"&gt;22593.72&lt;/D&gt;&lt;/FQL&gt;&lt;FQL&gt;&lt;Q&gt;180458^P_PRICE_LOW(12/23/09,12/23/09-14D,,,,"PRICE","INTRA")&lt;/Q&gt;&lt;R&gt;1&lt;/R&gt;&lt;C&gt;1&lt;/C&gt;&lt;D xsi:type="xsd:double"&gt;20932.77&lt;/D&gt;&lt;/FQL&gt;&lt;FQL&gt;&lt;Q&gt;180458^P_PRICE_HIGH(12/24/09,12/24/09-14D,,,,"PRICE","INTRA")&lt;/Q&gt;&lt;R&gt;1&lt;/R&gt;&lt;C&gt;1&lt;/C&gt;&lt;D xsi:type="xsd:double"&gt;22528.84&lt;/D&gt;&lt;/FQL&gt;&lt;FQL&gt;&lt;Q&gt;180458^P_PRICE_LOW(12/24/09,12/24/09-14D,,,,"PRICE","INTRA")&lt;/Q&gt;&lt;R&gt;1&lt;/R&gt;&lt;C&gt;1&lt;/C&gt;&lt;D xsi:type="xsd:double"&gt;20932.77&lt;/D&gt;&lt;/FQL&gt;&lt;FQL&gt;&lt;Q&gt;180458^P_PRICE_HIGH(12/28/09,12/28/09-14D,,,,"PRICE","INTRA")&lt;/Q&gt;&lt;R&gt;1&lt;/R&gt;&lt;C&gt;1&lt;/C&gt;&lt;D xsi:type="xsd:double"&gt;22476.62&lt;/D&gt;&lt;/FQL&gt;&lt;FQL&gt;&lt;Q&gt;180458^P_PRICE_LOW(12/28/09,12/28/09-14D,,,,"PRICE","INTRA")&lt;/Q&gt;&lt;R&gt;1&lt;/R&gt;&lt;C&gt;1&lt;/C&gt;&lt;D xsi:type="xsd:double"&gt;20932.77&lt;/D&gt;&lt;/FQL&gt;&lt;FQL&gt;&lt;Q&gt;180458^P_PRICE_HIGH(12/29/09,12/29/09-14D,,,,"PRICE","INTRA")&lt;/Q&gt;&lt;R&gt;1&lt;/R&gt;&lt;C&gt;1&lt;/C&gt;&lt;D xsi:type="xsd:double"&gt;22306.17&lt;/D&gt;&lt;/FQL&gt;&lt;FQL&gt;&lt;Q&gt;180458^P_PRICE_LOW(12/29/09,12/29/09-14D,,,,"PRICE","INTRA")&lt;/Q&gt;&lt;R&gt;1&lt;/R&gt;&lt;C&gt;1&lt;/C&gt;&lt;D xsi:type="xsd:double"&gt;20932.77&lt;/D&gt;&lt;/FQL&gt;&lt;FQL&gt;&lt;Q&gt;180458^P_PRICE_HIGH(12/30/09,12/30/09-14D,,,,"PRICE","INTRA")&lt;/Q&gt;&lt;R&gt;1&lt;/R&gt;&lt;C&gt;1&lt;/C&gt;&lt;D xsi:type="xsd:double"&gt;22225.77&lt;/D&gt;&lt;/FQL&gt;&lt;FQL&gt;&lt;Q&gt;180458^P_PRICE_LOW(12/30/09,12/30/09-14D,,,,"PRICE","INTRA")&lt;/Q&gt;&lt;R&gt;1&lt;/R&gt;&lt;C&gt;1&lt;/C&gt;&lt;D xsi:type="xsd:double"&gt;20932.77&lt;/D&gt;&lt;/FQL&gt;&lt;FQL&gt;&lt;Q&gt;180458^P_PRICE_HIGH(12/31/09,12/31/09-14D,,,,"PRICE","INTRA")&lt;/Q&gt;&lt;R&gt;1&lt;/R&gt;&lt;C&gt;1&lt;/C&gt;&lt;D xsi:type="xsd:double"&gt;22225.77&lt;/D&gt;&lt;/FQL&gt;&lt;FQL&gt;&lt;Q&gt;180458^P_PRICE_LOW(12/31/09,12/31/09-14D,,,,"PRICE","INTRA")&lt;/Q&gt;&lt;R&gt;1&lt;/R&gt;&lt;C&gt;1&lt;/C&gt;&lt;D xsi:type="xsd:double"&gt;20932.77&lt;/D&gt;&lt;/FQL&gt;&lt;FQL&gt;&lt;Q&gt;180458^P_PRICE_HIGH(1/04/10,1/04/10-14D,,,,"PRICE","INTRA")&lt;/Q&gt;&lt;R&gt;1&lt;/R&gt;&lt;C&gt;1&lt;/C&gt;&lt;D xsi:type="xsd:double"&gt;22225.77&lt;/D&gt;&lt;/FQL&gt;&lt;FQL&gt;&lt;Q&gt;180458^P_PRICE_LOW(1/04/10,1/04/10-14D,,,,"PRICE","INTRA")&lt;/Q&gt;&lt;R&gt;1&lt;/R&gt;&lt;C&gt;1&lt;/C&gt;&lt;D xsi:type="xsd:double"&gt;20932.77&lt;/D&gt;&lt;/FQL&gt;&lt;FQL&gt;&lt;Q&gt;180458^P_PRICE_HIGH(1/05/10,1/05/10-14D,,,,"PRICE","INTRA")&lt;/Q&gt;&lt;R&gt;1&lt;/R&gt;&lt;C&gt;1&lt;/C&gt;&lt;D xsi:type="xsd:double"&gt;22297.04&lt;/D&gt;&lt;/FQL&gt;&lt;FQL&gt;&lt;Q&gt;180458^P_PRICE_LOW(1/05/10,1/05/10-14D,,,,"PRICE","INTRA")&lt;/Q&gt;&lt;R&gt;1&lt;/R&gt;&lt;C&gt;1&lt;/C&gt;&lt;D xsi:type="xsd:double"&gt;20932.77&lt;/D&gt;&lt;/FQL&gt;&lt;FQL&gt;&lt;Q&gt;180458^P_PRICE_HIGH(1/06/10,1/06/10-14D,,,,"PRICE","INTRA")&lt;/Q&gt;&lt;R&gt;1&lt;/R&gt;&lt;C&gt;1&lt;/C&gt;&lt;D xsi:type="xsd:double"&gt;22514.79&lt;/D&gt;&lt;/FQL&gt;&lt;FQL&gt;&lt;Q&gt;180458^P_PRICE_LOW(1/06/10,1/06/10-14D,,,,"PRICE","INTRA")&lt;/Q&gt;&lt;R&gt;1&lt;/R&gt;&lt;C&gt;1&lt;/C&gt;&lt;D xsi:type="xsd:double"&gt;20932.77&lt;/D&gt;&lt;/FQL&gt;&lt;FQL&gt;&lt;Q&gt;180458^P_PRICE_HIGH(1/07/10,1/07/10-14D,,,,"PRICE","INTRA")&lt;/Q&gt;&lt;R&gt;1&lt;/R&gt;&lt;C&gt;1&lt;/C&gt;&lt;D xsi:type="xsd:double"&gt;22548.03&lt;/D&gt;&lt;/FQL&gt;&lt;FQL&gt;&lt;Q&gt;180458^P_PRICE_LOW(1/07/10,1/07/10-14D,,,,"PRICE","INTRA")&lt;/Q&gt;&lt;R&gt;1&lt;/R&gt;&lt;C&gt;1&lt;/C&gt;&lt;D xsi:type="xsd:double"&gt;20932.77&lt;/D&gt;&lt;/FQL&gt;&lt;FQL&gt;&lt;Q&gt;180458^P_PRICE_HIGH(1/08/10,1/08/10-14D,,,,"PRICE","INTRA")&lt;/Q&gt;&lt;R&gt;1&lt;/R&gt;&lt;C&gt;1&lt;/C&gt;&lt;D xsi:type="xsd:double"&gt;22548.03&lt;/D&gt;&lt;/FQL&gt;&lt;FQL&gt;&lt;Q&gt;180458^P_PRICE_LOW(1/08/10,1/08/10-14D,,,,"PRICE","INTRA")&lt;/Q&gt;&lt;R&gt;1&lt;/R&gt;&lt;C&gt;1&lt;/C&gt;&lt;D xsi:type="xsd:double"&gt;20932.77&lt;/D&gt;&lt;/FQL&gt;&lt;FQL&gt;&lt;Q&gt;180458^P_PRICE_HIGH(1/11/10,1/11/10-14D,,,,"PRICE","INTRA")&lt;/Q&gt;&lt;R&gt;1&lt;/R&gt;&lt;C&gt;1&lt;/C&gt;&lt;D xsi:type="xsd:double"&gt;22671.92&lt;/D&gt;&lt;/FQL&gt;&lt;FQL&gt;&lt;Q&gt;180458^P_PRICE_LOW(1/11/10,1/11/10-14D,,,,"PRICE","INTRA")&lt;/Q&gt;&lt;R&gt;1&lt;/R&gt;&lt;C&gt;1&lt;/C&gt;&lt;D xsi:type="xsd:double"&gt;20932.77&lt;/D&gt;&lt;/FQL&gt;&lt;FQL&gt;&lt;Q&gt;180458^P_PRICE_HIGH(1/12/10,1/12/10-14D,,,,"PRICE","INTRA")&lt;/Q&gt;&lt;R&gt;1&lt;/R&gt;&lt;C&gt;1&lt;/C&gt;&lt;D xsi:type="xsd:double"&gt;22671.92&lt;/D&gt;&lt;/FQL&gt;&lt;FQL&gt;&lt;Q&gt;180458^P_PRICE_LOW(1/12/10,1/12/10-14D,,,,"PRICE","INTRA")&lt;/Q&gt;&lt;R&gt;1&lt;/R&gt;&lt;C&gt;1&lt;/C&gt;&lt;D xsi:type="xsd:double"&gt;20932.77&lt;/D&gt;&lt;/FQL&gt;&lt;FQL&gt;&lt;Q&gt;180458^P_PRICE_HIGH(1/13/10,1/13/10-14D,,,,"PRICE","INTRA")&lt;/Q&gt;&lt;R&gt;1&lt;/R&gt;&lt;C&gt;1&lt;/C&gt;&lt;D xsi:type="xsd:double"&gt;22671.92&lt;/D&gt;&lt;/FQL&gt;&lt;FQL&gt;&lt;Q&gt;180458^P_PRICE_LOW(1/13/10,1/13/10-14D,,,,"PRICE","INTRA")&lt;/Q&gt;&lt;R&gt;1&lt;/R&gt;&lt;C&gt;1&lt;/C&gt;&lt;D xsi:type="xsd:double"&gt;21017.02&lt;/D&gt;&lt;/FQL&gt;&lt;FQL&gt;&lt;Q&gt;180458^P_PRICE_HIGH(1/14/10,1/14/10-14D,,,,"PRICE","INTRA")&lt;/Q&gt;&lt;R&gt;1&lt;/R&gt;&lt;C&gt;1&lt;/C&gt;&lt;D xsi:type="xsd:double"&gt;22671.92&lt;/D&gt;&lt;/FQL&gt;&lt;FQL&gt;&lt;Q&gt;180458^P_PRICE_LOW(1/14/10,1/14/10-14D,,,,"PRICE","INTRA")&lt;/Q&gt;&lt;R&gt;1&lt;/R&gt;&lt;C&gt;1&lt;/C&gt;&lt;D xsi:type="xsd:double"&gt;21017.02&lt;/D&gt;&lt;/FQL&gt;&lt;FQL&gt;&lt;Q&gt;180458^P_PRICE_HIGH(1/15/10,1/15/10-14D,,,,"PRICE","INTRA")&lt;/Q&gt;&lt;R&gt;1&lt;/R&gt;&lt;C&gt;1&lt;/C&gt;&lt;D xsi:type="xsd:double"&gt;22671.92&lt;/D&gt;&lt;/FQL&gt;&lt;FQL&gt;&lt;Q&gt;180458^P_PRICE_LOW(1/15/10,1/15/10-14D,,,,"PRICE","INTRA")&lt;/Q&gt;&lt;R&gt;1&lt;/R&gt;&lt;C&gt;1&lt;/C&gt;&lt;D xsi:type="xsd:double"&gt;21320.11&lt;/D&gt;&lt;/FQL&gt;&lt;FQL&gt;&lt;Q&gt;180458^P_PRICE_HIGH(1/18/10,1/18/10-14D,,,,"PRICE","INTRA")&lt;/Q&gt;&lt;R&gt;1&lt;/R&gt;&lt;C&gt;1&lt;/C&gt;&lt;D xsi:type="xsd:double"&gt;22671.92&lt;/D&gt;&lt;/FQL&gt;&lt;FQL&gt;&lt;Q&gt;180458^P_PRICE_LOW(1/18/10,1/18/10-14D,,,,"PRICE","INTRA")&lt;/Q&gt;&lt;R&gt;1&lt;/R&gt;&lt;C&gt;1&lt;/C&gt;&lt;D xsi:type="xsd:double"&gt;21320.11&lt;/D&gt;&lt;/FQL&gt;&lt;FQL&gt;&lt;Q&gt;180458^P_PRICE_HIGH(1/19/10,1/19/10-14D,,,,"PRICE","INTRA")&lt;/Q&gt;&lt;R&gt;1&lt;/R&gt;&lt;C&gt;1&lt;/C&gt;&lt;D xsi:type="xsd:double"&gt;22671.92&lt;/D&gt;&lt;/FQL&gt;&lt;FQL&gt;&lt;Q&gt;180458^P_PRICE_LOW(1/19/10,1/19/10-14D,,,,"PRICE","INTRA")&lt;/Q&gt;&lt;R&gt;1&lt;/R&gt;&lt;C&gt;1&lt;/C&gt;&lt;D xsi:type="xsd:double"&gt;21320.11&lt;/D&gt;&lt;/FQL&gt;&lt;FQL&gt;&lt;Q&gt;180458^P_PRICE_HIGH(1/20/10,1/20/10-14D,,,,"PRICE","INTRA")&lt;/Q&gt;&lt;R&gt;1&lt;/R&gt;&lt;C&gt;1&lt;/C&gt;&lt;D xsi:type="xsd:double"&gt;22671.92&lt;/D&gt;&lt;/FQL&gt;&lt;FQL&gt;&lt;Q&gt;180458^P_PRICE_LOW(1/20/10,1/20/10-14D,,,,"PRICE","INTRA")&lt;/Q&gt;&lt;R&gt;1&lt;/R&gt;&lt;C&gt;1&lt;/C&gt;&lt;D xsi:type="xsd:double"&gt;21171.3&lt;/D&gt;&lt;/FQL&gt;&lt;FQL&gt;&lt;Q&gt;180458^P_PRICE_HIGH(1/21/10,1/21/10-14D,,,,"PRICE","INTRA")&lt;/Q&gt;&lt;R&gt;1&lt;/R&gt;&lt;C&gt;1&lt;/C&gt;&lt;D xsi:type="xsd:double"&gt;22671.92&lt;/D&gt;&lt;/FQL&gt;&lt;FQL&gt;&lt;Q&gt;180458^P_PRICE_LOW(1/21/10,1/21/10-14D,,,,"PRICE","INTRA")&lt;/Q&gt;&lt;R&gt;1&lt;/R&gt;&lt;C&gt;1&lt;/C&gt;&lt;D xsi:type="xsd:double"&gt;20828.24&lt;/D&gt;&lt;/FQL&gt;&lt;FQL&gt;&lt;Q&gt;180458^P_PRICE_HIGH(1/22/10,1/22/10-14D,,,,"PRICE","INTRA")&lt;/Q&gt;&lt;R&gt;1&lt;/R&gt;&lt;C&gt;1&lt;/C&gt;&lt;D xsi:type="xsd:double"&gt;22671.92&lt;/D&gt;&lt;/FQL&gt;&lt;FQL&gt;&lt;Q&gt;180458^P_PRICE_LOW(1/22/10,1/22/10-14D,,,,"PRICE","INTRA")&lt;/Q&gt;&lt;R&gt;1&lt;/R&gt;&lt;C&gt;1&lt;/C&gt;&lt;D xsi:type="xsd:double"&gt;20250.36&lt;/D&gt;&lt;/FQL&gt;&lt;FQL&gt;&lt;Q&gt;180458^P_PRICE_HIGH(1/25/10,1/25/10-14D,,,,"PRICE","INTRA")&lt;/Q&gt;&lt;R&gt;1&lt;/R&gt;&lt;C&gt;1&lt;/C&gt;&lt;D xsi:type="xsd:double"&gt;22671.92&lt;/D&gt;&lt;/FQL&gt;&lt;FQL&gt;&lt;Q&gt;180458^P_PRICE_LOW(1/25/10,1/25/10-14D,,,,"PRICE","INTRA")&lt;/Q&gt;&lt;R&gt;1&lt;/R&gt;&lt;C&gt;1&lt;/C&gt;&lt;D xsi:type="xsd:double"&gt;20250.36&lt;/D&gt;&lt;/FQL&gt;&lt;FQL&gt;&lt;Q&gt;180458^P_PRICE_HIGH(1/26/10,1/26/10-14D,,,,"PRICE","INTRA")&lt;/Q&gt;&lt;R&gt;1&lt;/R&gt;&lt;C&gt;1&lt;/C&gt;&lt;D xsi:type="xsd:double"&gt;22671.92&lt;/D&gt;&lt;/FQL&gt;&lt;FQL&gt;&lt;Q&gt;180458^P_PRICE_LOW(1/26/10,1/26/10-14D,,,,"PRICE","INTRA")&lt;/Q&gt;&lt;R&gt;1&lt;/R&gt;&lt;C&gt;1&lt;/C&gt;&lt;D xsi:type="xsd:double"&gt;20046.6&lt;/D&gt;&lt;/FQL&gt;&lt;FQL&gt;&lt;Q&gt;180458^P_PRICE_HIGH(1/27/10,1/27/10-14D,,,,"PRICE","INTRA")&lt;/Q&gt;&lt;R&gt;1&lt;/R&gt;&lt;C&gt;1&lt;/C&gt;&lt;D xsi:type="xsd:double"&gt;22671.92&lt;/D&gt;&lt;/FQL&gt;&lt;FQL&gt;&lt;Q&gt;180458^P_PRICE_LOW(1/27/10,1/27/10-14D,,,,"PRICE","INTRA")&lt;/Q&gt;&lt;R&gt;1&lt;/R&gt;&lt;C&gt;1&lt;/C&gt;&lt;D xsi:type="xsd:double"&gt;19923.55&lt;/D&gt;&lt;/FQL&gt;&lt;FQL&gt;&lt;Q&gt;180458^P_PRICE_HIGH(1/28/10,1/28/10-14D,,,,"PRICE","INTRA")&lt;/Q&gt;&lt;R&gt;1&lt;/R&gt;&lt;C&gt;1&lt;/C&gt;&lt;D xsi:type="xsd:double"&gt;22671.92&lt;/D&gt;&lt;/FQL&gt;&lt;FQL&gt;&lt;Q&gt;180458^P_PRICE_LOW(1/28/10,1/28/10-14D,,,,"PRICE","INTRA")&lt;/Q&gt;&lt;R&gt;1&lt;/R&gt;&lt;C&gt;1&lt;/C&gt;&lt;D xsi:type="xsd:double"&gt;19923.55&lt;/D&gt;&lt;/FQL&gt;&lt;FQL&gt;&lt;Q&gt;180458^P_PRICE_HIGH(1/29/10,1/29/10-14D,,,,"PRICE","INTRA")&lt;/Q&gt;&lt;R&gt;1&lt;/R&gt;&lt;C&gt;1&lt;/C&gt;&lt;D xsi:type="xsd:double"&gt;22671.92&lt;/D&gt;&lt;/FQL&gt;&lt;FQL&gt;&lt;Q&gt;180458^P_PRICE_LOW(1/29/10,1/29/10-14D,,,,"PRICE","INTRA")&lt;/Q&gt;&lt;R&gt;1&lt;/R&gt;&lt;C&gt;1&lt;/C&gt;&lt;D xsi:type="xsd:double"&gt;19916.34&lt;/D&gt;&lt;/FQL&gt;&lt;FQL&gt;&lt;Q&gt;180458^P_PRICE_HIGH(2/01/10,2/01/10-14D,,,,"PRICE","INTRA")&lt;/Q&gt;&lt;R&gt;1&lt;/R&gt;&lt;C&gt;1&lt;/C&gt;&lt;D xsi:type="xsd:double"&gt;22476.12&lt;/D&gt;&lt;/FQL&gt;&lt;FQL&gt;&lt;Q&gt;180458^P_PRICE_LOW(2/01/10,2/01/10-14D,,,,"PRICE","INTRA")&lt;/Q&gt;&lt;R&gt;1&lt;/R&gt;&lt;C&gt;1&lt;/C&gt;&lt;D xsi:type="xsd:double"&gt;19845.93&lt;/D&gt;&lt;/FQL&gt;&lt;FQL&gt;&lt;Q&gt;180458^P_PRICE_HIGH(2/02/10,2/02/10-14D,,,,"PRICE","INTRA")&lt;/Q&gt;&lt;R&gt;1&lt;/R&gt;&lt;C&gt;1&lt;/C&gt;&lt;D xsi:type="xsd:double"&gt;22012.04&lt;/D&gt;&lt;/FQL&gt;&lt;FQL&gt;&lt;Q&gt;180458^P_PRICE_LOW(2/02/10,2/02/10-14D,,,,"PRICE","INTRA")&lt;/Q&gt;&lt;R&gt;1&lt;/R&gt;&lt;C&gt;1&lt;/C&gt;&lt;D xsi:type="xsd:double"&gt;19845.93&lt;/D&gt;&lt;/FQL&gt;&lt;FQL&gt;&lt;Q&gt;180458^P_PRICE_HIGH(2/03/10,2/03/10-14D,,,,"PRICE","INTRA")&lt;/Q&gt;&lt;R&gt;1&lt;/R&gt;&lt;C&gt;1&lt;/C&gt;&lt;D xsi:type="xsd:double"&gt;21988.93&lt;/D&gt;&lt;/FQL&gt;&lt;FQL&gt;&lt;Q&gt;180458^P_PRICE_LOW(2/03/10,2/03/10-14D,,,,"PRICE","INTRA")&lt;/Q&gt;&lt;R&gt;1&lt;/R&gt;&lt;C&gt;1&lt;/C&gt;&lt;D xsi:type="xsd:double"&gt;19845.93&lt;/D&gt;&lt;/FQL&gt;&lt;FQL&gt;&lt;Q&gt;180458^P_PRICE_HIGH(2/04/10,2/04/10-14D,,,,"PRICE","INTRA")&lt;/Q&gt;&lt;R&gt;1&lt;/R&gt;&lt;C&gt;1&lt;/C&gt;&lt;D xsi:type="xsd:double"&gt;21788.85&lt;/D&gt;&lt;/FQL&gt;&lt;FQL&gt;&lt;Q&gt;180458^P_PRICE_LOW(2/04/10,2/04/10-14D,,,,"PRICE","INTRA")&lt;/Q&gt;&lt;R&gt;1&lt;/R&gt;&lt;C&gt;1&lt;/C&gt;&lt;D xsi:type="xsd:double"&gt;19845.93&lt;/D&gt;&lt;/FQL&gt;&lt;FQL&gt;&lt;Q&gt;180458^P_PRICE_HIGH(2/05/10,2/05/10-14D,,,,"PRICE","INTRA")&lt;/Q&gt;&lt;R&gt;1&lt;/R&gt;&lt;C&gt;1&lt;/C&gt;&lt;D xsi:type="xsd:double"&gt;21681.69&lt;/D&gt;&lt;/FQL&gt;&lt;FQL&gt;&lt;Q&gt;180458^P_PRICE_LOW(2/05/10,2/05/10-14D,,,,"PRICE","INTRA")&lt;/Q&gt;&lt;R&gt;1&lt;/R&gt;&lt;C&gt;1&lt;/C&gt;&lt;D xsi:type="xsd:double"&gt;19655.88&lt;/D&gt;&lt;/FQL&gt;&lt;FQL&gt;&lt;Q&gt;180458^P_PRICE_HIGH(2/08/10,2/08/10-14D,,,,"PRICE","INTRA")&lt;/Q&gt;&lt;R&gt;1&lt;/R&gt;&lt;C&gt;1&lt;/C&gt;&lt;D xsi:type="xsd:double"&gt;21681.69&lt;/D&gt;&lt;/FQL&gt;&lt;FQL&gt;&lt;Q&gt;180458^P_PRICE_LOW(2/08/10,2/08/10-14D,,,,"PRICE","INTRA")&lt;/Q&gt;&lt;R&gt;1&lt;/R&gt;&lt;C&gt;1&lt;/C&gt;&lt;D xsi:type="xsd:double"&gt;19423.05&lt;/D&gt;&lt;/FQL&gt;&lt;FQL&gt;&lt;Q&gt;180458^P_PRICE_HIGH(2/09/10,2/09/10-14D,,,,"PRICE","INTRA")&lt;/Q&gt;&lt;R&gt;1&lt;/R&gt;&lt;C&gt;1&lt;/C&gt;&lt;D xsi:type="xsd:double"&gt;21561.56&lt;/D&gt;&lt;/FQL&gt;&lt;FQL&gt;&lt;Q&gt;180458^P_PRICE_LOW(2/09/10,2/09/10-14D,,,,"PRICE","INTRA")&lt;/Q&gt;&lt;R&gt;1&lt;/R&gt;&lt;C&gt;1&lt;/C&gt;&lt;D xsi:type="xsd:double"&gt;19423.05&lt;/D&gt;&lt;/FQL&gt;&lt;FQL&gt;&lt;Q&gt;180458^P_PRICE_HIGH(2/10/10,2/10/10-14D,,,,"PRICE","INTRA")&lt;/Q&gt;&lt;R&gt;1&lt;/R&gt;&lt;C&gt;1&lt;/C&gt;&lt;D xsi:type="xsd:double"&gt;21272.26&lt;/D&gt;&lt;/FQL&gt;&lt;FQL&gt;&lt;Q&gt;180458^P_PRICE_LOW(2/10/10,2/10/10-14D,,,,"PRICE","INTRA")&lt;/Q&gt;&lt;R&gt;1&lt;/R&gt;&lt;C&gt;1&lt;/C&gt;&lt;D xsi:type="xsd:double"&gt;19423.05&lt;/D&gt;&lt;/FQL&gt;&lt;FQL&gt;&lt;Q&gt;180458^P_PRICE_HIGH(2/11/10,2/11/10-14D,,,,"PRICE","INTRA")&lt;/Q&gt;&lt;R&gt;1&lt;/R&gt;&lt;C&gt;1&lt;/C&gt;&lt;D xsi:type="xsd:double"&gt;20780.5&lt;/D&gt;&lt;/FQL&gt;&lt;FQL&gt;&lt;Q&gt;180458^P_PRICE_LOW(2/11/10,2/11/10-14D,,,,"PRICE","INTRA")&lt;/Q&gt;&lt;R&gt;1&lt;/R&gt;&lt;C&gt;1&lt;/C&gt;&lt;D xsi:type="xsd:double"&gt;19423.05&lt;/D&gt;&lt;/FQL&gt;&lt;FQL&gt;&lt;Q&gt;180458^P_PRICE_HIGH(2/12/10,2/12/10-14D,,,,"PRICE","INTRA")&lt;/Q&gt;&lt;R&gt;1&lt;/R&gt;&lt;C&gt;1&lt;/C&gt;&lt;D xsi:type="xsd:double"&gt;20780.5&lt;/D&gt;&lt;/FQL&gt;&lt;FQL&gt;&lt;Q&gt;180458^P_PRICE_LOW(2/12/10,2/12/10-14D,,,,"PRICE","INTRA")&lt;/Q&gt;&lt;R&gt;1&lt;/R&gt;&lt;C&gt;1&lt;/C&gt;&lt;D xsi:type="xsd:double"&gt;19423.05&lt;/D&gt;&lt;/FQL&gt;&lt;FQL&gt;&lt;Q&gt;180458^P_PRICE_HIGH(2/17/10,2/17/10-14D,,,,"PRICE","INTRA")&lt;/Q&gt;&lt;R&gt;1&lt;/R&gt;&lt;C&gt;1&lt;/C&gt;&lt;D xsi:type="xsd:double"&gt;20780.5&lt;/D&gt;&lt;/FQL&gt;&lt;FQL&gt;&lt;Q&gt;180458^P_PRICE_LOW(2/17/10,2/17/10-14D,,,,"PRICE","INTRA")&lt;/Q&gt;&lt;R&gt;1&lt;/R&gt;&lt;C&gt;1&lt;/C&gt;&lt;D xsi:type="xsd:double"&gt;19423.05&lt;/D&gt;&lt;/FQL&gt;&lt;FQL&gt;&lt;Q&gt;180458^P_PRICE_HIGH(2/18/10,2/18/10-14D,,,,"PRICE","INTRA")&lt;/Q&gt;&lt;R&gt;1&lt;/R&gt;&lt;C&gt;1&lt;/C&gt;&lt;D xsi:type="xsd:double"&gt;20780.5&lt;/D&gt;&lt;/FQL&gt;&lt;FQL&gt;&lt;Q&gt;180458^P_PRICE_LOW(2/18/10,2/18/10-14D,,,,"PRICE","INTRA")&lt;/Q&gt;&lt;R&gt;1&lt;/R&gt;&lt;C&gt;1&lt;/C&gt;&lt;D xsi:type="xsd:double"&gt;19423.05&lt;/D&gt;&lt;/FQL&gt;&lt;FQL&gt;&lt;Q&gt;180458^P_PRICE_HIGH(2/19/10,2/19/10-14D,,,,"PRICE","INTRA")&lt;/Q&gt;&lt;R&gt;1&lt;/R&gt;&lt;C&gt;1&lt;/C&gt;&lt;D xsi:type="xsd:double"&gt;20780.5&lt;/D&gt;&lt;/FQL&gt;&lt;FQL&gt;&lt;Q&gt;180458^P_PRICE_LOW(2/19/10,2/19/10-14D,,,,"PRICE","INTRA")&lt;/Q&gt;&lt;R&gt;1&lt;/R&gt;&lt;C&gt;1&lt;/C&gt;&lt;D xsi:type="xsd:double"&gt;19423.05&lt;/D&gt;&lt;/FQL&gt;&lt;FQL&gt;&lt;Q&gt;180458^P_PRICE_HIGH(2/22/10,2/22/10-14D,,,,"PRICE","INTRA")&lt;/Q&gt;&lt;R&gt;1&lt;/R&gt;&lt;C&gt;1&lt;/C&gt;&lt;D xsi:type="xsd:double"&gt;20780.5&lt;/D&gt;&lt;/FQL&gt;&lt;FQL&gt;&lt;Q&gt;180458^P_PRICE_LOW(2/22/10,2/22/10-14D,,,,"PRICE","INTRA")&lt;/Q&gt;&lt;R&gt;1&lt;/R&gt;&lt;C&gt;1&lt;/C&gt;&lt;D xsi:type="xsd:double"&gt;19423.05&lt;/D&gt;&lt;/FQL&gt;&lt;FQL&gt;&lt;Q&gt;180458^P_PRICE_HIGH(2/23/10,2/23/10-14D,,,,"PRICE","INTRA")&lt;/Q&gt;&lt;R&gt;1&lt;/R&gt;&lt;C&gt;1&lt;/C&gt;&lt;D xsi:type="xsd:double"&gt;20780.5&lt;/D&gt;&lt;/FQL&gt;&lt;FQL&gt;&lt;Q&gt;180458^P_PRICE_LOW(2/23/10,2/23/10-14D,,,,"PRICE","INTRA")&lt;/Q&gt;&lt;R&gt;1&lt;/R&gt;&lt;C&gt;1&lt;/C&gt;&lt;D xsi:type="xsd:double"&gt;19423.05&lt;/D&gt;&lt;/FQL&gt;&lt;FQL&gt;&lt;Q&gt;180458^P_PRICE_HIGH(2/24/10,2/24/10-14D,,,,"PRICE","INTRA")&lt;/Q&gt;&lt;R&gt;1&lt;/R&gt;&lt;C&gt;1&lt;/C&gt;&lt;D xsi:type="xsd:double"&gt;20780.5&lt;/D&gt;&lt;/FQL&gt;&lt;FQL&gt;&lt;Q&gt;180458^P_PRICE_LOW(2/24/10,2/24/10-14D,,,,"PRICE","INTRA")&lt;/Q&gt;&lt;R&gt;1&lt;/R&gt;&lt;C&gt;1&lt;/C&gt;&lt;D xsi:type="xsd:double"&gt;19423.05&lt;/D&gt;&lt;/FQL&gt;&lt;FQL&gt;&lt;Q&gt;180458^P_PRICE_HIGH(2/25/10,2/25/10-14D,,,,"PRICE","INTRA")&lt;/Q&gt;&lt;R&gt;1&lt;/R&gt;&lt;C&gt;1&lt;/C&gt;&lt;D xsi:type="xsd:double"&gt;20780.5&lt;/D&gt;&lt;/FQL&gt;&lt;FQL&gt;&lt;Q&gt;180458^P_PRICE_LOW(2/25/10,2/25/10-14D,,,,"PRICE","INTRA")&lt;/Q&gt;&lt;R&gt;1&lt;/R&gt;&lt;C&gt;1&lt;/C&gt;&lt;D xsi:type="xsd:double"&gt;19423.05&lt;/D&gt;&lt;/FQL&gt;&lt;FQL&gt;&lt;Q&gt;180458^P_PRICE_HIGH(2/26/10,2/26/10-14D,,,,"PRICE","INTRA")&lt;/Q&gt;&lt;R&gt;1&lt;/R&gt;&lt;C&gt;1&lt;/C&gt;&lt;D xsi:type="xsd:double"&gt;20711.75&lt;/D&gt;&lt;/FQL&gt;&lt;FQL&gt;&lt;Q&gt;180458^P_PRICE_LOW(2/26/10,2/26/10-14D,,,,"PRICE","INTRA")&lt;/Q&gt;&lt;R&gt;1&lt;/R&gt;&lt;C&gt;1&lt;/C&gt;&lt;D xsi:type="xsd:double"&gt;19423.05&lt;/D&gt;&lt;/FQL&gt;&lt;FQL&gt;&lt;Q&gt;180458^P_PRICE_HIGH(3/01/10,3/01/10-14D,,,,"PRICE","INTRA")&lt;/Q&gt;&lt;R&gt;1&lt;/R&gt;&lt;C&gt;1&lt;/C&gt;&lt;D xsi:type="xsd:double"&gt;21056.93&lt;/D&gt;&lt;/FQL&gt;&lt;FQL&gt;&lt;Q&gt;180458^P_PRICE_LOW(3/01/10,3/01/10-14D,,,,"PRICE","INTRA")&lt;/Q&gt;&lt;R&gt;1&lt;/R&gt;&lt;C&gt;1&lt;/C&gt;&lt;D xsi:type="xsd:double"&gt;19423.05&lt;/D&gt;&lt;/FQL&gt;&lt;FQL&gt;&lt;Q&gt;180458^P_PRICE_HIGH(3/02/10,3/02/10-14D,,,,"PRICE","INTRA")&lt;/Q&gt;&lt;R&gt;1&lt;/R&gt;&lt;C&gt;1&lt;/C&gt;&lt;D xsi:type="xsd:double"&gt;21056.93&lt;/D&gt;&lt;/FQL&gt;&lt;FQL&gt;&lt;Q&gt;180458^P_PRICE_LOW(3/02/10,3/02/10-14D,,,,"PRICE","INTRA")&lt;/Q&gt;&lt;R&gt;1&lt;/R&gt;&lt;C&gt;1&lt;/C&gt;&lt;D xsi:type="xsd:double"&gt;19423.05&lt;/D&gt;&lt;/FQL&gt;&lt;FQL&gt;&lt;Q&gt;180458^P_PRICE_HIGH(3/03/10,3/03/10-14D,,,,"PRICE","INTRA")&lt;/Q&gt;&lt;R&gt;1&lt;/R&gt;&lt;C&gt;1&lt;/C&gt;&lt;D xsi:type="xsd:double"&gt;21056.93&lt;/D&gt;&lt;/FQL&gt;&lt;FQL&gt;&lt;Q&gt;180458^P_PRICE_LOW(3/03/10,3/03/10-14D,,,,"PRICE","INTRA")&lt;/Q&gt;&lt;R&gt;1&lt;/R&gt;&lt;C&gt;1&lt;/C&gt;&lt;D xsi:type="xsd:double"&gt;19461.2&lt;/D&gt;&lt;/FQL&gt;&lt;FQL&gt;&lt;Q&gt;180458^P_PRICE_HIGH(3/04/10,3/04/10-14D,,,,"PRICE","INTRA")&lt;/Q&gt;&lt;R&gt;1&lt;/R&gt;&lt;C&gt;1&lt;/C&gt;&lt;D xsi:type="xsd:double"&gt;21056.93&lt;/D&gt;&lt;/FQL&gt;&lt;FQL&gt;&lt;Q&gt;180458^P_PRICE_LOW(3/04/10,3/04/10-14D,,,,"PRICE","INTRA")&lt;/Q&gt;&lt;R&gt;1&lt;/R&gt;&lt;C&gt;1&lt;/C&gt;&lt;D xsi:type="xsd:double"&gt;19681.54&lt;/D&gt;&lt;/FQL&gt;&lt;FQL&gt;&lt;Q&gt;180458^P_PRICE_HIGH(3/05/10,3/05/10-14D,,,,"PRICE","INTRA")&lt;/Q&gt;&lt;R&gt;1&lt;/R&gt;&lt;C&gt;1&lt;/C&gt;&lt;D xsi:type="xsd:double"&gt;21056.93&lt;/D&gt;&lt;/FQL&gt;&lt;FQL&gt;&lt;Q&gt;180458^P_PRICE_LOW(3/05/10,3/05/10-14D,,,,"PRICE","INTRA")&lt;/Q&gt;&lt;R&gt;1&lt;/R&gt;&lt;C&gt;1&lt;/C&gt;&lt;D xsi:type="xsd:double"&gt;19874.55&lt;/D&gt;&lt;/FQL&gt;&lt;FQL&gt;&lt;Q&gt;180458^P_PRICE_HIGH(3/08/10,3/08/10-14D,,,,"PRICE","INTRA")&lt;/Q&gt;&lt;R&gt;1&lt;/R&gt;&lt;C&gt;1&lt;/C&gt;&lt;D xsi:type="xsd:double"&gt;21257.09&lt;/D&gt;&lt;/FQL&gt;&lt;FQL&gt;&lt;Q&gt;180458^P_PRICE_LOW(3/08/10,3/08/10-14D,,,,"PRICE","INTRA")&lt;/Q&gt;&lt;R&gt;1&lt;/R&gt;&lt;C&gt;1&lt;/C&gt;&lt;D xsi:type="xsd:double"&gt;19874.55&lt;/D&gt;&lt;/FQL&gt;&lt;FQL&gt;&lt;Q&gt;180458^P_PRICE_HIGH(3/09/10,3/09/10-14D,,,,"PRICE","INTRA")&lt;/Q&gt;&lt;R&gt;1&lt;/R&gt;&lt;C&gt;1&lt;/C&gt;&lt;D xsi:type="xsd:double"&gt;21277.66&lt;/D&gt;&lt;/FQL&gt;&lt;FQL&gt;&lt;Q&gt;180458^P_PRICE_LOW(3/09/10,3/09/10-14D,,,,"PRICE","INTRA")&lt;/Q&gt;&lt;R&gt;1&lt;/R&gt;&lt;C&gt;1&lt;/C&gt;&lt;D xsi:type="xsd:double"&gt;19874.55&lt;/D&gt;&lt;/FQL&gt;&lt;FQL&gt;&lt;Q&gt;180458^P_PRICE_HIGH(3/10/10,3/10/10-14D,,,,"PRICE","INTRA")&lt;/Q&gt;&lt;R&gt;1&lt;/R&gt;&lt;C&gt;1&lt;/C&gt;&lt;D xsi:type="xsd:double"&gt;21293.52&lt;/D&gt;&lt;/FQL&gt;&lt;FQL&gt;&lt;Q&gt;180458^P_PRICE_LOW(3/10/10,3/10/10-14D,,,,"PRICE","INTRA")&lt;/Q&gt;&lt;R&gt;1&lt;/R&gt;&lt;C&gt;1&lt;/C&gt;&lt;D xsi:type="xsd:double"&gt;19874.55&lt;/D&gt;&lt;/FQL&gt;&lt;FQL&gt;&lt;Q&gt;180458^P_PRICE_HIGH(3/11/10,3/11/10-14D,,,,"PRICE","INTRA")&lt;/Q&gt;&lt;R&gt;1&lt;/R&gt;&lt;C&gt;1&lt;/C&gt;&lt;D xsi:type="xsd:double"&gt;21333.06&lt;/D&gt;&lt;/FQL&gt;&lt;FQL&gt;&lt;Q&gt;180458^P_PRICE_LOW(3/11/10,3/11/10-14D,,,,"PRICE","INTRA")&lt;/Q&gt;&lt;R&gt;1&lt;/R&gt;&lt;C&gt;1&lt;/C&gt;&lt;D xsi:type="xsd:double"&gt;19874.55&lt;/D&gt;&lt;/FQL&gt;&lt;FQL&gt;&lt;Q&gt;180458^P_PRICE_HIGH(3/12/10,3/12/10-14D,,,,"PRICE","INTRA")&lt;/Q&gt;&lt;R&gt;1&lt;/R&gt;&lt;C&gt;1&lt;/C&gt;&lt;D xsi:type="xsd:double"&gt;21333.06&lt;/D&gt;&lt;/FQL&gt;&lt;FQL&gt;&lt;Q&gt;180458^P_PRICE_LOW(3/12/10,3/12/10-14D,,,,"PRICE","INTRA")&lt;/Q&gt;&lt;R&gt;1&lt;/R&gt;&lt;C&gt;1&lt;/C&gt;&lt;D xsi:type="xsd:double"&gt;20120.1&lt;/D&gt;&lt;/FQL&gt;&lt;FQL&gt;&lt;Q&gt;180458^P_PRICE_HIGH(3/15/10,3/15/10-14D,,,,"PRICE","INTRA")&lt;/Q&gt;&lt;R&gt;1&lt;/R&gt;&lt;C&gt;1&lt;/C&gt;&lt;D xsi:type="xsd:double"&gt;21333.06&lt;/D&gt;&lt;/FQL&gt;&lt;FQL&gt;&lt;Q&gt;180458^P_PRICE_LOW(3/15/10,3/15/10-14D,,,,"PRICE","INTRA")&lt;/Q&gt;&lt;R&gt;1&lt;/R&gt;&lt;C&gt;1&lt;/C&gt;&lt;D xsi:type="xsd:double"&gt;20120.1&lt;/D&gt;&lt;/FQL&gt;&lt;FQL&gt;&lt;Q&gt;180458^P_PRICE_HIGH(3/16/10,3/16/10-14D,,,,"PRICE","INTRA")&lt;/Q&gt;&lt;R&gt;1&lt;/R&gt;&lt;C&gt;1&lt;/C&gt;&lt;D xsi:type="xsd:double"&gt;21333.06&lt;/D&gt;&lt;/FQL&gt;&lt;FQL&gt;&lt;Q&gt;180458^P_PRICE_LOW(3/16/10,3/16/10-14D,,,,"PRICE","INTRA")&lt;/Q&gt;&lt;R&gt;1&lt;/R&gt;&lt;C&gt;1&lt;/C&gt;&lt;D xsi:type="xsd:double"&gt;20261.98&lt;/D&gt;&lt;/FQL&gt;&lt;FQL&gt;&lt;Q&gt;180458^P_PRICE_HIGH(3/17/10,3/17/10-14D,,,,"PRICE","INTRA")&lt;/Q&gt;&lt;R&gt;1&lt;/R&gt;&lt;C&gt;1&lt;/C&gt;&lt;D xsi:type="xsd:double"&gt;21440.18&lt;/D&gt;&lt;/FQL&gt;&lt;FQL&gt;&lt;Q&gt;180458^P_PRICE_LOW(3/17/10,3/17/10-14D,,,,"PRICE","INTRA")&lt;/Q&gt;&lt;R&gt;1&lt;/R&gt;&lt;C&gt;1&lt;/C&gt;&lt;D xsi:type="xsd:double"&gt;20261.98&lt;/D&gt;&lt;/FQL&gt;&lt;FQL&gt;&lt;Q&gt;180458^P_PRICE_HIGH(3/18/10,3/18/10-14D,,,,"PRICE","INTRA")&lt;/Q&gt;&lt;R&gt;1&lt;/R&gt;&lt;C&gt;1&lt;/C&gt;&lt;D xsi:type="xsd:double"&gt;21440.81&lt;/D&gt;&lt;/FQL&gt;&lt;FQL&gt;&lt;Q&gt;180458^P_PRICE_LOW(3/18/10,3/18/10-14D,,,,"PRICE","INTRA")&lt;/Q&gt;&lt;R&gt;1&lt;/R&gt;&lt;C&gt;1&lt;/C&gt;&lt;D xsi:type="xsd:double"&gt;20567.58&lt;/D&gt;&lt;/FQL&gt;&lt;FQL&gt;&lt;Q&gt;180458^P_PRICE_HIGH(3/19/10,3/19/10-14D,,,,"PRICE","INTRA")&lt;/Q&gt;&lt;R&gt;1&lt;/R&gt;&lt;C&gt;1&lt;/C&gt;&lt;D xsi:type="xsd:double"&gt;21440.81&lt;/D&gt;&lt;/FQL&gt;&lt;FQL&gt;&lt;Q&gt;180458^P_PRICE_LOW(3/19/10,3/19/10-14D,,,,"PRICE","INTRA")&lt;/Q&gt;&lt;R&gt;1&lt;/R&gt;&lt;C&gt;1&lt;/C&gt;&lt;D xsi:type="xsd:double"&gt;20575.78&lt;/D&gt;&lt;/FQL&gt;&lt;FQL&gt;&lt;Q&gt;180458^P_PRICE_HIGH(3/22/10,3/22/10-14D,,,,"PRICE","INTRA")&lt;/Q&gt;&lt;R&gt;1&lt;/R&gt;&lt;C&gt;1&lt;/C&gt;&lt;D xsi:type="xsd:double"&gt;21440.81&lt;/D&gt;&lt;/FQL&gt;&lt;FQL&gt;&lt;Q&gt;180458^P_PRICE_LOW(3/22/10,3/22/10-14D,,,,"PRICE","INTRA")&lt;/Q&gt;&lt;R&gt;1&lt;/R&gt;&lt;C&gt;1&lt;/C&gt;&lt;D xsi:type="xsd:double"&gt;20575.78&lt;/D&gt;&lt;/FQL&gt;&lt;FQL&gt;&lt;Q&gt;180458^P_PRICE_HIGH(3/23/10,3/23/10-14D,,,,"PRICE","INTRA")&lt;/Q&gt;&lt;R&gt;1&lt;/R&gt;&lt;C&gt;1&lt;/C&gt;&lt;D xsi:type="xsd:double"&gt;21440.81&lt;/D&gt;&lt;/FQL&gt;&lt;FQL&gt;&lt;Q&gt;180458^P_PRICE_LOW(3/23/10,3/23/10-14D,,,,"PRICE","INTRA")&lt;/Q&gt;&lt;R&gt;1&lt;/R&gt;&lt;C&gt;1&lt;/C&gt;&lt;D xsi:type="xsd:double"&gt;20575.78&lt;/D&gt;&lt;/FQL&gt;&lt;FQL&gt;&lt;Q&gt;180458^P_PRICE_HIGH(3/24/10,3/24/10-14D,,,,"PRICE","INTRA")&lt;/Q&gt;&lt;R&gt;1&lt;/R&gt;&lt;C&gt;1&lt;/C&gt;&lt;D xsi:type="xsd:double"&gt;21440.81&lt;/D&gt;&lt;/FQL&gt;&lt;FQL&gt;&lt;Q&gt;180458^P_PRICE_LOW(3/24/10,3/24/10-14D,,,,"PRICE","INTRA")&lt;/Q&gt;&lt;R&gt;1&lt;/R&gt;&lt;C&gt;1&lt;/C&gt;&lt;D xsi:type="xsd:double"&gt;20575.78&lt;/D&gt;&lt;/FQL&gt;&lt;FQL&gt;&lt;Q&gt;180458^P_PRICE_HIGH(3/25/10,3/25/10-14D,,,,"PRICE","INTRA")&lt;/Q&gt;&lt;R&gt;1&lt;/R&gt;&lt;C&gt;1&lt;/C&gt;&lt;D xsi:type="xsd:double"&gt;21440.81&lt;/D&gt;&lt;/FQL&gt;&lt;FQL&gt;&lt;Q&gt;180458^P_PRICE_LOW(3/25/10,3/25/10-14D,,,,"PRICE","INTRA")&lt;/Q&gt;&lt;R&gt;1&lt;/R&gt;&lt;C&gt;1&lt;/C&gt;&lt;D xsi:type="xsd:double"&gt;20654.94&lt;/D&gt;&lt;/FQL&gt;&lt;FQL&gt;&lt;Q&gt;180458^P_PRICE_HIGH(3/26/10,3/26/10-14D,,,,"PRICE","INTRA")&lt;/Q&gt;&lt;R&gt;1&lt;/R&gt;&lt;C&gt;1&lt;/C&gt;&lt;D xsi:type="xsd:double"&gt;21440.81&lt;/D&gt;&lt;/FQL&gt;&lt;FQL&gt;&lt;Q&gt;180458^P_PRICE_LOW(3/26/10,3/26/10-14D,,,,"PRICE","INTRA")&lt;/Q&gt;&lt;R&gt;1&lt;/R&gt;&lt;C&gt;1&lt;/C&gt;&lt;D xsi:type="xsd:double"&gt;20659.28&lt;/D&gt;&lt;/FQL&gt;&lt;FQL&gt;&lt;Q&gt;180458^P_PRICE_HIGH(3/29/10,3/29/10-14D,,,,"PRICE","INTRA")&lt;/Q&gt;&lt;R&gt;1&lt;/R&gt;&lt;C&gt;1&lt;/C&gt;&lt;D xsi:type="xsd:double"&gt;21440.81&lt;/D&gt;&lt;/FQL&gt;&lt;FQL&gt;&lt;Q&gt;180458^P_PRICE_LOW(3/29/10,3/29/10-14D,,,,"PRICE","INTRA")&lt;/Q&gt;&lt;R&gt;1&lt;/R&gt;&lt;C&gt;1&lt;/C&gt;&lt;D xsi:type="xsd:double"&gt;20659.28&lt;/D&gt;&lt;/FQL&gt;&lt;FQL&gt;&lt;Q&gt;180458^P_PRICE_HIGH(3/30/10,3/30/10-14D,,,,"PRICE","INTRA")&lt;/Q&gt;&lt;R&gt;1&lt;/R&gt;&lt;C&gt;1&lt;/C&gt;&lt;D xsi:type="xsd:double"&gt;21450.98&lt;/D&gt;&lt;/FQL&gt;&lt;FQL&gt;&lt;Q&gt;180458^P_PRICE_LOW(3/30/10,3/30/10-14D,,,,"PRICE","INTRA")&lt;/Q&gt;&lt;R&gt;1&lt;/R&gt;&lt;C&gt;1&lt;/C&gt;&lt;D xsi:type="xsd:double"&gt;20659.28&lt;/D&gt;&lt;/FQL&gt;&lt;FQL&gt;&lt;Q&gt;180458^P_PRICE_HIGH(3/31/10,3/31/10-14D,,,,"PRICE","INTRA")&lt;/Q&gt;&lt;R&gt;1&lt;/R&gt;&lt;C&gt;1&lt;/C&gt;&lt;D xsi:type="xsd:double"&gt;21450.98&lt;/D&gt;&lt;/FQL&gt;&lt;FQL&gt;&lt;Q&gt;180458^P_PRICE_LOW(3/31/10,3/31/10-14D,,,,"PRICE","INTRA")&lt;/Q&gt;&lt;R&gt;1&lt;/R&gt;&lt;C&gt;1&lt;/C&gt;&lt;D xsi:type="xsd:double"&gt;20659.28&lt;/D&gt;&lt;/FQL&gt;&lt;FQL&gt;&lt;Q&gt;180458^P_PRICE_HIGH(4/01/10,4/01/10-14D,,,,"PRICE","INTRA")&lt;/Q&gt;&lt;R&gt;1&lt;/R&gt;&lt;C&gt;1&lt;/C&gt;&lt;D xsi:type="xsd:double"&gt;21547.66&lt;/D&gt;&lt;/FQL&gt;&lt;FQL&gt;&lt;Q&gt;180458^P_PRICE_LOW(4/01/10,4/01/10-14D,,,,"PRICE","INTRA")&lt;/Q&gt;&lt;R&gt;1&lt;/R&gt;&lt;C&gt;1&lt;/C&gt;&lt;D xsi:type="xsd:double"&gt;20659.28&lt;/D&gt;&lt;/FQL&gt;&lt;FQL&gt;&lt;Q&gt;180458^P_PRICE_HIGH(4/07/10,4/07/10-14D,,,,"PRICE","INTRA")&lt;/Q&gt;&lt;R&gt;1&lt;/R&gt;&lt;C&gt;1&lt;/C&gt;&lt;D xsi:type="xsd:double"&gt;21935.41&lt;/D&gt;&lt;/FQL&gt;&lt;FQL&gt;&lt;Q&gt;180458^P_PRICE_LOW(4/07/10,4/07/10-14D,,,,"PRICE","INTRA")&lt;/Q&gt;&lt;R&gt;1&lt;/R&gt;&lt;C&gt;1&lt;/C&gt;&lt;D xsi:type="xsd:double"&gt;20659.28&lt;/D&gt;&lt;/FQL&gt;&lt;FQL&gt;&lt;Q&gt;180458^P_PRICE_HIGH(4/08/10,4/08/10-14D,,,,"PRICE","INTRA")&lt;/Q&gt;&lt;R&gt;1&lt;/R&gt;&lt;C&gt;1&lt;/C&gt;&lt;D xsi:type="xsd:double"&gt;21949.25&lt;/D&gt;&lt;/FQL&gt;&lt;FQL&gt;&lt;Q&gt;180458^P_PRICE_LOW(4/08/10,4/08/10-14D,,,,"PRICE","INTRA")&lt;/Q&gt;&lt;R&gt;1&lt;/R&gt;&lt;C&gt;1&lt;/C&gt;&lt;D xsi:type="xsd:double"&gt;20659.28&lt;/D&gt;&lt;/FQL&gt;&lt;FQL&gt;&lt;Q&gt;180458^P_PRICE_HIGH(4/09/10,4/09/10-14D,,,,"PRICE","INTRA")&lt;/Q&gt;&lt;R&gt;1&lt;/R&gt;&lt;C&gt;1&lt;/C&gt;&lt;D xsi:type="xsd:double"&gt;22249.23&lt;/D&gt;&lt;/FQL&gt;&lt;FQL&gt;&lt;Q&gt;180458^P_PRICE_LOW(4/09/10,4/09/10-14D,,,,"PRICE","INTRA")&lt;/Q&gt;&lt;R&gt;1&lt;/R&gt;&lt;C&gt;1&lt;/C&gt;&lt;D xsi:type="xsd:double"&gt;20659.28&lt;/D&gt;&lt;/FQL&gt;&lt;FQL&gt;&lt;Q&gt;180458^P_PRICE_HIGH(4/12/10,4/12/10-14D,,,,"PRICE","INTRA")&lt;/Q&gt;&lt;R&gt;1&lt;/R&gt;&lt;C&gt;1&lt;/C&gt;&lt;D xsi:type="xsd:double"&gt;22388.77&lt;/D&gt;&lt;/FQL&gt;&lt;FQL&gt;&lt;Q&gt;180458^P_PRICE_LOW(4/12/10,4/12/10-14D,,,,"PRICE","INTRA")&lt;/Q&gt;&lt;R&gt;1&lt;/R&gt;&lt;C&gt;1&lt;/C&gt;&lt;D xsi:type="xsd:double"&gt;20659.28&lt;/D&gt;&lt;/FQL&gt;&lt;FQL&gt;&lt;Q&gt;180458^P_PRICE_HIGH(4/13/10,4/13/10-14D,,,,"PRICE","INTRA")&lt;/Q&gt;&lt;R&gt;1&lt;/R&gt;&lt;C&gt;1&lt;/C&gt;&lt;D xsi:type="xsd:double"&gt;22388.77&lt;/D&gt;&lt;/FQL&gt;&lt;FQL&gt;&lt;Q&gt;180458^P_PRICE_LOW(4/13/10,4/13/10-14D,,,,"PRICE","INTRA")&lt;/Q&gt;&lt;R&gt;1&lt;/R&gt;&lt;C&gt;1&lt;/C&gt;&lt;D xsi:type="xsd:double"&gt;20659.28&lt;/D&gt;&lt;/FQL&gt;&lt;FQL&gt;&lt;Q&gt;180458^P_PRICE_HIGH(4/14/10,4/14/10-14D,,,,"PRICE","INTRA")&lt;/Q&gt;&lt;R&gt;1&lt;/R&gt;&lt;C&gt;1&lt;/C&gt;&lt;D xsi:type="xsd:double"&gt;22388.77&lt;/D&gt;&lt;/FQL&gt;&lt;FQL&gt;&lt;Q&gt;180458^P_PRICE_LOW(4/14/10,4/14/10-14D,,,,"PRICE","INTRA")&lt;/Q&gt;&lt;R&gt;1&lt;/R&gt;&lt;C&gt;1&lt;/C&gt;&lt;D xsi:type="xsd:double"&gt;20659.28&lt;/D&gt;&lt;/FQL&gt;&lt;FQL&gt;&lt;Q&gt;180458^P_PRICE_HIGH(4/15/10,4/15/10-14D,,,,"PRICE","INTRA")&lt;/Q&gt;&lt;R&gt;1&lt;/R&gt;&lt;C&gt;1&lt;/C&gt;&lt;D xsi:type="xsd:double"&gt;22388.77&lt;/D&gt;&lt;/FQL&gt;&lt;FQL&gt;&lt;Q&gt;180458^P_PRICE_LOW(4/15/10,4/15/10-14D,,,,"PRICE","INTRA")&lt;/Q&gt;&lt;R&gt;1&lt;/R&gt;&lt;C&gt;1&lt;/C&gt;&lt;D xsi:type="xsd:double"&gt;20659.28&lt;/D&gt;&lt;/FQL&gt;&lt;FQL&gt;&lt;Q&gt;180458^P_PRICE_HIGH(4/16/10,4/16/10-14D,,,,"PRICE","INTRA")&lt;/Q&gt;&lt;R&gt;1&lt;/R&gt;&lt;C&gt;1&lt;/C&gt;&lt;D xsi:type="xsd:double"&gt;22388.77&lt;/D&gt;&lt;/FQL&gt;&lt;FQL&gt;&lt;Q&gt;180458^P_PRICE_LOW(4/16/10,4/16/10-14D,,,,"PRICE","INTRA")&lt;/Q&gt;&lt;R&gt;1&lt;/R&gt;&lt;C&gt;1&lt;/C&gt;&lt;D xsi:type="xsd:double"&gt;20659.28&lt;/D&gt;&lt;/FQL&gt;&lt;FQL&gt;&lt;Q&gt;180458^P_PRICE_HIGH(4/19/10,4/19/10-14D,,,,"PRICE","INTRA")&lt;/Q&gt;&lt;R&gt;1&lt;/R&gt;&lt;C&gt;1&lt;/C&gt;&lt;D xsi:type="xsd:double"&gt;22388.77&lt;/D&gt;&lt;/FQL&gt;&lt;FQL&gt;&lt;Q&gt;180458^P_PRICE_LOW(4/19/10,4/19/10-14D,,,,"PRICE","INTRA")&lt;/Q&gt;&lt;R&gt;1&lt;/R&gt;&lt;C&gt;1&lt;/C&gt;&lt;D xsi:type="xsd:double"&gt;20659.28&lt;/D&gt;&lt;/FQL&gt;&lt;FQL&gt;&lt;Q&gt;180458^P_PRICE_HIGH(4/20/10,4/20/10-14D,,,,"PRICE","INTRA")&lt;/Q&gt;&lt;R&gt;1&lt;/R&gt;&lt;C&gt;1&lt;/C&gt;&lt;D xsi:type="xsd:double"&gt;22388.77&lt;/D&gt;&lt;/FQL&gt;&lt;FQL&gt;&lt;Q&gt;180458^P_PRICE_LOW(4/20/10,4/20/10-14D,,,,"PRICE","INTRA")&lt;/Q&gt;&lt;R&gt;1&lt;/R&gt;&lt;C&gt;1&lt;/C&gt;&lt;D xsi:type="xsd:double"&gt;20679.65&lt;/D&gt;&lt;/FQL&gt;&lt;FQL&gt;&lt;Q&gt;180458^P_PRICE_HIGH(4/21/10,4/21/10-14D,,,,"PRICE","INTRA")&lt;/Q&gt;&lt;R&gt;1&lt;/R&gt;&lt;C&gt;1&lt;/C&gt;&lt;D xsi:type="xsd:double"&gt;22388.77&lt;/D&gt;&lt;/FQL&gt;&lt;FQL&gt;&lt;Q&gt;180458^P_PRICE_LOW(4/21/10,4/21/10-14D,,,,"PRICE","INTRA")&lt;/Q&gt;&lt;R&gt;1&lt;/R&gt;&lt;C&gt;1&lt;/C&gt;&lt;D xsi:type="xsd:double"&gt;21125.91&lt;/D&gt;&lt;/FQL&gt;&lt;FQL&gt;&lt;Q&gt;180458^P_PRICE_HIGH(4/22/10,4/22/10-14D,,,,"PRICE","INTRA")&lt;/Q&gt;&lt;R&gt;1&lt;/R&gt;&lt;C&gt;1&lt;/C&gt;&lt;D xsi:type="xsd:double"&gt;22388.77&lt;/D&gt;&lt;/FQL&gt;&lt;FQL&gt;&lt;Q&gt;180458^P_PRICE_LOW(4/22/10,4/22/10-14D,,,,"PRICE","INTRA")&lt;/Q&gt;&lt;R&gt;1&lt;/R&gt;&lt;C&gt;1&lt;/C&gt;&lt;D xsi:type="xsd:double"&gt;21202.17&lt;/D&gt;&lt;/FQL&gt;&lt;FQL&gt;&lt;Q&gt;180458^P_PRICE_HIGH(4/23/10,4/23/10-14D,,,,"PRICE","INTRA")&lt;/Q&gt;&lt;R&gt;1&lt;/R&gt;&lt;C&gt;1&lt;/C&gt;&lt;D xsi:type="xsd:double"&gt;22388.77&lt;/D&gt;&lt;/FQL&gt;&lt;FQL&gt;&lt;Q&gt;180458^P_PRICE_LOW(4/23/10,4/23/10-14D,,,,"PRICE","INTRA")&lt;/Q&gt;&lt;R&gt;1&lt;/R&gt;&lt;C&gt;1&lt;/C&gt;&lt;D xsi:type="xsd:double"&gt;21206.74&lt;/D&gt;&lt;/FQL&gt;&lt;FQL&gt;&lt;Q&gt;180458^P_PRICE_HIGH(4/26/10,4/26/10-14D,,,,"PRICE","INTRA")&lt;/Q&gt;&lt;R&gt;1&lt;/R&gt;&lt;C&gt;1&lt;/C&gt;&lt;D xsi:type="xsd:double"&gt;22388.77&lt;/D&gt;&lt;/FQL&gt;&lt;FQL&gt;&lt;Q&gt;180458^P_PRICE_LOW(4/26/10,</t>
        </r>
      </text>
    </comment>
    <comment ref="A101" authorId="0" shapeId="0">
      <text>
        <r>
          <rPr>
            <b/>
            <sz val="9"/>
            <color indexed="81"/>
            <rFont val="Tahoma"/>
            <charset val="1"/>
          </rPr>
          <t>4/26/10-14D,,,,"PRICE","INTRA")&lt;/Q&gt;&lt;R&gt;1&lt;/R&gt;&lt;C&gt;1&lt;/C&gt;&lt;D xsi:type="xsd:double"&gt;21206.74&lt;/D&gt;&lt;/FQL&gt;&lt;FQL&gt;&lt;Q&gt;180458^P_PRICE_HIGH(4/27/10,4/27/10-14D,,,,"PRICE","INTRA")&lt;/Q&gt;&lt;R&gt;1&lt;/R&gt;&lt;C&gt;1&lt;/C&gt;&lt;D xsi:type="xsd:double"&gt;22388.77&lt;/D&gt;&lt;/FQL&gt;&lt;FQL&gt;&lt;Q&gt;180458^P_PRICE_LOW(4/27/10,4/27/10-14D,,,,"PRICE","INTRA")&lt;/Q&gt;&lt;R&gt;1&lt;/R&gt;&lt;C&gt;1&lt;/C&gt;&lt;D xsi:type="xsd:double"&gt;21206.74&lt;/D&gt;&lt;/FQL&gt;&lt;FQL&gt;&lt;Q&gt;180458^P_PRICE_HIGH(4/28/10,4/28/10-14D,,,,"PRICE","INTRA")&lt;/Q&gt;&lt;R&gt;1&lt;/R&gt;&lt;C&gt;1&lt;/C&gt;&lt;D xsi:type="xsd:double"&gt;22388.77&lt;/D&gt;&lt;/FQL&gt;&lt;FQL&gt;&lt;Q&gt;180458^P_PRICE_LOW(4/28/10,4/28/10-14D,,,,"PRICE","INTRA")&lt;/Q&gt;&lt;R&gt;1&lt;/R&gt;&lt;C&gt;1&lt;/C&gt;&lt;D xsi:type="xsd:double"&gt;20853.83&lt;/D&gt;&lt;/FQL&gt;&lt;FQL&gt;&lt;Q&gt;180458^P_PRICE_HIGH(4/29/10,4/29/10-14D,,,,"PRICE","INTRA")&lt;/Q&gt;&lt;R&gt;1&lt;/R&gt;&lt;C&gt;1&lt;/C&gt;&lt;D xsi:type="xsd:double"&gt;22388.77&lt;/D&gt;&lt;/FQL&gt;&lt;FQL&gt;&lt;Q&gt;180458^P_PRICE_LOW(4/29/10,4/29/10-14D,,,,"PRICE","INTRA")&lt;/Q&gt;&lt;R&gt;1&lt;/R&gt;&lt;C&gt;1&lt;/C&gt;&lt;D xsi:type="xsd:double"&gt;20763.34&lt;/D&gt;&lt;/FQL&gt;&lt;FQL&gt;&lt;Q&gt;180458^P_PRICE_HIGH(4/30/10,4/30/10-14D,,,,"PRICE","INTRA")&lt;/Q&gt;&lt;R&gt;1&lt;/R&gt;&lt;C&gt;1&lt;/C&gt;&lt;D xsi:type="xsd:double"&gt;22388.77&lt;/D&gt;&lt;/FQL&gt;&lt;FQL&gt;&lt;Q&gt;180458^P_PRICE_LOW(4/30/10,4/30/10-14D,,,,"PRICE","INTRA")&lt;/Q&gt;&lt;R&gt;1&lt;/R&gt;&lt;C&gt;1&lt;/C&gt;&lt;D xsi:type="xsd:double"&gt;20763.34&lt;/D&gt;&lt;/FQL&gt;&lt;FQL&gt;&lt;Q&gt;180458^P_PRICE_HIGH(5/03/10,5/03/10-14D,,,,"PRICE","INTRA")&lt;/Q&gt;&lt;R&gt;1&lt;/R&gt;&lt;C&gt;1&lt;/C&gt;&lt;D xsi:type="xsd:double"&gt;22337.89&lt;/D&gt;&lt;/FQL&gt;&lt;FQL&gt;&lt;Q&gt;180458^P_PRICE_LOW(5/03/10,5/03/10-14D,,,,"PRICE","INTRA")&lt;/Q&gt;&lt;R&gt;1&lt;/R&gt;&lt;C&gt;1&lt;/C&gt;&lt;D xsi:type="xsd:double"&gt;20763.34&lt;/D&gt;&lt;/FQL&gt;&lt;FQL&gt;&lt;Q&gt;180458^P_PRICE_HIGH(5/04/10,5/04/10-14D,,,,"PRICE","INTRA")&lt;/Q&gt;&lt;R&gt;1&lt;/R&gt;&lt;C&gt;1&lt;/C&gt;&lt;D xsi:type="xsd:double"&gt;22337.89&lt;/D&gt;&lt;/FQL&gt;&lt;FQL&gt;&lt;Q&gt;180458^P_PRICE_LOW(5/04/10,5/04/10-14D,,,,"PRICE","INTRA")&lt;/Q&gt;&lt;R&gt;1&lt;/R&gt;&lt;C&gt;1&lt;/C&gt;&lt;D xsi:type="xsd:double"&gt;20743.49&lt;/D&gt;&lt;/FQL&gt;&lt;FQL&gt;&lt;Q&gt;180458^P_PRICE_HIGH(5/05/10,5/05/10-14D,,,,"PRICE","INTRA")&lt;/Q&gt;&lt;R&gt;1&lt;/R&gt;&lt;C&gt;1&lt;/C&gt;&lt;D xsi:type="xsd:double"&gt;22337.89&lt;/D&gt;&lt;/FQL&gt;&lt;FQL&gt;&lt;Q&gt;180458^P_PRICE_LOW(5/05/10,5/05/10-14D,,,,"PRICE","INTRA")&lt;/Q&gt;&lt;R&gt;1&lt;/R&gt;&lt;C&gt;1&lt;/C&gt;&lt;D xsi:type="xsd:double"&gt;20293.23&lt;/D&gt;&lt;/FQL&gt;&lt;FQL&gt;&lt;Q&gt;180458^P_PRICE_HIGH(5/06/10,5/06/10-14D,,,,"PRICE","INTRA")&lt;/Q&gt;&lt;R&gt;1&lt;/R&gt;&lt;C&gt;1&lt;/C&gt;&lt;D xsi:type="xsd:double"&gt;22111.99&lt;/D&gt;&lt;/FQL&gt;&lt;FQL&gt;&lt;Q&gt;180458^P_PRICE_LOW(5/06/10,5/06/10-14D,,,,"PRICE","INTRA")&lt;/Q&gt;&lt;R&gt;1&lt;/R&gt;&lt;C&gt;1&lt;/C&gt;&lt;D xsi:type="xsd:double"&gt;19888.49&lt;/D&gt;&lt;/FQL&gt;&lt;FQL&gt;&lt;Q&gt;180458^P_PRICE_HIGH(5/07/10,5/07/10-14D,,,,"PRICE","INTRA")&lt;/Q&gt;&lt;R&gt;1&lt;/R&gt;&lt;C&gt;1&lt;/C&gt;&lt;D xsi:type="xsd:double"&gt;21740.64&lt;/D&gt;&lt;/FQL&gt;&lt;FQL&gt;&lt;Q&gt;180458^P_PRICE_LOW(5/07/10,5/07/10-14D,,,,"PRICE","INTRA")&lt;/Q&gt;&lt;R&gt;1&lt;/R&gt;&lt;C&gt;1&lt;/C&gt;&lt;D xsi:type="xsd:double"&gt;19699.5&lt;/D&gt;&lt;/FQL&gt;&lt;FQL&gt;&lt;Q&gt;180458^P_PRICE_HIGH(5/10/10,5/10/10-14D,,,,"PRICE","INTRA")&lt;/Q&gt;&lt;R&gt;1&lt;/R&gt;&lt;C&gt;1&lt;/C&gt;&lt;D xsi:type="xsd:double"&gt;21740.64&lt;/D&gt;&lt;/FQL&gt;&lt;FQL&gt;&lt;Q&gt;180458^P_PRICE_LOW(5/10/10,5/10/10-14D,,,,"PRICE","INTRA")&lt;/Q&gt;&lt;R&gt;1&lt;/R&gt;&lt;C&gt;1&lt;/C&gt;&lt;D xsi:type="xsd:double"&gt;19699.5&lt;/D&gt;&lt;/FQL&gt;&lt;FQL&gt;&lt;Q&gt;180458^P_PRICE_HIGH(5/11/10,5/11/10-14D,,,,"PRICE","INTRA")&lt;/Q&gt;&lt;R&gt;1&lt;/R&gt;&lt;C&gt;1&lt;/C&gt;&lt;D xsi:type="xsd:double"&gt;21740.64&lt;/D&gt;&lt;/FQL&gt;&lt;FQL&gt;&lt;Q&gt;180458^P_PRICE_LOW(5/11/10,5/11/10-14D,,,,"PRICE","INTRA")&lt;/Q&gt;&lt;R&gt;1&lt;/R&gt;&lt;C&gt;1&lt;/C&gt;&lt;D xsi:type="xsd:double"&gt;19699.5&lt;/D&gt;&lt;/FQL&gt;&lt;FQL&gt;&lt;Q&gt;180458^P_PRICE_HIGH(5/12/10,5/12/10-14D,,,,"PRICE","INTRA")&lt;/Q&gt;&lt;R&gt;1&lt;/R&gt;&lt;C&gt;1&lt;/C&gt;&lt;D xsi:type="xsd:double"&gt;21617.85&lt;/D&gt;&lt;/FQL&gt;&lt;FQL&gt;&lt;Q&gt;180458^P_PRICE_LOW(5/12/10,5/12/10-14D,,,,"PRICE","INTRA")&lt;/Q&gt;&lt;R&gt;1&lt;/R&gt;&lt;C&gt;1&lt;/C&gt;&lt;D xsi:type="xsd:double"&gt;19699.5&lt;/D&gt;&lt;/FQL&gt;&lt;FQL&gt;&lt;Q&gt;180458^P_PRICE_HIGH(5/13/10,5/13/10-14D,,,,"PRICE","INTRA")&lt;/Q&gt;&lt;R&gt;1&lt;/R&gt;&lt;C&gt;1&lt;/C&gt;&lt;D xsi:type="xsd:double"&gt;21617.85&lt;/D&gt;&lt;/FQL&gt;&lt;FQL&gt;&lt;Q&gt;180458^P_PRICE_LOW(5/13/10,5/13/10-14D,,,,"PRICE","INTRA")&lt;/Q&gt;&lt;R&gt;1&lt;/R&gt;&lt;C&gt;1&lt;/C&gt;&lt;D xsi:type="xsd:double"&gt;19699.5&lt;/D&gt;&lt;/FQL&gt;&lt;FQL&gt;&lt;Q&gt;180458^P_PRICE_HIGH(5/14/10,5/14/10-14D,,,,"PRICE","INTRA")&lt;/Q&gt;&lt;R&gt;1&lt;/R&gt;&lt;C&gt;1&lt;/C&gt;&lt;D xsi:type="xsd:double"&gt;21617.85&lt;/D&gt;&lt;/FQL&gt;&lt;FQL&gt;&lt;Q&gt;180458^P_PRICE_LOW(5/14/10,5/14/10-14D,,,,"PRICE","INTRA")&lt;/Q&gt;&lt;R&gt;1&lt;/R&gt;&lt;C&gt;1&lt;/C&gt;&lt;D xsi:type="xsd:double"&gt;19699.5&lt;/D&gt;&lt;/FQL&gt;&lt;FQL&gt;&lt;Q&gt;180458^P_PRICE_HIGH(5/17/10,5/17/10-14D,,,,"PRICE","INTRA")&lt;/Q&gt;&lt;R&gt;1&lt;/R&gt;&lt;C&gt;1&lt;/C&gt;&lt;D xsi:type="xsd:double"&gt;21383.21&lt;/D&gt;&lt;/FQL&gt;&lt;FQL&gt;&lt;Q&gt;180458^P_PRICE_LOW(5/17/10,5/17/10-14D,,,,"PRICE","INTRA")&lt;/Q&gt;&lt;R&gt;1&lt;/R&gt;&lt;C&gt;1&lt;/C&gt;&lt;D xsi:type="xsd:double"&gt;19593.5&lt;/D&gt;&lt;/FQL&gt;&lt;FQL&gt;&lt;Q&gt;180458^P_PRICE_HIGH(5/18/10,5/18/10-14D,,,,"PRICE","INTRA")&lt;/Q&gt;&lt;R&gt;1&lt;/R&gt;&lt;C&gt;1&lt;/C&gt;&lt;D xsi:type="xsd:double"&gt;21121.52&lt;/D&gt;&lt;/FQL&gt;&lt;FQL&gt;&lt;Q&gt;180458^P_PRICE_LOW(5/18/10,5/18/10-14D,,,,"PRICE","INTRA")&lt;/Q&gt;&lt;R&gt;1&lt;/R&gt;&lt;C&gt;1&lt;/C&gt;&lt;D xsi:type="xsd:double"&gt;19593.5&lt;/D&gt;&lt;/FQL&gt;&lt;FQL&gt;&lt;Q&gt;180458^P_PRICE_HIGH(5/19/10,5/19/10-14D,,,,"PRICE","INTRA")&lt;/Q&gt;&lt;R&gt;1&lt;/R&gt;&lt;C&gt;1&lt;/C&gt;&lt;D xsi:type="xsd:double"&gt;21121.52&lt;/D&gt;&lt;/FQL&gt;&lt;FQL&gt;&lt;Q&gt;180458^P_PRICE_LOW(5/19/10,5/19/10-14D,,,,"PRICE","INTRA")&lt;/Q&gt;&lt;R&gt;1&lt;/R&gt;&lt;C&gt;1&lt;/C&gt;&lt;D xsi:type="xsd:double"&gt;19546.22&lt;/D&gt;&lt;/FQL&gt;&lt;FQL&gt;&lt;Q&gt;180458^P_PRICE_HIGH(5/20/10,5/20/10-14D,,,,"PRICE","INTRA")&lt;/Q&gt;&lt;R&gt;1&lt;/R&gt;&lt;C&gt;1&lt;/C&gt;&lt;D xsi:type="xsd:double"&gt;21121.52&lt;/D&gt;&lt;/FQL&gt;&lt;FQL&gt;&lt;Q&gt;180458^P_PRICE_LOW(5/20/10,5/20/10-14D,,,,"PRICE","INTRA")&lt;/Q&gt;&lt;R&gt;1&lt;/R&gt;&lt;C&gt;1&lt;/C&gt;&lt;D xsi:type="xsd:double"&gt;19276.46&lt;/D&gt;&lt;/FQL&gt;&lt;FQL&gt;&lt;Q&gt;180458^P_PRICE_HIGH(5/24/10,5/24/10-14D,,,,"PRICE","INTRA")&lt;/Q&gt;&lt;R&gt;1&lt;/R&gt;&lt;C&gt;1&lt;/C&gt;&lt;D xsi:type="xsd:double"&gt;21011.95&lt;/D&gt;&lt;/FQL&gt;&lt;FQL&gt;&lt;Q&gt;180458^P_PRICE_LOW(5/24/10,5/24/10-14D,,,,"PRICE","INTRA")&lt;/Q&gt;&lt;R&gt;1&lt;/R&gt;&lt;C&gt;1&lt;/C&gt;&lt;D xsi:type="xsd:double"&gt;19276.46&lt;/D&gt;&lt;/FQL&gt;&lt;FQL&gt;&lt;Q&gt;180458^P_PRICE_HIGH(5/25/10,5/25/10-14D,,,,"PRICE","INTRA")&lt;/Q&gt;&lt;R&gt;1&lt;/R&gt;&lt;C&gt;1&lt;/C&gt;&lt;D xsi:type="xsd:double"&gt;21011.95&lt;/D&gt;&lt;/FQL&gt;&lt;FQL&gt;&lt;Q&gt;180458^P_PRICE_LOW(5/25/10,5/25/10-14D,,,,"PRICE","INTRA")&lt;/Q&gt;&lt;R&gt;1&lt;/R&gt;&lt;C&gt;1&lt;/C&gt;&lt;D xsi:type="xsd:double"&gt;18974.52&lt;/D&gt;&lt;/FQL&gt;&lt;FQL&gt;&lt;Q&gt;180458^P_PRICE_HIGH(5/26/10,5/26/10-14D,,,,"PRICE","INTRA")&lt;/Q&gt;&lt;R&gt;1&lt;/R&gt;&lt;C&gt;1&lt;/C&gt;&lt;D xsi:type="xsd:double"&gt;20526.58&lt;/D&gt;&lt;/FQL&gt;&lt;FQL&gt;&lt;Q&gt;180458^P_PRICE_LOW(5/26/10,5/26/10-14D,,,,"PRICE","INTRA")&lt;/Q&gt;&lt;R&gt;1&lt;/R&gt;&lt;C&gt;1&lt;/C&gt;&lt;D xsi:type="xsd:double"&gt;18974.52&lt;/D&gt;&lt;/FQL&gt;&lt;FQL&gt;&lt;Q&gt;180458^P_PRICE_HIGH(5/27/10,5/27/10-14D,,,,"PRICE","INTRA")&lt;/Q&gt;&lt;R&gt;1&lt;/R&gt;&lt;C&gt;1&lt;/C&gt;&lt;D xsi:type="xsd:double"&gt;20526.58&lt;/D&gt;&lt;/FQL&gt;&lt;FQL&gt;&lt;Q&gt;180458^P_PRICE_LOW(5/27/10,5/27/10-14D,,,,"PRICE","INTRA")&lt;/Q&gt;&lt;R&gt;1&lt;/R&gt;&lt;C&gt;1&lt;/C&gt;&lt;D xsi:type="xsd:double"&gt;18971.52&lt;/D&gt;&lt;/FQL&gt;&lt;FQL&gt;&lt;Q&gt;180458^P_PRICE_HIGH(5/28/10,5/28/10-14D,,,,"PRICE","INTRA")&lt;/Q&gt;&lt;R&gt;1&lt;/R&gt;&lt;C&gt;1&lt;/C&gt;&lt;D xsi:type="xsd:double"&gt;20526.58&lt;/D&gt;&lt;/FQL&gt;&lt;FQL&gt;&lt;Q&gt;180458^P_PRICE_LOW(5/28/10,5/28/10-14D,,,,"PRICE","INTRA")&lt;/Q&gt;&lt;R&gt;1&lt;/R&gt;&lt;C&gt;1&lt;/C&gt;&lt;D xsi:type="xsd:double"&gt;18971.52&lt;/D&gt;&lt;/FQL&gt;&lt;FQL&gt;&lt;Q&gt;180458^P_PRICE_HIGH(5/31/10,5/31/10-14D,,,,"PRICE","INTRA")&lt;/Q&gt;&lt;R&gt;1&lt;/R&gt;&lt;C&gt;1&lt;/C&gt;&lt;D xsi:type="xsd:double"&gt;20526.58&lt;/D&gt;&lt;/FQL&gt;&lt;FQL&gt;&lt;Q&gt;180458^P_PRICE_LOW(5/31/10,5/31/10-14D,,,,"PRICE","INTRA")&lt;/Q&gt;&lt;R&gt;1&lt;/R&gt;&lt;C&gt;1&lt;/C&gt;&lt;D xsi:type="xsd:double"&gt;18971.52&lt;/D&gt;&lt;/FQL&gt;&lt;FQL&gt;&lt;Q&gt;180458^P_PRICE_HIGH(6/01/10,6/01/10-14D,,,,"PRICE","INTRA")&lt;/Q&gt;&lt;R&gt;1&lt;/R&gt;&lt;C&gt;1&lt;/C&gt;&lt;D xsi:type="xsd:double"&gt;20526.58&lt;/D&gt;&lt;/FQL&gt;&lt;FQL&gt;&lt;Q&gt;180458^P_PRICE_LOW(6/01/10,6/01/10-14D,,,,"PRICE","INTRA")&lt;/Q&gt;&lt;R&gt;1&lt;/R&gt;&lt;C&gt;1&lt;/C&gt;&lt;D xsi:type="xsd:double"&gt;18971.52&lt;/D&gt;&lt;/FQL&gt;&lt;FQL&gt;&lt;Q&gt;180458^P_PRICE_HIGH(6/02/10,6/02/10-14D,,,,"PRICE","INTRA")&lt;/Q&gt;&lt;R&gt;1&lt;/R&gt;&lt;C&gt;1&lt;/C&gt;&lt;D xsi:type="xsd:double"&gt;20526.58&lt;/D&gt;&lt;/FQL&gt;&lt;FQL&gt;&lt;Q&gt;180458^P_PRICE_LOW(6/02/10,6/02/10-14D,,,,"PRICE","INTRA")&lt;/Q&gt;&lt;R&gt;1&lt;/R&gt;&lt;C&gt;1&lt;/C&gt;&lt;D xsi:type="xsd:double"&gt;18971.52&lt;/D&gt;&lt;/FQL&gt;&lt;FQL&gt;&lt;Q&gt;180458^P_PRICE_HIGH(6/03/10,6/03/10-14D,,,,"PRICE","INTRA")&lt;/Q&gt;&lt;R&gt;1&lt;/R&gt;&lt;C&gt;1&lt;/C&gt;&lt;D xsi:type="xsd:double"&gt;20526.58&lt;/D&gt;&lt;/FQL&gt;&lt;FQL&gt;&lt;Q&gt;180458^P_PRICE_LOW(6/03/10,6/03/10-14D,,,,"PRICE","INTRA")&lt;/Q&gt;&lt;R&gt;1&lt;/R&gt;&lt;C&gt;1&lt;/C&gt;&lt;D xsi:type="xsd:double"&gt;18971.52&lt;/D&gt;&lt;/FQL&gt;&lt;FQL&gt;&lt;Q&gt;180458^P_PRICE_HIGH(6/04/10,6/04/10-14D,,,,"PRICE","INTRA")&lt;/Q&gt;&lt;R&gt;1&lt;/R&gt;&lt;C&gt;1&lt;/C&gt;&lt;D xsi:type="xsd:double"&gt;20352.8&lt;/D&gt;&lt;/FQL&gt;&lt;FQL&gt;&lt;Q&gt;180458^P_PRICE_LOW(6/04/10,6/04/10-14D,,,,"PRICE","INTRA")&lt;/Q&gt;&lt;R&gt;1&lt;/R&gt;&lt;C&gt;1&lt;/C&gt;&lt;D xsi:type="xsd:double"&gt;18971.52&lt;/D&gt;&lt;/FQL&gt;&lt;FQL&gt;&lt;Q&gt;180458^P_PRICE_HIGH(6/07/10,6/07/10-14D,,,,"PRICE","INTRA")&lt;/Q&gt;&lt;R&gt;1&lt;/R&gt;&lt;C&gt;1&lt;/C&gt;&lt;D xsi:type="xsd:double"&gt;20013.33&lt;/D&gt;&lt;/FQL&gt;&lt;FQL&gt;&lt;Q&gt;180458^P_PRICE_LOW(6/07/10,6/07/10-14D,,,,"PRICE","INTRA")&lt;/Q&gt;&lt;R&gt;1&lt;/R&gt;&lt;C&gt;1&lt;/C&gt;&lt;D xsi:type="xsd:double"&gt;18971.52&lt;/D&gt;&lt;/FQL&gt;&lt;FQL&gt;&lt;Q&gt;180458^P_PRICE_HIGH(6/08/10,6/08/10-14D,,,,"PRICE","INTRA")&lt;/Q&gt;&lt;R&gt;1&lt;/R&gt;&lt;C&gt;1&lt;/C&gt;&lt;D xsi:type="xsd:double"&gt;20013.33&lt;/D&gt;&lt;/FQL&gt;&lt;FQL&gt;&lt;Q&gt;180458^P_PRICE_LOW(6/08/10,6/08/10-14D,,,,"PRICE","INTRA")&lt;/Q&gt;&lt;R&gt;1&lt;/R&gt;&lt;C&gt;1&lt;/C&gt;&lt;D xsi:type="xsd:double"&gt;18971.52&lt;/D&gt;&lt;/FQL&gt;&lt;FQL&gt;&lt;Q&gt;180458^P_PRICE_HIGH(6/09/10,6/09/10-14D,,,,"PRICE","INTRA")&lt;/Q&gt;&lt;R&gt;1&lt;/R&gt;&lt;C&gt;1&lt;/C&gt;&lt;D xsi:type="xsd:double"&gt;19910.06&lt;/D&gt;&lt;/FQL&gt;&lt;FQL&gt;&lt;Q&gt;180458^P_PRICE_LOW(6/09/10,6/09/10-14D,,,,"PRICE","INTRA")&lt;/Q&gt;&lt;R&gt;1&lt;/R&gt;&lt;C&gt;1&lt;/C&gt;&lt;D xsi:type="xsd:double"&gt;18971.52&lt;/D&gt;&lt;/FQL&gt;&lt;FQL&gt;&lt;Q&gt;180458^P_PRICE_HIGH(6/10/10,6/10/10-14D,,,,"PRICE","INTRA")&lt;/Q&gt;&lt;R&gt;1&lt;/R&gt;&lt;C&gt;1&lt;/C&gt;&lt;D xsi:type="xsd:double"&gt;19910.06&lt;/D&gt;&lt;/FQL&gt;&lt;FQL&gt;&lt;Q&gt;180458^P_PRICE_LOW(6/10/10,6/10/10-14D,,,,"PRICE","INTRA")&lt;/Q&gt;&lt;R&gt;1&lt;/R&gt;&lt;C&gt;1&lt;/C&gt;&lt;D xsi:type="xsd:double"&gt;18971.52&lt;/D&gt;&lt;/FQL&gt;&lt;FQL&gt;&lt;Q&gt;180458^P_PRICE_HIGH(6/11/10,6/11/10-14D,,,,"PRICE","INTRA")&lt;/Q&gt;&lt;R&gt;1&lt;/R&gt;&lt;C&gt;1&lt;/C&gt;&lt;D xsi:type="xsd:double"&gt;19995.64&lt;/D&gt;&lt;/FQL&gt;&lt;FQL&gt;&lt;Q&gt;180458^P_PRICE_LOW(6/11/10,6/11/10-14D,,,,"PRICE","INTRA")&lt;/Q&gt;&lt;R&gt;1&lt;/R&gt;&lt;C&gt;1&lt;/C&gt;&lt;D xsi:type="xsd:double"&gt;18971.52&lt;/D&gt;&lt;/FQL&gt;&lt;FQL&gt;&lt;Q&gt;180458^P_PRICE_HIGH(6/14/10,6/14/10-14D,,,,"PRICE","INTRA")&lt;/Q&gt;&lt;R&gt;1&lt;/R&gt;&lt;C&gt;1&lt;/C&gt;&lt;D xsi:type="xsd:double"&gt;20102.55&lt;/D&gt;&lt;/FQL&gt;&lt;FQL&gt;&lt;Q&gt;180458^P_PRICE_LOW(6/14/10,6/14/10-14D,,,,"PRICE","INTRA")&lt;/Q&gt;&lt;R&gt;1&lt;/R&gt;&lt;C&gt;1&lt;/C&gt;&lt;D xsi:type="xsd:double"&gt;18971.52&lt;/D&gt;&lt;/FQL&gt;&lt;FQL&gt;&lt;Q&gt;180458^P_PRICE_HIGH(6/15/10,6/15/10-14D,,,,"PRICE","INTRA")&lt;/Q&gt;&lt;R&gt;1&lt;/R&gt;&lt;C&gt;1&lt;/C&gt;&lt;D xsi:type="xsd:double"&gt;20142.1&lt;/D&gt;&lt;/FQL&gt;&lt;FQL&gt;&lt;Q&gt;180458^P_PRICE_LOW(6/15/10,6/15/10-14D,,,,"PRICE","INTRA")&lt;/Q&gt;&lt;R&gt;1&lt;/R&gt;&lt;C&gt;1&lt;/C&gt;&lt;D xsi:type="xsd:double"&gt;18971.52&lt;/D&gt;&lt;/FQL&gt;&lt;FQL&gt;&lt;Q&gt;180458^P_PRICE_HIGH(6/17/10,6/17/10-14D,,,,"PRICE","INTRA")&lt;/Q&gt;&lt;R&gt;1&lt;/R&gt;&lt;C&gt;1&lt;/C&gt;&lt;D xsi:type="xsd:double"&gt;20201.81&lt;/D&gt;&lt;/FQL&gt;&lt;FQL&gt;&lt;Q&gt;180458^P_PRICE_LOW(6/17/10,6/17/10-14D,,,,"PRICE","INTRA")&lt;/Q&gt;&lt;R&gt;1&lt;/R&gt;&lt;C&gt;1&lt;/C&gt;&lt;D xsi:type="xsd:double"&gt;18971.52&lt;/D&gt;&lt;/FQL&gt;&lt;FQL&gt;&lt;Q&gt;180458^P_PRICE_HIGH(6/18/10,6/18/10-14D,,,,"PRICE","INTRA")&lt;/Q&gt;&lt;R&gt;1&lt;/R&gt;&lt;C&gt;1&lt;/C&gt;&lt;D xsi:type="xsd:double"&gt;20315.42&lt;/D&gt;&lt;/FQL&gt;&lt;FQL&gt;&lt;Q&gt;180458^P_PRICE_LOW(6/18/10,6/18/10-14D,,,,"PRICE","INTRA")&lt;/Q&gt;&lt;R&gt;1&lt;/R&gt;&lt;C&gt;1&lt;/C&gt;&lt;D xsi:type="xsd:double"&gt;19211.67&lt;/D&gt;&lt;/FQL&gt;&lt;FQL&gt;&lt;Q&gt;180458^P_PRICE_HIGH(6/21/10,6/21/10-14D,,,,"PRICE","INTRA")&lt;/Q&gt;&lt;R&gt;1&lt;/R&gt;&lt;C&gt;1&lt;/C&gt;&lt;D xsi:type="xsd:double"&gt;20938.33&lt;/D&gt;&lt;/FQL&gt;&lt;FQL&gt;&lt;Q&gt;180458^P_PRICE_LOW(6/21/10,6/21/10-14D,,,,"PRICE","INTRA")&lt;/Q&gt;&lt;R&gt;1&lt;/R&gt;&lt;C&gt;1&lt;/C&gt;&lt;D xsi:type="xsd:double"&gt;19211.67&lt;/D&gt;&lt;/FQL&gt;&lt;FQL&gt;&lt;Q&gt;180458^P_PRICE_HIGH(6/22/10,6/22/10-14D,,,,"PRICE","INTRA")&lt;/Q&gt;&lt;R&gt;1&lt;/R&gt;&lt;C&gt;1&lt;/C&gt;&lt;D xsi:type="xsd:double"&gt;20957.09&lt;/D&gt;&lt;/FQL&gt;&lt;FQL&gt;&lt;Q&gt;180458^P_PRICE_LOW(6/22/10,6/22/10-14D,,,,"PRICE","INTRA")&lt;/Q&gt;&lt;R&gt;1&lt;/R&gt;&lt;C&gt;1&lt;/C&gt;&lt;D xsi:type="xsd:double"&gt;19211.67&lt;/D&gt;&lt;/FQL&gt;&lt;FQL&gt;&lt;Q&gt;180458^P_PRICE_HIGH(6/23/10,6/23/10-14D,,,,"PRICE","INTRA")&lt;/Q&gt;&lt;R&gt;1&lt;/R&gt;&lt;C&gt;1&lt;/C&gt;&lt;D xsi:type="xsd:double"&gt;20957.09&lt;/D&gt;&lt;/FQL&gt;&lt;FQL&gt;&lt;Q&gt;180458^P_PRICE_LOW(6/23/10,6/23/10-14D,,,,"PRICE","INTRA")&lt;/Q&gt;&lt;R&gt;1&lt;/R&gt;&lt;C&gt;1&lt;/C&gt;&lt;D xsi:type="xsd:double"&gt;19211.67&lt;/D&gt;&lt;/FQL&gt;&lt;FQL&gt;&lt;Q&gt;180458^P_PRICE_HIGH(6/24/10,6/24/10-14D,,,,"PRICE","INTRA")&lt;/Q&gt;&lt;R&gt;1&lt;/R&gt;&lt;C&gt;1&lt;/C&gt;&lt;D xsi:type="xsd:double"&gt;20957.09&lt;/D&gt;&lt;/FQL&gt;&lt;FQL&gt;&lt;Q&gt;180458^P_PRICE_LOW(6/24/10,6/24/10-14D,,,,"PRICE","INTRA")&lt;/Q&gt;&lt;R&gt;1&lt;/R&gt;&lt;C&gt;1&lt;/C&gt;&lt;D xsi:type="xsd:double"&gt;19211.67&lt;/D&gt;&lt;/FQL&gt;&lt;FQL&gt;&lt;Q&gt;180458^P_PRICE_HIGH(6/25/10,6/25/10-14D,,,,"PRICE","INTRA")&lt;/Q&gt;&lt;R&gt;1&lt;/R&gt;&lt;C&gt;1&lt;/C&gt;&lt;D xsi:type="xsd:double"&gt;20957.09&lt;/D&gt;&lt;/FQL&gt;&lt;FQL&gt;&lt;Q&gt;180458^P_PRICE_LOW(6/25/10,6/25/10-14D,,,,"PRICE","INTRA")&lt;/Q&gt;&lt;R&gt;1&lt;/R&gt;&lt;C&gt;1&lt;/C&gt;&lt;D xsi:type="xsd:double"&gt;19211.67&lt;/D&gt;&lt;/FQL&gt;&lt;FQL&gt;&lt;Q&gt;180458^P_PRICE_HIGH(6/28/10,6/28/10-14D,,,,"PRICE","INTRA")&lt;/Q&gt;&lt;R&gt;1&lt;/R&gt;&lt;C&gt;1&lt;/C&gt;&lt;D xsi:type="xsd:double"&gt;20957.09&lt;/D&gt;&lt;/FQL&gt;&lt;FQL&gt;&lt;Q&gt;180458^P_PRICE_LOW(6/28/10,6/28/10-14D,,,,"PRICE","INTRA")&lt;/Q&gt;&lt;R&gt;1&lt;/R&gt;&lt;C&gt;1&lt;/C&gt;&lt;D xsi:type="xsd:double"&gt;19211.67&lt;/D&gt;&lt;/FQL&gt;&lt;FQL&gt;&lt;Q&gt;180458^P_PRICE_HIGH(6/29/10,6/29/10-14D,,,,"PRICE","INTRA")&lt;/Q&gt;&lt;R&gt;1&lt;/R&gt;&lt;C&gt;1&lt;/C&gt;&lt;D xsi:type="xsd:double"&gt;20957.09&lt;/D&gt;&lt;/FQL&gt;&lt;FQL&gt;&lt;Q&gt;180458^P_PRICE_LOW(6/29/10,6/29/10-14D,,,,"PRICE","INTRA")&lt;/Q&gt;&lt;R&gt;1&lt;/R&gt;&lt;C&gt;1&lt;/C&gt;&lt;D xsi:type="xsd:double"&gt;19333.1&lt;/D&gt;&lt;/FQL&gt;&lt;FQL&gt;&lt;Q&gt;180458^P_PRICE_HIGH(6/30/10,6/30/10-14D,,,,"PRICE","INTRA")&lt;/Q&gt;&lt;R&gt;1&lt;/R&gt;&lt;C&gt;1&lt;/C&gt;&lt;D xsi:type="xsd:double"&gt;20957.09&lt;/D&gt;&lt;/FQL&gt;&lt;FQL&gt;&lt;Q&gt;180458^P_PRICE_LOW(6/30/10,6/30/10-14D,,,,"PRICE","INTRA")&lt;/Q&gt;&lt;R&gt;1&lt;/R&gt;&lt;C&gt;1&lt;/C&gt;&lt;D xsi:type="xsd:double"&gt;19383.89&lt;/D&gt;&lt;/FQL&gt;&lt;FQL&gt;&lt;Q&gt;180458^P_PRICE_HIGH(7/02/10,7/02/10-14D,,,,"PRICE","INTRA")&lt;/Q&gt;&lt;R&gt;1&lt;/R&gt;&lt;C&gt;1&lt;/C&gt;&lt;D xsi:type="xsd:double"&gt;20957.09&lt;/D&gt;&lt;/FQL&gt;&lt;FQL&gt;&lt;Q&gt;180458^P_PRICE_LOW(7/02/10,7/02/10-14D,,,,"PRICE","INTRA")&lt;/Q&gt;&lt;R&gt;1&lt;/R&gt;&lt;C&gt;1&lt;/C&gt;&lt;D xsi:type="xsd:double"&gt;19517.61&lt;/D&gt;&lt;/FQL&gt;&lt;FQL&gt;&lt;Q&gt;180458^P_PRICE_HIGH(7/05/10,7/05/10-14D,,,,"PRICE","INTRA")&lt;/Q&gt;&lt;R&gt;1&lt;/R&gt;&lt;C&gt;1&lt;/C&gt;&lt;D xsi:type="xsd:double"&gt;20957.09&lt;/D&gt;&lt;/FQL&gt;&lt;FQL&gt;&lt;Q&gt;180458^P_PRICE_LOW(7/05/10,7/05/10-14D,,,,"PRICE","INTRA")&lt;/Q&gt;&lt;R&gt;1&lt;/R&gt;&lt;C&gt;1&lt;/C&gt;&lt;D xsi:type="xsd:double"&gt;19793.47&lt;/D&gt;&lt;/FQL&gt;&lt;FQL&gt;&lt;Q&gt;180458^P_PRICE_HIGH(7/06/10,7/06/10-14D,,,,"PRICE","INTRA")&lt;/Q&gt;&lt;R&gt;1&lt;/R&gt;&lt;C&gt;1&lt;/C&gt;&lt;D xsi:type="xsd:double"&gt;20957.09&lt;/D&gt;&lt;/FQL&gt;&lt;FQL&gt;&lt;Q&gt;180458^P_PRICE_LOW(7/06/10,7/06/10-14D,,,,"PRICE","INTRA")&lt;/Q&gt;&lt;R&gt;1&lt;/R&gt;&lt;C&gt;1&lt;/C&gt;&lt;D xsi:type="xsd:double"&gt;19777.83&lt;/D&gt;&lt;/FQL&gt;&lt;FQL&gt;&lt;Q&gt;180458^P_PRICE_HIGH(7/07/10,7/07/10-14D,,,,"PRICE","INTRA")&lt;/Q&gt;&lt;R&gt;1&lt;/R&gt;&lt;C&gt;1&lt;/C&gt;&lt;D xsi:type="xsd:double"&gt;20957.09&lt;/D&gt;&lt;/FQL&gt;&lt;FQL&gt;&lt;Q&gt;180458^P_PRICE_LOW(7/07/10,7/07/10-14D,,,,"PRICE","INTRA")&lt;/Q&gt;&lt;R&gt;1&lt;/R&gt;&lt;C&gt;1&lt;/C&gt;&lt;D xsi:type="xsd:double"&gt;19777.83&lt;/D&gt;&lt;/FQL&gt;&lt;FQL&gt;&lt;Q&gt;180458^P_PRICE_HIGH(7/08/10,7/08/10-14D,,,,"PRICE","INTRA")&lt;/Q&gt;&lt;R&gt;1&lt;/R&gt;&lt;C&gt;1&lt;/C&gt;&lt;D xsi:type="xsd:double"&gt;20957.09&lt;/D&gt;&lt;/FQL&gt;&lt;FQL&gt;&lt;Q&gt;180458^P_PRICE_LOW(7/08/10,7/08/10-14D,,,,"PRICE","INTRA")&lt;/Q&gt;&lt;R&gt;1&lt;/R&gt;&lt;C&gt;1&lt;/C&gt;&lt;D xsi:type="xsd:double"&gt;19777.83&lt;/D&gt;&lt;/FQL&gt;&lt;FQL&gt;&lt;Q&gt;180458^P_PRICE_HIGH(7/09/10,7/09/10-14D,,,,"PRICE","INTRA")&lt;/Q&gt;&lt;R&gt;1&lt;/R&gt;&lt;C&gt;1&lt;/C&gt;&lt;D xsi:type="xsd:double"&gt;20957.09&lt;/D&gt;&lt;/FQL&gt;&lt;FQL&gt;&lt;Q&gt;180458^P_PRICE_LOW(7/09/10,7/09/10-14D,,,,"PRICE","INTRA")&lt;/Q&gt;&lt;R&gt;1&lt;/R&gt;&lt;C&gt;1&lt;/C&gt;&lt;D xsi:type="xsd:double"&gt;19777.83&lt;/D&gt;&lt;/FQL&gt;&lt;FQL&gt;&lt;Q&gt;180458^P_PRICE_HIGH(7/12/10,7/12/10-14D,,,,"PRICE","INTRA")&lt;/Q&gt;&lt;R&gt;1&lt;/R&gt;&lt;C&gt;1&lt;/C&gt;&lt;D xsi:type="xsd:double"&gt;20957.09&lt;/D&gt;&lt;/FQL&gt;&lt;FQL&gt;&lt;Q&gt;180458^P_PRICE_LOW(7/12/10,7/12/10-14D,,,,"PRICE","INTRA")&lt;/Q&gt;&lt;R&gt;1&lt;/R&gt;&lt;C&gt;1&lt;/C&gt;&lt;D xsi:type="xsd:double"&gt;19777.83&lt;/D&gt;&lt;/FQL&gt;&lt;FQL&gt;&lt;Q&gt;180458^P_PRICE_HIGH(7/13/10,7/13/10-14D,,,,"PRICE","INTRA")&lt;/Q&gt;&lt;R&gt;1&lt;/R&gt;&lt;C&gt;1&lt;/C&gt;&lt;D xsi:type="xsd:double"&gt;20957.09&lt;/D&gt;&lt;/FQL&gt;&lt;FQL&gt;&lt;Q&gt;180458^P_PRICE_LOW(7/13/10,7/13/10-14D,,,,"PRICE","INTRA")&lt;/Q&gt;&lt;R&gt;1&lt;/R&gt;&lt;C&gt;1&lt;/C&gt;&lt;D xsi:type="xsd:double"&gt;19777.83&lt;/D&gt;&lt;/FQL&gt;&lt;FQL&gt;&lt;Q&gt;180458^P_PRICE_HIGH(7/14/10,7/14/10-14D,,,,"PRICE","INTRA")&lt;/Q&gt;&lt;R&gt;1&lt;/R&gt;&lt;C&gt;1&lt;/C&gt;&lt;D xsi:type="xsd:double"&gt;20901.15&lt;/D&gt;&lt;/FQL&gt;&lt;FQL&gt;&lt;Q&gt;180458^P_PRICE_LOW(7/14/10,7/14/10-14D,,,,"PRICE","INTRA")&lt;/Q&gt;&lt;R&gt;1&lt;/R&gt;&lt;C&gt;1&lt;/C&gt;&lt;D xsi:type="xsd:double"&gt;19777.83&lt;/D&gt;&lt;/FQL&gt;&lt;FQL&gt;&lt;Q&gt;180458^P_PRICE_HIGH(7/15/10,7/15/10-14D,,,,"PRICE","INTRA")&lt;/Q&gt;&lt;R&gt;1&lt;/R&gt;&lt;C&gt;1&lt;/C&gt;&lt;D xsi:type="xsd:double"&gt;20901.15&lt;/D&gt;&lt;/FQL&gt;&lt;FQL&gt;&lt;Q&gt;180458^P_PRICE_LOW(7/15/10,7/15/10-14D,,,,"PRICE","INTRA")&lt;/Q&gt;&lt;R&gt;1&lt;/R&gt;&lt;C&gt;1&lt;/C&gt;&lt;D xsi:type="xsd:double"&gt;19777.83&lt;/D&gt;&lt;/FQL&gt;&lt;FQL&gt;&lt;Q&gt;180458^P_PRICE_HIGH(7/16/10,7/16/10-14D,,,,"PRICE","INTRA")&lt;/Q&gt;&lt;R&gt;1&lt;/R&gt;&lt;C&gt;1&lt;/C&gt;&lt;D xsi:type="xsd:double"&gt;20862.38&lt;/D&gt;&lt;/FQL&gt;&lt;FQL&gt;&lt;Q&gt;180458^P_PRICE_LOW(7/16/10,7/16/10-14D,,,,"PRICE","INTRA")&lt;/Q&gt;&lt;R&gt;1&lt;/R&gt;&lt;C&gt;1&lt;/C&gt;&lt;D xsi:type="xsd:double"&gt;19777.83&lt;/D&gt;&lt;/FQL&gt;&lt;FQL&gt;&lt;Q&gt;180458^P_PRICE_HIGH(7/19/10,7/19/10-14D,,,,"PRICE","INTRA")&lt;/Q&gt;&lt;R&gt;1&lt;/R&gt;&lt;C&gt;1&lt;/C&gt;&lt;D xsi:type="xsd:double"&gt;20862.38&lt;/D&gt;&lt;/FQL&gt;&lt;FQL&gt;&lt;Q&gt;180458^P_PRICE_LOW(7/19/10,7/19/10-14D,,,,"PRICE","INTRA")&lt;/Q&gt;&lt;R&gt;1&lt;/R&gt;&lt;C&gt;1&lt;/C&gt;&lt;D xsi:type="xsd:double"&gt;19777.83&lt;/D&gt;&lt;/FQL&gt;&lt;FQL&gt;&lt;Q&gt;180458^P_PRICE_HIGH(7/20/10,7/20/10-14D,,,,"PRICE","INTRA")&lt;/Q&gt;&lt;R&gt;1&lt;/R&gt;&lt;C&gt;1&lt;/C&gt;&lt;D xsi:type="xsd:double"&gt;20738.15&lt;/D&gt;&lt;/FQL&gt;&lt;FQL&gt;&lt;Q&gt;180458^P_PRICE_LOW(7/20/10,7/20/10-14D,,,,"PRICE","INTRA")&lt;/Q&gt;&lt;R&gt;1&lt;/R&gt;&lt;C&gt;1&lt;/C&gt;&lt;D xsi:type="xsd:double"&gt;19777.83&lt;/D&gt;&lt;/FQL&gt;&lt;FQL&gt;&lt;Q&gt;180458^P_PRICE_HIGH(7/21/10,7/21/10-14D,,,,"PRICE","INTRA")&lt;/Q&gt;&lt;R&gt;1&lt;/R&gt;&lt;C&gt;1&lt;/C&gt;&lt;D xsi:type="xsd:double"&gt;20722.22&lt;/D&gt;&lt;/FQL&gt;&lt;FQL&gt;&lt;Q&gt;180458^P_PRICE_LOW(7/21/10,7/21/10-14D,,,,"PRICE","INTRA")&lt;/Q&gt;&lt;R&gt;1&lt;/R&gt;&lt;C&gt;1&lt;/C&gt;&lt;D xsi:type="xsd:double"&gt;19777.83&lt;/D&gt;&lt;/FQL&gt;&lt;FQL&gt;&lt;Q&gt;180458^P_PRICE_HIGH(7/22/10,7/22/10-14D,,,,"PRICE","INTRA")&lt;/Q&gt;&lt;R&gt;1&lt;/R&gt;&lt;C&gt;1&lt;/C&gt;&lt;D xsi:type="xsd:double"&gt;20722.22&lt;/D&gt;&lt;/FQL&gt;&lt;FQL&gt;&lt;Q&gt;180458^P_PRICE_LOW(7/22/10,7/22/10-14D,,,,"PRICE","INTRA")&lt;/Q&gt;&lt;R&gt;1&lt;/R&gt;&lt;C&gt;1&lt;/C&gt;&lt;D xsi:type="xsd:double"&gt;19777.83&lt;/D&gt;&lt;/FQL&gt;&lt;FQL&gt;&lt;Q&gt;180458^P_PRICE_HIGH(7/23/10,7/23/10-14D,,,,"PRICE","INTRA")&lt;/Q&gt;&lt;R&gt;1&lt;/R&gt;&lt;C&gt;1&lt;/C&gt;&lt;D xsi:type="xsd:double"&gt;20847.85&lt;/D&gt;&lt;/FQL&gt;&lt;FQL&gt;&lt;Q&gt;180458^P_PRICE_LOW(7/23/10,7/23/10-14D,,,,"PRICE","INTRA")&lt;/Q&gt;&lt;R&gt;1&lt;/R&gt;&lt;C&gt;1&lt;/C&gt;&lt;D xsi:type="xsd:double"&gt;19777.83&lt;/D&gt;&lt;/FQL&gt;&lt;FQL&gt;&lt;Q&gt;180458^P_PRICE_HIGH(7/26/10,7/26/10-14D,,,,"PRICE","INTRA")&lt;/Q&gt;&lt;R&gt;1&lt;/R&gt;&lt;C&gt;1&lt;/C&gt;&lt;D xsi:type="xsd:double"&gt;20963.08&lt;/D&gt;&lt;/FQL&gt;&lt;FQL&gt;&lt;Q&gt;180458^P_PRICE_LOW(7/26/10,7/26/10-14D,,,,"PRICE","INTRA")&lt;/Q&gt;&lt;R&gt;1&lt;/R&gt;&lt;C&gt;1&lt;/C&gt;&lt;D xsi:type="xsd:double"&gt;19777.83&lt;/D&gt;&lt;/FQL&gt;&lt;FQL&gt;&lt;Q&gt;180458^P_PRICE_HIGH(7/27/10,7/27/10-14D,,,,"PRICE","INTRA")&lt;/Q&gt;&lt;R&gt;1&lt;/R&gt;&lt;C&gt;1&lt;/C&gt;&lt;D xsi:type="xsd:double"&gt;21008.78&lt;/D&gt;&lt;/FQL&gt;&lt;FQL&gt;&lt;Q&gt;180458^P_PRICE_LOW(7/27/10,7/27/10-14D,,,,"PRICE","INTRA")&lt;/Q&gt;&lt;R&gt;1&lt;/R&gt;&lt;C&gt;1&lt;/C&gt;&lt;D xsi:type="xsd:double"&gt;19800.23&lt;/D&gt;&lt;/FQL&gt;&lt;FQL&gt;&lt;Q&gt;180458^P_PRICE_HIGH(7/28/10,7/28/10-14D,,,,"PRICE","INTRA")&lt;/Q&gt;&lt;R&gt;1&lt;/R&gt;&lt;C&gt;1&lt;/C&gt;&lt;D xsi:type="xsd:double"&gt;21199.55&lt;/D&gt;&lt;/FQL&gt;&lt;FQL&gt;&lt;Q&gt;180458^P_PRICE_LOW(7/28/10,7/28/10-14D,,,,"PRICE","INTRA")&lt;/Q&gt;&lt;R&gt;1&lt;/R&gt;&lt;C&gt;1&lt;/C&gt;&lt;D xsi:type="xsd:double"&gt;20002.01&lt;/D&gt;&lt;/FQL&gt;&lt;FQL&gt;&lt;Q&gt;180458^P_PRICE_HIGH(7/29/10,7/29/10-14D,,,,"PRICE","INTRA")&lt;/Q&gt;&lt;R&gt;1&lt;/R&gt;&lt;C&gt;1&lt;/C&gt;&lt;D xsi:type="xsd:double"&gt;21199.55&lt;/D&gt;&lt;/FQL&gt;&lt;FQL&gt;&lt;Q&gt;180458^P_PRICE_LOW(7/29/10,7/29/10-14D,,,,"PRICE","INTRA")&lt;/Q&gt;&lt;R&gt;1&lt;/R&gt;&lt;C&gt;1&lt;/C&gt;&lt;D xsi:type="xsd:double"&gt;20007.88&lt;/D&gt;&lt;/FQL&gt;&lt;FQL&gt;&lt;Q&gt;180458^P_PRICE_HIGH(7/30/10,7/30/10-14D,,,,"PRICE","INTRA")&lt;/Q&gt;&lt;R&gt;1&lt;/R&gt;&lt;C&gt;1&lt;/C&gt;&lt;D xsi:type="xsd:double"&gt;21199.55&lt;/D&gt;&lt;/FQL&gt;&lt;FQL&gt;&lt;Q&gt;180458^P_PRICE_LOW(7/30/10,7/30/10-14D,,,,"PRICE","INTRA")&lt;/Q&gt;&lt;R&gt;1&lt;/R&gt;&lt;C&gt;1&lt;/C&gt;&lt;D xsi:type="xsd:double"&gt;20007.88&lt;/D&gt;&lt;/FQL&gt;&lt;FQL&gt;&lt;Q&gt;180458^P_PRICE_HIGH(8/02/10,8/02/10-14D,,,,"PRICE","INTRA")&lt;/Q&gt;&lt;R&gt;1&lt;/R&gt;&lt;C&gt;1&lt;/C&gt;&lt;D xsi:type="xsd:double"&gt;21439.22&lt;/D&gt;&lt;/FQL&gt;&lt;FQL&gt;&lt;Q&gt;180458^P_PRICE_LOW(8/02/10,8/02/10-14D,,,,"PRICE","INTRA")&lt;/Q&gt;&lt;R&gt;1&lt;/R&gt;&lt;C&gt;1&lt;/C&gt;&lt;D xsi:type="xsd:double"&gt;20007.88&lt;/D&gt;&lt;/FQL&gt;&lt;FQL&gt;&lt;Q&gt;180458^P_PRICE_HIGH(8/03/10,8/03/10-14D,,,,"PRICE","INTRA")&lt;/Q&gt;&lt;R&gt;1&lt;/R&gt;&lt;C&gt;1&lt;/C&gt;&lt;D xsi:type="xsd:double"&gt;21610.18&lt;/D&gt;&lt;/FQL&gt;&lt;FQL&gt;&lt;Q&gt;180458^P_PRICE_LOW(8/03/10,8/03/10-14D,,,,"PRICE","INTRA")&lt;/Q&gt;&lt;R&gt;1&lt;/R&gt;&lt;C&gt;1&lt;/C&gt;&lt;D xsi:type="xsd:double"&gt;20007.88&lt;/D&gt;&lt;/FQL&gt;&lt;FQL&gt;&lt;Q&gt;180458^P_PRICE_HIGH(8/04/10,8/04/10-14D,,,,"PRICE","INTRA")&lt;/Q&gt;&lt;R&gt;1&lt;/R&gt;&lt;C&gt;1&lt;/C&gt;&lt;D xsi:type="xsd:double"&gt;21621.82&lt;/D&gt;&lt;/FQL&gt;&lt;FQL&gt;&lt;Q&gt;180458^P_PRICE_LOW(8/04/10,8/04/10-14D,,,,"PRICE","INTRA")&lt;/Q&gt;&lt;R&gt;1&lt;/R&gt;&lt;C&gt;1&lt;/C&gt;&lt;D xsi:type="xsd:double"&gt;20007.88&lt;/D&gt;&lt;/FQL&gt;&lt;FQL&gt;&lt;Q&gt;180458^P_PRICE_HIGH(8/05/10,8/05/10-14D,,,,"PRICE","INTRA")&lt;/Q&gt;&lt;R&gt;1&lt;/R&gt;&lt;C&gt;1&lt;/C&gt;&lt;D xsi:type="xsd:double"&gt;21621.82&lt;/D&gt;&lt;/FQL&gt;&lt;FQL&gt;&lt;Q&gt;180458^P_PRICE_LOW(8/05/10,8/05/10-14D,,,,"PRICE","INTRA")&lt;/Q&gt;&lt;R&gt;1&lt;/R&gt;&lt;C&gt;1&lt;/C&gt;&lt;D xsi:type="xsd:double"&gt;20007.88&lt;/D&gt;&lt;/FQL&gt;&lt;FQL&gt;&lt;Q&gt;180458^P_PRICE_HIGH(8/06/10,8/06/10-14D,,,,"PRICE","INTRA")&lt;/Q&gt;&lt;R&gt;1&lt;/R&gt;&lt;C&gt;1&lt;/C&gt;&lt;D xsi:type="xsd:double"&gt;21722.38&lt;/D&gt;&lt;/FQL&gt;&lt;FQL&gt;&lt;Q&gt;180458^P_PRICE_LOW(8/06/10,8/06/10-14D,,,,"PRICE","INTRA")&lt;/Q&gt;&lt;R&gt;1&lt;/R&gt;&lt;C&gt;1&lt;/C&gt;&lt;D xsi:type="xsd:double"&gt;20007.88&lt;/D&gt;&lt;/FQL&gt;&lt;FQL&gt;&lt;Q&gt;180458^P_PRICE_HIGH(8/09/10,8/09/10-14D,,,,"PRICE","INTRA")&lt;/Q&gt;&lt;R&gt;1&lt;/R&gt;&lt;C&gt;1&lt;/C&gt;&lt;D xsi:type="xsd:double"&gt;21805.94&lt;/D&gt;&lt;/FQL&gt;&lt;FQL&gt;&lt;Q&gt;180458^P_PRICE_LOW(8/09/10,8/09/10-14D,,,,"PRICE","INTRA")&lt;/Q&gt;&lt;R&gt;1&lt;/R&gt;&lt;C&gt;1&lt;/C&gt;&lt;D xsi:type="xsd:double"&gt;20075.72&lt;/D&gt;&lt;/FQL&gt;&lt;FQL&gt;&lt;Q&gt;180458^P_PRICE_HIGH(8/10/10,8/10/10-14D,,,,"PRICE","INTRA")&lt;/Q&gt;&lt;R&gt;1&lt;/R&gt;&lt;C&gt;1&lt;/C&gt;&lt;D xsi:type="xsd:double"&gt;21805.94&lt;/D&gt;&lt;/FQL&gt;&lt;FQL&gt;&lt;Q&gt;180458^P_PRICE_LOW(8/10/10,8/10/10-14D,,,,"PRICE","INTRA")&lt;/Q&gt;&lt;R&gt;1&lt;/R&gt;&lt;C&gt;1&lt;/C&gt;&lt;D xsi:type="xsd:double"&gt;20334.35&lt;/D&gt;&lt;/FQL&gt;&lt;FQL&gt;&lt;Q&gt;180458^P_PRICE_HIGH(8/11/10,8/11/10-14D,,,,"PRICE","INTRA")&lt;/Q&gt;&lt;R&gt;1&lt;/R&gt;&lt;C&gt;1&lt;/C&gt;&lt;D xsi:type="xsd:double"&gt;21805.94&lt;/D&gt;&lt;/FQL&gt;&lt;FQL&gt;&lt;Q&gt;180458^P_PRICE_LOW(8/11/10,8/11/10-14D,,,,"PRICE","INTRA")&lt;/Q&gt;&lt;R&gt;1&lt;/R&gt;&lt;C&gt;1&lt;/C&gt;&lt;D xsi:type="xsd:double"&gt;20384.73&lt;/D&gt;&lt;/FQL&gt;&lt;FQL&gt;&lt;Q&gt;180458^P_PRICE_HIGH(8/12/10,8/12/10-14D,,,,"PRICE","INTRA")&lt;/Q&gt;&lt;R&gt;1&lt;/R&gt;&lt;C&gt;1&lt;/C&gt;&lt;D xsi:type="xsd:double"&gt;21805.94&lt;/D&gt;&lt;/FQL&gt;&lt;FQL&gt;&lt;Q&gt;180458^P_PRICE_LOW(8/12/10,8/12/10-14D,,,,"PRICE","INTRA")&lt;/Q&gt;&lt;R&gt;1&lt;/R&gt;&lt;C&gt;1&lt;/C&gt;&lt;D xsi:type="xsd:double"&gt;20728.41&lt;/D&gt;&lt;/FQL&gt;&lt;FQL&gt;&lt;Q&gt;180458^P_PRICE_HIGH(8/13/10,8/13/10-14D,,,,"PRICE","INTRA")&lt;/Q&gt;&lt;R&gt;1&lt;/R&gt;&lt;C&gt;1&lt;/C&gt;&lt;D xsi:type="xsd:double"&gt;21805.94&lt;/D&gt;&lt;/FQL&gt;&lt;FQL&gt;&lt;Q&gt;180458^P_PRICE_LOW(8/13/10,8/13/10-14D,,,,"PRICE","INTRA")&lt;/Q&gt;&lt;R&gt;1&lt;/R&gt;&lt;C&gt;1&lt;/C&gt;&lt;D xsi:type="xsd:double"&gt;20824.05&lt;/D&gt;&lt;/FQL&gt;&lt;FQL&gt;&lt;Q&gt;180458^P_PRICE_HIGH(8/16/10,8/16/10-14D,,,,"PRICE","INTRA")&lt;/Q&gt;&lt;R&gt;1&lt;/R&gt;&lt;C&gt;1&lt;/C&gt;&lt;D xsi:type="xsd:double"&gt;21805.94&lt;/D&gt;&lt;/FQL&gt;&lt;FQL&gt;&lt;Q&gt;180458^P_PRICE_LOW(8/16/10,8/16/10-14D,,,,"PRICE","INTRA")&lt;/Q&gt;&lt;R&gt;1&lt;/R&gt;&lt;C&gt;1&lt;/C&gt;&lt;D xsi:type="xsd:double"&gt;20824.05&lt;/D&gt;&lt;/FQL&gt;&lt;FQL&gt;&lt;Q&gt;180458^P_PRICE_HIGH(8/17/10,8/17/10-14D,,,,"PRICE","INTRA")&lt;/Q&gt;&lt;R&gt;1&lt;/R&gt;&lt;C&gt;1&lt;/C&gt;&lt;D xsi:type="xsd:double"&gt;21805.94&lt;/D&gt;&lt;/FQL&gt;&lt;FQL&gt;&lt;Q&gt;180458^P_PRICE_LOW(8/17/10,8/17/10-14D,,,,"PRICE","INTRA")&lt;/Q&gt;&lt;R&gt;1&lt;/R&gt;&lt;C&gt;1&lt;/C&gt;&lt;D xsi:type="xsd:double"&gt;20881.95&lt;/D&gt;&lt;/FQL&gt;&lt;FQL&gt;&lt;Q&gt;180458^P_PRICE_HIGH(8/18/10,8/18/10-14D,,,,"PRICE","INTRA")&lt;/Q&gt;&lt;R&gt;1&lt;/R&gt;&lt;C&gt;1&lt;/C&gt;&lt;D xsi:type="xsd:double"&gt;21805.94&lt;/D&gt;&lt;/FQL&gt;&lt;FQL&gt;&lt;Q&gt;180458^P_PRICE_LOW(8/18/10,8/18/10-14D,,,,"PRICE","INTRA")&lt;/Q&gt;&lt;R&gt;1&lt;/R&gt;&lt;C&gt;1&lt;/C&gt;&lt;D xsi:type="xsd:double"&gt;20881.95&lt;/D&gt;&lt;/FQL&gt;&lt;FQL&gt;&lt;Q&gt;180458^P_PRICE_HIGH(8/19/10,8/19/10-14D,,,,"PRICE","INTRA")&lt;/Q&gt;&lt;R&gt;1&lt;/R&gt;&lt;C&gt;1&lt;/C&gt;&lt;D xsi:type="xsd:double"&gt;21805.94&lt;/D&gt;&lt;/FQL&gt;&lt;FQL&gt;&lt;Q&gt;180458^P_PRICE_LOW(8/19/10,8/19/10-14D,,,,"PRICE","INTRA")&lt;/Q&gt;&lt;R&gt;1&lt;/R&gt;&lt;C&gt;1&lt;/C&gt;&lt;D xsi:type="xsd:double"&gt;20881.95&lt;/D&gt;&lt;/FQL&gt;&lt;FQL&gt;&lt;Q&gt;180458^P_PRICE_HIGH(8/20/10,8/20/10-14D,,,,"PRICE","INTRA")&lt;/Q&gt;&lt;R&gt;1&lt;/R&gt;&lt;C&gt;1&lt;/C&gt;&lt;D xsi:type="xsd:double"&gt;21805.94&lt;/D&gt;&lt;/FQL&gt;&lt;FQL&gt;&lt;Q&gt;180458^P_PRICE_LOW(8/20/10,8/20/10-14D,,,,"PRICE","INTRA")&lt;/Q&gt;&lt;R&gt;1&lt;/R&gt;&lt;C&gt;1&lt;/C&gt;&lt;D xsi:type="xsd:double"&gt;20868.24&lt;/D&gt;&lt;/FQL&gt;&lt;FQL&gt;&lt;Q&gt;180458^P_PRICE_HIGH(8/23/10,8/23/10-14D,,,,"PRICE","INTRA")&lt;/Q&gt;&lt;R&gt;1&lt;/R&gt;&lt;C&gt;1&lt;/C&gt;&lt;D xsi:type="xsd:double"&gt;21805.94&lt;/D&gt;&lt;/FQL&gt;&lt;FQL&gt;&lt;Q&gt;180458^P_PRICE_LOW(8/23/10,8/23/10-14D,,,,"PRICE","INTRA")&lt;/Q&gt;&lt;R&gt;1&lt;/R&gt;&lt;C&gt;1&lt;/C&gt;&lt;D xsi:type="xsd:double"&gt;20845.7&lt;/D&gt;&lt;/FQL&gt;&lt;FQL&gt;&lt;Q&gt;180458^P_PRICE_HIGH(8/24/10,8/24/10-14D,,,,"PRICE","INTRA")&lt;/Q&gt;&lt;R&gt;1&lt;/R&gt;&lt;C&gt;1&lt;/C&gt;&lt;D xsi:type="xsd:double"&gt;21805.94&lt;/D&gt;&lt;/FQL&gt;&lt;FQL&gt;&lt;Q&gt;180458^P_PRICE_LOW(8/24/10,8/24/10-14D,,,,"PRICE","INTRA")&lt;/Q&gt;&lt;R&gt;1&lt;/R&gt;&lt;C&gt;1&lt;/C&gt;&lt;D xsi:type="xsd:double"&gt;20651.27&lt;/D&gt;&lt;/FQL&gt;&lt;FQL&gt;&lt;Q&gt;180458^P_PRICE_HIGH(8/25/10,8/25/10-14D,,,,"PRICE","INTRA")&lt;/Q&gt;&lt;R&gt;1&lt;/R&gt;&lt;C&gt;1&lt;/C&gt;&lt;D xsi:type="xsd:double"&gt;21805.94&lt;/D&gt;&lt;/FQL&gt;&lt;FQL&gt;&lt;Q&gt;180458^P_PRICE_LOW(8/25/10,8/25/10-14D,,,,"PRICE","INTRA")&lt;/Q&gt;&lt;R&gt;1&lt;/R&gt;&lt;C&gt;1&lt;/C&gt;&lt;D xsi:type="xsd:double"&gt;20512.78&lt;/D&gt;&lt;/FQL&gt;&lt;FQL&gt;&lt;Q&gt;180458^P_PRICE_HIGH(8/26/10,8/26/10-14D,,,,"PRICE","INTRA")&lt;/Q&gt;&lt;R&gt;1&lt;/R&gt;&lt;C&gt;1&lt;/C&gt;&lt;D xsi:type="xsd:double"&gt;21805.94&lt;/D&gt;&lt;/FQL&gt;&lt;FQL&gt;&lt;Q&gt;180458^P_PRICE_LOW(8/26/10,8/26/10-14D,,,,"PRICE","INTRA")&lt;/Q&gt;&lt;R&gt;1&lt;/R&gt;&lt;C&gt;1&lt;/C&gt;&lt;D xsi:type="xsd:double"&gt;20512.78&lt;/D&gt;&lt;/FQL&gt;&lt;FQL&gt;&lt;Q&gt;180458^P_PRICE_HIGH(8/27/10,8/27/10-14D,,,,"PRICE","INTRA")&lt;/Q&gt;&lt;R&gt;1&lt;/R&gt;&lt;C&gt;1&lt;/C&gt;&lt;D xsi:type="xsd:double"&gt;21805.94&lt;/D&gt;&lt;/FQL&gt;&lt;FQL&gt;&lt;Q&gt;180458^P_PRICE_LOW(8/27/10,8/27/10-14D,,,,"PRICE","INTRA")&lt;/Q&gt;&lt;R&gt;1&lt;/R&gt;&lt;C&gt;1&lt;/C&gt;&lt;D xsi:type="xsd:double"&gt;20512.78&lt;/D&gt;&lt;/FQL&gt;&lt;FQL&gt;&lt;Q&gt;180458^P_PRICE_HIGH(8/30/10,8/30/10-14D,,,,"PRICE","INTRA")&lt;/Q&gt;&lt;R&gt;1&lt;/R&gt;&lt;C&gt;1&lt;/C&gt;&lt;D xsi:type="xsd:double"&gt;21765.58&lt;/D&gt;&lt;/FQL&gt;&lt;FQL&gt;&lt;Q&gt;180458^P_PRICE_LOW(8/30/10,8/30/10-14D,,,,"PRICE","INTRA")&lt;/Q&gt;&lt;R&gt;1&lt;/R&gt;&lt;C&gt;1&lt;/C&gt;&lt;D xsi:type="xsd:double"&gt;20512.78&lt;/D&gt;&lt;/FQL&gt;&lt;FQL&gt;&lt;Q&gt;180458^P_PRICE_HIGH(8/31/10,8/31/10-14D,,,,"PRICE","INTRA")&lt;/Q&gt;&lt;R&gt;1&lt;/R&gt;&lt;C&gt;1&lt;/C&gt;&lt;D xsi:type="xsd:double"&gt;21643.24&lt;/D&gt;&lt;/FQL&gt;&lt;FQL&gt;&lt;Q&gt;180458^P_PRICE_LOW(8/31/10,8/31/10-14D,,,,"PRICE","INTRA")&lt;/Q&gt;&lt;R&gt;1&lt;/R&gt;&lt;C&gt;1&lt;/C&gt;&lt;D xsi:type="xsd:double"&gt;20372.29&lt;/D&gt;&lt;/FQL&gt;&lt;FQL&gt;&lt;Q&gt;180458^P_PRICE_HIGH(9/01/10,9/01/10-14D,,,,"PRICE","INTRA")&lt;/Q&gt;&lt;R&gt;1&lt;/R&gt;&lt;C&gt;1&lt;/C&gt;&lt;D xsi:type="xsd:double"&gt;21297.62&lt;/D&gt;&lt;/FQL&gt;&lt;FQL&gt;&lt;Q&gt;180458^P_PRICE_LOW(9/01/10,9/01/10-14D,,,,"PRICE","INTRA")&lt;/Q&gt;&lt;R&gt;1&lt;/R&gt;&lt;C&gt;1&lt;/C&gt;&lt;D xsi:type="xsd:double"&gt;20372.29&lt;/D&gt;&lt;/FQL&gt;&lt;FQL&gt;&lt;Q&gt;180458^P_PRICE_HIGH(9/02/10,9/02/10-14D,,,,"PRICE","INTRA")&lt;/Q&gt;&lt;R&gt;1&lt;/R&gt;&lt;C&gt;1&lt;/C&gt;&lt;D xsi:type="xsd:double"&gt;21297.62&lt;/D&gt;&lt;/FQL&gt;&lt;FQL&gt;&lt;Q&gt;180458^P_PRICE_LOW(9/02/10,9/02/10-14D,,,,"PRICE","INTRA")&lt;/Q&gt;&lt;R&gt;1&lt;/R&gt;&lt;C&gt;1&lt;/C&gt;&lt;D xsi:type="xsd:double"&gt;20372.29&lt;/D&gt;&lt;/FQL&gt;&lt;FQL&gt;&lt;Q&gt;180458^P_PRICE_HIGH(9/03/10,9/03/10-14D,,,,"PRICE","INTRA")&lt;/Q&gt;&lt;R&gt;1&lt;/R&gt;&lt;C&gt;1&lt;/C&gt;&lt;D xsi:type="xsd:double"&gt;21297.62&lt;/D&gt;&lt;/FQL&gt;&lt;FQL&gt;&lt;Q&gt;180458^P_PRICE_LOW(9/03/10,9/03/10-14D,,,,"PRICE","INTRA")&lt;/Q&gt;&lt;R&gt;1&lt;/R&gt;&lt;C&gt;1&lt;/C&gt;&lt;D xsi:type="xsd:double"&gt;20372.29&lt;/D&gt;&lt;/FQL&gt;&lt;FQL&gt;&lt;Q&gt;180458^P_PRICE_HIGH(9/06/10,9/06/10-14D,,,,"PRICE","INTRA")&lt;/Q&gt;&lt;R&gt;1&lt;/R&gt;&lt;C&gt;1&lt;/C&gt;&lt;D xsi:type="xsd:double"&gt;21398.09&lt;/D&gt;&lt;/FQL&gt;&lt;FQL&gt;&lt;Q&gt;180458^P_PRICE_LOW(9/06/10,9/06/10-14D,,,,"PRICE","INTRA")&lt;/Q&gt;&lt;R&gt;1&lt;/R&gt;&lt;C&gt;1&lt;/C&gt;&lt;D xsi:type="xsd:double"&gt;20372.29&lt;/D&gt;&lt;/FQL&gt;&lt;FQL&gt;&lt;Q&gt;180458^P_PRICE_HIGH(9/07/10,9/07/10-14D,,,,"PRICE","INTRA")&lt;/Q&gt;&lt;R&gt;1&lt;/R&gt;&lt;C&gt;1&lt;/C&gt;&lt;D xsi:type="xsd:double"&gt;21435.58&lt;/D&gt;&lt;/FQL&gt;&lt;FQL&gt;&lt;Q&gt;180458^P_PRICE_LOW(9/07/10,9/07/10-14D,,,,"PRICE","INTRA")&lt;/Q&gt;&lt;R&gt;1&lt;/R&gt;&lt;C&gt;1&lt;/C&gt;&lt;D xsi:type="xsd:double"&gt;20372.29&lt;/D&gt;&lt;/FQL&gt;&lt;FQL&gt;&lt;Q&gt;180458^P_PRICE_HIGH(9/08/10,9/08/10-14D,,,,"PRICE","INTRA")&lt;/Q&gt;&lt;R&gt;1&lt;/R&gt;&lt;C&gt;1&lt;/C&gt;&lt;D xsi:type="xsd:double"&gt;21435.58&lt;/D&gt;&lt;/FQL&gt;&lt;FQL&gt;&lt;Q&gt;180458^P_PRICE_LOW(9/08/10,9/08/10-14D,,,,"PRICE","INTRA")&lt;/Q&gt;&lt;R&gt;1&lt;/R&gt;&lt;C&gt;1&lt;/C&gt;&lt;D xsi:type="xsd:double"&gt;20372.29&lt;/D&gt;&lt;/FQL&gt;&lt;FQL&gt;&lt;Q&gt;180458^P_PRICE_HIGH(9/09/10,9/09/10-14D,,,,"PRICE","INTRA")&lt;/Q&gt;&lt;R&gt;1&lt;/R&gt;&lt;C&gt;1&lt;/C&gt;&lt;D xsi:type="xsd:double"&gt;21435.58&lt;/D&gt;&lt;/FQL&gt;&lt;FQL&gt;&lt;Q&gt;180458^P_PRICE_LOW(9/09/10,9/09/10-14D,,,,"PRICE","INTRA")&lt;/Q&gt;&lt;R&gt;1&lt;/R&gt;&lt;C&gt;1&lt;/C&gt;&lt;D xsi:type="xsd:double"&gt;20372.29&lt;/D&gt;&lt;/FQL&gt;&lt;FQL&gt;&lt;Q&gt;180458^P_PRICE_HIGH(9/10/10,9/10/10-14D,,,,"PRICE","INTRA")&lt;/Q&gt;&lt;R&gt;1&lt;/R&gt;&lt;C&gt;1&lt;/C&gt;&lt;D xsi:type="xsd:double"&gt;21435.58&lt;/D&gt;&lt;/FQL&gt;&lt;FQL&gt;&lt;Q&gt;180458^P_PRICE_LOW(9/10/10,9/10/10-14D,,,,"PRICE","INTRA")&lt;/Q&gt;&lt;R&gt;1&lt;/R&gt;&lt;C&gt;1&lt;/C&gt;&lt;D xsi:type="xsd:double"&gt;20372.29&lt;/D&gt;&lt;/FQL&gt;&lt;FQL&gt;&lt;Q&gt;180458^P_PRICE_HIGH(9/13/10,9/13/10-14D,,,,"PRICE","INTRA")&lt;/Q&gt;&lt;R&gt;1&lt;/R&gt;&lt;C&gt;1&lt;/C&gt;&lt;D xsi:type="xsd:double"&gt;21714.36&lt;/D&gt;&lt;/FQL&gt;&lt;FQL&gt;&lt;Q&gt;180458^P_PRICE_LOW(9/13/10,9/13/10-14D,,,,"PRICE","INTRA")&lt;/Q&gt;&lt;R&gt;1&lt;/R&gt;&lt;C&gt;1&lt;/C&gt;&lt;D xsi:type="xsd:double"&gt;20372.29&lt;/D&gt;&lt;/FQL&gt;&lt;FQL&gt;&lt;Q&gt;180458^P_PRICE_HIGH(9/14/10,9/14/10-14D,,,,"PRICE","INTRA")&lt;/Q&gt;&lt;R&gt;1&lt;/R&gt;&lt;C&gt;1&lt;/C&gt;&lt;D xsi:type="xsd:double"&gt;21763.73&lt;/D&gt;&lt;/FQL&gt;&lt;FQL&gt;&lt;Q&gt;180458^P_PRICE_LOW(9/14/10,9/14/10-14D,,,,"PRICE","INTRA")&lt;/Q&gt;&lt;R&gt;1&lt;/R&gt;&lt;C&gt;1&lt;/C&gt;&lt;D xsi:type="xsd:double"&gt;20372.29&lt;/D&gt;&lt;/FQL&gt;&lt;FQL&gt;&lt;Q&gt;180458^P_PRICE_HIGH(9/15/10,9/15/10-14D,,,,"PRICE","INTRA")&lt;/Q&gt;&lt;R&gt;1&lt;/R&gt;&lt;C&gt;1&lt;/C&gt;&lt;D xsi:type="xsd:double"&gt;21819.95&lt;/D&gt;&lt;/FQL&gt;&lt;FQL&gt;&lt;Q&gt;180458^P_PRICE_LOW(9/15/10,9/15/10-14D,,,,"PRICE","INTRA")&lt;/Q&gt;&lt;R&gt;1&lt;/R&gt;&lt;C&gt;1&lt;/C&gt;&lt;D xsi:type="xsd:double"&gt;20372.29&lt;/D&gt;&lt;/FQL&gt;&lt;FQL&gt;&lt;Q&gt;180458^P_PRICE_HIGH(9/16/10,9/16/10-14D,,,,"PRICE","INTRA")&lt;/Q&gt;&lt;R&gt;1&lt;/R&gt;&lt;C&gt;1&lt;/C&gt;&lt;D xsi:type="xsd:double"&gt;21819.95&lt;/D&gt;&lt;/FQL&gt;&lt;FQL&gt;&lt;Q&gt;180458^P_PRICE_LOW(9/16/10,9/16/10-14D,,,,"PRICE","INTRA")&lt;/Q&gt;&lt;R&gt;1&lt;/R&gt;&lt;C&gt;1&lt;/C&gt;&lt;D xsi:type="xsd:double"&gt;20372.29&lt;/D&gt;&lt;/FQL&gt;&lt;FQL&gt;&lt;Q&gt;180458^P_PRICE_HIGH(9/17/10,9/17/10-14D,,,,"PRICE","INTRA")&lt;/Q&gt;&lt;R&gt;1&lt;/R&gt;&lt;C&gt;1&lt;/C&gt;&lt;D xsi:type="xsd:double"&gt;21988.87&lt;/D&gt;&lt;/FQL&gt;&lt;FQL&gt;&lt;Q&gt;180458^P_PRICE_LOW(9/17/10,9/17/10-14D,,,,"PRICE","INTRA")&lt;/Q&gt;&lt;R&gt;1&lt;/R&gt;&lt;C&gt;1&lt;/C&gt;&lt;D xsi:type="xsd:double"&gt;20372.29&lt;/D&gt;&lt;/FQL&gt;&lt;FQL&gt;&lt;Q&gt;180458^P_PRICE_HIGH(9/20/10,9/20/10-14D,,,,"PRICE","INTRA")&lt;/Q&gt;&lt;R&gt;1&lt;/R&gt;&lt;C&gt;1&lt;/C&gt;&lt;D xsi:type="xsd:double"&gt;22009.1&lt;/D&gt;&lt;/FQL&gt;&lt;FQL&gt;&lt;Q&gt;180458^P_PRICE_LOW(9/20/10,9/20/10-14D,,,,"PRICE","INTRA")&lt;/Q&gt;&lt;R&gt;1&lt;/R&gt;&lt;C&gt;1&lt;/C&gt;&lt;D xsi:type="xsd:double"&gt;20372.29&lt;/D&gt;&lt;/FQL&gt;&lt;FQL&gt;&lt;Q&gt;180458^P_PRICE_HIGH(9/21/10,9/21/10-14D,,,,"PRICE","INTRA")&lt;/Q&gt;&lt;R&gt;1&lt;/R&gt;&lt;C&gt;1&lt;/C&gt;&lt;D xsi:type="xsd:double"&gt;22118.58&lt;/D&gt;&lt;/FQL&gt;&lt;FQL&gt;&lt;Q&gt;180458^P_PRICE_LOW(9/21/10,9/21/10-14D,,,,"PRICE","INTRA")&lt;/Q&gt;&lt;R&gt;1&lt;/R&gt;&lt;C&gt;1&lt;/C&gt;&lt;D xsi:type="xsd:double"&gt;20529.87&lt;/D&gt;&lt;/FQL&gt;&lt;FQL&gt;&lt;Q&gt;180458^P_PRICE_HIGH(9/22/10,9/22/10-14D,,,,"PRICE","INTRA")&lt;/Q&gt;&lt;R&gt;1&lt;/R&gt;&lt;C&gt;1&lt;/C&gt;&lt;D xsi:type="xsd:double"&gt;22229.18&lt;/D&gt;&lt;/FQL&gt;&lt;FQL&gt;&lt;Q&gt;180458^P_PRICE_LOW(9/22/10,9/22/10-14D,,,,"PRICE","INTRA")&lt;/Q&gt;&lt;R&gt;1&lt;/R&gt;&lt;C&gt;1&lt;/C&gt;&lt;D xsi:type="xsd:double"&gt;20819.61&lt;/D&gt;&lt;/FQL&gt;&lt;FQL&gt;&lt;Q&gt;180458^P_PRICE_HIGH(9/24/10,9/24/10-14D,,,,"PRICE","INTRA")&lt;/Q&gt;&lt;R&gt;1&lt;/R&gt;&lt;C&gt;1&lt;/C&gt;&lt;D xsi:type="xsd:double"&gt;22229.18&lt;/D&gt;&lt;/FQL&gt;&lt;FQL&gt;&lt;Q&gt;180458^P_PRICE_LOW(9/24/10,9/24/10-14D,,,,"PRICE","INTRA")&lt;/Q&gt;&lt;R&gt;1&lt;/R&gt;&lt;C&gt;1&lt;/C&gt;&lt;D xsi:type="xsd:double"&gt;20860.89&lt;/D&gt;&lt;/FQL&gt;&lt;FQL&gt;&lt;Q&gt;180458^P_PRICE_HIGH(9/27/10,9/27/10-14D,,,,"PRICE","INTRA")&lt;/Q&gt;&lt;R&gt;1&lt;/R&gt;&lt;C&gt;1&lt;/C&gt;&lt;D xsi:type="xsd:double"&gt;22407.23&lt;/D&gt;&lt;/FQL&gt;&lt;FQL&gt;&lt;Q&gt;180458^P_PRICE_LOW(9/27/10,9/27/10-14D,,,,"PRICE","INTRA")&lt;/Q&gt;&lt;R&gt;1&lt;/R&gt;&lt;C&gt;1&lt;/C&gt;&lt;D xsi:type="xsd:double"&gt;21066.69&lt;/D&gt;&lt;/FQL&gt;&lt;FQL&gt;&lt;Q&gt;180458^P_PRICE_HIGH(9/28/10,9/28/10-14D,,,,"PRICE","INTRA")&lt;/Q&gt;&lt;R&gt;1&lt;/R&gt;&lt;C&gt;1&lt;/C&gt;&lt;D xsi:type="xsd:double"&gt;22407.23&lt;/D&gt;&lt;/FQL&gt;&lt;FQL&gt;&lt;Q&gt;180458^P_PRICE_LOW(9/28/10,9/28/10-14D,,,,"PRICE","INTRA")&lt;/Q&gt;&lt;R&gt;1&lt;/R&gt;&lt;C&gt;1&lt;/C&gt;&lt;D xsi:type="xsd:double"&gt;21066.69&lt;/D&gt;&lt;/FQL&gt;&lt;FQL&gt;&lt;Q&gt;180458^P_PRICE_HIGH(9/29/10,9/29/10-14D,,,,"PRICE","INTRA")&lt;/Q&gt;&lt;R&gt;1&lt;/R&gt;&lt;C&gt;1&lt;/C&gt;&lt;D xsi:type="xsd:double"&gt;22439.19&lt;/D&gt;&lt;/FQL&gt;&lt;FQL&gt;&lt;Q&gt;180458^P_PRICE_LOW(9/29/10,9/29/10-14D,,,,"PRICE","INTRA")&lt;/Q&gt;&lt;R&gt;1&lt;/R&gt;&lt;C&gt;1&lt;/C&gt;&lt;D xsi:type="xsd:double"&gt;21066.69&lt;/D&gt;&lt;/FQL&gt;&lt;FQL&gt;&lt;Q&gt;180458^P_PRICE_HIGH(9/30/10,9/30/10-14D,,,,"PRICE","INTRA")&lt;/Q&gt;&lt;R&gt;1&lt;/R&gt;&lt;C&gt;1&lt;/C&gt;&lt;D xsi:type="xsd:double"&gt;22439.19&lt;/D&gt;&lt;/FQL&gt;&lt;FQL&gt;&lt;Q&gt;180458^P_PRICE_LOW(9/30/10,9/30/10-14D,,,,"PRICE","INTRA")&lt;/Q&gt;&lt;R&gt;1&lt;/R&gt;&lt;C&gt;1&lt;/C&gt;&lt;D xsi:type="xsd:double"&gt;21092.81&lt;/D&gt;&lt;/FQL&gt;&lt;FQL&gt;&lt;Q&gt;180458^P_PRICE_HIGH(10/04/10,10/04/10-14D,,,,"PRICE","INTRA")&lt;/Q&gt;&lt;R&gt;1&lt;/R&gt;&lt;C&gt;1&lt;/C&gt;&lt;D xsi:type="xsd:double"&gt;22734.88&lt;/D&gt;&lt;/FQL&gt;&lt;FQL&gt;&lt;Q&gt;180458^P_PRICE_LOW(10/04/10,10/04/10-14D,,,,"PRICE","INTRA")&lt;/Q&gt;&lt;R&gt;1&lt;/R&gt;&lt;C&gt;1&lt;/C&gt;&lt;D xsi:type="xsd:double"&gt;21092.81&lt;/D&gt;&lt;/FQL&gt;&lt;FQL&gt;&lt;Q&gt;180458^P_PRICE_HIGH(10/05/10,10/05/10-14D,,,,"PRICE","INTRA")&lt;/Q&gt;&lt;R&gt;1&lt;/R&gt;&lt;C&gt;1&lt;/C&gt;&lt;D xsi:type="xsd:double"&gt;22734.88&lt;/D&gt;&lt;/FQL&gt;&lt;FQL&gt;&lt;Q&gt;180458^P_PRICE_LOW(10/05/10,10/05/10-14D,,,,"PRICE","INTRA")&lt;/Q&gt;&lt;R&gt;1&lt;/R&gt;&lt;C&gt;1&lt;/C&gt;&lt;D xsi:type="xsd:double"&gt;21395.57&lt;/D&gt;&lt;/FQL&gt;&lt;FQL&gt;&lt;Q&gt;180458^P_PRICE_HIGH(10/06/10,10/06/10-14D,,,,"PRICE","INTRA")&lt;/Q&gt;&lt;R&gt;1&lt;/R&gt;&lt;C&gt;1&lt;/C&gt;&lt;D xsi:type="xsd:double"&gt;23023.13&lt;/D&gt;&lt;/FQL&gt;&lt;FQL&gt;&lt;Q&gt;180458^P_PRICE_LOW(10/06/10,10/06/10-14D,,,,"PRICE","INTRA")&lt;/Q&gt;&lt;R&gt;1&lt;/R&gt;&lt;C&gt;1&lt;/C&gt;&lt;D xsi:type="xsd:double"&gt;21525.71&lt;/D&gt;&lt;/FQL&gt;&lt;FQL&gt;&lt;Q&gt;180458^P_PRICE_HIGH(10/07/10,10/07/10-14D,,,,"PRICE","INTRA")&lt;/Q&gt;&lt;R&gt;1&lt;/R&gt;&lt;C&gt;1&lt;/C&gt;&lt;D xsi:type="xsd:double"&gt;23023.13&lt;/D&gt;&lt;/FQL&gt;&lt;FQL&gt;&lt;Q&gt;180458^P_PRICE_LOW(10/07/10,10/07/10-14D,,,,"PRICE","INTRA")&lt;/Q&gt;&lt;R&gt;1&lt;/R&gt;&lt;C&gt;1&lt;/C&gt;&lt;D xsi:type="xsd:double"&gt;21525.71&lt;/D&gt;&lt;/FQL&gt;&lt;FQL&gt;&lt;Q&gt;180458^P_PRICE_HIGH(10/08/10,10/08/10-14D,,,,"PRICE","INTRA")&lt;/Q&gt;&lt;R&gt;1&lt;/R&gt;&lt;C&gt;1&lt;/C&gt;&lt;D xsi:type="xsd:double"&gt;23093.77&lt;/D&gt;&lt;/FQL&gt;&lt;FQL&gt;&lt;Q&gt;180458^P_PRICE_LOW(10/08/10,10/08/10-14D,,,,"PRICE","INTRA")&lt;/Q&gt;&lt;R&gt;1&lt;/R&gt;&lt;C&gt;1&lt;/C&gt;&lt;D xsi:type="xsd:double"&gt;21525.71&lt;/D&gt;&lt;/FQL&gt;&lt;FQL&gt;&lt;Q&gt;180458^P_PRICE_HIGH(10/11/10,10/11/10-14D,,,,"PRICE","INTRA")&lt;/Q&gt;&lt;R&gt;1&lt;/R&gt;&lt;C&gt;1&lt;/C&gt;&lt;D xsi:type="xsd:double"&gt;23302.29&lt;/D&gt;&lt;/FQL&gt;&lt;FQL&gt;&lt;Q&gt;180458^P_PRICE_LOW(10/11/10,10/11/10-14D,,,,"PRICE","INTRA")&lt;/Q&gt;&lt;R&gt;1&lt;/R&gt;&lt;C&gt;1&lt;/C&gt;&lt;D xsi:type="xsd:double"&gt;21713.67&lt;/D&gt;&lt;/FQL&gt;&lt;FQL&gt;&lt;Q&gt;180458^P_PRICE_HIGH(10/12/10,10/12/10-14D,,,,"PRICE","INTRA")&lt;/Q&gt;&lt;R&gt;1&lt;/R&gt;&lt;C&gt;1&lt;/C&gt;&lt;D xsi:type="xsd:double"&gt;23302.29&lt;/D&gt;&lt;/FQL&gt;&lt;FQL&gt;&lt;Q&gt;180458^P_PRICE_LOW(10/12/10,10/12/10-14D,,,,"PRICE","INTRA")&lt;/Q&gt;&lt;R&gt;1&lt;/R&gt;&lt;C&gt;1&lt;/C&gt;&lt;D xsi:type="xsd:double"&gt;21874.42&lt;/D&gt;&lt;/FQL&gt;&lt;FQL&gt;&lt;Q&gt;180458^P_PRICE_HIGH(10/13/10,10/13/10-14D,,,,"PRICE","INTRA")&lt;/Q&gt;&lt;R&gt;1&lt;/R&gt;&lt;C&gt;1&lt;/C&gt;&lt;D xsi:type="xsd:double"&gt;23471.66&lt;/D&gt;&lt;/FQL&gt;&lt;FQL&gt;&lt;Q&gt;180458^P_PRICE_LOW(10/13/10,10/13/10-14D,,,,"PRICE","INTRA")&lt;/Q&gt;&lt;R&gt;1&lt;/R&gt;&lt;C&gt;1&lt;/C&gt;&lt;D xsi:type="xsd:double"&gt;21950.69&lt;/D&gt;&lt;/FQL&gt;&lt;FQL&gt;&lt;Q&gt;180458^P_PRICE_HIGH(10/14/10,10/14/10-14D,,,,"PRICE","INTRA")&lt;/Q&gt;&lt;R&gt;1&lt;/R&gt;&lt;C&gt;1&lt;/C&gt;&lt;D xsi:type="xsd:double"&gt;23866.87&lt;/D&gt;&lt;/FQL&gt;&lt;FQL&gt;&lt;Q&gt;180458^P_PRICE_LOW(10/14/10,10/14/10-14D,,,,"PRICE","INTRA")&lt;/Q&gt;&lt;R&gt;1&lt;/R&gt;&lt;C&gt;1&lt;/C&gt;&lt;D xsi:type="xsd:double"&gt;21956.76&lt;/D&gt;&lt;/FQL&gt;&lt;FQL&gt;&lt;Q&gt;180458^P_PRICE_HIGH(10/15/10,10/15/10-14D,,,,"PRICE","INTRA")&lt;/Q&gt;&lt;R&gt;1&lt;/R&gt;&lt;C&gt;1&lt;/C&gt;&lt;D xsi:type="xsd:double"&gt;23866.87&lt;/D&gt;&lt;/FQL&gt;&lt;FQL&gt;&lt;Q&gt;180458^P_PRICE_LOW(10/15/10,10/15/10-14D,,,,"PRICE","INTRA")&lt;/Q&gt;&lt;R&gt;1&lt;/R&gt;&lt;C&gt;1&lt;/C&gt;&lt;D xsi:type="xsd:double"&gt;21956.76&lt;/D&gt;&lt;/FQL&gt;&lt;FQL&gt;&lt;Q&gt;180458^P_PRICE_HIGH(10/18/10,10/18/10-14D,,,,"PRICE","INTRA")&lt;/Q&gt;&lt;R&gt;1&lt;/R&gt;&lt;C&gt;1&lt;/C&gt;&lt;D xsi:type="xsd:double"&gt;23866.87&lt;/D&gt;&lt;/FQL&gt;&lt;FQL&gt;&lt;Q&gt;180458^P_PRICE_LOW(10/18/10,10/18/10-14D,,,,"PRICE","INTRA")&lt;/Q&gt;&lt;R&gt;1&lt;/R&gt;&lt;C&gt;1&lt;/C&gt;&lt;D xsi:type="xsd:double"&gt;22091.13&lt;/D&gt;&lt;/FQL&gt;&lt;FQL&gt;&lt;Q&gt;180458^P_PRICE_HIGH(10/19/10,10/19/10-14D,,,,"PRICE","INTRA")&lt;/Q&gt;&lt;R&gt;1&lt;/R&gt;&lt;C&gt;1&lt;/C&gt;&lt;D xsi:type="xsd:double"&gt;23866.87&lt;/D&gt;&lt;/FQL&gt;&lt;FQL&gt;&lt;Q&gt;180458^P_PRICE_LOW(10/19/10,10/19/10-14D,,,,"PRICE","INTRA")&lt;/Q&gt;&lt;R&gt;1&lt;/R&gt;&lt;C&gt;1&lt;/C&gt;&lt;D xsi:type="xsd:double"&gt;22091.13&lt;/D&gt;&lt;/FQL&gt;&lt;FQL&gt;&lt;Q&gt;180458^P_PRICE_HIGH(10/20/10,10/20/10-14D,,,,"PRICE","INTRA")&lt;/Q&gt;&lt;R&gt;1&lt;/R&gt;&lt;C&gt;1&lt;/C&gt;&lt;D xsi:type="xsd:double"&gt;23866.87&lt;/D&gt;&lt;/FQL&gt;&lt;FQL&gt;&lt;Q&gt;180458^P_PRICE_LOW(10/20/10,10/20/10-14D,,,,"PRICE","INTRA")&lt;/Q&gt;&lt;R&gt;1&lt;/R&gt;&lt;C&gt;1&lt;/C&gt;&lt;D xsi:type="xsd:double"&gt;22202.43&lt;/D&gt;&lt;/FQL&gt;&lt;FQL&gt;&lt;Q&gt;180458^P_PRICE_HIGH(10/21/10,10/21/10-14D,,,,"PRICE","INTRA")&lt;/Q&gt;&lt;R&gt;1&lt;/R&gt;&lt;C&gt;1&lt;/C&gt;&lt;D xsi:type="xsd:double"&gt;23866.87&lt;/D&gt;&lt;/FQL&gt;&lt;FQL&gt;&lt;Q&gt;180458^P_PRICE_LOW(10/21/10,10/21/10-14D,,,,"PRICE","INTRA")&lt;/Q&gt;&lt;R&gt;1&lt;/R&gt;&lt;C&gt;1&lt;/C&gt;&lt;D xsi:type="xsd:double"&gt;22202.43&lt;/D&gt;&lt;/FQL&gt;&lt;FQL&gt;&lt;Q&gt;180458^P_PRICE_HIGH(10/22/10,10/22/10-14D,,,,"PRICE","INTRA")&lt;/Q&gt;&lt;R&gt;1&lt;/R&gt;&lt;C&gt;1&lt;/C&gt;&lt;D xsi:type="xsd:double"&gt;23866.87&lt;/D&gt;&lt;/FQL&gt;&lt;FQL&gt;&lt;Q&gt;180458^P_PRICE_LOW(10/22/10,10/22/10-14D,,,,"PRICE","INTRA")&lt;/Q&gt;&lt;R&gt;1&lt;/R&gt;&lt;C&gt;1&lt;/C&gt;&lt;D xsi:type="xsd:double"&gt;22504.05&lt;/D&gt;&lt;/FQL&gt;&lt;FQL&gt;&lt;Q&gt;180458^P_PRICE_HIGH(10/25/10,10/25/10-14D,,,,"PRICE","INTRA")&lt;/Q&gt;&lt;R&gt;1&lt;/R&gt;&lt;C&gt;1&lt;/C&gt;&lt;D xsi:type="xsd:double"&gt;23866.87&lt;/D&gt;&lt;/FQL&gt;&lt;FQL&gt;&lt;Q&gt;180458^P_PRICE_LOW(10/25/10,10/25/10-14D,,,,"PRICE","INTRA")&lt;/Q&gt;&lt;R&gt;1&lt;/R&gt;&lt;C&gt;1&lt;/C&gt;&lt;D xsi:type="xsd:double"&gt;22504.05&lt;/D&gt;&lt;/FQL&gt;&lt;FQL&gt;&lt;Q&gt;180458^P_PRICE_HIGH(10/26/10,10/26/10-14D,,,,"PRICE","INTRA")&lt;/Q&gt;&lt;R&gt;1&lt;/R&gt;&lt;C&gt;1&lt;/C&gt;&lt;D xsi:type="xsd:double"&gt;23866.87&lt;/D&gt;&lt;/FQL&gt;&lt;FQL&gt;&lt;Q&gt;180458^P_PRICE_LOW(10/26/10,10/26/10-14D,,,,"PRICE","INTRA")&lt;/Q&gt;&lt;R&gt;1&lt;/R&gt;&lt;C&gt;1&lt;/C&gt;&lt;D xsi:type="xsd:double"&gt;2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2824.05&lt;/D&gt;&lt;/FQL&gt;&lt;FQL&gt;&lt;Q&gt;180458^P_PRICE_HIGH(10/27/10,10/27/10-14D,,,,"PRICE","INTRA")&lt;/Q&gt;&lt;R&gt;1&lt;/R&gt;&lt;C&gt;1&lt;/C&gt;&lt;D xsi:type="xsd:double"&gt;23866.87&lt;/D&gt;&lt;/FQL&gt;&lt;FQL&gt;&lt;Q&gt;180458^P_PRICE_LOW(10/27/10,10/27/10-14D,,,,"PRICE","INTRA")&lt;/Q&gt;&lt;R&gt;1&lt;/R&gt;&lt;C&gt;1&lt;/C&gt;&lt;D xsi:type="xsd:double"&gt;22824.05&lt;/D&gt;&lt;/FQL&gt;&lt;FQL&gt;&lt;Q&gt;180458^P_PRICE_HIGH(10/28/10,10/28/10-14D,,,,"PRICE","INTRA")&lt;/Q&gt;&lt;R&gt;1&lt;/R&gt;&lt;C&gt;1&lt;/C&gt;&lt;D xsi:type="xsd:double"&gt;23866.87&lt;/D&gt;&lt;/FQL&gt;&lt;FQL&gt;&lt;Q&gt;180458^P_PRICE_LOW(10/28/10,10/28/10-14D,,,,"PRICE","INTRA")&lt;/Q&gt;&lt;R&gt;1&lt;/R&gt;&lt;C&gt;1&lt;/C&gt;&lt;D xsi:type="xsd:double"&gt;22861.15&lt;/D&gt;&lt;/FQL&gt;&lt;FQL&gt;&lt;Q&gt;180458^P_PRICE_HIGH(10/29/10,10/29/10-14D,,,,"PRICE","INTRA")&lt;/Q&gt;&lt;R&gt;1&lt;/R&gt;&lt;C&gt;1&lt;/C&gt;&lt;D xsi:type="xsd:double"&gt;23866.87&lt;/D&gt;&lt;/FQL&gt;&lt;FQL&gt;&lt;Q&gt;180458^P_PRICE_LOW(10/29/10,10/29/10-14D,,,,"PRICE","INTRA")&lt;/Q&gt;&lt;R&gt;1&lt;/R&gt;&lt;C&gt;1&lt;/C&gt;&lt;D xsi:type="xsd:double"&gt;22880.68&lt;/D&gt;&lt;/FQL&gt;&lt;FQL&gt;&lt;Q&gt;180458^P_PRICE_HIGH(11/01/10,11/01/10-14D,,,,"PRICE","INTRA")&lt;/Q&gt;&lt;R&gt;1&lt;/R&gt;&lt;C&gt;1&lt;/C&gt;&lt;D xsi:type="xsd:double"&gt;23866.87&lt;/D&gt;&lt;/FQL&gt;&lt;FQL&gt;&lt;Q&gt;180458^P_PRICE_LOW(11/01/10,11/01/10-14D,,,,"PRICE","INTRA")&lt;/Q&gt;&lt;R&gt;1&lt;/R&gt;&lt;C&gt;1&lt;/C&gt;&lt;D xsi:type="xsd:double"&gt;22880.68&lt;/D&gt;&lt;/FQL&gt;&lt;FQL&gt;&lt;Q&gt;180458^P_PRICE_HIGH(11/02/10,11/02/10-14D,,,,"PRICE","INTRA")&lt;/Q&gt;&lt;R&gt;1&lt;/R&gt;&lt;C&gt;1&lt;/C&gt;&lt;D xsi:type="xsd:double"&gt;23866.87&lt;/D&gt;&lt;/FQL&gt;&lt;FQL&gt;&lt;Q&gt;180458^P_PRICE_LOW(11/02/10,11/02/10-14D,,,,"PRICE","INTRA")&lt;/Q&gt;&lt;R&gt;1&lt;/R&gt;&lt;C&gt;1&lt;/C&gt;&lt;D xsi:type="xsd:double"&gt;22880.68&lt;/D&gt;&lt;/FQL&gt;&lt;FQL&gt;&lt;Q&gt;180458^P_PRICE_HIGH(11/03/10,11/03/10-14D,,,,"PRICE","INTRA")&lt;/Q&gt;&lt;R&gt;1&lt;/R&gt;&lt;C&gt;1&lt;/C&gt;&lt;D xsi:type="xsd:double"&gt;24163.84&lt;/D&gt;&lt;/FQL&gt;&lt;FQL&gt;&lt;Q&gt;180458^P_PRICE_LOW(11/03/10,11/03/10-14D,,,,"PRICE","INTRA")&lt;/Q&gt;&lt;R&gt;1&lt;/R&gt;&lt;C&gt;1&lt;/C&gt;&lt;D xsi:type="xsd:double"&gt;22880.68&lt;/D&gt;&lt;/FQL&gt;&lt;FQL&gt;&lt;Q&gt;180458^P_PRICE_HIGH(11/04/10,11/04/10-14D,,,,"PRICE","INTRA")&lt;/Q&gt;&lt;R&gt;1&lt;/R&gt;&lt;C&gt;1&lt;/C&gt;&lt;D xsi:type="xsd:double"&gt;24550.08&lt;/D&gt;&lt;/FQL&gt;&lt;FQL&gt;&lt;Q&gt;180458^P_PRICE_LOW(11/04/10,11/04/10-14D,,,,"PRICE","INTRA")&lt;/Q&gt;&lt;R&gt;1&lt;/R&gt;&lt;C&gt;1&lt;/C&gt;&lt;D xsi:type="xsd:double"&gt;22880.68&lt;/D&gt;&lt;/FQL&gt;&lt;FQL&gt;&lt;Q&gt;180458^P_PRICE_HIGH(11/05/10,11/05/10-14D,,,,"PRICE","INTRA")&lt;/Q&gt;&lt;R&gt;1&lt;/R&gt;&lt;C&gt;1&lt;/C&gt;&lt;D xsi:type="xsd:double"&gt;24931.85&lt;/D&gt;&lt;/FQL&gt;&lt;FQL&gt;&lt;Q&gt;180458^P_PRICE_LOW(11/05/10,11/05/10-14D,,,,"PRICE","INTRA")&lt;/Q&gt;&lt;R&gt;1&lt;/R&gt;&lt;C&gt;1&lt;/C&gt;&lt;D xsi:type="xsd:double"&gt;22880.68&lt;/D&gt;&lt;/FQL&gt;&lt;FQL&gt;&lt;Q&gt;180458^P_PRICE_HIGH(11/08/10,11/08/10-14D,,,,"PRICE","INTRA")&lt;/Q&gt;&lt;R&gt;1&lt;/R&gt;&lt;C&gt;1&lt;/C&gt;&lt;D xsi:type="xsd:double"&gt;24988.57&lt;/D&gt;&lt;/FQL&gt;&lt;FQL&gt;&lt;Q&gt;180458^P_PRICE_LOW(11/08/10,11/08/10-14D,,,,"PRICE","INTRA")&lt;/Q&gt;&lt;R&gt;1&lt;/R&gt;&lt;C&gt;1&lt;/C&gt;&lt;D xsi:type="xsd:double"&gt;22880.68&lt;/D&gt;&lt;/FQL&gt;&lt;FQL&gt;&lt;Q&gt;180458^P_PRICE_HIGH(11/09/10,11/09/10-14D,,,,"PRICE","INTRA")&lt;/Q&gt;&lt;R&gt;1&lt;/R&gt;&lt;C&gt;1&lt;/C&gt;&lt;D xsi:type="xsd:double"&gt;24988.57&lt;/D&gt;&lt;/FQL&gt;&lt;FQL&gt;&lt;Q&gt;180458^P_PRICE_LOW(11/09/10,11/09/10-14D,,,,"PRICE","INTRA")&lt;/Q&gt;&lt;R&gt;1&lt;/R&gt;&lt;C&gt;1&lt;/C&gt;&lt;D xsi:type="xsd:double"&gt;22880.68&lt;/D&gt;&lt;/FQL&gt;&lt;FQL&gt;&lt;Q&gt;180458^P_PRICE_HIGH(11/10/10,11/10/10-14D,,,,"PRICE","INTRA")&lt;/Q&gt;&lt;R&gt;1&lt;/R&gt;&lt;C&gt;1&lt;/C&gt;&lt;D xsi:type="xsd:double"&gt;24988.57&lt;/D&gt;&lt;/FQL&gt;&lt;FQL&gt;&lt;Q&gt;180458^P_PRICE_LOW(11/10/10,11/10/10-14D,,,,"PRICE","INTRA")&lt;/Q&gt;&lt;R&gt;1&lt;/R&gt;&lt;C&gt;1&lt;/C&gt;&lt;D xsi:type="xsd:double"&gt;22880.68&lt;/D&gt;&lt;/FQL&gt;&lt;FQL&gt;&lt;Q&gt;180458^P_PRICE_HIGH(11/11/10,11/11/10-14D,,,,"PRICE","INTRA")&lt;/Q&gt;&lt;R&gt;1&lt;/R&gt;&lt;C&gt;1&lt;/C&gt;&lt;D xsi:type="xsd:double"&gt;24988.57&lt;/D&gt;&lt;/FQL&gt;&lt;FQL&gt;&lt;Q&gt;180458^P_PRICE_LOW(11/11/10,11/11/10-14D,,,,"PRICE","INTRA")&lt;/Q&gt;&lt;R&gt;1&lt;/R&gt;&lt;C&gt;1&lt;/C&gt;&lt;D xsi:type="xsd:double"&gt;22880.68&lt;/D&gt;&lt;/FQL&gt;&lt;FQL&gt;&lt;Q&gt;180458^P_PRICE_HIGH(11/12/10,11/12/10-14D,,,,"PRICE","INTRA")&lt;/Q&gt;&lt;R&gt;1&lt;/R&gt;&lt;C&gt;1&lt;/C&gt;&lt;D xsi:type="xsd:double"&gt;24988.57&lt;/D&gt;&lt;/FQL&gt;&lt;FQL&gt;&lt;Q&gt;180458^P_PRICE_LOW(11/12/10,11/12/10-14D,,,,"PRICE","INTRA")&lt;/Q&gt;&lt;R&gt;1&lt;/R&gt;&lt;C&gt;1&lt;/C&gt;&lt;D xsi:type="xsd:double"&gt;22880.68&lt;/D&gt;&lt;/FQL&gt;&lt;FQL&gt;&lt;Q&gt;180458^P_PRICE_HIGH(11/15/10,11/15/10-14D,,,,"PRICE","INTRA")&lt;/Q&gt;&lt;R&gt;1&lt;/R&gt;&lt;C&gt;1&lt;/C&gt;&lt;D xsi:type="xsd:double"&gt;24988.57&lt;/D&gt;&lt;/FQL&gt;&lt;FQL&gt;&lt;Q&gt;180458^P_PRICE_LOW(11/15/10,11/15/10-14D,,,,"PRICE","INTRA")&lt;/Q&gt;&lt;R&gt;1&lt;/R&gt;&lt;C&gt;1&lt;/C&gt;&lt;D xsi:type="xsd:double"&gt;22880.68&lt;/D&gt;&lt;/FQL&gt;&lt;FQL&gt;&lt;Q&gt;180458^P_PRICE_HIGH(11/16/10,11/16/10-14D,,,,"PRICE","INTRA")&lt;/Q&gt;&lt;R&gt;1&lt;/R&gt;&lt;C&gt;1&lt;/C&gt;&lt;D xsi:type="xsd:double"&gt;24988.57&lt;/D&gt;&lt;/FQL&gt;&lt;FQL&gt;&lt;Q&gt;180458^P_PRICE_LOW(11/16/10,11/16/10-14D,,,,"PRICE","INTRA")&lt;/Q&gt;&lt;R&gt;1&lt;/R&gt;&lt;C&gt;1&lt;/C&gt;&lt;D xsi:type="xsd:double"&gt;22880.68&lt;/D&gt;&lt;/FQL&gt;&lt;FQL&gt;&lt;Q&gt;180458^P_PRICE_HIGH(11/17/10,11/17/10-14D,,,,"PRICE","INTRA")&lt;/Q&gt;&lt;R&gt;1&lt;/R&gt;&lt;C&gt;1&lt;/C&gt;&lt;D xsi:type="xsd:double"&gt;24988.57&lt;/D&gt;&lt;/FQL&gt;&lt;FQL&gt;&lt;Q&gt;180458^P_PRICE_LOW(11/17/10,11/17/10-14D,,,,"PRICE","INTRA")&lt;/Q&gt;&lt;R&gt;1&lt;/R&gt;&lt;C&gt;1&lt;/C&gt;&lt;D xsi:type="xsd:double"&gt;22880.68&lt;/D&gt;&lt;/FQL&gt;&lt;FQL&gt;&lt;Q&gt;180458^P_PRICE_HIGH(11/18/10,11/18/10-14D,,,,"PRICE","INTRA")&lt;/Q&gt;&lt;R&gt;1&lt;/R&gt;&lt;C&gt;1&lt;/C&gt;&lt;D xsi:type="xsd:double"&gt;24988.57&lt;/D&gt;&lt;/FQL&gt;&lt;FQL&gt;&lt;Q&gt;180458^P_PRICE_LOW(11/18/10,11/18/10-14D,,,,"PRICE","INTRA")&lt;/Q&gt;&lt;R&gt;1&lt;/R&gt;&lt;C&gt;1&lt;/C&gt;&lt;D xsi:type="xsd:double"&gt;22880.68&lt;/D&gt;&lt;/FQL&gt;&lt;FQL&gt;&lt;Q&gt;180458^P_PRICE_HIGH(11/19/10,11/19/10-14D,,,,"PRICE","INTRA")&lt;/Q&gt;&lt;R&gt;1&lt;/R&gt;&lt;C&gt;1&lt;/C&gt;&lt;D xsi:type="xsd:double"&gt;24988.57&lt;/D&gt;&lt;/FQL&gt;&lt;FQL&gt;&lt;Q&gt;180458^P_PRICE_LOW(11/19/10,11/19/10-14D,,,,"PRICE","INTRA")&lt;/Q&gt;&lt;R&gt;1&lt;/R&gt;&lt;C&gt;1&lt;/C&gt;&lt;D xsi:type="xsd:double"&gt;23192.49&lt;/D&gt;&lt;/FQL&gt;&lt;FQL&gt;&lt;Q&gt;180458^P_PRICE_HIGH(11/22/10,11/22/10-14D,,,,"PRICE","INTRA")&lt;/Q&gt;&lt;R&gt;1&lt;/R&gt;&lt;C&gt;1&lt;/C&gt;&lt;D xsi:type="xsd:double"&gt;24988.57&lt;/D&gt;&lt;/FQL&gt;&lt;FQL&gt;&lt;Q&gt;180458^P_PRICE_LOW(11/22/10,11/22/10-14D,,,,"PRICE","INTRA")&lt;/Q&gt;&lt;R&gt;1&lt;/R&gt;&lt;C&gt;1&lt;/C&gt;&lt;D xsi:type="xsd:double"&gt;23192.49&lt;/D&gt;&lt;/FQL&gt;&lt;FQL&gt;&lt;Q&gt;180458^P_PRICE_HIGH(11/23/10,11/23/10-14D,,,,"PRICE","INTRA")&lt;/Q&gt;&lt;R&gt;1&lt;/R&gt;&lt;C&gt;1&lt;/C&gt;&lt;D xsi:type="xsd:double"&gt;24988.57&lt;/D&gt;&lt;/FQL&gt;&lt;FQL&gt;&lt;Q&gt;180458^P_PRICE_LOW(11/23/10,11/23/10-14D,,,,"PRICE","INTRA")&lt;/Q&gt;&lt;R&gt;1&lt;/R&gt;&lt;C&gt;1&lt;/C&gt;&lt;D xsi:type="xsd:double"&gt;22871.11&lt;/D&gt;&lt;/FQL&gt;&lt;FQL&gt;&lt;Q&gt;180458^P_PRICE_HIGH(11/24/10,11/24/10-14D,,,,"PRICE","INTRA")&lt;/Q&gt;&lt;R&gt;1&lt;/R&gt;&lt;C&gt;1&lt;/C&gt;&lt;D xsi:type="xsd:double"&gt;24988.57&lt;/D&gt;&lt;/FQL&gt;&lt;FQL&gt;&lt;Q&gt;180458^P_PRICE_LOW(11/24/10,11/24/10-14D,,,,"PRICE","INTRA")&lt;/Q&gt;&lt;R&gt;1&lt;/R&gt;&lt;C&gt;1&lt;/C&gt;&lt;D xsi:type="xsd:double"&gt;22871.11&lt;/D&gt;&lt;/FQL&gt;&lt;FQL&gt;&lt;Q&gt;180458^P_PRICE_HIGH(11/25/10,11/25/10-14D,,,,"PRICE","INTRA")&lt;/Q&gt;&lt;R&gt;1&lt;/R&gt;&lt;C&gt;1&lt;/C&gt;&lt;D xsi:type="xsd:double"&gt;24988.57&lt;/D&gt;&lt;/FQL&gt;&lt;FQL&gt;&lt;Q&gt;180458^P_PRICE_LOW(11/25/10,11/25/10-14D,,,,"PRICE","INTRA")&lt;/Q&gt;&lt;R&gt;1&lt;/R&gt;&lt;C&gt;1&lt;/C&gt;&lt;D xsi:type="xsd:double"&gt;22871.11&lt;/D&gt;&lt;/FQL&gt;&lt;FQL&gt;&lt;Q&gt;180458^P_PRICE_HIGH(11/26/10,11/26/10-14D,,,,"PRICE","INTRA")&lt;/Q&gt;&lt;R&gt;1&lt;/R&gt;&lt;C&gt;1&lt;/C&gt;&lt;D xsi:type="xsd:double"&gt;24988.57&lt;/D&gt;&lt;/FQL&gt;&lt;FQL&gt;&lt;Q&gt;180458^P_PRICE_LOW(11/26/10,11/26/10-14D,,,,"PRICE","INTRA")&lt;/Q&gt;&lt;R&gt;1&lt;/R&gt;&lt;C&gt;1&lt;/C&gt;&lt;D xsi:type="xsd:double"&gt;22782.98&lt;/D&gt;&lt;/FQL&gt;&lt;FQL&gt;&lt;Q&gt;180458^P_PRICE_HIGH(11/29/10,11/29/10-14D,,,,"PRICE","INTRA")&lt;/Q&gt;&lt;R&gt;1&lt;/R&gt;&lt;C&gt;1&lt;/C&gt;&lt;D xsi:type="xsd:double"&gt;24963.26&lt;/D&gt;&lt;/FQL&gt;&lt;FQL&gt;&lt;Q&gt;180458^P_PRICE_LOW(11/29/10,11/29/10-14D,,,,"PRICE","INTRA")&lt;/Q&gt;&lt;R&gt;1&lt;/R&gt;&lt;C&gt;1&lt;/C&gt;&lt;D xsi:type="xsd:double"&gt;22782.98&lt;/D&gt;&lt;/FQL&gt;&lt;FQL&gt;&lt;Q&gt;180458^P_PRICE_HIGH(11/30/10,11/30/10-14D,,,,"PRICE","INTRA")&lt;/Q&gt;&lt;R&gt;1&lt;/R&gt;&lt;C&gt;1&lt;/C&gt;&lt;D xsi:type="xsd:double"&gt;24887.58&lt;/D&gt;&lt;/FQL&gt;&lt;FQL&gt;&lt;Q&gt;180458^P_PRICE_LOW(11/30/10,11/30/10-14D,,,,"PRICE","INTRA")&lt;/Q&gt;&lt;R&gt;1&lt;/R&gt;&lt;C&gt;1&lt;/C&gt;&lt;D xsi:type="xsd:double"&gt;22782.98&lt;/D&gt;&lt;/FQL&gt;&lt;FQL&gt;&lt;Q&gt;180458^P_PRICE_HIGH(12/01/10,12/01/10-14D,,,,"PRICE","INTRA")&lt;/Q&gt;&lt;R&gt;1&lt;/R&gt;&lt;C&gt;1&lt;/C&gt;&lt;D xsi:type="xsd:double"&gt;24887.58&lt;/D&gt;&lt;/FQL&gt;&lt;FQL&gt;&lt;Q&gt;180458^P_PRICE_LOW(12/01/10,12/01/10-14D,,,,"PRICE","INTRA")&lt;/Q&gt;&lt;R&gt;1&lt;/R&gt;&lt;C&gt;1&lt;/C&gt;&lt;D xsi:type="xsd:double"&gt;22782.98&lt;/D&gt;&lt;/FQL&gt;&lt;FQL&gt;&lt;Q&gt;180458^P_PRICE_HIGH(12/02/10,12/02/10-14D,,,,"PRICE","INTRA")&lt;/Q&gt;&lt;R&gt;1&lt;/R&gt;&lt;C&gt;1&lt;/C&gt;&lt;D xsi:type="xsd:double"&gt;24608.66&lt;/D&gt;&lt;/FQL&gt;&lt;FQL&gt;&lt;Q&gt;180458^P_PRICE_LOW(12/02/10,12/02/10-14D,,,,"PRICE","INTRA")&lt;/Q&gt;&lt;R&gt;1&lt;/R&gt;&lt;C&gt;1&lt;/C&gt;&lt;D xsi:type="xsd:double"&gt;22782.98&lt;/D&gt;&lt;/FQL&gt;&lt;FQL&gt;&lt;Q&gt;180458^P_PRICE_HIGH(12/03/10,12/03/10-14D,,,,"PRICE","INTRA")&lt;/Q&gt;&lt;R&gt;1&lt;/R&gt;&lt;C&gt;1&lt;/C&gt;&lt;D xsi:type="xsd:double"&gt;24382.14&lt;/D&gt;&lt;/FQL&gt;&lt;FQL&gt;&lt;Q&gt;180458^P_PRICE_LOW(12/03/10,12/03/10-14D,,,,"PRICE","INTRA")&lt;/Q&gt;&lt;R&gt;1&lt;/R&gt;&lt;C&gt;1&lt;/C&gt;&lt;D xsi:type="xsd:double"&gt;22782.98&lt;/D&gt;&lt;/FQL&gt;&lt;FQL&gt;&lt;Q&gt;180458^P_PRICE_HIGH(12/06/10,12/06/10-14D,,,,"PRICE","INTRA")&lt;/Q&gt;&lt;R&gt;1&lt;/R&gt;&lt;C&gt;1&lt;/C&gt;&lt;D xsi:type="xsd:double"&gt;24085.23&lt;/D&gt;&lt;/FQL&gt;&lt;FQL&gt;&lt;Q&gt;180458^P_PRICE_LOW(12/06/10,12/06/10-14D,,,,"PRICE","INTRA")&lt;/Q&gt;&lt;R&gt;1&lt;/R&gt;&lt;C&gt;1&lt;/C&gt;&lt;D xsi:type="xsd:double"&gt;22782.98&lt;/D&gt;&lt;/FQL&gt;&lt;FQL&gt;&lt;Q&gt;180458^P_PRICE_HIGH(12/07/10,12/07/10-14D,,,,"PRICE","INTRA")&lt;/Q&gt;&lt;R&gt;1&lt;/R&gt;&lt;C&gt;1&lt;/C&gt;&lt;D xsi:type="xsd:double"&gt;23686.42&lt;/D&gt;&lt;/FQL&gt;&lt;FQL&gt;&lt;Q&gt;180458^P_PRICE_LOW(12/07/10,12/07/10-14D,,,,"PRICE","INTRA")&lt;/Q&gt;&lt;R&gt;1&lt;/R&gt;&lt;C&gt;1&lt;/C&gt;&lt;D xsi:type="xsd:double"&gt;22782.98&lt;/D&gt;&lt;/FQL&gt;&lt;FQL&gt;&lt;Q&gt;180458^P_PRICE_HIGH(12/08/10,12/08/10-14D,,,,"PRICE","INTRA")&lt;/Q&gt;&lt;R&gt;1&lt;/R&gt;&lt;C&gt;1&lt;/C&gt;&lt;D xsi:type="xsd:double"&gt;23686.42&lt;/D&gt;&lt;/FQL&gt;&lt;FQL&gt;&lt;Q&gt;180458^P_PRICE_LOW(12/08/10,12/08/10-14D,,,,"PRICE","INTRA")&lt;/Q&gt;&lt;R&gt;1&lt;/R&gt;&lt;C&gt;1&lt;/C&gt;&lt;D xsi:type="xsd:double"&gt;22782.98&lt;/D&gt;&lt;/FQL&gt;&lt;FQL&gt;&lt;Q&gt;180458^P_PRICE_HIGH(12/09/10,12/09/10-14D,,,,"PRICE","INTRA")&lt;/Q&gt;&lt;R&gt;1&lt;/R&gt;&lt;C&gt;1&lt;/C&gt;&lt;D xsi:type="xsd:double"&gt;23686.42&lt;/D&gt;&lt;/FQL&gt;&lt;FQL&gt;&lt;Q&gt;180458^P_PRICE_LOW(12/09/10,12/09/10-14D,,,,"PRICE","INTRA")&lt;/Q&gt;&lt;R&gt;1&lt;/R&gt;&lt;C&gt;1&lt;/C&gt;&lt;D xsi:type="xsd:double"&gt;22782.98&lt;/D&gt;&lt;/FQL&gt;&lt;FQL&gt;&lt;Q&gt;180458^P_PRICE_HIGH(12/10/10,12/10/10-14D,,,,"PRICE","INTRA")&lt;/Q&gt;&lt;R&gt;1&lt;/R&gt;&lt;C&gt;1&lt;/C&gt;&lt;D xsi:type="xsd:double"&gt;23612.25&lt;/D&gt;&lt;/FQL&gt;&lt;FQL&gt;&lt;Q&gt;180458^P_PRICE_LOW(12/10/10,12/10/10-14D,,,,"PRICE","INTRA")&lt;/Q&gt;&lt;R&gt;1&lt;/R&gt;&lt;C&gt;1&lt;/C&gt;&lt;D xsi:type="xsd:double"&gt;22782.98&lt;/D&gt;&lt;/FQL&gt;&lt;FQL&gt;&lt;Q&gt;180458^P_PRICE_HIGH(12/13/10,12/13/10-14D,,,,"PRICE","INTRA")&lt;/Q&gt;&lt;R&gt;1&lt;/R&gt;&lt;C&gt;1&lt;/C&gt;&lt;D xsi:type="xsd:double"&gt;23612.25&lt;/D&gt;&lt;/FQL&gt;&lt;FQL&gt;&lt;Q&gt;180458^P_PRICE_LOW(12/13/10,12/13/10-14D,,,,"PRICE","INTRA")&lt;/Q&gt;&lt;R&gt;1&lt;/R&gt;&lt;C&gt;1&lt;/C&gt;&lt;D xsi:type="xsd:double"&gt;22782.98&lt;/D&gt;&lt;/FQL&gt;&lt;FQL&gt;&lt;Q&gt;180458^P_PRICE_HIGH(12/14/10,12/14/10-14D,,,,"PRICE","INTRA")&lt;/Q&gt;&lt;R&gt;1&lt;/R&gt;&lt;C&gt;1&lt;/C&gt;&lt;D xsi:type="xsd:double"&gt;23612.25&lt;/D&gt;&lt;/FQL&gt;&lt;FQL&gt;&lt;Q&gt;180458^P_PRICE_LOW(12/14/10,12/14/10-14D,,,,"PRICE","INTRA")&lt;/Q&gt;&lt;R&gt;1&lt;/R&gt;&lt;C&gt;1&lt;/C&gt;&lt;D xsi:type="xsd:double"&gt;22782.98&lt;/D&gt;&lt;/FQL&gt;&lt;FQL&gt;&lt;Q&gt;180458^P_PRICE_HIGH(12/15/10,12/15/10-14D,,,,"PRICE","INTRA")&lt;/Q&gt;&lt;R&gt;1&lt;/R&gt;&lt;C&gt;1&lt;/C&gt;&lt;D xsi:type="xsd:double"&gt;23612.25&lt;/D&gt;&lt;/FQL&gt;&lt;FQL&gt;&lt;Q&gt;180458^P_PRICE_LOW(12/15/10,12/15/10-14D,,,,"PRICE","INTRA")&lt;/Q&gt;&lt;R&gt;1&lt;/R&gt;&lt;C&gt;1&lt;/C&gt;&lt;D xsi:type="xsd:double"&gt;22782.98&lt;/D&gt;&lt;/FQL&gt;&lt;FQL&gt;&lt;Q&gt;180458^P_PRICE_HIGH(12/16/10,12/16/10-14D,,,,"PRICE","INTRA")&lt;/Q&gt;&lt;R&gt;1&lt;/R&gt;&lt;C&gt;1&lt;/C&gt;&lt;D xsi:type="xsd:double"&gt;23612.25&lt;/D&gt;&lt;/FQL&gt;&lt;FQL&gt;&lt;Q&gt;180458^P_PRICE_LOW(12/16/10,12/16/10-14D,,,,"PRICE","INTRA")&lt;/Q&gt;&lt;R&gt;1&lt;/R&gt;&lt;C&gt;1&lt;/C&gt;&lt;D xsi:type="xsd:double"&gt;22598.96&lt;/D&gt;&lt;/FQL&gt;&lt;FQL&gt;&lt;Q&gt;180458^P_PRICE_HIGH(12/17/10,12/17/10-14D,,,,"PRICE","INTRA")&lt;/Q&gt;&lt;R&gt;1&lt;/R&gt;&lt;C&gt;1&lt;/C&gt;&lt;D xsi:type="xsd:double"&gt;23612.25&lt;/D&gt;&lt;/FQL&gt;&lt;FQL&gt;&lt;Q&gt;180458^P_PRICE_LOW(12/17/10,12/17/10-14D,,,,"PRICE","INTRA")&lt;/Q&gt;&lt;R&gt;1&lt;/R&gt;&lt;C&gt;1&lt;/C&gt;&lt;D xsi:type="xsd:double"&gt;22519.61&lt;/D&gt;&lt;/FQL&gt;&lt;FQL&gt;&lt;Q&gt;180458^P_PRICE_HIGH(12/20/10,12/20/10-14D,,,,"PRICE","INTRA")&lt;/Q&gt;&lt;R&gt;1&lt;/R&gt;&lt;C&gt;1&lt;/C&gt;&lt;D xsi:type="xsd:double"&gt;23612.25&lt;/D&gt;&lt;/FQL&gt;&lt;FQL&gt;&lt;Q&gt;180458^P_PRICE_LOW(12/20/10,12/20/10-14D,,,,"PRICE","INTRA")&lt;/Q&gt;&lt;R&gt;1&lt;/R&gt;&lt;C&gt;1&lt;/C&gt;&lt;D xsi:type="xsd:double"&gt;22392.67&lt;/D&gt;&lt;/FQL&gt;&lt;FQL&gt;&lt;Q&gt;180458^P_PRICE_HIGH(12/21/10,12/21/10-14D,,,,"PRICE","INTRA")&lt;/Q&gt;&lt;R&gt;1&lt;/R&gt;&lt;C&gt;1&lt;/C&gt;&lt;D xsi:type="xsd:double"&gt;23612.25&lt;/D&gt;&lt;/FQL&gt;&lt;FQL&gt;&lt;Q&gt;180458^P_PRICE_LOW(12/21/10,12/21/10-14D,,,,"PRICE","INTRA")&lt;/Q&gt;&lt;R&gt;1&lt;/R&gt;&lt;C&gt;1&lt;/C&gt;&lt;D xsi:type="xsd:double"&gt;22392.67&lt;/D&gt;&lt;/FQL&gt;&lt;FQL&gt;&lt;Q&gt;180458^P_PRICE_HIGH(12/22/10,12/22/10-14D,,,,"PRICE","INTRA")&lt;/Q&gt;&lt;R&gt;1&lt;/R&gt;&lt;C&gt;1&lt;/C&gt;&lt;D xsi:type="xsd:double"&gt;23612.25&lt;/D&gt;&lt;/FQL&gt;&lt;FQL&gt;&lt;Q&gt;180458^P_PRICE_LOW(12/22/10,12/22/10-14D,,,,"PRICE","INTRA")&lt;/Q&gt;&lt;R&gt;1&lt;/R&gt;&lt;C&gt;1&lt;/C&gt;&lt;D xsi:type="xsd:double"&gt;22392.67&lt;/D&gt;&lt;/FQL&gt;&lt;FQL&gt;&lt;Q&gt;180458^P_PRICE_HIGH(12/23/10,12/23/10-14D,,,,"PRICE","INTRA")&lt;/Q&gt;&lt;R&gt;1&lt;/R&gt;&lt;C&gt;1&lt;/C&gt;&lt;D xsi:type="xsd:double"&gt;23612.25&lt;/D&gt;&lt;/FQL&gt;&lt;FQL&gt;&lt;Q&gt;180458^P_PRICE_LOW(12/23/10,12/23/10-14D,,,,"PRICE","INTRA")&lt;/Q&gt;&lt;R&gt;1&lt;/R&gt;&lt;C&gt;1&lt;/C&gt;&lt;D xsi:type="xsd:double"&gt;22392.67&lt;/D&gt;&lt;/FQL&gt;&lt;FQL&gt;&lt;Q&gt;180458^P_PRICE_HIGH(12/24/10,12/24/10-14D,,,,"PRICE","INTRA")&lt;/Q&gt;&lt;R&gt;1&lt;/R&gt;&lt;C&gt;1&lt;/C&gt;&lt;D xsi:type="xsd:double"&gt;23612.25&lt;/D&gt;&lt;/FQL&gt;&lt;FQL&gt;&lt;Q&gt;180458^P_PRICE_LOW(12/24/10,12/24/10-14D,,,,"PRICE","INTRA")&lt;/Q&gt;&lt;R&gt;1&lt;/R&gt;&lt;C&gt;1&lt;/C&gt;&lt;D xsi:type="xsd:double"&gt;22392.67&lt;/D&gt;&lt;/FQL&gt;&lt;FQL&gt;&lt;Q&gt;180458^P_PRICE_HIGH(12/28/10,12/28/10-14D,,,,"PRICE","INTRA")&lt;/Q&gt;&lt;R&gt;1&lt;/R&gt;&lt;C&gt;1&lt;/C&gt;&lt;D xsi:type="xsd:double"&gt;23490.18&lt;/D&gt;&lt;/FQL&gt;&lt;FQL&gt;&lt;Q&gt;180458^P_PRICE_LOW(12/28/10,12/28/10-14D,,,,"PRICE","INTRA")&lt;/Q&gt;&lt;R&gt;1&lt;/R&gt;&lt;C&gt;1&lt;/C&gt;&lt;D xsi:type="xsd:double"&gt;22392.67&lt;/D&gt;&lt;/FQL&gt;&lt;FQL&gt;&lt;Q&gt;180458^P_PRICE_HIGH(12/29/10,12/29/10-14D,,,,"PRICE","INTRA")&lt;/Q&gt;&lt;R&gt;1&lt;/R&gt;&lt;C&gt;1&lt;/C&gt;&lt;D xsi:type="xsd:double"&gt;23490.18&lt;/D&gt;&lt;/FQL&gt;&lt;FQL&gt;&lt;Q&gt;180458^P_PRICE_LOW(12/29/10,12/29/10-14D,,,,"PRICE","INTRA")&lt;/Q&gt;&lt;R&gt;1&lt;/R&gt;&lt;C&gt;1&lt;/C&gt;&lt;D xsi:type="xsd:double"&gt;22392.67&lt;/D&gt;&lt;/FQL&gt;&lt;FQL&gt;&lt;Q&gt;180458^P_PRICE_HIGH(12/30/10,12/30/10-14D,,,,"PRICE","INTRA")&lt;/Q&gt;&lt;R&gt;1&lt;/R&gt;&lt;C&gt;1&lt;/C&gt;&lt;D xsi:type="xsd:double"&gt;23490.18&lt;/D&gt;&lt;/FQL&gt;&lt;FQL&gt;&lt;Q&gt;180458^P_PRICE_LOW(12/30/10,12/30/10-14D,,,,"PRICE","INTRA")&lt;/Q&gt;&lt;R&gt;1&lt;/R&gt;&lt;C&gt;1&lt;/C&gt;&lt;D xsi:type="xsd:double"&gt;22392.67&lt;/D&gt;&lt;/FQL&gt;&lt;FQL&gt;&lt;Q&gt;180458^P_PRICE_HIGH(12/31/10,12/31/10-14D,,,,"PRICE","INTRA")&lt;/Q&gt;&lt;R&gt;1&lt;/R&gt;&lt;C&gt;1&lt;/C&gt;&lt;D xsi:type="xsd:double"&gt;23490.18&lt;/D&gt;&lt;/FQL&gt;&lt;FQL&gt;&lt;Q&gt;180458^P_PRICE_LOW(12/31/10,12/31/10-14D,,,,"PRICE","INTRA")&lt;/Q&gt;&lt;R&gt;1&lt;/R&gt;&lt;C&gt;1&lt;/C&gt;&lt;D xsi:type="xsd:double"&gt;22392.67&lt;/D&gt;&lt;/FQL&gt;&lt;FQL&gt;&lt;Q&gt;180458^P_PRICE_HIGH(1/03/11,1/03/11-14D,,,,"PRICE","INTRA")&lt;/Q&gt;&lt;R&gt;1&lt;/R&gt;&lt;C&gt;1&lt;/C&gt;&lt;D xsi:type="xsd:double"&gt;23490.18&lt;/D&gt;&lt;/FQL&gt;&lt;FQL&gt;&lt;Q&gt;180458^P_PRICE_LOW(1/03/11,1/03/11-14D,,,,"PRICE","INTRA")&lt;/Q&gt;&lt;R&gt;1&lt;/R&gt;&lt;C&gt;1&lt;/C&gt;&lt;D xsi:type="xsd:double"&gt;22392.67&lt;/D&gt;&lt;/FQL&gt;&lt;FQL&gt;&lt;Q&gt;180458^P_PRICE_HIGH(1/04/11,1/04/11-14D,,,,"PRICE","INTRA")&lt;/Q&gt;&lt;R&gt;1&lt;/R&gt;&lt;C&gt;1&lt;/C&gt;&lt;D xsi:type="xsd:double"&gt;23695.61&lt;/D&gt;&lt;/FQL&gt;&lt;FQL&gt;&lt;Q&gt;180458^P_PRICE_LOW(1/04/11,1/04/11-14D,,,,"PRICE","INTRA")&lt;/Q&gt;&lt;R&gt;1&lt;/R&gt;&lt;C&gt;1&lt;/C&gt;&lt;D xsi:type="xsd:double"&gt;22392.67&lt;/D&gt;&lt;/FQL&gt;&lt;FQL&gt;&lt;Q&gt;180458^P_PRICE_HIGH(1/05/11,1/05/11-14D,,,,"PRICE","INTRA")&lt;/Q&gt;&lt;R&gt;1&lt;/R&gt;&lt;C&gt;1&lt;/C&gt;&lt;D xsi:type="xsd:double"&gt;23773.98&lt;/D&gt;&lt;/FQL&gt;&lt;FQL&gt;&lt;Q&gt;180458^P_PRICE_LOW(1/05/11,1/05/11-14D,,,,"PRICE","INTRA")&lt;/Q&gt;&lt;R&gt;1&lt;/R&gt;&lt;C&gt;1&lt;/C&gt;&lt;D xsi:type="xsd:double"&gt;22392.67&lt;/D&gt;&lt;/FQL&gt;&lt;FQL&gt;&lt;Q&gt;180458^P_PRICE_HIGH(1/06/11,1/06/11-14D,,,,"PRICE","INTRA")&lt;/Q&gt;&lt;R&gt;1&lt;/R&gt;&lt;C&gt;1&lt;/C&gt;&lt;D xsi:type="xsd:double"&gt;23861.22&lt;/D&gt;&lt;/FQL&gt;&lt;FQL&gt;&lt;Q&gt;180458^P_PRICE_LOW(1/06/11,1/06/11-14D,,,,"PRICE","INTRA")&lt;/Q&gt;&lt;R&gt;1&lt;/R&gt;&lt;C&gt;1&lt;/C&gt;&lt;D xsi:type="xsd:double"&gt;22392.67&lt;/D&gt;&lt;/FQL&gt;&lt;FQL&gt;&lt;Q&gt;180458^P_PRICE_HIGH(1/07/11,1/07/11-14D,,,,"PRICE","INTRA")&lt;/Q&gt;&lt;R&gt;1&lt;/R&gt;&lt;C&gt;1&lt;/C&gt;&lt;D xsi:type="xsd:double"&gt;23880.77&lt;/D&gt;&lt;/FQL&gt;&lt;FQL&gt;&lt;Q&gt;180458^P_PRICE_LOW(1/07/11,1/07/11-14D,,,,"PRICE","INTRA")&lt;/Q&gt;&lt;R&gt;1&lt;/R&gt;&lt;C&gt;1&lt;/C&gt;&lt;D xsi:type="xsd:double"&gt;22392.67&lt;/D&gt;&lt;/FQL&gt;&lt;FQL&gt;&lt;Q&gt;180458^P_PRICE_HIGH(1/10/11,1/10/11-14D,,,,"PRICE","INTRA")&lt;/Q&gt;&lt;R&gt;1&lt;/R&gt;&lt;C&gt;1&lt;/C&gt;&lt;D xsi:type="xsd:double"&gt;23880.77&lt;/D&gt;&lt;/FQL&gt;&lt;FQL&gt;&lt;Q&gt;180458^P_PRICE_LOW(1/10/11,1/10/11-14D,,,,"PRICE","INTRA")&lt;/Q&gt;&lt;R&gt;1&lt;/R&gt;&lt;C&gt;1&lt;/C&gt;&lt;D xsi:type="xsd:double"&gt;22392.67&lt;/D&gt;&lt;/FQL&gt;&lt;FQL&gt;&lt;Q&gt;180458^P_PRICE_HIGH(1/11/11,1/11/11-14D,,,,"PRICE","INTRA")&lt;/Q&gt;&lt;R&gt;1&lt;/R&gt;&lt;C&gt;1&lt;/C&gt;&lt;D xsi:type="xsd:double"&gt;23880.77&lt;/D&gt;&lt;/FQL&gt;&lt;FQL&gt;&lt;Q&gt;180458^P_PRICE_LOW(1/11/11,1/11/11-14D,,,,"PRICE","INTRA")&lt;/Q&gt;&lt;R&gt;1&lt;/R&gt;&lt;C&gt;1&lt;/C&gt;&lt;D xsi:type="xsd:double"&gt;22529.26&lt;/D&gt;&lt;/FQL&gt;&lt;FQL&gt;&lt;Q&gt;180458^P_PRICE_HIGH(1/12/11,1/12/11-14D,,,,"PRICE","INTRA")&lt;/Q&gt;&lt;R&gt;1&lt;/R&gt;&lt;C&gt;1&lt;/C&gt;&lt;D xsi:type="xsd:double"&gt;24168.36&lt;/D&gt;&lt;/FQL&gt;&lt;FQL&gt;&lt;Q&gt;180458^P_PRICE_LOW(1/12/11,1/12/11-14D,,,,"PRICE","INTRA")&lt;/Q&gt;&lt;R&gt;1&lt;/R&gt;&lt;C&gt;1&lt;/C&gt;&lt;D xsi:type="xsd:double"&gt;22529.26&lt;/D&gt;&lt;/FQL&gt;&lt;FQL&gt;&lt;Q&gt;180458^P_PRICE_HIGH(1/13/11,1/13/11-14D,,,,"PRICE","INTRA")&lt;/Q&gt;&lt;R&gt;1&lt;/R&gt;&lt;C&gt;1&lt;/C&gt;&lt;D xsi:type="xsd:double"&gt;24378.81&lt;/D&gt;&lt;/FQL&gt;&lt;FQL&gt;&lt;Q&gt;180458^P_PRICE_LOW(1/13/11,1/13/11-14D,,,,"PRICE","INTRA")&lt;/Q&gt;&lt;R&gt;1&lt;/R&gt;&lt;C&gt;1&lt;/C&gt;&lt;D xsi:type="xsd:double"&gt;22529.26&lt;/D&gt;&lt;/FQL&gt;&lt;FQL&gt;&lt;Q&gt;180458^P_PRICE_HIGH(1/14/11,1/14/11-14D,,,,"PRICE","INTRA")&lt;/Q&gt;&lt;R&gt;1&lt;/R&gt;&lt;C&gt;1&lt;/C&gt;&lt;D xsi:type="xsd:double"&gt;24378.81&lt;/D&gt;&lt;/FQL&gt;&lt;FQL&gt;&lt;Q&gt;180458^P_PRICE_LOW(1/14/11,1/14/11-14D,,,,"PRICE","INTRA")&lt;/Q&gt;&lt;R&gt;1&lt;/R&gt;&lt;C&gt;1&lt;/C&gt;&lt;D xsi:type="xsd:double"&gt;22529.26&lt;/D&gt;&lt;/FQL&gt;&lt;FQL&gt;&lt;Q&gt;180458^P_PRICE_HIGH(1/17/11,1/17/11-14D,,,,"PRICE","INTRA")&lt;/Q&gt;&lt;R&gt;1&lt;/R&gt;&lt;C&gt;1&lt;/C&gt;&lt;D xsi:type="xsd:double"&gt;24378.81&lt;/D&gt;&lt;/FQL&gt;&lt;FQL&gt;&lt;Q&gt;180458^P_PRICE_LOW(1/17/11,1/17/11-14D,,,,"PRICE","INTRA")&lt;/Q&gt;&lt;R&gt;1&lt;/R&gt;&lt;C&gt;1&lt;/C&gt;&lt;D xsi:type="xsd:double"&gt;22529.26&lt;/D&gt;&lt;/FQL&gt;&lt;FQL&gt;&lt;Q&gt;180458^P_PRICE_HIGH(1/18/11,1/18/11-14D,,,,"PRICE","INTRA")&lt;/Q&gt;&lt;R&gt;1&lt;/R&gt;&lt;C&gt;1&lt;/C&gt;&lt;D xsi:type="xsd:double"&gt;24382.01&lt;/D&gt;&lt;/FQL&gt;&lt;FQL&gt;&lt;Q&gt;180458^P_PRICE_LOW(1/18/11,1/18/11-14D,,,,"PRICE","INTRA")&lt;/Q&gt;&lt;R&gt;1&lt;/R&gt;&lt;C&gt;1&lt;/C&gt;&lt;D xsi:type="xsd:double"&gt;22663.8&lt;/D&gt;&lt;/FQL&gt;&lt;FQL&gt;&lt;Q&gt;180458^P_PRICE_HIGH(1/19/11,1/19/11-14D,,,,"PRICE","INTRA")&lt;/Q&gt;&lt;R&gt;1&lt;/R&gt;&lt;C&gt;1&lt;/C&gt;&lt;D xsi:type="xsd:double"&gt;24434.4&lt;/D&gt;&lt;/FQL&gt;&lt;FQL&gt;&lt;Q&gt;180458^P_PRICE_LOW(1/19/11,1/19/11-14D,,,,"PRICE","INTRA")&lt;/Q&gt;&lt;R&gt;1&lt;/R&gt;&lt;C&gt;1&lt;/C&gt;&lt;D xsi:type="xsd:double"&gt;22890.56&lt;/D&gt;&lt;/FQL&gt;&lt;FQL&gt;&lt;Q&gt;180458^P_PRICE_HIGH(1/20/11,1/20/11-14D,,,,"PRICE","INTRA")&lt;/Q&gt;&lt;R&gt;1&lt;/R&gt;&lt;C&gt;1&lt;/C&gt;&lt;D xsi:type="xsd:double"&gt;24434.4&lt;/D&gt;&lt;/FQL&gt;&lt;FQL&gt;&lt;Q&gt;180458^P_PRICE_LOW(1/20/11,1/20/11-14D,,,,"PRICE","INTRA")&lt;/Q&gt;&lt;R&gt;1&lt;/R&gt;&lt;C&gt;1&lt;/C&gt;&lt;D xsi:type="xsd:double"&gt;23012.5&lt;/D&gt;&lt;/FQL&gt;&lt;FQL&gt;&lt;Q&gt;180458^P_PRICE_HIGH(1/21/11,1/21/11-14D,,,,"PRICE","INTRA")&lt;/Q&gt;&lt;R&gt;1&lt;/R&gt;&lt;C&gt;1&lt;/C&gt;&lt;D xsi:type="xsd:double"&gt;24434.4&lt;/D&gt;&lt;/FQL&gt;&lt;FQL&gt;&lt;Q&gt;180458^P_PRICE_LOW(1/21/11,1/21/11-14D,,,,"PRICE","INTRA")&lt;/Q&gt;&lt;R&gt;1&lt;/R&gt;&lt;C&gt;1&lt;/C&gt;&lt;D xsi:type="xsd:double"&gt;23057.52&lt;/D&gt;&lt;/FQL&gt;&lt;FQL&gt;&lt;Q&gt;180458^P_PRICE_HIGH(1/24/11,1/24/11-14D,,,,"PRICE","INTRA")&lt;/Q&gt;&lt;R&gt;1&lt;/R&gt;&lt;C&gt;1&lt;/C&gt;&lt;D xsi:type="xsd:double"&gt;24434.4&lt;/D&gt;&lt;/FQL&gt;&lt;FQL&gt;&lt;Q&gt;180458^P_PRICE_LOW(1/24/11,1/24/11-14D,,,,"PRICE","INTRA")&lt;/Q&gt;&lt;R&gt;1&lt;/R&gt;&lt;C&gt;1&lt;/C&gt;&lt;D xsi:type="xsd:double"&gt;23408.09&lt;/D&gt;&lt;/FQL&gt;&lt;FQL&gt;&lt;Q&gt;180458^P_PRICE_HIGH(1/25/11,1/25/11-14D,,,,"PRICE","INTRA")&lt;/Q&gt;&lt;R&gt;1&lt;/R&gt;&lt;C&gt;1&lt;/C&gt;&lt;D xsi:type="xsd:double"&gt;24434.4&lt;/D&gt;&lt;/FQL&gt;&lt;FQL&gt;&lt;Q&gt;180458^P_PRICE_LOW(1/25/11,1/25/11-14D,,,,"PRICE","INTRA")&lt;/Q&gt;&lt;R&gt;1&lt;/R&gt;&lt;C&gt;1&lt;/C&gt;&lt;D xsi:type="xsd:double"&gt;23481.8&lt;/D&gt;&lt;/FQL&gt;&lt;FQL&gt;&lt;Q&gt;180458^P_PRICE_HIGH(1/26/11,1/26/11-14D,,,,"PRICE","INTRA")&lt;/Q&gt;&lt;R&gt;1&lt;/R&gt;&lt;C&gt;1&lt;/C&gt;&lt;D xsi:type="xsd:double"&gt;24434.4&lt;/D&gt;&lt;/FQL&gt;&lt;FQL&gt;&lt;Q&gt;180458^P_PRICE_LOW(1/26/11,1/26/11-14D,,,,"PRICE","INTRA")&lt;/Q&gt;&lt;R&gt;1&lt;/R&gt;&lt;C&gt;1&lt;/C&gt;&lt;D xsi:type="xsd:double"&gt;23481.8&lt;/D&gt;&lt;/FQL&gt;&lt;FQL&gt;&lt;Q&gt;180458^P_PRICE_HIGH(1/27/11,1/27/11-14D,,,,"PRICE","INTRA")&lt;/Q&gt;&lt;R&gt;1&lt;/R&gt;&lt;C&gt;1&lt;/C&gt;&lt;D xsi:type="xsd:double"&gt;24434.4&lt;/D&gt;&lt;/FQL&gt;&lt;FQL&gt;&lt;Q&gt;180458^P_PRICE_LOW(1/27/11,1/27/11-14D,,,,"PRICE","INTRA")&lt;/Q&gt;&lt;R&gt;1&lt;/R&gt;&lt;C&gt;1&lt;/C&gt;&lt;D xsi:type="xsd:double"&gt;23481.8&lt;/D&gt;&lt;/FQL&gt;&lt;FQL&gt;&lt;Q&gt;180458^P_PRICE_HIGH(1/28/11,1/28/11-14D,,,,"PRICE","INTRA")&lt;/Q&gt;&lt;R&gt;1&lt;/R&gt;&lt;C&gt;1&lt;/C&gt;&lt;D xsi:type="xsd:double"&gt;24434.4&lt;/D&gt;&lt;/FQL&gt;&lt;FQL&gt;&lt;Q&gt;180458^P_PRICE_LOW(1/28/11,1/28/11-14D,,,,"PRICE","INTRA")&lt;/Q&gt;&lt;R&gt;1&lt;/R&gt;&lt;C&gt;1&lt;/C&gt;&lt;D xsi:type="xsd:double"&gt;23481.8&lt;/D&gt;&lt;/FQL&gt;&lt;FQL&gt;&lt;Q&gt;180458^P_PRICE_HIGH(1/31/11,1/31/11-14D,,,,"PRICE","INTRA")&lt;/Q&gt;&lt;R&gt;1&lt;/R&gt;&lt;C&gt;1&lt;/C&gt;&lt;D xsi:type="xsd:double"&gt;24434.4&lt;/D&gt;&lt;/FQL&gt;&lt;FQL&gt;&lt;Q&gt;180458^P_PRICE_LOW(1/31/11,1/31/11-14D,,,,"PRICE","INTRA")&lt;/Q&gt;&lt;R&gt;1&lt;/R&gt;&lt;C&gt;1&lt;/C&gt;&lt;D xsi:type="xsd:double"&gt;23285.6&lt;/D&gt;&lt;/FQL&gt;&lt;FQL&gt;&lt;Q&gt;180458^P_PRICE_HIGH(2/01/11,2/01/11-14D,,,,"PRICE","INTRA")&lt;/Q&gt;&lt;R&gt;1&lt;/R&gt;&lt;C&gt;1&lt;/C&gt;&lt;D xsi:type="xsd:double"&gt;24434.4&lt;/D&gt;&lt;/FQL&gt;&lt;FQL&gt;&lt;Q&gt;180458^P_PRICE_LOW(2/01/11,2/01/11-14D,,,,"PRICE","INTRA")&lt;/Q&gt;&lt;R&gt;1&lt;/R&gt;&lt;C&gt;1&lt;/C&gt;&lt;D xsi:type="xsd:double"&gt;23285.6&lt;/D&gt;&lt;/FQL&gt;&lt;FQL&gt;&lt;Q&gt;180458^P_PRICE_HIGH(2/02/11,2/02/11-14D,,,,"PRICE","INTRA")&lt;/Q&gt;&lt;R&gt;1&lt;/R&gt;&lt;C&gt;1&lt;/C&gt;&lt;D xsi:type="xsd:double"&gt;24434.4&lt;/D&gt;&lt;/FQL&gt;&lt;FQL&gt;&lt;Q&gt;180458^P_PRICE_LOW(2/02/11,2/02/11-14D,,,,"PRICE","INTRA")&lt;/Q&gt;&lt;R&gt;1&lt;/R&gt;&lt;C&gt;1&lt;/C&gt;&lt;D xsi:type="xsd:double"&gt;23285.6&lt;/D&gt;&lt;/FQL&gt;&lt;FQL&gt;&lt;Q&gt;180458^P_PRICE_HIGH(2/07/11,2/07/11-14D,,,,"PRICE","INTRA")&lt;/Q&gt;&lt;R&gt;1&lt;/R&gt;&lt;C&gt;1&lt;/C&gt;&lt;D xsi:type="xsd:double"&gt;24434.4&lt;/D&gt;&lt;/FQL&gt;&lt;FQL&gt;&lt;Q&gt;180458^P_PRICE_LOW(2/07/11,2/07/11-14D,,,,"PRICE","INTRA")&lt;/Q&gt;&lt;R&gt;1&lt;/R&gt;&lt;C&gt;1&lt;/C&gt;&lt;D xsi:type="xsd:double"&gt;23285.6&lt;/D&gt;&lt;/FQL&gt;&lt;FQL&gt;&lt;Q&gt;180458^P_PRICE_HIGH(2/08/11,2/08/11-14D,,,,"PRICE","INTRA")&lt;/Q&gt;&lt;R&gt;1&lt;/R&gt;&lt;C&gt;1&lt;/C&gt;&lt;D xsi:type="xsd:double"&gt;24434.4&lt;/D&gt;&lt;/FQL&gt;&lt;FQL&gt;&lt;Q&gt;180458^P_PRICE_LOW(2/08/11,2/08/11-14D,,,,"PRICE","INTRA")&lt;/Q&gt;&lt;R&gt;1&lt;/R&gt;&lt;C&gt;1&lt;/C&gt;&lt;D xsi:type="xsd:double"&gt;23285.6&lt;/D&gt;&lt;/FQL&gt;&lt;FQL&gt;&lt;Q&gt;180458^P_PRICE_HIGH(2/09/11,2/09/11-14D,,,,"PRICE","INTRA")&lt;/Q&gt;&lt;R&gt;1&lt;/R&gt;&lt;C&gt;1&lt;/C&gt;&lt;D xsi:type="xsd:double"&gt;24434.4&lt;/D&gt;&lt;/FQL&gt;&lt;FQL&gt;&lt;Q&gt;180458^P_PRICE_LOW(2/09/11,2/09/11-14D,,,,"PRICE","INTRA")&lt;/Q&gt;&lt;R&gt;1&lt;/R&gt;&lt;C&gt;1&lt;/C&gt;&lt;D xsi:type="xsd:double"&gt;23128.72&lt;/D&gt;&lt;/FQL&gt;&lt;FQL&gt;&lt;Q&gt;180458^P_PRICE_HIGH(2/10/11,2/10/11-14D,,,,"PRICE","INTRA")&lt;/Q&gt;&lt;R&gt;1&lt;/R&gt;&lt;C&gt;1&lt;/C&gt;&lt;D xsi:type="xsd:double"&gt;24434.4&lt;/D&gt;&lt;/FQL&gt;&lt;FQL&gt;&lt;Q&gt;180458^P_PRICE_LOW(2/10/11,2/10/11-14D,,,,"PRICE","INTRA")&lt;/Q&gt;&lt;R&gt;1&lt;/R&gt;&lt;C&gt;1&lt;/C&gt;&lt;D xsi:type="xsd:double"&gt;22668.02&lt;/D&gt;&lt;/FQL&gt;&lt;FQL&gt;&lt;Q&gt;180458^P_PRICE_HIGH(2/11/11,2/11/11-14D,,,,"PRICE","INTRA")&lt;/Q&gt;&lt;R&gt;1&lt;/R&gt;&lt;C&gt;1&lt;/C&gt;&lt;D xsi:type="xsd:double"&gt;24248.32&lt;/D&gt;&lt;/FQL&gt;&lt;FQL&gt;&lt;Q&gt;180458^P_PRICE_LOW(2/11/11,2/11/11-14D,,,,"PRICE","INTRA")&lt;/Q&gt;&lt;R&gt;1&lt;/R&gt;&lt;C&gt;1&lt;/C&gt;&lt;D xsi:type="xsd:double"&gt;22446.67&lt;/D&gt;&lt;/FQL&gt;&lt;FQL&gt;&lt;Q&gt;180458^P_PRICE_HIGH(2/14/11,2/14/11-14D,,,,"PRICE","INTRA")&lt;/Q&gt;&lt;R&gt;1&lt;/R&gt;&lt;C&gt;1&lt;/C&gt;&lt;D xsi:type="xsd:double"&gt;24130.16&lt;/D&gt;&lt;/FQL&gt;&lt;FQL&gt;&lt;Q&gt;180458^P_PRICE_LOW(2/14/11,2/14/11-14D,,,,"PRICE","INTRA")&lt;/Q&gt;&lt;R&gt;1&lt;/R&gt;&lt;C&gt;1&lt;/C&gt;&lt;D xsi:type="xsd:double"&gt;22446.67&lt;/D&gt;&lt;/FQL&gt;&lt;FQL&gt;&lt;Q&gt;180458^P_PRICE_HIGH(2/15/11,2/15/11-14D,,,,"PRICE","INTRA")&lt;/Q&gt;&lt;R&gt;1&lt;/R&gt;&lt;C&gt;1&lt;/C&gt;&lt;D xsi:type="xsd:double"&gt;24023.68&lt;/D&gt;&lt;/FQL&gt;&lt;FQL&gt;&lt;Q&gt;180458^P_PRICE_LOW(2/15/11,2/15/11-14D,,,,"PRICE","INTRA")&lt;/Q&gt;&lt;R&gt;1&lt;/R&gt;&lt;C&gt;1&lt;/C&gt;&lt;D xsi:type="xsd:double"&gt;22446.67&lt;/D&gt;&lt;/FQL&gt;&lt;FQL&gt;&lt;Q&gt;180458^P_PRICE_HIGH(2/16/11,2/16/11-14D,,,,"PRICE","INTRA")&lt;/Q&gt;&lt;R&gt;1&lt;/R&gt;&lt;C&gt;1&lt;/C&gt;&lt;D xsi:type="xsd:double"&gt;24023.68&lt;/D&gt;&lt;/FQL&gt;&lt;FQL&gt;&lt;Q&gt;180458^P_PRICE_LOW(2/16/11,2/16/11-14D,,,,"PRICE","INTRA")&lt;/Q&gt;&lt;R&gt;1&lt;/R&gt;&lt;C&gt;1&lt;/C&gt;&lt;D xsi:type="xsd:double"&gt;22446.67&lt;/D&gt;&lt;/FQL&gt;&lt;FQL&gt;&lt;Q&gt;180458^P_PRICE_HIGH(2/17/11,2/17/11-14D,,,,"PRICE","INTRA")&lt;/Q&gt;&lt;R&gt;1&lt;/R&gt;&lt;C&gt;1&lt;/C&gt;&lt;D xsi:type="xsd:double"&gt;24023.68&lt;/D&gt;&lt;/FQL&gt;&lt;FQL&gt;&lt;Q&gt;180458^P_PRICE_LOW(2/17/11,2/17/11-14D,,,,"PRICE","INTRA")&lt;/Q&gt;&lt;R&gt;1&lt;/R&gt;&lt;C&gt;1&lt;/C&gt;&lt;D xsi:type="xsd:double"&gt;22446.67&lt;/D&gt;&lt;/FQL&gt;&lt;FQL&gt;&lt;Q&gt;180458^P_PRICE_HIGH(2/18/11,2/18/11-14D,,,,"PRICE","INTRA")&lt;/Q&gt;&lt;R&gt;1&lt;/R&gt;&lt;C&gt;1&lt;/C&gt;&lt;D xsi:type="xsd:double"&gt;24023.68&lt;/D&gt;&lt;/FQL&gt;&lt;FQL&gt;&lt;Q&gt;180458^P_PRICE_LOW(2/18/11,2/18/11-14D,,,,"PRICE","INTRA")&lt;/Q&gt;&lt;R&gt;1&lt;/R&gt;&lt;C&gt;1&lt;/C&gt;&lt;D xsi:type="xsd:double"&gt;22446.67&lt;/D&gt;&lt;/FQL&gt;&lt;FQL&gt;&lt;Q&gt;180458^P_PRICE_HIGH(2/21/11,2/21/11-14D,,,,"PRICE","INTRA")&lt;/Q&gt;&lt;R&gt;1&lt;/R&gt;&lt;C&gt;1&lt;/C&gt;&lt;D xsi:type="xsd:double"&gt;23981.74&lt;/D&gt;&lt;/FQL&gt;&lt;FQL&gt;&lt;Q&gt;180458^P_PRICE_LOW(2/21/11,2/21/11-14D,,,,"PRICE","INTRA")&lt;/Q&gt;&lt;R&gt;1&lt;/R&gt;&lt;C&gt;1&lt;/C&gt;&lt;D xsi:type="xsd:double"&gt;22446.67&lt;/D&gt;&lt;/FQL&gt;&lt;FQL&gt;&lt;Q&gt;180458^P_PRICE_HIGH(2/22/11,2/22/11-14D,,,,"PRICE","INTRA")&lt;/Q&gt;&lt;R&gt;1&lt;/R&gt;&lt;C&gt;1&lt;/C&gt;&lt;D xsi:type="xsd:double"&gt;23981.74&lt;/D&gt;&lt;/FQL&gt;&lt;FQL&gt;&lt;Q&gt;180458^P_PRICE_LOW(2/22/11,2/22/11-14D,,,,"PRICE","INTRA")&lt;/Q&gt;&lt;R&gt;1&lt;/R&gt;&lt;C&gt;1&lt;/C&gt;&lt;D xsi:type="xsd:double"&gt;22446.67&lt;/D&gt;&lt;/FQL&gt;&lt;FQL&gt;&lt;Q&gt;180458^P_PRICE_HIGH(2/23/11,2/23/11-14D,,,,"PRICE","INTRA")&lt;/Q&gt;&lt;R&gt;1&lt;/R&gt;&lt;C&gt;1&lt;/C&gt;&lt;D xsi:type="xsd:double"&gt;23981.74&lt;/D&gt;&lt;/FQL&gt;&lt;FQL&gt;&lt;Q&gt;180458^P_PRICE_LOW(2/23/11,2/23/11-14D,,,,"PRICE","INTRA")&lt;/Q&gt;&lt;R&gt;1&lt;/R&gt;&lt;C&gt;1&lt;/C&gt;&lt;D xsi:type="xsd:double"&gt;22446.67&lt;/D&gt;&lt;/FQL&gt;&lt;FQL&gt;&lt;Q&gt;180458^P_PRICE_HIGH(2/24/11,2/24/11-14D,,,,"PRICE","INTRA")&lt;/Q&gt;&lt;R&gt;1&lt;/R&gt;&lt;C&gt;1&lt;/C&gt;&lt;D xsi:type="xsd:double"&gt;23981.74&lt;/D&gt;&lt;/FQL&gt;&lt;FQL&gt;&lt;Q&gt;180458^P_PRICE_LOW(2/24/11,2/24/11-14D,,,,"PRICE","INTRA")&lt;/Q&gt;&lt;R&gt;1&lt;/R&gt;&lt;C&gt;1&lt;/C&gt;&lt;D xsi:type="xsd:double"&gt;22446.67&lt;/D&gt;&lt;/FQL&gt;&lt;FQL&gt;&lt;Q&gt;180458^P_PRICE_HIGH(2/25/11,2/25/11-14D,,,,"PRICE","INTRA")&lt;/Q&gt;&lt;R&gt;1&lt;/R&gt;&lt;C&gt;1&lt;/C&gt;&lt;D xsi:type="xsd:double"&gt;23981.74&lt;/D&gt;&lt;/FQL&gt;&lt;FQL&gt;&lt;Q&gt;180458^P_PRICE_LOW(2/25/11,2/25/11-14D,,,,"PRICE","INTRA")&lt;/Q&gt;&lt;R&gt;1&lt;/R&gt;&lt;C&gt;1&lt;/C&gt;&lt;D xsi:type="xsd:double"&gt;22446.67&lt;/D&gt;&lt;/FQL&gt;&lt;FQL&gt;&lt;Q&gt;180458^P_PRICE_HIGH(2/28/11,2/28/11-14D,,,,"PRICE","INTRA")&lt;/Q&gt;&lt;R&gt;1&lt;/R&gt;&lt;C&gt;1&lt;/C&gt;&lt;D xsi:type="xsd:double"&gt;23616.83&lt;/D&gt;&lt;/FQL&gt;&lt;FQL&gt;&lt;Q&gt;180458^P_PRICE_LOW(2/28/11,2/28/11-14D,,,,"PRICE","INTRA")&lt;/Q&gt;&lt;R&gt;1&lt;/R&gt;&lt;C&gt;1&lt;/C&gt;&lt;D xsi:type="xsd:double"&gt;22446.67&lt;/D&gt;&lt;/FQL&gt;&lt;FQL&gt;&lt;Q&gt;180458^P_PRICE_HIGH(3/01/11,3/01/11-14D,,,,"PRICE","INTRA")&lt;/Q&gt;&lt;R&gt;1&lt;/R&gt;&lt;C&gt;1&lt;/C&gt;&lt;D xsi:type="xsd:double"&gt;23614.61&lt;/D&gt;&lt;/FQL&gt;&lt;FQL&gt;&lt;Q&gt;180458^P_PRICE_LOW(3/01/11,3/01/11-14D,,,,"PRICE","INTRA")&lt;/Q&gt;&lt;R&gt;1&lt;/R&gt;&lt;C&gt;1&lt;/C&gt;&lt;D xsi:type="xsd:double"&gt;22446.67&lt;/D&gt;&lt;/FQL&gt;&lt;FQL&gt;&lt;Q&gt;180458^P_PRICE_HIGH(3/02/11,3/02/11-14D,,,,"PRICE","INTRA")&lt;/Q&gt;&lt;R&gt;1&lt;/R&gt;&lt;C&gt;1&lt;/C&gt;&lt;D xsi:type="xsd:double"&gt;23614.61&lt;/D&gt;&lt;/FQL&gt;&lt;FQL&gt;&lt;Q&gt;180458^P_PRICE_LOW(3/02/11,3/02/11-14D,,,,"PRICE","INTRA")&lt;/Q&gt;&lt;R&gt;1&lt;/R&gt;&lt;C&gt;1&lt;/C&gt;&lt;D xsi:type="xsd:double"&gt;22446.67&lt;/D&gt;&lt;/FQL&gt;&lt;FQL&gt;&lt;Q&gt;180458^P_PRICE_HIGH(3/03/11,3/03/11-14D,,,,"PRICE","INTRA")&lt;/Q&gt;&lt;R&gt;1&lt;/R&gt;&lt;C&gt;1&lt;/C&gt;&lt;D xsi:type="xsd:double"&gt;23614.61&lt;/D&gt;&lt;/FQL&gt;&lt;FQL&gt;&lt;Q&gt;180458^P_PRICE_LOW(3/03/11,3/03/11-14D,,,,"PRICE","INTRA")&lt;/Q&gt;&lt;R&gt;1&lt;/R&gt;&lt;C&gt;1&lt;/C&gt;&lt;D xsi:type="xsd:double"&gt;22446.67&lt;/D&gt;&lt;/FQL&gt;&lt;FQL&gt;&lt;Q&gt;180458^P_PRICE_HIGH(3/04/11,3/04/11-14D,,,,"PRICE","INTRA")&lt;/Q&gt;&lt;R&gt;1&lt;/R&gt;&lt;C&gt;1&lt;/C&gt;&lt;D xsi:type="xsd:double"&gt;23614.61&lt;/D&gt;&lt;/FQL&gt;&lt;FQL&gt;&lt;Q&gt;180458^P_PRICE_LOW(3/04/11,3/04/11-14D,,,,"PRICE","INTRA")&lt;/Q&gt;&lt;R&gt;1&lt;/R&gt;&lt;C&gt;1&lt;/C&gt;&lt;D xsi:type="xsd:double"&gt;22575.99&lt;/D&gt;&lt;/FQL&gt;&lt;FQL&gt;&lt;Q&gt;180458^P_PRICE_HIGH(3/07/11,3/07/11-14D,,,,"PRICE","INTRA")&lt;/Q&gt;&lt;R&gt;1&lt;/R&gt;&lt;C&gt;1&lt;/C&gt;&lt;D xsi:type="xsd:double"&gt;23614.61&lt;/D&gt;&lt;/FQL&gt;&lt;FQL&gt;&lt;Q&gt;180458^P_PRICE_LOW(3/07/11,3/07/11-14D,,,,"PRICE","INTRA")&lt;/Q&gt;&lt;R&gt;1&lt;/R&gt;&lt;C&gt;1&lt;/C&gt;&lt;D xsi:type="xsd:double"&gt;22575.99&lt;/D&gt;&lt;/FQL&gt;&lt;FQL&gt;&lt;Q&gt;180458^P_PRICE_HIGH(3/08/11,3/08/11-14D,,,,"PRICE","INTRA")&lt;/Q&gt;&lt;R&gt;1&lt;/R&gt;&lt;C&gt;1&lt;/C&gt;&lt;D xsi:type="xsd:double"&gt;23731.89&lt;/D&gt;&lt;/FQL&gt;&lt;FQL&gt;&lt;Q&gt;180458^P_PRICE_LOW(3/08/11,3/08/11-14D,,,,"PRICE","INTRA")&lt;/Q&gt;&lt;R&gt;1&lt;/R&gt;&lt;C&gt;1&lt;/C&gt;&lt;D xsi:type="xsd:double"&gt;22575.99&lt;/D&gt;&lt;/FQL&gt;&lt;FQL&gt;&lt;Q&gt;180458^P_PRICE_HIGH(3/09/11,3/09/11-14D,,,,"PRICE","INTRA")&lt;/Q&gt;&lt;R&gt;1&lt;/R&gt;&lt;C&gt;1&lt;/C&gt;&lt;D xsi:type="xsd:double"&gt;23934.07&lt;/D&gt;&lt;/FQL&gt;&lt;FQL&gt;&lt;Q&gt;180458^P_PRICE_LOW(3/09/11,3/09/11-14D,,,,"PRICE","INTRA")&lt;/Q&gt;&lt;R&gt;1&lt;/R&gt;&lt;C&gt;1&lt;/C&gt;&lt;D xsi:type="xsd:double"&gt;22575.99&lt;/D&gt;&lt;/FQL&gt;&lt;FQL&gt;&lt;Q&gt;180458^P_PRICE_HIGH(3/10/11,3/10/11-14D,,,,"PRICE","INTRA")&lt;/Q&gt;&lt;R&gt;1&lt;/R&gt;&lt;C&gt;1&lt;/C&gt;&lt;D xsi:type="xsd:double"&gt;23934.07&lt;/D&gt;&lt;/FQL&gt;&lt;FQL&gt;&lt;Q&gt;180458^P_PRICE_LOW(3/10/11,3/10/11-14D,,,,"PRICE","INTRA")&lt;/Q&gt;&lt;R&gt;1&lt;/R&gt;&lt;C&gt;1&lt;/C&gt;&lt;D xsi:type="xsd:double"&gt;22575.99&lt;/D&gt;&lt;/FQL&gt;&lt;FQL&gt;&lt;Q&gt;180458^P_PRICE_HIGH(3/11/11,3/11/11-14D,,,,"PRICE","INTRA")&lt;/Q&gt;&lt;R&gt;1&lt;/R&gt;&lt;C&gt;1&lt;/C&gt;&lt;D xsi:type="xsd:double"&gt;23934.07&lt;/D&gt;&lt;/FQL&gt;&lt;FQL&gt;&lt;Q&gt;180458^P_PRICE_LOW(3/11/11,3/11/11-14D,,,,"PRICE","INTRA")&lt;/Q&gt;&lt;R&gt;1&lt;/R&gt;&lt;C&gt;1&lt;/C&gt;&lt;D xsi:type="xsd:double"&gt;22575.99&lt;/D&gt;&lt;/FQL&gt;&lt;FQL&gt;&lt;Q&gt;180458^P_PRICE_HIGH(3/14/11,3/14/11-14D,,,,"PRICE","INTRA")&lt;/Q&gt;&lt;R&gt;1&lt;/R&gt;&lt;C&gt;1&lt;/C&gt;&lt;D xsi:type="xsd:double"&gt;23934.07&lt;/D&gt;&lt;/FQL&gt;&lt;FQL&gt;&lt;Q&gt;180458^P_PRICE_LOW(3/14/11,3/14/11-14D,,,,"PRICE","INTRA")&lt;/Q&gt;&lt;R&gt;1&lt;/R&gt;&lt;C&gt;1&lt;/C&gt;&lt;D xsi:type="xsd:double"&gt;22575.99&lt;/D&gt;&lt;/FQL&gt;&lt;FQL&gt;&lt;Q&gt;180458^P_PRICE_HIGH(3/15/11,3/15/11-14D,,,,"PRICE","INTRA")&lt;/Q&gt;&lt;R&gt;1&lt;/R&gt;&lt;C&gt;1&lt;/C&gt;&lt;D xsi:type="xsd:double"&gt;23934.07&lt;/D&gt;&lt;/FQL&gt;&lt;FQL&gt;&lt;Q&gt;180458^P_PRICE_LOW(3/15/11,3/15/11-14D,,,,"PRICE","INTRA")&lt;/Q&gt;&lt;R&gt;1&lt;/R&gt;&lt;C&gt;1&lt;/C&gt;&lt;D xsi:type="xsd:double"&gt;22253.47&lt;/D&gt;&lt;/FQL&gt;&lt;FQL&gt;&lt;Q&gt;180458^P_PRICE_HIGH(3/16/11,3/16/11-14D,,,,"PRICE","INTRA")&lt;/Q&gt;&lt;R&gt;1&lt;/R&gt;&lt;C&gt;1&lt;/C&gt;&lt;D xsi:type="xsd:double"&gt;23934.07&lt;/D&gt;&lt;/FQL&gt;&lt;FQL&gt;&lt;Q&gt;180458^P_PRICE_LOW(3/16/11,3/16/11-14D,,,,"PRICE","INTRA")&lt;/Q&gt;&lt;R&gt;1&lt;/R&gt;&lt;C&gt;1&lt;/C&gt;&lt;D xsi:type="xsd:double"&gt;22253.47&lt;/D&gt;&lt;/FQL&gt;&lt;FQL&gt;&lt;Q&gt;180458^P_PRICE_HIGH(3/17/11,3/17/11-14D,,,,"PRICE","INTRA")&lt;/Q&gt;&lt;R&gt;1&lt;/R&gt;&lt;C&gt;1&lt;/C&gt;&lt;D xsi:type="xsd:double"&gt;23934.07&lt;/D&gt;&lt;/FQL&gt;&lt;FQL&gt;&lt;Q&gt;180458^P_PRICE_LOW(3/17/11,3/17/11-14D,,,,"PRICE","INTRA")&lt;/Q&gt;&lt;R&gt;1&lt;/R&gt;&lt;C&gt;1&lt;/C&gt;&lt;D xsi:type="xsd:double"&gt;22123.26&lt;/D&gt;&lt;/FQL&gt;&lt;FQL&gt;&lt;Q&gt;180458^P_PRICE_HIGH(3/18/11,3/18/11-14D,,,,"PRICE","INTRA")&lt;/Q&gt;&lt;R&gt;1&lt;/R&gt;&lt;C&gt;1&lt;/C&gt;&lt;D xsi:type="xsd:double"&gt;23934.07&lt;/D&gt;&lt;/FQL&gt;&lt;FQL&gt;&lt;Q&gt;180458^P_PRICE_LOW(3/18/11,3/18/11-14D,,,,"PRICE","INTRA")&lt;/Q&gt;&lt;R&gt;1&lt;/R&gt;&lt;C&gt;1&lt;/C&gt;&lt;D xsi:type="xsd:double"&gt;22123.26&lt;/D&gt;&lt;/FQL&gt;&lt;FQL&gt;&lt;Q&gt;180458^P_PRICE_HIGH(3/21/11,3/21/11-14D,,,,"PRICE","INTRA")&lt;/Q&gt;&lt;R&gt;1&lt;/R&gt;&lt;C&gt;1&lt;/C&gt;&lt;D xsi:type="xsd:double"&gt;23934.07&lt;/D&gt;&lt;/FQL&gt;&lt;FQL&gt;&lt;Q&gt;180458^P_PRICE_LOW(3/21/11,3/21/11-14D,,,,"PRICE","INTRA")&lt;/Q&gt;&lt;R&gt;1&lt;/R&gt;&lt;C&gt;1&lt;/C&gt;&lt;D xsi:type="xsd:double"&gt;22123.26&lt;/D&gt;&lt;/FQL&gt;&lt;FQL&gt;&lt;Q&gt;180458^P_PRICE_HIGH(3/22/11,3/22/11-14D,,,,"PRICE","INTRA")&lt;/Q&gt;&lt;R&gt;1&lt;/R&gt;&lt;C&gt;1&lt;/C&gt;&lt;D xsi:type="xsd:double"&gt;23934.07&lt;/D&gt;&lt;/FQL&gt;&lt;FQL&gt;&lt;Q&gt;180458^P_PRICE_LOW(3/22/11,3/22/11-14D,,,,"PRICE","INTRA")&lt;/Q&gt;&lt;R&gt;1&lt;/R&gt;&lt;C&gt;1&lt;/C&gt;&lt;D xsi:type="xsd:double"&gt;22123.26&lt;/D&gt;&lt;/FQL&gt;&lt;FQL&gt;&lt;Q&gt;180458^P_PRICE_HIGH(3/23/11,3/23/11-14D,,,,"PRICE","INTRA")&lt;/Q&gt;&lt;R&gt;1&lt;/R&gt;&lt;C&gt;1&lt;/C&gt;&lt;D xsi:type="xsd:double"&gt;23934.07&lt;/D&gt;&lt;/FQL&gt;&lt;FQL&gt;&lt;Q&gt;180458^P_PRICE_LOW(3/23/11,3/23/11-14D,,,,"PRICE","INTRA")&lt;/Q&gt;&lt;R&gt;1&lt;/R&gt;&lt;C&gt;1&lt;/C&gt;&lt;D xsi:type="xsd:double"&gt;22123.26&lt;/D&gt;&lt;/FQL&gt;&lt;FQL&gt;&lt;Q&gt;180458^P_PRICE_HIGH(3/24/11,3/24/11-14D,,,,"PRICE","INTRA")&lt;/Q&gt;&lt;R&gt;1&lt;/R&gt;&lt;C&gt;1&lt;/C&gt;&lt;D xsi:type="xsd:double"&gt;23934.07&lt;/D&gt;&lt;/FQL&gt;&lt;FQL&gt;&lt;Q&gt;180458^P_PRICE_LOW(3/24/11,3/24/11-14D,,,,"PRICE","INTRA")&lt;/Q&gt;&lt;R&gt;1&lt;/R&gt;&lt;C&gt;1&lt;/C&gt;&lt;D xsi:type="xsd:double"&gt;22123.26&lt;/D&gt;&lt;/FQL&gt;&lt;FQL&gt;&lt;Q&gt;180458^P_PRICE_HIGH(3/25/11,3/25/11-14D,,,,"PRICE","INTRA")&lt;/Q&gt;&lt;R&gt;1&lt;/R&gt;&lt;C&gt;1&lt;/C&gt;&lt;D xsi:type="xsd:double"&gt;23934.07&lt;/D&gt;&lt;/FQL&gt;&lt;FQL&gt;&lt;Q&gt;180458^P_PRICE_LOW(3/25/11,3/25/11-14D,,,,"PRICE","INTRA")&lt;/Q&gt;&lt;R&gt;1&lt;/R&gt;&lt;C&gt;1&lt;/C&gt;&lt;D xsi:type="xsd:double"&gt;22123.26&lt;/D&gt;&lt;/FQL&gt;&lt;FQL&gt;&lt;Q&gt;180458^P_PRICE_HIGH(3/28/11,3/28/11-14D,,,,"PRICE","INTRA")&lt;/Q&gt;&lt;R&gt;1&lt;/R&gt;&lt;C&gt;1&lt;/C&gt;&lt;D xsi:type="xsd:double"&gt;23934.07&lt;/D&gt;&lt;/FQL&gt;&lt;FQL&gt;&lt;Q&gt;180458^P_PRICE_LOW(3/28/11,3/28/11-14D,,,,"PRICE","INTRA")&lt;/Q&gt;&lt;R&gt;1&lt;/R&gt;&lt;C&gt;1&lt;/C&gt;&lt;D xsi:type="xsd:double"&gt;22123.26&lt;/D&gt;&lt;/FQL&gt;&lt;FQL&gt;&lt;Q&gt;180458^P_PRICE_HIGH(3/29/11,3/29/11-14D,,,,"PRICE","INTRA")&lt;/Q&gt;&lt;R&gt;1&lt;/R&gt;&lt;C&gt;1&lt;/C&gt;&lt;D xsi:type="xsd:double"&gt;23934.07&lt;/D&gt;&lt;/FQL&gt;&lt;FQL&gt;&lt;Q&gt;180458^P_PRICE_LOW(3/29/11,3/29/11-14D,,,,"PRICE","INTRA")&lt;/Q&gt;&lt;R&gt;1&lt;/R&gt;&lt;C&gt;1&lt;/C&gt;&lt;D xsi:type="xsd:double"&gt;22123.26&lt;/D&gt;&lt;/FQL&gt;&lt;FQL&gt;&lt;Q&gt;180458^P_PRICE_HIGH(3/30/11,3/30/11-14D,,,,"PRICE","INTRA")&lt;/Q&gt;&lt;R&gt;1&lt;/R&gt;&lt;C&gt;1&lt;/C&gt;&lt;D xsi:type="xsd:double"&gt;23818.64&lt;/D&gt;&lt;/FQL&gt;&lt;FQL&gt;&lt;Q&gt;180458^P_PRICE_LOW(3/30/11,3/30/11-14D,,,,"PRICE","INTRA")&lt;/Q&gt;&lt;R&gt;1&lt;/R&gt;&lt;C&gt;1&lt;/C&gt;&lt;D xsi:type="xsd:double"&gt;22123.26&lt;/D&gt;&lt;/FQL&gt;&lt;FQL&gt;&lt;Q&gt;180458^P_PRICE_HIGH(3/31/11,3/31/11-14D,,,,"PRICE","INTRA")&lt;/Q&gt;&lt;R&gt;1&lt;/R&gt;&lt;C&gt;1&lt;/C&gt;&lt;D xsi:type="xsd:double"&gt;23618.06&lt;/D&gt;&lt;/FQL&gt;&lt;FQL&gt;&lt;Q&gt;180458^P_PRICE_LOW(3/31/11,3/31/11-14D,,,,"PRICE","INTRA")&lt;/Q&gt;&lt;R&gt;1&lt;/R&gt;&lt;C&gt;1&lt;/C&gt;&lt;D xsi:type="xsd:double"&gt;22123.26&lt;/D&gt;&lt;/FQL&gt;&lt;FQL&gt;&lt;Q&gt;180458^P_PRICE_HIGH(4/01/11,4/01/11-14D,,,,"PRICE","INTRA")&lt;/Q&gt;&lt;R&gt;1&lt;/R&gt;&lt;C&gt;1&lt;/C&gt;&lt;D xsi:type="xsd:double"&gt;23827.21&lt;/D&gt;&lt;/FQL&gt;&lt;FQL&gt;&lt;Q&gt;180458^P_PRICE_LOW(4/01/11,4/01/11-14D,,,,"PRICE","INTRA")&lt;/Q&gt;&lt;R&gt;1&lt;/R&gt;&lt;C&gt;1&lt;/C&gt;&lt;D xsi:type="xsd:double"&gt;22123.26&lt;/D&gt;&lt;/FQL&gt;&lt;FQL&gt;&lt;Q&gt;180458^P_PRICE_HIGH(4/04/11,4/04/11-14D,,,,"PRICE","INTRA")&lt;/Q&gt;&lt;R&gt;1&lt;/R&gt;&lt;C&gt;1&lt;/C&gt;&lt;D xsi:type="xsd:double"&gt;24164.37&lt;/D&gt;&lt;/FQL&gt;&lt;FQL&gt;&lt;Q&gt;180458^P_PRICE_LOW(4/04/11,4/04/11-14D,,,,"PRICE","INTRA")&lt;/Q&gt;&lt;R&gt;1&lt;/R&gt;&lt;C&gt;1&lt;/C&gt;&lt;D xsi:type="xsd:double"&gt;22123.26&lt;/D&gt;&lt;/FQL&gt;&lt;FQL&gt;&lt;Q&gt;180458^P_PRICE_HIGH(4/06/11,4/06/11-14D,,,,"PRICE","INTRA")&lt;/Q&gt;&lt;R&gt;1&lt;/R&gt;&lt;C&gt;1&lt;/C&gt;&lt;D xsi:type="xsd:double"&gt;24322.26&lt;/D&gt;&lt;/FQL&gt;&lt;FQL&gt;&lt;Q&gt;180458^P_PRICE_LOW(4/06/11,4/06/11-14D,,,,"PRICE","INTRA")&lt;/Q&gt;&lt;R&gt;1&lt;/R&gt;&lt;C&gt;1&lt;/C&gt;&lt;D xsi:type="xsd:double"&gt;22123.26&lt;/D&gt;&lt;/FQL&gt;&lt;FQL&gt;&lt;Q&gt;180458^P_PRICE_HIGH(4/07/11,4/07/11-14D,,,,"PRICE","INTRA")&lt;/Q&gt;&lt;R&gt;1&lt;/R&gt;&lt;C&gt;1&lt;/C&gt;&lt;D xsi:type="xsd:double"&gt;24368.76&lt;/D&gt;&lt;/FQL&gt;&lt;FQL&gt;&lt;Q&gt;180458^P_PRICE_LOW(4/07/11,4/07/11-14D,,,,"PRICE","INTRA")&lt;/Q&gt;&lt;R&gt;1&lt;/R&gt;&lt;C&gt;1&lt;/C&gt;&lt;D xsi:type="xsd:double"&gt;22123.26&lt;/D&gt;&lt;/FQL&gt;&lt;FQL&gt;&lt;Q&gt;180458^P_PRICE_HIGH(4/08/11,4/08/11-14D,,,,"PRICE","INTRA")&lt;/Q&gt;&lt;R&gt;1&lt;/R&gt;&lt;C&gt;1&lt;/C&gt;&lt;D xsi:type="xsd:double"&gt;24468.64&lt;/D&gt;&lt;/FQL&gt;&lt;FQL&gt;&lt;Q&gt;180458^P_PRICE_LOW(4/08/11,4/08/11-14D,,,,"PRICE","INTRA")&lt;/Q&gt;&lt;R&gt;1&lt;/R&gt;&lt;C&gt;1&lt;/C&gt;&lt;D xsi:type="xsd:double"&gt;22273.7&lt;/D&gt;&lt;/FQL&gt;&lt;FQL&gt;&lt;Q&gt;180458^P_PRICE_HIGH(4/11/11,4/11/11-14D,,,,"PRICE","INTRA")&lt;/Q&gt;&lt;R&gt;1&lt;/R&gt;&lt;C&gt;1&lt;/C&gt;&lt;D xsi:type="xsd:double"&gt;24468.64&lt;/D&gt;&lt;/FQL&gt;&lt;FQL&gt;&lt;Q&gt;180458^P_PRICE_LOW(4/11/11,4/11/11-14D,,,,"PRICE","INTRA")&lt;/Q&gt;&lt;R&gt;1&lt;/R&gt;&lt;C&gt;1&lt;/C&gt;&lt;D xsi:type="xsd:double"&gt;22395.3&lt;/D&gt;&lt;/FQL&gt;&lt;FQL&gt;&lt;Q&gt;180458^P_PRICE_HIGH(4/12/11,4/12/11-14D,,,,"PRICE","INTRA")&lt;/Q&gt;&lt;R&gt;1&lt;/R&gt;&lt;C&gt;1&lt;/C&gt;&lt;D xsi:type="xsd:double"&gt;24468.64&lt;/D&gt;&lt;/FQL&gt;&lt;FQL&gt;&lt;Q&gt;180458^P_PRICE_LOW(4/12/11,4/12/11-14D,,,,"PRICE","INTRA")&lt;/Q&gt;&lt;R&gt;1&lt;/R&gt;&lt;C&gt;1&lt;/C&gt;&lt;D xsi:type="xsd:double"&gt;22654.22&lt;/D&gt;&lt;/FQL&gt;&lt;FQL&gt;&lt;Q&gt;180458^P_PRICE_HIGH(4/13/11,4/13/11-14D,,,,"PRICE","INTRA")&lt;/Q&gt;&lt;R&gt;1&lt;/R&gt;&lt;C&gt;1&lt;/C&gt;&lt;D xsi:type="xsd:double"&gt;24468.64&lt;/D&gt;&lt;/FQL&gt;&lt;FQL&gt;&lt;Q&gt;180458^P_PRICE_LOW(4/13/11,4/13/11-14D,,,,"PRICE","INTRA")&lt;/Q&gt;&lt;R&gt;1&lt;/R&gt;&lt;C&gt;1&lt;/C&gt;&lt;D xsi:type="xsd:double"&gt;22714.86&lt;/D&gt;&lt;/FQL&gt;&lt;FQL&gt;&lt;Q&gt;180458^P_PRICE_HIGH(4/14/11,4/14/11-14D,,,,"PRICE","INTRA")&lt;/Q&gt;&lt;R&gt;1&lt;/R&gt;&lt;C&gt;1&lt;/C&gt;&lt;D xsi:type="xsd:double"&gt;24468.64&lt;/D&gt;&lt;/FQL&gt;&lt;FQL&gt;&lt;Q&gt;180458^P_PRICE_LOW(4/14/11,4/14/11-14D,,,,"PRICE","INTRA")&lt;/Q&gt;&lt;R&gt;1&lt;/R&gt;&lt;C&gt;1&lt;/C&gt;&lt;D xsi:type="xsd:double"&gt;22890.83&lt;/D&gt;&lt;/FQL&gt;&lt;FQL&gt;&lt;Q&gt;180458^P_PRICE_HIGH(4/15/11,4/15/11-14D,,,,"PRICE","INTRA")&lt;/Q&gt;&lt;R&gt;1&lt;/R&gt;&lt;C&gt;1&lt;/C&gt;&lt;D xsi:type="xsd:double"&gt;24468.64&lt;/D&gt;&lt;/FQL&gt;&lt;FQL&gt;&lt;Q&gt;180458^P_PRICE_LOW(4/15/11,4/15/11-14D,,,,"PRICE","INTRA")&lt;/Q&gt;&lt;R&gt;1&lt;/R&gt;&lt;C&gt;1&lt;/C&gt;&lt;D xsi:type="xsd:double"&gt;22952.43&lt;/D&gt;&lt;/FQL&gt;&lt;FQL&gt;&lt;Q&gt;180458^P_PRICE_HIGH(4/18/11,4/18/11-14D,,,,"PRICE","INTRA")&lt;/Q&gt;&lt;R&gt;1&lt;/R&gt;&lt;C&gt;1&lt;/C&gt;&lt;D xsi:type="xsd:double"&gt;24468.64&lt;/D&gt;&lt;/FQL&gt;&lt;FQL&gt;&lt;Q&gt;180458^P_PRICE_LOW(4/18/11,4/18/11-14D,,,,"PRICE","INTRA")&lt;/Q&gt;&lt;R&gt;1&lt;/R&gt;&lt;C&gt;1&lt;/C&gt;&lt;D xsi:type="xsd:double"&gt;22952.43&lt;/D&gt;&lt;/FQL&gt;&lt;FQL&gt;&lt;Q&gt;180458^P_PRICE_HIGH(4/19/11,4/19/11-14D,,,,"PRICE","INTRA")&lt;/Q&gt;&lt;R&gt;1&lt;/R&gt;&lt;C&gt;1&lt;/C&gt;&lt;D xsi:type="xsd:double"&gt;24468.64&lt;/D&gt;&lt;/FQL&gt;&lt;FQL&gt;&lt;Q&gt;180458^P_PRICE_LOW(4/19/11,4/19/11-14D,,,,"PRICE","INTRA")&lt;/Q&gt;&lt;R&gt;1&lt;/R&gt;&lt;C&gt;1&lt;/C&gt;&lt;D xsi:type="xsd:double"&gt;22965.34&lt;/D&gt;&lt;/FQL&gt;&lt;FQL&gt;&lt;Q&gt;180458^P_PRICE_HIGH(4/20/11,4/20/11-14D,,,,"PRICE","INTRA")&lt;/Q&gt;&lt;R&gt;1&lt;/R&gt;&lt;C&gt;1&lt;/C&gt;&lt;D xsi:type="xsd:double"&gt;24468.64&lt;/D&gt;&lt;/FQL&gt;&lt;FQL&gt;&lt;Q&gt;180458^P_PRICE_LOW(4/20/11,4/20/11-14D,,,,"PRICE","INTRA")&lt;/Q&gt;&lt;R&gt;1&lt;/R&gt;&lt;C&gt;1&lt;/C&gt;&lt;D xsi:type="xsd:double"&gt;23180.92&lt;/D&gt;&lt;/FQL&gt;&lt;FQL&gt;&lt;Q&gt;180458^P_PRICE_HIGH(4/21/11,4/21/11-14D,,,,"PRICE","INTRA")&lt;/Q&gt;&lt;R&gt;1&lt;/R&gt;&lt;C&gt;1&lt;/C&gt;&lt;D xsi:type="xsd:double"&gt;24468.64&lt;/D&gt;&lt;/FQL&gt;&lt;FQL&gt;&lt;Q&gt;180458^P_PRICE_LOW(4/21/11,4/21/11-14D,,,,"PRICE","INTRA")&lt;/Q&gt;&lt;R&gt;1&lt;/R&gt;&lt;C&gt;1&lt;/C&gt;&lt;D xsi:type="xsd:double"&gt;23450.46&lt;/D&gt;&lt;/FQL&gt;&lt;FQL&gt;&lt;Q&gt;180458^P_PRICE_HIGH(4/26/11,4/26/11-14D,,,,"PRICE","INTRA")&lt;/Q&gt;&lt;R&gt;1&lt;/R&gt;&lt;C&gt;1&lt;/C&gt;&lt;D xsi:type="xsd:double"&gt;24468.64&lt;/D&gt;&lt;/FQL&gt;&lt;FQL&gt;&lt;Q&gt;180458^P_PRICE_LOW(4/26/11,4/26/11-14D,,,,"PRICE","INTRA")&lt;/Q&gt;&lt;R&gt;1&lt;/R&gt;&lt;C&gt;1&lt;/C&gt;&lt;D xsi:type="xsd:double"&gt;23468.2&lt;/D&gt;&lt;/FQL&gt;&lt;FQL&gt;&lt;Q&gt;180458^P_PRICE_HIGH(4/27/11,4/27/11-14D,,,,"PRICE","INTRA")&lt;/Q&gt;&lt;R&gt;1&lt;/R&gt;&lt;C&gt;1&lt;/C&gt;&lt;D xsi:type="xsd:double"&gt;24468.64&lt;/D&gt;&lt;/FQL&gt;&lt;FQL&gt;&lt;Q&gt;180458^P_PRICE_LOW(4/27/11,4/27/11-14D,,,,"PRICE","INTRA")&lt;/Q&gt;&lt;R&gt;1&lt;/R&gt;&lt;C&gt;1&lt;/C&gt;&lt;D xsi:type="xsd:double"&gt;23468.2&lt;/D&gt;&lt;/FQL&gt;&lt;FQL&gt;&lt;Q&gt;180458^P_PRICE_HIGH(4/28/11,4/28/11-14D,,,,"PRICE","INTRA")&lt;/Q&gt;&lt;R&gt;1&lt;/R&gt;&lt;C&gt;1&lt;/C&gt;&lt;D xsi:type="xsd:double"&gt;24468.64&lt;/D&gt;&lt;/FQL&gt;&lt;FQL&gt;&lt;Q&gt;180458^P_PRICE_LOW(4/28/11,4/28/11-14D,,,,"PRICE","INTRA")&lt;/Q&gt;&lt;R&gt;1&lt;/R&gt;&lt;C&gt;1&lt;/C&gt;</t>
        </r>
      </text>
    </comment>
    <comment ref="A103" authorId="0" shapeId="0">
      <text>
        <r>
          <rPr>
            <b/>
            <sz val="9"/>
            <color indexed="81"/>
            <rFont val="Tahoma"/>
            <charset val="1"/>
          </rPr>
          <t>&lt;D xsi:type="xsd:double"&gt;23468.2&lt;/D&gt;&lt;/FQL&gt;&lt;FQL&gt;&lt;Q&gt;180458^P_PRICE_HIGH(4/29/11,4/29/11-14D,,,,"PRICE","INTRA")&lt;/Q&gt;&lt;R&gt;1&lt;/R&gt;&lt;C&gt;1&lt;/C&gt;&lt;D xsi:type="xsd:double"&gt;24468.64&lt;/D&gt;&lt;/FQL&gt;&lt;FQL&gt;&lt;Q&gt;180458^P_PRICE_LOW(4/29/11,4/29/11-14D,,,,"PRICE","INTRA")&lt;/Q&gt;&lt;R&gt;1&lt;/R&gt;&lt;C&gt;1&lt;/C&gt;&lt;D xsi:type="xsd:double"&gt;23468.2&lt;/D&gt;&lt;/FQL&gt;&lt;FQL&gt;&lt;Q&gt;180458^P_PRICE_HIGH(5/03/11,5/03/11-14D,,,,"PRICE","INTRA")&lt;/Q&gt;&lt;R&gt;1&lt;/R&gt;&lt;C&gt;1&lt;/C&gt;&lt;D xsi:type="xsd:double"&gt;24468.64&lt;/D&gt;&lt;/FQL&gt;&lt;FQL&gt;&lt;Q&gt;180458^P_PRICE_LOW(5/03/11,5/03/11-14D,,,,"PRICE","INTRA")&lt;/Q&gt;&lt;R&gt;1&lt;/R&gt;&lt;C&gt;1&lt;/C&gt;&lt;D xsi:type="xsd:double"&gt;23468.2&lt;/D&gt;&lt;/FQL&gt;&lt;FQL&gt;&lt;Q&gt;180458^P_PRICE_HIGH(5/04/11,5/04/11-14D,,,,"PRICE","INTRA")&lt;/Q&gt;&lt;R&gt;1&lt;/R&gt;&lt;C&gt;1&lt;/C&gt;&lt;D xsi:type="xsd:double"&gt;24466.47&lt;/D&gt;&lt;/FQL&gt;&lt;FQL&gt;&lt;Q&gt;180458^P_PRICE_LOW(5/04/11,5/04/11-14D,,,,"PRICE","INTRA")&lt;/Q&gt;&lt;R&gt;1&lt;/R&gt;&lt;C&gt;1&lt;/C&gt;&lt;D xsi:type="xsd:double"&gt;23230.38&lt;/D&gt;&lt;/FQL&gt;&lt;FQL&gt;&lt;Q&gt;180458^P_PRICE_HIGH(5/05/11,5/05/11-14D,,,,"PRICE","INTRA")&lt;/Q&gt;&lt;R&gt;1&lt;/R&gt;&lt;C&gt;1&lt;/C&gt;&lt;D xsi:type="xsd:double"&gt;24260.77&lt;/D&gt;&lt;/FQL&gt;&lt;FQL&gt;&lt;Q&gt;180458^P_PRICE_LOW(5/05/11,5/05/11-14D,,,,"PRICE","INTRA")&lt;/Q&gt;&lt;R&gt;1&lt;/R&gt;&lt;C&gt;1&lt;/C&gt;&lt;D xsi:type="xsd:double"&gt;23167.93&lt;/D&gt;&lt;/FQL&gt;&lt;FQL&gt;&lt;Q&gt;180458^P_PRICE_HIGH(5/06/11,5/06/11-14D,,,,"PRICE","INTRA")&lt;/Q&gt;&lt;R&gt;1&lt;/R&gt;&lt;C&gt;1&lt;/C&gt;&lt;D xsi:type="xsd:double"&gt;24260.77&lt;/D&gt;&lt;/FQL&gt;&lt;FQL&gt;&lt;Q&gt;180458^P_PRICE_LOW(5/06/11,5/06/11-14D,,,,"PRICE","INTRA")&lt;/Q&gt;&lt;R&gt;1&lt;/R&gt;&lt;C&gt;1&lt;/C&gt;&lt;D xsi:type="xsd:double"&gt;22985.66&lt;/D&gt;&lt;/FQL&gt;&lt;FQL&gt;&lt;Q&gt;180458^P_PRICE_HIGH(5/09/11,5/09/11-14D,,,,"PRICE","INTRA")&lt;/Q&gt;&lt;R&gt;1&lt;/R&gt;&lt;C&gt;1&lt;/C&gt;&lt;D xsi:type="xsd:double"&gt;24260.77&lt;/D&gt;&lt;/FQL&gt;&lt;FQL&gt;&lt;Q&gt;180458^P_PRICE_LOW(5/09/11,5/09/11-14D,,,,"PRICE","INTRA")&lt;/Q&gt;&lt;R&gt;1&lt;/R&gt;&lt;C&gt;1&lt;/C&gt;&lt;D xsi:type="xsd:double"&gt;22985.66&lt;/D&gt;&lt;/FQL&gt;&lt;FQL&gt;&lt;Q&gt;180458^P_PRICE_HIGH(5/11/11,5/11/11-14D,,,,"PRICE","INTRA")&lt;/Q&gt;&lt;R&gt;1&lt;/R&gt;&lt;C&gt;1&lt;/C&gt;&lt;D xsi:type="xsd:double"&gt;24260.77&lt;/D&gt;&lt;/FQL&gt;&lt;FQL&gt;&lt;Q&gt;180458^P_PRICE_LOW(5/11/11,5/11/11-14D,,,,"PRICE","INTRA")&lt;/Q&gt;&lt;R&gt;1&lt;/R&gt;&lt;C&gt;1&lt;/C&gt;&lt;D xsi:type="xsd:double"&gt;22985.66&lt;/D&gt;&lt;/FQL&gt;&lt;FQL&gt;&lt;Q&gt;180458^P_PRICE_HIGH(5/12/11,5/12/11-14D,,,,"PRICE","INTRA")&lt;/Q&gt;&lt;R&gt;1&lt;/R&gt;&lt;C&gt;1&lt;/C&gt;&lt;D xsi:type="xsd:double"&gt;24260.77&lt;/D&gt;&lt;/FQL&gt;&lt;FQL&gt;&lt;Q&gt;180458^P_PRICE_LOW(5/12/11,5/12/11-14D,,,,"PRICE","INTRA")&lt;/Q&gt;&lt;R&gt;1&lt;/R&gt;&lt;C&gt;1&lt;/C&gt;&lt;D xsi:type="xsd:double"&gt;22985.54&lt;/D&gt;&lt;/FQL&gt;&lt;FQL&gt;&lt;Q&gt;180458^P_PRICE_HIGH(5/13/11,5/13/11-14D,,,,"PRICE","INTRA")&lt;/Q&gt;&lt;R&gt;1&lt;/R&gt;&lt;C&gt;1&lt;/C&gt;&lt;D xsi:type="xsd:double"&gt;24260.77&lt;/D&gt;&lt;/FQL&gt;&lt;FQL&gt;&lt;Q&gt;180458^P_PRICE_LOW(5/13/11,5/13/11-14D,,,,"PRICE","INTRA")&lt;/Q&gt;&lt;R&gt;1&lt;/R&gt;&lt;C&gt;1&lt;/C&gt;&lt;D xsi:type="xsd:double"&gt;22888.08&lt;/D&gt;&lt;/FQL&gt;&lt;FQL&gt;&lt;Q&gt;180458^P_PRICE_HIGH(5/16/11,5/16/11-14D,,,,"PRICE","INTRA")&lt;/Q&gt;&lt;R&gt;1&lt;/R&gt;&lt;C&gt;1&lt;/C&gt;&lt;D xsi:type="xsd:double"&gt;24260.77&lt;/D&gt;&lt;/FQL&gt;&lt;FQL&gt;&lt;Q&gt;180458^P_PRICE_LOW(5/16/11,5/16/11-14D,,,,"PRICE","INTRA")&lt;/Q&gt;&lt;R&gt;1&lt;/R&gt;&lt;C&gt;1&lt;/C&gt;&lt;D xsi:type="xsd:double"&gt;22888.08&lt;/D&gt;&lt;/FQL&gt;&lt;FQL&gt;&lt;Q&gt;180458^P_PRICE_HIGH(5/17/11,5/17/11-14D,,,,"PRICE","INTRA")&lt;/Q&gt;&lt;R&gt;1&lt;/R&gt;&lt;C&gt;1&lt;/C&gt;&lt;D xsi:type="xsd:double"&gt;24260.77&lt;/D&gt;&lt;/FQL&gt;&lt;FQL&gt;&lt;Q&gt;180458^P_PRICE_LOW(5/17/11,5/17/11-14D,,,,"PRICE","INTRA")&lt;/Q&gt;&lt;R&gt;1&lt;/R&gt;&lt;C&gt;1&lt;/C&gt;&lt;D xsi:type="xsd:double"&gt;22768.03&lt;/D&gt;&lt;/FQL&gt;&lt;FQL&gt;&lt;Q&gt;180458^P_PRICE_HIGH(5/18/11,5/18/11-14D,,,,"PRICE","INTRA")&lt;/Q&gt;&lt;R&gt;1&lt;/R&gt;&lt;C&gt;1&lt;/C&gt;&lt;D xsi:type="xsd:double"&gt;24260.77&lt;/D&gt;&lt;/FQL&gt;&lt;FQL&gt;&lt;Q&gt;180458^P_PRICE_LOW(5/18/11,5/18/11-14D,,,,"PRICE","INTRA")&lt;/Q&gt;&lt;R&gt;1&lt;/R&gt;&lt;C&gt;1&lt;/C&gt;&lt;D xsi:type="xsd:double"&gt;22768.03&lt;/D&gt;&lt;/FQL&gt;&lt;FQL&gt;&lt;Q&gt;180458^P_PRICE_HIGH(5/19/11,5/19/11-14D,,,,"PRICE","INTRA")&lt;/Q&gt;&lt;R&gt;1&lt;/R&gt;&lt;C&gt;1&lt;/C&gt;&lt;D xsi:type="xsd:double"&gt;24260.77&lt;/D&gt;&lt;/FQL&gt;&lt;FQL&gt;&lt;Q&gt;180458^P_PRICE_LOW(5/19/11,5/19/11-14D,,,,"PRICE","INTRA")&lt;/Q&gt;&lt;R&gt;1&lt;/R&gt;&lt;C&gt;1&lt;/C&gt;&lt;D xsi:type="xsd:double"&gt;22768.03&lt;/D&gt;&lt;/FQL&gt;&lt;FQL&gt;&lt;Q&gt;180458^P_PRICE_HIGH(5/20/11,5/20/11-14D,,,,"PRICE","INTRA")&lt;/Q&gt;&lt;R&gt;1&lt;/R&gt;&lt;C&gt;1&lt;/C&gt;&lt;D xsi:type="xsd:double"&gt;24132.05&lt;/D&gt;&lt;/FQL&gt;&lt;FQL&gt;&lt;Q&gt;180458^P_PRICE_LOW(5/20/11,5/20/11-14D,,,,"PRICE","INTRA")&lt;/Q&gt;&lt;R&gt;1&lt;/R&gt;&lt;C&gt;1&lt;/C&gt;&lt;D xsi:type="xsd:double"&gt;22768.03&lt;/D&gt;&lt;/FQL&gt;&lt;FQL&gt;&lt;Q&gt;180458^P_PRICE_HIGH(5/23/11,5/23/11-14D,,,,"PRICE","INTRA")&lt;/Q&gt;&lt;R&gt;1&lt;/R&gt;&lt;C&gt;1&lt;/C&gt;&lt;D xsi:type="xsd:double"&gt;23924.48&lt;/D&gt;&lt;/FQL&gt;&lt;FQL&gt;&lt;Q&gt;180458^P_PRICE_LOW(5/23/11,5/23/11-14D,,,,"PRICE","INTRA")&lt;/Q&gt;&lt;R&gt;1&lt;/R&gt;&lt;C&gt;1&lt;/C&gt;&lt;D xsi:type="xsd:double"&gt;22691.33&lt;/D&gt;&lt;/FQL&gt;&lt;FQL&gt;&lt;Q&gt;180458^P_PRICE_HIGH(5/24/11,5/24/11-14D,,,,"PRICE","INTRA")&lt;/Q&gt;&lt;R&gt;1&lt;/R&gt;&lt;C&gt;1&lt;/C&gt;&lt;D xsi:type="xsd:double"&gt;23924.48&lt;/D&gt;&lt;/FQL&gt;&lt;FQL&gt;&lt;Q&gt;180458^P_PRICE_LOW(5/24/11,5/24/11-14D,,,,"PRICE","INTRA")&lt;/Q&gt;&lt;R&gt;1&lt;/R&gt;&lt;C&gt;1&lt;/C&gt;&lt;D xsi:type="xsd:double"&gt;22631.13&lt;/D&gt;&lt;/FQL&gt;&lt;FQL&gt;&lt;Q&gt;180458^P_PRICE_HIGH(5/25/11,5/25/11-14D,,,,"PRICE","INTRA")&lt;/Q&gt;&lt;R&gt;1&lt;/R&gt;&lt;C&gt;1&lt;/C&gt;&lt;D xsi:type="xsd:double"&gt;23582.6&lt;/D&gt;&lt;/FQL&gt;&lt;FQL&gt;&lt;Q&gt;180458^P_PRICE_LOW(5/25/11,5/25/11-14D,,,,"PRICE","INTRA")&lt;/Q&gt;&lt;R&gt;1&lt;/R&gt;&lt;C&gt;1&lt;/C&gt;&lt;D xsi:type="xsd:double"&gt;22519.66&lt;/D&gt;&lt;/FQL&gt;&lt;FQL&gt;&lt;Q&gt;180458^P_PRICE_HIGH(5/26/11,5/26/11-14D,,,,"PRICE","INTRA")&lt;/Q&gt;&lt;R&gt;1&lt;/R&gt;&lt;C&gt;1&lt;/C&gt;&lt;D xsi:type="xsd:double"&gt;23509.01&lt;/D&gt;&lt;/FQL&gt;&lt;FQL&gt;&lt;Q&gt;180458^P_PRICE_LOW(5/26/11,5/26/11-14D,,,,"PRICE","INTRA")&lt;/Q&gt;&lt;R&gt;1&lt;/R&gt;&lt;C&gt;1&lt;/C&gt;&lt;D xsi:type="xsd:double"&gt;22519.66&lt;/D&gt;&lt;/FQL&gt;&lt;FQL&gt;&lt;Q&gt;180458^P_PRICE_HIGH(5/27/11,5/27/11-14D,,,,"PRICE","INTRA")&lt;/Q&gt;&lt;R&gt;1&lt;/R&gt;&lt;C&gt;1&lt;/C&gt;&lt;D xsi:type="xsd:double"&gt;23509.01&lt;/D&gt;&lt;/FQL&gt;&lt;FQL&gt;&lt;Q&gt;180458^P_PRICE_LOW(5/27/11,5/27/11-14D,,,,"PRICE","INTRA")&lt;/Q&gt;&lt;R&gt;1&lt;/R&gt;&lt;C&gt;1&lt;/C&gt;&lt;D xsi:type="xsd:double"&gt;22519.66&lt;/D&gt;&lt;/FQL&gt;&lt;FQL&gt;&lt;Q&gt;180458^P_PRICE_HIGH(5/30/11,5/30/11-14D,,,,"PRICE","INTRA")&lt;/Q&gt;&lt;R&gt;1&lt;/R&gt;&lt;C&gt;1&lt;/C&gt;&lt;D xsi:type="xsd:double"&gt;23509.01&lt;/D&gt;&lt;/FQL&gt;&lt;FQL&gt;&lt;Q&gt;180458^P_PRICE_LOW(5/30/11,5/30/11-14D,,,,"PRICE","INTRA")&lt;/Q&gt;&lt;R&gt;1&lt;/R&gt;&lt;C&gt;1&lt;/C&gt;&lt;D xsi:type="xsd:double"&gt;22519.66&lt;/D&gt;&lt;/FQL&gt;&lt;FQL&gt;&lt;Q&gt;180458^P_PRICE_HIGH(5/31/11,5/31/11-14D,,,,"PRICE","INTRA")&lt;/Q&gt;&lt;R&gt;1&lt;/R&gt;&lt;C&gt;1&lt;/C&gt;&lt;D xsi:type="xsd:double"&gt;23707.95&lt;/D&gt;&lt;/FQL&gt;&lt;FQL&gt;&lt;Q&gt;180458^P_PRICE_LOW(5/31/11,5/31/11-14D,,,,"PRICE","INTRA")&lt;/Q&gt;&lt;R&gt;1&lt;/R&gt;&lt;C&gt;1&lt;/C&gt;&lt;D xsi:type="xsd:double"&gt;22519.66&lt;/D&gt;&lt;/FQL&gt;&lt;FQL&gt;&lt;Q&gt;180458^P_PRICE_HIGH(6/01/11,6/01/11-14D,,,,"PRICE","INTRA")&lt;/Q&gt;&lt;R&gt;1&lt;/R&gt;&lt;C&gt;1&lt;/C&gt;&lt;D xsi:type="xsd:double"&gt;23707.95&lt;/D&gt;&lt;/FQL&gt;&lt;FQL&gt;&lt;Q&gt;180458^P_PRICE_LOW(6/01/11,6/01/11-14D,,,,"PRICE","INTRA")&lt;/Q&gt;&lt;R&gt;1&lt;/R&gt;&lt;C&gt;1&lt;/C&gt;&lt;D xsi:type="xsd:double"&gt;22519.66&lt;/D&gt;&lt;/FQL&gt;&lt;FQL&gt;&lt;Q&gt;180458^P_PRICE_HIGH(6/02/11,6/02/11-14D,,,,"PRICE","INTRA")&lt;/Q&gt;&lt;R&gt;1&lt;/R&gt;&lt;C&gt;1&lt;/C&gt;&lt;D xsi:type="xsd:double"&gt;23707.95&lt;/D&gt;&lt;/FQL&gt;&lt;FQL&gt;&lt;Q&gt;180458^P_PRICE_LOW(6/02/11,6/02/11-14D,,,,"PRICE","INTRA")&lt;/Q&gt;&lt;R&gt;1&lt;/R&gt;&lt;C&gt;1&lt;/C&gt;&lt;D xsi:type="xsd:double"&gt;22519.66&lt;/D&gt;&lt;/FQL&gt;&lt;FQL&gt;&lt;Q&gt;180458^P_PRICE_HIGH(6/03/11,6/03/11-14D,,,,"PRICE","INTRA")&lt;/Q&gt;&lt;R&gt;1&lt;/R&gt;&lt;C&gt;1&lt;/C&gt;&lt;D xsi:type="xsd:double"&gt;23707.95&lt;/D&gt;&lt;/FQL&gt;&lt;FQL&gt;&lt;Q&gt;180458^P_PRICE_LOW(6/03/11,6/03/11-14D,,,,"PRICE","INTRA")&lt;/Q&gt;&lt;R&gt;1&lt;/R&gt;&lt;C&gt;1&lt;/C&gt;&lt;D xsi:type="xsd:double"&gt;22519.66&lt;/D&gt;&lt;/FQL&gt;&lt;FQL&gt;&lt;Q&gt;180458^P_PRICE_HIGH(6/07/11,6/07/11-14D,,,,"PRICE","INTRA")&lt;/Q&gt;&lt;R&gt;1&lt;/R&gt;&lt;C&gt;1&lt;/C&gt;&lt;D xsi:type="xsd:double"&gt;23707.95&lt;/D&gt;&lt;/FQL&gt;&lt;FQL&gt;&lt;Q&gt;180458^P_PRICE_LOW(6/07/11,6/07/11-14D,,,,"PRICE","INTRA")&lt;/Q&gt;&lt;R&gt;1&lt;/R&gt;&lt;C&gt;1&lt;/C&gt;&lt;D xsi:type="xsd:double"&gt;22519.66&lt;/D&gt;&lt;/FQL&gt;&lt;FQL&gt;&lt;Q&gt;180458^P_PRICE_HIGH(6/08/11,6/08/11-14D,,,,"PRICE","INTRA")&lt;/Q&gt;&lt;R&gt;1&lt;/R&gt;&lt;C&gt;1&lt;/C&gt;&lt;D xsi:type="xsd:double"&gt;23707.95&lt;/D&gt;&lt;/FQL&gt;&lt;FQL&gt;&lt;Q&gt;180458^P_PRICE_LOW(6/08/11,6/08/11-14D,,,,"PRICE","INTRA")&lt;/Q&gt;&lt;R&gt;1&lt;/R&gt;&lt;C&gt;1&lt;/C&gt;&lt;D xsi:type="xsd:double"&gt;22519.66&lt;/D&gt;&lt;/FQL&gt;&lt;FQL&gt;&lt;Q&gt;180458^P_PRICE_HIGH(6/09/11,6/09/11-14D,,,,"PRICE","INTRA")&lt;/Q&gt;&lt;R&gt;1&lt;/R&gt;&lt;C&gt;1&lt;/C&gt;&lt;D xsi:type="xsd:double"&gt;23707.95&lt;/D&gt;&lt;/FQL&gt;&lt;FQL&gt;&lt;Q&gt;180458^P_PRICE_LOW(6/09/11,6/09/11-14D,,,,"PRICE","INTRA")&lt;/Q&gt;&lt;R&gt;1&lt;/R&gt;&lt;C&gt;1&lt;/C&gt;&lt;D xsi:type="xsd:double"&gt;22372.94&lt;/D&gt;&lt;/FQL&gt;&lt;FQL&gt;&lt;Q&gt;180458^P_PRICE_HIGH(6/10/11,6/10/11-14D,,,,"PRICE","INTRA")&lt;/Q&gt;&lt;R&gt;1&lt;/R&gt;&lt;C&gt;1&lt;/C&gt;&lt;D xsi:type="xsd:double"&gt;23707.95&lt;/D&gt;&lt;/FQL&gt;&lt;FQL&gt;&lt;Q&gt;180458^P_PRICE_LOW(6/10/11,6/10/11-14D,,,,"PRICE","INTRA")&lt;/Q&gt;&lt;R&gt;1&lt;/R&gt;&lt;C&gt;1&lt;/C&gt;&lt;D xsi:type="xsd:double"&gt;22297.94&lt;/D&gt;&lt;/FQL&gt;&lt;FQL&gt;&lt;Q&gt;180458^P_PRICE_HIGH(6/13/11,6/13/11-14D,,,,"PRICE","INTRA")&lt;/Q&gt;&lt;R&gt;1&lt;/R&gt;&lt;C&gt;1&lt;/C&gt;&lt;D xsi:type="xsd:double"&gt;23707.95&lt;/D&gt;&lt;/FQL&gt;&lt;FQL&gt;&lt;Q&gt;180458^P_PRICE_LOW(6/13/11,6/13/11-14D,,,,"PRICE","INTRA")&lt;/Q&gt;&lt;R&gt;1&lt;/R&gt;&lt;C&gt;1&lt;/C&gt;&lt;D xsi:type="xsd:double"&gt;22156.81&lt;/D&gt;&lt;/FQL&gt;&lt;FQL&gt;&lt;Q&gt;180458^P_PRICE_HIGH(6/14/11,6/14/11-14D,,,,"PRICE","INTRA")&lt;/Q&gt;&lt;R&gt;1&lt;/R&gt;&lt;C&gt;1&lt;/C&gt;&lt;D xsi:type="xsd:double"&gt;23707.95&lt;/D&gt;&lt;/FQL&gt;&lt;FQL&gt;&lt;Q&gt;180458^P_PRICE_LOW(6/14/11,6/14/11-14D,,,,"PRICE","INTRA")&lt;/Q&gt;&lt;R&gt;1&lt;/R&gt;&lt;C&gt;1&lt;/C&gt;&lt;D xsi:type="xsd:double"&gt;22156.81&lt;/D&gt;&lt;/FQL&gt;&lt;FQL&gt;&lt;Q&gt;180458^P_PRICE_HIGH(6/15/11,6/15/11-14D,,,,"PRICE","INTRA")&lt;/Q&gt;&lt;R&gt;1&lt;/R&gt;&lt;C&gt;1&lt;/C&gt;&lt;D xsi:type="xsd:double"&gt;23707.95&lt;/D&gt;&lt;/FQL&gt;&lt;FQL&gt;&lt;Q&gt;180458^P_PRICE_LOW(6/15/11,6/15/11-14D,,,,"PRICE","INTRA")&lt;/Q&gt;&lt;R&gt;1&lt;/R&gt;&lt;C&gt;1&lt;/C&gt;&lt;D xsi:type="xsd:double"&gt;22156.81&lt;/D&gt;&lt;/FQL&gt;&lt;FQL&gt;&lt;Q&gt;180458^P_PRICE_HIGH(6/16/11,6/16/11-14D,,,,"PRICE","INTRA")&lt;/Q&gt;&lt;R&gt;1&lt;/R&gt;&lt;C&gt;1&lt;/C&gt;&lt;D xsi:type="xsd:double"&gt;23707.95&lt;/D&gt;&lt;/FQL&gt;&lt;FQL&gt;&lt;Q&gt;180458^P_PRICE_LOW(6/16/11,6/16/11-14D,,,,"PRICE","INTRA")&lt;/Q&gt;&lt;R&gt;1&lt;/R&gt;&lt;C&gt;1&lt;/C&gt;&lt;D xsi:type="xsd:double"&gt;21874.89&lt;/D&gt;&lt;/FQL&gt;&lt;FQL&gt;&lt;Q&gt;180458^P_PRICE_HIGH(6/17/11,6/17/11-14D,,,,"PRICE","INTRA")&lt;/Q&gt;&lt;R&gt;1&lt;/R&gt;&lt;C&gt;1&lt;/C&gt;&lt;D xsi:type="xsd:double"&gt;23707.95&lt;/D&gt;&lt;/FQL&gt;&lt;FQL&gt;&lt;Q&gt;180458^P_PRICE_LOW(6/17/11,6/17/11-14D,,,,"PRICE","INTRA")&lt;/Q&gt;&lt;R&gt;1&lt;/R&gt;&lt;C&gt;1&lt;/C&gt;&lt;D xsi:type="xsd:double"&gt;21628.33&lt;/D&gt;&lt;/FQL&gt;&lt;FQL&gt;&lt;Q&gt;180458^P_PRICE_HIGH(6/20/11,6/20/11-14D,,,,"PRICE","INTRA")&lt;/Q&gt;&lt;R&gt;1&lt;/R&gt;&lt;C&gt;1&lt;/C&gt;&lt;D xsi:type="xsd:double"&gt;23707.95&lt;/D&gt;&lt;/FQL&gt;&lt;FQL&gt;&lt;Q&gt;180458^P_PRICE_LOW(6/20/11,6/20/11-14D,,,,"PRICE","INTRA")&lt;/Q&gt;&lt;R&gt;1&lt;/R&gt;&lt;C&gt;1&lt;/C&gt;&lt;D xsi:type="xsd:double"&gt;21508.77&lt;/D&gt;&lt;/FQL&gt;&lt;FQL&gt;&lt;Q&gt;180458^P_PRICE_HIGH(6/21/11,6/21/11-14D,,,,"PRICE","INTRA")&lt;/Q&gt;&lt;R&gt;1&lt;/R&gt;&lt;C&gt;1&lt;/C&gt;&lt;D xsi:type="xsd:double"&gt;23707.95&lt;/D&gt;&lt;/FQL&gt;&lt;FQL&gt;&lt;Q&gt;180458^P_PRICE_LOW(6/21/11,6/21/11-14D,,,,"PRICE","INTRA")&lt;/Q&gt;&lt;R&gt;1&lt;/R&gt;&lt;C&gt;1&lt;/C&gt;&lt;D xsi:type="xsd:double"&gt;21508.77&lt;/D&gt;&lt;/FQL&gt;&lt;FQL&gt;&lt;Q&gt;180458^P_PRICE_HIGH(6/22/11,6/22/11-14D,,,,"PRICE","INTRA")&lt;/Q&gt;&lt;R&gt;1&lt;/R&gt;&lt;C&gt;1&lt;/C&gt;&lt;D xsi:type="xsd:double"&gt;23706&lt;/D&gt;&lt;/FQL&gt;&lt;FQL&gt;&lt;Q&gt;180458^P_PRICE_LOW(6/22/11,6/22/11-14D,,,,"PRICE","INTRA")&lt;/Q&gt;&lt;R&gt;1&lt;/R&gt;&lt;C&gt;1&lt;/C&gt;&lt;D xsi:type="xsd:double"&gt;21508.77&lt;/D&gt;&lt;/FQL&gt;&lt;FQL&gt;&lt;Q&gt;180458^P_PRICE_HIGH(6/23/11,6/23/11-14D,,,,"PRICE","INTRA")&lt;/Q&gt;&lt;R&gt;1&lt;/R&gt;&lt;C&gt;1&lt;/C&gt;&lt;D xsi:type="xsd:double"&gt;23338.76&lt;/D&gt;&lt;/FQL&gt;&lt;FQL&gt;&lt;Q&gt;180458^P_PRICE_LOW(6/23/11,6/23/11-14D,,,,"PRICE","INTRA")&lt;/Q&gt;&lt;R&gt;1&lt;/R&gt;&lt;C&gt;1&lt;/C&gt;&lt;D xsi:type="xsd:double"&gt;21508.77&lt;/D&gt;&lt;/FQL&gt;&lt;FQL&gt;&lt;Q&gt;180458^P_PRICE_HIGH(6/24/11,6/24/11-14D,,,,"PRICE","INTRA")&lt;/Q&gt;&lt;R&gt;1&lt;/R&gt;&lt;C&gt;1&lt;/C&gt;&lt;D xsi:type="xsd:double"&gt;23338.76&lt;/D&gt;&lt;/FQL&gt;&lt;FQL&gt;&lt;Q&gt;180458^P_PRICE_LOW(6/24/11,6/24/11-14D,,,,"PRICE","INTRA")&lt;/Q&gt;&lt;R&gt;1&lt;/R&gt;&lt;C&gt;1&lt;/C&gt;&lt;D xsi:type="xsd:double"&gt;21508.77&lt;/D&gt;&lt;/FQL&gt;&lt;FQL&gt;&lt;Q&gt;180458^P_PRICE_HIGH(6/27/11,6/27/11-14D,,,,"PRICE","INTRA")&lt;/Q&gt;&lt;R&gt;1&lt;/R&gt;&lt;C&gt;1&lt;/C&gt;&lt;D xsi:type="xsd:double"&gt;22928.96&lt;/D&gt;&lt;/FQL&gt;&lt;FQL&gt;&lt;Q&gt;180458^P_PRICE_LOW(6/27/11,6/27/11-14D,,,,"PRICE","INTRA")&lt;/Q&gt;&lt;R&gt;1&lt;/R&gt;&lt;C&gt;1&lt;/C&gt;&lt;D xsi:type="xsd:double"&gt;21508.77&lt;/D&gt;&lt;/FQL&gt;&lt;FQL&gt;&lt;Q&gt;180458^P_PRICE_HIGH(6/28/11,6/28/11-14D,,,,"PRICE","INTRA")&lt;/Q&gt;&lt;R&gt;1&lt;/R&gt;&lt;C&gt;1&lt;/C&gt;&lt;D xsi:type="xsd:double"&gt;22757.62&lt;/D&gt;&lt;/FQL&gt;&lt;FQL&gt;&lt;Q&gt;180458^P_PRICE_LOW(6/28/11,6/28/11-14D,,,,"PRICE","INTRA")&lt;/Q&gt;&lt;R&gt;1&lt;/R&gt;&lt;C&gt;1&lt;/C&gt;&lt;D xsi:type="xsd:double"&gt;21508.77&lt;/D&gt;&lt;/FQL&gt;&lt;FQL&gt;&lt;Q&gt;180458^P_PRICE_HIGH(6/29/11,6/29/11-14D,,,,"PRICE","INTRA")&lt;/Q&gt;&lt;R&gt;1&lt;/R&gt;&lt;C&gt;1&lt;/C&gt;&lt;D xsi:type="xsd:double"&gt;22674.8&lt;/D&gt;&lt;/FQL&gt;&lt;FQL&gt;&lt;Q&gt;180458^P_PRICE_LOW(6/29/11,6/29/11-14D,,,,"PRICE","INTRA")&lt;/Q&gt;&lt;R&gt;1&lt;/R&gt;&lt;C&gt;1&lt;/C&gt;&lt;D xsi:type="xsd:double"&gt;21508.77&lt;/D&gt;&lt;/FQL&gt;&lt;FQL&gt;&lt;Q&gt;180458^P_PRICE_HIGH(6/30/11,6/30/11-14D,,,,"PRICE","INTRA")&lt;/Q&gt;&lt;R&gt;1&lt;/R&gt;&lt;C&gt;1&lt;/C&gt;&lt;D xsi:type="xsd:double"&gt;22674.8&lt;/D&gt;&lt;/FQL&gt;&lt;FQL&gt;&lt;Q&gt;180458^P_PRICE_LOW(6/30/11,6/30/11-14D,,,,"PRICE","INTRA")&lt;/Q&gt;&lt;R&gt;1&lt;/R&gt;&lt;C&gt;1&lt;/C&gt;&lt;D xsi:type="xsd:double"&gt;21508.77&lt;/D&gt;&lt;/FQL&gt;&lt;FQL&gt;&lt;Q&gt;180458^P_PRICE_HIGH(7/04/11,7/04/11-14D,,,,"PRICE","INTRA")&lt;/Q&gt;&lt;R&gt;1&lt;/R&gt;&lt;C&gt;1&lt;/C&gt;&lt;D xsi:type="xsd:double"&gt;22817.5&lt;/D&gt;&lt;/FQL&gt;&lt;FQL&gt;&lt;Q&gt;180458^P_PRICE_LOW(7/04/11,7/04/11-14D,,,,"PRICE","INTRA")&lt;/Q&gt;&lt;R&gt;1&lt;/R&gt;&lt;C&gt;1&lt;/C&gt;&lt;D xsi:type="xsd:double"&gt;21508.77&lt;/D&gt;&lt;/FQL&gt;&lt;FQL&gt;&lt;Q&gt;180458^P_PRICE_HIGH(7/05/11,7/05/11-14D,,,,"PRICE","INTRA")&lt;/Q&gt;&lt;R&gt;1&lt;/R&gt;&lt;C&gt;1&lt;/C&gt;&lt;D xsi:type="xsd:double"&gt;22821.75&lt;/D&gt;&lt;/FQL&gt;&lt;FQL&gt;&lt;Q&gt;180458^P_PRICE_LOW(7/05/11,7/05/11-14D,,,,"PRICE","INTRA")&lt;/Q&gt;&lt;R&gt;1&lt;/R&gt;&lt;C&gt;1&lt;/C&gt;&lt;D xsi:type="xsd:double"&gt;21508.77&lt;/D&gt;&lt;/FQL&gt;&lt;FQL&gt;&lt;Q&gt;180458^P_PRICE_HIGH(7/06/11,7/06/11-14D,,,,"PRICE","INTRA")&lt;/Q&gt;&lt;R&gt;1&lt;/R&gt;&lt;C&gt;1&lt;/C&gt;&lt;D xsi:type="xsd:double"&gt;22821.75&lt;/D&gt;&lt;/FQL&gt;&lt;FQL&gt;&lt;Q&gt;180458^P_PRICE_LOW(7/06/11,7/06/11-14D,,,,"PRICE","INTRA")&lt;/Q&gt;&lt;R&gt;1&lt;/R&gt;&lt;C&gt;1&lt;/C&gt;&lt;D xsi:type="xsd:double"&gt;21508.77&lt;/D&gt;&lt;/FQL&gt;&lt;FQL&gt;&lt;Q&gt;180458^P_PRICE_HIGH(7/07/11,7/07/11-14D,,,,"PRICE","INTRA")&lt;/Q&gt;&lt;R&gt;1&lt;/R&gt;&lt;C&gt;1&lt;/C&gt;&lt;D xsi:type="xsd:double"&gt;22821.75&lt;/D&gt;&lt;/FQL&gt;&lt;FQL&gt;&lt;Q&gt;180458^P_PRICE_LOW(7/07/11,7/07/11-14D,,,,"PRICE","INTRA")&lt;/Q&gt;&lt;R&gt;1&lt;/R&gt;&lt;C&gt;1&lt;/C&gt;&lt;D xsi:type="xsd:double"&gt;21508.77&lt;/D&gt;&lt;/FQL&gt;&lt;FQL&gt;&lt;Q&gt;180458^P_PRICE_HIGH(7/08/11,7/08/11-14D,,,,"PRICE","INTRA")&lt;/Q&gt;&lt;R&gt;1&lt;/R&gt;&lt;C&gt;1&lt;/C&gt;&lt;D xsi:type="xsd:double"&gt;22835.03&lt;/D&gt;&lt;/FQL&gt;&lt;FQL&gt;&lt;Q&gt;180458^P_PRICE_LOW(7/08/11,7/08/11-14D,,,,"PRICE","INTRA")&lt;/Q&gt;&lt;R&gt;1&lt;/R&gt;&lt;C&gt;1&lt;/C&gt;&lt;D xsi:type="xsd:double"&gt;21508.77&lt;/D&gt;&lt;/FQL&gt;&lt;FQL&gt;&lt;Q&gt;180458^P_PRICE_HIGH(7/11/11,7/11/11-14D,,,,"PRICE","INTRA")&lt;/Q&gt;&lt;R&gt;1&lt;/R&gt;&lt;C&gt;1&lt;/C&gt;&lt;D xsi:type="xsd:double"&gt;22835.03&lt;/D&gt;&lt;/FQL&gt;&lt;FQL&gt;&lt;Q&gt;180458^P_PRICE_LOW(7/11/11,7/11/11-14D,,,,"PRICE","INTRA")&lt;/Q&gt;&lt;R&gt;1&lt;/R&gt;&lt;C&gt;1&lt;/C&gt;&lt;D xsi:type="xsd:double"&gt;21508.77&lt;/D&gt;&lt;/FQL&gt;&lt;FQL&gt;&lt;Q&gt;180458^P_PRICE_HIGH(7/12/11,7/12/11-14D,,,,"PRICE","INTRA")&lt;/Q&gt;&lt;R&gt;1&lt;/R&gt;&lt;C&gt;1&lt;/C&gt;&lt;D xsi:type="xsd:double"&gt;22835.03&lt;/D&gt;&lt;/FQL&gt;&lt;FQL&gt;&lt;Q&gt;180458^P_PRICE_LOW(7/12/11,7/12/11-14D,,,,"PRICE","INTRA")&lt;/Q&gt;&lt;R&gt;1&lt;/R&gt;&lt;C&gt;1&lt;/C&gt;&lt;D xsi:type="xsd:double"&gt;21632.87&lt;/D&gt;&lt;/FQL&gt;&lt;FQL&gt;&lt;Q&gt;180458^P_PRICE_HIGH(7/13/11,7/13/11-14D,,,,"PRICE","INTRA")&lt;/Q&gt;&lt;R&gt;1&lt;/R&gt;&lt;C&gt;1&lt;/C&gt;&lt;D xsi:type="xsd:double"&gt;22835.03&lt;/D&gt;&lt;/FQL&gt;&lt;FQL&gt;&lt;Q&gt;180458^P_PRICE_LOW(7/13/11,7/13/11-14D,,,,"PRICE","INTRA")&lt;/Q&gt;&lt;R&gt;1&lt;/R&gt;&lt;C&gt;1&lt;/C&gt;&lt;D xsi:type="xsd:double"&gt;21632.87&lt;/D&gt;&lt;/FQL&gt;&lt;FQL&gt;&lt;Q&gt;180458^P_PRICE_HIGH(7/14/11,7/14/11-14D,,,,"PRICE","INTRA")&lt;/Q&gt;&lt;R&gt;1&lt;/R&gt;&lt;C&gt;1&lt;/C&gt;&lt;D xsi:type="xsd:double"&gt;22835.03&lt;/D&gt;&lt;/FQL&gt;&lt;FQL&gt;&lt;Q&gt;180458^P_PRICE_LOW(7/14/11,7/14/11-14D,,,,"PRICE","INTRA")&lt;/Q&gt;&lt;R&gt;1&lt;/R&gt;&lt;C&gt;1&lt;/C&gt;&lt;D xsi:type="xsd:double"&gt;21632.87&lt;/D&gt;&lt;/FQL&gt;&lt;FQL&gt;&lt;Q&gt;180458^P_PRICE_HIGH(7/15/11,7/15/11-14D,,,,"PRICE","INTRA")&lt;/Q&gt;&lt;R&gt;1&lt;/R&gt;&lt;C&gt;1&lt;/C&gt;&lt;D xsi:type="xsd:double"&gt;22835.03&lt;/D&gt;&lt;/FQL&gt;&lt;FQL&gt;&lt;Q&gt;180458^P_PRICE_LOW(7/15/11,7/15/11-14D,,,,"PRICE","INTRA")&lt;/Q&gt;&lt;R&gt;1&lt;/R&gt;&lt;C&gt;1&lt;/C&gt;&lt;D xsi:type="xsd:double"&gt;21648.39&lt;/D&gt;&lt;/FQL&gt;&lt;FQL&gt;&lt;Q&gt;180458^P_PRICE_HIGH(7/18/11,7/18/11-14D,,,,"PRICE","INTRA")&lt;/Q&gt;&lt;R&gt;1&lt;/R&gt;&lt;C&gt;1&lt;/C&gt;&lt;D xsi:type="xsd:double"&gt;22835.03&lt;/D&gt;&lt;/FQL&gt;&lt;FQL&gt;&lt;Q&gt;180458^P_PRICE_LOW(7/18/11,7/18/11-14D,,,,"PRICE","INTRA")&lt;/Q&gt;&lt;R&gt;1&lt;/R&gt;&lt;C&gt;1&lt;/C&gt;&lt;D xsi:type="xsd:double"&gt;21648.39&lt;/D&gt;&lt;/FQL&gt;&lt;FQL&gt;&lt;Q&gt;180458^P_PRICE_HIGH(7/19/11,7/19/11-14D,,,,"PRICE","INTRA")&lt;/Q&gt;&lt;R&gt;1&lt;/R&gt;&lt;C&gt;1&lt;/C&gt;&lt;D xsi:type="xsd:double"&gt;22835.03&lt;/D&gt;&lt;/FQL&gt;&lt;FQL&gt;&lt;Q&gt;180458^P_PRICE_LOW(7/19/11,7/19/11-14D,,,,"PRICE","INTRA")&lt;/Q&gt;&lt;R&gt;1&lt;/R&gt;&lt;C&gt;1&lt;/C&gt;&lt;D xsi:type="xsd:double"&gt;21611.16&lt;/D&gt;&lt;/FQL&gt;&lt;FQL&gt;&lt;Q&gt;180458^P_PRICE_HIGH(7/20/11,7/20/11-14D,,,,"PRICE","INTRA")&lt;/Q&gt;&lt;R&gt;1&lt;/R&gt;&lt;C&gt;1&lt;/C&gt;&lt;D xsi:type="xsd:double"&gt;22835.03&lt;/D&gt;&lt;/FQL&gt;&lt;FQL&gt;&lt;Q&gt;180458^P_PRICE_LOW(7/20/11,7/20/11-14D,,,,"PRICE","INTRA")&lt;/Q&gt;&lt;R&gt;1&lt;/R&gt;&lt;C&gt;1&lt;/C&gt;&lt;D xsi:type="xsd:double"&gt;21611.16&lt;/D&gt;&lt;/FQL&gt;&lt;FQL&gt;&lt;Q&gt;180458^P_PRICE_HIGH(7/21/11,7/21/11-14D,,,,"PRICE","INTRA")&lt;/Q&gt;&lt;R&gt;1&lt;/R&gt;&lt;C&gt;1&lt;/C&gt;&lt;D xsi:type="xsd:double"&gt;22835.03&lt;/D&gt;&lt;/FQL&gt;&lt;FQL&gt;&lt;Q&gt;180458^P_PRICE_LOW(7/21/11,7/21/11-14D,,,,"PRICE","INTRA")&lt;/Q&gt;&lt;R&gt;1&lt;/R&gt;&lt;C&gt;1&lt;/C&gt;&lt;D xsi:type="xsd:double"&gt;21611.16&lt;/D&gt;&lt;/FQL&gt;&lt;FQL&gt;&lt;Q&gt;180458^P_PRICE_HIGH(7/22/11,7/22/11-14D,,,,"PRICE","INTRA")&lt;/Q&gt;&lt;R&gt;1&lt;/R&gt;&lt;C&gt;1&lt;/C&gt;&lt;D xsi:type="xsd:double"&gt;22835.03&lt;/D&gt;&lt;/FQL&gt;&lt;FQL&gt;&lt;Q&gt;180458^P_PRICE_LOW(7/22/11,7/22/11-14D,,,,"PRICE","INTRA")&lt;/Q&gt;&lt;R&gt;1&lt;/R&gt;&lt;C&gt;1&lt;/C&gt;&lt;D xsi:type="xsd:double"&gt;21611.16&lt;/D&gt;&lt;/FQL&gt;&lt;FQL&gt;&lt;Q&gt;180458^P_PRICE_HIGH(7/25/11,7/25/11-14D,,,,"PRICE","INTRA")&lt;/Q&gt;&lt;R&gt;1&lt;/R&gt;&lt;C&gt;1&lt;/C&gt;&lt;D xsi:type="xsd:double"&gt;22835.03&lt;/D&gt;&lt;/FQL&gt;&lt;FQL&gt;&lt;Q&gt;180458^P_PRICE_LOW(7/25/11,7/25/11-14D,,,,"PRICE","INTRA")&lt;/Q&gt;&lt;R&gt;1&lt;/R&gt;&lt;C&gt;1&lt;/C&gt;&lt;D xsi:type="xsd:double"&gt;21611.16&lt;/D&gt;&lt;/FQL&gt;&lt;FQL&gt;&lt;Q&gt;180458^P_PRICE_HIGH(7/26/11,7/26/11-14D,,,,"PRICE","INTRA")&lt;/Q&gt;&lt;R&gt;1&lt;/R&gt;&lt;C&gt;1&lt;/C&gt;&lt;D xsi:type="xsd:double"&gt;22835.03&lt;/D&gt;&lt;/FQL&gt;&lt;FQL&gt;&lt;Q&gt;180458^P_PRICE_LOW(7/26/11,7/26/11-14D,,,,"PRICE","INTRA")&lt;/Q&gt;&lt;R&gt;1&lt;/R&gt;&lt;C&gt;1&lt;/C&gt;&lt;D xsi:type="xsd:double"&gt;21611.16&lt;/D&gt;&lt;/FQL&gt;&lt;FQL&gt;&lt;Q&gt;180458^P_PRICE_HIGH(7/27/11,7/27/11-14D,,,,"PRICE","INTRA")&lt;/Q&gt;&lt;R&gt;1&lt;/R&gt;&lt;C&gt;1&lt;/C&gt;&lt;D xsi:type="xsd:double"&gt;22835.03&lt;/D&gt;&lt;/FQL&gt;&lt;FQL&gt;&lt;Q&gt;180458^P_PRICE_LOW(7/27/11,7/27/11-14D,,,,"PRICE","INTRA")&lt;/Q&gt;&lt;R&gt;1&lt;/R&gt;&lt;C&gt;1&lt;/C&gt;&lt;D xsi:type="xsd:double"&gt;21611.16&lt;/D&gt;&lt;/FQL&gt;&lt;FQL&gt;&lt;Q&gt;180458^P_PRICE_HIGH(7/28/11,7/28/11-14D,,,,"PRICE","INTRA")&lt;/Q&gt;&lt;R&gt;1&lt;/R&gt;&lt;C&gt;1&lt;/C&gt;&lt;D xsi:type="xsd:double"&gt;22835.03&lt;/D&gt;&lt;/FQL&gt;&lt;FQL&gt;&lt;Q&gt;180458^P_PRICE_LOW(7/28/11,7/28/11-14D,,,,"PRICE","INTRA")&lt;/Q&gt;&lt;R&gt;1&lt;/R&gt;&lt;C&gt;1&lt;/C&gt;&lt;D xsi:type="xsd:double"&gt;21611.16&lt;/D&gt;&lt;/FQL&gt;&lt;FQL&gt;&lt;Q&gt;180458^P_PRICE_HIGH(7/29/11,7/29/11-14D,,,,"PRICE","INTRA")&lt;/Q&gt;&lt;R&gt;1&lt;/R&gt;&lt;C&gt;1&lt;/C&gt;&lt;D xsi:type="xsd:double"&gt;22635.38&lt;/D&gt;&lt;/FQL&gt;&lt;FQL&gt;&lt;Q&gt;180458^P_PRICE_LOW(7/29/11,7/29/11-14D,,,,"PRICE","INTRA")&lt;/Q&gt;&lt;R&gt;1&lt;/R&gt;&lt;C&gt;1&lt;/C&gt;&lt;D xsi:type="xsd:double"&gt;21611.16&lt;/D&gt;&lt;/FQL&gt;&lt;FQL&gt;&lt;Q&gt;180458^P_PRICE_HIGH(8/01/11,8/01/11-14D,,,,"PRICE","INTRA")&lt;/Q&gt;&lt;R&gt;1&lt;/R&gt;&lt;C&gt;1&lt;/C&gt;&lt;D xsi:type="xsd:double"&gt;22808.33&lt;/D&gt;&lt;/FQL&gt;&lt;FQL&gt;&lt;Q&gt;180458^P_PRICE_LOW(8/01/11,8/01/11-14D,,,,"PRICE","INTRA")&lt;/Q&gt;&lt;R&gt;1&lt;/R&gt;&lt;C&gt;1&lt;/C&gt;&lt;D xsi:type="xsd:double"&gt;21611.16&lt;/D&gt;&lt;/FQL&gt;&lt;FQL&gt;&lt;Q&gt;180458^P_PRICE_HIGH(8/02/11,8/02/11-14D,,,,"PRICE","INTRA")&lt;/Q&gt;&lt;R&gt;1&lt;/R&gt;&lt;C&gt;1&lt;/C&gt;&lt;D xsi:type="xsd:double"&gt;22808.33&lt;/D&gt;&lt;/FQL&gt;&lt;FQL&gt;&lt;Q&gt;180458^P_PRICE_LOW(8/02/11,8/02/11-14D,,,,"PRICE","INTRA")&lt;/Q&gt;&lt;R&gt;1&lt;/R&gt;&lt;C&gt;1&lt;/C&gt;&lt;D xsi:type="xsd:double"&gt;21611.16&lt;/D&gt;&lt;/FQL&gt;&lt;FQL&gt;&lt;Q&gt;180458^P_PRICE_HIGH(8/03/11,8/03/11-14D,,,,"PRICE","INTRA")&lt;/Q&gt;&lt;R&gt;1&lt;/R&gt;&lt;C&gt;1&lt;/C&gt;&lt;D xsi:type="xsd:double"&gt;22808.33&lt;/D&gt;&lt;/FQL&gt;&lt;FQL&gt;&lt;Q&gt;180458^P_PRICE_LOW(8/03/11,8/03/11-14D,,,,"PRICE","INTRA")&lt;/Q&gt;&lt;R&gt;1&lt;/R&gt;&lt;C&gt;1&lt;/C&gt;&lt;D xsi:type="xsd:double"&gt;21611.16&lt;/D&gt;&lt;/FQL&gt;&lt;FQL&gt;&lt;Q&gt;180458^P_PRICE_HIGH(8/04/11,8/04/11-14D,,,,"PRICE","INTRA")&lt;/Q&gt;&lt;R&gt;1&lt;/R&gt;&lt;C&gt;1&lt;/C&gt;&lt;D xsi:type="xsd:double"&gt;22808.33&lt;/D&gt;&lt;/FQL&gt;&lt;FQL&gt;&lt;Q&gt;180458^P_PRICE_LOW(8/04/11,8/04/11-14D,,,,"PRICE","INTRA")&lt;/Q&gt;&lt;R&gt;1&lt;/R&gt;&lt;C&gt;1&lt;/C&gt;&lt;D xsi:type="xsd:double"&gt;21611.16&lt;/D&gt;&lt;/FQL&gt;&lt;FQL&gt;&lt;Q&gt;180458^P_PRICE_HIGH(8/05/11,8/05/11-14D,,,,"PRICE","INTRA")&lt;/Q&gt;&lt;R&gt;1&lt;/R&gt;&lt;C&gt;1&lt;/C&gt;&lt;D xsi:type="xsd:double"&gt;22808.33&lt;/D&gt;&lt;/FQL&gt;&lt;FQL&gt;&lt;Q&gt;180458^P_PRICE_LOW(8/05/11,8/05/11-14D,,,,"PRICE","INTRA")&lt;/Q&gt;&lt;R&gt;1&lt;/R&gt;&lt;C&gt;1&lt;/C&gt;&lt;D xsi:type="xsd:double"&gt;20643.26&lt;/D&gt;&lt;/FQL&gt;&lt;FQL&gt;&lt;Q&gt;180458^P_PRICE_HIGH(8/08/11,8/08/11-14D,,,,"PRICE","INTRA")&lt;/Q&gt;&lt;R&gt;1&lt;/R&gt;&lt;C&gt;1&lt;/C&gt;&lt;D xsi:type="xsd:double"&gt;22808.33&lt;/D&gt;&lt;/FQL&gt;&lt;FQL&gt;&lt;Q&gt;180458^P_PRICE_LOW(8/08/11,8/08/11-14D,,,,"PRICE","INTRA")&lt;/Q&gt;&lt;R&gt;1&lt;/R&gt;&lt;C&gt;1&lt;/C&gt;&lt;D xsi:type="xsd:double"&gt;20044.37&lt;/D&gt;&lt;/FQL&gt;&lt;FQL&gt;&lt;Q&gt;180458^P_PRICE_HIGH(8/09/11,8/09/11-14D,,,,"PRICE","INTRA")&lt;/Q&gt;&lt;R&gt;1&lt;/R&gt;&lt;C&gt;1&lt;/C&gt;&lt;D xsi:type="xsd:double"&gt;22808.33&lt;/D&gt;&lt;/FQL&gt;&lt;FQL&gt;&lt;Q&gt;180458^P_PRICE_LOW(8/09/11,8/09/11-14D,,,,"PRICE","INTRA")&lt;/Q&gt;&lt;R&gt;1&lt;/R&gt;&lt;C&gt;1&lt;/C&gt;&lt;D xsi:type="xsd:double"&gt;18868.11&lt;/D&gt;&lt;/FQL&gt;&lt;FQL&gt;&lt;Q&gt;180458^P_PRICE_HIGH(8/10/11,8/10/11-14D,,,,"PRICE","INTRA")&lt;/Q&gt;&lt;R&gt;1&lt;/R&gt;&lt;C&gt;1&lt;/C&gt;&lt;D xsi:type="xsd:double"&gt;22808.33&lt;/D&gt;&lt;/FQL&gt;&lt;FQL&gt;&lt;Q&gt;180458^P_PRICE_LOW(8/10/11,8/10/11-14D,,,,"PRICE","INTRA")&lt;/Q&gt;&lt;R&gt;1&lt;/R&gt;&lt;C&gt;1&lt;/C&gt;&lt;D xsi:type="xsd:double"&gt;18868.11&lt;/D&gt;&lt;/FQL&gt;&lt;FQL&gt;&lt;Q&gt;180458^P_PRICE_HIGH(8/11/11,8/11/11-14D,,,,"PRICE","INTRA")&lt;/Q&gt;&lt;R&gt;1&lt;/R&gt;&lt;C&gt;1&lt;/C&gt;&lt;D xsi:type="xsd:double"&gt;22808.33&lt;/D&gt;&lt;/FQL&gt;&lt;FQL&gt;&lt;Q&gt;180458^P_PRICE_LOW(8/11/11,8/11/11-14D,,,,"PRICE","INTRA")&lt;/Q&gt;&lt;R&gt;1&lt;/R&gt;&lt;C&gt;1&lt;/C&gt;&lt;D xsi:type="xsd:double"&gt;18868.11&lt;/D&gt;&lt;/FQL&gt;&lt;FQL&gt;&lt;Q&gt;180458^P_PRICE_HIGH(8/12/11,8/12/11-14D,,,,"PRICE","INTRA")&lt;/Q&gt;&lt;R&gt;1&lt;/R&gt;&lt;C&gt;1&lt;/C&gt;&lt;D xsi:type="xsd:double"&gt;22808.33&lt;/D&gt;&lt;/FQL&gt;&lt;FQL&gt;&lt;Q&gt;180458^P_PRICE_LOW(8/12/11,8/12/11-14D,,,,"PRICE","INTRA")&lt;/Q&gt;&lt;R&gt;1&lt;/R&gt;&lt;C&gt;1&lt;/C&gt;&lt;D xsi:type="xsd:double"&gt;18868.11&lt;/D&gt;&lt;/FQL&gt;&lt;FQL&gt;&lt;Q&gt;180458^P_PRICE_HIGH(8/15/11,8/15/11-14D,,,,"PRICE","INTRA")&lt;/Q&gt;&lt;R&gt;1&lt;/R&gt;&lt;C&gt;1&lt;/C&gt;&lt;D xsi:type="xsd:double"&gt;22808.33&lt;/D&gt;&lt;/FQL&gt;&lt;FQL&gt;&lt;Q&gt;180458^P_PRICE_LOW(8/15/11,8/15/11-14D,,,,"PRICE","INTRA")&lt;/Q&gt;&lt;R&gt;1&lt;/R&gt;&lt;C&gt;1&lt;/C&gt;&lt;D xsi:type="xsd:double"&gt;18868.11&lt;/D&gt;&lt;/FQL&gt;&lt;FQL&gt;&lt;Q&gt;180458^P_PRICE_HIGH(8/16/11,8/16/11-14D,,,,"PRICE","INTRA")&lt;/Q&gt;&lt;R&gt;1&lt;/R&gt;&lt;C&gt;1&lt;/C&gt;&lt;D xsi:type="xsd:double"&gt;22808.33&lt;/D&gt;&lt;/FQL&gt;&lt;FQL&gt;&lt;Q&gt;180458^P_PRICE_LOW(8/16/11,8/16/11-14D,,,,"PRICE","INTRA")&lt;/Q&gt;&lt;R&gt;1&lt;/R&gt;&lt;C&gt;1&lt;/C&gt;&lt;D xsi:type="xsd:double"&gt;18868.11&lt;/D&gt;&lt;/FQL&gt;&lt;FQL&gt;&lt;Q&gt;180458^P_PRICE_HIGH(8/17/11,8/17/11-14D,,,,"PRICE","INTRA")&lt;/Q&gt;&lt;R&gt;1&lt;/R&gt;&lt;C&gt;1&lt;/C&gt;&lt;D xsi:type="xsd:double"&gt;22808.33&lt;/D&gt;&lt;/FQL&gt;&lt;FQL&gt;&lt;Q&gt;180458^P_PRICE_LOW(8/17/11,8/17/11-14D,,,,"PRICE","INTRA")&lt;/Q&gt;&lt;R&gt;1&lt;/R&gt;&lt;C&gt;1&lt;/C&gt;&lt;D xsi:type="xsd:double"&gt;18868.11&lt;/D&gt;&lt;/FQL&gt;&lt;FQL&gt;&lt;Q&gt;180458^P_PRICE_HIGH(8/18/11,8/18/11-14D,,,,"PRICE","INTRA")&lt;/Q&gt;&lt;R&gt;1&lt;/R&gt;&lt;C&gt;1&lt;/C&gt;&lt;D xsi:type="xsd:double"&gt;22808.33&lt;/D&gt;&lt;/FQL&gt;&lt;FQL&gt;&lt;Q&gt;180458^P_PRICE_LOW(8/18/11,8/18/11-14D,,,,"PRICE","INTRA")&lt;/Q&gt;&lt;R&gt;1&lt;/R&gt;&lt;C&gt;1&lt;/C&gt;&lt;D xsi:type="xsd:double"&gt;18868.11&lt;/D&gt;&lt;/FQL&gt;&lt;FQL&gt;&lt;Q&gt;180458^P_PRICE_HIGH(8/19/11,8/19/11-14D,,,,"PRICE","INTRA")&lt;/Q&gt;&lt;R&gt;1&lt;/R&gt;&lt;C&gt;1&lt;/C&gt;&lt;D xsi:type="xsd:double"&gt;22808.33&lt;/D&gt;&lt;/FQL&gt;&lt;FQL&gt;&lt;Q&gt;180458^P_PRICE_LOW(8/19/11,8/19/11-14D,,,,"PRICE","INTRA")&lt;/Q&gt;&lt;R&gt;1&lt;/R&gt;&lt;C&gt;1&lt;/C&gt;&lt;D xsi:type="xsd:double"&gt;18868.11&lt;/D&gt;&lt;/FQL&gt;&lt;FQL&gt;&lt;Q&gt;180458^P_PRICE_HIGH(8/22/11,8/22/11-14D,,,,"PRICE","INTRA")&lt;/Q&gt;&lt;R&gt;1&lt;/R&gt;&lt;C&gt;1&lt;/C&gt;&lt;D xsi:type="xsd:double"&gt;22623.22&lt;/D&gt;&lt;/FQL&gt;&lt;FQL&gt;&lt;Q&gt;180458^P_PRICE_LOW(8/22/11,8/22/11-14D,,,,"PRICE","INTRA")&lt;/Q&gt;&lt;R&gt;1&lt;/R&gt;&lt;C&gt;1&lt;/C&gt;&lt;D xsi:type="xsd:double"&gt;18868.11&lt;/D&gt;&lt;/FQL&gt;&lt;FQL&gt;&lt;Q&gt;180458^P_PRICE_HIGH(8/23/11,8/23/11-14D,,,,"PRICE","INTRA")&lt;/Q&gt;&lt;R&gt;1&lt;/R&gt;&lt;C&gt;1&lt;/C&gt;&lt;D xsi:type="xsd:double"&gt;22087.12&lt;/D&gt;&lt;/FQL&gt;&lt;FQL&gt;&lt;Q&gt;180458^P_PRICE_LOW(8/23/11,8/23/11-14D,,,,"PRICE","INTRA")&lt;/Q&gt;&lt;R&gt;1&lt;/R&gt;&lt;C&gt;1&lt;/C&gt;&lt;D xsi:type="xsd:double"&gt;18868.11&lt;/D&gt;&lt;/FQL&gt;&lt;FQL&gt;&lt;Q&gt;180458^P_PRICE_HIGH(8/24/11,8/24/11-14D,,,,"PRICE","INTRA")&lt;/Q&gt;&lt;R&gt;1&lt;/R&gt;&lt;C&gt;1&lt;/C&gt;&lt;D xsi:type="xsd:double"&gt;22087.12&lt;/D&gt;&lt;/FQL&gt;&lt;FQL&gt;&lt;Q&gt;180458^P_PRICE_LOW(8/24/11,8/24/11-14D,,,,"PRICE","INTRA")&lt;/Q&gt;&lt;R&gt;1&lt;/R&gt;&lt;C&gt;1&lt;/C&gt;&lt;D xsi:type="xsd:double"&gt;18868.11&lt;/D&gt;&lt;/FQL&gt;&lt;FQL&gt;&lt;Q&gt;180458^P_PRICE_HIGH(8/25/11,8/25/11-14D,,,,"PRICE","INTRA")&lt;/Q&gt;&lt;R&gt;1&lt;/R&gt;&lt;C&gt;1&lt;/C&gt;&lt;D xsi:type="xsd:double"&gt;21017.72&lt;/D&gt;&lt;/FQL&gt;&lt;FQL&gt;&lt;Q&gt;180458^P_PRICE_LOW(8/25/11,8/25/11-14D,,,,"PRICE","INTRA")&lt;/Q&gt;&lt;R&gt;1&lt;/R&gt;&lt;C&gt;1&lt;/C&gt;&lt;D xsi:type="xsd:double"&gt;18868.11&lt;/D&gt;&lt;/FQL&gt;&lt;FQL&gt;&lt;Q&gt;180458^P_PRICE_HIGH(8/26/11,8/26/11-14D,,,,"PRICE","INTRA")&lt;/Q&gt;&lt;R&gt;1&lt;/R&gt;&lt;C&gt;1&lt;/C&gt;&lt;D xsi:type="xsd:double"&gt;20572.51&lt;/D&gt;&lt;/FQL&gt;&lt;FQL&gt;&lt;Q&gt;180458^P_PRICE_LOW(8/26/11,8/26/11-14D,,,,"PRICE","INTRA")&lt;/Q&gt;&lt;R&gt;1&lt;/R&gt;&lt;C&gt;1&lt;/C&gt;&lt;D xsi:type="xsd:double"&gt;18868.11&lt;/D&gt;&lt;/FQL&gt;&lt;FQL&gt;&lt;Q&gt;180458^P_PRICE_HIGH(8/29/11,8/29/11-14D,,,,"PRICE","INTRA")&lt;/Q&gt;&lt;R&gt;1&lt;/R&gt;&lt;C&gt;1&lt;/C&gt;&lt;D xsi:type="xsd:double"&gt;20504.38&lt;/D&gt;&lt;/FQL&gt;&lt;FQL&gt;&lt;Q&gt;180458^P_PRICE_LOW(8/29/11,8/29/11-14D,,,,"PRICE","INTRA")&lt;/Q&gt;&lt;R&gt;1&lt;/R&gt;&lt;C&gt;1&lt;/C&gt;&lt;D xsi:type="xsd:double"&gt;18868.11&lt;/D&gt;&lt;/FQL&gt;&lt;FQL&gt;&lt;Q&gt;180458^P_PRICE_HIGH(8/30/11,8/30/11-14D,,,,"PRICE","INTRA")&lt;/Q&gt;&lt;R&gt;1&lt;/R&gt;&lt;C&gt;1&lt;/C&gt;&lt;D xsi:type="xsd:double"&gt;20504.38&lt;/D&gt;&lt;/FQL&gt;&lt;FQL&gt;&lt;Q&gt;180458^P_PRICE_LOW(8/30/11,8/30/11-14D,,,,"PRICE","INTRA")&lt;/Q&gt;&lt;R&gt;1&lt;/R&gt;&lt;C&gt;1&lt;/C&gt;&lt;D xsi:type="xsd:double"&gt;19047.64&lt;/D&gt;&lt;/FQL&gt;&lt;FQL&gt;&lt;Q&gt;180458^P_PRICE_HIGH(8/31/11,8/31/11-14D,,,,"PRICE","INTRA")&lt;/Q&gt;&lt;R&gt;1&lt;/R&gt;&lt;C&gt;1&lt;/C&gt;&lt;D xsi:type="xsd:double"&gt;20556.93&lt;/D&gt;&lt;/FQL&gt;&lt;FQL&gt;&lt;Q&gt;180458^P_PRICE_LOW(8/31/11,8/31/11-14D,,,,"PRICE","INTRA")&lt;/Q&gt;&lt;R&gt;1&lt;/R&gt;&lt;C&gt;1&lt;/C&gt;&lt;D xsi:type="xsd:double"&gt;19047.64&lt;/D&gt;&lt;/FQL&gt;&lt;FQL&gt;&lt;Q&gt;180458^P_PRICE_HIGH(9/01/11,9/01/11-14D,,,,"PRICE","INTRA")&lt;/Q&gt;&lt;R&gt;1&lt;/R&gt;&lt;C&gt;1&lt;/C&gt;&lt;D xsi:type="xsd:double"&gt;20975.3&lt;/D&gt;&lt;/FQL&gt;&lt;FQL&gt;&lt;Q&gt;180458^P_PRICE_LOW(9/01/11,9/01/11-14D,,,,"PRICE","INTRA")&lt;/Q&gt;&lt;R&gt;1&lt;/R&gt;&lt;C&gt;1&lt;/C&gt;&lt;D xsi:type="xsd:double"&gt;19047.64&lt;/D&gt;&lt;/FQL&gt;&lt;FQL&gt;&lt;Q&gt;180458^P_PRICE_HIGH(9/02/11,9/02/11-14D,,,,"PRICE","INTRA")&lt;/Q&gt;&lt;R&gt;1&lt;/R&gt;&lt;C&gt;1&lt;/C&gt;&lt;D xsi:type="xsd:double"&gt;20975.3&lt;/D&gt;&lt;/FQL&gt;&lt;FQL&gt;&lt;Q&gt;180458^P_PRICE_LOW(9/02/11,9/02/11-14D,,,,"PRICE","INTRA")&lt;/Q&gt;&lt;R&gt;1&lt;/R&gt;&lt;C&gt;1&lt;/C&gt;&lt;D xsi:type="xsd:double"&gt;19047.64&lt;/D&gt;&lt;/FQL&gt;&lt;FQL&gt;&lt;Q&gt;180458^P_PRICE_HIGH(9/05/11,9/05/11-14D,,,,"PRICE","INTRA")&lt;/Q&gt;&lt;R&gt;1&lt;/R&gt;&lt;C&gt;1&lt;/C&gt;&lt;D xsi:type="xsd:double"&gt;20975.3&lt;/D&gt;&lt;/FQL&gt;&lt;FQL&gt;&lt;Q&gt;180458^P_PRICE_LOW(9/05/11,9/05/11-14D,,,,"PRICE","INTRA")&lt;/Q&gt;&lt;R&gt;1&lt;/R&gt;&lt;C&gt;1&lt;/C&gt;&lt;D xsi:type="xsd:double"&gt;19047.64&lt;/D&gt;&lt;/FQL&gt;&lt;FQL&gt;&lt;Q&gt;180458^P_PRICE_HIGH(9/06/11,9/06/11-14D,,,,"PRICE","INTRA")&lt;/Q&gt;&lt;R&gt;1&lt;/R&gt;&lt;C&gt;1&lt;/C&gt;&lt;D xsi:type="xsd:double"&gt;20975.3&lt;/D&gt;&lt;/FQL&gt;&lt;FQL&gt;&lt;Q&gt;180458^P_PRICE_LOW(9/06/11,9/06/11-14D,,,,"PRICE","INTRA")&lt;/Q&gt;&lt;R&gt;1&lt;/R&gt;&lt;C&gt;1&lt;/C&gt;&lt;D xsi:type="xsd:double"&gt;19047.64&lt;/D&gt;&lt;/FQL&gt;&lt;FQL&gt;&lt;Q&gt;180458^P_PRICE_HIGH(9/07/11,9/07/11-14D,,,,"PRICE","INTRA")&lt;/Q&gt;&lt;R&gt;1&lt;/R&gt;&lt;C&gt;1&lt;/C&gt;&lt;D xsi:type="xsd:double"&gt;20975.3&lt;/D&gt;&lt;/FQL&gt;&lt;FQL&gt;&lt;Q&gt;180458^P_PRICE_LOW(9/07/11,9/07/11-14D,,,,"PRICE","INTRA")&lt;/Q&gt;&lt;R&gt;1&lt;/R&gt;&lt;C&gt;1&lt;/C&gt;&lt;D xsi:type="xsd:double"&gt;19047.64&lt;/D&gt;&lt;/FQL&gt;&lt;FQL&gt;&lt;Q&gt;180458^P_PRICE_HIGH(9/08/11,9/08/11-14D,,,,"PRICE","INTRA")&lt;/Q&gt;&lt;R&gt;1&lt;/R&gt;&lt;C&gt;1&lt;/C&gt;&lt;D xsi:type="xsd:double"&gt;20975.3&lt;/D&gt;&lt;/FQL&gt;&lt;FQL&gt;&lt;Q&gt;180458^P_PRICE_LOW(9/08/11,9/08/11-14D,,,,"PRICE","INTRA")&lt;/Q&gt;&lt;R&gt;1&lt;/R&gt;&lt;C&gt;1&lt;/C&gt;&lt;D xsi:type="xsd:double"&gt;19047.64&lt;/D&gt;&lt;/FQL&gt;&lt;FQL&gt;&lt;Q&gt;180458^P_PRICE_HIGH(9/09/11,9/09/11-14D,,,,"PRICE","INTRA")&lt;/Q&gt;&lt;R&gt;1&lt;/R&gt;&lt;C&gt;1&lt;/C&gt;&lt;D xsi:type="xsd:double"&gt;20975.3&lt;/D&gt;&lt;/FQL&gt;&lt;FQL&gt;&lt;Q&gt;180458^P_PRICE_LOW(9/09/11,9/09/11-14D,,,,"PRICE","INTRA")&lt;/Q&gt;&lt;R&gt;1&lt;/R&gt;&lt;C&gt;1&lt;/C&gt;&lt;D xsi:type="xsd:double"&gt;19047.64&lt;/D&gt;&lt;/FQL&gt;&lt;FQL&gt;&lt;Q&gt;180458^P_PRICE_HIGH(9/12/11,9/12/11-14D,,,,"PRICE","INTRA")&lt;/Q&gt;&lt;R&gt;1&lt;/R&gt;&lt;C&gt;1&lt;/C&gt;&lt;D xsi:type="xsd:double"&gt;20975.3&lt;/D&gt;&lt;/FQL&gt;&lt;FQL&gt;&lt;Q&gt;180458^P_PRICE_LOW(9/12/11,9/12/11-14D,,,,"PRICE","INTRA")&lt;/Q&gt;&lt;R&gt;1&lt;/R&gt;&lt;C&gt;1&lt;/C&gt;&lt;D xsi:type="xsd:double"&gt;18989.44&lt;/D&gt;&lt;/FQL&gt;&lt;FQL&gt;&lt;Q&gt;180458^P_PRICE_HIGH(9/14/11,9/14/11-14D,,,,"PRICE","INTRA")&lt;/Q&gt;&lt;R&gt;1&lt;/R&gt;&lt;C&gt;1&lt;/C&gt;&lt;D xsi:type="xsd:double"&gt;20975.3&lt;/D&gt;&lt;/FQL&gt;&lt;FQL&gt;&lt;Q&gt;180458^P_PRICE_LOW(9/14/11,9/14/11-14D,,,,"PRICE","INTRA")&lt;/Q&gt;&lt;R&gt;1&lt;/R&gt;&lt;C&gt;1&lt;/C&gt;&lt;D xsi:type="xsd:double"&gt;18627.65&lt;/D&gt;&lt;/FQL&gt;&lt;FQL&gt;&lt;Q&gt;180458^P_PRICE_HIGH(9/15/11,9/15/11-14D,,,,"PRICE","INTRA")&lt;/Q&gt;&lt;R&gt;1&lt;/R&gt;&lt;C&gt;1&lt;/C&gt;&lt;D xsi:type="xsd:double"&gt;20975.3&lt;/D&gt;&lt;/FQL&gt;&lt;FQL&gt;&lt;Q&gt;180458^P_PRICE_LOW(9/15/11,9/15/11-14D,,,,"PRICE","INTRA")&lt;/Q&gt;&lt;R&gt;1&lt;/R&gt;&lt;C&gt;1&lt;/C&gt;&lt;D xsi:type="xsd:double"&gt;18627.65&lt;/D&gt;&lt;/FQL&gt;&lt;FQL&gt;&lt;Q&gt;180458^P_PRICE_HIGH(9/16/11,9/16/11-14D,,,,"PRICE","INTRA")&lt;/Q&gt;&lt;R&gt;1&lt;/R&gt;&lt;C&gt;1&lt;/C&gt;&lt;D xsi:type="xsd:double"&gt;20975.3&lt;/D&gt;&lt;/FQL&gt;&lt;FQL&gt;&lt;Q&gt;180458^P_PRICE_LOW(9/16/11,9/16/11-14D,,,,"PRICE","INTRA")&lt;/Q&gt;&lt;R&gt;1&lt;/R&gt;&lt;C&gt;1&lt;/C&gt;&lt;D xsi:type="xsd:double"&gt;18627.65&lt;/D&gt;&lt;/FQL&gt;&lt;FQL&gt;&lt;Q&gt;180458^P_PRICE_HIGH(9/19/11,9/19/11-14D,,,,"PRICE","INTRA")&lt;/Q&gt;&lt;R&gt;1&lt;/R&gt;&lt;C&gt;1&lt;/C&gt;&lt;D xsi:type="xsd:double"&gt;20975.3&lt;/D&gt;&lt;/FQL&gt;&lt;FQL&gt;&lt;Q&gt;180458^P_PRICE_LOW(9/19/11,9/19/11-14D,,,,"PRICE","INTRA")&lt;/Q&gt;&lt;R&gt;1&lt;/R&gt;&lt;C&gt;1&lt;/C&gt;&lt;D xsi:type="xsd:double"&gt;18627.65&lt;/D&gt;&lt;/FQL&gt;&lt;FQL&gt;&lt;Q&gt;180458^P_PRICE_HIGH(9/20/11,9/20/11-14D,,,,"PRICE","INTRA")&lt;/Q&gt;&lt;R&gt;1&lt;/R&gt;&lt;C&gt;1&lt;/C&gt;&lt;D xsi:type="xsd:double"&gt;20975.3&lt;/D&gt;&lt;/FQL&gt;&lt;FQL&gt;&lt;Q&gt;180458^P_PRICE_LOW(9/20/11,9/20/11-14D,,,,"PRICE","INTRA")&lt;/Q&gt;&lt;R&gt;1&lt;/R&gt;&lt;C&gt;1&lt;/C&gt;&lt;D xsi:type="xsd:double"&gt;18627.65&lt;/D&gt;&lt;/FQL&gt;&lt;FQL&gt;&lt;Q&gt;180458^P_PRICE_HIGH(9/21/11,9/21/11-14D,,,,"PRICE","INTRA")&lt;/Q&gt;&lt;R&gt;1&lt;/R&gt;&lt;C&gt;1&lt;/C&gt;&lt;D xsi:type="xsd:double"&gt;20975.3&lt;/D&gt;&lt;/FQL&gt;&lt;FQL&gt;&lt;Q&gt;180458^P_PRICE_LOW(9/21/11,9/21/11-14D,,,,"PRICE","INTRA")&lt;/Q&gt;&lt;R&gt;1&lt;/R&gt;&lt;C&gt;1&lt;/C&gt;&lt;D xsi:type="xsd:double"&gt;18627.65&lt;/D&gt;&lt;/FQL&gt;&lt;FQL&gt;&lt;Q&gt;180458^P_PRICE_HIGH(9/22/11,9/22/11-14D,,,,"PRICE","INTRA")&lt;/Q&gt;&lt;R&gt;1&lt;/R&gt;&lt;C&gt;1&lt;/C&gt;&lt;D xsi:type="xsd:double"&gt;20975.3&lt;/D&gt;&lt;/FQL&gt;&lt;FQL&gt;&lt;Q&gt;180458^P_PRICE_LOW(9/22/11,9/22/11-14D,,,,"PRICE","INTRA")&lt;/Q&gt;&lt;R&gt;1&lt;/R&gt;&lt;C&gt;1&lt;/C&gt;&lt;D xsi:type="xsd:double"&gt;17859.31&lt;/D&gt;&lt;/FQL&gt;&lt;FQL&gt;&lt;Q&gt;180458^P_PRICE_HIGH(9/23/11,9/23/11-14D,,,,"PRICE","INTRA")&lt;/Q&gt;&lt;R&gt;1&lt;/R&gt;&lt;C&gt;1&lt;/C&gt;&lt;D xsi:type="xsd:double"&gt;20580.81&lt;/D&gt;&lt;/FQL&gt;&lt;FQL&gt;&lt;Q&gt;180458^P_PRICE_LOW(9/23/11,9/23/11-14D,,,,"PRICE","INTRA")&lt;/Q&gt;&lt;R&gt;1&lt;/R&gt;&lt;C&gt;1&lt;/C&gt;&lt;D xsi:type="xsd:double"&gt;17373.41&lt;/D&gt;&lt;/FQL&gt;&lt;FQL&gt;&lt;Q&gt;180458^P_PRICE_HIGH(9/26/11,9/26/11-14D,,,,"PRICE","INTRA")&lt;/Q&gt;&lt;R&gt;1&lt;/R&gt;&lt;C&gt;1&lt;/C&gt;&lt;D xsi:type="xsd:double"&gt;20159.29&lt;/D&gt;&lt;/FQL&gt;&lt;FQL&gt;&lt;Q&gt;180458^P_PRICE_LOW(9/26/11,9/26/11-14D,,,,"PRICE","INTRA")&lt;/Q&gt;&lt;R&gt;1&lt;/R&gt;&lt;C&gt;1&lt;/C&gt;&lt;D xsi:type="xsd:double"&gt;16999.54&lt;/D&gt;&lt;/FQL&gt;&lt;FQL&gt;&lt;Q&gt;180458^P_PRICE_HIGH(9/27/11,9/27/11-14D,,,,"PRICE","INTRA")&lt;/Q&gt;&lt;R&gt;1&lt;/R&gt;&lt;C&gt;1&lt;/C&gt;&lt;D xsi:type="xsd:double"&gt;20159.29&lt;/D&gt;&lt;/FQL&gt;&lt;FQL&gt;&lt;Q&gt;180458^P_PRICE_LOW(9/27/11,9/27/11-14D,,,,"PRICE","INTRA")&lt;/Q&gt;&lt;R&gt;1&lt;/R&gt;&lt;C&gt;1&lt;/C&gt;&lt;D xsi:type="xsd:double"&gt;16999.54&lt;/D&gt;&lt;/FQL&gt;&lt;FQL&gt;&lt;Q&gt;180458^P_PRICE_HIGH(9/28/11,9/28/11-14D,,,,"PRICE","INTRA")&lt;/Q&gt;&lt;R&gt;1&lt;/R&gt;&lt;C&gt;1&lt;/C&gt;&lt;D xsi:type="xsd:double"&gt;20159.29&lt;/D&gt;&lt;/FQL&gt;&lt;FQL&gt;&lt;Q&gt;180458^P_PRICE_LOW(9/28/11,9/28/11-14D,,,,"PRICE","INTRA")&lt;/Q&gt;&lt;R&gt;1&lt;/R&gt;&lt;C&gt;1&lt;/C&gt;&lt;D xsi:type="xsd:double"&gt;16999.54&lt;/D&gt;&lt;/FQL&gt;&lt;FQL&gt;&lt;Q&gt;180458^P_PRICE_HIGH(9/30/11,9/30/11-14D,,,,"PRICE","INTRA")&lt;/Q&gt;&lt;R&gt;1&lt;/R&gt;&lt;C&gt;1&lt;/C&gt;&lt;D xsi:type="xsd:double"&gt;20159.29&lt;/D&gt;&lt;/FQL&gt;&lt;FQL&gt;&lt;Q&gt;180458^P_PRICE_LOW(9/30/11,9/30/11-14D,,,,"PRICE","INTRA")&lt;/Q&gt;&lt;R&gt;1&lt;/R&gt;&lt;C&gt;1&lt;/C&gt;&lt;D xsi:type="xsd:double"&gt;16999.54&lt;/D&gt;&lt;/FQL&gt;&lt;FQL&gt;&lt;Q&gt;180458^P_PRICE_HIGH(10/03/11,10/03/11-14D,,,,"PRICE","INTRA")&lt;/Q&gt;&lt;R&gt;1&lt;/R&gt;&lt;C&gt;1&lt;/C&gt;&lt;D xsi:type="xsd:double"&gt;20088.8&lt;/D&gt;&lt;/FQL&gt;&lt;FQL&gt;&lt;Q&gt;180458^P_PRICE_LOW(10/03/11,10/03/11-14D,,,,"PRICE","INTRA")&lt;/Q&gt;&lt;R&gt;1&lt;/R&gt;&lt;C&gt;1&lt;/C&gt;&lt;D xsi:type="xsd:double"&gt;16717.14&lt;/D&gt;&lt;/FQL&gt;&lt;FQL&gt;&lt;Q&gt;180458^P_PRICE_HIGH(10/04/11,10/04/11-14D,,,,"PRICE","INTRA")&lt;/Q&gt;&lt;R&gt;1&lt;/R&gt;&lt;C&gt;1&lt;/C&gt;&lt;D xsi:type="xsd:double"&gt;19652.53&lt;/D&gt;&lt;/FQL&gt;&lt;FQL&gt;&lt;Q&gt;180458^P_PRICE_LOW(10/04/11,10/04/11-14D,,,,"PRICE","INTRA")&lt;/Q&gt;&lt;R&gt;1&lt;/R&gt;&lt;C&gt;1&lt;/C&gt;&lt;D xsi:type="xsd:double"&gt;16170.35&lt;/D&gt;&lt;/FQL&gt;&lt;FQL&gt;&lt;Q&gt;180458^P_PRICE_HIGH(10/06/11,10/06/11-14D,,,,"PRICE","INTRA")&lt;/Q&gt;&lt;R&gt;1&lt;/R&gt;&lt;C&gt;1&lt;/C&gt;&lt;D xsi:type="xsd:double"&gt;19652.53&lt;/D&gt;&lt;/FQL&gt;&lt;FQL&gt;&lt;Q&gt;180458^P_PRICE_LOW(10/06/11,10/06/11-14D,,,,"PRICE","INTRA")&lt;/Q&gt;&lt;R&gt;1&lt;/R&gt;&lt;C&gt;1&lt;/C&gt;&lt;D xsi:type="xsd:double"&gt;16170.35&lt;/D&gt;&lt;/FQL&gt;&lt;FQL&gt;&lt;Q&gt;180458^P_PRICE_HIGH(10/07/11,10/07/11-14D,,,,"PRICE","INTRA")&lt;/Q&gt;&lt;R&gt;1&lt;/R&gt;&lt;C&gt;1&lt;/C&gt;&lt;D xsi:type="xsd:double"&gt;19652.53&lt;/D&gt;&lt;/FQL&gt;&lt;FQL&gt;&lt;Q&gt;180458^P_PRICE_LOW(10/07/11,10/07/11-14D,,,,"PRICE","INTRA")&lt;/Q&gt;&lt;R&gt;1&lt;/R&gt;&lt;C&gt;1&lt;/C&gt;&lt;D xsi:type="xsd:double"&gt;16170.35&lt;/D&gt;&lt;/FQL&gt;&lt;FQL&gt;&lt;Q&gt;180458^P_PRICE_HIGH(10/10/11,10/10/11-14D,,,,"PRICE","INTRA")&lt;/Q&gt;&lt;R&gt;1&lt;/R&gt;&lt;C&gt;1&lt;/C&gt;&lt;D xsi:type="xsd:double"&gt;19652.53&lt;/D&gt;&lt;/FQL&gt;&lt;FQL&gt;&lt;Q&gt;180458^P_PRICE_LOW(10/10/11,10/10/11-14D,,,,"PRICE","INTRA")&lt;/Q&gt;&lt;R&gt;1&lt;/R&gt;&lt;C&gt;1&lt;/C&gt;&lt;D xsi:type="xsd:double"&gt;16170.35&lt;/D&gt;&lt;/FQL&gt;&lt;FQL&gt;&lt;Q&gt;180458^P_PRICE_HIGH(10/11/11,10/11/11-14D,,,,"PRICE","INTRA")&lt;/Q&gt;&lt;R&gt;1&lt;/R&gt;&lt;C&gt;1&lt;/C&gt;&lt;D xsi:type="xsd:double"&gt;19247.59&lt;/D&gt;&lt;/FQL&gt;&lt;FQL&gt;&lt;Q&gt;180458^P_PRICE_LOW(10/11/11,10/11/11-14D,,,,"PRICE","INTRA")&lt;/Q&gt;&lt;R&gt;1&lt;/R&gt;&lt;C&gt;1&lt;/C&gt;&lt;D xsi:type="xsd:double"&gt;16170.35&lt;/D&gt;&lt;/FQL&gt;&lt;FQL&gt;&lt;Q&gt;180458^P_PRICE_HIGH(10/12/11,10/12/11-14D,,,,"PRICE","INTRA")&lt;/Q&gt;&lt;R&gt;1&lt;/R&gt;&lt;C&gt;1&lt;/C&gt;&lt;D xsi:type="xsd:double"&gt;19055.16&lt;/D&gt;&lt;/FQL&gt;&lt;FQL&gt;&lt;Q&gt;180458^P_PRICE_LOW(10/12/11,10/12/11-14D,,,,"PRICE","INTRA")&lt;/Q&gt;&lt;R&gt;1&lt;/R&gt;&lt;C&gt;1&lt;/C&gt;&lt;D xsi:type="xsd:double"&gt;16170.35&lt;/D&gt;&lt;/FQL&gt;&lt;FQL&gt;&lt;Q&gt;180458^P_PRICE_HIGH(10/13/11,10/13/11-14D,,,,"PRICE","INTRA")&lt;/Q&gt;&lt;R&gt;1&lt;/R&gt;&lt;C&gt;1&lt;/C&gt;&lt;D xsi:type="xsd:double"&gt;19023.57&lt;/D&gt;&lt;/FQL&gt;&lt;FQL&gt;&lt;Q&gt;180458^P_PRICE_LOW(10/13/11,10/13/11-14D,,,,"PRICE","INTRA")&lt;/Q&gt;&lt;R&gt;1&lt;/R&gt;&lt;C&gt;1&lt;/C&gt;&lt;D xsi:type="xsd:double"&gt;16170.35&lt;/D&gt;&lt;/FQL&gt;&lt;FQL&gt;&lt;Q&gt;180458^P_PRICE_HIGH(10/14/11,10/14/11-14D,,,,"PRICE","INTRA")&lt;/Q&gt;&lt;R&gt;1&lt;/R&gt;&lt;C&gt;1&lt;/C&gt;&lt;D xsi:type="xsd:double"&gt;18758.74&lt;/D&gt;&lt;/FQL&gt;&lt;FQL&gt;&lt;Q&gt;180458^P_PRICE_LOW(10/14/11,10/14/11-14D,,,,"PRICE","INTRA")&lt;/Q&gt;&lt;R&gt;1&lt;/R&gt;&lt;C&gt;1&lt;/C&gt;&lt;D xsi:type="xsd:double"&gt;16170.35&lt;/D&gt;&lt;/FQL&gt;&lt;FQL&gt;&lt;Q&gt;180458^P_PRICE_HIGH(10/17/11,10/17/11-14D,,,,"PRICE","INTRA")&lt;/Q&gt;&lt;R&gt;1&lt;/R&gt;&lt;C&gt;1&lt;/C&gt;&lt;D xsi:type="xsd:double"&gt;18908.17&lt;/D&gt;&lt;/FQL&gt;&lt;FQL&gt;&lt;Q&gt;180458^P_PRICE_LOW(10/17/11,10/17/11-14D,,,,"PRICE","INTRA")&lt;/Q&gt;&lt;R&gt;1&lt;/R&gt;&lt;C&gt;1&lt;/C&gt;&lt;D xsi:type="xsd:double"&gt;16170.35&lt;/D&gt;&lt;/FQL&gt;&lt;FQL&gt;&lt;Q&gt;180458^P_PRICE_HIGH(10/18/11,10/18/11-14D,,,,"PRICE","INTRA")&lt;/Q&gt;&lt;R&gt;1&lt;/R&gt;&lt;C&gt;1&lt;/C&gt;&lt;D xsi:type="xsd:double"&gt;18908.17&lt;/D&gt;&lt;/FQL&gt;&lt;FQL&gt;&lt;Q&gt;180458^P_PRICE_LOW(10/18/11,10/18/11-14D,,,,"PRICE","INTRA")&lt;/Q&gt;&lt;R&gt;1&lt;/R&gt;&lt;C&gt;1&lt;/C&gt;&lt;D xsi:type="xsd:double"&gt;16170.35&lt;/D&gt;&lt;/FQL&gt;&lt;FQL&gt;&lt;Q&gt;180458^P_PRICE_HIGH(10/19/11,10/19/11-14D,,,,"PRICE","INTRA")&lt;/Q&gt;&lt;R&gt;1&lt;/R&gt;&lt;C&gt;1&lt;/C&gt;&lt;D xsi:type="xsd:double"&gt;18908.17&lt;/D&gt;&lt;/FQL&gt;&lt;FQL&gt;&lt;Q&gt;180458^P_PRICE_LOW(10/19/11,10/19/11-14D,,,,"PRICE","INTRA")&lt;/Q&gt;&lt;R&gt;1&lt;/R&gt;&lt;C&gt;1&lt;/C&gt;&lt;D xsi:type="xsd:double"&gt;16170.35&lt;/D&gt;&lt;/FQL&gt;&lt;FQL&gt;&lt;Q&gt;180458^P_PRICE_HIGH(10/20/11,10/20/11-14D,,,,"PRICE","INTRA")&lt;/Q&gt;&lt;R&gt;1&lt;/R&gt;&lt;C&gt;1&lt;/C&gt;&lt;D xsi:type="xsd:double"&gt;18908.17&lt;/D&gt;&lt;/FQL&gt;&lt;FQL&gt;&lt;Q&gt;180458^P_PRICE_LOW(10/20/11,10/20/11-14D,,,,"PRICE","INTRA")&lt;/Q&gt;&lt;R&gt;1&lt;/R&gt;&lt;C&gt;1&lt;/C&gt;&lt;D xsi:type="xsd:double"&gt;16170.35&lt;/D&gt;&lt;/FQL&gt;&lt;FQL&gt;&lt;Q&gt;180458^P_PRICE_HIGH(10/21/11,10/21/11-14D,,,,"PRICE","INTRA")&lt;/Q&gt;&lt;R&gt;1&lt;/R&gt;&lt;C&gt;1&lt;/C&gt;&lt;D xsi:type="xsd:double"&gt;18908.17&lt;/D&gt;&lt;/FQL&gt;&lt;FQL&gt;&lt;Q&gt;180458^P_PRICE_LOW(10/21/11,10/21/11-14D,,,,"PRICE","INTRA")&lt;/Q&gt;&lt;R&gt;1&lt;/R&gt;&lt;C&gt;1&lt;/C&gt;&lt;D xsi:type="xsd:double"&gt;16170.35&lt;/D&gt;&lt;/FQL&gt;&lt;FQL&gt;&lt;Q&gt;180458^P_PRICE_HIGH(10/24/11,10/24/11-14D,,,,"PRICE","INTRA")&lt;/Q&gt;&lt;R&gt;1&lt;/R&gt;&lt;C&gt;1&lt;/C&gt;&lt;D xsi:type="xsd:double"&gt;18908.17&lt;/D&gt;&lt;/FQL&gt;&lt;FQL&gt;&lt;Q&gt;180458^P_PRICE_LOW(10/24/11,10/24/11-14D,,,,"PRICE","INTRA")&lt;/Q&gt;&lt;R&gt;1&lt;/R&gt;&lt;C&gt;1&lt;/C&gt;&lt;D xsi:type="xsd:double"&gt;16170.35&lt;/D&gt;&lt;/FQL&gt;&lt;FQL&gt;&lt;Q&gt;180458^P_PRICE_HIGH(10/25/11,10/25/11-14D,,,,"PRICE","INTRA")&lt;/Q&gt;&lt;R&gt;1&lt;/R&gt;&lt;C&gt;1&lt;/C&gt;&lt;D xsi:type="xsd:double"&gt;18981.57&lt;/D&gt;&lt;/FQL&gt;&lt;FQL&gt;&lt;Q&gt;180458^P_PRICE_LOW(10/25/11,10/25/11-14D,,,,"PRICE","INTRA")&lt;/Q&gt;&lt;R&gt;1&lt;/R&gt;&lt;C&gt;1&lt;/C&gt;&lt;D xsi:type="xsd:double"&gt;16170.35&lt;/D&gt;&lt;/FQL&gt;&lt;FQL&gt;&lt;Q&gt;180458^P_PRICE_HIGH(10/26/11,10/26/11-14D,,,,"PRICE","INTRA")&lt;/Q&gt;&lt;R&gt;1&lt;/R&gt;&lt;C&gt;1&lt;/C&gt;&lt;D xsi:type="xsd:double"&gt;19106.74&lt;/D&gt;&lt;/FQL&gt;&lt;FQL&gt;&lt;Q&gt;180458^P_PRICE_LOW(10/26/11,10/26/11-14D,,,,"PRICE","INTRA")&lt;/Q&gt;&lt;R&gt;1&lt;/R&gt;&lt;C&gt;1&lt;/C&gt;&lt;D xsi:type="xsd:double"&gt;16849.45&lt;/D&gt;&lt;/FQL&gt;&lt;FQL&gt;&lt;Q&gt;180458^P_PRICE_HIGH(10/27/11,10/27/11-14D,,,,"PRICE","INTRA")&lt;/Q&gt;&lt;R&gt;1&lt;/R&gt;&lt;C&gt;1&lt;/C&gt;&lt;D xsi:type="xsd:double"&gt;19693.19&lt;/D&gt;&lt;/FQL&gt;&lt;FQL&gt;&lt;Q&gt;180458^P_PRICE_LOW(10/27/11,10/27/11-14D,,,,"PRICE","INTRA")&lt;/Q&gt;&lt;R&gt;1&lt;/R&gt;&lt;C&gt;1&lt;/C&gt;&lt;D xsi:type="xsd:double"&gt;17437.84&lt;/D&gt;&lt;/FQL&gt;&lt;FQL&gt;&lt;Q&gt;180458^P_PRICE_HIGH(10/28/11,10/28/11-14D,,,,"PRICE","INTRA")&lt;/Q&gt;&lt;R&gt;1&lt;/R&gt;&lt;C&gt;1&lt;/C&gt;&lt;D xsi:type="xsd:double"&gt;20272.38&lt;/D&gt;&lt;/FQL&gt;&lt;FQL&gt;&lt;Q&gt;180458^P_PRICE_LOW(10/28/11,10/28/11-14D,,,,"PRICE","INTRA")&lt;/Q&gt;&lt;R&gt;1&lt;/R&gt;&lt;C&gt;1&lt;/C&gt;&lt;D xsi:type="xsd:double"&gt;17437.84&lt;/D&gt;&lt;/FQL&gt;&lt;FQL&gt;&lt;Q&gt;180458^P_PRICE_HIGH(10/31/11,10/31/11-14D,,,,"PRICE","INTRA")&lt;/Q&gt;&lt;R&gt;1&lt;/R&gt;&lt;C&gt;1&lt;/C&gt;&lt;D xsi:type="xsd:double"&gt;20272.38&lt;/D&gt;&lt;/FQL&gt;&lt;FQL&gt;&lt;Q&gt;180458^P_PRICE_LOW(10/31/11,10/31/11-14D,,,,"PRICE","INTRA")&lt;/Q&gt;&lt;R&gt;1&lt;/R&gt;&lt;C&gt;1&lt;/C&gt;&lt;D xsi:type="xsd:double"&gt;17782&lt;/D&gt;&lt;/FQL&gt;&lt;FQL&gt;&lt;Q&gt;180458^P_PRICE_HIGH(11/01/11,11/01/11-14D,,,,"PRICE","INTRA")&lt;/Q&gt;&lt;R&gt;1&lt;/R&gt;&lt;C&gt;1&lt;/C&gt;&lt;D xsi:type="xsd:double"&gt;20272.38&lt;/D&gt;&lt;/FQL&gt;&lt;FQL&gt;&lt;Q&gt;180458^P_PRICE_LOW(11/01/11,11/01/11-14D,,,,"PRICE","INTRA")&lt;/Q&gt;&lt;R&gt;1&lt;/R&gt;&lt;C&gt;1&lt;/C&gt;&lt;D xsi:type="xsd:double"&gt;17782&lt;/D&gt;&lt;/FQL&gt;&lt;FQL&gt;&lt;Q&gt;180458^P_PRICE_HIGH(11/02/11,</t>
        </r>
      </text>
    </comment>
    <comment ref="A104" authorId="0" shapeId="0">
      <text>
        <r>
          <rPr>
            <b/>
            <sz val="9"/>
            <color indexed="81"/>
            <rFont val="Tahoma"/>
            <charset val="1"/>
          </rPr>
          <t>11/02/11-14D,,,,"PRICE","INTRA")&lt;/Q&gt;&lt;R&gt;1&lt;/R&gt;&lt;C&gt;1&lt;/C&gt;&lt;D xsi:type="xsd:double"&gt;20272.38&lt;/D&gt;&lt;/FQL&gt;&lt;FQL&gt;&lt;Q&gt;180458^P_PRICE_LOW(11/02/11,11/02/11-14D,,,,"PRICE","INTRA")&lt;/Q&gt;&lt;R&gt;1&lt;/R&gt;&lt;C&gt;1&lt;/C&gt;&lt;D xsi:type="xsd:double"&gt;17782&lt;/D&gt;&lt;/FQL&gt;&lt;FQL&gt;&lt;Q&gt;180458^P_PRICE_HIGH(11/03/11,11/03/11-14D,,,,"PRICE","INTRA")&lt;/Q&gt;&lt;R&gt;1&lt;/R&gt;&lt;C&gt;1&lt;/C&gt;&lt;D xsi:type="xsd:double"&gt;20272.38&lt;/D&gt;&lt;/FQL&gt;&lt;FQL&gt;&lt;Q&gt;180458^P_PRICE_LOW(11/03/11,11/03/11-14D,,,,"PRICE","INTRA")&lt;/Q&gt;&lt;R&gt;1&lt;/R&gt;&lt;C&gt;1&lt;/C&gt;&lt;D xsi:type="xsd:double"&gt;17782&lt;/D&gt;&lt;/FQL&gt;&lt;FQL&gt;&lt;Q&gt;180458^P_PRICE_HIGH(11/04/11,11/04/11-14D,,,,"PRICE","INTRA")&lt;/Q&gt;&lt;R&gt;1&lt;/R&gt;&lt;C&gt;1&lt;/C&gt;&lt;D xsi:type="xsd:double"&gt;20272.38&lt;/D&gt;&lt;/FQL&gt;&lt;FQL&gt;&lt;Q&gt;180458^P_PRICE_LOW(11/04/11,11/04/11-14D,,,,"PRICE","INTRA")&lt;/Q&gt;&lt;R&gt;1&lt;/R&gt;&lt;C&gt;1&lt;/C&gt;&lt;D xsi:type="xsd:double"&gt;17782&lt;/D&gt;&lt;/FQL&gt;&lt;FQL&gt;&lt;Q&gt;180458^P_PRICE_HIGH(11/07/11,11/07/11-14D,,,,"PRICE","INTRA")&lt;/Q&gt;&lt;R&gt;1&lt;/R&gt;&lt;C&gt;1&lt;/C&gt;&lt;D xsi:type="xsd:double"&gt;20272.38&lt;/D&gt;&lt;/FQL&gt;&lt;FQL&gt;&lt;Q&gt;180458^P_PRICE_LOW(11/07/11,11/07/11-14D,,,,"PRICE","INTRA")&lt;/Q&gt;&lt;R&gt;1&lt;/R&gt;&lt;C&gt;1&lt;/C&gt;&lt;D xsi:type="xsd:double"&gt;17782&lt;/D&gt;&lt;/FQL&gt;&lt;FQL&gt;&lt;Q&gt;180458^P_PRICE_HIGH(11/08/11,11/08/11-14D,,,,"PRICE","INTRA")&lt;/Q&gt;&lt;R&gt;1&lt;/R&gt;&lt;C&gt;1&lt;/C&gt;&lt;D xsi:type="xsd:double"&gt;20272.38&lt;/D&gt;&lt;/FQL&gt;&lt;FQL&gt;&lt;Q&gt;180458^P_PRICE_LOW(11/08/11,11/08/11-14D,,,,"PRICE","INTRA")&lt;/Q&gt;&lt;R&gt;1&lt;/R&gt;&lt;C&gt;1&lt;/C&gt;&lt;D xsi:type="xsd:double"&gt;17782&lt;/D&gt;&lt;/FQL&gt;&lt;FQL&gt;&lt;Q&gt;180458^P_PRICE_HIGH(11/09/11,11/09/11-14D,,,,"PRICE","INTRA")&lt;/Q&gt;&lt;R&gt;1&lt;/R&gt;&lt;C&gt;1&lt;/C&gt;&lt;D xsi:type="xsd:double"&gt;20272.38&lt;/D&gt;&lt;/FQL&gt;&lt;FQL&gt;&lt;Q&gt;180458^P_PRICE_LOW(11/09/11,11/09/11-14D,,,,"PRICE","INTRA")&lt;/Q&gt;&lt;R&gt;1&lt;/R&gt;&lt;C&gt;1&lt;/C&gt;&lt;D xsi:type="xsd:double"&gt;17782&lt;/D&gt;&lt;/FQL&gt;&lt;FQL&gt;&lt;Q&gt;180458^P_PRICE_HIGH(11/10/11,11/10/11-14D,,,,"PRICE","INTRA")&lt;/Q&gt;&lt;R&gt;1&lt;/R&gt;&lt;C&gt;1&lt;/C&gt;&lt;D xsi:type="xsd:double"&gt;20272.38&lt;/D&gt;&lt;/FQL&gt;&lt;FQL&gt;&lt;Q&gt;180458^P_PRICE_LOW(11/10/11,11/10/11-14D,,,,"PRICE","INTRA")&lt;/Q&gt;&lt;R&gt;1&lt;/R&gt;&lt;C&gt;1&lt;/C&gt;&lt;D xsi:type="xsd:double"&gt;17926.29&lt;/D&gt;&lt;/FQL&gt;&lt;FQL&gt;&lt;Q&gt;180458^P_PRICE_HIGH(11/11/11,11/11/11-14D,,,,"PRICE","INTRA")&lt;/Q&gt;&lt;R&gt;1&lt;/R&gt;&lt;C&gt;1&lt;/C&gt;&lt;D xsi:type="xsd:double"&gt;20272.38&lt;/D&gt;&lt;/FQL&gt;&lt;FQL&gt;&lt;Q&gt;180458^P_PRICE_LOW(11/11/11,11/11/11-14D,,,,"PRICE","INTRA")&lt;/Q&gt;&lt;R&gt;1&lt;/R&gt;&lt;C&gt;1&lt;/C&gt;&lt;D xsi:type="xsd:double"&gt;18435.41&lt;/D&gt;&lt;/FQL&gt;&lt;FQL&gt;&lt;Q&gt;180458^P_PRICE_HIGH(11/14/11,11/14/11-14D,,,,"PRICE","INTRA")&lt;/Q&gt;&lt;R&gt;1&lt;/R&gt;&lt;C&gt;1&lt;/C&gt;&lt;D xsi:type="xsd:double"&gt;20272.38&lt;/D&gt;&lt;/FQL&gt;&lt;FQL&gt;&lt;Q&gt;180458^P_PRICE_LOW(11/14/11,11/14/11-14D,,,,"PRICE","INTRA")&lt;/Q&gt;&lt;R&gt;1&lt;/R&gt;&lt;C&gt;1&lt;/C&gt;&lt;D xsi:type="xsd:double"&gt;18705.08&lt;/D&gt;&lt;/FQL&gt;&lt;FQL&gt;&lt;Q&gt;180458^P_PRICE_HIGH(11/15/11,11/15/11-14D,,,,"PRICE","INTRA")&lt;/Q&gt;&lt;R&gt;1&lt;/R&gt;&lt;C&gt;1&lt;/C&gt;&lt;D xsi:type="xsd:double"&gt;20272.38&lt;/D&gt;&lt;/FQL&gt;&lt;FQL&gt;&lt;Q&gt;180458^P_PRICE_LOW(11/15/11,11/15/11-14D,,,,"PRICE","INTRA")&lt;/Q&gt;&lt;R&gt;1&lt;/R&gt;&lt;C&gt;1&lt;/C&gt;&lt;D xsi:type="xsd:double"&gt;18705.08&lt;/D&gt;&lt;/FQL&gt;&lt;FQL&gt;&lt;Q&gt;180458^P_PRICE_HIGH(11/16/11,11/16/11-14D,,,,"PRICE","INTRA")&lt;/Q&gt;&lt;R&gt;1&lt;/R&gt;&lt;C&gt;1&lt;/C&gt;&lt;D xsi:type="xsd:double"&gt;20272.38&lt;/D&gt;&lt;/FQL&gt;&lt;FQL&gt;&lt;Q&gt;180458^P_PRICE_LOW(11/16/11,11/16/11-14D,,,,"PRICE","INTRA")&lt;/Q&gt;&lt;R&gt;1&lt;/R&gt;&lt;C&gt;1&lt;/C&gt;&lt;D xsi:type="xsd:double"&gt;18768.67&lt;/D&gt;&lt;/FQL&gt;&lt;FQL&gt;&lt;Q&gt;180458^P_PRICE_HIGH(11/17/11,11/17/11-14D,,,,"PRICE","INTRA")&lt;/Q&gt;&lt;R&gt;1&lt;/R&gt;&lt;C&gt;1&lt;/C&gt;&lt;D xsi:type="xsd:double"&gt;20272.38&lt;/D&gt;&lt;/FQL&gt;&lt;FQL&gt;&lt;Q&gt;180458^P_PRICE_LOW(11/17/11,11/17/11-14D,,,,"PRICE","INTRA")&lt;/Q&gt;&lt;R&gt;1&lt;/R&gt;&lt;C&gt;1&lt;/C&gt;&lt;D xsi:type="xsd:double"&gt;18657.74&lt;/D&gt;&lt;/FQL&gt;&lt;FQL&gt;&lt;Q&gt;180458^P_PRICE_HIGH(11/18/11,11/18/11-14D,,,,"PRICE","INTRA")&lt;/Q&gt;&lt;R&gt;1&lt;/R&gt;&lt;C&gt;1&lt;/C&gt;&lt;D xsi:type="xsd:double"&gt;20173.14&lt;/D&gt;&lt;/FQL&gt;&lt;FQL&gt;&lt;Q&gt;180458^P_PRICE_LOW(11/18/11,11/18/11-14D,,,,"PRICE","INTRA")&lt;/Q&gt;&lt;R&gt;1&lt;/R&gt;&lt;C&gt;1&lt;/C&gt;&lt;D xsi:type="xsd:double"&gt;18398.96&lt;/D&gt;&lt;/FQL&gt;&lt;FQL&gt;&lt;Q&gt;180458^P_PRICE_HIGH(11/21/11,11/21/11-14D,,,,"PRICE","INTRA")&lt;/Q&gt;&lt;R&gt;1&lt;/R&gt;&lt;C&gt;1&lt;/C&gt;&lt;D xsi:type="xsd:double"&gt;20173.14&lt;/D&gt;&lt;/FQL&gt;&lt;FQL&gt;&lt;Q&gt;180458^P_PRICE_LOW(11/21/11,11/21/11-14D,,,,"PRICE","INTRA")&lt;/Q&gt;&lt;R&gt;1&lt;/R&gt;&lt;C&gt;1&lt;/C&gt;&lt;D xsi:type="xsd:double"&gt;18054.23&lt;/D&gt;&lt;/FQL&gt;&lt;FQL&gt;&lt;Q&gt;180458^P_PRICE_HIGH(11/22/11,11/22/11-14D,,,,"PRICE","INTRA")&lt;/Q&gt;&lt;R&gt;1&lt;/R&gt;&lt;C&gt;1&lt;/C&gt;&lt;D xsi:type="xsd:double"&gt;20173.14&lt;/D&gt;&lt;/FQL&gt;&lt;FQL&gt;&lt;Q&gt;180458^P_PRICE_LOW(11/22/11,11/22/11-14D,,,,"PRICE","INTRA")&lt;/Q&gt;&lt;R&gt;1&lt;/R&gt;&lt;C&gt;1&lt;/C&gt;&lt;D xsi:type="xsd:double"&gt;18017.5&lt;/D&gt;&lt;/FQL&gt;&lt;FQL&gt;&lt;Q&gt;180458^P_PRICE_HIGH(11/23/11,11/23/11-14D,,,,"PRICE","INTRA")&lt;/Q&gt;&lt;R&gt;1&lt;/R&gt;&lt;C&gt;1&lt;/C&gt;&lt;D xsi:type="xsd:double"&gt;20173.14&lt;/D&gt;&lt;/FQL&gt;&lt;FQL&gt;&lt;Q&gt;180458^P_PRICE_LOW(11/23/11,11/23/11-14D,,,,"PRICE","INTRA")&lt;/Q&gt;&lt;R&gt;1&lt;/R&gt;&lt;C&gt;1&lt;/C&gt;&lt;D xsi:type="xsd:double"&gt;17838.74&lt;/D&gt;&lt;/FQL&gt;&lt;FQL&gt;&lt;Q&gt;180458^P_PRICE_HIGH(11/24/11,11/24/11-14D,,,,"PRICE","INTRA")&lt;/Q&gt;&lt;R&gt;1&lt;/R&gt;&lt;C&gt;1&lt;/C&gt;&lt;D xsi:type="xsd:double"&gt;20173.14&lt;/D&gt;&lt;/FQL&gt;&lt;FQL&gt;&lt;Q&gt;180458^P_PRICE_LOW(11/24/11,11/24/11-14D,,,,"PRICE","INTRA")&lt;/Q&gt;&lt;R&gt;1&lt;/R&gt;&lt;C&gt;1&lt;/C&gt;&lt;D xsi:type="xsd:double"&gt;17657.69&lt;/D&gt;&lt;/FQL&gt;&lt;FQL&gt;&lt;Q&gt;180458^P_PRICE_HIGH(11/25/11,11/25/11-14D,,,,"PRICE","INTRA")&lt;/Q&gt;&lt;R&gt;1&lt;/R&gt;&lt;C&gt;1&lt;/C&gt;&lt;D xsi:type="xsd:double"&gt;20173.14&lt;/D&gt;&lt;/FQL&gt;&lt;FQL&gt;&lt;Q&gt;180458^P_PRICE_LOW(11/25/11,11/25/11-14D,,,,"PRICE","INTRA")&lt;/Q&gt;&lt;R&gt;1&lt;/R&gt;&lt;C&gt;1&lt;/C&gt;&lt;D xsi:type="xsd:double"&gt;17613.2&lt;/D&gt;&lt;/FQL&gt;&lt;FQL&gt;&lt;Q&gt;180458^P_PRICE_HIGH(11/28/11,11/28/11-14D,,,,"PRICE","INTRA")&lt;/Q&gt;&lt;R&gt;1&lt;/R&gt;&lt;C&gt;1&lt;/C&gt;&lt;D xsi:type="xsd:double"&gt;20173.14&lt;/D&gt;&lt;/FQL&gt;&lt;FQL&gt;&lt;Q&gt;180458^P_PRICE_LOW(11/28/11,11/28/11-14D,,,,"PRICE","INTRA")&lt;/Q&gt;&lt;R&gt;1&lt;/R&gt;&lt;C&gt;1&lt;/C&gt;&lt;D xsi:type="xsd:double"&gt;17613.2&lt;/D&gt;&lt;/FQL&gt;&lt;FQL&gt;&lt;Q&gt;180458^P_PRICE_HIGH(11/29/11,11/29/11-14D,,,,"PRICE","INTRA")&lt;/Q&gt;&lt;R&gt;1&lt;/R&gt;&lt;C&gt;1&lt;/C&gt;&lt;D xsi:type="xsd:double"&gt;20173.14&lt;/D&gt;&lt;/FQL&gt;&lt;FQL&gt;&lt;Q&gt;180458^P_PRICE_LOW(11/29/11,11/29/11-14D,,,,"PRICE","INTRA")&lt;/Q&gt;&lt;R&gt;1&lt;/R&gt;&lt;C&gt;1&lt;/C&gt;&lt;D xsi:type="xsd:double"&gt;17613.2&lt;/D&gt;&lt;/FQL&gt;&lt;FQL&gt;&lt;Q&gt;180458^P_PRICE_HIGH(11/30/11,11/30/11-14D,,,,"PRICE","INTRA")&lt;/Q&gt;&lt;R&gt;1&lt;/R&gt;&lt;C&gt;1&lt;/C&gt;&lt;D xsi:type="xsd:double"&gt;19640.68&lt;/D&gt;&lt;/FQL&gt;&lt;FQL&gt;&lt;Q&gt;180458^P_PRICE_LOW(11/30/11,11/30/11-14D,,,,"PRICE","INTRA")&lt;/Q&gt;&lt;R&gt;1&lt;/R&gt;&lt;C&gt;1&lt;/C&gt;&lt;D xsi:type="xsd:double"&gt;17613.2&lt;/D&gt;&lt;/FQL&gt;&lt;FQL&gt;&lt;Q&gt;180458^P_PRICE_HIGH(12/01/11,12/01/11-14D,,,,"PRICE","INTRA")&lt;/Q&gt;&lt;R&gt;1&lt;/R&gt;&lt;C&gt;1&lt;/C&gt;&lt;D xsi:type="xsd:double"&gt;19640.68&lt;/D&gt;&lt;/FQL&gt;&lt;FQL&gt;&lt;Q&gt;180458^P_PRICE_LOW(12/01/11,12/01/11-14D,,,,"PRICE","INTRA")&lt;/Q&gt;&lt;R&gt;1&lt;/R&gt;&lt;C&gt;1&lt;/C&gt;&lt;D xsi:type="xsd:double"&gt;17613.2&lt;/D&gt;&lt;/FQL&gt;&lt;FQL&gt;&lt;Q&gt;180458^P_PRICE_HIGH(12/02/11,12/02/11-14D,,,,"PRICE","INTRA")&lt;/Q&gt;&lt;R&gt;1&lt;/R&gt;&lt;C&gt;1&lt;/C&gt;&lt;D xsi:type="xsd:double"&gt;19640.68&lt;/D&gt;&lt;/FQL&gt;&lt;FQL&gt;&lt;Q&gt;180458^P_PRICE_LOW(12/02/11,12/02/11-14D,,,,"PRICE","INTRA")&lt;/Q&gt;&lt;R&gt;1&lt;/R&gt;&lt;C&gt;1&lt;/C&gt;&lt;D xsi:type="xsd:double"&gt;17613.2&lt;/D&gt;&lt;/FQL&gt;&lt;FQL&gt;&lt;Q&gt;180458^P_PRICE_HIGH(12/05/11,12/05/11-14D,,,,"PRICE","INTRA")&lt;/Q&gt;&lt;R&gt;1&lt;/R&gt;&lt;C&gt;1&lt;/C&gt;&lt;D xsi:type="xsd:double"&gt;19483.1&lt;/D&gt;&lt;/FQL&gt;&lt;FQL&gt;&lt;Q&gt;180458^P_PRICE_LOW(12/05/11,12/05/11-14D,,,,"PRICE","INTRA")&lt;/Q&gt;&lt;R&gt;1&lt;/R&gt;&lt;C&gt;1&lt;/C&gt;&lt;D xsi:type="xsd:double"&gt;17613.2&lt;/D&gt;&lt;/FQL&gt;&lt;FQL&gt;&lt;Q&gt;180458^P_PRICE_HIGH(12/06/11,12/06/11-14D,,,,"PRICE","INTRA")&lt;/Q&gt;&lt;R&gt;1&lt;/R&gt;&lt;C&gt;1&lt;/C&gt;&lt;D xsi:type="xsd:double"&gt;19483.1&lt;/D&gt;&lt;/FQL&gt;&lt;FQL&gt;&lt;Q&gt;180458^P_PRICE_LOW(12/06/11,12/06/11-14D,,,,"PRICE","INTRA")&lt;/Q&gt;&lt;R&gt;1&lt;/R&gt;&lt;C&gt;1&lt;/C&gt;&lt;D xsi:type="xsd:double"&gt;17613.2&lt;/D&gt;&lt;/FQL&gt;&lt;FQL&gt;&lt;Q&gt;180458^P_PRICE_HIGH(12/07/11,12/07/11-14D,,,,"PRICE","INTRA")&lt;/Q&gt;&lt;R&gt;1&lt;/R&gt;&lt;C&gt;1&lt;/C&gt;&lt;D xsi:type="xsd:double"&gt;19242.8&lt;/D&gt;&lt;/FQL&gt;&lt;FQL&gt;&lt;Q&gt;180458^P_PRICE_LOW(12/07/11,12/07/11-14D,,,,"PRICE","INTRA")&lt;/Q&gt;&lt;R&gt;1&lt;/R&gt;&lt;C&gt;1&lt;/C&gt;&lt;D xsi:type="xsd:double"&gt;17613.2&lt;/D&gt;&lt;/FQL&gt;&lt;FQL&gt;&lt;Q&gt;180458^P_PRICE_HIGH(12/08/11,12/08/11-14D,,,,"PRICE","INTRA")&lt;/Q&gt;&lt;R&gt;1&lt;/R&gt;&lt;C&gt;1&lt;/C&gt;&lt;D xsi:type="xsd:double"&gt;19242.8&lt;/D&gt;&lt;/FQL&gt;&lt;FQL&gt;&lt;Q&gt;180458^P_PRICE_LOW(12/08/11,12/08/11-14D,,,,"PRICE","INTRA")&lt;/Q&gt;&lt;R&gt;1&lt;/R&gt;&lt;C&gt;1&lt;/C&gt;&lt;D xsi:type="xsd:double"&gt;17613.2&lt;/D&gt;&lt;/FQL&gt;&lt;FQL&gt;&lt;Q&gt;180458^P_PRICE_HIGH(12/09/11,12/09/11-14D,,,,"PRICE","INTRA")&lt;/Q&gt;&lt;R&gt;1&lt;/R&gt;&lt;C&gt;1&lt;/C&gt;&lt;D xsi:type="xsd:double"&gt;19242.8&lt;/D&gt;&lt;/FQL&gt;&lt;FQL&gt;&lt;Q&gt;180458^P_PRICE_LOW(12/09/11,12/09/11-14D,,,,"PRICE","INTRA")&lt;/Q&gt;&lt;R&gt;1&lt;/R&gt;&lt;C&gt;1&lt;/C&gt;&lt;D xsi:type="xsd:double"&gt;17613.2&lt;/D&gt;&lt;/FQL&gt;&lt;FQL&gt;&lt;Q&gt;180458^P_PRICE_HIGH(12/12/11,12/12/11-14D,,,,"PRICE","INTRA")&lt;/Q&gt;&lt;R&gt;1&lt;/R&gt;&lt;C&gt;1&lt;/C&gt;&lt;D xsi:type="xsd:double"&gt;19242.8&lt;/D&gt;&lt;/FQL&gt;&lt;FQL&gt;&lt;Q&gt;180458^P_PRICE_LOW(12/12/11,12/12/11-14D,,,,"PRICE","INTRA")&lt;/Q&gt;&lt;R&gt;1&lt;/R&gt;&lt;C&gt;1&lt;/C&gt;&lt;D xsi:type="xsd:double"&gt;17613.2&lt;/D&gt;&lt;/FQL&gt;&lt;FQL&gt;&lt;Q&gt;180458^P_PRICE_HIGH(12/13/11,12/13/11-14D,,,,"PRICE","INTRA")&lt;/Q&gt;&lt;R&gt;1&lt;/R&gt;&lt;C&gt;1&lt;/C&gt;&lt;D xsi:type="xsd:double"&gt;19242.8&lt;/D&gt;&lt;/FQL&gt;&lt;FQL&gt;&lt;Q&gt;180458^P_PRICE_LOW(12/13/11,12/13/11-14D,,,,"PRICE","INTRA")&lt;/Q&gt;&lt;R&gt;1&lt;/R&gt;&lt;C&gt;1&lt;/C&gt;&lt;D xsi:type="xsd:double"&gt;17613.2&lt;/D&gt;&lt;/FQL&gt;&lt;FQL&gt;&lt;Q&gt;180458^P_PRICE_HIGH(12/14/11,12/14/11-14D,,,,"PRICE","INTRA")&lt;/Q&gt;&lt;R&gt;1&lt;/R&gt;&lt;C&gt;1&lt;/C&gt;&lt;D xsi:type="xsd:double"&gt;19242.8&lt;/D&gt;&lt;/FQL&gt;&lt;FQL&gt;&lt;Q&gt;180458^P_PRICE_LOW(12/14/11,12/14/11-14D,,,,"PRICE","INTRA")&lt;/Q&gt;&lt;R&gt;1&lt;/R&gt;&lt;C&gt;1&lt;/C&gt;&lt;D xsi:type="xsd:double"&gt;17613.2&lt;/D&gt;&lt;/FQL&gt;&lt;FQL&gt;&lt;Q&gt;180458^P_PRICE_HIGH(12/15/11,12/15/11-14D,,,,"PRICE","INTRA")&lt;/Q&gt;&lt;R&gt;1&lt;/R&gt;&lt;C&gt;1&lt;/C&gt;&lt;D xsi:type="xsd:double"&gt;19242.8&lt;/D&gt;&lt;/FQL&gt;&lt;FQL&gt;&lt;Q&gt;180458^P_PRICE_LOW(12/15/11,12/15/11-14D,,,,"PRICE","INTRA")&lt;/Q&gt;&lt;R&gt;1&lt;/R&gt;&lt;C&gt;1&lt;/C&gt;&lt;D xsi:type="xsd:double"&gt;17613.2&lt;/D&gt;&lt;/FQL&gt;&lt;FQL&gt;&lt;Q&gt;180458^P_PRICE_HIGH(12/16/11,12/16/11-14D,,,,"PRICE","INTRA")&lt;/Q&gt;&lt;R&gt;1&lt;/R&gt;&lt;C&gt;1&lt;/C&gt;&lt;D xsi:type="xsd:double"&gt;19242.8&lt;/D&gt;&lt;/FQL&gt;&lt;FQL&gt;&lt;Q&gt;180458^P_PRICE_LOW(12/16/11,12/16/11-14D,,,,"PRICE","INTRA")&lt;/Q&gt;&lt;R&gt;1&lt;/R&gt;&lt;C&gt;1&lt;/C&gt;&lt;D xsi:type="xsd:double"&gt;17860.8&lt;/D&gt;&lt;/FQL&gt;&lt;FQL&gt;&lt;Q&gt;180458^P_PRICE_HIGH(12/19/11,12/19/11-14D,,,,"PRICE","INTRA")&lt;/Q&gt;&lt;R&gt;1&lt;/R&gt;&lt;C&gt;1&lt;/C&gt;&lt;D xsi:type="xsd:double"&gt;19242.8&lt;/D&gt;&lt;/FQL&gt;&lt;FQL&gt;&lt;Q&gt;180458^P_PRICE_LOW(12/19/11,12/19/11-14D,,,,"PRICE","INTRA")&lt;/Q&gt;&lt;R&gt;1&lt;/R&gt;&lt;C&gt;1&lt;/C&gt;&lt;D xsi:type="xsd:double"&gt;17821.52&lt;/D&gt;&lt;/FQL&gt;&lt;FQL&gt;&lt;Q&gt;180458^P_PRICE_HIGH(12/20/11,12/20/11-14D,,,,"PRICE","INTRA")&lt;/Q&gt;&lt;R&gt;1&lt;/R&gt;&lt;C&gt;1&lt;/C&gt;&lt;D xsi:type="xsd:double"&gt;19242.8&lt;/D&gt;&lt;/FQL&gt;&lt;FQL&gt;&lt;Q&gt;180458^P_PRICE_LOW(12/20/11,12/20/11-14D,,,,"PRICE","INTRA")&lt;/Q&gt;&lt;R&gt;1&lt;/R&gt;&lt;C&gt;1&lt;/C&gt;&lt;D xsi:type="xsd:double"&gt;17821.52&lt;/D&gt;&lt;/FQL&gt;&lt;FQL&gt;&lt;Q&gt;180458^P_PRICE_HIGH(12/21/11,12/21/11-14D,,,,"PRICE","INTRA")&lt;/Q&gt;&lt;R&gt;1&lt;/R&gt;&lt;C&gt;1&lt;/C&gt;&lt;D xsi:type="xsd:double"&gt;19242.8&lt;/D&gt;&lt;/FQL&gt;&lt;FQL&gt;&lt;Q&gt;180458^P_PRICE_LOW(12/21/11,12/21/11-14D,,,,"PRICE","INTRA")&lt;/Q&gt;&lt;R&gt;1&lt;/R&gt;&lt;C&gt;1&lt;/C&gt;&lt;D xsi:type="xsd:double"&gt;17821.52&lt;/D&gt;&lt;/FQL&gt;&lt;FQL&gt;&lt;Q&gt;180458^P_PRICE_HIGH(12/22/11,12/22/11-14D,,,,"PRICE","INTRA")&lt;/Q&gt;&lt;R&gt;1&lt;/R&gt;&lt;C&gt;1&lt;/C&gt;&lt;D xsi:type="xsd:double"&gt;19242.8&lt;/D&gt;&lt;/FQL&gt;&lt;FQL&gt;&lt;Q&gt;180458^P_PRICE_LOW(12/22/11,12/22/11-14D,,,,"PRICE","INTRA")&lt;/Q&gt;&lt;R&gt;1&lt;/R&gt;&lt;C&gt;1&lt;/C&gt;&lt;D xsi:type="xsd:double"&gt;17821.52&lt;/D&gt;&lt;/FQL&gt;&lt;FQL&gt;&lt;Q&gt;180458^P_PRICE_HIGH(12/23/11,12/23/11-14D,,,,"PRICE","INTRA")&lt;/Q&gt;&lt;R&gt;1&lt;/R&gt;&lt;C&gt;1&lt;/C&gt;&lt;D xsi:type="xsd:double"&gt;19242.8&lt;/D&gt;&lt;/FQL&gt;&lt;FQL&gt;&lt;Q&gt;180458^P_PRICE_LOW(12/23/11,12/23/11-14D,,,,"PRICE","INTRA")&lt;/Q&gt;&lt;R&gt;1&lt;/R&gt;&lt;C&gt;1&lt;/C&gt;&lt;D xsi:type="xsd:double"&gt;17821.52&lt;/D&gt;&lt;/FQL&gt;&lt;FQL&gt;&lt;Q&gt;180458^P_PRICE_HIGH(12/28/11,12/28/11-14D,,,,"PRICE","INTRA")&lt;/Q&gt;&lt;R&gt;1&lt;/R&gt;&lt;C&gt;1&lt;/C&gt;&lt;D xsi:type="xsd:double"&gt;19242.8&lt;/D&gt;&lt;/FQL&gt;&lt;FQL&gt;&lt;Q&gt;180458^P_PRICE_LOW(12/28/11,12/28/11-14D,,,,"PRICE","INTRA")&lt;/Q&gt;&lt;R&gt;1&lt;/R&gt;&lt;C&gt;1&lt;/C&gt;&lt;D xsi:type="xsd:double"&gt;17821.52&lt;/D&gt;&lt;/FQL&gt;&lt;FQL&gt;&lt;Q&gt;180458^P_PRICE_HIGH(12/29/11,12/29/11-14D,,,,"PRICE","INTRA")&lt;/Q&gt;&lt;R&gt;1&lt;/R&gt;&lt;C&gt;1&lt;/C&gt;&lt;D xsi:type="xsd:double"&gt;19242.8&lt;/D&gt;&lt;/FQL&gt;&lt;FQL&gt;&lt;Q&gt;180458^P_PRICE_LOW(12/29/11,12/29/11-14D,,,,"PRICE","INTRA")&lt;/Q&gt;&lt;R&gt;1&lt;/R&gt;&lt;C&gt;1&lt;/C&gt;&lt;D xsi:type="xsd:double"&gt;17821.52&lt;/D&gt;&lt;/FQL&gt;&lt;FQL&gt;&lt;Q&gt;180458^P_PRICE_HIGH(12/30/11,12/30/11-14D,,,,"PRICE","INTRA")&lt;/Q&gt;&lt;R&gt;1&lt;/R&gt;&lt;C&gt;1&lt;/C&gt;&lt;D xsi:type="xsd:double"&gt;19137.56&lt;/D&gt;&lt;/FQL&gt;&lt;FQL&gt;&lt;Q&gt;180458^P_PRICE_LOW(12/30/11,12/30/11-14D,,,,"PRICE","INTRA")&lt;/Q&gt;&lt;R&gt;1&lt;/R&gt;&lt;C&gt;1&lt;/C&gt;&lt;D xsi:type="xsd:double"&gt;17821.52&lt;/D&gt;&lt;/FQL&gt;&lt;FQL&gt;&lt;Q&gt;180458^P_PRICE_HIGH(1/03/12,1/03/12-14D,,,,"PRICE","INTRA")&lt;/Q&gt;&lt;R&gt;1&lt;/R&gt;&lt;C&gt;1&lt;/C&gt;&lt;D xsi:type="xsd:double"&gt;18919.42&lt;/D&gt;&lt;/FQL&gt;&lt;FQL&gt;&lt;Q&gt;180458^P_PRICE_LOW(1/03/12,1/03/12-14D,,,,"PRICE","INTRA")&lt;/Q&gt;&lt;R&gt;1&lt;/R&gt;&lt;C&gt;1&lt;/C&gt;&lt;D xsi:type="xsd:double"&gt;17821.52&lt;/D&gt;&lt;/FQL&gt;&lt;FQL&gt;&lt;Q&gt;180458^P_PRICE_HIGH(1/04/12,1/04/12-14D,,,,"PRICE","INTRA")&lt;/Q&gt;&lt;R&gt;1&lt;/R&gt;&lt;C&gt;1&lt;/C&gt;&lt;D xsi:type="xsd:double"&gt;18970.6&lt;/D&gt;&lt;/FQL&gt;&lt;FQL&gt;&lt;Q&gt;180458^P_PRICE_LOW(1/04/12,1/04/12-14D,,,,"PRICE","INTRA")&lt;/Q&gt;&lt;R&gt;1&lt;/R&gt;&lt;C&gt;1&lt;/C&gt;&lt;D xsi:type="xsd:double"&gt;17821.52&lt;/D&gt;&lt;/FQL&gt;&lt;FQL&gt;&lt;Q&gt;180458^P_PRICE_HIGH(1/05/12,1/05/12-14D,,,,"PRICE","INTRA")&lt;/Q&gt;&lt;R&gt;1&lt;/R&gt;&lt;C&gt;1&lt;/C&gt;&lt;D xsi:type="xsd:double"&gt;18970.6&lt;/D&gt;&lt;/FQL&gt;&lt;FQL&gt;&lt;Q&gt;180458^P_PRICE_LOW(1/05/12,1/05/12-14D,,,,"PRICE","INTRA")&lt;/Q&gt;&lt;R&gt;1&lt;/R&gt;&lt;C&gt;1&lt;/C&gt;&lt;D xsi:type="xsd:double"&gt;17821.52&lt;/D&gt;&lt;/FQL&gt;&lt;FQL&gt;&lt;Q&gt;180458^P_PRICE_HIGH(1/06/12,1/06/12-14D,,,,"PRICE","INTRA")&lt;/Q&gt;&lt;R&gt;1&lt;/R&gt;&lt;C&gt;1&lt;/C&gt;&lt;D xsi:type="xsd:double"&gt;18970.6&lt;/D&gt;&lt;/FQL&gt;&lt;FQL&gt;&lt;Q&gt;180458^P_PRICE_LOW(1/06/12,1/06/12-14D,,,,"PRICE","INTRA")&lt;/Q&gt;&lt;R&gt;1&lt;/R&gt;&lt;C&gt;1&lt;/C&gt;&lt;D xsi:type="xsd:double"&gt;17821.52&lt;/D&gt;&lt;/FQL&gt;&lt;FQL&gt;&lt;Q&gt;180458^P_PRICE_HIGH(1/09/12,1/09/12-14D,,,,"PRICE","INTRA")&lt;/Q&gt;&lt;R&gt;1&lt;/R&gt;&lt;C&gt;1&lt;/C&gt;&lt;D xsi:type="xsd:double"&gt;18970.6&lt;/D&gt;&lt;/FQL&gt;&lt;FQL&gt;&lt;Q&gt;180458^P_PRICE_LOW(1/09/12,1/09/12-14D,,,,"PRICE","INTRA")&lt;/Q&gt;&lt;R&gt;1&lt;/R&gt;&lt;C&gt;1&lt;/C&gt;&lt;D xsi:type="xsd:double"&gt;17821.52&lt;/D&gt;&lt;/FQL&gt;&lt;FQL&gt;&lt;Q&gt;180458^P_PRICE_HIGH(1/10/12,1/10/12-14D,,,,"PRICE","INTRA")&lt;/Q&gt;&lt;R&gt;1&lt;/R&gt;&lt;C&gt;1&lt;/C&gt;&lt;D xsi:type="xsd:double"&gt;19086.53&lt;/D&gt;&lt;/FQL&gt;&lt;FQL&gt;&lt;Q&gt;180458^P_PRICE_LOW(1/10/12,1/10/12-14D,,,,"PRICE","INTRA")&lt;/Q&gt;&lt;R&gt;1&lt;/R&gt;&lt;C&gt;1&lt;/C&gt;&lt;D xsi:type="xsd:double"&gt;17821.52&lt;/D&gt;&lt;/FQL&gt;&lt;FQL&gt;&lt;Q&gt;180458^P_PRICE_HIGH(1/11/12,1/11/12-14D,,,,"PRICE","INTRA")&lt;/Q&gt;&lt;R&gt;1&lt;/R&gt;&lt;C&gt;1&lt;/C&gt;&lt;D xsi:type="xsd:double"&gt;19175.85&lt;/D&gt;&lt;/FQL&gt;&lt;FQL&gt;&lt;Q&gt;180458^P_PRICE_LOW(1/11/12,1/11/12-14D,,,,"PRICE","INTRA")&lt;/Q&gt;&lt;R&gt;1&lt;/R&gt;&lt;C&gt;1&lt;/C&gt;&lt;D xsi:type="xsd:double"&gt;17821.52&lt;/D&gt;&lt;/FQL&gt;&lt;FQL&gt;&lt;Q&gt;180458^P_PRICE_HIGH(1/12/12,1/12/12-14D,,,,"PRICE","INTRA")&lt;/Q&gt;&lt;R&gt;1&lt;/R&gt;&lt;C&gt;1&lt;/C&gt;&lt;D xsi:type="xsd:double"&gt;19261.29&lt;/D&gt;&lt;/FQL&gt;&lt;FQL&gt;&lt;Q&gt;180458^P_PRICE_LOW(1/12/12,1/12/12-14D,,,,"PRICE","INTRA")&lt;/Q&gt;&lt;R&gt;1&lt;/R&gt;&lt;C&gt;1&lt;/C&gt;&lt;D xsi:type="xsd:double"&gt;18010.26&lt;/D&gt;&lt;/FQL&gt;&lt;FQL&gt;&lt;Q&gt;180458^P_PRICE_HIGH(1/13/12,1/13/12-14D,,,,"PRICE","INTRA")&lt;/Q&gt;&lt;R&gt;1&lt;/R&gt;&lt;C&gt;1&lt;/C&gt;&lt;D xsi:type="xsd:double"&gt;19261.29&lt;/D&gt;&lt;/FQL&gt;&lt;FQL&gt;&lt;Q&gt;180458^P_PRICE_LOW(1/13/12,1/13/12-14D,,,,"PRICE","INTRA")&lt;/Q&gt;&lt;R&gt;1&lt;/R&gt;&lt;C&gt;1&lt;/C&gt;&lt;D xsi:type="xsd:double"&gt;18238.38&lt;/D&gt;&lt;/FQL&gt;&lt;FQL&gt;&lt;Q&gt;180458^P_PRICE_HIGH(1/16/12,1/16/12-14D,,,,"PRICE","INTRA")&lt;/Q&gt;&lt;R&gt;1&lt;/R&gt;&lt;C&gt;1&lt;/C&gt;&lt;D xsi:type="xsd:double"&gt;19261.29&lt;/D&gt;&lt;/FQL&gt;&lt;FQL&gt;&lt;Q&gt;180458^P_PRICE_LOW(1/16/12,1/16/12-14D,,,,"PRICE","INTRA")&lt;/Q&gt;&lt;R&gt;1&lt;/R&gt;&lt;C&gt;1&lt;/C&gt;&lt;D xsi:type="xsd:double"&gt;18238.38&lt;/D&gt;&lt;/FQL&gt;&lt;FQL&gt;&lt;Q&gt;180458^P_PRICE_HIGH(1/17/12,1/17/12-14D,,,,"PRICE","INTRA")&lt;/Q&gt;&lt;R&gt;1&lt;/R&gt;&lt;C&gt;1&lt;/C&gt;&lt;D xsi:type="xsd:double"&gt;19640.28&lt;/D&gt;&lt;/FQL&gt;&lt;FQL&gt;&lt;Q&gt;180458^P_PRICE_LOW(1/17/12,1/17/12-14D,,,,"PRICE","INTRA")&lt;/Q&gt;&lt;R&gt;1&lt;/R&gt;&lt;C&gt;1&lt;/C&gt;&lt;D xsi:type="xsd:double"&gt;18293.81&lt;/D&gt;&lt;/FQL&gt;&lt;FQL&gt;&lt;Q&gt;180458^P_PRICE_HIGH(1/18/12,1/18/12-14D,,,,"PRICE","INTRA")&lt;/Q&gt;&lt;R&gt;1&lt;/R&gt;&lt;C&gt;1&lt;/C&gt;&lt;D xsi:type="xsd:double"&gt;19726.84&lt;/D&gt;&lt;/FQL&gt;&lt;FQL&gt;&lt;Q&gt;180458^P_PRICE_LOW(1/18/12,1/18/12-14D,,,,"PRICE","INTRA")&lt;/Q&gt;&lt;R&gt;1&lt;/R&gt;&lt;C&gt;1&lt;/C&gt;&lt;D xsi:type="xsd:double"&gt;18293.81&lt;/D&gt;&lt;/FQL&gt;&lt;FQL&gt;&lt;Q&gt;180458^P_PRICE_HIGH(1/19/12,1/19/12-14D,,,,"PRICE","INTRA")&lt;/Q&gt;&lt;R&gt;1&lt;/R&gt;&lt;C&gt;1&lt;/C&gt;&lt;D xsi:type="xsd:double"&gt;19956.54&lt;/D&gt;&lt;/FQL&gt;&lt;FQL&gt;&lt;Q&gt;180458^P_PRICE_LOW(1/19/12,1/19/12-14D,,,,"PRICE","INTRA")&lt;/Q&gt;&lt;R&gt;1&lt;/R&gt;&lt;C&gt;1&lt;/C&gt;&lt;D xsi:type="xsd:double"&gt;18293.81&lt;/D&gt;&lt;/FQL&gt;&lt;FQL&gt;&lt;Q&gt;180458^P_PRICE_HIGH(1/20/12,1/20/12-14D,,,,"PRICE","INTRA")&lt;/Q&gt;&lt;R&gt;1&lt;/R&gt;&lt;C&gt;1&lt;/C&gt;&lt;D xsi:type="xsd:double"&gt;20161.72&lt;/D&gt;&lt;/FQL&gt;&lt;FQL&gt;&lt;Q&gt;180458^P_PRICE_LOW(1/20/12,1/20/12-14D,,,,"PRICE","INTRA")&lt;/Q&gt;&lt;R&gt;1&lt;/R&gt;&lt;C&gt;1&lt;/C&gt;&lt;D xsi:type="xsd:double"&gt;18302.84&lt;/D&gt;&lt;/FQL&gt;&lt;FQL&gt;&lt;Q&gt;180458^P_PRICE_HIGH(1/26/12,1/26/12-14D,,,,"PRICE","INTRA")&lt;/Q&gt;&lt;R&gt;1&lt;/R&gt;&lt;C&gt;1&lt;/C&gt;&lt;D xsi:type="xsd:double"&gt;20453.47&lt;/D&gt;&lt;/FQL&gt;&lt;FQL&gt;&lt;Q&gt;180458^P_PRICE_LOW(1/26/12,1/26/12-14D,,,,"PRICE","INTRA")&lt;/Q&gt;&lt;R&gt;1&lt;/R&gt;&lt;C&gt;1&lt;/C&gt;&lt;D xsi:type="xsd:double"&gt;18302.84&lt;/D&gt;&lt;/FQL&gt;&lt;FQL&gt;&lt;Q&gt;180458^P_PRICE_HIGH(1/27/12,1/27/12-14D,,,,"PRICE","INTRA")&lt;/Q&gt;&lt;R&gt;1&lt;/R&gt;&lt;C&gt;1&lt;/C&gt;&lt;D xsi:type="xsd:double"&gt;20590.8&lt;/D&gt;&lt;/FQL&gt;&lt;FQL&gt;&lt;Q&gt;180458^P_PRICE_LOW(1/27/12,1/27/12-14D,,,,"PRICE","INTRA")&lt;/Q&gt;&lt;R&gt;1&lt;/R&gt;&lt;C&gt;1&lt;/C&gt;&lt;D xsi:type="xsd:double"&gt;18302.84&lt;/D&gt;&lt;/FQL&gt;&lt;FQL&gt;&lt;Q&gt;180458^P_PRICE_HIGH(1/30/12,1/30/12-14D,,,,"PRICE","INTRA")&lt;/Q&gt;&lt;R&gt;1&lt;/R&gt;&lt;C&gt;1&lt;/C&gt;&lt;D xsi:type="xsd:double"&gt;20590.8&lt;/D&gt;&lt;/FQL&gt;&lt;FQL&gt;&lt;Q&gt;180458^P_PRICE_LOW(1/30/12,1/30/12-14D,,,,"PRICE","INTRA")&lt;/Q&gt;&lt;R&gt;1&lt;/R&gt;&lt;C&gt;1&lt;/C&gt;&lt;D xsi:type="xsd:double"&gt;18302.84&lt;/D&gt;&lt;/FQL&gt;&lt;FQL&gt;&lt;Q&gt;180458^P_PRICE_HIGH(1/31/12,1/31/12-14D,,,,"PRICE","INTRA")&lt;/Q&gt;&lt;R&gt;1&lt;/R&gt;&lt;C&gt;1&lt;/C&gt;&lt;D xsi:type="xsd:double"&gt;20590.8&lt;/D&gt;&lt;/FQL&gt;&lt;FQL&gt;&lt;Q&gt;180458^P_PRICE_LOW(1/31/12,1/31/12-14D,,,,"PRICE","INTRA")&lt;/Q&gt;&lt;R&gt;1&lt;/R&gt;&lt;C&gt;1&lt;/C&gt;&lt;D xsi:type="xsd:double"&gt;18302.84&lt;/D&gt;&lt;/FQL&gt;&lt;FQL&gt;&lt;Q&gt;180458^P_PRICE_HIGH(2/01/12,2/01/12-14D,,,,"PRICE","INTRA")&lt;/Q&gt;&lt;R&gt;1&lt;/R&gt;&lt;C&gt;1&lt;/C&gt;&lt;D xsi:type="xsd:double"&gt;20590.8&lt;/D&gt;&lt;/FQL&gt;&lt;FQL&gt;&lt;Q&gt;180458^P_PRICE_LOW(2/01/12,2/01/12-14D,,,,"PRICE","INTRA")&lt;/Q&gt;&lt;R&gt;1&lt;/R&gt;&lt;C&gt;1&lt;/C&gt;&lt;D xsi:type="xsd:double"&gt;18302.84&lt;/D&gt;&lt;/FQL&gt;&lt;FQL&gt;&lt;Q&gt;180458^P_PRICE_HIGH(2/02/12,2/02/12-14D,,,,"PRICE","INTRA")&lt;/Q&gt;&lt;R&gt;1&lt;/R&gt;&lt;C&gt;1&lt;/C&gt;&lt;D xsi:type="xsd:double"&gt;20761.7&lt;/D&gt;&lt;/FQL&gt;&lt;FQL&gt;&lt;Q&gt;180458^P_PRICE_LOW(2/02/12,2/02/12-14D,,,,"PRICE","INTRA")&lt;/Q&gt;&lt;R&gt;1&lt;/R&gt;&lt;C&gt;1&lt;/C&gt;&lt;D xsi:type="xsd:double"&gt;18858.57&lt;/D&gt;&lt;/FQL&gt;&lt;FQL&gt;&lt;Q&gt;180458^P_PRICE_HIGH(2/03/12,2/03/12-14D,,,,"PRICE","INTRA")&lt;/Q&gt;&lt;R&gt;1&lt;/R&gt;&lt;C&gt;1&lt;/C&gt;&lt;D xsi:type="xsd:double"&gt;20796.74&lt;/D&gt;&lt;/FQL&gt;&lt;FQL&gt;&lt;Q&gt;180458^P_PRICE_LOW(2/03/12,2/03/12-14D,,,,"PRICE","INTRA")&lt;/Q&gt;&lt;R&gt;1&lt;/R&gt;&lt;C&gt;1&lt;/C&gt;&lt;D xsi:type="xsd:double"&gt;18983.14&lt;/D&gt;&lt;/FQL&gt;&lt;FQL&gt;&lt;Q&gt;180458^P_PRICE_HIGH(2/06/12,2/06/12-14D,,,,"PRICE","INTRA")&lt;/Q&gt;&lt;R&gt;1&lt;/R&gt;&lt;C&gt;1&lt;/C&gt;&lt;D xsi:type="xsd:double"&gt;21015.55&lt;/D&gt;&lt;/FQL&gt;&lt;FQL&gt;&lt;Q&gt;180458^P_PRICE_LOW(2/06/12,2/06/12-14D,,,,"PRICE","INTRA")&lt;/Q&gt;&lt;R&gt;1&lt;/R&gt;&lt;C&gt;1&lt;/C&gt;&lt;D xsi:type="xsd:double"&gt;18985.75&lt;/D&gt;&lt;/FQL&gt;&lt;FQL&gt;&lt;Q&gt;180458^P_PRICE_HIGH(2/07/12,2/07/12-14D,,,,"PRICE","INTRA")&lt;/Q&gt;&lt;R&gt;1&lt;/R&gt;&lt;C&gt;1&lt;/C&gt;&lt;D xsi:type="xsd:double"&gt;21015.55&lt;/D&gt;&lt;/FQL&gt;&lt;FQL&gt;&lt;Q&gt;180458^P_PRICE_LOW(2/07/12,2/07/12-14D,,,,"PRICE","INTRA")&lt;/Q&gt;&lt;R&gt;1&lt;/R&gt;&lt;C&gt;1&lt;/C&gt;&lt;D xsi:type="xsd:double"&gt;18985.75&lt;/D&gt;&lt;/FQL&gt;&lt;FQL&gt;&lt;Q&gt;180458^P_PRICE_HIGH(2/08/12,2/08/12-14D,,,,"PRICE","INTRA")&lt;/Q&gt;&lt;R&gt;1&lt;/R&gt;&lt;C&gt;1&lt;/C&gt;&lt;D xsi:type="xsd:double"&gt;21023.33&lt;/D&gt;&lt;/FQL&gt;&lt;FQL&gt;&lt;Q&gt;180458^P_PRICE_LOW(2/08/12,2/08/12-14D,,,,"PRICE","INTRA")&lt;/Q&gt;&lt;R&gt;1&lt;/R&gt;&lt;C&gt;1&lt;/C&gt;&lt;D xsi:type="xsd:double"&gt;18985.75&lt;/D&gt;&lt;/FQL&gt;&lt;FQL&gt;&lt;Q&gt;180458^P_PRICE_HIGH(2/09/12,2/09/12-14D,,,,"PRICE","INTRA")&lt;/Q&gt;&lt;R&gt;1&lt;/R&gt;&lt;C&gt;1&lt;/C&gt;&lt;D xsi:type="xsd:double"&gt;21053.06&lt;/D&gt;&lt;/FQL&gt;&lt;FQL&gt;&lt;Q&gt;180458^P_PRICE_LOW(2/09/12,2/09/12-14D,,,,"PRICE","INTRA")&lt;/Q&gt;&lt;R&gt;1&lt;/R&gt;&lt;C&gt;1&lt;/C&gt;&lt;D xsi:type="xsd:double"&gt;19173.29&lt;/D&gt;&lt;/FQL&gt;&lt;FQL&gt;&lt;Q&gt;180458^P_PRICE_HIGH(2/10/12,2/10/12-14D,,,,"PRICE","INTRA")&lt;/Q&gt;&lt;R&gt;1&lt;/R&gt;&lt;C&gt;1&lt;/C&gt;&lt;D xsi:type="xsd:double"&gt;21053.06&lt;/D&gt;&lt;/FQL&gt;&lt;FQL&gt;&lt;Q&gt;180458^P_PRICE_LOW(2/10/12,2/10/12-14D,,,,"PRICE","INTRA")&lt;/Q&gt;&lt;R&gt;1&lt;/R&gt;&lt;C&gt;1&lt;/C&gt;&lt;D xsi:type="xsd:double"&gt;19577.07&lt;/D&gt;&lt;/FQL&gt;&lt;FQL&gt;&lt;Q&gt;180458^P_PRICE_HIGH(2/13/12,2/13/12-14D,,,,"PRICE","INTRA")&lt;/Q&gt;&lt;R&gt;1&lt;/R&gt;&lt;C&gt;1&lt;/C&gt;&lt;D xsi:type="xsd:double"&gt;21053.06&lt;/D&gt;&lt;/FQL&gt;&lt;FQL&gt;&lt;Q&gt;180458^P_PRICE_LOW(2/13/12,2/13/12-14D,,,,"PRICE","INTRA")&lt;/Q&gt;&lt;R&gt;1&lt;/R&gt;&lt;C&gt;1&lt;/C&gt;&lt;D xsi:type="xsd:double"&gt;19776.32&lt;/D&gt;&lt;/FQL&gt;&lt;FQL&gt;&lt;Q&gt;180458^P_PRICE_HIGH(2/14/12,2/14/12-14D,,,,"PRICE","INTRA")&lt;/Q&gt;&lt;R&gt;1&lt;/R&gt;&lt;C&gt;1&lt;/C&gt;&lt;D xsi:type="xsd:double"&gt;21053.06&lt;/D&gt;&lt;/FQL&gt;&lt;FQL&gt;&lt;Q&gt;180458^P_PRICE_LOW(2/14/12,2/14/12-14D,,,,"PRICE","INTRA")&lt;/Q&gt;&lt;R&gt;1&lt;/R&gt;&lt;C&gt;1&lt;/C&gt;&lt;D xsi:type="xsd:double"&gt;19927.88&lt;/D&gt;&lt;/FQL&gt;&lt;FQL&gt;&lt;Q&gt;180458^P_PRICE_HIGH(2/15/12,2/15/12-14D,,,,"PRICE","INTRA")&lt;/Q&gt;&lt;R&gt;1&lt;/R&gt;&lt;C&gt;1&lt;/C&gt;&lt;D xsi:type="xsd:double"&gt;21403.28&lt;/D&gt;&lt;/FQL&gt;&lt;FQL&gt;&lt;Q&gt;180458^P_PRICE_LOW(2/15/12,2/15/12-14D,,,,"PRICE","INTRA")&lt;/Q&gt;&lt;R&gt;1&lt;/R&gt;&lt;C&gt;1&lt;/C&gt;&lt;D xsi:type="xsd:double"&gt;20144.95&lt;/D&gt;&lt;/FQL&gt;&lt;FQL&gt;&lt;Q&gt;180458^P_PRICE_HIGH(2/16/12,2/16/12-14D,,,,"PRICE","INTRA")&lt;/Q&gt;&lt;R&gt;1&lt;/R&gt;&lt;C&gt;1&lt;/C&gt;&lt;D xsi:type="xsd:double"&gt;21403.28&lt;/D&gt;&lt;/FQL&gt;&lt;FQL&gt;&lt;Q&gt;180458^P_PRICE_LOW(2/16/12,2/16/12-14D,,,,"PRICE","INTRA")&lt;/Q&gt;&lt;R&gt;1&lt;/R&gt;&lt;C&gt;1&lt;/C&gt;&lt;D xsi:type="xsd:double"&gt;20144.95&lt;/D&gt;&lt;/FQL&gt;&lt;FQL&gt;&lt;Q&gt;180458^P_PRICE_HIGH(2/17/12,2/17/12-14D,,,,"PRICE","INTRA")&lt;/Q&gt;&lt;R&gt;1&lt;/R&gt;&lt;C&gt;1&lt;/C&gt;&lt;D xsi:type="xsd:double"&gt;21546.73&lt;/D&gt;&lt;/FQL&gt;&lt;FQL&gt;&lt;Q&gt;180458^P_PRICE_LOW(2/17/12,2/17/12-14D,,,,"PRICE","INTRA")&lt;/Q&gt;&lt;R&gt;1&lt;/R&gt;&lt;C&gt;1&lt;/C&gt;&lt;D xsi:type="xsd:double"&gt;20144.95&lt;/D&gt;&lt;/FQL&gt;&lt;FQL&gt;&lt;Q&gt;180458^P_PRICE_HIGH(2/20/12,2/20/12-14D,,,,"PRICE","INTRA")&lt;/Q&gt;&lt;R&gt;1&lt;/R&gt;&lt;C&gt;1&lt;/C&gt;&lt;D xsi:type="xsd:double"&gt;21760.34&lt;/D&gt;&lt;/FQL&gt;&lt;FQL&gt;&lt;Q&gt;180458^P_PRICE_LOW(2/20/12,2/20/12-14D,,,,"PRICE","INTRA")&lt;/Q&gt;&lt;R&gt;1&lt;/R&gt;&lt;C&gt;1&lt;/C&gt;&lt;D xsi:type="xsd:double"&gt;20219.27&lt;/D&gt;&lt;/FQL&gt;&lt;FQL&gt;&lt;Q&gt;180458^P_PRICE_HIGH(2/21/12,2/21/12-14D,,,,"PRICE","INTRA")&lt;/Q&gt;&lt;R&gt;1&lt;/R&gt;&lt;C&gt;1&lt;/C&gt;&lt;D xsi:type="xsd:double"&gt;21760.34&lt;/D&gt;&lt;/FQL&gt;&lt;FQL&gt;&lt;Q&gt;180458^P_PRICE_LOW(2/21/12,2/21/12-14D,,,,"PRICE","INTRA")&lt;/Q&gt;&lt;R&gt;1&lt;/R&gt;&lt;C&gt;1&lt;/C&gt;&lt;D xsi:type="xsd:double"&gt;20269.51&lt;/D&gt;&lt;/FQL&gt;&lt;FQL&gt;&lt;Q&gt;180458^P_PRICE_HIGH(2/22/12,2/22/12-14D,,,,"PRICE","INTRA")&lt;/Q&gt;&lt;R&gt;1&lt;/R&gt;&lt;C&gt;1&lt;/C&gt;&lt;D xsi:type="xsd:double"&gt;21760.34&lt;/D&gt;&lt;/FQL&gt;&lt;FQL&gt;&lt;Q&gt;180458^P_PRICE_LOW(2/22/12,2/22/12-14D,,,,"PRICE","INTRA")&lt;/Q&gt;&lt;R&gt;1&lt;/R&gt;&lt;C&gt;1&lt;/C&gt;&lt;D xsi:type="xsd:double"&gt;20564.97&lt;/D&gt;&lt;/FQL&gt;&lt;FQL&gt;&lt;Q&gt;180458^P_PRICE_HIGH(2/23/12,2/23/12-14D,,,,"PRICE","INTRA")&lt;/Q&gt;&lt;R&gt;1&lt;/R&gt;&lt;C&gt;1&lt;/C&gt;&lt;D xsi:type="xsd:double"&gt;21760.34&lt;/D&gt;&lt;/FQL&gt;&lt;FQL&gt;&lt;Q&gt;180458^P_PRICE_LOW(2/23/12,2/23/12-14D,,,,"PRICE","INTRA")&lt;/Q&gt;&lt;R&gt;1&lt;/R&gt;&lt;C&gt;1&lt;/C&gt;&lt;D xsi:type="xsd:double"&gt;20633.13&lt;/D&gt;&lt;/FQL&gt;&lt;FQL&gt;&lt;Q&gt;180458^P_PRICE_HIGH(2/24/12,2/24/12-14D,,,,"PRICE","INTRA")&lt;/Q&gt;&lt;R&gt;1&lt;/R&gt;&lt;C&gt;1&lt;/C&gt;&lt;D xsi:type="xsd:double"&gt;21760.34&lt;/D&gt;&lt;/FQL&gt;&lt;FQL&gt;&lt;Q&gt;180458^P_PRICE_LOW(2/24/12,2/24/12-14D,,,,"PRICE","INTRA")&lt;/Q&gt;&lt;R&gt;1&lt;/R&gt;&lt;C&gt;1&lt;/C&gt;&lt;D xsi:type="xsd:double"&gt;20633.13&lt;/D&gt;&lt;/FQL&gt;&lt;FQL&gt;&lt;Q&gt;180458^P_PRICE_HIGH(2/27/12,2/27/12-14D,,,,"PRICE","INTRA")&lt;/Q&gt;&lt;R&gt;1&lt;/R&gt;&lt;C&gt;1&lt;/C&gt;&lt;D xsi:type="xsd:double"&gt;21760.34&lt;/D&gt;&lt;/FQL&gt;&lt;FQL&gt;&lt;Q&gt;180458^P_PRICE_LOW(2/27/12,2/27/12-14D,,,,"PRICE","INTRA")&lt;/Q&gt;&lt;R&gt;1&lt;/R&gt;&lt;C&gt;1&lt;/C&gt;&lt;D xsi:type="xsd:double"&gt;20649.27&lt;/D&gt;&lt;/FQL&gt;&lt;FQL&gt;&lt;Q&gt;180458^P_PRICE_HIGH(2/28/12,2/28/12-14D,,,,"PRICE","INTRA")&lt;/Q&gt;&lt;R&gt;1&lt;/R&gt;&lt;C&gt;1&lt;/C&gt;&lt;D xsi:type="xsd:double"&gt;21760.34&lt;/D&gt;&lt;/FQL&gt;&lt;FQL&gt;&lt;Q&gt;180458^P_PRICE_LOW(2/28/12,2/28/12-14D,,,,"PRICE","INTRA")&lt;/Q&gt;&lt;R&gt;1&lt;/R&gt;&lt;C&gt;1&lt;/C&gt;&lt;D xsi:type="xsd:double"&gt;20673.96&lt;/D&gt;&lt;/FQL&gt;&lt;FQL&gt;&lt;Q&gt;180458^P_PRICE_HIGH(2/29/12,2/29/12-14D,,,,"PRICE","INTRA")&lt;/Q&gt;&lt;R&gt;1&lt;/R&gt;&lt;C&gt;1&lt;/C&gt;&lt;D xsi:type="xsd:double"&gt;21760.34&lt;/D&gt;&lt;/FQL&gt;&lt;FQL&gt;&lt;Q&gt;180458^P_PRICE_LOW(2/29/12,2/29/12-14D,,,,"PRICE","INTRA")&lt;/Q&gt;&lt;R&gt;1&lt;/R&gt;&lt;C&gt;1&lt;/C&gt;&lt;D xsi:type="xsd:double"&gt;20673.96&lt;/D&gt;&lt;/FQL&gt;&lt;FQL&gt;&lt;Q&gt;180458^P_PRICE_HIGH(3/01/12,3/01/12-14D,,,,"PRICE","INTRA")&lt;/Q&gt;&lt;R&gt;1&lt;/R&gt;&lt;C&gt;1&lt;/C&gt;&lt;D xsi:type="xsd:double"&gt;21760.34&lt;/D&gt;&lt;/FQL&gt;&lt;FQL&gt;&lt;Q&gt;180458^P_PRICE_LOW(3/01/12,3/01/12-14D,,,,"PRICE","INTRA")&lt;/Q&gt;&lt;R&gt;1&lt;/R&gt;&lt;C&gt;1&lt;/C&gt;&lt;D xsi:type="xsd:double"&gt;20673.96&lt;/D&gt;&lt;/FQL&gt;&lt;FQL&gt;&lt;Q&gt;180458^P_PRICE_HIGH(3/02/12,3/02/12-14D,,,,"PRICE","INTRA")&lt;/Q&gt;&lt;R&gt;1&lt;/R&gt;&lt;C&gt;1&lt;/C&gt;&lt;D xsi:type="xsd:double"&gt;21760.34&lt;/D&gt;&lt;/FQL&gt;&lt;FQL&gt;&lt;Q&gt;180458^P_PRICE_LOW(3/02/12,3/02/12-14D,,,,"PRICE","INTRA")&lt;/Q&gt;&lt;R&gt;1&lt;/R&gt;&lt;C&gt;1&lt;/C&gt;&lt;D xsi:type="xsd:double"&gt;20673.96&lt;/D&gt;&lt;/FQL&gt;&lt;FQL&gt;&lt;Q&gt;180458^P_PRICE_HIGH(3/05/12,3/05/12-14D,,,,"PRICE","INTRA")&lt;/Q&gt;&lt;R&gt;1&lt;/R&gt;&lt;C&gt;1&lt;/C&gt;&lt;D xsi:type="xsd:double"&gt;21760.34&lt;/D&gt;&lt;/FQL&gt;&lt;FQL&gt;&lt;Q&gt;180458^P_PRICE_LOW(3/05/12,3/05/12-14D,,,,"PRICE","INTRA")&lt;/Q&gt;&lt;R&gt;1&lt;/R&gt;&lt;C&gt;1&lt;/C&gt;&lt;D xsi:type="xsd:double"&gt;20813.53&lt;/D&gt;&lt;/FQL&gt;&lt;FQL&gt;&lt;Q&gt;180458^P_PRICE_HIGH(3/06/12,3/06/12-14D,,,,"PRICE","INTRA")&lt;/Q&gt;&lt;R&gt;1&lt;/R&gt;&lt;C&gt;1&lt;/C&gt;&lt;D xsi:type="xsd:double"&gt;21760.34&lt;/D&gt;&lt;/FQL&gt;&lt;FQL&gt;&lt;Q&gt;180458^P_PRICE_LOW(3/06/12,3/06/12-14D,,,,"PRICE","INTRA")&lt;/Q&gt;&lt;R&gt;1&lt;/R&gt;&lt;C&gt;1&lt;/C&gt;&lt;D xsi:type="xsd:double"&gt;20789.36&lt;/D&gt;&lt;/FQL&gt;&lt;FQL&gt;&lt;Q&gt;180458^P_PRICE_HIGH(3/07/12,3/07/12-14D,,,,"PRICE","INTRA")&lt;/Q&gt;&lt;R&gt;1&lt;/R&gt;&lt;C&gt;1&lt;/C&gt;&lt;D xsi:type="xsd:double"&gt;21760.34&lt;/D&gt;&lt;/FQL&gt;&lt;FQL&gt;&lt;Q&gt;180458^P_PRICE_LOW(3/07/12,3/07/12-14D,,,,"PRICE","INTRA")&lt;/Q&gt;&lt;R&gt;1&lt;/R&gt;&lt;C&gt;1&lt;/C&gt;&lt;D xsi:type="xsd:double"&gt;20521.96&lt;/D&gt;&lt;/FQL&gt;&lt;FQL&gt;&lt;Q&gt;180458^P_PRICE_HIGH(3/08/12,3/08/12-14D,,,,"PRICE","INTRA")&lt;/Q&gt;&lt;R&gt;1&lt;/R&gt;&lt;C&gt;1&lt;/C&gt;&lt;D xsi:type="xsd:double"&gt;21760.34&lt;/D&gt;&lt;/FQL&gt;&lt;FQL&gt;&lt;Q&gt;180458^P_PRICE_LOW(3/08/12,3/08/12-14D,,,,"PRICE","INTRA")&lt;/Q&gt;&lt;R&gt;1&lt;/R&gt;&lt;C&gt;1&lt;/C&gt;&lt;D xsi:type="xsd:double"&gt;20521.96&lt;/D&gt;&lt;/FQL&gt;&lt;FQL&gt;&lt;Q&gt;180458^P_PRICE_HIGH(3/09/12,3/09/12-14D,,,,"PRICE","INTRA")&lt;/Q&gt;&lt;R&gt;1&lt;/R&gt;&lt;C&gt;1&lt;/C&gt;&lt;D xsi:type="xsd:double"&gt;21760.34&lt;/D&gt;&lt;/FQL&gt;&lt;FQL&gt;&lt;Q&gt;180458^P_PRICE_LOW(3/09/12,3/09/12-14D,,,,"PRICE","INTRA")&lt;/Q&gt;&lt;R&gt;1&lt;/R&gt;&lt;C&gt;1&lt;/C&gt;&lt;D xsi:type="xsd:double"&gt;20521.96&lt;/D&gt;&lt;/FQL&gt;&lt;FQL&gt;&lt;Q&gt;180458^P_PRICE_HIGH(3/12/12,3/12/12-14D,,,,"PRICE","INTRA")&lt;/Q&gt;&lt;R&gt;1&lt;/R&gt;&lt;C&gt;1&lt;/C&gt;&lt;D xsi:type="xsd:double"&gt;21716.76&lt;/D&gt;&lt;/FQL&gt;&lt;FQL&gt;&lt;Q&gt;180458^P_PRICE_LOW(3/12/12,3/12/12-14D,,,,"PRICE","INTRA")&lt;/Q&gt;&lt;R&gt;1&lt;/R&gt;&lt;C&gt;1&lt;/C&gt;&lt;D xsi:type="xsd:double"&gt;20521.96&lt;/D&gt;&lt;/FQL&gt;&lt;FQL&gt;&lt;Q&gt;180458^P_PRICE_HIGH(3/13/12,3/13/12-14D,,,,"PRICE","INTRA")&lt;/Q&gt;&lt;R&gt;1&lt;/R&gt;&lt;C&gt;1&lt;/C&gt;&lt;D xsi:type="xsd:double"&gt;21716.76&lt;/D&gt;&lt;/FQL&gt;&lt;FQL&gt;&lt;Q&gt;180458^P_PRICE_LOW(3/13/12,3/13/12-14D,,,,"PRICE","INTRA")&lt;/Q&gt;&lt;R&gt;1&lt;/R&gt;&lt;C&gt;1&lt;/C&gt;&lt;D xsi:type="xsd:double"&gt;20521.96&lt;/D&gt;&lt;/FQL&gt;&lt;FQL&gt;&lt;Q&gt;180458^P_PRICE_HIGH(3/14/12,3/14/12-14D,,,,"PRICE","INTRA")&lt;/Q&gt;&lt;R&gt;1&lt;/R&gt;&lt;C&gt;1&lt;/C&gt;&lt;D xsi:type="xsd:double"&gt;21716.76&lt;/D&gt;&lt;/FQL&gt;&lt;FQL&gt;&lt;Q&gt;180458^P_PRICE_LOW(3/14/12,3/14/12-14D,,,,"PRICE","INTRA")&lt;/Q&gt;&lt;R&gt;1&lt;/R&gt;&lt;C&gt;1&lt;/C&gt;&lt;D xsi:type="xsd:double"&gt;20521.96&lt;/D&gt;&lt;/FQL&gt;&lt;FQL&gt;&lt;Q&gt;180458^P_PRICE_HIGH(3/15/12,3/15/12-14D,,,,"PRICE","INTRA")&lt;/Q&gt;&lt;R&gt;1&lt;/R&gt;&lt;C&gt;1&lt;/C&gt;&lt;D xsi:type="xsd:double"&gt;21716.76&lt;/D&gt;&lt;/FQL&gt;&lt;FQL&gt;&lt;Q&gt;180458^P_PRICE_LOW(3/15/12,3/15/12-14D,,,,"PRICE","INTRA")&lt;/Q&gt;&lt;R&gt;1&lt;/R&gt;&lt;C&gt;1&lt;/C&gt;&lt;D xsi:type="xsd:double"&gt;20521.96&lt;/D&gt;&lt;/FQL&gt;&lt;FQL&gt;&lt;Q&gt;180458^P_PRICE_HIGH(3/16/12,3/16/12-14D,,,,"PRICE","INTRA")&lt;/Q&gt;&lt;R&gt;1&lt;/R&gt;&lt;C&gt;1&lt;/C&gt;&lt;D xsi:type="xsd:double"&gt;21716.76&lt;/D&gt;&lt;/FQL&gt;&lt;FQL&gt;&lt;Q&gt;180458^P_PRICE_LOW(3/16/12,3/16/12-14D,,,,"PRICE","INTRA")&lt;/Q&gt;&lt;R&gt;1&lt;/R&gt;&lt;C&gt;1&lt;/C&gt;&lt;D xsi:type="xsd:double"&gt;20521.96&lt;/D&gt;&lt;/FQL&gt;&lt;FQL&gt;&lt;Q&gt;180458^P_PRICE_HIGH(3/19/12,3/19/12-14D,,,,"PRICE","INTRA")&lt;/Q&gt;&lt;R&gt;1&lt;/R&gt;&lt;C&gt;1&lt;/C&gt;&lt;D xsi:type="xsd:double"&gt;21716.76&lt;/D&gt;&lt;/FQL&gt;&lt;FQL&gt;&lt;Q&gt;180458^P_PRICE_LOW(3/19/12,3/19/12-14D,,,,"PRICE","INTRA")&lt;/Q&gt;&lt;R&gt;1&lt;/R&gt;&lt;C&gt;1&lt;/C&gt;&lt;D xsi:type="xsd:double"&gt;20521.96&lt;/D&gt;&lt;/FQL&gt;&lt;FQL&gt;&lt;Q&gt;180458^P_PRICE_HIGH(3/20/12,3/20/12-14D,,,,"PRICE","INTRA")&lt;/Q&gt;&lt;R&gt;1&lt;/R&gt;&lt;C&gt;1&lt;/C&gt;&lt;D xsi:type="xsd:double"&gt;21716.76&lt;/D&gt;&lt;/FQL&gt;&lt;FQL&gt;&lt;Q&gt;180458^P_PRICE_LOW(3/20/12,3/20/12-14D,,,,"PRICE","INTRA")&lt;/Q&gt;&lt;R&gt;1&lt;/R&gt;&lt;C&gt;1&lt;/C&gt;&lt;D xsi:type="xsd:double"&gt;20521.96&lt;/D&gt;&lt;/FQL&gt;&lt;FQL&gt;&lt;Q&gt;180458^P_PRICE_HIGH(3/21/12,3/21/12-14D,,,,"PRICE","INTRA")&lt;/Q&gt;&lt;R&gt;1&lt;/R&gt;&lt;C&gt;1&lt;/C&gt;&lt;D xsi:type="xsd:double"&gt;21641.14&lt;/D&gt;&lt;/FQL&gt;&lt;FQL&gt;&lt;Q&gt;180458^P_PRICE_LOW(3/21/12,3/21/12-14D,,,,"PRICE","INTRA")&lt;/Q&gt;&lt;R&gt;1&lt;/R&gt;&lt;C&gt;1&lt;/C&gt;&lt;D xsi:type="xsd:double"&gt;20521.96&lt;/D&gt;&lt;/FQL&gt;&lt;FQL&gt;&lt;Q&gt;180458^P_PRICE_HIGH(3/22/12,3/22/12-14D,,,,"PRICE","INTRA")&lt;/Q&gt;&lt;R&gt;1&lt;/R&gt;&lt;C&gt;1&lt;/C&gt;&lt;D xsi:type="xsd:double"&gt;21638.32&lt;/D&gt;&lt;/FQL&gt;&lt;FQL&gt;&lt;Q&gt;180458^P_PRICE_LOW(3/22/12,3/22/12-14D,,,,"PRICE","INTRA")&lt;/Q&gt;&lt;R&gt;1&lt;/R&gt;&lt;C&gt;1&lt;/C&gt;&lt;D xsi:type="xsd:double"&gt;20521.96&lt;/D&gt;&lt;/FQL&gt;&lt;FQL&gt;&lt;Q&gt;180458^P_PRICE_HIGH(3/23/12,3/23/12-14D,,,,"PRICE","INTRA")&lt;/Q&gt;&lt;R&gt;1&lt;/R&gt;&lt;C&gt;1&lt;/C&gt;&lt;D xsi:type="xsd:double"&gt;21638.32&lt;/D&gt;&lt;/FQL&gt;&lt;FQL&gt;&lt;Q&gt;180458^P_PRICE_LOW(3/23/12,3/23/12-14D,,,,"PRICE","INTRA")&lt;/Q&gt;&lt;R&gt;1&lt;/R&gt;&lt;C&gt;1&lt;/C&gt;&lt;D xsi:type="xsd:double"&gt;20521.96&lt;/D&gt;&lt;/FQL&gt;&lt;FQL&gt;&lt;Q&gt;180458^P_PRICE_HIGH(3/26/12,3/26/12-14D,,,,"PRICE","INTRA")&lt;/Q&gt;&lt;R&gt;1&lt;/R&gt;&lt;C&gt;1&lt;/C&gt;&lt;D xsi:type="xsd:double"&gt;21638.32&lt;/D&gt;&lt;/FQL&gt;&lt;FQL&gt;&lt;Q&gt;180458^P_PRICE_LOW(3/26/12,3/26/12-14D,,,,"PRICE","INTRA")&lt;/Q&gt;&lt;R&gt;1&lt;/R&gt;&lt;C&gt;1&lt;/C&gt;&lt;D xsi:type="xsd:double"&gt;20521.96&lt;/D&gt;&lt;/FQL&gt;&lt;FQL&gt;&lt;Q&gt;180458^P_PRICE_HIGH(3/27/12,3/27/12-14D,,,,"PRICE","INTRA")&lt;/Q&gt;&lt;R&gt;1&lt;/R&gt;&lt;C&gt;1&lt;/C&gt;&lt;D xsi:type="xsd:double"&gt;21638.32&lt;/D&gt;&lt;/FQL&gt;&lt;FQL&gt;&lt;Q&gt;180458^P_PRICE_LOW(3/27/12,3/27/12-14D,,,,"PRICE","INTRA")&lt;/Q&gt;&lt;R&gt;1&lt;/R&gt;&lt;C&gt;1&lt;/C&gt;&lt;D xsi:type="xsd:double"&gt;20521.96&lt;/D&gt;&lt;/FQL&gt;&lt;FQL&gt;&lt;Q&gt;180458^P_PRICE_HIGH(3/28/12,3/28/12-14D,,,,"PRICE","INTRA")&lt;/Q&gt;&lt;R&gt;1&lt;/R&gt;&lt;C&gt;1&lt;/C&gt;&lt;D xsi:type="xsd:double"&gt;21638.32&lt;/D&gt;&lt;/FQL&gt;&lt;FQL&gt;&lt;Q&gt;180458^P_PRICE_LOW(3/28/12,3/28/12-14D,,,,"PRICE","INTRA")&lt;/Q&gt;&lt;R&gt;1&lt;/R&gt;&lt;C&gt;1&lt;/C&gt;&lt;D xsi:type="xsd:double"&gt;20580.72&lt;/D&gt;&lt;/FQL&gt;&lt;FQL&gt;&lt;Q&gt;180458^P_PRICE_HIGH(3/29/12,3/29/12-14D,,,,"PRICE","INTRA")&lt;/Q&gt;&lt;R&gt;1&lt;/R&gt;&lt;C&gt;1&lt;/C&gt;&lt;D xsi:type="xsd:double"&gt;21638.32&lt;/D&gt;&lt;/FQL&gt;&lt;FQL&gt;&lt;Q&gt;180458^P_PRICE_LOW(3/29/12,3/29/12-14D,,,,"PRICE","INTRA")&lt;/Q&gt;&lt;R&gt;1&lt;/R&gt;&lt;C&gt;1&lt;/C&gt;&lt;D xsi:type="xsd:double"&gt;20527.26&lt;/D&gt;&lt;/FQL&gt;&lt;FQL&gt;&lt;Q&gt;180458^P_PRICE_HIGH(3/30/12,3/30/12-14D,,,,"PRICE","INTRA")&lt;/Q&gt;&lt;R&gt;1&lt;/R&gt;&lt;C&gt;1&lt;/C&gt;&lt;D xsi:type="xsd:double"&gt;21638.32&lt;/D&gt;&lt;/FQL&gt;&lt;FQL&gt;&lt;Q&gt;180458^P_PRICE_LOW(3/30/12,3/30/12-14D,,,,"PRICE","INTRA")&lt;/Q&gt;&lt;R&gt;1&lt;/R&gt;&lt;C&gt;1&lt;/C&gt;&lt;D xsi:type="xsd:double"&gt;20374.03&lt;/D&gt;&lt;/FQL&gt;&lt;FQL&gt;&lt;Q&gt;180458^P_PRICE_HIGH(4/02/12,4/02/12-14D,,,,"PRICE","INTRA")&lt;/Q&gt;&lt;R&gt;1&lt;/R&gt;&lt;C&gt;1&lt;/C&gt;&lt;D xsi:type="xsd:double"&gt;21638.32&lt;/D&gt;&lt;/FQL&gt;&lt;FQL&gt;&lt;Q&gt;180458^P_PRICE_LOW(4/02/12,4/02/12-14D,,,,"PRICE","INTRA")&lt;/Q&gt;&lt;R&gt;1&lt;/R&gt;&lt;C&gt;1&lt;/C&gt;&lt;D xsi:type="xsd:double"&gt;20374.03&lt;/D&gt;&lt;/FQL&gt;&lt;FQL&gt;&lt;Q&gt;180458^P_PRICE_HIGH(4/03/12,4/03/12-14D,,,,"PRICE","INTRA")&lt;/Q&gt;&lt;R&gt;1&lt;/R&gt;&lt;C&gt;1&lt;/C&gt;&lt;D xsi:type="xsd:double"&gt;21638.32&lt;/D&gt;&lt;/FQL&gt;&lt;FQL&gt;&lt;Q&gt;180458^P_PRICE_LOW(4/03/12,4/03/12-14D,,,,"PRICE","INTRA")&lt;/Q&gt;&lt;R&gt;1&lt;/R&gt;&lt;C&gt;1&lt;/C&gt;&lt;D xsi:type="xsd:double"&gt;20374.03&lt;/D&gt;&lt;/FQL&gt;&lt;FQL&gt;&lt;Q&gt;180458^P_PRICE_HIGH(4/05/12,4/05/12-14D,,,,"PRICE","INTRA")&lt;/Q&gt;&lt;R&gt;1&lt;/R&gt;&lt;C&gt;1&lt;/C&gt;&lt;D xsi:type="xsd:double"&gt;21454.01&lt;/D&gt;&lt;/FQL&gt;&lt;FQL&gt;&lt;Q&gt;180458^P_PRICE_LOW(4/05/12,4/05/12-14D,,,,"PRICE","INTRA")&lt;/Q&gt;&lt;R&gt;1&lt;/R&gt;&lt;C&gt;1&lt;/C&gt;&lt;D xsi:type="xsd:double"&gt;20374.03&lt;/D&gt;&lt;/FQL&gt;&lt;FQL&gt;&lt;Q&gt;180458^P_PRICE_HIGH(4/10/12,4/10/12-14D,,,,"PRICE","INTRA")&lt;/Q&gt;&lt;R&gt;1&lt;/R&gt;&lt;C&gt;1&lt;/C&gt;&lt;D xsi:type="xsd:double"&gt;21454.01&lt;/D&gt;&lt;/FQL&gt;&lt;FQL&gt;&lt;Q&gt;180458^P_PRICE_LOW(4/10/12,4/10/12-14D,,,,"PRICE","INTRA")&lt;/Q&gt;&lt;R&gt;1&lt;/R&gt;&lt;C&gt;1&lt;/C&gt;&lt;D xsi:type="xsd:double"&gt;20297.39&lt;/D&gt;&lt;/FQL&gt;&lt;FQL&gt;&lt;Q&gt;180458^P_PRICE_HIGH(4/11/12,4/11/12-14D,,,,"PRICE","INTRA")&lt;/Q&gt;&lt;R&gt;1&lt;/R&gt;&lt;C&gt;1&lt;/C&gt;&lt;D xsi:type="xsd:double"&gt;21454.01&lt;/D&gt;&lt;/FQL&gt;&lt;FQL&gt;&lt;Q&gt;180458^P_PRICE_LOW(4/11/12,4/11/12-14D,,,,"PRICE","INTRA")&lt;/Q&gt;&lt;R&gt;1&lt;/R&gt;&lt;C&gt;1&lt;/C&gt;&lt;D xsi:type="xsd:double"&gt;20035.68&lt;/D&gt;&lt;/FQL&gt;&lt;FQL&gt;&lt;Q&gt;180458^P_PRICE_HIGH(4/12/12,4/12/12-14D,,,,"PRICE","INTRA")&lt;/Q&gt;&lt;R&gt;1&lt;/R&gt;&lt;C&gt;1&lt;/C&gt;&lt;D xsi:type="xsd:double"&gt;21183.04&lt;/D&gt;&lt;/FQL&gt;&lt;FQL&gt;&lt;Q&gt;180458^P_PRICE_LOW(4/12/12,4/12/12-14D,,,,"PRICE","INTRA")&lt;/Q&gt;&lt;R&gt;1&lt;/R&gt;&lt;C&gt;1&lt;/C&gt;&lt;D xsi:type="xsd:double"&gt;20035.68&lt;/D&gt;&lt;/FQL&gt;&lt;FQL&gt;&lt;Q&gt;180458^P_PRICE_HIGH(4/13/12,4/13/12-14D,,,,"PRICE","INTRA")&lt;/Q&gt;&lt;R&gt;1&lt;/R&gt;&lt;C&gt;1&lt;/C&gt;&lt;D xsi:type="xsd:double"&gt;21063.38&lt;/D&gt;&lt;/FQL&gt;&lt;FQL&gt;&lt;Q&gt;180458^P_PRICE_LOW(4/13/12,4/13/12-14D,,,,"PRICE","INTRA")&lt;/Q&gt;&lt;R&gt;1&lt;/R&gt;&lt;C&gt;1&lt;/C&gt;&lt;D xsi:type="xsd:double"&gt;20035.68&lt;/D&gt;&lt;/FQL&gt;&lt;FQL&gt;&lt;Q&gt;180458^P_PRICE_HIGH(4/16/12,4/16/12-14D,,,,"PRICE","INTRA")&lt;/Q&gt;&lt;R&gt;1&lt;/R&gt;&lt;C&gt;1&lt;/C&gt;&lt;D xsi:type="xsd:double"&gt;21063.38&lt;/D&gt;&lt;/FQL&gt;&lt;FQL&gt;&lt;Q&gt;180458^P_PRICE_LOW(4/16/12,4/16/12-14D,,,,"PRICE","INTRA")&lt;/Q&gt;&lt;R&gt;1&lt;/R&gt;&lt;C&gt;1&lt;/C&gt;&lt;D xsi:type="xsd:double"&gt;20035.68&lt;/D&gt;&lt;/FQL&gt;&lt;FQL&gt;&lt;Q&gt;180458^P_PRICE_HIGH(4/17/12,4/17/12-14D,,,,"PRICE","INTRA")&lt;/Q&gt;&lt;R&gt;1&lt;/R&gt;&lt;C&gt;1&lt;/C&gt;&lt;D xsi:type="xsd:double"&gt;21063.38&lt;/D&gt;&lt;/FQL&gt;&lt;FQL&gt;&lt;Q&gt;180458^P_PRICE_LOW(4/17/12,4/17/12-14D,,,,"PRICE","INTRA")&lt;/Q&gt;&lt;R&gt;1&lt;/R&gt;&lt;C&gt;1&lt;/C&gt;&lt;D xsi:type="xsd:double"&gt;20035.68&lt;/D&gt;&lt;/FQL&gt;&lt;FQL&gt;&lt;Q&gt;180458^P_PRICE_HIGH(4/18/12,4/18/12-14D,,,,"PRICE","INTRA")&lt;/Q&gt;&lt;R&gt;1&lt;/R&gt;&lt;C&gt;1&lt;/C&gt;&lt;D xsi:type="xsd:double"&gt;21063.38&lt;/D&gt;&lt;/FQL&gt;&lt;FQL&gt;&lt;Q&gt;180458^P_PRICE_LOW(4/18/12,4/18/12-14D,,,,"PRICE","INTRA")&lt;/Q&gt;&lt;R&gt;1&lt;/R&gt;&lt;C&gt;1&lt;/C&gt;&lt;D xsi:type="xsd:double"&gt;20035.68&lt;/D&gt;&lt;/FQL&gt;&lt;FQL&gt;&lt;Q&gt;180458^P_PRICE_HIGH(4/19/12,4/19/12-14D,,,,"PRICE","INTRA")&lt;/Q&gt;&lt;R&gt;1&lt;/R&gt;&lt;C&gt;1&lt;/C&gt;&lt;D xsi:type="xsd:double"&gt;21063.38&lt;/D&gt;&lt;/FQL&gt;&lt;FQL&gt;&lt;Q&gt;180458^P_PRICE_LOW(4/19/12,4/19/12-14D,,,,"PRICE","INTRA")&lt;/Q&gt;&lt;R&gt;1&lt;/R&gt;&lt;C&gt;1&lt;/C&gt;&lt;D xsi:type="xsd:double"&gt;20035.68&lt;/D&gt;&lt;/FQL&gt;&lt;FQL&gt;&lt;Q&gt;180458^P_PRICE_HIGH(4/20/12,4/20/12-14D,,,,"PRICE","INTRA")&lt;/Q&gt;&lt;R&gt;1&lt;/R&gt;&lt;C&gt;1&lt;/C&gt;&lt;D xsi:type="xsd:double"&gt;21076.43&lt;/D&gt;&lt;/FQL&gt;&lt;FQL&gt;&lt;Q&gt;180458^P_PRICE_LOW(4/20/12,4/20/12-14D,,,,"PRICE","INTRA")&lt;/Q&gt;&lt;R&gt;1&lt;/R&gt;&lt;C&gt;1&lt;/C&gt;&lt;D xsi:type="xsd:double"&gt;20035.68&lt;/D&gt;&lt;/FQL&gt;&lt;FQL&gt;&lt;Q&gt;180458^P_PRICE_HIGH(4/23/12,4/23/12-14D,,,,"PRICE","INTRA")&lt;/Q&gt;&lt;R&gt;1&lt;/R&gt;&lt;C&gt;1&lt;/C&gt;&lt;D xsi:type="xsd:double"&gt;21076.43&lt;/D&gt;&lt;/FQL&gt;&lt;FQL&gt;&lt;Q&gt;180458^P_PRICE_LOW(4/23/12,4/23/12-14D,,,,"PRICE","INTRA")&lt;/Q&gt;&lt;R&gt;1&lt;/R&gt;&lt;C&gt;1&lt;/C&gt;&lt;D xsi:type="xsd:double"&gt;20035.68&lt;/D&gt;&lt;/FQL&gt;&lt;FQL&gt;&lt;Q&gt;180458^P_PRICE_HIGH(4/24/12,4/24/12-14D,,,,"PRICE","INTRA")&lt;/Q&gt;&lt;R&gt;1&lt;/R&gt;&lt;C&gt;1&lt;/C&gt;&lt;D xsi:type="xsd:double"&gt;21076.43&lt;/D&gt;&lt;/FQL&gt;&lt;FQL&gt;&lt;Q&gt;180458^P_PRICE_LOW(4/24/12,4/24/12-14D,,,,"PRICE","INTRA")&lt;/Q&gt;&lt;R&gt;1&lt;/R&gt;&lt;C&gt;1&lt;/C&gt;&lt;D xsi:type="xsd:double"&gt;20035.68&lt;/D&gt;&lt;/FQL&gt;&lt;FQL&gt;&lt;Q&gt;180458^P_PRICE_HIGH(4/25/12,4/25/12-14D,,,,"PRICE","INTRA")&lt;/Q&gt;&lt;R&gt;1&lt;/R&gt;&lt;C&gt;1&lt;/C&gt;&lt;D xsi:type="xsd:double"&gt;21076.43&lt;/D&gt;&lt;/FQL&gt;&lt;FQL&gt;&lt;Q&gt;180458^P_PRICE_LOW(4/25/12,4/25/12-14D,,,,"PRICE","INTRA")&lt;/Q&gt;&lt;R&gt;1&lt;/R&gt;&lt;C&gt;1&lt;/C&gt;&lt;D xsi:type="xsd:double"&gt;20035.68&lt;/D&gt;&lt;/FQL&gt;&lt;FQL&gt;&lt;Q&gt;180458^P_PRICE_HIGH(4/26/12,4/26/12-14D,,,,"PRICE","INTRA")&lt;/Q&gt;&lt;R&gt;1&lt;/R&gt;&lt;C&gt;1&lt;/C&gt;&lt;D xsi:type="xsd:double"&gt;21076.43&lt;/D&gt;&lt;/FQL&gt;&lt;FQL&gt;&lt;Q&gt;180458^P_PRICE_LOW(4/26/12,4/26/12-14D,,,,"PRICE","INTRA")&lt;/Q&gt;&lt;R&gt;1&lt;/R&gt;&lt;C&gt;1&lt;/C&gt;&lt;D xsi:type="xsd:double"&gt;20035.68&lt;/D&gt;&lt;/FQL&gt;&lt;FQL&gt;&lt;Q&gt;180458^P_PRICE_HIGH(4/27/12,4/27/12-14D,,,,"PRICE","INTRA")&lt;/Q&gt;&lt;R&gt;1&lt;/R&gt;&lt;C&gt;1&lt;/C&gt;&lt;D xsi:type="xsd:double"&gt;21076.43&lt;/D&gt;&lt;/FQL&gt;&lt;FQL&gt;&lt;Q&gt;180458^P_PRICE_LOW(4/27/12,4/27/12-14D,,,,"PRICE","INTRA")&lt;/Q&gt;&lt;R&gt;1&lt;/R&gt;&lt;C&gt;1&lt;/C&gt;&lt;D xsi:type="xsd:double"&gt;20035.68&lt;/D&gt;&lt;/FQL&gt;&lt;FQL&gt;&lt;Q&gt;180458^P_PRICE_HIGH(4/30/12,4/30/12-14D,,,,"PRICE","INTRA")&lt;/Q&gt;&lt;R&gt;1&lt;/R&gt;&lt;C&gt;1&lt;/C&gt;&lt;D xsi:type="xsd:double"&gt;21105.57&lt;/D&gt;&lt;/FQL&gt;&lt;FQL&gt;&lt;Q&gt;180458^P_PRICE_LOW(4/30/12,4/30/12-14D,,,,"PRICE","INTRA")&lt;/Q&gt;&lt;R&gt;1&lt;/R&gt;&lt;C&gt;1&lt;/C&gt;&lt;D xsi:type="xsd:double"&gt;20035.68&lt;/D&gt;&lt;/FQL&gt;&lt;FQL&gt;&lt;Q&gt;180458^P_PRICE_HIGH(5/02/12,5/02/12-14D,,,,"PRICE","INTRA")&lt;/Q&gt;&lt;R&gt;1&lt;/R&gt;&lt;C&gt;1&lt;/C&gt;&lt;D xsi:type="xsd:double"&gt;21385.3&lt;/D&gt;&lt;/FQL&gt;&lt;FQL&gt;&lt;Q&gt;180458^P_PRICE_LOW(5/02/12,5/02/12-14D,,,,"PRICE","INTRA")&lt;/Q&gt;&lt;R&gt;1&lt;/R&gt;&lt;C&gt;1&lt;/C&gt;&lt;D xsi:type="xsd:double"&gt;20035.68&lt;/D&gt;&lt;/FQL&gt;&lt;FQL&gt;&lt;Q&gt;180458^P_PRICE_HIGH(5/03/12,5/03/12-14D,,,,"PRICE","INTRA")&lt;/Q&gt;&lt;R&gt;1&lt;/R&gt;&lt;C&gt;1&lt;/C&gt;&lt;D xsi:type="xsd:double"&gt;21385.3&lt;/D&gt;&lt;/FQL&gt;&lt;FQL&gt;&lt;Q&gt;180458^P_PRICE_LOW(5/03/12,5/03/12-14D,,,,"PRICE","INTRA")&lt;/Q&gt;&lt;R&gt;1&lt;/R&gt;&lt;C&gt;1&lt;/C&gt;&lt;D xsi:type="xsd:double"&gt;20138.02&lt;/D&gt;&lt;/FQL&gt;&lt;FQL&gt;&lt;Q&gt;180458^P_PRICE_HIGH(5/04/12,5/04/12-14D,,,,"PRICE","INTRA")&lt;/Q&gt;&lt;R&gt;1&lt;/R&gt;&lt;C&gt;1&lt;/C&gt;&lt;D xsi:type="xsd:double"&gt;21385.3&lt;/D&gt;&lt;/FQL&gt;&lt;FQL&gt;&lt;Q&gt;180458^P_PRICE_LOW(5/04/12,5/04/12-14D,,,,"PRICE","INTRA")&lt;/Q&gt;&lt;R&gt;1&lt;/R&gt;&lt;C&gt;1&lt;/C&gt;&lt;D xsi:type="xsd:double"&gt;20392.57&lt;/D&gt;&lt;/FQL&gt;&lt;FQL&gt;&lt;Q&gt;180458^P_PRICE_HIGH(5/07/12,5/07/12-14D,,,,"PRICE","INTRA")&lt;/Q&gt;&lt;R&gt;1&lt;/R&gt;&lt;C&gt;1&lt;/C&gt;&lt;D xsi:type="xsd:double"&gt;21385.3&lt;/D&gt;&lt;/FQL&gt;&lt;FQL&gt;&lt;Q&gt;180458^P_PRICE_LOW(5/07/12,5/07/12-14D,,,,"PRICE","INTRA")&lt;/Q&gt;&lt;R&gt;1&lt;/R&gt;&lt;C&gt;1&lt;/C&gt;&lt;D xsi:type="xsd:double"&gt;20392.57&lt;/D&gt;&lt;/FQL&gt;&lt;FQL&gt;&lt;Q&gt;180458^P_PRICE_HIGH(5/08/12,5/08/12-14D,,,,"PRICE","INTRA")&lt;/Q&gt;&lt;R&gt;1&lt;/R&gt;&lt;C&gt;1&lt;/C&gt;&lt;D xsi:type="xsd:double"&gt;21385.3&lt;/D&gt;&lt;/FQL&gt;&lt;FQL&gt;&lt;Q&gt;180458^P_PRICE_LOW(5/08/12,5/08/12-14D,,,,"PRICE","INTRA")&lt;/Q&gt;&lt;R&gt;1&lt;/R&gt;&lt;C&gt;1&lt;/C&gt;&lt;D xsi:type="xsd:double"&gt;20392.57&lt;/D&gt;&lt;/FQL&gt;&lt;FQL&gt;&lt;Q&gt;180458^P_PRICE_HIGH(5/09/12,5/09/12-14D,,,,"PRICE","INTRA")&lt;/Q&gt;&lt;R&gt;1&lt;/R&gt;&lt;C&gt;1&lt;/C&gt;&lt;D xsi:type="xsd:double"&gt;21385.3&lt;/D&gt;&lt;/FQL&gt;&lt;FQL&gt;&lt;Q&gt;180458^P_PRICE_LOW(5/09/12,5/09/12-14D,,,,"PRICE","INTRA")&lt;/Q&gt;&lt;R&gt;1&lt;/R&gt;&lt;C&gt;1&lt;/C&gt;&lt;D xsi:type="xsd:double"&gt;20257.61&lt;/D&gt;&lt;/FQL&gt;&lt;FQL&gt;&lt;Q&gt;180458^P_PRICE_HIGH(5/10/12,5/10/12-14D,,,,"PRICE","INTRA")&lt;/Q&gt;&lt;</t>
        </r>
      </text>
    </comment>
    <comment ref="A105" authorId="0" shapeId="0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xsi:type="xsd:double"&gt;21385.3&lt;/D&gt;&lt;/FQL&gt;&lt;FQL&gt;&lt;Q&gt;180458^P_PRICE_LOW(5/10/12,5/10/12-14D,,,,"PRICE","INTRA")&lt;/Q&gt;&lt;R&gt;1&lt;/R&gt;&lt;C&gt;1&lt;/C&gt;&lt;D xsi:type="xsd:double"&gt;20091.68&lt;/D&gt;&lt;/FQL&gt;&lt;FQL&gt;&lt;Q&gt;180458^P_PRICE_HIGH(5/11/12,5/11/12-14D,,,,"PRICE","INTRA")&lt;/Q&gt;&lt;R&gt;1&lt;/R&gt;&lt;C&gt;1&lt;/C&gt;&lt;D xsi:type="xsd:double"&gt;21385.3&lt;/D&gt;&lt;/FQL&gt;&lt;FQL&gt;&lt;Q&gt;180458^P_PRICE_LOW(5/11/12,5/11/12-14D,,,,"PRICE","INTRA")&lt;/Q&gt;&lt;R&gt;1&lt;/R&gt;&lt;C&gt;1&lt;/C&gt;&lt;D xsi:type="xsd:double"&gt;19901.41&lt;/D&gt;&lt;/FQL&gt;&lt;FQL&gt;&lt;Q&gt;180458^P_PRICE_HIGH(5/14/12,5/14/12-14D,,,,"PRICE","INTRA")&lt;/Q&gt;&lt;R&gt;1&lt;/R&gt;&lt;C&gt;1&lt;/C&gt;&lt;D xsi:type="xsd:double"&gt;21385.3&lt;/D&gt;&lt;/FQL&gt;&lt;FQL&gt;&lt;Q&gt;180458^P_PRICE_LOW(5/14/12,5/14/12-14D,,,,"PRICE","INTRA")&lt;/Q&gt;&lt;R&gt;1&lt;/R&gt;&lt;C&gt;1&lt;/C&gt;&lt;D xsi:type="xsd:double"&gt;19715.51&lt;/D&gt;&lt;/FQL&gt;&lt;FQL&gt;&lt;Q&gt;180458^P_PRICE_HIGH(5/15/12,5/15/12-14D,,,,"PRICE","INTRA")&lt;/Q&gt;&lt;R&gt;1&lt;/R&gt;&lt;C&gt;1&lt;/C&gt;&lt;D xsi:type="xsd:double"&gt;21385.3&lt;/D&gt;&lt;/FQL&gt;&lt;FQL&gt;&lt;Q&gt;180458^P_PRICE_LOW(5/15/12,5/15/12-14D,,,,"PRICE","INTRA")&lt;/Q&gt;&lt;R&gt;1&lt;/R&gt;&lt;C&gt;1&lt;/C&gt;&lt;D xsi:type="xsd:double"&gt;19639.85&lt;/D&gt;&lt;/FQL&gt;&lt;FQL&gt;&lt;Q&gt;180458^P_PRICE_HIGH(5/16/12,5/16/12-14D,,,,"PRICE","INTRA")&lt;/Q&gt;&lt;R&gt;1&lt;/R&gt;&lt;C&gt;1&lt;/C&gt;&lt;D xsi:type="xsd:double"&gt;21385.3&lt;/D&gt;&lt;/FQL&gt;&lt;FQL&gt;&lt;Q&gt;180458^P_PRICE_LOW(5/16/12,5/16/12-14D,,,,"PRICE","INTRA")&lt;/Q&gt;&lt;R&gt;1&lt;/R&gt;&lt;C&gt;1&lt;/C&gt;&lt;D xsi:type="xsd:double"&gt;19181.19&lt;/D&gt;&lt;/FQL&gt;&lt;FQL&gt;&lt;Q&gt;180458^P_PRICE_HIGH(5/17/12,5/17/12-14D,,,,"PRICE","INTRA")&lt;/Q&gt;&lt;R&gt;1&lt;/R&gt;&lt;C&gt;1&lt;/C&gt;&lt;D xsi:type="xsd:double"&gt;21385.3&lt;/D&gt;&lt;/FQL&gt;&lt;FQL&gt;&lt;Q&gt;180458^P_PRICE_LOW(5/17/12,5/17/12-14D,,,,"PRICE","INTRA")&lt;/Q&gt;&lt;R&gt;1&lt;/R&gt;&lt;C&gt;1&lt;/C&gt;&lt;D xsi:type="xsd:double"&gt;19139.73&lt;/D&gt;&lt;/FQL&gt;&lt;FQL&gt;&lt;Q&gt;180458^P_PRICE_HIGH(5/18/12,5/18/12-14D,,,,"PRICE","INTRA")&lt;/Q&gt;&lt;R&gt;1&lt;/R&gt;&lt;C&gt;1&lt;/C&gt;&lt;D xsi:type="xsd:double"&gt;21385.3&lt;/D&gt;&lt;/FQL&gt;&lt;FQL&gt;&lt;Q&gt;180458^P_PRICE_LOW(5/18/12,5/18/12-14D,,,,"PRICE","INTRA")&lt;/Q&gt;&lt;R&gt;1&lt;/R&gt;&lt;C&gt;1&lt;/C&gt;&lt;D xsi:type="xsd:double"&gt;18622.31&lt;/D&gt;&lt;/FQL&gt;&lt;FQL&gt;&lt;Q&gt;180458^P_PRICE_HIGH(5/21/12,5/21/12-14D,,,,"PRICE","INTRA")&lt;/Q&gt;&lt;R&gt;1&lt;/R&gt;&lt;C&gt;1&lt;/C&gt;&lt;D xsi:type="xsd:double"&gt;21385.3&lt;/D&gt;&lt;/FQL&gt;&lt;FQL&gt;&lt;Q&gt;180458^P_PRICE_LOW(5/21/12,5/21/12-14D,,,,"PRICE","INTRA")&lt;/Q&gt;&lt;R&gt;1&lt;/R&gt;&lt;C&gt;1&lt;/C&gt;&lt;D xsi:type="xsd:double"&gt;18622.31&lt;/D&gt;&lt;/FQL&gt;&lt;FQL&gt;&lt;Q&gt;180458^P_PRICE_HIGH(5/22/12,5/22/12-14D,,,,"PRICE","INTRA")&lt;/Q&gt;&lt;R&gt;1&lt;/R&gt;&lt;C&gt;1&lt;/C&gt;&lt;D xsi:type="xsd:double"&gt;21385.3&lt;/D&gt;&lt;/FQL&gt;&lt;FQL&gt;&lt;Q&gt;180458^P_PRICE_LOW(5/22/12,5/22/12-14D,,,,"PRICE","INTRA")&lt;/Q&gt;&lt;R&gt;1&lt;/R&gt;&lt;C&gt;1&lt;/C&gt;&lt;D xsi:type="xsd:double"&gt;18622.31&lt;/D&gt;&lt;/FQL&gt;&lt;FQL&gt;&lt;Q&gt;180458^P_PRICE_HIGH(5/23/12,5/23/12-14D,,,,"PRICE","INTRA")&lt;/Q&gt;&lt;R&gt;1&lt;/R&gt;&lt;C&gt;1&lt;/C&gt;&lt;D xsi:type="xsd:double"&gt;21256.81&lt;/D&gt;&lt;/FQL&gt;&lt;FQL&gt;&lt;Q&gt;180458^P_PRICE_LOW(5/23/12,5/23/12-14D,,,,"PRICE","INTRA")&lt;/Q&gt;&lt;R&gt;1&lt;/R&gt;&lt;C&gt;1&lt;/C&gt;&lt;D xsi:type="xsd:double"&gt;18622.31&lt;/D&gt;&lt;/FQL&gt;&lt;FQL&gt;&lt;Q&gt;180458^P_PRICE_HIGH(5/24/12,5/24/12-14D,,,,"PRICE","INTRA")&lt;/Q&gt;&lt;R&gt;1&lt;/R&gt;&lt;C&gt;1&lt;/C&gt;&lt;D xsi:type="xsd:double"&gt;21170.64&lt;/D&gt;&lt;/FQL&gt;&lt;FQL&gt;&lt;Q&gt;180458^P_PRICE_LOW(5/24/12,5/24/12-14D,,,,"PRICE","INTRA")&lt;/Q&gt;&lt;R&gt;1&lt;/R&gt;&lt;C&gt;1&lt;/C&gt;&lt;D xsi:type="xsd:double"&gt;18622.31&lt;/D&gt;&lt;/FQL&gt;&lt;FQL&gt;&lt;Q&gt;180458^P_PRICE_HIGH(5/25/12,5/25/12-14D,,,,"PRICE","INTRA")&lt;/Q&gt;&lt;R&gt;1&lt;/R&gt;&lt;C&gt;1&lt;/C&gt;&lt;D xsi:type="xsd:double"&gt;20674.45&lt;/D&gt;&lt;/FQL&gt;&lt;FQL&gt;&lt;Q&gt;180458^P_PRICE_LOW(5/25/12,5/25/12-14D,,,,"PRICE","INTRA")&lt;/Q&gt;&lt;R&gt;1&lt;/R&gt;&lt;C&gt;1&lt;/C&gt;&lt;D xsi:type="xsd:double"&gt;18577.09&lt;/D&gt;&lt;/FQL&gt;&lt;FQL&gt;&lt;Q&gt;180458^P_PRICE_HIGH(5/28/12,5/28/12-14D,,,,"PRICE","INTRA")&lt;/Q&gt;&lt;R&gt;1&lt;/R&gt;&lt;C&gt;1&lt;/C&gt;&lt;D xsi:type="xsd:double"&gt;20647.38&lt;/D&gt;&lt;/FQL&gt;&lt;FQL&gt;&lt;Q&gt;180458^P_PRICE_LOW(5/28/12,5/28/12-14D,,,,"PRICE","INTRA")&lt;/Q&gt;&lt;R&gt;1&lt;/R&gt;&lt;C&gt;1&lt;/C&gt;&lt;D xsi:type="xsd:double"&gt;18577.09&lt;/D&gt;&lt;/FQL&gt;&lt;FQL&gt;&lt;Q&gt;180458^P_PRICE_HIGH(5/29/12,5/29/12-14D,,,,"PRICE","INTRA")&lt;/Q&gt;&lt;R&gt;1&lt;/R&gt;&lt;C&gt;1&lt;/C&gt;&lt;D xsi:type="xsd:double"&gt;20375.04&lt;/D&gt;&lt;/FQL&gt;&lt;FQL&gt;&lt;Q&gt;180458^P_PRICE_LOW(5/29/12,5/29/12-14D,,,,"PRICE","INTRA")&lt;/Q&gt;&lt;R&gt;1&lt;/R&gt;&lt;C&gt;1&lt;/C&gt;&lt;D xsi:type="xsd:double"&gt;18577.09&lt;/D&gt;&lt;/FQL&gt;&lt;FQL&gt;&lt;Q&gt;180458^P_PRICE_HIGH(5/30/12,5/30/12-14D,,,,"PRICE","INTRA")&lt;/Q&gt;&lt;R&gt;1&lt;/R&gt;&lt;C&gt;1&lt;/C&gt;&lt;D xsi:type="xsd:double"&gt;20375.04&lt;/D&gt;&lt;/FQL&gt;&lt;FQL&gt;&lt;Q&gt;180458^P_PRICE_LOW(5/30/12,5/30/12-14D,,,,"PRICE","INTRA")&lt;/Q&gt;&lt;R&gt;1&lt;/R&gt;&lt;C&gt;1&lt;/C&gt;&lt;D xsi:type="xsd:double"&gt;18577.09&lt;/D&gt;&lt;/FQL&gt;&lt;FQL&gt;&lt;Q&gt;180458^P_PRICE_HIGH(5/31/12,5/31/12-14D,,,,"PRICE","INTRA")&lt;/Q&gt;&lt;R&gt;1&lt;/R&gt;&lt;C&gt;1&lt;/C&gt;&lt;D xsi:type="xsd:double"&gt;20083.27&lt;/D&gt;&lt;/FQL&gt;&lt;FQL&gt;&lt;Q&gt;180458^P_PRICE_LOW(5/31/12,5/31/12-14D,,,,"PRICE","INTRA")&lt;/Q&gt;&lt;R&gt;1&lt;/R&gt;&lt;C&gt;1&lt;/C&gt;&lt;D xsi:type="xsd:double"&gt;18378.14&lt;/D&gt;&lt;/FQL&gt;&lt;FQL&gt;&lt;Q&gt;180458^P_PRICE_HIGH(6/01/12,6/01/12-14D,,,,"PRICE","INTRA")&lt;/Q&gt;&lt;R&gt;1&lt;/R&gt;&lt;C&gt;1&lt;/C&gt;&lt;D xsi:type="xsd:double"&gt;20044.69&lt;/D&gt;&lt;/FQL&gt;&lt;FQL&gt;&lt;Q&gt;180458^P_PRICE_LOW(6/01/12,6/01/12-14D,,,,"PRICE","INTRA")&lt;/Q&gt;&lt;R&gt;1&lt;/R&gt;&lt;C&gt;1&lt;/C&gt;&lt;D xsi:type="xsd:double"&gt;18378.14&lt;/D&gt;&lt;/FQL&gt;&lt;FQL&gt;&lt;Q&gt;180458^P_PRICE_HIGH(6/04/12,6/04/12-14D,,,,"PRICE","INTRA")&lt;/Q&gt;&lt;R&gt;1&lt;/R&gt;&lt;C&gt;1&lt;/C&gt;&lt;D xsi:type="xsd:double"&gt;19923.19&lt;/D&gt;&lt;/FQL&gt;&lt;FQL&gt;&lt;Q&gt;180458^P_PRICE_LOW(6/04/12,6/04/12-14D,,,,"PRICE","INTRA")&lt;/Q&gt;&lt;R&gt;1&lt;/R&gt;&lt;C&gt;1&lt;/C&gt;&lt;D xsi:type="xsd:double"&gt;18056.4&lt;/D&gt;&lt;/FQL&gt;&lt;FQL&gt;&lt;Q&gt;180458^P_PRICE_HIGH(6/05/12,6/05/12-14D,,,,"PRICE","INTRA")&lt;/Q&gt;&lt;R&gt;1&lt;/R&gt;&lt;C&gt;1&lt;/C&gt;&lt;D xsi:type="xsd:double"&gt;19655.34&lt;/D&gt;&lt;/FQL&gt;&lt;FQL&gt;&lt;Q&gt;180458^P_PRICE_LOW(6/05/12,6/05/12-14D,,,,"PRICE","INTRA")&lt;/Q&gt;&lt;R&gt;1&lt;/R&gt;&lt;C&gt;1&lt;/C&gt;&lt;D xsi:type="xsd:double"&gt;18056.4&lt;/D&gt;&lt;/FQL&gt;&lt;FQL&gt;&lt;Q&gt;180458^P_PRICE_HIGH(6/06/12,6/06/12-14D,,,,"PRICE","INTRA")&lt;/Q&gt;&lt;R&gt;1&lt;/R&gt;&lt;C&gt;1&lt;/C&gt;&lt;D xsi:type="xsd:double"&gt;19452.3&lt;/D&gt;&lt;/FQL&gt;&lt;FQL&gt;&lt;Q&gt;180458^P_PRICE_LOW(6/06/12,6/06/12-14D,,,,"PRICE","INTRA")&lt;/Q&gt;&lt;R&gt;1&lt;/R&gt;&lt;C&gt;1&lt;/C&gt;&lt;D xsi:type="xsd:double"&gt;18056.4&lt;/D&gt;&lt;/FQL&gt;&lt;FQL&gt;&lt;Q&gt;180458^P_PRICE_HIGH(6/07/12,6/07/12-14D,,,,"PRICE","INTRA")&lt;/Q&gt;&lt;R&gt;1&lt;/R&gt;&lt;C&gt;1&lt;/C&gt;&lt;D xsi:type="xsd:double"&gt;19182.66&lt;/D&gt;&lt;/FQL&gt;&lt;FQL&gt;&lt;Q&gt;180458^P_PRICE_LOW(6/07/12,6/07/12-14D,,,,"PRICE","INTRA")&lt;/Q&gt;&lt;R&gt;1&lt;/R&gt;&lt;C&gt;1&lt;/C&gt;&lt;D xsi:type="xsd:double"&gt;18056.4&lt;/D&gt;&lt;/FQL&gt;&lt;FQL&gt;&lt;Q&gt;180458^P_PRICE_HIGH(6/08/12,6/08/12-14D,,,,"PRICE","INTRA")&lt;/Q&gt;&lt;R&gt;1&lt;/R&gt;&lt;C&gt;1&lt;/C&gt;&lt;D xsi:type="xsd:double"&gt;19182.66&lt;/D&gt;&lt;/FQL&gt;&lt;FQL&gt;&lt;Q&gt;180458^P_PRICE_LOW(6/08/12,6/08/12-14D,,,,"PRICE","INTRA")&lt;/Q&gt;&lt;R&gt;1&lt;/R&gt;&lt;C&gt;1&lt;/C&gt;&lt;D xsi:type="xsd:double"&gt;18056.4&lt;/D&gt;&lt;/FQL&gt;&lt;FQL&gt;&lt;Q&gt;180458^P_PRICE_HIGH(6/11/12,6/11/12-14D,,,,"PRICE","INTRA")&lt;/Q&gt;&lt;R&gt;1&lt;/R&gt;&lt;C&gt;1&lt;/C&gt;&lt;D xsi:type="xsd:double"&gt;19182.66&lt;/D&gt;&lt;/FQL&gt;&lt;FQL&gt;&lt;Q&gt;180458^P_PRICE_LOW(6/11/12,6/11/12-14D,,,,"PRICE","INTRA")&lt;/Q&gt;&lt;R&gt;1&lt;/R&gt;&lt;C&gt;1&lt;/C&gt;&lt;D xsi:type="xsd:double"&gt;18056.4&lt;/D&gt;&lt;/FQL&gt;&lt;FQL&gt;&lt;Q&gt;180458^P_PRICE_HIGH(6/12/12,6/12/12-14D,,,,"PRICE","INTRA")&lt;/Q&gt;&lt;R&gt;1&lt;/R&gt;&lt;C&gt;1&lt;/C&gt;&lt;D xsi:type="xsd:double"&gt;19058.47&lt;/D&gt;&lt;/FQL&gt;&lt;FQL&gt;&lt;Q&gt;180458^P_PRICE_LOW(6/12/12,6/12/12-14D,,,,"PRICE","INTRA")&lt;/Q&gt;&lt;R&gt;1&lt;/R&gt;&lt;C&gt;1&lt;/C&gt;&lt;D xsi:type="xsd:double"&gt;18056.4&lt;/D&gt;&lt;/FQL&gt;&lt;FQL&gt;&lt;Q&gt;180458^P_PRICE_HIGH(6/13/12,6/13/12-14D,,,,"PRICE","INTRA")&lt;/Q&gt;&lt;R&gt;1&lt;/R&gt;&lt;C&gt;1&lt;/C&gt;&lt;D xsi:type="xsd:double"&gt;19058.47&lt;/D&gt;&lt;/FQL&gt;&lt;FQL&gt;&lt;Q&gt;180458^P_PRICE_LOW(6/13/12,6/13/12-14D,,,,"PRICE","INTRA")&lt;/Q&gt;&lt;R&gt;1&lt;/R&gt;&lt;C&gt;1&lt;/C&gt;&lt;D xsi:type="xsd:double"&gt;18056.4&lt;/D&gt;&lt;/FQL&gt;&lt;FQL&gt;&lt;Q&gt;180458^P_PRICE_HIGH(6/14/12,6/14/12-14D,,,,"PRICE","INTRA")&lt;/Q&gt;&lt;R&gt;1&lt;/R&gt;&lt;C&gt;1&lt;/C&gt;&lt;D xsi:type="xsd:double"&gt;19058.47&lt;/D&gt;&lt;/FQL&gt;&lt;FQL&gt;&lt;Q&gt;180458^P_PRICE_LOW(6/14/12,6/14/12-14D,,,,"PRICE","INTRA")&lt;/Q&gt;&lt;R&gt;1&lt;/R&gt;&lt;C&gt;1&lt;/C&gt;&lt;D xsi:type="xsd:double"&gt;18056.4&lt;/D&gt;&lt;/FQL&gt;&lt;FQL&gt;&lt;Q&gt;180458^P_PRICE_HIGH(6/15/12,6/15/12-14D,,,,"PRICE","INTRA")&lt;/Q&gt;&lt;R&gt;1&lt;/R&gt;&lt;C&gt;1&lt;/C&gt;&lt;D xsi:type="xsd:double"&gt;19254.56&lt;/D&gt;&lt;/FQL&gt;&lt;FQL&gt;&lt;Q&gt;180458^P_PRICE_LOW(6/15/12,6/15/12-14D,,,,"PRICE","INTRA")&lt;/Q&gt;&lt;R&gt;1&lt;/R&gt;&lt;C&gt;1&lt;/C&gt;&lt;D xsi:type="xsd:double"&gt;18056.4&lt;/D&gt;&lt;/FQL&gt;&lt;FQL&gt;&lt;Q&gt;180458^P_PRICE_HIGH(6/18/12,6/18/12-14D,,,,"PRICE","INTRA")&lt;/Q&gt;&lt;R&gt;1&lt;/R&gt;&lt;C&gt;1&lt;/C&gt;&lt;D xsi:type="xsd:double"&gt;19578.13&lt;/D&gt;&lt;/FQL&gt;&lt;FQL&gt;&lt;Q&gt;180458^P_PRICE_LOW(6/18/12,6/18/12-14D,,,,"PRICE","INTRA")&lt;/Q&gt;&lt;R&gt;1&lt;/R&gt;&lt;C&gt;1&lt;/C&gt;&lt;D xsi:type="xsd:double"&gt;18056.4&lt;/D&gt;&lt;/FQL&gt;&lt;FQL&gt;&lt;Q&gt;180458^P_PRICE_HIGH(6/19/12,6/19/12-14D,,,,"PRICE","INTRA")&lt;/Q&gt;&lt;R&gt;1&lt;/R&gt;&lt;C&gt;1&lt;/C&gt;&lt;D xsi:type="xsd:double"&gt;19578.13&lt;/D&gt;&lt;/FQL&gt;&lt;FQL&gt;&lt;Q&gt;180458^P_PRICE_LOW(6/19/12,6/19/12-14D,,,,"PRICE","INTRA")&lt;/Q&gt;&lt;R&gt;1&lt;/R&gt;&lt;C&gt;1&lt;/C&gt;&lt;D xsi:type="xsd:double"&gt;18056.4&lt;/D&gt;&lt;/FQL&gt;&lt;FQL&gt;&lt;Q&gt;180458^P_PRICE_HIGH(6/20/12,6/20/12-14D,,,,"PRICE","INTRA")&lt;/Q&gt;&lt;R&gt;1&lt;/R&gt;&lt;C&gt;1&lt;/C&gt;&lt;D xsi:type="xsd:double"&gt;19578.82&lt;/D&gt;&lt;/FQL&gt;&lt;FQL&gt;&lt;Q&gt;180458^P_PRICE_LOW(6/20/12,6/20/12-14D,,,,"PRICE","INTRA")&lt;/Q&gt;&lt;R&gt;1&lt;/R&gt;&lt;C&gt;1&lt;/C&gt;&lt;D xsi:type="xsd:double"&gt;18056.4&lt;/D&gt;&lt;/FQL&gt;&lt;FQL&gt;&lt;Q&gt;180458^P_PRICE_HIGH(6/21/12,6/21/12-14D,,,,"PRICE","INTRA")&lt;/Q&gt;&lt;R&gt;1&lt;/R&gt;&lt;C&gt;1&lt;/C&gt;&lt;D xsi:type="xsd:double"&gt;19578.82&lt;/D&gt;&lt;/FQL&gt;&lt;FQL&gt;&lt;Q&gt;180458^P_PRICE_LOW(6/21/12,6/21/12-14D,,,,"PRICE","INTRA")&lt;/Q&gt;&lt;R&gt;1&lt;/R&gt;&lt;C&gt;1&lt;/C&gt;&lt;D xsi:type="xsd:double"&gt;18056.4&lt;/D&gt;&lt;/FQL&gt;&lt;FQL&gt;&lt;Q&gt;180458^P_PRICE_HIGH(6/22/12,6/22/12-14D,,,,"PRICE","INTRA")&lt;/Q&gt;&lt;R&gt;1&lt;/R&gt;&lt;C&gt;1&lt;/C&gt;&lt;D xsi:type="xsd:double"&gt;19578.82&lt;/D&gt;&lt;/FQL&gt;&lt;FQL&gt;&lt;Q&gt;180458^P_PRICE_LOW(6/22/12,6/22/12-14D,,,,"PRICE","INTRA")&lt;/Q&gt;&lt;R&gt;1&lt;/R&gt;&lt;C&gt;1&lt;/C&gt;&lt;D xsi:type="xsd:double"&gt;18056.4&lt;/D&gt;&lt;/FQL&gt;&lt;FQL&gt;&lt;Q&gt;180458^P_PRICE_HIGH(6/25/12,6/25/12-14D,,,,"PRICE","INTRA")&lt;/Q&gt;&lt;R&gt;1&lt;/R&gt;&lt;C&gt;1&lt;/C&gt;&lt;D xsi:type="xsd:double"&gt;19578.82&lt;/D&gt;&lt;/FQL&gt;&lt;FQL&gt;&lt;Q&gt;180458^P_PRICE_LOW(6/25/12,6/25/12-14D,,,,"PRICE","INTRA")&lt;/Q&gt;&lt;R&gt;1&lt;/R&gt;&lt;C&gt;1&lt;/C&gt;&lt;D xsi:type="xsd:double"&gt;18223.13&lt;/D&gt;&lt;/FQL&gt;&lt;FQL&gt;&lt;Q&gt;180458^P_PRICE_HIGH(6/26/12,6/26/12-14D,,,,"PRICE","INTRA")&lt;/Q&gt;&lt;R&gt;1&lt;/R&gt;&lt;C&gt;1&lt;/C&gt;&lt;D xsi:type="xsd:double"&gt;19578.82&lt;/D&gt;&lt;/FQL&gt;&lt;FQL&gt;&lt;Q&gt;180458^P_PRICE_LOW(6/26/12,6/26/12-14D,,,,"PRICE","INTRA")&lt;/Q&gt;&lt;R&gt;1&lt;/R&gt;&lt;C&gt;1&lt;/C&gt;&lt;D xsi:type="xsd:double"&gt;18320.61&lt;/D&gt;&lt;/FQL&gt;&lt;FQL&gt;&lt;Q&gt;180458^P_PRICE_HIGH(6/27/12,6/27/12-14D,,,,"PRICE","INTRA")&lt;/Q&gt;&lt;R&gt;1&lt;/R&gt;&lt;C&gt;1&lt;/C&gt;&lt;D xsi:type="xsd:double"&gt;19578.82&lt;/D&gt;&lt;/FQL&gt;&lt;FQL&gt;&lt;Q&gt;180458^P_PRICE_LOW(6/27/12,6/27/12-14D,,,,"PRICE","INTRA")&lt;/Q&gt;&lt;R&gt;1&lt;/R&gt;&lt;C&gt;1&lt;/C&gt;&lt;D xsi:type="xsd:double"&gt;18461.18&lt;/D&gt;&lt;/FQL&gt;&lt;FQL&gt;&lt;Q&gt;180458^P_PRICE_HIGH(6/28/12,6/28/12-14D,,,,"PRICE","INTRA")&lt;/Q&gt;&lt;R&gt;1&lt;/R&gt;&lt;C&gt;1&lt;/C&gt;&lt;D xsi:type="xsd:double"&gt;19578.82&lt;/D&gt;&lt;/FQL&gt;&lt;FQL&gt;&lt;Q&gt;180458^P_PRICE_LOW(6/28/12,6/28/12-14D,,,,"PRICE","INTRA")&lt;/Q&gt;&lt;R&gt;1&lt;/R&gt;&lt;C&gt;1&lt;/C&gt;&lt;D xsi:type="xsd:double"&gt;18461.18&lt;/D&gt;&lt;/FQL&gt;&lt;FQL&gt;&lt;Q&gt;180458^P_PRICE_HIGH(6/29/12,6/29/12-14D,,,,"PRICE","INTRA")&lt;/Q&gt;&lt;R&gt;1&lt;/R&gt;&lt;C&gt;1&lt;/C&gt;&lt;D xsi:type="xsd:double"&gt;19578.82&lt;/D&gt;&lt;/FQL&gt;&lt;FQL&gt;&lt;Q&gt;180458^P_PRICE_LOW(6/29/12,6/29/12-14D,,,,"PRICE","INTRA")&lt;/Q&gt;&lt;R&gt;1&lt;/R&gt;&lt;C&gt;1&lt;/C&gt;&lt;D xsi:type="xsd:double"&gt;18708.26&lt;/D&gt;&lt;/FQL&gt;&lt;FQL&gt;&lt;Q&gt;180458^P_PRICE_HIGH(7/03/12,7/03/12-14D,,,,"PRICE","INTRA")&lt;/Q&gt;&lt;R&gt;1&lt;/R&gt;&lt;C&gt;1&lt;/C&gt;&lt;D xsi:type="xsd:double"&gt;19765.41&lt;/D&gt;&lt;/FQL&gt;&lt;FQL&gt;&lt;Q&gt;180458^P_PRICE_LOW(7/03/12,7/03/12-14D,,,,"PRICE","INTRA")&lt;/Q&gt;&lt;R&gt;1&lt;/R&gt;&lt;C&gt;1&lt;/C&gt;&lt;D xsi:type="xsd:double"&gt;18708.26&lt;/D&gt;&lt;/FQL&gt;&lt;FQL&gt;&lt;Q&gt;180458^P_PRICE_HIGH(7/04/12,7/04/12-14D,,,,"PRICE","INTRA")&lt;/Q&gt;&lt;R&gt;1&lt;/R&gt;&lt;C&gt;1&lt;/C&gt;&lt;D xsi:type="xsd:double"&gt;19835.13&lt;/D&gt;&lt;/FQL&gt;&lt;FQL&gt;&lt;Q&gt;180458^P_PRICE_LOW(7/04/12,7/04/12-14D,,,,"PRICE","INTRA")&lt;/Q&gt;&lt;R&gt;1&lt;/R&gt;&lt;C&gt;1&lt;/C&gt;&lt;D xsi:type="xsd:double"&gt;18795.65&lt;/D&gt;&lt;/FQL&gt;&lt;FQL&gt;&lt;Q&gt;180458^P_PRICE_HIGH(7/05/12,7/05/12-14D,,,,"PRICE","INTRA")&lt;/Q&gt;&lt;R&gt;1&lt;/R&gt;&lt;C&gt;1&lt;/C&gt;&lt;D xsi:type="xsd:double"&gt;19869.11&lt;/D&gt;&lt;/FQL&gt;&lt;FQL&gt;&lt;Q&gt;180458^P_PRICE_LOW(7/05/12,7/05/12-14D,,,,"PRICE","INTRA")&lt;/Q&gt;&lt;R&gt;1&lt;/R&gt;&lt;C&gt;1&lt;/C&gt;&lt;D xsi:type="xsd:double"&gt;18795.65&lt;/D&gt;&lt;/FQL&gt;&lt;FQL&gt;&lt;Q&gt;180458^P_PRICE_HIGH(7/06/12,7/06/12-14D,,,,"PRICE","INTRA")&lt;/Q&gt;&lt;R&gt;1&lt;/R&gt;&lt;C&gt;1&lt;/C&gt;&lt;D xsi:type="xsd:double"&gt;19869.11&lt;/D&gt;&lt;/FQL&gt;&lt;FQL&gt;&lt;Q&gt;180458^P_PRICE_LOW(7/06/12,7/06/12-14D,,,,"PRICE","INTRA")&lt;/Q&gt;&lt;R&gt;1&lt;/R&gt;&lt;C&gt;1&lt;/C&gt;&lt;D xsi:type="xsd:double"&gt;18850.47&lt;/D&gt;&lt;/FQL&gt;&lt;FQL&gt;&lt;Q&gt;180458^P_PRICE_HIGH(7/09/12,7/09/12-14D,,,,"PRICE","INTRA")&lt;/Q&gt;&lt;R&gt;1&lt;/R&gt;&lt;C&gt;1&lt;/C&gt;&lt;D xsi:type="xsd:double"&gt;19869.11&lt;/D&gt;&lt;/FQL&gt;&lt;FQL&gt;&lt;Q&gt;180458^P_PRICE_LOW(7/09/12,7/09/12-14D,,,,"PRICE","INTRA")&lt;/Q&gt;&lt;R&gt;1&lt;/R&gt;&lt;C&gt;1&lt;/C&gt;&lt;D xsi:type="xsd:double"&gt;18850.47&lt;/D&gt;&lt;/FQL&gt;&lt;FQL&gt;&lt;Q&gt;180458^P_PRICE_HIGH(7/10/12,7/10/12-14D,,,,"PRICE","INTRA")&lt;/Q&gt;&lt;R&gt;1&lt;/R&gt;&lt;C&gt;1&lt;/C&gt;&lt;D xsi:type="xsd:double"&gt;19869.11&lt;/D&gt;&lt;/FQL&gt;&lt;FQL&gt;&lt;Q&gt;180458^P_PRICE_LOW(7/10/12,7/10/12-14D,,,,"PRICE","INTRA")&lt;/Q&gt;&lt;R&gt;1&lt;/R&gt;&lt;C&gt;1&lt;/C&gt;&lt;D xsi:type="xsd:double"&gt;18850.47&lt;/D&gt;&lt;/FQL&gt;&lt;FQL&gt;&lt;Q&gt;180458^P_PRICE_HIGH(7/11/12,7/11/12-14D,,,,"PRICE","INTRA")&lt;/Q&gt;&lt;R&gt;1&lt;/R&gt;&lt;C&gt;1&lt;/C&gt;&lt;D xsi:type="xsd:double"&gt;19869.11&lt;/D&gt;&lt;/FQL&gt;&lt;FQL&gt;&lt;Q&gt;180458^P_PRICE_LOW(7/11/12,7/11/12-14D,,,,"PRICE","INTRA")&lt;/Q&gt;&lt;R&gt;1&lt;/R&gt;&lt;C&gt;1&lt;/C&gt;&lt;D xsi:type="xsd:double"&gt;18850.47&lt;/D&gt;&lt;/FQL&gt;&lt;FQL&gt;&lt;Q&gt;180458^P_PRICE_HIGH(7/12/12,7/12/12-14D,,,,"PRICE","INTRA")&lt;/Q&gt;&lt;R&gt;1&lt;/R&gt;&lt;C&gt;1&lt;/C&gt;&lt;D xsi:type="xsd:double"&gt;19869.11&lt;/D&gt;&lt;/FQL&gt;&lt;FQL&gt;&lt;Q&gt;180458^P_PRICE_LOW(7/12/12,7/12/12-14D,,,,"PRICE","INTRA")&lt;/Q&gt;&lt;R&gt;1&lt;/R&gt;&lt;C&gt;1&lt;/C&gt;&lt;D xsi:type="xsd:double"&gt;18850.47&lt;/D&gt;&lt;/FQL&gt;&lt;FQL&gt;&lt;Q&gt;180458^P_PRICE_HIGH(7/13/12,7/13/12-14D,,,,"PRICE","INTRA")&lt;/Q&gt;&lt;R&gt;1&lt;/R&gt;&lt;C&gt;1&lt;/C&gt;&lt;D xsi:type="xsd:double"&gt;19869.11&lt;/D&gt;&lt;/FQL&gt;&lt;FQL&gt;&lt;Q&gt;180458^P_PRICE_LOW(7/13/12,7/13/12-14D,,,,"PRICE","INTRA")&lt;/Q&gt;&lt;R&gt;1&lt;/R&gt;&lt;C&gt;1&lt;/C&gt;&lt;D xsi:type="xsd:double"&gt;18850.47&lt;/D&gt;&lt;/FQL&gt;&lt;FQL&gt;&lt;Q&gt;180458^P_PRICE_HIGH(7/16/12,7/16/12-14D,,,,"PRICE","INTRA")&lt;/Q&gt;&lt;R&gt;1&lt;/R&gt;&lt;C&gt;1&lt;/C&gt;&lt;D xsi:type="xsd:double"&gt;19869.11&lt;/D&gt;&lt;/FQL&gt;&lt;FQL&gt;&lt;Q&gt;180458^P_PRICE_LOW(7/16/12,7/16/12-14D,,,,"PRICE","INTRA")&lt;/Q&gt;&lt;R&gt;1&lt;/R&gt;&lt;C&gt;1&lt;/C&gt;&lt;D xsi:type="xsd:double"&gt;18850.47&lt;/D&gt;&lt;/FQL&gt;&lt;FQL&gt;&lt;Q&gt;180458^P_PRICE_HIGH(7/17/12,7/17/12-14D,,,,"PRICE","INTRA")&lt;/Q&gt;&lt;R&gt;1&lt;/R&gt;&lt;C&gt;1&lt;/C&gt;&lt;D xsi:type="xsd:double"&gt;19869.11&lt;/D&gt;&lt;/FQL&gt;&lt;FQL&gt;&lt;Q&gt;180458^P_PRICE_LOW(7/17/12,7/17/12-14D,,,,"PRICE","INTRA")&lt;/Q&gt;&lt;R&gt;1&lt;/R&gt;&lt;C&gt;1&lt;/C&gt;&lt;D xsi:type="xsd:double"&gt;18850.47&lt;/D&gt;&lt;/FQL&gt;&lt;FQL&gt;&lt;Q&gt;180458^P_PRICE_HIGH(7/18/12,7/18/12-14D,,,,"PRICE","INTRA")&lt;/Q&gt;&lt;R&gt;1&lt;/R&gt;&lt;C&gt;1&lt;/C&gt;&lt;D xsi:type="xsd:double"&gt;19869.11&lt;/D&gt;&lt;/FQL&gt;&lt;FQL&gt;&lt;Q&gt;180458^P_PRICE_LOW(7/18/12,7/18/12-14D,,,,"PRICE","INTRA")&lt;/Q&gt;&lt;R&gt;1&lt;/R&gt;&lt;C&gt;1&lt;/C&gt;&lt;D xsi:type="xsd:double"&gt;18942&lt;/D&gt;&lt;/FQL&gt;&lt;FQL&gt;&lt;Q&gt;180458^P_PRICE_HIGH(7/19/12,7/19/12-14D,,,,"PRICE","INTRA")&lt;/Q&gt;&lt;R&gt;1&lt;/R&gt;&lt;C&gt;1&lt;/C&gt;&lt;D xsi:type="xsd:double"&gt;19869.11&lt;/D&gt;&lt;/FQL&gt;&lt;FQL&gt;&lt;Q&gt;180458^P_PRICE_LOW(7/19/12,7/19/12-14D,,,,"PRICE","INTRA")&lt;/Q&gt;&lt;R&gt;1&lt;/R&gt;&lt;C&gt;1&lt;/C&gt;&lt;D xsi:type="xsd:double"&gt;18991.1&lt;/D&gt;&lt;/FQL&gt;&lt;FQL&gt;&lt;Q&gt;180458^P_PRICE_HIGH(7/20/12,7/20/12-14D,,,,"PRICE","INTRA")&lt;/Q&gt;&lt;R&gt;1&lt;/R&gt;&lt;C&gt;1&lt;/C&gt;&lt;D xsi:type="xsd:double"&gt;19869.11&lt;/D&gt;&lt;/FQL&gt;&lt;FQL&gt;&lt;Q&gt;180458^P_PRICE_LOW(7/20/12,7/20/12-14D,,,,"PRICE","INTRA")&lt;/Q&gt;&lt;R&gt;1&lt;/R&gt;&lt;C&gt;1&lt;/C&gt;&lt;D xsi:type="xsd:double"&gt;18991.1&lt;/D&gt;&lt;/FQL&gt;&lt;FQL&gt;&lt;Q&gt;180458^P_PRICE_HIGH(7/23/12,7/23/12-14D,,,,"PRICE","INTRA")&lt;/Q&gt;&lt;R&gt;1&lt;/R&gt;&lt;C&gt;1&lt;/C&gt;&lt;D xsi:type="xsd:double"&gt;19869.11&lt;/D&gt;&lt;/FQL&gt;&lt;FQL&gt;&lt;Q&gt;180458^P_PRICE_LOW(7/23/12,7/23/12-14D,,,,"PRICE","INTRA")&lt;/Q&gt;&lt;R&gt;1&lt;/R&gt;&lt;C&gt;1&lt;/C&gt;&lt;D xsi:type="xsd:double"&gt;18986.2&lt;/D&gt;&lt;/FQL&gt;&lt;FQL&gt;&lt;Q&gt;180458^P_PRICE_HIGH(7/24/12,7/24/12-14D,,,,"PRICE","INTRA")&lt;/Q&gt;&lt;R&gt;1&lt;/R&gt;&lt;C&gt;1&lt;/C&gt;&lt;D xsi:type="xsd:double"&gt;19869.11&lt;/D&gt;&lt;/FQL&gt;&lt;FQL&gt;&lt;Q&gt;180458^P_PRICE_LOW(7/24/12,7/24/12-14D,,,,"PRICE","INTRA")&lt;/Q&gt;&lt;R&gt;1&lt;/R&gt;&lt;C&gt;1&lt;/C&gt;&lt;D xsi:type="xsd:double"&gt;18854.32&lt;/D&gt;&lt;/FQL&gt;&lt;FQL&gt;&lt;Q&gt;180458^P_PRICE_HIGH(7/25/12,7/25/12-14D,,,,"PRICE","INTRA")&lt;/Q&gt;&lt;R&gt;1&lt;/R&gt;&lt;C&gt;1&lt;/C&gt;&lt;D xsi:type="xsd:double"&gt;19869.11&lt;/D&gt;&lt;/FQL&gt;&lt;FQL&gt;&lt;Q&gt;180458^P_PRICE_LOW(7/25/12,7/25/12-14D,,,,"PRICE","INTRA")&lt;/Q&gt;&lt;R&gt;1&lt;/R&gt;&lt;C&gt;1&lt;/C&gt;&lt;D xsi:type="xsd:double"&gt;18710.59&lt;/D&gt;&lt;/FQL&gt;&lt;FQL&gt;&lt;Q&gt;180458^P_PRICE_HIGH(7/26/12,7/26/12-14D,,,,"PRICE","INTRA")&lt;/Q&gt;&lt;R&gt;1&lt;/R&gt;&lt;C&gt;1&lt;/C&gt;&lt;D xsi:type="xsd:double"&gt;19839.12&lt;/D&gt;&lt;/FQL&gt;&lt;FQL&gt;&lt;Q&gt;180458^P_PRICE_LOW(7/26/12,7/26/12-14D,,,,"PRICE","INTRA")&lt;/Q&gt;&lt;R&gt;1&lt;/R&gt;&lt;C&gt;1&lt;/C&gt;&lt;D xsi:type="xsd:double"&gt;18710.59&lt;/D&gt;&lt;/FQL&gt;&lt;FQL&gt;&lt;Q&gt;180458^P_PRICE_HIGH(7/27/12,7/27/12-14D,,,,"PRICE","INTRA")&lt;/Q&gt;&lt;R&gt;1&lt;/R&gt;&lt;C&gt;1&lt;/C&gt;&lt;D xsi:type="xsd:double"&gt;19737.92&lt;/D&gt;&lt;/FQL&gt;&lt;FQL&gt;&lt;Q&gt;180458^P_PRICE_LOW(7/27/12,7/27/12-14D,,,,"PRICE","INTRA")&lt;/Q&gt;&lt;R&gt;1&lt;/R&gt;&lt;C&gt;1&lt;/C&gt;&lt;D xsi:type="xsd:double"&gt;18710.59&lt;/D&gt;&lt;/FQL&gt;&lt;FQL&gt;&lt;Q&gt;180458^P_PRICE_HIGH(7/30/12,7/30/12-14D,,,,"PRICE","INTRA")&lt;/Q&gt;&lt;R&gt;1&lt;/R&gt;&lt;C&gt;1&lt;/C&gt;&lt;D xsi:type="xsd:double"&gt;19656.11&lt;/D&gt;&lt;/FQL&gt;&lt;FQL&gt;&lt;Q&gt;180458^P_PRICE_LOW(7/30/12,7/30/12-14D,,,,"PRICE","INTRA")&lt;/Q&gt;&lt;R&gt;1&lt;/R&gt;&lt;C&gt;1&lt;/C&gt;&lt;D xsi:type="xsd:double"&gt;18710.59&lt;/D&gt;&lt;/FQL&gt;&lt;FQL&gt;&lt;Q&gt;180458^P_PRICE_HIGH(7/31/12,7/31/12-14D,,,,"PRICE","INTRA")&lt;/Q&gt;&lt;R&gt;1&lt;/R&gt;&lt;C&gt;1&lt;/C&gt;&lt;D xsi:type="xsd:double"&gt;19840.16&lt;/D&gt;&lt;/FQL&gt;&lt;FQL&gt;&lt;Q&gt;180458^P_PRICE_LOW(7/31/12,7/31/12-14D,,,,"PRICE","INTRA")&lt;/Q&gt;&lt;R&gt;1&lt;/R&gt;&lt;C&gt;1&lt;/C&gt;&lt;D xsi:type="xsd:double"&gt;18710.59&lt;/D&gt;&lt;/FQL&gt;&lt;FQL&gt;&lt;Q&gt;180458^P_PRICE_HIGH(8/01/12,8/01/12-14D,,,,"PRICE","INTRA")&lt;/Q&gt;&lt;R&gt;1&lt;/R&gt;&lt;C&gt;1&lt;/C&gt;&lt;D xsi:type="xsd:double"&gt;19898.92&lt;/D&gt;&lt;/FQL&gt;&lt;FQL&gt;&lt;Q&gt;180458^P_PRICE_LOW(8/01/12,8/01/12-14D,,,,"PRICE","INTRA")&lt;/Q&gt;&lt;R&gt;1&lt;/R&gt;&lt;C&gt;1&lt;/C&gt;&lt;D xsi:type="xsd:double"&gt;18710.59&lt;/D&gt;&lt;/FQL&gt;&lt;FQL&gt;&lt;Q&gt;180458^P_PRICE_HIGH(8/02/12,8/02/12-14D,,,,"PRICE","INTRA")&lt;/Q&gt;&lt;R&gt;1&lt;/R&gt;&lt;C&gt;1&lt;/C&gt;&lt;D xsi:type="xsd:double"&gt;19898.92&lt;/D&gt;&lt;/FQL&gt;&lt;FQL&gt;&lt;Q&gt;180458^P_PRICE_LOW(8/02/12,8/02/12-14D,,,,"PRICE","INTRA")&lt;/Q&gt;&lt;R&gt;1&lt;/R&gt;&lt;C&gt;1&lt;/C&gt;&lt;D xsi:type="xsd:double"&gt;18710.59&lt;/D&gt;&lt;/FQL&gt;&lt;FQL&gt;&lt;Q&gt;180458^P_PRICE_HIGH(8/03/12,8/03/12-14D,,,,"PRICE","INTRA")&lt;/Q&gt;&lt;R&gt;1&lt;/R&gt;&lt;C&gt;1&lt;/C&gt;&lt;D xsi:type="xsd:double"&gt;19898.92&lt;/D&gt;&lt;/FQL&gt;&lt;FQL&gt;&lt;Q&gt;180458^P_PRICE_LOW(8/03/12,8/03/12-14D,,,,"PRICE","INTRA")&lt;/Q&gt;&lt;R&gt;1&lt;/R&gt;&lt;C&gt;1&lt;/C&gt;&lt;D xsi:type="xsd:double"&gt;18710.59&lt;/D&gt;&lt;/FQL&gt;&lt;FQL&gt;&lt;Q&gt;180458^P_PRICE_HIGH(8/06/12,8/06/12-14D,,,,"PRICE","INTRA")&lt;/Q&gt;&lt;R&gt;1&lt;/R&gt;&lt;C&gt;1&lt;/C&gt;&lt;D xsi:type="xsd:double"&gt;20091.3&lt;/D&gt;&lt;/FQL&gt;&lt;FQL&gt;&lt;Q&gt;180458^P_PRICE_LOW(8/06/12,8/06/12-14D,,,,"PRICE","INTRA")&lt;/Q&gt;&lt;R&gt;1&lt;/R&gt;&lt;C&gt;1&lt;/C&gt;&lt;D xsi:type="xsd:double"&gt;18710.59&lt;/D&gt;&lt;/FQL&gt;&lt;FQL&gt;&lt;Q&gt;180458^P_PRICE_HIGH(8/07/12,8/07/12-14D,,,,"PRICE","INTRA")&lt;/Q&gt;&lt;R&gt;1&lt;/R&gt;&lt;C&gt;1&lt;/C&gt;&lt;D xsi:type="xsd:double"&gt;20117.12&lt;/D&gt;&lt;/FQL&gt;&lt;FQL&gt;&lt;Q&gt;180458^P_PRICE_LOW(8/07/12,8/07/12-14D,,,,"PRICE","INTRA")&lt;/Q&gt;&lt;R&gt;1&lt;/R&gt;&lt;C&gt;1&lt;/C&gt;&lt;D xsi:type="xsd:double"&gt;18710.59&lt;/D&gt;&lt;/FQL&gt;&lt;FQL&gt;&lt;Q&gt;180458^P_PRICE_HIGH(8/08/12,8/08/12-14D,,,,"PRICE","INTRA")&lt;/Q&gt;&lt;R&gt;1&lt;/R&gt;&lt;C&gt;1&lt;/C&gt;&lt;D xsi:type="xsd:double"&gt;20188.88&lt;/D&gt;&lt;/FQL&gt;&lt;FQL&gt;&lt;Q&gt;180458^P_PRICE_LOW(8/08/12,8/08/12-14D,,,,"PRICE","INTRA")&lt;/Q&gt;&lt;R&gt;1&lt;/R&gt;&lt;C&gt;1&lt;/C&gt;&lt;D xsi:type="xsd:double"&gt;18710.59&lt;/D&gt;&lt;/FQL&gt;&lt;FQL&gt;&lt;Q&gt;180458^P_PRICE_HIGH(8/09/12,8/09/12-14D,,,,"PRICE","INTRA")&lt;/Q&gt;&lt;R&gt;1&lt;/R&gt;&lt;C&gt;1&lt;/C&gt;&lt;D xsi:type="xsd:double"&gt;20300.03&lt;/D&gt;&lt;/FQL&gt;&lt;FQL&gt;&lt;Q&gt;180458^P_PRICE_LOW(8/09/12,8/09/12-14D,,,,"PRICE","INTRA")&lt;/Q&gt;&lt;R&gt;1&lt;/R&gt;&lt;C&gt;1&lt;/C&gt;&lt;D xsi:type="xsd:double"&gt;18710.59&lt;/D&gt;&lt;/FQL&gt;&lt;FQL&gt;&lt;Q&gt;180458^P_PRICE_HIGH(8/10/12,8/10/12-14D,,,,"PRICE","INTRA")&lt;/Q&gt;&lt;R&gt;1&lt;/R&gt;&lt;C&gt;1&lt;/C&gt;&lt;D xsi:type="xsd:double"&gt;20300.03&lt;/D&gt;&lt;/FQL&gt;&lt;FQL&gt;&lt;Q&gt;180458^P_PRICE_LOW(8/10/12,8/10/12-14D,,,,"PRICE","INTRA")&lt;/Q&gt;&lt;R&gt;1&lt;/R&gt;&lt;C&gt;1&lt;/C&gt;&lt;D xsi:type="xsd:double"&gt;18710.59&lt;/D&gt;&lt;/FQL&gt;&lt;FQL&gt;&lt;Q&gt;180458^P_PRICE_HIGH(8/13/12,8/13/12-14D,,,,"PRICE","INTRA")&lt;/Q&gt;&lt;R&gt;1&lt;/R&gt;&lt;C&gt;1&lt;/C&gt;&lt;D xsi:type="xsd:double"&gt;20300.03&lt;/D&gt;&lt;/FQL&gt;&lt;FQL&gt;&lt;Q&gt;180458^P_PRICE_LOW(8/13/12,8/13/12-14D,,,,"PRICE","INTRA")&lt;/Q&gt;&lt;R&gt;1&lt;/R&gt;&lt;C&gt;1&lt;/C&gt;&lt;D xsi:type="xsd:double"&gt;18710.59&lt;/D&gt;&lt;/FQL&gt;&lt;FQL&gt;&lt;Q&gt;180458^P_PRICE_HIGH(8/14/12,8/14/12-14D,,,,"PRICE","INTRA")&lt;/Q&gt;&lt;R&gt;1&lt;/R&gt;&lt;C&gt;1&lt;/C&gt;&lt;D xsi:type="xsd:double"&gt;20300.03&lt;/D&gt;&lt;/FQL&gt;&lt;FQL&gt;&lt;Q&gt;180458^P_PRICE_LOW(8/14/12,8/14/12-14D,,,,"PRICE","INTRA")&lt;/Q&gt;&lt;R&gt;1&lt;/R&gt;&lt;C&gt;1&lt;/C&gt;&lt;D xsi:type="xsd:double"&gt;18710.59&lt;/D&gt;&lt;/FQL&gt;&lt;FQL&gt;&lt;Q&gt;180458^P_PRICE_HIGH(8/15/12,8/15/12-14D,,,,"PRICE","INTRA")&lt;/Q&gt;&lt;R&gt;1&lt;/R&gt;&lt;C&gt;1&lt;/C&gt;&lt;D xsi:type="xsd:double"&gt;20300.03&lt;/D&gt;&lt;/FQL&gt;&lt;FQL&gt;&lt;Q&gt;180458^P_PRICE_LOW(8/15/12,8/15/12-14D,,,,"PRICE","INTRA")&lt;/Q&gt;&lt;R&gt;1&lt;/R&gt;&lt;C&gt;1&lt;/C&gt;&lt;D xsi:type="xsd:double"&gt;18793.15&lt;/D&gt;&lt;/FQL&gt;&lt;FQL&gt;&lt;Q&gt;180458^P_PRICE_HIGH(8/16/12,8/16/12-14D,,,,"PRICE","INTRA")&lt;/Q&gt;&lt;R&gt;1&lt;/R&gt;&lt;C&gt;1&lt;/C&gt;&lt;D xsi:type="xsd:double"&gt;20300.03&lt;/D&gt;&lt;/FQL&gt;&lt;FQL&gt;&lt;Q&gt;180458^P_PRICE_LOW(8/16/12,8/16/12-14D,,,,"PRICE","INTRA")&lt;/Q&gt;&lt;R&gt;1&lt;/R&gt;&lt;C&gt;1&lt;/C&gt;&lt;D xsi:type="xsd:double"&gt;19162.53&lt;/D&gt;&lt;/FQL&gt;&lt;FQL&gt;&lt;Q&gt;180458^P_PRICE_HIGH(8/17/12,8/17/12-14D,,,,"PRICE","INTRA")&lt;/Q&gt;&lt;R&gt;1&lt;/R&gt;&lt;C&gt;1&lt;/C&gt;&lt;D xsi:type="xsd:double"&gt;20300.03&lt;/D&gt;&lt;/FQL&gt;&lt;FQL&gt;&lt;Q&gt;180458^P_PRICE_LOW(8/17/12,8/17/12-14D,,,,"PRICE","INTRA")&lt;/Q&gt;&lt;R&gt;1&lt;/R&gt;&lt;C&gt;1&lt;/C&gt;&lt;D xsi:type="xsd:double"&gt;19454.33&lt;/D&gt;&lt;/FQL&gt;&lt;FQL&gt;&lt;Q&gt;180458^P_PRICE_HIGH(8/20/12,8/20/12-14D,,,,"PRICE","INTRA")&lt;/Q&gt;&lt;R&gt;1&lt;/R&gt;&lt;C&gt;1&lt;/C&gt;&lt;D xsi:type="xsd:double"&gt;20300.03&lt;/D&gt;&lt;/FQL&gt;&lt;FQL&gt;&lt;Q&gt;180458^P_PRICE_LOW(8/20/12,8/20/12-14D,,,,"PRICE","INTRA")&lt;/Q&gt;&lt;R&gt;1&lt;/R&gt;&lt;C&gt;1&lt;/C&gt;&lt;D xsi:type="xsd:double"&gt;19454.33&lt;/D&gt;&lt;/FQL&gt;&lt;FQL&gt;&lt;Q&gt;180458^P_PRICE_HIGH(8/21/12,8/21/12-14D,,,,"PRICE","INTRA")&lt;/Q&gt;&lt;R&gt;1&lt;/R&gt;&lt;C&gt;1&lt;/C&gt;&lt;D xsi:type="xsd:double"&gt;20300.03&lt;/D&gt;&lt;/FQL&gt;&lt;FQL&gt;&lt;Q&gt;180458^P_PRICE_LOW(8/21/12,8/21/12-14D,,,,"PRICE","INTRA")&lt;/Q&gt;&lt;R&gt;1&lt;/R&gt;&lt;C&gt;1&lt;/C&gt;&lt;D xsi:type="xsd:double"&gt;19454.33&lt;/D&gt;&lt;/FQL&gt;&lt;FQL&gt;&lt;Q&gt;180458^P_PRICE_HIGH(8/22/12,8/22/12-14D,,,,"PRICE","INTRA")&lt;/Q&gt;&lt;R&gt;1&lt;/R&gt;&lt;C&gt;1&lt;/C&gt;&lt;D xsi:type="xsd:double"&gt;20300.03&lt;/D&gt;&lt;/FQL&gt;&lt;FQL&gt;&lt;Q&gt;180458^P_PRICE_LOW(8/22/12,8/22/12-14D,,,,"PRICE","INTRA")&lt;/Q&gt;&lt;R&gt;1&lt;/R&gt;&lt;C&gt;1&lt;/C&gt;&lt;D xsi:type="xsd:double"&gt;19454.33&lt;/D&gt;&lt;/FQL&gt;&lt;FQL&gt;&lt;Q&gt;180458^P_PRICE_HIGH(8/23/12,8/23/12-14D,,,,"PRICE","INTRA")&lt;/Q&gt;&lt;R&gt;1&lt;/R&gt;&lt;C&gt;1&lt;/C&gt;&lt;D xsi:type="xsd:double"&gt;20300.03&lt;/D&gt;&lt;/FQL&gt;&lt;FQL&gt;&lt;Q&gt;180458^P_PRICE_LOW(8/23/12,8/23/12-14D,,,,"PRICE","INTRA")&lt;/Q&gt;&lt;R&gt;1&lt;/R&gt;&lt;C&gt;1&lt;/C&gt;&lt;D xsi:type="xsd:double"&gt;19454.33&lt;/D&gt;&lt;/FQL&gt;&lt;FQL&gt;&lt;Q&gt;180458^P_PRICE_HIGH(8/24/12,8/24/12-14D,,,,"PRICE","INTRA")&lt;/Q&gt;&lt;R&gt;1&lt;/R&gt;&lt;C&gt;1&lt;/C&gt;&lt;D xsi:type="xsd:double"&gt;20300.03&lt;/D&gt;&lt;/FQL&gt;&lt;FQL&gt;&lt;Q&gt;180458^P_PRICE_LOW(8/24/12,8/24/12-14D,,,,"PRICE","INTRA")&lt;/Q&gt;&lt;R&gt;1&lt;/R&gt;&lt;C&gt;1&lt;/C&gt;&lt;D xsi:type="xsd:double"&gt;19840.19&lt;/D&gt;&lt;/FQL&gt;&lt;FQL&gt;&lt;Q&gt;180458^P_PRICE_HIGH(8/27/12,8/27/12-14D,,,,"PRICE","INTRA")&lt;/Q&gt;&lt;R&gt;1&lt;/R&gt;&lt;C&gt;1&lt;/C&gt;&lt;D xsi:type="xsd:double"&gt;20300.03&lt;/D&gt;&lt;/FQL&gt;&lt;FQL&gt;&lt;Q&gt;180458^P_PRICE_LOW(8/27/12,8/27/12-14D,,,,"PRICE","INTRA")&lt;/Q&gt;&lt;R&gt;1&lt;/R&gt;&lt;C&gt;1&lt;/C&gt;&lt;D xsi:type="xsd:double"&gt;19769.43&lt;/D&gt;&lt;/FQL&gt;&lt;FQL&gt;&lt;Q&gt;180458^P_PRICE_HIGH(8/28/12,8/28/12-14D,,,,"PRICE","INTRA")&lt;/Q&gt;&lt;R&gt;1&lt;/R&gt;&lt;C&gt;1&lt;/C&gt;&lt;D xsi:type="xsd:double"&gt;20300.03&lt;/D&gt;&lt;/FQL&gt;&lt;FQL&gt;&lt;Q&gt;180458^P_PRICE_LOW(8/28/12,8/28/12-14D,,,,"PRICE","INTRA")&lt;/Q&gt;&lt;R&gt;1&lt;/R&gt;&lt;C&gt;1&lt;/C&gt;&lt;D xsi:type="xsd:double"&gt;19723.3&lt;/D&gt;&lt;/FQL&gt;&lt;FQL&gt;&lt;Q&gt;180458^P_PRICE_HIGH(8/29/12,8/29/12-14D,,,,"PRICE","INTRA")&lt;/Q&gt;&lt;R&gt;1&lt;/R&gt;&lt;C&gt;1&lt;/C&gt;&lt;D xsi:type="xsd:double"&gt;20300.03&lt;/D&gt;&lt;/FQL&gt;&lt;FQL&gt;&lt;Q&gt;180458^P_PRICE_LOW(8/29/12,8/29/12-14D,,,,"PRICE","INTRA")&lt;/Q&gt;&lt;R&gt;1&lt;/R&gt;&lt;C&gt;1&lt;/C&gt;&lt;D xsi:type="xsd:double"&gt;19723.3&lt;/D&gt;&lt;/FQL&gt;&lt;FQL&gt;&lt;Q&gt;180458^P_PRICE_HIGH(8/30/12,8/30/12-14D,,,,"PRICE","INTRA")&lt;/Q&gt;&lt;R&gt;1&lt;/R&gt;&lt;C&gt;1&lt;/C&gt;&lt;D xsi:type="xsd:double"&gt;20299.72&lt;/D&gt;&lt;/FQL&gt;&lt;FQL&gt;&lt;Q&gt;180458^P_PRICE_LOW(8/30/12,8/30/12-14D,,,,"PRICE","INTRA")&lt;/Q&gt;&lt;R&gt;1&lt;/R&gt;&lt;C&gt;1&lt;/C&gt;&lt;D xsi:type="xsd:double"&gt;19509.31&lt;/D&gt;&lt;/FQL&gt;&lt;FQL&gt;&lt;Q&gt;180458^P_PRICE_HIGH(8/31/12,8/31/12-14D,,,,"PRICE","INTRA")&lt;/Q&gt;&lt;R&gt;1&lt;/R&gt;&lt;C&gt;1&lt;/C&gt;&lt;D xsi:type="xsd:double"&gt;20299.72&lt;/D&gt;&lt;/FQL&gt;&lt;FQL&gt;&lt;Q&gt;180458^P_PRICE_LOW(8/31/12,8/31/12-14D,,,,"PRICE","INTRA")&lt;/Q&gt;&lt;R&gt;1&lt;/R&gt;&lt;C&gt;1&lt;/C&gt;&lt;D xsi:type="xsd:double"&gt;19450.77&lt;/D&gt;&lt;/FQL&gt;&lt;FQL&gt;&lt;Q&gt;180458^P_PRICE_HIGH(9/03/12,9/03/12-14D,,,,"PRICE","INTRA")&lt;/Q&gt;&lt;R&gt;1&lt;/R&gt;&lt;C&gt;1&lt;/C&gt;&lt;D xsi:type="xsd:double"&gt;20299.72&lt;/D&gt;&lt;/FQL&gt;&lt;FQL&gt;&lt;Q&gt;180458^P_PRICE_LOW(9/03/12,9/03/12-14D,,,,"PRICE","INTRA")&lt;/Q&gt;&lt;R&gt;1&lt;/R&gt;&lt;C&gt;1&lt;/C&gt;&lt;D xsi:type="xsd:double"&gt;19386.04&lt;/D&gt;&lt;/FQL&gt;&lt;FQL&gt;&lt;Q&gt;180458^P_PRICE_HIGH(9/04/12,9/04/12-14D,,,,"PRICE","INTRA")&lt;/Q&gt;&lt;R&gt;1&lt;/R&gt;&lt;C&gt;1&lt;/C&gt;&lt;D xsi:type="xsd:double"&gt;20151.69&lt;/D&gt;&lt;/FQL&gt;&lt;FQL&gt;&lt;Q&gt;180458^P_PRICE_LOW(9/04/12,9/04/12-14D,,,,"PRICE","INTRA")&lt;/Q&gt;&lt;R&gt;1&lt;/R&gt;&lt;C&gt;1&lt;/C&gt;&lt;D xsi:type="xsd:double"&gt;19386.04&lt;/D&gt;&lt;/FQL&gt;&lt;FQL&gt;&lt;Q&gt;180458^P_PRICE_HIGH(9/05/12,9/05/12-14D,,,,"PRICE","INTRA")&lt;/Q&gt;&lt;R&gt;1&lt;/R&gt;&lt;C&gt;1&lt;/C&gt;&lt;D xsi:type="xsd:double"&gt;20151.69&lt;/D&gt;&lt;/FQL&gt;&lt;FQL&gt;&lt;Q&gt;180458^P_PRICE_LOW(9/05/12,9/05/12-14D,,,,"PRICE","INTRA")&lt;/Q&gt;&lt;R&gt;1&lt;/R&gt;&lt;C&gt;1&lt;/C&gt;&lt;D xsi:type="xsd:double"&gt;19116.84&lt;/D&gt;&lt;/FQL&gt;&lt;FQL&gt;&lt;Q&gt;180458^P_PRICE_HIGH(9/06/12,9/06/12-14D,,,,"PRICE","INTRA")&lt;/Q&gt;&lt;R&gt;1&lt;/R&gt;&lt;C&gt;1&lt;/C&gt;&lt;D xsi:type="xsd:double"&gt;20147.39&lt;/D&gt;&lt;/FQL&gt;&lt;FQL&gt;&lt;Q&gt;180458^P_PRICE_LOW(9/06/12,9/06/12-14D,,,,"PRICE","INTRA")&lt;/Q&gt;&lt;R&gt;1&lt;/R&gt;&lt;C&gt;1&lt;/C&gt;&lt;D xsi:type="xsd:double"&gt;19076.79&lt;/D&gt;&lt;/FQL&gt;&lt;FQL&gt;&lt;Q&gt;180458^P_PRICE_HIGH(9/07/12,9/07/12-14D,,,,"PRICE","INTRA")&lt;/Q&gt;&lt;R&gt;1&lt;/R&gt;&lt;C&gt;1&lt;/C&gt;&lt;D xsi:type="xsd:double"&gt;20141.16&lt;/D&gt;&lt;/FQL&gt;&lt;FQL&gt;&lt;Q&gt;180458^P_PRICE_LOW(9/07/12,9/07/12-14D,,,,"PRICE","INTRA")&lt;/Q&gt;&lt;R&gt;1&lt;/R&gt;&lt;C&gt;1&lt;/C&gt;&lt;D xsi:type="xsd:double"&gt;19076.79&lt;/D&gt;&lt;/FQL&gt;&lt;FQL&gt;&lt;Q&gt;180458^P_PRICE_HIGH(9/10/12,9/10/12-14D,,,,"PRICE","INTRA")&lt;/Q&gt;&lt;R&gt;1&lt;/R&gt;&lt;C&gt;1&lt;/C&gt;&lt;D xsi:type="xsd:double"&gt;20141.16&lt;/D&gt;&lt;/FQL&gt;&lt;FQL&gt;&lt;Q&gt;180458^P_PRICE_LOW(9/10/12,9/10/12-14D,,,,"PRICE","INTRA")&lt;/Q&gt;&lt;R&gt;1&lt;/R&gt;&lt;C&gt;1&lt;/C&gt;&lt;D xsi:type="xsd:double"&gt;19076.79&lt;/D&gt;&lt;/FQL&gt;&lt;FQL&gt;&lt;Q&gt;180458^P_PRICE_HIGH(9/11/12,9/11/12-14D,,,,"PRICE","INTRA")&lt;/Q&gt;&lt;R&gt;1&lt;/R&gt;&lt;C&gt;1&lt;/C&gt;&lt;D xsi:type="xsd:double"&gt;20133.41&lt;/D&gt;&lt;/FQL&gt;&lt;FQL&gt;&lt;Q&gt;180458^P_PRICE_LOW(9/11/12,9/11/12-14D,,,,"PRICE","INTRA")&lt;/Q&gt;&lt;R&gt;1&lt;/R&gt;&lt;C&gt;1&lt;/C&gt;&lt;D xsi:type="xsd:double"&gt;19076.79&lt;/D&gt;&lt;/FQL&gt;&lt;FQL&gt;&lt;Q&gt;180458^P_PRICE_HIGH(9/12/12,9/12/12-14D,,,,"PRICE","INTRA")&lt;/Q&gt;&lt;R&gt;1&lt;/R&gt;&lt;C&gt;1&lt;/C&gt;&lt;D xsi:type="xsd:double"&gt;20133.41&lt;/D&gt;&lt;/FQL&gt;&lt;FQL&gt;&lt;Q&gt;180458^P_PRICE_LOW(9/12/12,9/12/12-14D,,,,"PRICE","INTRA")&lt;/Q&gt;&lt;R&gt;1&lt;/R&gt;&lt;C&gt;1&lt;/C&gt;&lt;D xsi:type="xsd:double"&gt;19076.79&lt;/D&gt;&lt;/FQL&gt;&lt;FQL&gt;&lt;Q&gt;180458^P_PRICE_HIGH(9/13/12,9/13/12-14D,,,,"PRICE","INTRA")&lt;/Q&gt;&lt;R&gt;1&lt;/R&gt;&lt;C&gt;1&lt;/C&gt;&lt;D xsi:type="xsd:double"&gt;20146.77&lt;/D&gt;&lt;/FQL&gt;&lt;FQL&gt;&lt;Q&gt;180458^P_PRICE_LOW(9/13/12,9/13/12-14D,,,,"PRICE","INTRA")&lt;/Q&gt;&lt;R&gt;1&lt;/R&gt;&lt;C&gt;1&lt;/C&gt;&lt;D xsi:type="xsd:double"&gt;19076.79&lt;/D&gt;&lt;/FQL&gt;&lt;FQL&gt;&lt;Q&gt;180458^P_PRICE_HIGH(9/14/12,9/14/12-14D,,,,"PRICE","INTRA")&lt;/Q&gt;&lt;R&gt;1&lt;/R&gt;&lt;C&gt;1&lt;/C&gt;&lt;D xsi:type="xsd:double"&gt;20648.1&lt;/D&gt;&lt;/FQL&gt;&lt;FQL&gt;&lt;Q&gt;180458^P_PRICE_LOW(9/14/12,9/14/12-14D,,,,"PRICE","INTRA")&lt;/Q&gt;&lt;R&gt;1&lt;/R&gt;&lt;C&gt;1&lt;/C&gt;&lt;D xsi:type="xsd:double"&gt;19076.79&lt;/D&gt;&lt;/FQL&gt;&lt;FQL&gt;&lt;Q&gt;180458^P_PRICE_HIGH(9/17/12,9/17/12-14D,,,,"PRICE","INTRA")&lt;/Q&gt;&lt;R&gt;1&lt;/R&gt;&lt;C&gt;1&lt;/C&gt;&lt;D xsi:type="xsd:double"&gt;20758.49&lt;/D&gt;&lt;/FQL&gt;&lt;FQL&gt;&lt;Q&gt;180458^P_PRICE_LOW(9/17/12,9/17/12-14D,,,,"PRICE","INTRA")&lt;/Q&gt;&lt;R&gt;1&lt;/R&gt;&lt;C&gt;1&lt;/C&gt;&lt;D xsi:type="xsd:double"&gt;19076.79&lt;/D&gt;&lt;/FQL&gt;&lt;FQL&gt;&lt;Q&gt;180458^P_PRICE_HIGH(9/18/12,9/18/12-14D,,,,"PRICE","INTRA")&lt;/Q&gt;&lt;R&gt;1&lt;/R&gt;&lt;C&gt;1&lt;/C&gt;&lt;D xsi:type="xsd:double"&gt;20758.49&lt;/D&gt;&lt;/FQL&gt;&lt;FQL&gt;&lt;Q&gt;180458^P_PRICE_LOW(9/18/12,9/18/12-14D,,,,"PRICE","INTRA")&lt;/Q&gt;&lt;R&gt;1&lt;/R&gt;&lt;C&gt;1&lt;/C&gt;&lt;D xsi:type="xsd:double"&gt;19076.79&lt;/D&gt;&lt;/FQL&gt;&lt;FQL&gt;&lt;Q&gt;180458^P_PRICE_HIGH(9/19/12,9/19/12-14D,,,,"PRICE","INTRA")&lt;/Q&gt;&lt;R&gt;1&lt;/R&gt;&lt;C&gt;1&lt;/C&gt;&lt;D xsi:type="xsd:double"&gt;20895.61&lt;/D&gt;&lt;/FQL&gt;&lt;FQL&gt;&lt;Q&gt;180458^P_PRICE_LOW(9/19/12,9/19/12-14D,,,,"PRICE","INTRA")&lt;/Q&gt;&lt;R&gt;1&lt;/R&gt;&lt;C&gt;1&lt;/C&gt;&lt;D xsi:type="xsd:double"&gt;19076.79&lt;/D&gt;&lt;/FQL&gt;&lt;FQL&gt;&lt;Q&gt;180458^P_PRICE_HIGH(9/20/12,9/20/12-14D,,,,"PRICE","INTRA")&lt;/Q&gt;&lt;R&gt;1&lt;/R&gt;&lt;C&gt;1&lt;/C&gt;&lt;D xsi:type="xsd:double"&gt;20895.61&lt;/D&gt;&lt;/FQL&gt;&lt;FQL&gt;&lt;Q&gt;180458^P_PRICE_LOW(9/20/12,9/20/12-14D,,,,"PRICE","INTRA")&lt;/Q&gt;&lt;R&gt;1&lt;/R&gt;&lt;C&gt;1&lt;/C&gt;&lt;D xsi:type="xsd:double"&gt;19076.79&lt;/D&gt;&lt;/FQL&gt;&lt;FQL&gt;&lt;Q&gt;180458^P_PRICE_HIGH(9/21/12,9/21/12-14D,,,,"PRICE","INTRA")&lt;/Q&gt;&lt;R&gt;1&lt;/R&gt;&lt;C&gt;1&lt;/C&gt;&lt;D xsi:type="xsd:double"&gt;20895.61&lt;/D&gt;&lt;/FQL&gt;&lt;FQL&gt;&lt;Q&gt;180458^P_PRICE_LOW(9/21/12,9/21/12-14D,,,,"PRICE","INTRA")&lt;/Q&gt;&lt;R&gt;1&lt;/R&gt;&lt;C&gt;1&lt;/C&gt;&lt;D xsi:type="xsd:double"&gt;19076.79&lt;/D&gt;&lt;/FQL&gt;&lt;FQL&gt;&lt;Q&gt;180458^P_PRICE_HIGH(9/24/12,9/24/12-14D,,,,"PRICE","INTRA")&lt;/Q&gt;&lt;R&gt;1&lt;/R&gt;&lt;C&gt;1&lt;/C&gt;&lt;D xsi:type="xsd:double"&gt;20895.61&lt;/D&gt;&lt;/FQL&gt;&lt;FQL&gt;&lt;Q&gt;180458^P_PRICE_LOW(9/24/12,9/24/12-14D,,,,"PRICE","INTRA")&lt;/Q&gt;&lt;R&gt;1&lt;/R&gt;&lt;C&gt;1&lt;/C&gt;&lt;D xsi:type="xsd:double"&gt;19076.79&lt;/D&gt;&lt;/FQL&gt;&lt;FQL&gt;&lt;Q&gt;180458^P_PRICE_HIGH(9/25/12,9/25/12-14D,,,,"PRICE","INTRA")&lt;/Q&gt;&lt;R&gt;1&lt;/R&gt;&lt;C&gt;1&lt;/C&gt;&lt;D xsi:type="xsd:double"&gt;20895.61&lt;/D&gt;&lt;/FQL&gt;&lt;FQL&gt;&lt;Q&gt;180458^P_PRICE_LOW(9/25/12,9/25/12-14D,,,,"PRICE","INTRA")&lt;/Q&gt;&lt;R&gt;1&lt;/R&gt;&lt;C&gt;1&lt;/C&gt;&lt;D xsi:type="xsd:double"&gt;19076.79&lt;/D&gt;&lt;/FQL&gt;&lt;FQL&gt;&lt;Q&gt;180458^P_PRICE_HIGH(9/26/12,9/26/12-14D,,,,"PRICE","INTRA")&lt;/Q&gt;&lt;R&gt;1&lt;/R&gt;&lt;C&gt;1&lt;/C&gt;&lt;D xsi:type="xsd:double"&gt;20895.61&lt;/D&gt;&lt;/FQL&gt;&lt;FQL&gt;&lt;Q&gt;180458^P_PRICE_LOW(9/26/12,9/26/12-14D,,,,"PRICE","INTRA")&lt;/Q&gt;&lt;R&gt;1&lt;/R&gt;&lt;C&gt;1&lt;/C&gt;&lt;D xsi:type="xsd:double"&gt;19076.79&lt;/D&gt;&lt;/FQL&gt;&lt;FQL&gt;&lt;Q&gt;180458^P_PRICE_HIGH(9/27/12,9/27/12-14D,,,,"PRICE","INTRA")&lt;/Q&gt;&lt;R&gt;1&lt;/R&gt;&lt;C&gt;1&lt;/C&gt;&lt;D xsi:type="xsd:double"&gt;20895.61&lt;/D&gt;&lt;/FQL&gt;&lt;FQL&gt;&lt;Q&gt;180458^P_PRICE_LOW(9/27/12,9/27/12-14D,,,,"PRICE","INTRA")&lt;/Q&gt;&lt;R&gt;1&lt;/R&gt;&lt;C&gt;1&lt;/C&gt;&lt;D xsi:type="xsd:double"&gt;19484.24&lt;/D&gt;&lt;/FQL&gt;&lt;FQL&gt;&lt;Q&gt;180458^P_PRICE_HIGH(9/28/12,9/28/12-14D,,,,"PRICE","INTRA")&lt;/Q&gt;&lt;R&gt;1&lt;/R&gt;&lt;C&gt;1&lt;/C&gt;&lt;D xsi:type="xsd:double"&gt;20895.61&lt;/D&gt;&lt;/FQL&gt;&lt;FQL&gt;&lt;Q&gt;180458^P_PRICE_LOW(9/28/12,9/28/12-14D,,,,"PRICE","INTRA")&lt;/Q&gt;&lt;R&gt;1&lt;/R&gt;&lt;C&gt;1&lt;/C&gt;&lt;D xsi:type="xsd:double"&gt;19658.71&lt;/D&gt;&lt;/FQL&gt;&lt;FQL&gt;&lt;Q&gt;180458^P_PRICE_HIGH(10/03/12,10/03/12-14D,,,,"PRICE","INTRA")&lt;/Q&gt;&lt;R&gt;1&lt;/R&gt;&lt;C&gt;1&lt;/C&gt;&lt;D xsi:type="xsd:double"&gt;21005.68&lt;/D&gt;&lt;/FQL&gt;&lt;FQL&gt;&lt;Q&gt;180458^P_PRICE_LOW(10/03/12,10/03/12-14D,,,,"PRICE","INTRA")&lt;/Q&gt;&lt;R&gt;1&lt;/R&gt;&lt;C&gt;1&lt;/C&gt;&lt;D xsi:type="xsd:double"&gt;19658.71&lt;/D&gt;&lt;/FQL&gt;&lt;FQL&gt;&lt;Q&gt;180458^P_PRICE_HIGH(10/04/12,10/04/12-14D,,,,"PRICE","INTRA")&lt;/Q&gt;&lt;R&gt;1&lt;/R&gt;&lt;C&gt;1&lt;/C&gt;&lt;D xsi:type="xsd:double"&gt;21005.68&lt;/D&gt;&lt;/FQL&gt;&lt;FQL&gt;&lt;Q&gt;180458^P_PRICE_LOW(10/04/12,10/04/12-14D,,,,"PRICE","INTRA")&lt;/Q&gt;&lt;R&gt;1&lt;/R&gt;&lt;C&gt;1&lt;/C&gt;&lt;D xsi:type="xsd:double"&gt;19996.14&lt;/D&gt;&lt;/FQL&gt;&lt;FQL&gt;&lt;Q&gt;180458^P_PRICE_HIGH(10/05/12,10/05/12-14D,,,,"PRICE","INTRA")&lt;/Q&gt;&lt;R&gt;1&lt;/R&gt;&lt;C&gt;1&lt;/C&gt;&lt;D xsi:type="xsd:double"&gt;21021.24&lt;/D&gt;&lt;/FQL&gt;&lt;FQL&gt;&lt;Q&gt;180458^P_PRICE_LOW(10/05/12,10/05/12-14D,,,,"PRICE","INTRA")&lt;/Q&gt;&lt;R&gt;1&lt;/R&gt;&lt;C&gt;1&lt;/C&gt;&lt;D xsi:type="xsd:double"&gt;20009.5&lt;/D&gt;&lt;/FQL&gt;&lt;FQL&gt;&lt;Q&gt;180458^P_PRICE_HIGH(10/08/12,10/08/12-14D,,,,"PRICE","INTRA")&lt;/Q&gt;&lt;R&gt;1&lt;/R&gt;&lt;C&gt;1&lt;/C&gt;&lt;D xsi:type="xsd:double"&gt;21021.24&lt;/D&gt;&lt;/FQL&gt;&lt;FQL&gt;&lt;Q&gt;180458^P_PRICE_LOW(10/08/12,10/08/12-14D,,,,"PRICE","INTRA")&lt;/Q&gt;&lt;R&gt;1&lt;/R&gt;&lt;C&gt;1&lt;/C&gt;&lt;D xsi:type="xsd:double"&gt;20475.74&lt;/D&gt;&lt;/FQL&gt;&lt;FQL&gt;&lt;Q&gt;180458^P_PRICE_HIGH(10/09/12,10/09/12-14D,,,,"PRICE","INTRA")&lt;/Q&gt;&lt;R&gt;1&lt;/R&gt;&lt;C&gt;1&lt;/C&gt;&lt;D xsi:type="xsd:double"&gt;21093.1&lt;/D&gt;&lt;/FQL&gt;&lt;FQL&gt;&lt;Q&gt;180458^P_PRICE_LOW(10/09/12,10/09/12-14D,,,,"PRICE","INTRA")&lt;/Q&gt;&lt;R&gt;1&lt;/R&gt;&lt;C&gt;1&lt;/C&gt;&lt;D xsi:type="xsd:double"&gt;20485.08&lt;/D&gt;&lt;/FQL&gt;&lt;FQL&gt;&lt;Q&gt;180458^P_PRICE_HIGH(10/10/12,10/10/12-14D,,,,"PRICE","INTRA")&lt;/Q&gt;&lt;R&gt;1&lt;/R&gt;&lt;C&gt;1&lt;/C&gt;&lt;D xsi:type="xsd:double"&gt;21093.1&lt;/D&gt;&lt;/FQL&gt;&lt;FQL&gt;&lt;Q&gt;180458^P_PRICE_LOW(10/10/12,10/10/12-14D,,,,"PRICE","INTRA")&lt;/Q&gt;&lt;R&gt;1&lt;/R&gt;&lt;C&gt;1&lt;/C&gt;&lt;D xsi:type="xsd:double"&gt;20485.08&lt;/D&gt;&lt;/FQL&gt;&lt;FQL&gt;&lt;Q&gt;180458^P_PRICE_HIGH(10/11/12,10/11/12-14D,,,,"PRICE","INTRA")&lt;/Q&gt;&lt;R&gt;1&lt;/R&gt;&lt;C&gt;1&lt;/C&gt;&lt;D xsi:type="xsd:double"&gt;21093.1&lt;/D&gt;&lt;/FQL&gt;&lt;FQL&gt;&lt;Q&gt;180458^P_PRICE_LOW(10/11/12,10/11/12-14D,,,,"PRICE","INTRA")&lt;/Q&gt;&lt;R&gt;1&lt;/R&gt;&lt;C&gt;1&lt;/C&gt;&lt;D xsi:type="xsd:double"&gt;20485.08&lt;/D&gt;&lt;/FQL&gt;&lt;FQL&gt;&lt;Q&gt;180458^P_PRICE_HIGH(10/12/12,10/12/12-14D,,,,"PRICE","INTRA")&lt;/Q&gt;&lt;R&gt;1&lt;/R&gt;&lt;C&gt;1&lt;/C&gt;&lt;D xsi:type="xsd:double"&gt;21236.57&lt;/D&gt;&lt;/FQL&gt;&lt;FQL&gt;&lt;Q&gt;180458^P_PRICE_LOW(10/12/12,10/12/12-14D,,,,"PRICE","INTRA")&lt;/Q&gt;&lt;R&gt;1&lt;/R&gt;&lt;C&gt;1&lt;/C&gt;&lt;D xsi:type="xsd:double"&gt;20485.08&lt;/D&gt;&lt;/FQL&gt;&lt;FQL&gt;&lt;Q&gt;180458^P_PRICE_HIGH(10/15/12,10/15/12-14D,,,,"PRICE","INTRA")&lt;/Q&gt;&lt;R&gt;1&lt;/R&gt;&lt;C&gt;1&lt;/C&gt;&lt;D xsi:type="xsd:double"&gt;21236.57&lt;/D&gt;&lt;/FQL&gt;&lt;FQL&gt;&lt;Q&gt;180458^P_PRICE_LOW(10/15/12,10/15/12-14D,,,,"PRICE","INTRA")&lt;/Q&gt;&lt;R&gt;1&lt;/R&gt;&lt;C&gt;1&lt;/C&gt;&lt;D xsi:type="xsd:double"&gt;20485.08&lt;/D&gt;&lt;/FQL&gt;&lt;FQL&gt;&lt;Q&gt;180458^P_PRICE_HIGH(10/16/12,10/16/12-14D,,,,"PRICE","INTRA")&lt;/Q&gt;&lt;R&gt;1&lt;/R&gt;&lt;C&gt;1&lt;/C&gt;&lt;D xsi:type="xsd:double"&gt;21257.09&lt;/D&gt;&lt;/FQL&gt;&lt;FQL&gt;&lt;Q&gt;180458^P_PRICE_LOW(10/16/12,10/16/12-14D,,,,"PRICE","INTRA")&lt;/Q&gt;&lt;R&gt;1&lt;/R&gt;&lt;C&gt;1&lt;/C&gt;&lt;D xsi:type="xsd:double"&gt;20485.08&lt;/D&gt;&lt;/FQL&gt;&lt;FQL&gt;&lt;Q&gt;180458^P_PRICE_HIGH(10/17/12,10/17/12-14D,,,,"PRICE","INTRA")&lt;/Q&gt;&lt;R&gt;1&lt;/R&gt;&lt;C&gt;1&lt;/C&gt;&lt;D xsi:type="xsd:double"&gt;21442.73&lt;/D&gt;&lt;/FQL&gt;&lt;FQL&gt;&lt;Q&gt;180458^P_PRICE_LOW(10/17/12,10/17/12-14D,,,,"PRICE","INTRA")&lt;/Q&gt;&lt;R&gt;1&lt;/R&gt;&lt;C&gt;1&lt;/C&gt;&lt;D xsi:type="xsd:double"&gt;20485.08&lt;/D&gt;&lt;/FQL&gt;&lt;FQL&gt;&lt;Q&gt;180458^P_PRICE_HIGH(10/18/12,10/18/12-14D,,,,"PRICE","INTRA")&lt;/Q&gt;&lt;R&gt;1&lt;/R&gt;&lt;C&gt;1&lt;/C&gt;&lt;D xsi:type="xsd:double"&gt;21606.32&lt;/D&gt;&lt;/FQL&gt;&lt;FQL&gt;&lt;Q&gt;180458^P_PRICE_LOW(10/18/12,10/18/12-14D,,,,"PRICE","INTRA")&lt;/Q&gt;&lt;R&gt;1&lt;/R&gt;&lt;C&gt;1&lt;/C&gt;&lt;D xsi:type="xsd:double"&gt;20485.08&lt;/D&gt;&lt;/FQL&gt;&lt;FQL&gt;&lt;Q&gt;180458^P_PRICE_HIGH(10/19/12,10/19/12-14D,,,,"PRICE","INTRA")&lt;/Q&gt;&lt;R&gt;1&lt;/R&gt;&lt;C&gt;1&lt;/C&gt;&lt;D xsi:type="xsd:double"&gt;21606.32&lt;/D&gt;&lt;/FQL&gt;&lt;FQL&gt;&lt;Q&gt;180458^P_PRICE_LOW(10/19/12,10/19/12-14D,,,,"PRICE","INTRA")&lt;/Q&gt;&lt;R&gt;1&lt;/R&gt;&lt;C&gt;1&lt;/C&gt;&lt;D xsi:type="xsd:double"&gt;20487.36&lt;/D&gt;&lt;/FQL&gt;&lt;FQL&gt;&lt;Q&gt;180458^P_PRICE_HIGH(10/22/12,10/22/12-14D,,,,"PRICE","INTRA")&lt;/Q&gt;&lt;R&gt;1&lt;/R&gt;&lt;C&gt;1&lt;/C&gt;&lt;D xsi:type="xsd:double"&gt;21699.07&lt;/D&gt;&lt;/FQL&gt;&lt;FQL&gt;&lt;Q&gt;180458^P_PRICE_LOW(10/22/12,10/22/12-14D,,,,"PRICE","INTRA")&lt;/Q&gt;&lt;R&gt;1&lt;/R&gt;&lt;C&gt;1&lt;/C&gt;&lt;D xsi:type="xsd:double"&gt;20725.52&lt;/D&gt;&lt;/FQL&gt;&lt;FQL&gt;&lt;Q&gt;180458^P_PRICE_HIGH(10/24/12,10/24/12-14D,,,,"PRICE","INTRA")&lt;/Q&gt;&lt;R&gt;1&lt;/R&gt;&lt;C&gt;1&lt;/C&gt;&lt;D xsi:type="xsd:double"&gt;21802.49&lt;/D&gt;&lt;/FQL&gt;&lt;FQL&gt;&lt;Q&gt;180458^P_PRICE_LOW(10/24/12,10/24/12-14D,,,,"PRICE","INTRA")&lt;/Q&gt;&lt;R&gt;1&lt;/R&gt;&lt;C&gt;1&lt;/C&gt;&lt;D xsi:type="xsd:double"&gt;20767.36&lt;/D&gt;&lt;/FQL&gt;&lt;FQL&gt;&lt;Q&gt;180458^P_PRICE_HIGH(10/25/12,10/25/12-14D,,,,"PRICE","INTRA")&lt;/Q&gt;&lt;R&gt;1&lt;/R&gt;&lt;C&gt;1&lt;/C&gt;&lt;D xsi:type="xsd:double"&gt;21839.64&lt;/D&gt;&lt;/FQL&gt;&lt;FQL&gt;&lt;Q&gt;180458^P_PRICE_LOW(10/25/12,10/25/12-14D,,,,"PRICE","INTRA")&lt;/Q&gt;&lt;R&gt;1&lt;/R&gt;&lt;C&gt;1&lt;/C&gt;&lt;D xsi:type="xsd:double"&gt;20767.36&lt;/D&gt;&lt;/FQL&gt;&lt;FQL&gt;&lt;Q&gt;180458^P_PRICE_HIGH(10/26/12,10/26/12-14D,,,,"PRICE","INTRA")&lt;/Q&gt;&lt;R&gt;1&lt;/R&gt;&lt;C&gt;1&lt;/C&gt;&lt;D xsi:type="xsd:double"&gt;21847.7&lt;/D&gt;&lt;/FQL&gt;&lt;FQL&gt;&lt;Q&gt;180458^P_PRICE_LOW(10/26/12,10/26/12-14D,,,,"PRICE","INTRA")&lt;/Q&gt;&lt;R&gt;1&lt;/R&gt;&lt;C&gt;1&lt;/C&gt;&lt;D xsi:type="xsd:double"&gt;20767.36&lt;/D&gt;&lt;/FQL&gt;&lt;FQL&gt;&lt;Q&gt;180458^P_PRICE_HIGH(10/29/12,10/29/12-14D,,,,"PRICE","INTRA")&lt;/Q&gt;&lt;R&gt;1&lt;/R&gt;&lt;C&gt;1&lt;/C&gt;&lt;D xsi:type="xsd:double"&gt;21847.7&lt;/D&gt;&lt;/FQL&gt;&lt;FQL&gt;&lt;Q&gt;180458^P_PRICE_LOW(10/29/12,10/29/12-14D,,,,"PRICE","INTRA")&lt;/Q&gt;&lt;R&gt;1&lt;/R&gt;&lt;C&gt;1&lt;/C&gt;&lt;D xsi:type="xsd:double"&gt;20767.36&lt;/D&gt;&lt;/FQL&gt;&lt;FQL&gt;&lt;Q&gt;180458^P_PRICE_HIGH(10/30/12,10/30/12-14D,,,,"PRICE","INTRA")&lt;/Q&gt;&lt;R&gt;1&lt;/R&gt;&lt;C&gt;1&lt;/C&gt;&lt;D xsi:type="xsd:double"&gt;21847.7&lt;/D&gt;&lt;/FQL&gt;&lt;FQL&gt;&lt;Q&gt;180458^P_PRICE_LOW(10/30/12,10/30/12-14D,,,,"PRICE","INTRA")&lt;/Q&gt;&lt;R&gt;1&lt;/R&gt;&lt;C&gt;1&lt;/C&gt;&lt;D xsi:type="xsd:double"&gt;20767.36&lt;/D&gt;&lt;/FQL&gt;&lt;FQL&gt;&lt;Q&gt;180458^P_PRICE_HIGH(10/31/12,10/31/12-14D,,,,"PRICE","INTRA")&lt;/Q&gt;&lt;R&gt;1&lt;/R&gt;&lt;C&gt;1&lt;/C&gt;&lt;D xsi:type="xsd:double"&gt;21847.7&lt;/D&gt;&lt;/FQL&gt;&lt;FQL&gt;&lt;Q&gt;180458^P_PRICE_LOW(10/31/12,10/31/12-14D,,,,"PRICE","INTRA")&lt;/Q&gt;&lt;R&gt;1&lt;/R&gt;&lt;C&gt;1&lt;/C&gt;&lt;D xsi:type="xsd:double"&gt;20767.36&lt;/D&gt;&lt;/FQL&gt;&lt;FQL&gt;&lt;Q&gt;180458^P_PRICE_HIGH(11/01/12,11/01/12-14D,,,,"PRICE","INTRA")&lt;/Q&gt;&lt;R&gt;1&lt;/R&gt;&lt;C&gt;1&lt;/C&gt;&lt;D xsi:type="xsd:double"&gt;21847.7&lt;/D&gt;&lt;/FQL&gt;&lt;FQL&gt;&lt;Q&gt;180458^P_PRICE_LOW(11/01/12,11/01/12-14D,,,,"PRICE","INTRA")&lt;/Q&gt;&lt;R&gt;1&lt;/R&gt;&lt;C&gt;1&lt;/C&gt;&lt;D xsi:type="xsd:double"&gt;20813.05&lt;/D&gt;&lt;/FQL&gt;&lt;FQL&gt;&lt;Q&gt;180458^P_PRICE_HIGH(11/02/12,11/02/12-14D,,,,"PRICE","INTRA")&lt;/Q&gt;&lt;R&gt;1&lt;/R&gt;&lt;C&gt;1&lt;/C&gt;&lt;D xsi:type="xsd:double"&gt;22149.7&lt;/D&gt;&lt;/FQL&gt;&lt;FQL&gt;&lt;Q&gt;180458^P_PRICE_LOW(11/02/12,11/02/12-14D,,,,"PRICE","INTRA")&lt;/Q&gt;&lt;R&gt;1&lt;/R&gt;&lt;C&gt;1&lt;/C&gt;&lt;D xsi:type="xsd:double"&gt;21051.09&lt;/D&gt;&lt;/FQL&gt;&lt;FQL&gt;&lt;Q&gt;180458^P_PRICE_HIGH(11/05/12,11/05/12-14D,,,,"PRICE","INTRA")&lt;/Q&gt;&lt;R&gt;1&lt;/R&gt;&lt;C&gt;1&lt;/C&gt;&lt;D xsi:type="xsd:double"&gt;22149.7&lt;/D&gt;&lt;/FQL&gt;&lt;FQL&gt;&lt;Q&gt;180458^P_PRICE_LOW(11/05/12,11/05/12-14D,,,,"PRICE","INTRA")&lt;/Q&gt;&lt;R&gt;1&lt;/R&gt;&lt;C&gt;1&lt;/C&gt;&lt;D xsi:type="xsd:double"&gt;21076.95&lt;/D&gt;&lt;/FQL&gt;&lt;FQL&gt;&lt;Q&gt;180458^P_PRICE_HIGH(11/06/12,11/06/12-14D,,,,"PRICE","INTRA")&lt;/Q&gt;&lt;R&gt;1&lt;/R&gt;&lt;C&gt;1&lt;/C&gt;&lt;D xsi:type="xsd:double"&gt;22149.7&lt;/D&gt;&lt;/FQL&gt;&lt;FQL&gt;&lt;Q&gt;180458^P_PRICE_LOW(11/06/12,11/06/12-14D,,,,"PRICE","INTRA")&lt;/Q&gt;&lt;R&gt;1&lt;/R&gt;&lt;C&gt;1&lt;/C&gt;&lt;D xsi:type="xsd:double"&gt;21120.17&lt;/D&gt;&lt;/FQL&gt;&lt;FQL&gt;&lt;Q&gt;180458^P_PRICE_HIGH(11/07/12,11/07/12-14D,,,,"PRICE","INTRA")&lt;/Q&gt;&lt;R&gt;1&lt;/R&gt;&lt;C&gt;1&lt;/C&gt;&lt;D xsi:type="xsd:double"&gt;22149.7&lt;/D&gt;&lt;/FQL&gt;&lt;FQL&gt;&lt;Q&gt;180458^P_PRICE_LOW(11/07/12,11/07/12-14D,,,,"PRICE","INTRA")&lt;/Q&gt;&lt;R&gt;1&lt;/R&gt;&lt;C&gt;1&lt;/C&gt;&lt;D xsi:type="xsd:double"&gt;21338.65&lt;/D&gt;&lt;/FQL&gt;&lt;FQL&gt;&lt;Q&gt;180458^P_PRICE_HIGH(11/08/12,11/08/12-14D,,,,"PRICE","INTRA")&lt;/Q&gt;&lt;R&gt;1&lt;/R&gt;&lt;C&gt;1&lt;/C&gt;&lt;D xsi:type="xsd:double"&gt;22149.7&lt;/D&gt;&lt;/FQL&gt;&lt;FQL&gt;&lt;Q&gt;180458^P_PRIC</t>
        </r>
      </text>
    </comment>
    <comment ref="A106" authorId="0" shapeId="0">
      <text>
        <r>
          <rPr>
            <b/>
            <sz val="9"/>
            <color indexed="81"/>
            <rFont val="Tahoma"/>
            <charset val="1"/>
          </rPr>
          <t>E_LOW(11/08/12,11/08/12-14D,,,,"PRICE","INTRA")&lt;/Q&gt;&lt;R&gt;1&lt;/R&gt;&lt;C&gt;1&lt;/C&gt;&lt;D xsi:type="xsd:double"&gt;21338.65&lt;/D&gt;&lt;/FQL&gt;&lt;FQL&gt;&lt;Q&gt;180458^P_PRICE_HIGH(11/09/12,11/09/12-14D,,,,"PRICE","INTRA")&lt;/Q&gt;&lt;R&gt;1&lt;/R&gt;&lt;C&gt;1&lt;/C&gt;&lt;D xsi:type="xsd:double"&gt;22149.7&lt;/D&gt;&lt;/FQL&gt;&lt;FQL&gt;&lt;Q&gt;180458^P_PRICE_LOW(11/09/12,11/09/12-14D,,,,"PRICE","INTRA")&lt;/Q&gt;&lt;R&gt;1&lt;/R&gt;&lt;C&gt;1&lt;/C&gt;&lt;D xsi:type="xsd:double"&gt;21330.34&lt;/D&gt;&lt;/FQL&gt;&lt;FQL&gt;&lt;Q&gt;180458^P_PRICE_HIGH(11/12/12,11/12/12-14D,,,,"PRICE","INTRA")&lt;/Q&gt;&lt;R&gt;1&lt;/R&gt;&lt;C&gt;1&lt;/C&gt;&lt;D xsi:type="xsd:double"&gt;22149.7&lt;/D&gt;&lt;/FQL&gt;&lt;FQL&gt;&lt;Q&gt;180458^P_PRICE_LOW(11/12/12,11/12/12-14D,,,,"PRICE","INTRA")&lt;/Q&gt;&lt;R&gt;1&lt;/R&gt;&lt;C&gt;1&lt;/C&gt;&lt;D xsi:type="xsd:double"&gt;21330.34&lt;/D&gt;&lt;/FQL&gt;&lt;FQL&gt;&lt;Q&gt;180458^P_PRICE_HIGH(11/13/12,11/13/12-14D,,,,"PRICE","INTRA")&lt;/Q&gt;&lt;R&gt;1&lt;/R&gt;&lt;C&gt;1&lt;/C&gt;&lt;D xsi:type="xsd:double"&gt;22149.7&lt;/D&gt;&lt;/FQL&gt;&lt;FQL&gt;&lt;Q&gt;180458^P_PRICE_LOW(11/13/12,11/13/12-14D,,,,"PRICE","INTRA")&lt;/Q&gt;&lt;R&gt;1&lt;/R&gt;&lt;C&gt;1&lt;/C&gt;&lt;D xsi:type="xsd:double"&gt;21181.92&lt;/D&gt;&lt;/FQL&gt;&lt;FQL&gt;&lt;Q&gt;180458^P_PRICE_HIGH(11/14/12,11/14/12-14D,,,,"PRICE","INTRA")&lt;/Q&gt;&lt;R&gt;1&lt;/R&gt;&lt;C&gt;1&lt;/C&gt;&lt;D xsi:type="xsd:double"&gt;22149.7&lt;/D&gt;&lt;/FQL&gt;&lt;FQL&gt;&lt;Q&gt;180458^P_PRICE_LOW(11/14/12,11/14/12-14D,,,,"PRICE","INTRA")&lt;/Q&gt;&lt;R&gt;1&lt;/R&gt;&lt;C&gt;1&lt;/C&gt;&lt;D xsi:type="xsd:double"&gt;21181.92&lt;/D&gt;&lt;/FQL&gt;&lt;FQL&gt;&lt;Q&gt;180458^P_PRICE_HIGH(11/15/12,11/15/12-14D,,,,"PRICE","INTRA")&lt;/Q&gt;&lt;R&gt;1&lt;/R&gt;&lt;C&gt;1&lt;/C&gt;&lt;D xsi:type="xsd:double"&gt;22149.7&lt;/D&gt;&lt;/FQL&gt;&lt;FQL&gt;&lt;Q&gt;180458^P_PRICE_LOW(11/15/12,11/15/12-14D,,,,"PRICE","INTRA")&lt;/Q&gt;&lt;R&gt;1&lt;/R&gt;&lt;C&gt;1&lt;/C&gt;&lt;D xsi:type="xsd:double"&gt;21098.41&lt;/D&gt;&lt;/FQL&gt;&lt;FQL&gt;&lt;Q&gt;180458^P_PRICE_HIGH(11/16/12,11/16/12-14D,,,,"PRICE","INTRA")&lt;/Q&gt;&lt;R&gt;1&lt;/R&gt;&lt;C&gt;1&lt;/C&gt;&lt;D xsi:type="xsd:double"&gt;22149.7&lt;/D&gt;&lt;/FQL&gt;&lt;FQL&gt;&lt;Q&gt;180458^P_PRICE_LOW(11/16/12,11/16/12-14D,,,,"PRICE","INTRA")&lt;/Q&gt;&lt;R&gt;1&lt;/R&gt;&lt;C&gt;1&lt;/C&gt;&lt;D xsi:type="xsd:double"&gt;21098.41&lt;/D&gt;&lt;/FQL&gt;&lt;FQL&gt;&lt;Q&gt;180458^P_PRICE_HIGH(11/19/12,11/19/12-14D,,,,"PRICE","INTRA")&lt;/Q&gt;&lt;R&gt;1&lt;/R&gt;&lt;C&gt;1&lt;/C&gt;&lt;D xsi:type="xsd:double"&gt;22149.7&lt;/D&gt;&lt;/FQL&gt;&lt;FQL&gt;&lt;Q&gt;180458^P_PRICE_LOW(11/19/12,11/19/12-14D,,,,"PRICE","INTRA")&lt;/Q&gt;&lt;R&gt;1&lt;/R&gt;&lt;C&gt;1&lt;/C&gt;&lt;D xsi:type="xsd:double"&gt;21098.41&lt;/D&gt;&lt;/FQL&gt;&lt;FQL&gt;&lt;Q&gt;180458^P_PRICE_HIGH(11/20/12,11/20/12-14D,,,,"PRICE","INTRA")&lt;/Q&gt;&lt;R&gt;1&lt;/R&gt;&lt;C&gt;1&lt;/C&gt;&lt;D xsi:type="xsd:double"&gt;22149.7&lt;/D&gt;&lt;/FQL&gt;&lt;FQL&gt;&lt;Q&gt;180458^P_PRICE_LOW(11/20/12,11/20/12-14D,,,,"PRICE","INTRA")&lt;/Q&gt;&lt;R&gt;1&lt;/R&gt;&lt;C&gt;1&lt;/C&gt;&lt;D xsi:type="xsd:double"&gt;21098.41&lt;/D&gt;&lt;/FQL&gt;&lt;FQL&gt;&lt;Q&gt;180458^P_PRICE_HIGH(11/21/12,11/21/12-14D,,,,"PRICE","INTRA")&lt;/Q&gt;&lt;R&gt;1&lt;/R&gt;&lt;C&gt;1&lt;/C&gt;&lt;D xsi:type="xsd:double"&gt;22149.7&lt;/D&gt;&lt;/FQL&gt;&lt;FQL&gt;&lt;Q&gt;180458^P_PRICE_LOW(11/21/12,11/21/12-14D,,,,"PRICE","INTRA")&lt;/Q&gt;&lt;R&gt;1&lt;/R&gt;&lt;C&gt;1&lt;/C&gt;&lt;D xsi:type="xsd:double"&gt;21098.41&lt;/D&gt;&lt;/FQL&gt;&lt;FQL&gt;&lt;Q&gt;180458^P_PRICE_HIGH(11/22/12,11/22/12-14D,,,,"PRICE","INTRA")&lt;/Q&gt;&lt;R&gt;1&lt;/R&gt;&lt;C&gt;1&lt;/C&gt;&lt;D xsi:type="xsd:double"&gt;22149.7&lt;/D&gt;&lt;/FQL&gt;&lt;FQL&gt;&lt;Q&gt;180458^P_PRICE_LOW(11/22/12,11/22/12-14D,,,,"PRICE","INTRA")&lt;/Q&gt;&lt;R&gt;1&lt;/R&gt;&lt;C&gt;1&lt;/C&gt;&lt;D xsi:type="xsd:double"&gt;21098.41&lt;/D&gt;&lt;/FQL&gt;&lt;FQL&gt;&lt;Q&gt;180458^P_PRICE_HIGH(11/23/12,11/23/12-14D,,,,"PRICE","INTRA")&lt;/Q&gt;&lt;R&gt;1&lt;/R&gt;&lt;C&gt;1&lt;/C&gt;&lt;D xsi:type="xsd:double"&gt;22141.13&lt;/D&gt;&lt;/FQL&gt;&lt;FQL&gt;&lt;Q&gt;180458^P_PRICE_LOW(11/23/12,11/23/12-14D,,,,"PRICE","INTRA")&lt;/Q&gt;&lt;R&gt;1&lt;/R&gt;&lt;C&gt;1&lt;/C&gt;&lt;D xsi:type="xsd:double"&gt;21098.41&lt;/D&gt;&lt;/FQL&gt;&lt;FQL&gt;&lt;Q&gt;180458^P_PRICE_HIGH(11/26/12,11/26/12-14D,,,,"PRICE","INTRA")&lt;/Q&gt;&lt;R&gt;1&lt;/R&gt;&lt;C&gt;1&lt;/C&gt;&lt;D xsi:type="xsd:double"&gt;22099.85&lt;/D&gt;&lt;/FQL&gt;&lt;FQL&gt;&lt;Q&gt;180458^P_PRICE_LOW(11/26/12,11/26/12-14D,,,,"PRICE","INTRA")&lt;/Q&gt;&lt;R&gt;1&lt;/R&gt;&lt;C&gt;1&lt;/C&gt;&lt;D xsi:type="xsd:double"&gt;21098.41&lt;/D&gt;&lt;/FQL&gt;&lt;FQL&gt;&lt;Q&gt;180458^P_PRICE_HIGH(11/27/12,11/27/12-14D,,,,"PRICE","INTRA")&lt;/Q&gt;&lt;R&gt;1&lt;/R&gt;&lt;C&gt;1&lt;/C&gt;&lt;D xsi:type="xsd:double"&gt;22099.85&lt;/D&gt;&lt;/FQL&gt;&lt;FQL&gt;&lt;Q&gt;180458^P_PRICE_LOW(11/27/12,11/27/12-14D,,,,"PRICE","INTRA")&lt;/Q&gt;&lt;R&gt;1&lt;/R&gt;&lt;C&gt;1&lt;/C&gt;&lt;D xsi:type="xsd:double"&gt;21098.41&lt;/D&gt;&lt;/FQL&gt;&lt;FQL&gt;&lt;Q&gt;180458^P_PRICE_HIGH(11/28/12,11/28/12-14D,,,,"PRICE","INTRA")&lt;/Q&gt;&lt;R&gt;1&lt;/R&gt;&lt;C&gt;1&lt;/C&gt;&lt;D xsi:type="xsd:double"&gt;22002.86&lt;/D&gt;&lt;/FQL&gt;&lt;FQL&gt;&lt;Q&gt;180458^P_PRICE_LOW(11/28/12,11/28/12-14D,,,,"PRICE","INTRA")&lt;/Q&gt;&lt;R&gt;1&lt;/R&gt;&lt;C&gt;1&lt;/C&gt;&lt;D xsi:type="xsd:double"&gt;21098.41&lt;/D&gt;&lt;/FQL&gt;&lt;FQL&gt;&lt;Q&gt;180458^P_PRICE_HIGH(11/29/12,11/29/12-14D,,,,"PRICE","INTRA")&lt;/Q&gt;&lt;R&gt;1&lt;/R&gt;&lt;C&gt;1&lt;/C&gt;&lt;D xsi:type="xsd:double"&gt;22002.86&lt;/D&gt;&lt;/FQL&gt;&lt;FQL&gt;&lt;Q&gt;180458^P_PRICE_LOW(11/29/12,11/29/12-14D,,,,"PRICE","INTRA")&lt;/Q&gt;&lt;R&gt;1&lt;/R&gt;&lt;C&gt;1&lt;/C&gt;&lt;D xsi:type="xsd:double"&gt;21098.41&lt;/D&gt;&lt;/FQL&gt;&lt;FQL&gt;&lt;Q&gt;180458^P_PRICE_HIGH(11/30/12,11/30/12-14D,,,,"PRICE","INTRA")&lt;/Q&gt;&lt;R&gt;1&lt;/R&gt;&lt;C&gt;1&lt;/C&gt;&lt;D xsi:type="xsd:double"&gt;22091.61&lt;/D&gt;&lt;/FQL&gt;&lt;FQL&gt;&lt;Q&gt;180458^P_PRICE_LOW(11/30/12,11/30/12-14D,,,,"PRICE","INTRA")&lt;/Q&gt;&lt;R&gt;1&lt;/R&gt;&lt;C&gt;1&lt;/C&gt;&lt;D xsi:type="xsd:double"&gt;21098.41&lt;/D&gt;&lt;/FQL&gt;&lt;FQL&gt;&lt;Q&gt;180458^P_PRICE_HIGH(12/03/12,12/03/12-14D,,,,"PRICE","INTRA")&lt;/Q&gt;&lt;R&gt;1&lt;/R&gt;&lt;C&gt;1&lt;/C&gt;&lt;D xsi:type="xsd:double"&gt;22162.47&lt;/D&gt;&lt;/FQL&gt;&lt;FQL&gt;&lt;Q&gt;180458^P_PRICE_LOW(12/03/12,12/03/12-14D,,,,"PRICE","INTRA")&lt;/Q&gt;&lt;R&gt;1&lt;/R&gt;&lt;C&gt;1&lt;/C&gt;&lt;D xsi:type="xsd:double"&gt;21098.41&lt;/D&gt;&lt;/FQL&gt;&lt;FQL&gt;&lt;Q&gt;180458^P_PRICE_HIGH(12/04/12,12/04/12-14D,,,,"PRICE","INTRA")&lt;/Q&gt;&lt;R&gt;1&lt;/R&gt;&lt;C&gt;1&lt;/C&gt;&lt;D xsi:type="xsd:double"&gt;22162.47&lt;/D&gt;&lt;/FQL&gt;&lt;FQL&gt;&lt;Q&gt;180458^P_PRICE_LOW(12/04/12,12/04/12-14D,,,,"PRICE","INTRA")&lt;/Q&gt;&lt;R&gt;1&lt;/R&gt;&lt;C&gt;1&lt;/C&gt;&lt;D xsi:type="xsd:double"&gt;21098.41&lt;/D&gt;&lt;/FQL&gt;&lt;FQL&gt;&lt;Q&gt;180458^P_PRICE_HIGH(12/05/12,12/05/12-14D,,,,"PRICE","INTRA")&lt;/Q&gt;&lt;R&gt;1&lt;/R&gt;&lt;C&gt;1&lt;/C&gt;&lt;D xsi:type="xsd:double"&gt;22274.04&lt;/D&gt;&lt;/FQL&gt;&lt;FQL&gt;&lt;Q&gt;180458^P_PRICE_LOW(12/05/12,12/05/12-14D,,,,"PRICE","INTRA")&lt;/Q&gt;&lt;R&gt;1&lt;/R&gt;&lt;C&gt;1&lt;/C&gt;&lt;D xsi:type="xsd:double"&gt;21098.41&lt;/D&gt;&lt;/FQL&gt;&lt;FQL&gt;&lt;Q&gt;180458^P_PRICE_HIGH(12/06/12,12/06/12-14D,,,,"PRICE","INTRA")&lt;/Q&gt;&lt;R&gt;1&lt;/R&gt;&lt;C&gt;1&lt;/C&gt;&lt;D xsi:type="xsd:double"&gt;22355.89&lt;/D&gt;&lt;/FQL&gt;&lt;FQL&gt;&lt;Q&gt;180458^P_PRICE_LOW(12/06/12,12/06/12-14D,,,,"PRICE","INTRA")&lt;/Q&gt;&lt;R&gt;1&lt;/R&gt;&lt;C&gt;1&lt;/C&gt;&lt;D xsi:type="xsd:double"&gt;21105.21&lt;/D&gt;&lt;/FQL&gt;&lt;FQL&gt;&lt;Q&gt;180458^P_PRICE_HIGH(12/07/12,12/07/12-14D,,,,"PRICE","INTRA")&lt;/Q&gt;&lt;R&gt;1&lt;/R&gt;&lt;C&gt;1&lt;/C&gt;&lt;D xsi:type="xsd:double"&gt;22371.4&lt;/D&gt;&lt;/FQL&gt;&lt;FQL&gt;&lt;Q&gt;180458^P_PRICE_LOW(12/07/12,12/07/12-14D,,,,"PRICE","INTRA")&lt;/Q&gt;&lt;R&gt;1&lt;/R&gt;&lt;C&gt;1&lt;/C&gt;&lt;D xsi:type="xsd:double"&gt;21136.32&lt;/D&gt;&lt;/FQL&gt;&lt;FQL&gt;&lt;Q&gt;180458^P_PRICE_HIGH(12/10/12,12/10/12-14D,,,,"PRICE","INTRA")&lt;/Q&gt;&lt;R&gt;1&lt;/R&gt;&lt;C&gt;1&lt;/C&gt;&lt;D xsi:type="xsd:double"&gt;22377.56&lt;/D&gt;&lt;/FQL&gt;&lt;FQL&gt;&lt;Q&gt;180458^P_PRICE_LOW(12/10/12,12/10/12-14D,,,,"PRICE","INTRA")&lt;/Q&gt;&lt;R&gt;1&lt;/R&gt;&lt;C&gt;1&lt;/C&gt;&lt;D xsi:type="xsd:double"&gt;21213.12&lt;/D&gt;&lt;/FQL&gt;&lt;FQL&gt;&lt;Q&gt;180458^P_PRICE_HIGH(12/11/12,12/11/12-14D,,,,"PRICE","INTRA")&lt;/Q&gt;&lt;R&gt;1&lt;/R&gt;&lt;C&gt;1&lt;/C&gt;&lt;D xsi:type="xsd:double"&gt;22393.2&lt;/D&gt;&lt;/FQL&gt;&lt;FQL&gt;&lt;Q&gt;180458^P_PRICE_LOW(12/11/12,12/11/12-14D,,,,"PRICE","INTRA")&lt;/Q&gt;&lt;R&gt;1&lt;/R&gt;&lt;C&gt;1&lt;/C&gt;&lt;D xsi:type="xsd:double"&gt;21229.14&lt;/D&gt;&lt;/FQL&gt;&lt;FQL&gt;&lt;Q&gt;180458^P_PRICE_HIGH(12/12/12,12/12/12-14D,,,,"PRICE","INTRA")&lt;/Q&gt;&lt;R&gt;1&lt;/R&gt;&lt;C&gt;1&lt;/C&gt;&lt;D xsi:type="xsd:double"&gt;22508.01&lt;/D&gt;&lt;/FQL&gt;&lt;FQL&gt;&lt;Q&gt;180458^P_PRICE_LOW(12/12/12,12/12/12-14D,,,,"PRICE","INTRA")&lt;/Q&gt;&lt;R&gt;1&lt;/R&gt;&lt;C&gt;1&lt;/C&gt;&lt;D xsi:type="xsd:double"&gt;21517.91&lt;/D&gt;&lt;/FQL&gt;&lt;FQL&gt;&lt;Q&gt;180458^P_PRICE_HIGH(12/13/12,12/13/12-14D,,,,"PRICE","INTRA")&lt;/Q&gt;&lt;R&gt;1&lt;/R&gt;&lt;C&gt;1&lt;/C&gt;&lt;D xsi:type="xsd:double"&gt;22563.14&lt;/D&gt;&lt;/FQL&gt;&lt;FQL&gt;&lt;Q&gt;180458^P_PRICE_LOW(12/13/12,12/13/12-14D,,,,"PRICE","INTRA")&lt;/Q&gt;&lt;R&gt;1&lt;/R&gt;&lt;C&gt;1&lt;/C&gt;&lt;D xsi:type="xsd:double"&gt;21629.58&lt;/D&gt;&lt;/FQL&gt;&lt;FQL&gt;&lt;Q&gt;180458^P_PRICE_HIGH(12/14/12,12/14/12-14D,,,,"PRICE","INTRA")&lt;/Q&gt;&lt;R&gt;1&lt;/R&gt;&lt;C&gt;1&lt;/C&gt;&lt;D xsi:type="xsd:double"&gt;22636.43&lt;/D&gt;&lt;/FQL&gt;&lt;FQL&gt;&lt;Q&gt;180458^P_PRICE_LOW(12/14/12,12/14/12-14D,,,,"PRICE","INTRA")&lt;/Q&gt;&lt;R&gt;1&lt;/R&gt;&lt;C&gt;1&lt;/C&gt;&lt;D xsi:type="xsd:double"&gt;21629.58&lt;/D&gt;&lt;/FQL&gt;&lt;FQL&gt;&lt;Q&gt;180458^P_PRICE_HIGH(12/17/12,12/17/12-14D,,,,"PRICE","INTRA")&lt;/Q&gt;&lt;R&gt;1&lt;/R&gt;&lt;C&gt;1&lt;/C&gt;&lt;D xsi:type="xsd:double"&gt;22636.43&lt;/D&gt;&lt;/FQL&gt;&lt;FQL&gt;&lt;Q&gt;180458^P_PRICE_LOW(12/17/12,12/17/12-14D,,,,"PRICE","INTRA")&lt;/Q&gt;&lt;R&gt;1&lt;/R&gt;&lt;C&gt;1&lt;/C&gt;&lt;D xsi:type="xsd:double"&gt;21629.58&lt;/D&gt;&lt;/FQL&gt;&lt;FQL&gt;&lt;Q&gt;180458^P_PRICE_HIGH(12/18/12,12/18/12-14D,,,,"PRICE","INTRA")&lt;/Q&gt;&lt;R&gt;1&lt;/R&gt;&lt;C&gt;1&lt;/C&gt;&lt;D xsi:type="xsd:double"&gt;22636.43&lt;/D&gt;&lt;/FQL&gt;&lt;FQL&gt;&lt;Q&gt;180458^P_PRICE_LOW(12/18/12,12/18/12-14D,,,,"PRICE","INTRA")&lt;/Q&gt;&lt;R&gt;1&lt;/R&gt;&lt;C&gt;1&lt;/C&gt;&lt;D xsi:type="xsd:double"&gt;21629.58&lt;/D&gt;&lt;/FQL&gt;&lt;FQL&gt;&lt;Q&gt;180458^P_PRICE_HIGH(12/19/12,12/19/12-14D,,,,"PRICE","INTRA")&lt;/Q&gt;&lt;R&gt;1&lt;/R&gt;&lt;C&gt;1&lt;/C&gt;&lt;D xsi:type="xsd:double"&gt;22683.72&lt;/D&gt;&lt;/FQL&gt;&lt;FQL&gt;&lt;Q&gt;180458^P_PRICE_LOW(12/19/12,12/19/12-14D,,,,"PRICE","INTRA")&lt;/Q&gt;&lt;R&gt;1&lt;/R&gt;&lt;C&gt;1&lt;/C&gt;&lt;D xsi:type="xsd:double"&gt;21687.88&lt;/D&gt;&lt;/FQL&gt;&lt;FQL&gt;&lt;Q&gt;180458^P_PRICE_HIGH(12/20/12,12/20/12-14D,,,,"PRICE","INTRA")&lt;/Q&gt;&lt;R&gt;1&lt;/R&gt;&lt;C&gt;1&lt;/C&gt;&lt;D xsi:type="xsd:double"&gt;22683.72&lt;/D&gt;&lt;/FQL&gt;&lt;FQL&gt;&lt;Q&gt;180458^P_PRICE_LOW(12/20/12,12/20/12-14D,,,,"PRICE","INTRA")&lt;/Q&gt;&lt;R&gt;1&lt;/R&gt;&lt;C&gt;1&lt;/C&gt;&lt;D xsi:type="xsd:double"&gt;21687.88&lt;/D&gt;&lt;/FQL&gt;&lt;FQL&gt;&lt;Q&gt;180458^P_PRICE_HIGH(12/21/12,12/21/12-14D,,,,"PRICE","INTRA")&lt;/Q&gt;&lt;R&gt;1&lt;/R&gt;&lt;C&gt;1&lt;/C&gt;&lt;D xsi:type="xsd:double"&gt;22683.72&lt;/D&gt;&lt;/FQL&gt;&lt;FQL&gt;&lt;Q&gt;180458^P_PRICE_LOW(12/21/12,12/21/12-14D,,,,"PRICE","INTRA")&lt;/Q&gt;&lt;R&gt;1&lt;/R&gt;&lt;C&gt;1&lt;/C&gt;&lt;D xsi:type="xsd:double"&gt;21687.88&lt;/D&gt;&lt;/FQL&gt;&lt;FQL&gt;&lt;Q&gt;180458^P_PRICE_HIGH(12/24/12,12/24/12-14D,,,,"PRICE","INTRA")&lt;/Q&gt;&lt;R&gt;1&lt;/R&gt;&lt;C&gt;1&lt;/C&gt;&lt;D xsi:type="xsd:double"&gt;22683.72&lt;/D&gt;&lt;/FQL&gt;&lt;FQL&gt;&lt;Q&gt;180458^P_PRICE_LOW(12/24/12,12/24/12-14D,,,,"PRICE","INTRA")&lt;/Q&gt;&lt;R&gt;1&lt;/R&gt;&lt;C&gt;1&lt;/C&gt;&lt;D xsi:type="xsd:double"&gt;21687.88&lt;/D&gt;&lt;/FQL&gt;&lt;FQL&gt;&lt;Q&gt;180458^P_PRICE_HIGH(12/27/12,12/27/12-14D,,,,"PRICE","INTRA")&lt;/Q&gt;&lt;R&gt;1&lt;/R&gt;&lt;C&gt;1&lt;/C&gt;&lt;D xsi:type="xsd:double"&gt;22718.83&lt;/D&gt;&lt;/FQL&gt;&lt;FQL&gt;&lt;Q&gt;180458^P_PRICE_LOW(12/27/12,12/27/12-14D,,,,"PRICE","INTRA")&lt;/Q&gt;&lt;R&gt;1&lt;/R&gt;&lt;C&gt;1&lt;/C&gt;&lt;D xsi:type="xsd:double"&gt;21804.93&lt;/D&gt;&lt;/FQL&gt;&lt;FQL&gt;&lt;Q&gt;180458^P_PRICE_HIGH(12/28/12,12/28/12-14D,,,,"PRICE","INTRA")&lt;/Q&gt;&lt;R&gt;1&lt;/R&gt;&lt;C&gt;1&lt;/C&gt;&lt;D xsi:type="xsd:double"&gt;22718.83&lt;/D&gt;&lt;/FQL&gt;&lt;FQL&gt;&lt;Q&gt;180458^P_PRICE_LOW(12/28/12,12/28/12-14D,,,,"PRICE","INTRA")&lt;/Q&gt;&lt;R&gt;1&lt;/R&gt;&lt;C&gt;1&lt;/C&gt;&lt;D xsi:type="xsd:double"&gt;22188.07&lt;/D&gt;&lt;/FQL&gt;&lt;FQL&gt;&lt;Q&gt;180458^P_PRICE_HIGH(12/31/12,12/31/12-14D,,,,"PRICE","INTRA")&lt;/Q&gt;&lt;R&gt;1&lt;/R&gt;&lt;C&gt;1&lt;/C&gt;&lt;D xsi:type="xsd:double"&gt;22718.83&lt;/D&gt;&lt;/FQL&gt;&lt;FQL&gt;&lt;Q&gt;180458^P_PRICE_LOW(12/31/12,12/31/12-14D,,,,"PRICE","INTRA")&lt;/Q&gt;&lt;R&gt;1&lt;/R&gt;&lt;C&gt;1&lt;/C&gt;&lt;D xsi:type="xsd:double"&gt;22188.07&lt;/D&gt;&lt;/FQL&gt;&lt;FQL&gt;&lt;Q&gt;180458^P_PRICE_HIGH(1/02/13,1/02/13-14D,,,,"PRICE","INTRA")&lt;/Q&gt;&lt;R&gt;1&lt;/R&gt;&lt;C&gt;1&lt;/C&gt;&lt;D xsi:type="xsd:double"&gt;23317.39&lt;/D&gt;&lt;/FQL&gt;&lt;FQL&gt;&lt;Q&gt;180458^P_PRICE_LOW(1/02/13,1/02/13-14D,,,,"PRICE","INTRA")&lt;/Q&gt;&lt;R&gt;1&lt;/R&gt;&lt;C&gt;1&lt;/C&gt;&lt;D xsi:type="xsd:double"&gt;22235.76&lt;/D&gt;&lt;/FQL&gt;&lt;FQL&gt;&lt;Q&gt;180458^P_PRICE_HIGH(1/03/13,1/03/13-14D,,,,"PRICE","INTRA")&lt;/Q&gt;&lt;R&gt;1&lt;/R&gt;&lt;C&gt;1&lt;/C&gt;&lt;D xsi:type="xsd:double"&gt;23400.74&lt;/D&gt;&lt;/FQL&gt;&lt;FQL&gt;&lt;Q&gt;180458^P_PRICE_LOW(1/03/13,1/03/13-14D,,,,"PRICE","INTRA")&lt;/Q&gt;&lt;R&gt;1&lt;/R&gt;&lt;C&gt;1&lt;/C&gt;&lt;D xsi:type="xsd:double"&gt;22244.02&lt;/D&gt;&lt;/FQL&gt;&lt;FQL&gt;&lt;Q&gt;180458^P_PRICE_HIGH(1/04/13,1/04/13-14D,,,,"PRICE","INTRA")&lt;/Q&gt;&lt;R&gt;1&lt;/R&gt;&lt;C&gt;1&lt;/C&gt;&lt;D xsi:type="xsd:double"&gt;23400.74&lt;/D&gt;&lt;/FQL&gt;&lt;FQL&gt;&lt;Q&gt;180458^P_PRICE_LOW(1/04/13,1/04/13-14D,,,,"PRICE","INTRA")&lt;/Q&gt;&lt;R&gt;1&lt;/R&gt;&lt;C&gt;1&lt;/C&gt;&lt;D xsi:type="xsd:double"&gt;22380.78&lt;/D&gt;&lt;/FQL&gt;&lt;FQL&gt;&lt;Q&gt;180458^P_PRICE_HIGH(1/07/13,1/07/13-14D,,,,"PRICE","INTRA")&lt;/Q&gt;&lt;R&gt;1&lt;/R&gt;&lt;C&gt;1&lt;/C&gt;&lt;D xsi:type="xsd:double"&gt;23402.45&lt;/D&gt;&lt;/FQL&gt;&lt;FQL&gt;&lt;Q&gt;180458^P_PRICE_LOW(1/07/13,1/07/13-14D,,,,"PRICE","INTRA")&lt;/Q&gt;&lt;R&gt;1&lt;/R&gt;&lt;C&gt;1&lt;/C&gt;&lt;D xsi:type="xsd:double"&gt;22380.78&lt;/D&gt;&lt;/FQL&gt;&lt;FQL&gt;&lt;Q&gt;180458^P_PRICE_HIGH(1/08/13,1/08/13-14D,,,,"PRICE","INTRA")&lt;/Q&gt;&lt;R&gt;1&lt;/R&gt;&lt;C&gt;1&lt;/C&gt;&lt;D xsi:type="xsd:double"&gt;23402.45&lt;/D&gt;&lt;/FQL&gt;&lt;FQL&gt;&lt;Q&gt;180458^P_PRICE_LOW(1/08/13,1/08/13-14D,,,,"PRICE","INTRA")&lt;/Q&gt;&lt;R&gt;1&lt;/R&gt;&lt;C&gt;1&lt;/C&gt;&lt;D xsi:type="xsd:double"&gt;22396.72&lt;/D&gt;&lt;/FQL&gt;&lt;FQL&gt;&lt;Q&gt;180458^P_PRICE_HIGH(1/09/13,1/09/13-14D,,,,"PRICE","INTRA")&lt;/Q&gt;&lt;R&gt;1&lt;/R&gt;&lt;C&gt;1&lt;/C&gt;&lt;D xsi:type="xsd:double"&gt;23402.45&lt;/D&gt;&lt;/FQL&gt;&lt;FQL&gt;&lt;Q&gt;180458^P_PRICE_LOW(1/09/13,1/09/13-14D,,,,"PRICE","INTRA")&lt;/Q&gt;&lt;R&gt;1&lt;/R&gt;&lt;C&gt;1&lt;/C&gt;&lt;D xsi:type="xsd:double"&gt;22423.16&lt;/D&gt;&lt;/FQL&gt;&lt;FQL&gt;&lt;Q&gt;180458^P_PRICE_HIGH(1/10/13,1/10/13-14D,,,,"PRICE","INTRA")&lt;/Q&gt;&lt;R&gt;1&lt;/R&gt;&lt;C&gt;1&lt;/C&gt;&lt;D xsi:type="xsd:double"&gt;23477.89&lt;/D&gt;&lt;/FQL&gt;&lt;FQL&gt;&lt;Q&gt;180458^P_PRICE_LOW(1/10/13,1/10/13-14D,,,,"PRICE","INTRA")&lt;/Q&gt;&lt;R&gt;1&lt;/R&gt;&lt;C&gt;1&lt;/C&gt;&lt;D xsi:type="xsd:double"&gt;22423.16&lt;/D&gt;&lt;/FQL&gt;&lt;FQL&gt;&lt;Q&gt;180458^P_PRICE_HIGH(1/11/13,1/11/13-14D,,,,"PRICE","INTRA")&lt;/Q&gt;&lt;R&gt;1&lt;/R&gt;&lt;C&gt;1&lt;/C&gt;&lt;D xsi:type="xsd:double"&gt;23486.6&lt;/D&gt;&lt;/FQL&gt;&lt;FQL&gt;&lt;Q&gt;180458^P_PRICE_LOW(1/11/13,1/11/13-14D,,,,"PRICE","INTRA")&lt;/Q&gt;&lt;R&gt;1&lt;/R&gt;&lt;C&gt;1&lt;/C&gt;&lt;D xsi:type="xsd:double"&gt;22423.16&lt;/D&gt;&lt;/FQL&gt;&lt;FQL&gt;&lt;Q&gt;180458^P_PRICE_HIGH(1/14/13,1/14/13-14D,,,,"PRICE","INTRA")&lt;/Q&gt;&lt;R&gt;1&lt;/R&gt;&lt;C&gt;1&lt;/C&gt;&lt;D xsi:type="xsd:double"&gt;23486.6&lt;/D&gt;&lt;/FQL&gt;&lt;FQL&gt;&lt;Q&gt;180458^P_PRICE_LOW(1/14/13,1/14/13-14D,,,,"PRICE","INTRA")&lt;/Q&gt;&lt;R&gt;1&lt;/R&gt;&lt;C&gt;1&lt;/C&gt;&lt;D xsi:type="xsd:double"&gt;22423.16&lt;/D&gt;&lt;/FQL&gt;&lt;FQL&gt;&lt;Q&gt;180458^P_PRICE_HIGH(1/15/13,1/15/13-14D,,,,"PRICE","INTRA")&lt;/Q&gt;&lt;R&gt;1&lt;/R&gt;&lt;C&gt;1&lt;/C&gt;&lt;D xsi:type="xsd:double"&gt;23515.86&lt;/D&gt;&lt;/FQL&gt;&lt;FQL&gt;&lt;Q&gt;180458^P_PRICE_LOW(1/15/13,1/15/13-14D,,,,"PRICE","INTRA")&lt;/Q&gt;&lt;R&gt;1&lt;/R&gt;&lt;C&gt;1&lt;/C&gt;&lt;D xsi:type="xsd:double"&gt;22423.16&lt;/D&gt;&lt;/FQL&gt;&lt;FQL&gt;&lt;Q&gt;180458^P_PRICE_HIGH(1/16/13,1/16/13-14D,,,,"PRICE","INTRA")&lt;/Q&gt;&lt;R&gt;1&lt;/R&gt;&lt;C&gt;1&lt;/C&gt;&lt;D xsi:type="xsd:double"&gt;23515.86&lt;/D&gt;&lt;/FQL&gt;&lt;FQL&gt;&lt;Q&gt;180458^P_PRICE_LOW(1/16/13,1/16/13-14D,,,,"PRICE","INTRA")&lt;/Q&gt;&lt;R&gt;1&lt;/R&gt;&lt;C&gt;1&lt;/C&gt;&lt;D xsi:type="xsd:double"&gt;22494.71&lt;/D&gt;&lt;/FQL&gt;&lt;FQL&gt;&lt;Q&gt;180458^P_PRICE_HIGH(1/17/13,1/17/13-14D,,,,"PRICE","INTRA")&lt;/Q&gt;&lt;R&gt;1&lt;/R&gt;&lt;C&gt;1&lt;/C&gt;&lt;D xsi:type="xsd:double"&gt;23515.86&lt;/D&gt;&lt;/FQL&gt;&lt;FQL&gt;&lt;Q&gt;180458^P_PRICE_LOW(1/17/13,1/17/13-14D,,,,"PRICE","INTRA")&lt;/Q&gt;&lt;R&gt;1&lt;/R&gt;&lt;C&gt;1&lt;/C&gt;&lt;D xsi:type="xsd:double"&gt;22566.89&lt;/D&gt;&lt;/FQL&gt;&lt;FQL&gt;&lt;Q&gt;180458^P_PRICE_HIGH(1/18/13,1/18/13-14D,,,,"PRICE","INTRA")&lt;/Q&gt;&lt;R&gt;1&lt;/R&gt;&lt;C&gt;1&lt;/C&gt;&lt;D xsi:type="xsd:double"&gt;23606.5&lt;/D&gt;&lt;/FQL&gt;&lt;FQL&gt;&lt;Q&gt;180458^P_PRICE_LOW(1/18/13,1/18/13-14D,,,,"PRICE","INTRA")&lt;/Q&gt;&lt;R&gt;1&lt;/R&gt;&lt;C&gt;1&lt;/C&gt;&lt;D xsi:type="xsd:double"&gt;22566.89&lt;/D&gt;&lt;/FQL&gt;&lt;FQL&gt;&lt;Q&gt;180458^P_PRICE_HIGH(1/21/13,1/21/13-14D,,,,"PRICE","INTRA")&lt;/Q&gt;&lt;R&gt;1&lt;/R&gt;&lt;C&gt;1&lt;/C&gt;&lt;D xsi:type="xsd:double"&gt;23639.63&lt;/D&gt;&lt;/FQL&gt;&lt;FQL&gt;&lt;Q&gt;180458^P_PRICE_LOW(1/21/13,1/21/13-14D,,,,"PRICE","INTRA")&lt;/Q&gt;&lt;R&gt;1&lt;/R&gt;&lt;C&gt;1&lt;/C&gt;&lt;D xsi:type="xsd:double"&gt;22566.89&lt;/D&gt;&lt;/FQL&gt;&lt;FQL&gt;&lt;Q&gt;180458^P_PRICE_HIGH(1/22/13,1/22/13-14D,,,,"PRICE","INTRA")&lt;/Q&gt;&lt;R&gt;1&lt;/R&gt;&lt;C&gt;1&lt;/C&gt;&lt;D xsi:type="xsd:double"&gt;23685.55&lt;/D&gt;&lt;/FQL&gt;&lt;FQL&gt;&lt;Q&gt;180458^P_PRICE_LOW(1/22/13,1/22/13-14D,,,,"PRICE","INTRA")&lt;/Q&gt;&lt;R&gt;1&lt;/R&gt;&lt;C&gt;1&lt;/C&gt;&lt;D xsi:type="xsd:double"&gt;22860.25&lt;/D&gt;&lt;/FQL&gt;&lt;FQL&gt;&lt;Q&gt;180458^P_PRICE_HIGH(1/23/13,1/23/13-14D,,,,"PRICE","INTRA")&lt;/Q&gt;&lt;R&gt;1&lt;/R&gt;&lt;C&gt;1&lt;/C&gt;&lt;D xsi:type="xsd:double"&gt;23710.87&lt;/D&gt;&lt;/FQL&gt;&lt;FQL&gt;&lt;Q&gt;180458^P_PRICE_LOW(1/23/13,1/23/13-14D,,,,"PRICE","INTRA")&lt;/Q&gt;&lt;R&gt;1&lt;/R&gt;&lt;C&gt;1&lt;/C&gt;&lt;D xsi:type="xsd:double"&gt;23088.4&lt;/D&gt;&lt;/FQL&gt;&lt;FQL&gt;&lt;Q&gt;180458^P_PRICE_HIGH(1/24/13,1/24/13-14D,,,,"PRICE","INTRA")&lt;/Q&gt;&lt;R&gt;1&lt;/R&gt;&lt;C&gt;1&lt;/C&gt;&lt;D xsi:type="xsd:double"&gt;23710.87&lt;/D&gt;&lt;/FQL&gt;&lt;FQL&gt;&lt;Q&gt;180458^P_PRICE_LOW(1/24/13,1/24/13-14D,,,,"PRICE","INTRA")&lt;/Q&gt;&lt;R&gt;1&lt;/R&gt;&lt;C&gt;1&lt;/C&gt;&lt;D xsi:type="xsd:double"&gt;23088.4&lt;/D&gt;&lt;/FQL&gt;&lt;FQL&gt;&lt;Q&gt;180458^P_PRICE_HIGH(1/25/13,1/25/13-14D,,,,"PRICE","INTRA")&lt;/Q&gt;&lt;R&gt;1&lt;/R&gt;&lt;C&gt;1&lt;/C&gt;&lt;D xsi:type="xsd:double"&gt;23710.87&lt;/D&gt;&lt;/FQL&gt;&lt;FQL&gt;&lt;Q&gt;180458^P_PRICE_LOW(1/25/13,1/25/13-14D,,,,"PRICE","INTRA")&lt;/Q&gt;&lt;R&gt;1&lt;/R&gt;&lt;C&gt;1&lt;/C&gt;&lt;D xsi:type="xsd:double"&gt;23088.4&lt;/D&gt;&lt;/FQL&gt;&lt;FQL&gt;&lt;Q&gt;180458^P_PRICE_HIGH(1/28/13,1/28/13-14D,,,,"PRICE","INTRA")&lt;/Q&gt;&lt;R&gt;1&lt;/R&gt;&lt;C&gt;1&lt;/C&gt;&lt;D xsi:type="xsd:double"&gt;23736.02&lt;/D&gt;&lt;/FQL&gt;&lt;FQL&gt;&lt;Q&gt;180458^P_PRICE_LOW(1/28/13,1/28/13-14D,,,,"PRICE","INTRA")&lt;/Q&gt;&lt;R&gt;1&lt;/R&gt;&lt;C&gt;1&lt;/C&gt;&lt;D xsi:type="xsd:double"&gt;23088.4&lt;/D&gt;&lt;/FQL&gt;&lt;FQL&gt;&lt;Q&gt;180458^P_PRICE_HIGH(1/29/13,1/29/13-14D,,,,"PRICE","INTRA")&lt;/Q&gt;&lt;R&gt;1&lt;/R&gt;&lt;C&gt;1&lt;/C&gt;&lt;D xsi:type="xsd:double"&gt;23736.02&lt;/D&gt;&lt;/FQL&gt;&lt;FQL&gt;&lt;Q&gt;180458^P_PRICE_LOW(1/29/13,1/29/13-14D,,,,"PRICE","INTRA")&lt;/Q&gt;&lt;R&gt;1&lt;/R&gt;&lt;C&gt;1&lt;/C&gt;&lt;D xsi:type="xsd:double"&gt;23141.67&lt;/D&gt;&lt;/FQL&gt;&lt;FQL&gt;&lt;Q&gt;180458^P_PRICE_HIGH(1/30/13,1/30/13-14D,,,,"PRICE","INTRA")&lt;/Q&gt;&lt;R&gt;1&lt;/R&gt;&lt;C&gt;1&lt;/C&gt;&lt;D xsi:type="xsd:double"&gt;23916.16&lt;/D&gt;&lt;/FQL&gt;&lt;FQL&gt;&lt;Q&gt;180458^P_PRICE_LOW(1/30/13,1/30/13-14D,,,,"PRICE","INTRA")&lt;/Q&gt;&lt;R&gt;1&lt;/R&gt;&lt;C&gt;1&lt;/C&gt;&lt;D xsi:type="xsd:double"&gt;23165.64&lt;/D&gt;&lt;/FQL&gt;&lt;FQL&gt;&lt;Q&gt;180458^P_PRICE_HIGH(1/31/13,1/31/13-14D,,,,"PRICE","INTRA")&lt;/Q&gt;&lt;R&gt;1&lt;/R&gt;&lt;C&gt;1&lt;/C&gt;&lt;D xsi:type="xsd:double"&gt;23916.16&lt;/D&gt;&lt;/FQL&gt;&lt;FQL&gt;&lt;Q&gt;180458^P_PRICE_LOW(1/31/13,1/31/13-14D,,,,"PRICE","INTRA")&lt;/Q&gt;&lt;R&gt;1&lt;/R&gt;&lt;C&gt;1&lt;/C&gt;&lt;D xsi:type="xsd:double"&gt;23203.24&lt;/D&gt;&lt;/FQL&gt;&lt;FQL&gt;&lt;Q&gt;180458^P_PRICE_HIGH(2/01/13,2/01/13-14D,,,,"PRICE","INTRA")&lt;/Q&gt;&lt;R&gt;1&lt;/R&gt;&lt;C&gt;1&lt;/C&gt;&lt;D xsi:type="xsd:double"&gt;23916.16&lt;/D&gt;&lt;/FQL&gt;&lt;FQL&gt;&lt;Q&gt;180458^P_PRICE_LOW(2/01/13,2/01/13-14D,,,,"PRICE","INTRA")&lt;/Q&gt;&lt;R&gt;1&lt;/R&gt;&lt;C&gt;1&lt;/C&gt;&lt;D xsi:type="xsd:double"&gt;23203.24&lt;/D&gt;&lt;/FQL&gt;&lt;FQL&gt;&lt;Q&gt;180458^P_PRICE_HIGH(2/04/13,2/04/13-14D,,,,"PRICE","INTRA")&lt;/Q&gt;&lt;R&gt;1&lt;/R&gt;&lt;C&gt;1&lt;/C&gt;&lt;D xsi:type="xsd:double"&gt;23944.74&lt;/D&gt;&lt;/FQL&gt;&lt;FQL&gt;&lt;Q&gt;180458^P_PRICE_LOW(2/04/13,2/04/13-14D,,,,"PRICE","INTRA")&lt;/Q&gt;&lt;R&gt;1&lt;/R&gt;&lt;C&gt;1&lt;/C&gt;&lt;D xsi:type="xsd:double"&gt;23203.24&lt;/D&gt;&lt;/FQL&gt;&lt;FQL&gt;&lt;Q&gt;180458^P_PRICE_HIGH(2/05/13,2/05/13-14D,,,,"PRICE","INTRA")&lt;/Q&gt;&lt;R&gt;1&lt;/R&gt;&lt;C&gt;1&lt;/C&gt;&lt;D xsi:type="xsd:double"&gt;23944.74&lt;/D&gt;&lt;/FQL&gt;&lt;FQL&gt;&lt;Q&gt;180458^P_PRICE_LOW(2/05/13,2/05/13-14D,,,,"PRICE","INTRA")&lt;/Q&gt;&lt;R&gt;1&lt;/R&gt;&lt;C&gt;1&lt;/C&gt;&lt;D xsi:type="xsd:double"&gt;23104.27&lt;/D&gt;&lt;/FQL&gt;&lt;FQL&gt;&lt;Q&gt;180458^P_PRICE_HIGH(2/06/13,2/06/13-14D,,,,"PRICE","INTRA")&lt;/Q&gt;&lt;R&gt;1&lt;/R&gt;&lt;C&gt;1&lt;/C&gt;&lt;D xsi:type="xsd:double"&gt;23944.74&lt;/D&gt;&lt;/FQL&gt;&lt;FQL&gt;&lt;Q&gt;180458^P_PRICE_LOW(2/06/13,2/06/13-14D,,,,"PRICE","INTRA")&lt;/Q&gt;&lt;R&gt;1&lt;/R&gt;&lt;C&gt;1&lt;/C&gt;&lt;D xsi:type="xsd:double"&gt;23104.27&lt;/D&gt;&lt;/FQL&gt;&lt;FQL&gt;&lt;Q&gt;180458^P_PRICE_HIGH(2/07/13,2/07/13-14D,,,,"PRICE","INTRA")&lt;/Q&gt;&lt;R&gt;1&lt;/R&gt;&lt;C&gt;1&lt;/C&gt;&lt;D xsi:type="xsd:double"&gt;23944.74&lt;/D&gt;&lt;/FQL&gt;&lt;FQL&gt;&lt;Q&gt;180458^P_PRICE_LOW(2/07/13,2/07/13-14D,,,,"PRICE","INTRA")&lt;/Q&gt;&lt;R&gt;1&lt;/R&gt;&lt;C&gt;1&lt;/C&gt;&lt;D xsi:type="xsd:double"&gt;23104.27&lt;/D&gt;&lt;/FQL&gt;&lt;FQL&gt;&lt;Q&gt;180458^P_PRICE_HIGH(2/08/13,2/08/13-14D,,,,"PRICE","INTRA")&lt;/Q&gt;&lt;R&gt;1&lt;/R&gt;&lt;C&gt;1&lt;/C&gt;&lt;D xsi:type="xsd:double"&gt;23944.74&lt;/D&gt;&lt;/FQL&gt;&lt;FQL&gt;&lt;Q&gt;180458^P_PRICE_LOW(2/08/13,2/08/13-14D,,,,"PRICE","INTRA")&lt;/Q&gt;&lt;R&gt;1&lt;/R&gt;&lt;C&gt;1&lt;/C&gt;&lt;D xsi:type="xsd:double"&gt;23101.09&lt;/D&gt;&lt;/FQL&gt;&lt;FQL&gt;&lt;Q&gt;180458^P_PRICE_HIGH(2/14/13,2/14/13-14D,,,,"PRICE","INTRA")&lt;/Q&gt;&lt;R&gt;1&lt;/R&gt;&lt;C&gt;1&lt;/C&gt;&lt;D xsi:type="xsd:double"&gt;23944.74&lt;/D&gt;&lt;/FQL&gt;&lt;FQL&gt;&lt;Q&gt;180458^P_PRICE_LOW(2/14/13,2/14/13-14D,,,,"PRICE","INTRA")&lt;/Q&gt;&lt;R&gt;1&lt;/R&gt;&lt;C&gt;1&lt;/C&gt;&lt;D xsi:type="xsd:double"&gt;23101.09&lt;/D&gt;&lt;/FQL&gt;&lt;FQL&gt;&lt;Q&gt;180458^P_PRICE_HIGH(2/15/13,2/15/13-14D,,,,"PRICE","INTRA")&lt;/Q&gt;&lt;R&gt;1&lt;/R&gt;&lt;C&gt;1&lt;/C&gt;&lt;D xsi:type="xsd:double"&gt;23944.74&lt;/D&gt;&lt;/FQL&gt;&lt;FQL&gt;&lt;Q&gt;180458^P_PRICE_LOW(2/15/13,2/15/13-14D,,,,"PRICE","INTRA")&lt;/Q&gt;&lt;R&gt;1&lt;/R&gt;&lt;C&gt;1&lt;/C&gt;&lt;D xsi:type="xsd:double"&gt;23101.09&lt;/D&gt;&lt;/FQL&gt;&lt;FQL&gt;&lt;Q&gt;180458^P_PRICE_HIGH(2/18/13,2/18/13-14D,,,,"PRICE","INTRA")&lt;/Q&gt;&lt;R&gt;1&lt;/R&gt;&lt;C&gt;1&lt;/C&gt;&lt;D xsi:type="xsd:double"&gt;23944.74&lt;/D&gt;&lt;/FQL&gt;&lt;FQL&gt;&lt;Q&gt;180458^P_PRICE_LOW(2/18/13,2/18/13-14D,,,,"PRICE","INTRA")&lt;/Q&gt;&lt;R&gt;1&lt;/R&gt;&lt;C&gt;1&lt;/C&gt;&lt;D xsi:type="xsd:double"&gt;23101.09&lt;/D&gt;&lt;/FQL&gt;&lt;FQL&gt;&lt;Q&gt;180458^P_PRICE_HIGH(2/19/13,2/19/13-14D,,,,"PRICE","INTRA")&lt;/Q&gt;&lt;R&gt;1&lt;/R&gt;&lt;C&gt;1&lt;/C&gt;&lt;D xsi:type="xsd:double"&gt;23944.74&lt;/D&gt;&lt;/FQL&gt;&lt;FQL&gt;&lt;Q&gt;180458^P_PRICE_LOW(2/19/13,2/19/13-14D,,,,"PRICE","INTRA")&lt;/Q&gt;&lt;R&gt;1&lt;/R&gt;&lt;C&gt;1&lt;/C&gt;&lt;D xsi:type="xsd:double"&gt;23101.09&lt;/D&gt;&lt;/FQL&gt;&lt;FQL&gt;&lt;Q&gt;180458^P_PRICE_HIGH(2/20/13,2/20/13-14D,,,,"PRICE","INTRA")&lt;/Q&gt;&lt;R&gt;1&lt;/R&gt;&lt;C&gt;1&lt;/C&gt;&lt;D xsi:type="xsd:double"&gt;23944.74&lt;/D&gt;&lt;/FQL&gt;&lt;FQL&gt;&lt;Q&gt;180458^P_PRICE_LOW(2/20/13,2/20/13-14D,,,,"PRICE","INTRA")&lt;/Q&gt;&lt;R&gt;1&lt;/R&gt;&lt;C&gt;1&lt;/C&gt;&lt;D xsi:type="xsd:double"&gt;23101.09&lt;/D&gt;&lt;/FQL&gt;&lt;FQL&gt;&lt;Q&gt;180458^P_PRICE_HIGH(2/21/13,2/21/13-14D,,,,"PRICE","INTRA")&lt;/Q&gt;&lt;R&gt;1&lt;/R&gt;&lt;C&gt;1&lt;/C&gt;&lt;D xsi:type="xsd:double"&gt;23944.74&lt;/D&gt;&lt;/FQL&gt;&lt;FQL&gt;&lt;Q&gt;180458^P_PRICE_LOW(2/21/13,2/21/13-14D,,,,"PRICE","INTRA")&lt;/Q&gt;&lt;R&gt;1&lt;/R&gt;&lt;C&gt;1&lt;/C&gt;&lt;D xsi:type="xsd:double"&gt;22828.17&lt;/D&gt;&lt;/FQL&gt;&lt;FQL&gt;&lt;Q&gt;180458^P_PRICE_HIGH(2/22/13,2/22/13-14D,,,,"PRICE","INTRA")&lt;/Q&gt;&lt;R&gt;1&lt;/R&gt;&lt;C&gt;1&lt;/C&gt;&lt;D xsi:type="xsd:double"&gt;23944.74&lt;/D&gt;&lt;/FQL&gt;&lt;FQL&gt;&lt;Q&gt;180458^P_PRICE_LOW(2/22/13,2/22/13-14D,,,,"PRICE","INTRA")&lt;/Q&gt;&lt;R&gt;1&lt;/R&gt;&lt;C&gt;1&lt;/C&gt;&lt;D xsi:type="xsd:double"&gt;22674.59&lt;/D&gt;&lt;/FQL&gt;&lt;FQL&gt;&lt;Q&gt;180458^P_PRICE_HIGH(2/25/13,2/25/13-14D,,,,"PRICE","INTRA")&lt;/Q&gt;&lt;R&gt;1&lt;/R&gt;&lt;C&gt;1&lt;/C&gt;&lt;D xsi:type="xsd:double"&gt;23944.74&lt;/D&gt;&lt;/FQL&gt;&lt;FQL&gt;&lt;Q&gt;180458^P_PRICE_LOW(2/25/13,2/25/13-14D,,,,"PRICE","INTRA")&lt;/Q&gt;&lt;R&gt;1&lt;/R&gt;&lt;C&gt;1&lt;/C&gt;&lt;D xsi:type="xsd:double"&gt;22674.59&lt;/D&gt;&lt;/FQL&gt;&lt;FQL&gt;&lt;Q&gt;180458^P_PRICE_HIGH(2/26/13,2/26/13-14D,,,,"PRICE","INTRA")&lt;/Q&gt;&lt;R&gt;1&lt;/R&gt;&lt;C&gt;1&lt;/C&gt;&lt;D xsi:type="xsd:double"&gt;23944.74&lt;/D&gt;&lt;/FQL&gt;&lt;FQL&gt;&lt;Q&gt;180458^P_PRICE_LOW(2/26/13,2/26/13-14D,,,,"PRICE","INTRA")&lt;/Q&gt;&lt;R&gt;1&lt;/R&gt;&lt;C&gt;1&lt;/C&gt;&lt;D xsi:type="xsd:double"&gt;22510.76&lt;/D&gt;&lt;/FQL&gt;&lt;FQL&gt;&lt;Q&gt;180458^P_PRICE_HIGH(2/27/13,2/27/13-14D,,,,"PRICE","INTRA")&lt;/Q&gt;&lt;R&gt;1&lt;/R&gt;&lt;C&gt;1&lt;/C&gt;&lt;D xsi:type="xsd:double"&gt;23944.74&lt;/D&gt;&lt;/FQL&gt;&lt;FQL&gt;&lt;Q&gt;180458^P_PRICE_LOW(2/27/13,2/27/13-14D,,,,"PRICE","INTRA")&lt;/Q&gt;&lt;R&gt;1&lt;/R&gt;&lt;C&gt;1&lt;/C&gt;&lt;D xsi:type="xsd:double"&gt;22445.34&lt;/D&gt;&lt;/FQL&gt;&lt;FQL&gt;&lt;Q&gt;180458^P_PRICE_HIGH(2/28/13,2/28/13-14D,,,,"PRICE","INTRA")&lt;/Q&gt;&lt;R&gt;1&lt;/R&gt;&lt;C&gt;1&lt;/C&gt;&lt;D xsi:type="xsd:double"&gt;23477.49&lt;/D&gt;&lt;/FQL&gt;&lt;FQL&gt;&lt;Q&gt;180458^P_PRICE_LOW(2/28/13,2/28/13-14D,,,,"PRICE","INTRA")&lt;/Q&gt;&lt;R&gt;1&lt;/R&gt;&lt;C&gt;1&lt;/C&gt;&lt;D xsi:type="xsd:double"&gt;22445.34&lt;/D&gt;&lt;/FQL&gt;&lt;FQL&gt;&lt;Q&gt;180458^P_PRICE_HIGH(3/01/13,3/01/13-14D,,,,"PRICE","INTRA")&lt;/Q&gt;&lt;R&gt;1&lt;/R&gt;&lt;C&gt;1&lt;/C&gt;&lt;D xsi:type="xsd:double"&gt;23477.49&lt;/D&gt;&lt;/FQL&gt;&lt;FQL&gt;&lt;Q&gt;180458^P_PRICE_LOW(3/01/13,3/01/13-14D,,,,"PRICE","INTRA")&lt;/Q&gt;&lt;R&gt;1&lt;/R&gt;&lt;C&gt;1&lt;/C&gt;&lt;D xsi:type="xsd:double"&gt;22445.34&lt;/D&gt;&lt;/FQL&gt;&lt;FQL&gt;&lt;Q&gt;180458^P_PRICE_HIGH(3/04/13,3/04/13-14D,,,,"PRICE","INTRA")&lt;/Q&gt;&lt;R&gt;1&lt;/R&gt;&lt;C&gt;1&lt;/C&gt;&lt;D xsi:type="xsd:double"&gt;23477.49&lt;/D&gt;&lt;/FQL&gt;&lt;FQL&gt;&lt;Q&gt;180458^P_PRICE_LOW(3/04/13,3/04/13-14D,,,,"PRICE","INTRA")&lt;/Q&gt;&lt;R&gt;1&lt;/R&gt;&lt;C&gt;1&lt;/C&gt;&lt;D xsi:type="xsd:double"&gt;22445.34&lt;/D&gt;&lt;/FQL&gt;&lt;FQL&gt;&lt;Q&gt;180458^P_PRICE_HIGH(3/05/13,3/05/13-14D,,,,"PRICE","INTRA")&lt;/Q&gt;&lt;R&gt;1&lt;/R&gt;&lt;C&gt;1&lt;/C&gt;&lt;D xsi:type="xsd:double"&gt;23477.49&lt;/D&gt;&lt;/FQL&gt;&lt;FQL&gt;&lt;Q&gt;180458^P_PRICE_LOW(3/05/13,3/05/13-14D,,,,"PRICE","INTRA")&lt;/Q&gt;&lt;R&gt;1&lt;/R&gt;&lt;C&gt;1&lt;/C&gt;&lt;D xsi:type="xsd:double"&gt;22445.34&lt;/D&gt;&lt;/FQL&gt;&lt;FQL&gt;&lt;Q&gt;180458^P_PRICE_HIGH(3/06/13,3/06/13-14D,,,,"PRICE","INTRA")&lt;/Q&gt;&lt;R&gt;1&lt;/R&gt;&lt;C&gt;1&lt;/C&gt;&lt;D xsi:type="xsd:double"&gt;23477.49&lt;/D&gt;&lt;/FQL&gt;&lt;FQL&gt;&lt;Q&gt;180458^P_PRICE_LOW(3/06/13,3/06/13-14D,,,,"PRICE","INTRA")&lt;/Q&gt;&lt;R&gt;1&lt;/R&gt;&lt;C&gt;1&lt;/C&gt;&lt;D xsi:type="xsd:double"&gt;22445.34&lt;/D&gt;&lt;/FQL&gt;&lt;FQL&gt;&lt;Q&gt;180458^P_PRICE_HIGH(3/07/13,3/07/13-14D,,,,"PRICE","INTRA")&lt;/Q&gt;&lt;R&gt;1&lt;/R&gt;&lt;C&gt;1&lt;/C&gt;&lt;D xsi:type="xsd:double"&gt;23477.49&lt;/D&gt;&lt;/FQL&gt;&lt;FQL&gt;&lt;Q&gt;180458^P_PRICE_LOW(3/07/13,3/07/13-14D,,,,"PRICE","INTRA")&lt;/Q&gt;&lt;R&gt;1&lt;/R&gt;&lt;C&gt;1&lt;/C&gt;&lt;D xsi:type="xsd:double"&gt;22445.34&lt;/D&gt;&lt;/FQL&gt;&lt;FQL&gt;&lt;Q&gt;180458^P_PRICE_HIGH(3/08/13,3/08/13-14D,,,,"PRICE","INTRA")&lt;/Q&gt;&lt;R&gt;1&lt;/R&gt;&lt;C&gt;1&lt;/C&gt;&lt;D xsi:type="xsd:double"&gt;23477.49&lt;/D&gt;&lt;/FQL&gt;&lt;FQL&gt;&lt;Q&gt;180458^P_PRICE_LOW(3/08/13,3/08/13-14D,,,,"PRICE","INTRA")&lt;/Q&gt;&lt;R&gt;1&lt;/R&gt;&lt;C&gt;1&lt;/C&gt;&lt;D xsi:type="xsd:double"&gt;22445.34&lt;/D&gt;&lt;/FQL&gt;&lt;FQL&gt;&lt;Q&gt;180458^P_PRICE_HIGH(3/11/13,3/11/13-14D,,,,"PRICE","INTRA")&lt;/Q&gt;&lt;R&gt;1&lt;/R&gt;&lt;C&gt;1&lt;/C&gt;&lt;D xsi:type="xsd:double"&gt;23454.19&lt;/D&gt;&lt;/FQL&gt;&lt;FQL&gt;&lt;Q&gt;180458^P_PRICE_LOW(3/11/13,3/11/13-14D,,,,"PRICE","INTRA")&lt;/Q&gt;&lt;R&gt;1&lt;/R&gt;&lt;C&gt;1&lt;/C&gt;&lt;D xsi:type="xsd:double"&gt;22445.34&lt;/D&gt;&lt;/FQL&gt;&lt;FQL&gt;&lt;Q&gt;180458^P_PRICE_HIGH(3/12/13,3/12/13-14D,,,,"PRICE","INTRA")&lt;/Q&gt;&lt;R&gt;1&lt;/R&gt;&lt;C&gt;1&lt;/C&gt;&lt;D xsi:type="xsd:double"&gt;23310.93&lt;/D&gt;&lt;/FQL&gt;&lt;FQL&gt;&lt;Q&gt;180458^P_PRICE_LOW(3/12/13,3/12/13-14D,,,,"PRICE","INTRA")&lt;/Q&gt;&lt;R&gt;1&lt;/R&gt;&lt;C&gt;1&lt;/C&gt;&lt;D xsi:type="xsd:double"&gt;22445.34&lt;/D&gt;&lt;/FQL&gt;&lt;FQL&gt;&lt;Q&gt;180458^P_PRICE_HIGH(3/13/13,3/13/13-14D,,,,"PRICE","INTRA")&lt;/Q&gt;&lt;R&gt;1&lt;/R&gt;&lt;C&gt;1&lt;/C&gt;&lt;D xsi:type="xsd:double"&gt;23262.02&lt;/D&gt;&lt;/FQL&gt;&lt;FQL&gt;&lt;Q&gt;180458^P_PRICE_LOW(3/13/13,3/13/13-14D,,,,"PRICE","INTRA")&lt;/Q&gt;&lt;R&gt;1&lt;/R&gt;&lt;C&gt;1&lt;/C&gt;&lt;D xsi:type="xsd:double"&gt;22445.34&lt;/D&gt;&lt;/FQL&gt;&lt;FQL&gt;&lt;Q&gt;180458^P_PRICE_HIGH(3/14/13,3/14/13-14D,,,,"PRICE","INTRA")&lt;/Q&gt;&lt;R&gt;1&lt;/R&gt;&lt;C&gt;1&lt;/C&gt;&lt;D xsi:type="xsd:double"&gt;23262.02&lt;/D&gt;&lt;/FQL&gt;&lt;FQL&gt;&lt;Q&gt;180458^P_PRICE_LOW(3/14/13,3/14/13-14D,,,,"PRICE","INTRA")&lt;/Q&gt;&lt;R&gt;1&lt;/R&gt;&lt;C&gt;1&lt;/C&gt;&lt;D xsi:type="xsd:double"&gt;22305.54&lt;/D&gt;&lt;/FQL&gt;&lt;FQL&gt;&lt;Q&gt;180458^P_PRICE_HIGH(3/15/13,3/15/13-14D,,,,"PRICE","INTRA")&lt;/Q&gt;&lt;R&gt;1&lt;/R&gt;&lt;C&gt;1&lt;/C&gt;&lt;D xsi:type="xsd:double"&gt;23262.02&lt;/D&gt;&lt;/FQL&gt;&lt;FQL&gt;&lt;Q&gt;180458^P_PRICE_LOW(3/15/13,3/15/13-14D,,,,"PRICE","INTRA")&lt;/Q&gt;&lt;R&gt;1&lt;/R&gt;&lt;C&gt;1&lt;/C&gt;&lt;D xsi:type="xsd:double"&gt;22305.54&lt;/D&gt;&lt;/FQL&gt;&lt;FQL&gt;&lt;Q&gt;180458^P_PRICE_HIGH(3/18/13,3/18/13-14D,,,,"PRICE","INTRA")&lt;/Q&gt;&lt;R&gt;1&lt;/R&gt;&lt;C&gt;1&lt;/C&gt;&lt;D xsi:type="xsd:double"&gt;23262.02&lt;/D&gt;&lt;/FQL&gt;&lt;FQL&gt;&lt;Q&gt;180458^P_PRICE_LOW(3/18/13,3/18/13-14D,,,,"PRICE","INTRA")&lt;/Q&gt;&lt;R&gt;1&lt;/R&gt;&lt;C&gt;1&lt;/C&gt;&lt;D xsi:type="xsd:double"&gt;21997.72&lt;/D&gt;&lt;/FQL&gt;&lt;FQL&gt;&lt;Q&gt;180458^P_PRICE_HIGH(3/19/13,3/19/13-14D,,,,"PRICE","INTRA")&lt;/Q&gt;&lt;R&gt;1&lt;/R&gt;&lt;C&gt;1&lt;/C&gt;&lt;D xsi:type="xsd:double"&gt;23262.02&lt;/D&gt;&lt;/FQL&gt;&lt;FQL&gt;&lt;Q&gt;180458^P_PRICE_LOW(3/19/13,3/19/13-14D,,,,"PRICE","INTRA")&lt;/Q&gt;&lt;R&gt;1&lt;/R&gt;&lt;C&gt;1&lt;/C&gt;&lt;D xsi:type="xsd:double"&gt;21997.72&lt;/D&gt;&lt;/FQL&gt;&lt;FQL&gt;&lt;Q&gt;180458^P_PRICE_HIGH(3/20/13,3/20/13-14D,,,,"PRICE","INTRA")&lt;/Q&gt;&lt;R&gt;1&lt;/R&gt;&lt;C&gt;1&lt;/C&gt;&lt;D xsi:type="xsd:double"&gt;23262.02&lt;/D&gt;&lt;/FQL&gt;&lt;FQL&gt;&lt;Q&gt;180458^P_PRICE_LOW(3/20/13,3/20/13-14D,,,,"PRICE","INTRA")&lt;/Q&gt;&lt;R&gt;1&lt;/R&gt;&lt;C&gt;1&lt;/C&gt;&lt;D xsi:type="xsd:double"&gt;21975.9&lt;/D&gt;&lt;/FQL&gt;&lt;FQL&gt;&lt;Q&gt;180458^P_PRICE_HIGH(3/21/13,3/21/13-14D,,,,"PRICE","INTRA")&lt;/Q&gt;&lt;R&gt;1&lt;/R&gt;&lt;C&gt;1&lt;/C&gt;&lt;D xsi:type="xsd:double"&gt;23262.02&lt;/D&gt;&lt;/FQL&gt;&lt;FQL&gt;&lt;Q&gt;180458^P_PRICE_LOW(3/21/13,3/21/13-14D,,,,"PRICE","INTRA")&lt;/Q&gt;&lt;R&gt;1&lt;/R&gt;&lt;C&gt;1&lt;/C&gt;&lt;D xsi:type="xsd:double"&gt;21975.9&lt;/D&gt;&lt;/FQL&gt;&lt;FQL&gt;&lt;Q&gt;180458^P_PRICE_HIGH(3/22/13,3/22/13-14D,,,,"PRICE","INTRA")&lt;/Q&gt;&lt;R&gt;1&lt;/R&gt;&lt;C&gt;1&lt;/C&gt;&lt;D xsi:type="xsd:double"&gt;23262.02&lt;/D&gt;&lt;/FQL&gt;&lt;FQL&gt;&lt;Q&gt;180458^P_PRICE_LOW(3/22/13,3/22/13-14D,,,,"PRICE","INTRA")&lt;/Q&gt;&lt;R&gt;1&lt;/R&gt;&lt;C&gt;1&lt;/C&gt;&lt;D xsi:type="xsd:double"&gt;21975.9&lt;/D&gt;&lt;/FQL&gt;&lt;FQL&gt;&lt;Q&gt;180458^P_PRICE_HIGH(3/25/13,3/25/13-14D,,,,"PRICE","INTRA")&lt;/Q&gt;&lt;R&gt;1&lt;/R&gt;&lt;C&gt;1&lt;/C&gt;&lt;D xsi:type="xsd:double"&gt;23262.02&lt;/D&gt;&lt;/FQL&gt;&lt;FQL&gt;&lt;Q&gt;180458^P_PRICE_LOW(3/25/13,3/25/13-14D,,,,"PRICE","INTRA")&lt;/Q&gt;&lt;R&gt;1&lt;/R&gt;&lt;C&gt;1&lt;/C&gt;&lt;D xsi:type="xsd:double"&gt;21975.9&lt;/D&gt;&lt;/FQL&gt;&lt;FQL&gt;&lt;Q&gt;180458^P_PRICE_HIGH(3/26/13,3/26/13-14D,,,,"PRICE","INTRA")&lt;/Q&gt;&lt;R&gt;1&lt;/R&gt;&lt;C&gt;1&lt;/C&gt;&lt;D xsi:type="xsd:double"&gt;23262.02&lt;/D&gt;&lt;/FQL&gt;&lt;FQL&gt;&lt;Q&gt;180458^P_PRICE_LOW(3/26/13,3/26/13-14D,,,,"PRICE","INTRA")&lt;/Q&gt;&lt;R&gt;1&lt;/R&gt;&lt;C&gt;1&lt;/C&gt;&lt;D xsi:type="xsd:double"&gt;21975.9&lt;/D&gt;&lt;/FQL&gt;&lt;FQL&gt;&lt;Q&gt;180458^P_PRICE_HIGH(3/27/13,3/27/13-14D,,,,"PRICE","INTRA")&lt;/Q&gt;&lt;R&gt;1&lt;/R&gt;&lt;C&gt;1&lt;/C&gt;&lt;D xsi:type="xsd:double"&gt;23262.02&lt;/D&gt;&lt;/FQL&gt;&lt;FQL&gt;&lt;Q&gt;180458^P_PRICE_LOW(3/27/13,3/27/13-14D,,,,"PRICE","INTRA")&lt;/Q&gt;&lt;R&gt;1&lt;/R&gt;&lt;C&gt;1&lt;/C&gt;&lt;D xsi:type="xsd:double"&gt;21975.9&lt;/D&gt;&lt;/FQL&gt;&lt;FQL&gt;&lt;Q&gt;180458^P_PRICE_HIGH(3/28/13,3/28/13-14D,,,,"PRICE","INTRA")&lt;/Q&gt;&lt;R&gt;1&lt;/R&gt;&lt;C&gt;1&lt;/C&gt;&lt;D xsi:type="xsd:double"&gt;23262.02&lt;/D&gt;&lt;/FQL&gt;&lt;FQL&gt;&lt;Q&gt;180458^P_PRICE_LOW(3/28/13,3/28/13-14D,,,,"PRICE","INTRA")&lt;/Q&gt;&lt;R&gt;1&lt;/R&gt;&lt;C&gt;1&lt;/C&gt;&lt;D xsi:type="xsd:double"&gt;21975.9&lt;/D&gt;&lt;/FQL&gt;&lt;FQL&gt;&lt;Q&gt;180458^P_PRICE_HIGH(4/02/13,4/02/13-14D,,,,"PRICE","INTRA")&lt;/Q&gt;&lt;R&gt;1&lt;/R&gt;&lt;C&gt;1&lt;/C&gt;&lt;D xsi:type="xsd:double"&gt;23262.02&lt;/D&gt;&lt;/FQL&gt;&lt;FQL&gt;&lt;Q&gt;180458^P_PRICE_LOW(4/02/13,4/02/13-14D,,,,"PRICE","INTRA")&lt;/Q&gt;&lt;R&gt;1&lt;/R&gt;&lt;C&gt;1&lt;/C&gt;&lt;D xsi:type="xsd:double"&gt;21975.9&lt;/D&gt;&lt;/FQL&gt;&lt;FQL&gt;&lt;Q&gt;180458^P_PRICE_HIGH(4/03/13,4/03/13-14D,,,,"PRICE","INTRA")&lt;/Q&gt;&lt;R&gt;1&lt;/R&gt;&lt;C&gt;1&lt;/C&gt;&lt;D xsi:type="xsd:double"&gt;23262.02&lt;/D&gt;&lt;/FQL&gt;&lt;FQL&gt;&lt;Q&gt;180458^P_PRICE_LOW(4/03/13,4/03/13-14D,,,,"PRICE","INTRA")&lt;/Q&gt;&lt;R&gt;1&lt;/R&gt;&lt;C&gt;1&lt;/C&gt;&lt;D xsi:type="xsd:double"&gt;21975.9&lt;/D&gt;&lt;/FQL&gt;&lt;FQL&gt;&lt;Q&gt;180458^P_PRICE_HIGH(4/05/13,4/05/13-14D,,,,"PRICE","INTRA")&lt;/Q&gt;&lt;R&gt;1&lt;/R&gt;&lt;C&gt;1&lt;/C&gt;&lt;D xsi:type="xsd:double"&gt;22901.12&lt;/D&gt;&lt;/FQL&gt;&lt;FQL&gt;&lt;Q&gt;180458^P_PRICE_LOW(4/05/13,4/05/13-14D,,,,"PRICE","INTRA")&lt;/Q&gt;&lt;R&gt;1&lt;/R&gt;&lt;C&gt;1&lt;/C&gt;&lt;D xsi:type="xsd:double"&gt;21703.28&lt;/D&gt;&lt;/FQL&gt;&lt;FQL&gt;&lt;Q&gt;180458^P_PRICE_HIGH(4/08/13,4/08/13-14D,,,,"PRICE","INTRA")&lt;/Q&gt;&lt;R&gt;1&lt;/R&gt;&lt;C&gt;1&lt;/C&gt;&lt;D xsi:type="xsd:double"&gt;22799.67&lt;/D&gt;&lt;/FQL&gt;&lt;FQL&gt;&lt;Q&gt;180458^P_PRICE_LOW(4/08/13,4/08/13-14D,,,,"PRICE","INTRA")&lt;/Q&gt;&lt;R&gt;1&lt;/R&gt;&lt;C&gt;1&lt;/C&gt;&lt;D xsi:type="xsd:double"&gt;21612.05&lt;/D&gt;&lt;/FQL&gt;&lt;FQL&gt;&lt;Q&gt;180458^P_PRICE_HIGH(4/09/13,4/09/13-14D,,,,"PRICE","INTRA")&lt;/Q&gt;&lt;R&gt;1&lt;/R&gt;&lt;C&gt;1&lt;/C&gt;&lt;D xsi:type="xsd:double"&gt;22799.67&lt;/D&gt;&lt;/FQL&gt;&lt;FQL&gt;&lt;Q&gt;180458^P_PRICE_LOW(4/09/13,4/09/13-14D,,,,"PRICE","INTRA")&lt;/Q&gt;&lt;R&gt;1&lt;/R&gt;&lt;C&gt;1&lt;/C&gt;&lt;D xsi:type="xsd:double"&gt;21612.05&lt;/D&gt;&lt;/FQL&gt;&lt;FQL&gt;&lt;Q&gt;180458^P_PRICE_HIGH(4/10/13,4/10/13-14D,,,,"PRICE","INTRA")&lt;/Q&gt;&lt;R&gt;1&lt;/R&gt;&lt;C&gt;1&lt;/C&gt;&lt;D xsi:type="xsd:double"&gt;22529.37&lt;/D&gt;&lt;/FQL&gt;&lt;FQL&gt;&lt;Q&gt;180458^P_PRICE_LOW(4/10/13,4/10/13-14D,,,,"PRICE","INTRA")&lt;/Q&gt;&lt;R&gt;1&lt;/R&gt;&lt;C&gt;1&lt;/C&gt;&lt;D xsi:type="xsd:double"&gt;21612.05&lt;/D&gt;&lt;/FQL&gt;&lt;FQL&gt;&lt;Q&gt;180458^P_PRICE_HIGH(4/11/13,4/11/13-14D,,,,"PRICE","INTRA")&lt;/Q&gt;&lt;R&gt;1&lt;/R&gt;&lt;C&gt;1&lt;/C&gt;&lt;D xsi:type="xsd:double"&gt;22529.37&lt;/D&gt;&lt;/FQL&gt;&lt;FQL&gt;&lt;Q&gt;180458^P_PRICE_LOW(4/11/13,4/11/13-14D,,,,"PRICE","INTRA")&lt;/Q&gt;&lt;R&gt;1&lt;/R&gt;&lt;C&gt;1&lt;/C&gt;&lt;D xsi:type="xsd:double"&gt;21612.05&lt;/D&gt;&lt;/FQL&gt;&lt;FQL&gt;&lt;Q&gt;180458^P_PRICE_HIGH(4/12/13,4/12/13-14D,,,,"PRICE","INTRA")&lt;/Q&gt;&lt;R&gt;1&lt;/R&gt;&lt;C&gt;1&lt;/C&gt;&lt;D xsi:type="xsd:double"&gt;22529.37&lt;/D&gt;&lt;/FQL&gt;&lt;FQL&gt;&lt;Q&gt;180458^P_PRICE_LOW(4/12/13,4/12/13-14D,,,,"PRICE","INTRA")&lt;/Q&gt;&lt;R&gt;1&lt;/R&gt;&lt;C&gt;1&lt;/C&gt;&lt;D xsi:type="xsd:double"&gt;21612.05&lt;/D&gt;&lt;/FQL&gt;&lt;FQL&gt;&lt;Q&gt;180458^P_PRICE_HIGH(4/15/13,4/15/13-14D,,,,"PRICE","INTRA")&lt;/Q&gt;&lt;R&gt;1&lt;/R&gt;&lt;C&gt;1&lt;/C&gt;&lt;D xsi:type="xsd:double"&gt;22529.37&lt;/D&gt;&lt;/FQL&gt;&lt;FQL&gt;&lt;Q&gt;180458^P_PRICE_LOW(4/15/13,4/15/13-14D,,,,"PRICE","INTRA")&lt;/Q&gt;&lt;R&gt;1&lt;/R&gt;&lt;C&gt;1&lt;/C&gt;&lt;D xsi:type="xsd:double"&gt;21612.05&lt;/D&gt;&lt;/FQL&gt;&lt;FQL&gt;&lt;Q&gt;180458^P_PRICE_HIGH(4/16/13,4/16/13-14D,,,,"PRICE","INTRA")&lt;/Q&gt;&lt;R&gt;1&lt;/R&gt;&lt;C&gt;1&lt;/C&gt;&lt;D xsi:type="xsd:double"&gt;22529.37&lt;/D&gt;&lt;/FQL&gt;&lt;FQL&gt;&lt;Q&gt;180458^P_PRICE_LOW(4/16/13,4/16/13-14D,,,,"PRICE","INTRA")&lt;/Q&gt;&lt;R&gt;1&lt;/R&gt;&lt;C&gt;1&lt;/C&gt;&lt;D xsi:type="xsd:double"&gt;21475.33&lt;/D&gt;&lt;/FQL&gt;&lt;FQL&gt;&lt;Q&gt;180458^P_PRICE_HIGH(4/17/13,4/17/13-14D,,,,"PRICE","INTRA")&lt;/Q&gt;&lt;R&gt;1&lt;/R&gt;&lt;C&gt;1&lt;/C&gt;&lt;D xsi:type="xsd:double"&gt;22529.37&lt;/D&gt;&lt;/FQL&gt;&lt;FQL&gt;&lt;Q&gt;180458^P_PRICE_LOW(4/17/13,4/17/13-14D,,,,"PRICE","INTRA")&lt;/Q&gt;&lt;R&gt;1&lt;/R&gt;&lt;C&gt;1&lt;/C&gt;&lt;D xsi:type="xsd:double"&gt;21475.33&lt;/D&gt;&lt;/FQL&gt;&lt;FQL&gt;&lt;Q&gt;180458^P_PRICE_HIGH(4/18/13,4/18/13-14D,,,,"PRICE","INTRA")&lt;/Q&gt;&lt;R&gt;1&lt;/R&gt;&lt;C&gt;1&lt;/C&gt;&lt;D xsi:type="xsd:double"&gt;22529.37&lt;/D&gt;&lt;/FQL&gt;&lt;FQL&gt;&lt;Q&gt;180458^P_PRICE_LOW(4/18/13,4/18/13-14D,,,,"PRICE","INTRA")&lt;/Q&gt;&lt;R&gt;1&lt;/R&gt;&lt;C&gt;1&lt;/C&gt;&lt;D xsi:type="xsd:double"&gt;21423.25&lt;/D&gt;&lt;/FQL&gt;&lt;FQL&gt;&lt;Q&gt;180458^P_PRICE_HIGH(4/19/13,4/19/13-14D,,,,"PRICE","INTRA")&lt;/Q&gt;&lt;R&gt;1&lt;/R&gt;&lt;C&gt;1&lt;/C&gt;&lt;D xsi:type="xsd:double"&gt;22529.37&lt;/D&gt;&lt;/FQL&gt;&lt;FQL&gt;&lt;Q&gt;180458^P_PRICE_LOW(4/19/13,4/19/13-14D,,,,"PRICE","INTRA")&lt;/Q&gt;&lt;R&gt;1&lt;/R&gt;&lt;C&gt;1&lt;/C&gt;&lt;D xsi:type="xsd:double"&gt;21423.25&lt;/D&gt;&lt;/FQL&gt;&lt;FQL&gt;&lt;Q&gt;180458^P_PRICE_HIGH(4/22/13,4/22/13-14D,,,,"PRICE","INTRA")&lt;/Q&gt;&lt;R&gt;1&lt;/R&gt;&lt;C&gt;1&lt;/C&gt;&lt;D xsi:type="xsd:double"&gt;22527.12&lt;/D&gt;&lt;/FQL&gt;&lt;FQL&gt;&lt;Q&gt;180458^P_PRICE_LOW(4/22/13,4/22/13-14D,,,,"PRICE","INTRA")&lt;/Q&gt;&lt;R&gt;1&lt;/R&gt;&lt;C&gt;1&lt;/C&gt;&lt;D xsi:type="xsd:double"&gt;21423.25&lt;/D&gt;&lt;/FQL&gt;&lt;FQL&gt;&lt;Q&gt;180458^P_PRICE_HIGH(4/23/13,4/23/13-14D,,,,"PRICE","INTRA")&lt;/Q&gt;&lt;R&gt;1&lt;/R&gt;&lt;C&gt;1&lt;/C&gt;&lt;D xsi:type="xsd:double"&gt;22527.12&lt;/D&gt;&lt;/FQL&gt;&lt;FQL&gt;&lt;Q&gt;180458^P_PRICE_LOW(4/23/13,4/23/13-14D,,,,"PRICE","INTRA")&lt;/Q&gt;&lt;R&gt;1&lt;/R&gt;&lt;C&gt;1&lt;/C&gt;&lt;D xsi:type="xsd:double"&gt;21423.25&lt;/D&gt;&lt;/FQL&gt;&lt;FQL&gt;&lt;Q&gt;180458^P_PRICE_HIGH(4/24/13,4/24/13-14D,,,,"PRICE","INTRA")&lt;/Q&gt;&lt;R&gt;1&lt;/R&gt;&lt;C&gt;1&lt;/C&gt;&lt;D xsi:type="xsd:double"&gt;22527.12&lt;/D&gt;&lt;/FQL&gt;&lt;FQL&gt;&lt;Q&gt;180458^P_PRICE_LOW(4/24/13,4/24/13-14D,,,,"PRICE","INTRA")&lt;/Q&gt;&lt;R&gt;1&lt;/R&gt;&lt;C&gt;1&lt;/C&gt;&lt;D xsi:type="xsd:double"&gt;21423.25&lt;/D&gt;&lt;/FQL&gt;&lt;FQL&gt;&lt;Q&gt;180458^P_PRICE_HIGH(4/25/13,4/25/13-14D,,,,"PRICE","INTRA")&lt;/Q&gt;&lt;R&gt;1&lt;/R&gt;&lt;C&gt;1&lt;/C&gt;&lt;D xsi:type="xsd:double"&gt;22486.45&lt;/D&gt;&lt;/FQL&gt;&lt;FQL&gt;&lt;Q&gt;180458^P_PRICE_LOW(4/25/13,4/25/13-14D,,,,"PRICE","INTRA")&lt;/Q&gt;&lt;R&gt;1&lt;/R&gt;&lt;C&gt;1&lt;/C&gt;&lt;D xsi:type="xsd:double"&gt;21423.25&lt;/D&gt;&lt;/FQL&gt;&lt;FQL&gt;&lt;Q&gt;180458^P_PRICE_HIGH(4/26/13,4/26/13-14D,,,,"PRICE","INTRA")&lt;/Q&gt;&lt;R&gt;1&lt;/R&gt;&lt;C&gt;1&lt;/C&gt;&lt;D xsi:type="xsd:double"&gt;22690.33&lt;/D&gt;&lt;/FQL&gt;&lt;FQL&gt;&lt;Q&gt;180458^P_PRICE_LOW(4/26/13,4/26/13-14D,,,,"PRICE","INTRA")&lt;/Q&gt;&lt;R&gt;1&lt;/R&gt;&lt;C&gt;1&lt;/C&gt;&lt;D xsi:type="xsd:double"&gt;21423.25&lt;/D&gt;&lt;/FQL&gt;&lt;FQL&gt;&lt;Q&gt;180458^P_PRICE_HIGH(4/29/13,4/29/13-14D,,,,"PRICE","INTRA")&lt;/Q&gt;&lt;R&gt;1&lt;/R&gt;&lt;C&gt;1&lt;/C&gt;&lt;D xsi:type="xsd:double"&gt;22690.33&lt;/D&gt;&lt;/FQL&gt;&lt;FQL&gt;&lt;Q&gt;180458^P_PRICE_LOW(4/29/13,4/29/13-14D,,,,"PRICE","INTRA")&lt;/Q&gt;&lt;R&gt;1&lt;/R&gt;&lt;C&gt;1&lt;/C&gt;&lt;D xsi:type="xsd:double"&gt;21423.25&lt;/D&gt;&lt;/FQL&gt;&lt;FQL&gt;&lt;Q&gt;180458^P_PRICE_HIGH(4/30/13,4/30/13-14D,,,,"PRICE","INTRA")&lt;/Q&gt;&lt;R&gt;1&lt;/R&gt;&lt;C&gt;1&lt;/C&gt;&lt;D xsi:type="xsd:double"&gt;22862.69&lt;/D&gt;&lt;/FQL&gt;&lt;FQL&gt;&lt;Q&gt;180458^P_PRICE_LOW(4/30/13,4/30/13-14D,,,,"PRICE","INTRA")&lt;/Q&gt;&lt;R&gt;1&lt;/R&gt;&lt;C&gt;1&lt;/C&gt;&lt;D xsi:type="xsd:double"&gt;21423.25&lt;/D&gt;&lt;/FQL&gt;&lt;FQL&gt;&lt;Q&gt;180458^P_PRICE_HIGH(5/02/13,5/02/13-14D,,,,"PRICE","INTRA")&lt;/Q&gt;&lt;R&gt;1&lt;/R&gt;&lt;C&gt;1&lt;/C&gt;&lt;D xsi:type="xsd:double"&gt;22862.69&lt;/D&gt;&lt;/FQL&gt;&lt;FQL&gt;&lt;Q&gt;180458^P_PRICE_LOW(5/02/13,5/02/13-14D,,,,"PRICE","INTRA")&lt;/Q&gt;&lt;R&gt;1&lt;/R&gt;&lt;C&gt;1&lt;/C&gt;&lt;D xsi:type="xsd:double"&gt;21423.25&lt;/D&gt;&lt;/FQL&gt;&lt;FQL&gt;&lt;Q&gt;180458^P_PRICE_HIGH(5/03/13,5/03/13-14D,,,,"PRICE","INTRA")&lt;/Q&gt;&lt;R&gt;1&lt;/R&gt;&lt;C&gt;1&lt;/C&gt;&lt;D xsi:type="xsd:double"&gt;22886.17&lt;/D&gt;&lt;/FQL&gt;&lt;FQL&gt;&lt;Q&gt;180458^P_PRICE_LOW(5/03/13,5/03/13-14D,,,,"PRICE","INTRA")&lt;/Q&gt;&lt;R&gt;1&lt;/R&gt;&lt;C&gt;1&lt;/C&gt;&lt;D xsi:type="xsd:double"&gt;21423.25&lt;/D&gt;&lt;/FQL&gt;&lt;FQL&gt;&lt;Q&gt;180458^P_PRICE_HIGH(5/06/13,5/06/13-14D,,,,"PRICE","INTRA")&lt;/Q&gt;&lt;R&gt;1&lt;/R&gt;&lt;C&gt;1&lt;/C&gt;&lt;D xsi:type="xsd:double"&gt;22980.56&lt;/D&gt;&lt;/FQL&gt;&lt;FQL&gt;&lt;Q&gt;180458^P_PRICE_LOW(5/06/13,5/06/13-14D,,,,"PRICE","INTRA")&lt;/Q&gt;&lt;R&gt;1&lt;/R&gt;&lt;C&gt;1&lt;/C&gt;&lt;D xsi:type="xsd:double"&gt;21423.25&lt;/D&gt;&lt;/FQL&gt;&lt;FQL&gt;&lt;Q&gt;180458^P_PRICE_HIGH(5/07/13,5/07/13-14D,,,,"PRICE","INTRA")&lt;/Q&gt;&lt;R&gt;1&lt;/R&gt;&lt;C&gt;1&lt;/C&gt;&lt;D xsi:type="xsd:double"&gt;23058.74&lt;/D&gt;&lt;/FQL&gt;&lt;FQL&gt;&lt;Q&gt;180458^P_PRICE_LOW(5/07/13,5/07/13-14D,,,,"PRICE","INTRA")&lt;/Q&gt;&lt;R&gt;1&lt;/R&gt;&lt;C&gt;1&lt;/C&gt;&lt;D xsi:type="xsd:double"&gt;21423.25&lt;/D&gt;&lt;/FQL&gt;&lt;FQL&gt;&lt;Q&gt;180458^P_PRICE_HIGH(5/08/13,5/08/13-14D,,,,"PRICE","INTRA")&lt;/Q&gt;&lt;R&gt;1&lt;/R&gt;&lt;C&gt;1&lt;/C&gt;&lt;D xsi:type="xsd:double"&gt;23270&lt;/D&gt;&lt;/FQL&gt;&lt;FQL&gt;&lt;Q&gt;180458^P_PRICE_LOW(5/08/13,5/08/13-14D,,,,"PRICE","INTRA")&lt;/Q&gt;&lt;R&gt;1&lt;/R&gt;&lt;C&gt;1&lt;/C&gt;&lt;D xsi:type="xsd:double"&gt;21423.25&lt;/D&gt;&lt;/FQL&gt;&lt;FQL&gt;&lt;Q&gt;180458^P_PRICE_HIGH(5/09/13,5/09/13-14D,,,,"PRICE","INTRA")&lt;/Q&gt;&lt;R&gt;1&lt;/R&gt;&lt;C&gt;1&lt;/C&gt;&lt;D xsi:type="xsd:double"&gt;23353.68&lt;/D&gt;&lt;/FQL&gt;&lt;FQL&gt;&lt;Q&gt;180458^P_PRICE_LOW(5/09/13,5/09/13-14D,,,,"PRICE","INTRA")&lt;/Q&gt;&lt;R&gt;1&lt;/R&gt;&lt;C&gt;1&lt;/C&gt;&lt;D xsi:type="xsd:double"&gt;21423.25&lt;/D&gt;&lt;/FQL&gt;&lt;FQL&gt;&lt;Q&gt;180458^P_PRICE_HIGH(5/10/13,5/10/13-14D,,,,"PRICE","INTRA")&lt;/Q&gt;&lt;R&gt;1&lt;/R&gt;&lt;C&gt;1&lt;/C&gt;&lt;D xsi:type="xsd:double"&gt;23353.68&lt;/D&gt;&lt;/FQL&gt;&lt;FQL&gt;&lt;Q&gt;180458^P_PRICE_LOW(5/10/13,5/10/13-14D,,,,"PRICE","INTRA")&lt;/Q&gt;&lt;R&gt;1&lt;/R&gt;&lt;C&gt;1&lt;/C&gt;&lt;D xsi:type="xsd:double"&gt;21496.29&lt;/D&gt;&lt;/FQL&gt;&lt;FQL&gt;&lt;Q&gt;180458^P_PRICE_HIGH(5/13/13,5/13/13-14D,,,,"PRICE","INTRA")&lt;/Q&gt;&lt;R&gt;1&lt;/R&gt;&lt;C&gt;1&lt;/C&gt;&lt;D xsi:type="xsd:double"&gt;23353.68&lt;/D&gt;&lt;/FQL&gt;&lt;FQL&gt;&lt;Q&gt;180458^P_PRICE_LOW(5/13/13,5/13/13-14D,,,,"PRICE","INTRA")&lt;/Q&gt;&lt;R&gt;1&lt;/R&gt;&lt;C&gt;1&lt;/C&gt;&lt;D xsi:type="xsd:double"&gt;21747.47&lt;/D&gt;&lt;/FQL&gt;&lt;FQL&gt;&lt;Q&gt;180458^P_PRICE_HIGH(5/14/13,5/14/13-14D,,,,"PRICE","INTRA")&lt;/Q&gt;&lt;R&gt;1&lt;/R&gt;&lt;C&gt;1&lt;/C&gt;&lt;D xsi:type="xsd:double"&gt;23353.68&lt;/D&gt;&lt;/FQL&gt;&lt;FQL&gt;&lt;Q&gt;180458^P_PRICE_LOW(5/14/13,5/14/13-14D,,,,"PRICE","INTRA")&lt;/Q&gt;&lt;R&gt;1&lt;/R&gt;&lt;C&gt;1&lt;/C&gt;&lt;D xsi:type="xsd:double"&gt;21747.47&lt;/D&gt;&lt;/FQL&gt;&lt;FQL&gt;&lt;Q&gt;180458^P_PRICE_HIGH(5/15/13,5/15/13-14D,,,,"PRICE","INTRA")&lt;/Q&gt;&lt;R&gt;1&lt;/R&gt;&lt;C&gt;1&lt;/C&gt;&lt;D xsi:type="xsd:double"&gt;23353.68&lt;/D&gt;&lt;/FQL&gt;&lt;FQL&gt;&lt;Q&gt;180458^P_PRICE_LOW(5/15/13,5/15/13-14D,,,,"PRICE","INTRA")&lt;/Q&gt;&lt;R&gt;1&lt;/R&gt;&lt;C&gt;1&lt;/C&gt;&lt;D xsi:type="xsd:double"&gt;21962.9&lt;/D&gt;&lt;/FQL&gt;&lt;FQL&gt;&lt;Q&gt;180458^P_PRICE_HIGH(5/16/13,5/16/13-14D,,,,"PRICE","INTRA")&lt;/Q&gt;&lt;R&gt;1&lt;/R&gt;&lt;C&gt;1&lt;/C&gt;&lt;D xsi:type="xsd:double"&gt;23353.68&lt;/D&gt;&lt;/FQL&gt;&lt;FQL&gt;&lt;Q&gt;180458^P_PRICE_LOW(5/16/13,5/16/13-14D,,,,"PRICE","INTRA")&lt;/Q&gt;&lt;R&gt;1&lt;/R&gt;&lt;C&gt;1&lt;/C&gt;&lt;D xsi:type="xsd:double"&gt;22214.65&lt;/D&gt;&lt;/FQL&gt;&lt;FQL&gt;&lt;Q&gt;180458^P_PRICE_HIGH(5/20/13,5/20/13-14D,,,,"PRICE","INTRA")&lt;/Q&gt;&lt;R&gt;1&lt;/R&gt;&lt;C&gt;1&lt;/C&gt;&lt;D xsi:type="xsd:double"&gt;23512.42&lt;/D&gt;&lt;/FQL&gt;&lt;FQL&gt;&lt;Q&gt;180458^P_PRICE_LOW(5/20/13,5/20/13-</t>
        </r>
      </text>
    </comment>
    <comment ref="A107" authorId="0" shapeId="0">
      <text>
        <r>
          <rPr>
            <b/>
            <sz val="9"/>
            <color indexed="81"/>
            <rFont val="Tahoma"/>
            <charset val="1"/>
          </rPr>
          <t>14D,,,,"PRICE","INTRA")&lt;/Q&gt;&lt;R&gt;1&lt;/R&gt;&lt;C&gt;1&lt;/C&gt;&lt;D xsi:type="xsd:double"&gt;22488.65&lt;/D&gt;&lt;/FQL&gt;&lt;FQL&gt;&lt;Q&gt;180458^P_PRICE_HIGH(5/21/13,5/21/13-14D,,,,"PRICE","INTRA")&lt;/Q&gt;&lt;R&gt;1&lt;/R&gt;&lt;C&gt;1&lt;/C&gt;&lt;D xsi:type="xsd:double"&gt;23512.42&lt;/D&gt;&lt;/FQL&gt;&lt;FQL&gt;&lt;Q&gt;180458^P_PRICE_LOW(5/21/13,5/21/13-14D,,,,"PRICE","INTRA")&lt;/Q&gt;&lt;R&gt;1&lt;/R&gt;&lt;C&gt;1&lt;/C&gt;&lt;D xsi:type="xsd:double"&gt;22488.65&lt;/D&gt;&lt;/FQL&gt;&lt;FQL&gt;&lt;Q&gt;180458^P_PRICE_HIGH(5/22/13,5/22/13-14D,,,,"PRICE","INTRA")&lt;/Q&gt;&lt;R&gt;1&lt;/R&gt;&lt;C&gt;1&lt;/C&gt;&lt;D xsi:type="xsd:double"&gt;23512.42&lt;/D&gt;&lt;/FQL&gt;&lt;FQL&gt;&lt;Q&gt;180458^P_PRICE_LOW(5/22/13,5/22/13-14D,,,,"PRICE","INTRA")&lt;/Q&gt;&lt;R&gt;1&lt;/R&gt;&lt;C&gt;1&lt;/C&gt;&lt;D xsi:type="xsd:double"&gt;22552.31&lt;/D&gt;&lt;/FQL&gt;&lt;FQL&gt;&lt;Q&gt;180458^P_PRICE_HIGH(5/23/13,5/23/13-14D,,,,"PRICE","INTRA")&lt;/Q&gt;&lt;R&gt;1&lt;/R&gt;&lt;C&gt;1&lt;/C&gt;&lt;D xsi:type="xsd:double"&gt;23512.42&lt;/D&gt;&lt;/FQL&gt;&lt;FQL&gt;&lt;Q&gt;180458^P_PRICE_LOW(5/23/13,5/23/13-14D,,,,"PRICE","INTRA")&lt;/Q&gt;&lt;R&gt;1&lt;/R&gt;&lt;C&gt;1&lt;/C&gt;&lt;D xsi:type="xsd:double"&gt;22552.31&lt;/D&gt;&lt;/FQL&gt;&lt;FQL&gt;&lt;Q&gt;180458^P_PRICE_HIGH(5/24/13,5/24/13-14D,,,,"PRICE","INTRA")&lt;/Q&gt;&lt;R&gt;1&lt;/R&gt;&lt;C&gt;1&lt;/C&gt;&lt;D xsi:type="xsd:double"&gt;23512.42&lt;/D&gt;&lt;/FQL&gt;&lt;FQL&gt;&lt;Q&gt;180458^P_PRICE_LOW(5/24/13,5/24/13-14D,,,,"PRICE","INTRA")&lt;/Q&gt;&lt;R&gt;1&lt;/R&gt;&lt;C&gt;1&lt;/C&gt;&lt;D xsi:type="xsd:double"&gt;22470.53&lt;/D&gt;&lt;/FQL&gt;&lt;FQL&gt;&lt;Q&gt;180458^P_PRICE_HIGH(5/27/13,5/27/13-14D,,,,"PRICE","INTRA")&lt;/Q&gt;&lt;R&gt;1&lt;/R&gt;&lt;C&gt;1&lt;/C&gt;&lt;D xsi:type="xsd:double"&gt;23512.42&lt;/D&gt;&lt;/FQL&gt;&lt;FQL&gt;&lt;Q&gt;180458^P_PRICE_LOW(5/27/13,5/27/13-14D,,,,"PRICE","INTRA")&lt;/Q&gt;&lt;R&gt;1&lt;/R&gt;&lt;C&gt;1&lt;/C&gt;&lt;D xsi:type="xsd:double"&gt;22470.53&lt;/D&gt;&lt;/FQL&gt;&lt;FQL&gt;&lt;Q&gt;180458^P_PRICE_HIGH(5/28/13,5/28/13-14D,,,,"PRICE","INTRA")&lt;/Q&gt;&lt;R&gt;1&lt;/R&gt;&lt;C&gt;1&lt;/C&gt;&lt;D xsi:type="xsd:double"&gt;23512.42&lt;/D&gt;&lt;/FQL&gt;&lt;FQL&gt;&lt;Q&gt;180458^P_PRICE_LOW(5/28/13,5/28/13-14D,,,,"PRICE","INTRA")&lt;/Q&gt;&lt;R&gt;1&lt;/R&gt;&lt;C&gt;1&lt;/C&gt;&lt;D xsi:type="xsd:double"&gt;22470.53&lt;/D&gt;&lt;/FQL&gt;&lt;FQL&gt;&lt;Q&gt;180458^P_PRICE_HIGH(5/29/13,5/29/13-14D,,,,"PRICE","INTRA")&lt;/Q&gt;&lt;R&gt;1&lt;/R&gt;&lt;C&gt;1&lt;/C&gt;&lt;D xsi:type="xsd:double"&gt;23512.42&lt;/D&gt;&lt;/FQL&gt;&lt;FQL&gt;&lt;Q&gt;180458^P_PRICE_LOW(5/29/13,5/29/13-14D,,,,"PRICE","INTRA")&lt;/Q&gt;&lt;R&gt;1&lt;/R&gt;&lt;C&gt;1&lt;/C&gt;&lt;D xsi:type="xsd:double"&gt;22470.53&lt;/D&gt;&lt;/FQL&gt;&lt;FQL&gt;&lt;Q&gt;180458^P_PRICE_HIGH(5/30/13,5/30/13-14D,,,,"PRICE","INTRA")&lt;/Q&gt;&lt;R&gt;1&lt;/R&gt;&lt;C&gt;1&lt;/C&gt;&lt;D xsi:type="xsd:double"&gt;23512.42&lt;/D&gt;&lt;/FQL&gt;&lt;FQL&gt;&lt;Q&gt;180458^P_PRICE_LOW(5/30/13,5/30/13-14D,,,,"PRICE","INTRA")&lt;/Q&gt;&lt;R&gt;1&lt;/R&gt;&lt;C&gt;1&lt;/C&gt;&lt;D xsi:type="xsd:double"&gt;22290.72&lt;/D&gt;&lt;/FQL&gt;&lt;FQL&gt;&lt;Q&gt;180458^P_PRICE_HIGH(5/31/13,5/31/13-14D,,,,"PRICE","INTRA")&lt;/Q&gt;&lt;R&gt;1&lt;/R&gt;&lt;C&gt;1&lt;/C&gt;&lt;D xsi:type="xsd:double"&gt;23512.42&lt;/D&gt;&lt;/FQL&gt;&lt;FQL&gt;&lt;Q&gt;180458^P_PRICE_LOW(5/31/13,5/31/13-14D,,,,"PRICE","INTRA")&lt;/Q&gt;&lt;R&gt;1&lt;/R&gt;&lt;C&gt;1&lt;/C&gt;&lt;D xsi:type="xsd:double"&gt;22290.72&lt;/D&gt;&lt;/FQL&gt;&lt;FQL&gt;&lt;Q&gt;180458^P_PRICE_HIGH(6/03/13,6/03/13-14D,,,,"PRICE","INTRA")&lt;/Q&gt;&lt;R&gt;1&lt;/R&gt;&lt;C&gt;1&lt;/C&gt;&lt;D xsi:type="xsd:double"&gt;23512.42&lt;/D&gt;&lt;/FQL&gt;&lt;FQL&gt;&lt;Q&gt;180458^P_PRICE_LOW(6/03/13,6/03/13-14D,,,,"PRICE","INTRA")&lt;/Q&gt;&lt;R&gt;1&lt;/R&gt;&lt;C&gt;1&lt;/C&gt;&lt;D xsi:type="xsd:double"&gt;22249.65&lt;/D&gt;&lt;/FQL&gt;&lt;FQL&gt;&lt;Q&gt;180458^P_PRICE_HIGH(6/04/13,6/04/13-14D,,,,"PRICE","INTRA")&lt;/Q&gt;&lt;R&gt;1&lt;/R&gt;&lt;C&gt;1&lt;/C&gt;&lt;D xsi:type="xsd:double"&gt;23512.42&lt;/D&gt;&lt;/FQL&gt;&lt;FQL&gt;&lt;Q&gt;180458^P_PRICE_LOW(6/04/13,6/04/13-14D,,,,"PRICE","INTRA")&lt;/Q&gt;&lt;R&gt;1&lt;/R&gt;&lt;C&gt;1&lt;/C&gt;&lt;D xsi:type="xsd:double"&gt;22178.64&lt;/D&gt;&lt;/FQL&gt;&lt;FQL&gt;&lt;Q&gt;180458^P_PRICE_HIGH(6/05/13,6/05/13-14D,,,,"PRICE","INTRA")&lt;/Q&gt;&lt;R&gt;1&lt;/R&gt;&lt;C&gt;1&lt;/C&gt;&lt;D xsi:type="xsd:double"&gt;23512.42&lt;/D&gt;&lt;/FQL&gt;&lt;FQL&gt;&lt;Q&gt;180458^P_PRICE_LOW(6/05/13,6/05/13-14D,,,,"PRICE","INTRA")&lt;/Q&gt;&lt;R&gt;1&lt;/R&gt;&lt;C&gt;1&lt;/C&gt;&lt;D xsi:type="xsd:double"&gt;21933.92&lt;/D&gt;&lt;/FQL&gt;&lt;FQL&gt;&lt;Q&gt;180458^P_PRICE_HIGH(6/06/13,6/06/13-14D,,,,"PRICE","INTRA")&lt;/Q&gt;&lt;R&gt;1&lt;/R&gt;&lt;C&gt;1&lt;/C&gt;&lt;D xsi:type="xsd:double"&gt;23512.42&lt;/D&gt;&lt;/FQL&gt;&lt;FQL&gt;&lt;Q&gt;180458^P_PRICE_LOW(6/06/13,6/06/13-14D,,,,"PRICE","INTRA")&lt;/Q&gt;&lt;R&gt;1&lt;/R&gt;&lt;C&gt;1&lt;/C&gt;&lt;D xsi:type="xsd:double"&gt;21799.25&lt;/D&gt;&lt;/FQL&gt;&lt;FQL&gt;&lt;Q&gt;180458^P_PRICE_HIGH(6/07/13,6/07/13-14D,,,,"PRICE","INTRA")&lt;/Q&gt;&lt;R&gt;1&lt;/R&gt;&lt;C&gt;1&lt;/C&gt;&lt;D xsi:type="xsd:double"&gt;23512.42&lt;/D&gt;&lt;/FQL&gt;&lt;FQL&gt;&lt;Q&gt;180458^P_PRICE_LOW(6/07/13,6/07/13-14D,,,,"PRICE","INTRA")&lt;/Q&gt;&lt;R&gt;1&lt;/R&gt;&lt;C&gt;1&lt;/C&gt;&lt;D xsi:type="xsd:double"&gt;21506.33&lt;/D&gt;&lt;/FQL&gt;&lt;FQL&gt;&lt;Q&gt;180458^P_PRICE_HIGH(6/10/13,6/10/13-14D,,,,"PRICE","INTRA")&lt;/Q&gt;&lt;R&gt;1&lt;/R&gt;&lt;C&gt;1&lt;/C&gt;&lt;D xsi:type="xsd:double"&gt;23446&lt;/D&gt;&lt;/FQL&gt;&lt;FQL&gt;&lt;Q&gt;180458^P_PRICE_LOW(6/10/13,6/10/13-14D,,,,"PRICE","INTRA")&lt;/Q&gt;&lt;R&gt;1&lt;/R&gt;&lt;C&gt;1&lt;/C&gt;&lt;D xsi:type="xsd:double"&gt;21497.55&lt;/D&gt;&lt;/FQL&gt;&lt;FQL&gt;&lt;Q&gt;180458^P_PRICE_HIGH(6/11/13,6/11/13-14D,,,,"PRICE","INTRA")&lt;/Q&gt;&lt;R&gt;1&lt;/R&gt;&lt;C&gt;1&lt;/C&gt;&lt;D xsi:type="xsd:double"&gt;23423.51&lt;/D&gt;&lt;/FQL&gt;&lt;FQL&gt;&lt;Q&gt;180458^P_PRICE_LOW(6/11/13,6/11/13-14D,,,,"PRICE","INTRA")&lt;/Q&gt;&lt;R&gt;1&lt;/R&gt;&lt;C&gt;1&lt;/C&gt;&lt;D xsi:type="xsd:double"&gt;21307.99&lt;/D&gt;&lt;/FQL&gt;&lt;FQL&gt;&lt;Q&gt;180458^P_PRICE_HIGH(6/13/13,6/13/13-14D,,,,"PRICE","INTRA")&lt;/Q&gt;&lt;R&gt;1&lt;/R&gt;&lt;C&gt;1&lt;/C&gt;&lt;D xsi:type="xsd:double"&gt;23123.43&lt;/D&gt;&lt;/FQL&gt;&lt;FQL&gt;&lt;Q&gt;180458^P_PRICE_LOW(6/13/13,6/13/13-14D,,,,"PRICE","INTRA")&lt;/Q&gt;&lt;R&gt;1&lt;/R&gt;&lt;C&gt;1&lt;/C&gt;&lt;D xsi:type="xsd:double"&gt;20652.75&lt;/D&gt;&lt;/FQL&gt;&lt;FQL&gt;&lt;Q&gt;180458^P_PRICE_HIGH(6/14/13,6/14/13-14D,,,,"PRICE","INTRA")&lt;/Q&gt;&lt;R&gt;1&lt;/R&gt;&lt;C&gt;1&lt;/C&gt;&lt;D xsi:type="xsd:double"&gt;22942.15&lt;/D&gt;&lt;/FQL&gt;&lt;FQL&gt;&lt;Q&gt;180458^P_PRICE_LOW(6/14/13,6/14/13-14D,,,,"PRICE","INTRA")&lt;/Q&gt;&lt;R&gt;1&lt;/R&gt;&lt;C&gt;1&lt;/C&gt;&lt;D xsi:type="xsd:double"&gt;20652.75&lt;/D&gt;&lt;/FQL&gt;&lt;FQL&gt;&lt;Q&gt;180458^P_PRICE_HIGH(6/17/13,6/17/13-14D,,,,"PRICE","INTRA")&lt;/Q&gt;&lt;R&gt;1&lt;/R&gt;&lt;C&gt;1&lt;/C&gt;&lt;D xsi:type="xsd:double"&gt;22942.15&lt;/D&gt;&lt;/FQL&gt;&lt;FQL&gt;&lt;Q&gt;180458^P_PRICE_LOW(6/17/13,6/17/13-14D,,,,"PRICE","INTRA")&lt;/Q&gt;&lt;R&gt;1&lt;/R&gt;&lt;C&gt;1&lt;/C&gt;&lt;D xsi:type="xsd:double"&gt;20652.75&lt;/D&gt;&lt;/FQL&gt;&lt;FQL&gt;&lt;Q&gt;180458^P_PRICE_HIGH(6/18/13,6/18/13-14D,,,,"PRICE","INTRA")&lt;/Q&gt;&lt;R&gt;1&lt;/R&gt;&lt;C&gt;1&lt;/C&gt;&lt;D xsi:type="xsd:double"&gt;22942.15&lt;/D&gt;&lt;/FQL&gt;&lt;FQL&gt;&lt;Q&gt;180458^P_PRICE_LOW(6/18/13,6/18/13-14D,,,,"PRICE","INTRA")&lt;/Q&gt;&lt;R&gt;1&lt;/R&gt;&lt;C&gt;1&lt;/C&gt;&lt;D xsi:type="xsd:double"&gt;20652.75&lt;/D&gt;&lt;/FQL&gt;&lt;FQL&gt;&lt;Q&gt;180458^P_PRICE_HIGH(6/19/13,6/19/13-14D,,,,"PRICE","INTRA")&lt;/Q&gt;&lt;R&gt;1&lt;/R&gt;&lt;C&gt;1&lt;/C&gt;&lt;D xsi:type="xsd:double"&gt;22861.6&lt;/D&gt;&lt;/FQL&gt;&lt;FQL&gt;&lt;Q&gt;180458^P_PRICE_LOW(6/19/13,6/19/13-14D,,,,"PRICE","INTRA")&lt;/Q&gt;&lt;R&gt;1&lt;/R&gt;&lt;C&gt;1&lt;/C&gt;&lt;D xsi:type="xsd:double"&gt;20652.75&lt;/D&gt;&lt;/FQL&gt;&lt;FQL&gt;&lt;Q&gt;180458^P_PRICE_HIGH(6/20/13,6/20/13-14D,,,,"PRICE","INTRA")&lt;/Q&gt;&lt;R&gt;1&lt;/R&gt;&lt;C&gt;1&lt;/C&gt;&lt;D xsi:type="xsd:double"&gt;22630.64&lt;/D&gt;&lt;/FQL&gt;&lt;FQL&gt;&lt;Q&gt;180458^P_PRICE_LOW(6/20/13,6/20/13-14D,,,,"PRICE","INTRA")&lt;/Q&gt;&lt;R&gt;1&lt;/R&gt;&lt;C&gt;1&lt;/C&gt;&lt;D xsi:type="xsd:double"&gt;20374.14&lt;/D&gt;&lt;/FQL&gt;&lt;FQL&gt;&lt;Q&gt;180458^P_PRICE_HIGH(6/21/13,6/21/13-14D,,,,"PRICE","INTRA")&lt;/Q&gt;&lt;R&gt;1&lt;/R&gt;&lt;C&gt;1&lt;/C&gt;&lt;D xsi:type="xsd:double"&gt;22582.55&lt;/D&gt;&lt;/FQL&gt;&lt;FQL&gt;&lt;Q&gt;180458^P_PRICE_LOW(6/21/13,6/21/13-14D,,,,"PRICE","INTRA")&lt;/Q&gt;&lt;R&gt;1&lt;/R&gt;&lt;C&gt;1&lt;/C&gt;&lt;D xsi:type="xsd:double"&gt;19969.98&lt;/D&gt;&lt;/FQL&gt;&lt;FQL&gt;&lt;Q&gt;180458^P_PRICE_HIGH(6/24/13,6/24/13-14D,,,,"PRICE","INTRA")&lt;/Q&gt;&lt;R&gt;1&lt;/R&gt;&lt;C&gt;1&lt;/C&gt;&lt;D xsi:type="xsd:double"&gt;22564.18&lt;/D&gt;&lt;/FQL&gt;&lt;FQL&gt;&lt;Q&gt;180458^P_PRICE_LOW(6/24/13,6/24/13-14D,,,,"PRICE","INTRA")&lt;/Q&gt;&lt;R&gt;1&lt;/R&gt;&lt;C&gt;1&lt;/C&gt;&lt;D xsi:type="xsd:double"&gt;19756.61&lt;/D&gt;&lt;/FQL&gt;&lt;FQL&gt;&lt;Q&gt;180458^P_PRICE_HIGH(6/25/13,6/25/13-14D,,,,"PRICE","INTRA")&lt;/Q&gt;&lt;R&gt;1&lt;/R&gt;&lt;C&gt;1&lt;/C&gt;&lt;D xsi:type="xsd:double"&gt;22330.05&lt;/D&gt;&lt;/FQL&gt;&lt;FQL&gt;&lt;Q&gt;180458^P_PRICE_LOW(6/25/13,6/25/13-14D,,,,"PRICE","INTRA")&lt;/Q&gt;&lt;R&gt;1&lt;/R&gt;&lt;C&gt;1&lt;/C&gt;&lt;D xsi:type="xsd:double"&gt;19426.36&lt;/D&gt;&lt;/FQL&gt;&lt;FQL&gt;&lt;Q&gt;180458^P_PRICE_HIGH(6/26/13,6/26/13-14D,,,,"PRICE","INTRA")&lt;/Q&gt;&lt;R&gt;1&lt;/R&gt;&lt;C&gt;1&lt;/C&gt;&lt;D xsi:type="xsd:double"&gt;22174.69&lt;/D&gt;&lt;/FQL&gt;&lt;FQL&gt;&lt;Q&gt;180458^P_PRICE_LOW(6/26/13,6/26/13-14D,,,,"PRICE","INTRA")&lt;/Q&gt;&lt;R&gt;1&lt;/R&gt;&lt;C&gt;1&lt;/C&gt;&lt;D xsi:type="xsd:double"&gt;19426.36&lt;/D&gt;&lt;/FQL&gt;&lt;FQL&gt;&lt;Q&gt;180458^P_PRICE_HIGH(6/27/13,6/27/13-14D,,,,"PRICE","INTRA")&lt;/Q&gt;&lt;R&gt;1&lt;/R&gt;&lt;C&gt;1&lt;/C&gt;&lt;D xsi:type="xsd:double"&gt;21949.81&lt;/D&gt;&lt;/FQL&gt;&lt;FQL&gt;&lt;Q&gt;180458^P_PRICE_LOW(6/27/13,6/27/13-14D,,,,"PRICE","INTRA")&lt;/Q&gt;&lt;R&gt;1&lt;/R&gt;&lt;C&gt;1&lt;/C&gt;&lt;D xsi:type="xsd:double"&gt;19426.36&lt;/D&gt;&lt;/FQL&gt;&lt;FQL&gt;&lt;Q&gt;180458^P_PRICE_HIGH(6/28/13,6/28/13-14D,,,,"PRICE","INTRA")&lt;/Q&gt;&lt;R&gt;1&lt;/R&gt;&lt;C&gt;1&lt;/C&gt;&lt;D xsi:type="xsd:double"&gt;21820.43&lt;/D&gt;&lt;/FQL&gt;&lt;FQL&gt;&lt;Q&gt;180458^P_PRICE_LOW(6/28/13,6/28/13-14D,,,,"PRICE","INTRA")&lt;/Q&gt;&lt;R&gt;1&lt;/R&gt;&lt;C&gt;1&lt;/C&gt;&lt;D xsi:type="xsd:double"&gt;19426.36&lt;/D&gt;&lt;/FQL&gt;&lt;FQL&gt;&lt;Q&gt;180458^P_PRICE_HIGH(7/02/13,7/02/13-14D,,,,"PRICE","INTRA")&lt;/Q&gt;&lt;R&gt;1&lt;/R&gt;&lt;C&gt;1&lt;/C&gt;&lt;D xsi:type="xsd:double"&gt;21723.86&lt;/D&gt;&lt;/FQL&gt;&lt;FQL&gt;&lt;Q&gt;180458^P_PRICE_LOW(7/02/13,7/02/13-14D,,,,"PRICE","INTRA")&lt;/Q&gt;&lt;R&gt;1&lt;/R&gt;&lt;C&gt;1&lt;/C&gt;&lt;D xsi:type="xsd:double"&gt;19426.36&lt;/D&gt;&lt;/FQL&gt;&lt;FQL&gt;&lt;Q&gt;180458^P_PRICE_HIGH(7/03/13,7/03/13-14D,,,,"PRICE","INTRA")&lt;/Q&gt;&lt;R&gt;1&lt;/R&gt;&lt;C&gt;1&lt;/C&gt;&lt;D xsi:type="xsd:double"&gt;21632.01&lt;/D&gt;&lt;/FQL&gt;&lt;FQL&gt;&lt;Q&gt;180458^P_PRICE_LOW(7/03/13,7/03/13-14D,,,,"PRICE","INTRA")&lt;/Q&gt;&lt;R&gt;1&lt;/R&gt;&lt;C&gt;1&lt;/C&gt;&lt;D xsi:type="xsd:double"&gt;19426.36&lt;/D&gt;&lt;/FQL&gt;&lt;FQL&gt;&lt;Q&gt;180458^P_PRICE_HIGH(7/04/13,7/04/13-14D,,,,"PRICE","INTRA")&lt;/Q&gt;&lt;R&gt;1&lt;/R&gt;&lt;C&gt;1&lt;/C&gt;&lt;D xsi:type="xsd:double"&gt;21272.75&lt;/D&gt;&lt;/FQL&gt;&lt;FQL&gt;&lt;Q&gt;180458^P_PRICE_LOW(7/04/13,7/04/13-14D,,,,"PRICE","INTRA")&lt;/Q&gt;&lt;R&gt;1&lt;/R&gt;&lt;C&gt;1&lt;/C&gt;&lt;D xsi:type="xsd:double"&gt;19426.36&lt;/D&gt;&lt;/FQL&gt;&lt;FQL&gt;&lt;Q&gt;180458^P_PRICE_HIGH(7/05/13,7/05/13-14D,,,,"PRICE","INTRA")&lt;/Q&gt;&lt;R&gt;1&lt;/R&gt;&lt;C&gt;1&lt;/C&gt;&lt;D xsi:type="xsd:double"&gt;21272.75&lt;/D&gt;&lt;/FQL&gt;&lt;FQL&gt;&lt;Q&gt;180458^P_PRICE_LOW(7/05/13,7/05/13-14D,,,,"PRICE","INTRA")&lt;/Q&gt;&lt;R&gt;1&lt;/R&gt;&lt;C&gt;1&lt;/C&gt;&lt;D xsi:type="xsd:double"&gt;19426.36&lt;/D&gt;&lt;/FQL&gt;&lt;FQL&gt;&lt;Q&gt;180458^P_PRICE_HIGH(7/08/13,7/08/13-14D,,,,"PRICE","INTRA")&lt;/Q&gt;&lt;R&gt;1&lt;/R&gt;&lt;C&gt;1&lt;/C&gt;&lt;D xsi:type="xsd:double"&gt;21272.75&lt;/D&gt;&lt;/FQL&gt;&lt;FQL&gt;&lt;Q&gt;180458^P_PRICE_LOW(7/08/13,7/08/13-14D,,,,"PRICE","INTRA")&lt;/Q&gt;&lt;R&gt;1&lt;/R&gt;&lt;C&gt;1&lt;/C&gt;&lt;D xsi:type="xsd:double"&gt;19426.36&lt;/D&gt;&lt;/FQL&gt;&lt;FQL&gt;&lt;Q&gt;180458^P_PRICE_HIGH(7/09/13,7/09/13-14D,,,,"PRICE","INTRA")&lt;/Q&gt;&lt;R&gt;1&lt;/R&gt;&lt;C&gt;1&lt;/C&gt;&lt;D xsi:type="xsd:double"&gt;21240.01&lt;/D&gt;&lt;/FQL&gt;&lt;FQL&gt;&lt;Q&gt;180458^P_PRICE_LOW(7/09/13,7/09/13-14D,,,,"PRICE","INTRA")&lt;/Q&gt;&lt;R&gt;1&lt;/R&gt;&lt;C&gt;1&lt;/C&gt;&lt;D xsi:type="xsd:double"&gt;19426.36&lt;/D&gt;&lt;/FQL&gt;&lt;FQL&gt;&lt;Q&gt;180458^P_PRICE_HIGH(7/10/13,7/10/13-14D,,,,"PRICE","INTRA")&lt;/Q&gt;&lt;R&gt;1&lt;/R&gt;&lt;C&gt;1&lt;/C&gt;&lt;D xsi:type="xsd:double"&gt;21232.51&lt;/D&gt;&lt;/FQL&gt;&lt;FQL&gt;&lt;Q&gt;180458^P_PRICE_LOW(7/10/13,7/10/13-14D,,,,"PRICE","INTRA")&lt;/Q&gt;&lt;R&gt;1&lt;/R&gt;&lt;C&gt;1&lt;/C&gt;&lt;D xsi:type="xsd:double"&gt;19426.36&lt;/D&gt;&lt;/FQL&gt;&lt;FQL&gt;&lt;Q&gt;180458^P_PRICE_HIGH(7/11/13,7/11/13-14D,,,,"PRICE","INTRA")&lt;/Q&gt;&lt;R&gt;1&lt;/R&gt;&lt;C&gt;1&lt;/C&gt;&lt;D xsi:type="xsd:double"&gt;21503.71&lt;/D&gt;&lt;/FQL&gt;&lt;FQL&gt;&lt;Q&gt;180458^P_PRICE_LOW(7/11/13,7/11/13-14D,,,,"PRICE","INTRA")&lt;/Q&gt;&lt;R&gt;1&lt;/R&gt;&lt;C&gt;1&lt;/C&gt;&lt;D xsi:type="xsd:double"&gt;19426.36&lt;/D&gt;&lt;/FQL&gt;&lt;FQL&gt;&lt;Q&gt;180458^P_PRICE_HIGH(7/12/13,7/12/13-14D,,,,"PRICE","INTRA")&lt;/Q&gt;&lt;R&gt;1&lt;/R&gt;&lt;C&gt;1&lt;/C&gt;&lt;D xsi:type="xsd:double"&gt;21522.15&lt;/D&gt;&lt;/FQL&gt;&lt;FQL&gt;&lt;Q&gt;180458^P_PRICE_LOW(7/12/13,7/12/13-14D,,,,"PRICE","INTRA")&lt;/Q&gt;&lt;R&gt;1&lt;/R&gt;&lt;C&gt;1&lt;/C&gt;&lt;D xsi:type="xsd:double"&gt;19426.36&lt;/D&gt;&lt;/FQL&gt;&lt;FQL&gt;&lt;Q&gt;180458^P_PRICE_HIGH(7/15/13,7/15/13-14D,,,,"PRICE","INTRA")&lt;/Q&gt;&lt;R&gt;1&lt;/R&gt;&lt;C&gt;1&lt;/C&gt;&lt;D xsi:type="xsd:double"&gt;21522.15&lt;/D&gt;&lt;/FQL&gt;&lt;FQL&gt;&lt;Q&gt;180458^P_PRICE_LOW(7/15/13,7/15/13-14D,,,,"PRICE","INTRA")&lt;/Q&gt;&lt;R&gt;1&lt;/R&gt;&lt;C&gt;1&lt;/C&gt;&lt;D xsi:type="xsd:double"&gt;19426.36&lt;/D&gt;&lt;/FQL&gt;&lt;FQL&gt;&lt;Q&gt;180458^P_PRICE_HIGH(7/16/13,7/16/13-14D,,,,"PRICE","INTRA")&lt;/Q&gt;&lt;R&gt;1&lt;/R&gt;&lt;C&gt;1&lt;/C&gt;&lt;D xsi:type="xsd:double"&gt;21522.15&lt;/D&gt;&lt;/FQL&gt;&lt;FQL&gt;&lt;Q&gt;180458^P_PRICE_LOW(7/16/13,7/16/13-14D,,,,"PRICE","INTRA")&lt;/Q&gt;&lt;R&gt;1&lt;/R&gt;&lt;C&gt;1&lt;/C&gt;&lt;D xsi:type="xsd:double"&gt;19426.36&lt;/D&gt;&lt;/FQL&gt;&lt;FQL&gt;&lt;Q&gt;180458^P_PRICE_HIGH(7/17/13,7/17/13-14D,,,,"PRICE","INTRA")&lt;/Q&gt;&lt;R&gt;1&lt;/R&gt;&lt;C&gt;1&lt;/C&gt;&lt;D xsi:type="xsd:double"&gt;21522.15&lt;/D&gt;&lt;/FQL&gt;&lt;FQL&gt;&lt;Q&gt;180458^P_PRICE_LOW(7/17/13,7/17/13-14D,,,,"PRICE","INTRA")&lt;/Q&gt;&lt;R&gt;1&lt;/R&gt;&lt;C&gt;1&lt;/C&gt;&lt;D xsi:type="xsd:double"&gt;19913.98&lt;/D&gt;&lt;/FQL&gt;&lt;FQL&gt;&lt;Q&gt;180458^P_PRICE_HIGH(7/18/13,7/18/13-14D,,,,"PRICE","INTRA")&lt;/Q&gt;&lt;R&gt;1&lt;/R&gt;&lt;C&gt;1&lt;/C&gt;&lt;D xsi:type="xsd:double"&gt;21522.15&lt;/D&gt;&lt;/FQL&gt;&lt;FQL&gt;&lt;Q&gt;180458^P_PRICE_LOW(7/18/13,7/18/13-14D,,,,"PRICE","INTRA")&lt;/Q&gt;&lt;R&gt;1&lt;/R&gt;&lt;C&gt;1&lt;/C&gt;&lt;D xsi:type="xsd:double"&gt;20119.56&lt;/D&gt;&lt;/FQL&gt;&lt;FQL&gt;&lt;Q&gt;180458^P_PRICE_HIGH(7/19/13,7/19/13-14D,,,,"PRICE","INTRA")&lt;/Q&gt;&lt;R&gt;1&lt;/R&gt;&lt;C&gt;1&lt;/C&gt;&lt;D xsi:type="xsd:double"&gt;21522.15&lt;/D&gt;&lt;/FQL&gt;&lt;FQL&gt;&lt;Q&gt;180458^P_PRICE_LOW(7/19/13,7/19/13-14D,,,,"PRICE","INTRA")&lt;/Q&gt;&lt;R&gt;1&lt;/R&gt;&lt;C&gt;1&lt;/C&gt;&lt;D xsi:type="xsd:double"&gt;20119.56&lt;/D&gt;&lt;/FQL&gt;&lt;FQL&gt;&lt;Q&gt;180458^P_PRICE_HIGH(7/22/13,7/22/13-14D,,,,"PRICE","INTRA")&lt;/Q&gt;&lt;R&gt;1&lt;/R&gt;&lt;C&gt;1&lt;/C&gt;&lt;D xsi:type="xsd:double"&gt;21522.15&lt;/D&gt;&lt;/FQL&gt;&lt;FQL&gt;&lt;Q&gt;180458^P_PRICE_LOW(7/22/13,7/22/13-14D,,,,"PRICE","INTRA")&lt;/Q&gt;&lt;R&gt;1&lt;/R&gt;&lt;C&gt;1&lt;/C&gt;&lt;D xsi:type="xsd:double"&gt;20119.56&lt;/D&gt;&lt;/FQL&gt;&lt;FQL&gt;&lt;Q&gt;180458^P_PRICE_HIGH(7/23/13,7/23/13-14D,,,,"PRICE","INTRA")&lt;/Q&gt;&lt;R&gt;1&lt;/R&gt;&lt;C&gt;1&lt;/C&gt;&lt;D xsi:type="xsd:double"&gt;21964.03&lt;/D&gt;&lt;/FQL&gt;&lt;FQL&gt;&lt;Q&gt;180458^P_PRICE_LOW(7/23/13,7/23/13-14D,,,,"PRICE","INTRA")&lt;/Q&gt;&lt;R&gt;1&lt;/R&gt;&lt;C&gt;1&lt;/C&gt;&lt;D xsi:type="xsd:double"&gt;20119.56&lt;/D&gt;&lt;/FQL&gt;&lt;FQL&gt;&lt;Q&gt;180458^P_PRICE_HIGH(7/24/13,7/24/13-14D,,,,"PRICE","INTRA")&lt;/Q&gt;&lt;R&gt;1&lt;/R&gt;&lt;C&gt;1&lt;/C&gt;&lt;D xsi:type="xsd:double"&gt;21984.26&lt;/D&gt;&lt;/FQL&gt;&lt;FQL&gt;&lt;Q&gt;180458^P_PRICE_LOW(7/24/13,7/24/13-14D,,,,"PRICE","INTRA")&lt;/Q&gt;&lt;R&gt;1&lt;/R&gt;&lt;C&gt;1&lt;/C&gt;&lt;D xsi:type="xsd:double"&gt;20244.07&lt;/D&gt;&lt;/FQL&gt;&lt;FQL&gt;&lt;Q&gt;180458^P_PRICE_HIGH(7/25/13,7/25/13-14D,,,,"PRICE","INTRA")&lt;/Q&gt;&lt;R&gt;1&lt;/R&gt;&lt;C&gt;1&lt;/C&gt;&lt;D xsi:type="xsd:double"&gt;21984.26&lt;/D&gt;&lt;/FQL&gt;&lt;FQL&gt;&lt;Q&gt;180458^P_PRICE_LOW(7/25/13,7/25/13-14D,,,,"PRICE","INTRA")&lt;/Q&gt;&lt;R&gt;1&lt;/R&gt;&lt;C&gt;1&lt;/C&gt;&lt;D xsi:type="xsd:double"&gt;20244.07&lt;/D&gt;&lt;/FQL&gt;&lt;FQL&gt;&lt;Q&gt;180458^P_PRICE_HIGH(7/26/13,7/26/13-14D,,,,"PRICE","INTRA")&lt;/Q&gt;&lt;R&gt;1&lt;/R&gt;&lt;C&gt;1&lt;/C&gt;&lt;D xsi:type="xsd:double"&gt;22034.38&lt;/D&gt;&lt;/FQL&gt;&lt;FQL&gt;&lt;Q&gt;180458^P_PRICE_LOW(7/26/13,7/26/13-14D,,,,"PRICE","INTRA")&lt;/Q&gt;&lt;R&gt;1&lt;/R&gt;&lt;C&gt;1&lt;/C&gt;&lt;D xsi:type="xsd:double"&gt;20244.07&lt;/D&gt;&lt;/FQL&gt;&lt;FQL&gt;&lt;Q&gt;180458^P_PRICE_HIGH(7/29/13,7/29/13-14D,,,,"PRICE","INTRA")&lt;/Q&gt;&lt;R&gt;1&lt;/R&gt;&lt;C&gt;1&lt;/C&gt;&lt;D xsi:type="xsd:double"&gt;22034.38&lt;/D&gt;&lt;/FQL&gt;&lt;FQL&gt;&lt;Q&gt;180458^P_PRICE_LOW(7/29/13,7/29/13-14D,,,,"PRICE","INTRA")&lt;/Q&gt;&lt;R&gt;1&lt;/R&gt;&lt;C&gt;1&lt;/C&gt;&lt;D xsi:type="xsd:double"&gt;20571.55&lt;/D&gt;&lt;/FQL&gt;&lt;FQL&gt;&lt;Q&gt;180458^P_PRICE_HIGH(7/30/13,7/30/13-14D,,,,"PRICE","INTRA")&lt;/Q&gt;&lt;R&gt;1&lt;/R&gt;&lt;C&gt;1&lt;/C&gt;&lt;D xsi:type="xsd:double"&gt;22034.38&lt;/D&gt;&lt;/FQL&gt;&lt;FQL&gt;&lt;Q&gt;180458^P_PRICE_LOW(7/30/13,7/30/13-14D,,,,"PRICE","INTRA")&lt;/Q&gt;&lt;R&gt;1&lt;/R&gt;&lt;C&gt;1&lt;/C&gt;&lt;D xsi:type="xsd:double"&gt;20633.02&lt;/D&gt;&lt;/FQL&gt;&lt;FQL&gt;&lt;Q&gt;180458^P_PRICE_HIGH(7/31/13,7/31/13-14D,,,,"PRICE","INTRA")&lt;/Q&gt;&lt;R&gt;1&lt;/R&gt;&lt;C&gt;1&lt;/C&gt;&lt;D xsi:type="xsd:double"&gt;22070.14&lt;/D&gt;&lt;/FQL&gt;&lt;FQL&gt;&lt;Q&gt;180458^P_PRICE_LOW(7/31/13,7/31/13-14D,,,,"PRICE","INTRA")&lt;/Q&gt;&lt;R&gt;1&lt;/R&gt;&lt;C&gt;1&lt;/C&gt;&lt;D xsi:type="xsd:double"&gt;21177.63&lt;/D&gt;&lt;/FQL&gt;&lt;FQL&gt;&lt;Q&gt;180458^P_PRICE_HIGH(8/01/13,8/01/13-14D,,,,"PRICE","INTRA")&lt;/Q&gt;&lt;R&gt;1&lt;/R&gt;&lt;C&gt;1&lt;/C&gt;&lt;D xsi:type="xsd:double"&gt;22152.06&lt;/D&gt;&lt;/FQL&gt;&lt;FQL&gt;&lt;Q&gt;180458^P_PRICE_LOW(8/01/13,8/01/13-14D,,,,"PRICE","INTRA")&lt;/Q&gt;&lt;R&gt;1&lt;/R&gt;&lt;C&gt;1&lt;/C&gt;&lt;D xsi:type="xsd:double"&gt;21205.6&lt;/D&gt;&lt;/FQL&gt;&lt;FQL&gt;&lt;Q&gt;180458^P_PRICE_HIGH(8/02/13,8/02/13-14D,,,,"PRICE","INTRA")&lt;/Q&gt;&lt;R&gt;1&lt;/R&gt;&lt;C&gt;1&lt;/C&gt;&lt;D xsi:type="xsd:double"&gt;22291.41&lt;/D&gt;&lt;/FQL&gt;&lt;FQL&gt;&lt;Q&gt;180458^P_PRICE_LOW(8/02/13,8/02/13-14D,,,,"PRICE","INTRA")&lt;/Q&gt;&lt;R&gt;1&lt;/R&gt;&lt;C&gt;1&lt;/C&gt;&lt;D xsi:type="xsd:double"&gt;21205.6&lt;/D&gt;&lt;/FQL&gt;&lt;FQL&gt;&lt;Q&gt;180458^P_PRICE_HIGH(8/05/13,8/05/13-14D,,,,"PRICE","INTRA")&lt;/Q&gt;&lt;R&gt;1&lt;/R&gt;&lt;C&gt;1&lt;/C&gt;&lt;D xsi:type="xsd:double"&gt;22291.41&lt;/D&gt;&lt;/FQL&gt;&lt;FQL&gt;&lt;Q&gt;180458^P_PRICE_LOW(8/05/13,8/05/13-14D,,,,"PRICE","INTRA")&lt;/Q&gt;&lt;R&gt;1&lt;/R&gt;&lt;C&gt;1&lt;/C&gt;&lt;D xsi:type="xsd:double"&gt;21209.18&lt;/D&gt;&lt;/FQL&gt;&lt;FQL&gt;&lt;Q&gt;180458^P_PRICE_HIGH(8/06/13,8/06/13-14D,,,,"PRICE","INTRA")&lt;/Q&gt;&lt;R&gt;1&lt;/R&gt;&lt;C&gt;1&lt;/C&gt;&lt;D xsi:type="xsd:double"&gt;22291.41&lt;/D&gt;&lt;/FQL&gt;&lt;FQL&gt;&lt;Q&gt;180458^P_PRICE_LOW(8/06/13,8/06/13-14D,,,,"PRICE","INTRA")&lt;/Q&gt;&lt;R&gt;1&lt;/R&gt;&lt;C&gt;1&lt;/C&gt;&lt;D xsi:type="xsd:double"&gt;21214.24&lt;/D&gt;&lt;/FQL&gt;&lt;FQL&gt;&lt;Q&gt;180458^P_PRICE_HIGH(8/07/13,8/07/13-14D,,,,"PRICE","INTRA")&lt;/Q&gt;&lt;R&gt;1&lt;/R&gt;&lt;C&gt;1&lt;/C&gt;&lt;D xsi:type="xsd:double"&gt;22291.41&lt;/D&gt;&lt;/FQL&gt;&lt;FQL&gt;&lt;Q&gt;180458^P_PRICE_LOW(8/07/13,8/07/13-14D,,,,"PRICE","INTRA")&lt;/Q&gt;&lt;R&gt;1&lt;/R&gt;&lt;C&gt;1&lt;/C&gt;&lt;D xsi:type="xsd:double"&gt;21214.24&lt;/D&gt;&lt;/FQL&gt;&lt;FQL&gt;&lt;Q&gt;180458^P_PRICE_HIGH(8/08/13,8/08/13-14D,,,,"PRICE","INTRA")&lt;/Q&gt;&lt;R&gt;1&lt;/R&gt;&lt;C&gt;1&lt;/C&gt;&lt;D xsi:type="xsd:double"&gt;22291.41&lt;/D&gt;&lt;/FQL&gt;&lt;FQL&gt;&lt;Q&gt;180458^P_PRICE_LOW(8/08/13,8/08/13-14D,,,,"PRICE","INTRA")&lt;/Q&gt;&lt;R&gt;1&lt;/R&gt;&lt;C&gt;1&lt;/C&gt;&lt;D xsi:type="xsd:double"&gt;21214.24&lt;/D&gt;&lt;/FQL&gt;&lt;FQL&gt;&lt;Q&gt;180458^P_PRICE_HIGH(8/09/13,8/09/13-14D,,,,"PRICE","INTRA")&lt;/Q&gt;&lt;R&gt;1&lt;/R&gt;&lt;C&gt;1&lt;/C&gt;&lt;D xsi:type="xsd:double"&gt;22291.41&lt;/D&gt;&lt;/FQL&gt;&lt;FQL&gt;&lt;Q&gt;180458^P_PRICE_LOW(8/09/13,8/09/13-14D,,,,"PRICE","INTRA")&lt;/Q&gt;&lt;R&gt;1&lt;/R&gt;&lt;C&gt;1&lt;/C&gt;&lt;D xsi:type="xsd:double"&gt;21283.83&lt;/D&gt;&lt;/FQL&gt;&lt;FQL&gt;&lt;Q&gt;180458^P_PRICE_HIGH(8/12/13,8/12/13-14D,,,,"PRICE","INTRA")&lt;/Q&gt;&lt;R&gt;1&lt;/R&gt;&lt;C&gt;1&lt;/C&gt;&lt;D xsi:type="xsd:double"&gt;22291.41&lt;/D&gt;&lt;/FQL&gt;&lt;FQL&gt;&lt;Q&gt;180458^P_PRICE_LOW(8/12/13,8/12/13-14D,,,,"PRICE","INTRA")&lt;/Q&gt;&lt;R&gt;1&lt;/R&gt;&lt;C&gt;1&lt;/C&gt;&lt;D xsi:type="xsd:double"&gt;21517.2&lt;/D&gt;&lt;/FQL&gt;&lt;FQL&gt;&lt;Q&gt;180458^P_PRICE_HIGH(8/13/13,8/13/13-14D,,,,"PRICE","INTRA")&lt;/Q&gt;&lt;R&gt;1&lt;/R&gt;&lt;C&gt;1&lt;/C&gt;&lt;D xsi:type="xsd:double"&gt;22563.81&lt;/D&gt;&lt;/FQL&gt;&lt;FQL&gt;&lt;Q&gt;180458^P_PRICE_LOW(8/13/13,8/13/13-14D,,,,"PRICE","INTRA")&lt;/Q&gt;&lt;R&gt;1&lt;/R&gt;&lt;C&gt;1&lt;/C&gt;&lt;D xsi:type="xsd:double"&gt;21571.15&lt;/D&gt;&lt;/FQL&gt;&lt;FQL&gt;&lt;Q&gt;180458^P_PRICE_HIGH(8/15/13,8/15/13-14D,,,,"PRICE","INTRA")&lt;/Q&gt;&lt;R&gt;1&lt;/R&gt;&lt;C&gt;1&lt;/C&gt;&lt;D xsi:type="xsd:double"&gt;22695.99&lt;/D&gt;&lt;/FQL&gt;&lt;FQL&gt;&lt;Q&gt;180458^P_PRICE_LOW(8/15/13,8/15/13-14D,,,,"PRICE","INTRA")&lt;/Q&gt;&lt;R&gt;1&lt;/R&gt;&lt;C&gt;1&lt;/C&gt;&lt;D xsi:type="xsd:double"&gt;21571.15&lt;/D&gt;&lt;/FQL&gt;&lt;FQL&gt;&lt;Q&gt;180458^P_PRICE_HIGH(8/16/13,8/16/13-14D,,,,"PRICE","INTRA")&lt;/Q&gt;&lt;R&gt;1&lt;/R&gt;&lt;C&gt;1&lt;/C&gt;&lt;D xsi:type="xsd:double"&gt;22695.99&lt;/D&gt;&lt;/FQL&gt;&lt;FQL&gt;&lt;Q&gt;180458^P_PRICE_LOW(8/16/13,8/16/13-14D,,,,"PRICE","INTRA")&lt;/Q&gt;&lt;R&gt;1&lt;/R&gt;&lt;C&gt;1&lt;/C&gt;&lt;D xsi:type="xsd:double"&gt;21571.15&lt;/D&gt;&lt;/FQL&gt;&lt;FQL&gt;&lt;Q&gt;180458^P_PRICE_HIGH(8/19/13,8/19/13-14D,,,,"PRICE","INTRA")&lt;/Q&gt;&lt;R&gt;1&lt;/R&gt;&lt;C&gt;1&lt;/C&gt;&lt;D xsi:type="xsd:double"&gt;22695.99&lt;/D&gt;&lt;/FQL&gt;&lt;FQL&gt;&lt;Q&gt;180458^P_PRICE_LOW(8/19/13,8/19/13-14D,,,,"PRICE","INTRA")&lt;/Q&gt;&lt;R&gt;1&lt;/R&gt;&lt;C&gt;1&lt;/C&gt;&lt;D xsi:type="xsd:double"&gt;21571.15&lt;/D&gt;&lt;/FQL&gt;&lt;FQL&gt;&lt;Q&gt;180458^P_PRICE_HIGH(8/20/13,8/20/13-14D,,,,"PRICE","INTRA")&lt;/Q&gt;&lt;R&gt;1&lt;/R&gt;&lt;C&gt;1&lt;/C&gt;&lt;D xsi:type="xsd:double"&gt;22695.99&lt;/D&gt;&lt;/FQL&gt;&lt;FQL&gt;&lt;Q&gt;180458^P_PRICE_LOW(8/20/13,8/20/13-14D,,,,"PRICE","INTRA")&lt;/Q&gt;&lt;R&gt;1&lt;/R&gt;&lt;C&gt;1&lt;/C&gt;&lt;D xsi:type="xsd:double"&gt;21571.15&lt;/D&gt;&lt;/FQL&gt;&lt;FQL&gt;&lt;Q&gt;180458^P_PRICE_HIGH(8/21/13,8/21/13-14D,,,,"PRICE","INTRA")&lt;/Q&gt;&lt;R&gt;1&lt;/R&gt;&lt;C&gt;1&lt;/C&gt;&lt;D xsi:type="xsd:double"&gt;22695.99&lt;/D&gt;&lt;/FQL&gt;&lt;FQL&gt;&lt;Q&gt;180458^P_PRICE_LOW(8/21/13,8/21/13-14D,,,,"PRICE","INTRA")&lt;/Q&gt;&lt;R&gt;1&lt;/R&gt;&lt;C&gt;1&lt;/C&gt;&lt;D xsi:type="xsd:double"&gt;21571.15&lt;/D&gt;&lt;/FQL&gt;&lt;FQL&gt;&lt;Q&gt;180458^P_PRICE_HIGH(8/22/13,8/22/13-14D,,,,"PRICE","INTRA")&lt;/Q&gt;&lt;R&gt;1&lt;/R&gt;&lt;C&gt;1&lt;/C&gt;&lt;D xsi:type="xsd:double"&gt;22695.99&lt;/D&gt;&lt;/FQL&gt;&lt;FQL&gt;&lt;Q&gt;180458^P_PRICE_LOW(8/22/13,8/22/13-14D,,,,"PRICE","INTRA")&lt;/Q&gt;&lt;R&gt;1&lt;/R&gt;&lt;C&gt;1&lt;/C&gt;&lt;D xsi:type="xsd:double"&gt;21538.19&lt;/D&gt;&lt;/FQL&gt;&lt;FQL&gt;&lt;Q&gt;180458^P_PRICE_HIGH(8/23/13,8/23/13-14D,,,,"PRICE","INTRA")&lt;/Q&gt;&lt;R&gt;1&lt;/R&gt;&lt;C&gt;1&lt;/C&gt;&lt;D xsi:type="xsd:double"&gt;22695.99&lt;/D&gt;&lt;/FQL&gt;&lt;FQL&gt;&lt;Q&gt;180458^P_PRICE_LOW(8/23/13,8/23/13-14D,,,,"PRICE","INTRA")&lt;/Q&gt;&lt;R&gt;1&lt;/R&gt;&lt;C&gt;1&lt;/C&gt;&lt;D xsi:type="xsd:double"&gt;21538.19&lt;/D&gt;&lt;/FQL&gt;&lt;FQL&gt;&lt;Q&gt;180458^P_PRICE_HIGH(8/26/13,8/26/13-14D,,,,"PRICE","INTRA")&lt;/Q&gt;&lt;R&gt;1&lt;/R&gt;&lt;C&gt;1&lt;/C&gt;&lt;D xsi:type="xsd:double"&gt;22695.99&lt;/D&gt;&lt;/FQL&gt;&lt;FQL&gt;&lt;Q&gt;180458^P_PRICE_LOW(8/26/13,8/26/13-14D,,,,"PRICE","INTRA")&lt;/Q&gt;&lt;R&gt;1&lt;/R&gt;&lt;C&gt;1&lt;/C&gt;&lt;D xsi:type="xsd:double"&gt;21538.19&lt;/D&gt;&lt;/FQL&gt;&lt;FQL&gt;&lt;Q&gt;180458^P_PRICE_HIGH(8/27/13,8/27/13-14D,,,,"PRICE","INTRA")&lt;/Q&gt;&lt;R&gt;1&lt;/R&gt;&lt;C&gt;1&lt;/C&gt;&lt;D xsi:type="xsd:double"&gt;22695.99&lt;/D&gt;&lt;/FQL&gt;&lt;FQL&gt;&lt;Q&gt;180458^P_PRICE_LOW(8/27/13,8/27/13-14D,,,,"PRICE","INTRA")&lt;/Q&gt;&lt;R&gt;1&lt;/R&gt;&lt;C&gt;1&lt;/C&gt;&lt;D xsi:type="xsd:double"&gt;21538.19&lt;/D&gt;&lt;/FQL&gt;&lt;FQL&gt;&lt;Q&gt;180458^P_PRICE_HIGH(8/28/13,8/28/13-14D,,,,"PRICE","INTRA")&lt;/Q&gt;&lt;R&gt;1&lt;/R&gt;&lt;C&gt;1&lt;/C&gt;&lt;D xsi:type="xsd:double"&gt;22695.99&lt;/D&gt;&lt;/FQL&gt;&lt;FQL&gt;&lt;Q&gt;180458^P_PRICE_LOW(8/28/13,8/28/13-14D,,,,"PRICE","INTRA")&lt;/Q&gt;&lt;R&gt;1&lt;/R&gt;&lt;C&gt;1&lt;/C&gt;&lt;D xsi:type="xsd:double"&gt;21465.72&lt;/D&gt;&lt;/FQL&gt;&lt;FQL&gt;&lt;Q&gt;180458^P_PRICE_HIGH(8/29/13,8/29/13-14D,,,,"PRICE","INTRA")&lt;/Q&gt;&lt;R&gt;1&lt;/R&gt;&lt;C&gt;1&lt;/C&gt;&lt;D xsi:type="xsd:double"&gt;22695.99&lt;/D&gt;&lt;/FQL&gt;&lt;FQL&gt;&lt;Q&gt;180458^P_PRICE_LOW(8/29/13,8/29/13-14D,,,,"PRICE","INTRA")&lt;/Q&gt;&lt;R&gt;1&lt;/R&gt;&lt;C&gt;1&lt;/C&gt;&lt;D xsi:type="xsd:double"&gt;21465.72&lt;/D&gt;&lt;/FQL&gt;&lt;FQL&gt;&lt;Q&gt;180458^P_PRICE_HIGH(8/30/13,8/30/13-14D,,,,"PRICE","INTRA")&lt;/Q&gt;&lt;R&gt;1&lt;/R&gt;&lt;C&gt;1&lt;/C&gt;&lt;D xsi:type="xsd:double"&gt;22695.99&lt;/D&gt;&lt;/FQL&gt;&lt;FQL&gt;&lt;Q&gt;180458^P_PRICE_LOW(8/30/13,8/30/13-14D,,,,"PRICE","INTRA")&lt;/Q&gt;&lt;R&gt;1&lt;/R&gt;&lt;C&gt;1&lt;/C&gt;&lt;D xsi:type="xsd:double"&gt;21465.72&lt;/D&gt;&lt;/FQL&gt;&lt;FQL&gt;&lt;Q&gt;180458^P_PRICE_HIGH(9/02/13,9/02/13-14D,,,,"PRICE","INTRA")&lt;/Q&gt;&lt;R&gt;1&lt;/R&gt;&lt;C&gt;1&lt;/C&gt;&lt;D xsi:type="xsd:double"&gt;22695.99&lt;/D&gt;&lt;/FQL&gt;&lt;FQL&gt;&lt;Q&gt;180458^P_PRICE_LOW(9/02/13,9/02/13-14D,,,,"PRICE","INTRA")&lt;/Q&gt;&lt;R&gt;1&lt;/R&gt;&lt;C&gt;1&lt;/C&gt;&lt;D xsi:type="xsd:double"&gt;21465.72&lt;/D&gt;&lt;/FQL&gt;&lt;FQL&gt;&lt;Q&gt;180458^P_PRICE_HIGH(9/03/13,9/03/13-14D,,,,"PRICE","INTRA")&lt;/Q&gt;&lt;R&gt;1&lt;/R&gt;&lt;C&gt;1&lt;/C&gt;&lt;D xsi:type="xsd:double"&gt;22695.99&lt;/D&gt;&lt;/FQL&gt;&lt;FQL&gt;&lt;Q&gt;180458^P_PRICE_LOW(9/03/13,9/03/13-14D,,,,"PRICE","INTRA")&lt;/Q&gt;&lt;R&gt;1&lt;/R&gt;&lt;C&gt;1&lt;/C&gt;&lt;D xsi:type="xsd:double"&gt;21465.72&lt;/D&gt;&lt;/FQL&gt;&lt;FQL&gt;&lt;Q&gt;180458^P_PRICE_HIGH(9/04/13,9/04/13-14D,,,,"PRICE","INTRA")&lt;/Q&gt;&lt;R&gt;1&lt;/R&gt;&lt;C&gt;1&lt;/C&gt;&lt;D xsi:type="xsd:double"&gt;22695.99&lt;/D&gt;&lt;/FQL&gt;&lt;FQL&gt;&lt;Q&gt;180458^P_PRICE_LOW(9/04/13,9/04/13-14D,,,,"PRICE","INTRA")&lt;/Q&gt;&lt;R&gt;1&lt;/R&gt;&lt;C&gt;1&lt;/C&gt;&lt;D xsi:type="xsd:double"&gt;21465.72&lt;/D&gt;&lt;/FQL&gt;&lt;FQL&gt;&lt;Q&gt;180458^P_PRICE_HIGH(9/05/13,9/05/13-14D,,,,"PRICE","INTRA")&lt;/Q&gt;&lt;R&gt;1&lt;/R&gt;&lt;C&gt;1&lt;/C&gt;&lt;D xsi:type="xsd:double"&gt;22682.94&lt;/D&gt;&lt;/FQL&gt;&lt;FQL&gt;&lt;Q&gt;180458^P_PRICE_LOW(9/05/13,9/05/13-14D,,,,"PRICE","INTRA")&lt;/Q&gt;&lt;R&gt;1&lt;/R&gt;&lt;C&gt;1&lt;/C&gt;&lt;D xsi:type="xsd:double"&gt;21465.72&lt;/D&gt;&lt;/FQL&gt;&lt;FQL&gt;&lt;Q&gt;180458^P_PRICE_HIGH(9/06/13,9/06/13-14D,,,,"PRICE","INTRA")&lt;/Q&gt;&lt;R&gt;1&lt;/R&gt;&lt;C&gt;1&lt;/C&gt;&lt;D xsi:type="xsd:double"&gt;22699.59&lt;/D&gt;&lt;/FQL&gt;&lt;FQL&gt;&lt;Q&gt;180458^P_PRICE_LOW(9/06/13,9/06/13-14D,,,,"PRICE","INTRA")&lt;/Q&gt;&lt;R&gt;1&lt;/R&gt;&lt;C&gt;1&lt;/C&gt;&lt;D xsi:type="xsd:double"&gt;21465.72&lt;/D&gt;&lt;/FQL&gt;&lt;FQL&gt;&lt;Q&gt;180458^P_PRICE_HIGH(9/09/13,9/09/13-14D,,,,"PRICE","INTRA")&lt;/Q&gt;&lt;R&gt;1&lt;/R&gt;&lt;C&gt;1&lt;/C&gt;&lt;D xsi:type="xsd:double"&gt;22853.02&lt;/D&gt;&lt;/FQL&gt;&lt;FQL&gt;&lt;Q&gt;180458^P_PRICE_LOW(9/09/13,9/09/13-14D,,,,"PRICE","INTRA")&lt;/Q&gt;&lt;R&gt;1&lt;/R&gt;&lt;C&gt;1&lt;/C&gt;&lt;D xsi:type="xsd:double"&gt;21465.72&lt;/D&gt;&lt;/FQL&gt;&lt;FQL&gt;&lt;Q&gt;180458^P_PRICE_HIGH(9/10/13,9/10/13-14D,,,,"PRICE","INTRA")&lt;/Q&gt;&lt;R&gt;1&lt;/R&gt;&lt;C&gt;1&lt;/C&gt;&lt;D xsi:type="xsd:double"&gt;22988.81&lt;/D&gt;&lt;/FQL&gt;&lt;FQL&gt;&lt;Q&gt;180458^P_PRICE_LOW(9/10/13,9/10/13-14D,,,,"PRICE","INTRA")&lt;/Q&gt;&lt;R&gt;1&lt;/R&gt;&lt;C&gt;1&lt;/C&gt;&lt;D xsi:type="xsd:double"&gt;21465.72&lt;/D&gt;&lt;/FQL&gt;&lt;FQL&gt;&lt;Q&gt;180458^P_PRICE_HIGH(9/11/13,9/11/13-14D,,,,"PRICE","INTRA")&lt;/Q&gt;&lt;R&gt;1&lt;/R&gt;&lt;C&gt;1&lt;/C&gt;&lt;D xsi:type="xsd:double"&gt;23120.46&lt;/D&gt;&lt;/FQL&gt;&lt;FQL&gt;&lt;Q&gt;180458^P_PRICE_LOW(9/11/13,9/11/13-14D,,,,"PRICE","INTRA")&lt;/Q&gt;&lt;R&gt;1&lt;/R&gt;&lt;C&gt;1&lt;/C&gt;&lt;D xsi:type="xsd:double"&gt;21465.72&lt;/D&gt;&lt;/FQL&gt;&lt;FQL&gt;&lt;Q&gt;180458^P_PRICE_HIGH(9/12/13,9/12/13-14D,,,,"PRICE","INTRA")&lt;/Q&gt;&lt;R&gt;1&lt;/R&gt;&lt;C&gt;1&lt;/C&gt;&lt;D xsi:type="xsd:double"&gt;23120.46&lt;/D&gt;&lt;/FQL&gt;&lt;FQL&gt;&lt;Q&gt;180458^P_PRICE_LOW(9/12/13,9/12/13-14D,,,,"PRICE","INTRA")&lt;/Q&gt;&lt;R&gt;1&lt;/R&gt;&lt;C&gt;1&lt;/C&gt;&lt;D xsi:type="xsd:double"&gt;21465.72&lt;/D&gt;&lt;/FQL&gt;&lt;FQL&gt;&lt;Q&gt;180458^P_PRICE_HIGH(9/13/13,9/13/13-14D,,,,"PRICE","INTRA")&lt;/Q&gt;&lt;R&gt;1&lt;/R&gt;&lt;C&gt;1&lt;/C&gt;&lt;D xsi:type="xsd:double"&gt;23120.46&lt;/D&gt;&lt;/FQL&gt;&lt;FQL&gt;&lt;Q&gt;180458^P_PRICE_LOW(9/13/13,9/13/13-14D,,,,"PRICE","INTRA")&lt;/Q&gt;&lt;R&gt;1&lt;/R&gt;&lt;C&gt;1&lt;/C&gt;&lt;D xsi:type="xsd:double"&gt;21465.72&lt;/D&gt;&lt;/FQL&gt;&lt;FQL&gt;&lt;Q&gt;180458^P_PRICE_HIGH(9/16/13,9/16/13-14D,,,,"PRICE","INTRA")&lt;/Q&gt;&lt;R&gt;1&lt;/R&gt;&lt;C&gt;1&lt;/C&gt;&lt;D xsi:type="xsd:double"&gt;23268.15&lt;/D&gt;&lt;/FQL&gt;&lt;FQL&gt;&lt;Q&gt;180458^P_PRICE_LOW(9/16/13,9/16/13-14D,,,,"PRICE","INTRA")&lt;/Q&gt;&lt;R&gt;1&lt;/R&gt;&lt;C&gt;1&lt;/C&gt;&lt;D xsi:type="xsd:double"&gt;21465.72&lt;/D&gt;&lt;/FQL&gt;&lt;FQL&gt;&lt;Q&gt;180458^P_PRICE_HIGH(9/17/13,9/17/13-14D,,,,"PRICE","INTRA")&lt;/Q&gt;&lt;R&gt;1&lt;/R&gt;&lt;C&gt;1&lt;/C&gt;&lt;D xsi:type="xsd:double"&gt;23268.15&lt;/D&gt;&lt;/FQL&gt;&lt;FQL&gt;&lt;Q&gt;180458^P_PRICE_LOW(9/17/13,9/17/13-14D,,,,"PRICE","INTRA")&lt;/Q&gt;&lt;R&gt;1&lt;/R&gt;&lt;C&gt;1&lt;/C&gt;&lt;D xsi:type="xsd:double"&gt;21465.72&lt;/D&gt;&lt;/FQL&gt;&lt;FQL&gt;&lt;Q&gt;180458^P_PRICE_HIGH(9/18/13,9/18/13-14D,,,,"PRICE","INTRA")&lt;/Q&gt;&lt;R&gt;1&lt;/R&gt;&lt;C&gt;1&lt;/C&gt;&lt;D xsi:type="xsd:double"&gt;23268.15&lt;/D&gt;&lt;/FQL&gt;&lt;FQL&gt;&lt;Q&gt;180458^P_PRICE_LOW(9/18/13,9/18/13-14D,,,,"PRICE","INTRA")&lt;/Q&gt;&lt;R&gt;1&lt;/R&gt;&lt;C&gt;1&lt;/C&gt;&lt;D xsi:type="xsd:double"&gt;21549.96&lt;/D&gt;&lt;/FQL&gt;&lt;FQL&gt;&lt;Q&gt;180458^P_PRICE_HIGH(9/19/13,9/19/13-14D,,,,"PRICE","INTRA")&lt;/Q&gt;&lt;R&gt;1&lt;/R&gt;&lt;C&gt;1&lt;/C&gt;&lt;D xsi:type="xsd:double"&gt;23554.34&lt;/D&gt;&lt;/FQL&gt;&lt;FQL&gt;&lt;Q&gt;180458^P_PRICE_LOW(9/19/13,9/19/13-14D,,,,"PRICE","INTRA")&lt;/Q&gt;&lt;R&gt;1&lt;/R&gt;&lt;C&gt;1&lt;/C&gt;&lt;D xsi:type="xsd:double"&gt;21549.96&lt;/D&gt;&lt;/FQL&gt;&lt;FQL&gt;&lt;Q&gt;180458^P_PRICE_HIGH(9/23/13,9/23/13-14D,,,,"PRICE","INTRA")&lt;/Q&gt;&lt;R&gt;1&lt;/R&gt;&lt;C&gt;1&lt;/C&gt;&lt;D xsi:type="xsd:double"&gt;23554.34&lt;/D&gt;&lt;/FQL&gt;&lt;FQL&gt;&lt;Q&gt;180458^P_PRICE_LOW(9/23/13,9/23/13-14D,,,,"PRICE","INTRA")&lt;/Q&gt;&lt;R&gt;1&lt;/R&gt;&lt;C&gt;1&lt;/C&gt;&lt;D xsi:type="xsd:double"&gt;21948.72&lt;/D&gt;&lt;/FQL&gt;&lt;FQL&gt;&lt;Q&gt;180458^P_PRICE_HIGH(9/24/13,9/24/13-14D,,,,"PRICE","INTRA")&lt;/Q&gt;&lt;R&gt;1&lt;/R&gt;&lt;C&gt;1&lt;/C&gt;&lt;D xsi:type="xsd:double"&gt;23554.34&lt;/D&gt;&lt;/FQL&gt;&lt;FQL&gt;&lt;Q&gt;180458^P_PRICE_LOW(9/24/13,9/24/13-14D,,,,"PRICE","INTRA")&lt;/Q&gt;&lt;R&gt;1&lt;/R&gt;&lt;C&gt;1&lt;/C&gt;&lt;D xsi:type="xsd:double"&gt;22142.99&lt;/D&gt;&lt;/FQL&gt;&lt;FQL&gt;&lt;Q&gt;180458^P_PRICE_HIGH(9/25/13,9/25/13-14D,,,,"PRICE","INTRA")&lt;/Q&gt;&lt;R&gt;1&lt;/R&gt;&lt;C&gt;1&lt;/C&gt;&lt;D xsi:type="xsd:double"&gt;23554.34&lt;/D&gt;&lt;/FQL&gt;&lt;FQL&gt;&lt;Q&gt;180458^P_PRICE_LOW(9/25/13,9/25/13-14D,,,,"PRICE","INTRA")&lt;/Q&gt;&lt;R&gt;1&lt;/R&gt;&lt;C&gt;1&lt;/C&gt;&lt;D xsi:type="xsd:double"&gt;22142.99&lt;/D&gt;&lt;/FQL&gt;&lt;FQL&gt;&lt;Q&gt;180458^P_PRICE_HIGH(9/26/13,9/26/13-14D,,,,"PRICE","INTRA")&lt;/Q&gt;&lt;R&gt;1&lt;/R&gt;&lt;C&gt;1&lt;/C&gt;&lt;D xsi:type="xsd:double"&gt;23554.34&lt;/D&gt;&lt;/FQL&gt;&lt;FQL&gt;&lt;Q&gt;180458^P_PRICE_LOW(9/26/13,9/26/13-14D,,,,"PRICE","INTRA")&lt;/Q&gt;&lt;R&gt;1&lt;/R&gt;&lt;C&gt;1&lt;/C&gt;&lt;D xsi:type="xsd:double"&gt;22486.63&lt;/D&gt;&lt;/FQL&gt;&lt;FQL&gt;&lt;Q&gt;180458^P_PRICE_HIGH(9/27/13,9/27/13-14D,,,,"PRICE","INTRA")&lt;/Q&gt;&lt;R&gt;1&lt;/R&gt;&lt;C&gt;1&lt;/C&gt;&lt;D xsi:type="xsd:double"&gt;23554.34&lt;/D&gt;&lt;/FQL&gt;&lt;FQL&gt;&lt;Q&gt;180458^P_PRICE_LOW(9/27/13,9/27/13-14D,,,,"PRICE","INTRA")&lt;/Q&gt;&lt;R&gt;1&lt;/R&gt;&lt;C&gt;1&lt;/C&gt;&lt;D xsi:type="xsd:double"&gt;22578.33&lt;/D&gt;&lt;/FQL&gt;&lt;FQL&gt;&lt;Q&gt;180458^P_PRICE_HIGH(9/30/13,9/30/13-14D,,,,"PRICE","INTRA")&lt;/Q&gt;&lt;R&gt;1&lt;/R&gt;&lt;C&gt;1&lt;/C&gt;&lt;D xsi:type="xsd:double"&gt;23554.34&lt;/D&gt;&lt;/FQL&gt;&lt;FQL&gt;&lt;Q&gt;180458^P_PRICE_LOW(9/30/13,9/30/13-14D,,,,"PRICE","INTRA")&lt;/Q&gt;&lt;R&gt;1&lt;/R&gt;&lt;C&gt;1&lt;/C&gt;&lt;D xsi:type="xsd:double"&gt;22680.63&lt;/D&gt;&lt;/FQL&gt;&lt;FQL&gt;&lt;Q&gt;180458^P_PRICE_HIGH(10/02/13,10/02/13-14D,,,,"PRICE","INTRA")&lt;/Q&gt;&lt;R&gt;1&lt;/R&gt;&lt;C&gt;1&lt;/C&gt;&lt;D xsi:type="xsd:double"&gt;23554.34&lt;/D&gt;&lt;/FQL&gt;&lt;FQL&gt;&lt;Q&gt;180458^P_PRICE_LOW(10/02/13,10/02/13-14D,,,,"PRICE","INTRA")&lt;/Q&gt;&lt;R&gt;1&lt;/R&gt;&lt;C&gt;1&lt;/C&gt;&lt;D xsi:type="xsd:double"&gt;22790.78&lt;/D&gt;&lt;/FQL&gt;&lt;FQL&gt;&lt;Q&gt;180458^P_PRICE_HIGH(10/03/13,10/03/13-14D,,,,"PRICE","INTRA")&lt;/Q&gt;&lt;R&gt;1&lt;/R&gt;&lt;C&gt;1&lt;/C&gt;&lt;D xsi:type="xsd:double"&gt;23554.34&lt;/D&gt;&lt;/FQL&gt;&lt;FQL&gt;&lt;Q&gt;180458^P_PRICE_LOW(10/03/13,10/03/13-14D,,,,"PRICE","INTRA")&lt;/Q&gt;&lt;R&gt;1&lt;/R&gt;&lt;C&gt;1&lt;/C&gt;&lt;D xsi:type="xsd:double"&gt;22790.78&lt;/D&gt;&lt;/FQL&gt;&lt;FQL&gt;&lt;Q&gt;180458^P_PRICE_HIGH(10/04/13,10/04/13-14D,,,,"PRICE","INTRA")&lt;/Q&gt;&lt;R&gt;1&lt;/R&gt;&lt;C&gt;1&lt;/C&gt;&lt;D xsi:type="xsd:double"&gt;23554.34&lt;/D&gt;&lt;/FQL&gt;&lt;FQL&gt;&lt;Q&gt;180458^P_PRICE_LOW(10/04/13,10/04/13-14D,,,,"PRICE","INTRA")&lt;/Q&gt;&lt;R&gt;1&lt;/R&gt;&lt;C&gt;1&lt;/C&gt;&lt;D xsi:type="xsd:double"&gt;22790.78&lt;/D&gt;&lt;/FQL&gt;&lt;FQL&gt;&lt;Q&gt;180458^P_PRICE_HIGH(10/07/13,10/07/13-14D,,,,"PRICE","INTRA")&lt;/Q&gt;&lt;R&gt;1&lt;/R&gt;&lt;C&gt;1&lt;/C&gt;&lt;D xsi:type="xsd:double"&gt;23554.34&lt;/D&gt;&lt;/FQL&gt;&lt;FQL&gt;&lt;Q&gt;180458^P_PRICE_LOW(10/07/13,10/07/13-14D,,,,"PRICE","INTRA")&lt;/Q&gt;&lt;R&gt;1&lt;/R&gt;&lt;C&gt;1&lt;/C&gt;&lt;D xsi:type="xsd:double"&gt;22790.78&lt;/D&gt;&lt;/FQL&gt;&lt;FQL&gt;&lt;Q&gt;180458^P_PRICE_HIGH(10/08/13,10/08/13-14D,,,,"PRICE","INTRA")&lt;/Q&gt;&lt;R&gt;1&lt;/R&gt;&lt;C&gt;1&lt;/C&gt;&lt;D xsi:type="xsd:double"&gt;23554.34&lt;/D&gt;&lt;/FQL&gt;&lt;FQL&gt;&lt;Q&gt;180458^P_PRICE_LOW(10/08/13,10/08/13-14D,,,,"PRICE","INTRA")&lt;/Q&gt;&lt;R&gt;1&lt;/R&gt;&lt;C&gt;1&lt;/C&gt;&lt;D xsi:type="xsd:double"&gt;22845.44&lt;/D&gt;&lt;/FQL&gt;&lt;FQL&gt;&lt;Q&gt;180458^P_PRICE_HIGH(10/09/13,10/09/13-14D,,,,"PRICE","INTRA")&lt;/Q&gt;&lt;R&gt;1&lt;/R&gt;&lt;C&gt;1&lt;/C&gt;&lt;D xsi:type="xsd:double"&gt;23554.34&lt;/D&gt;&lt;/FQL&gt;&lt;FQL&gt;&lt;Q&gt;180458^P_PRICE_LOW(10/09/13,10/09/13-14D,,,,"PRICE","INTRA")&lt;/Q&gt;&lt;R&gt;1&lt;/R&gt;&lt;C&gt;1&lt;/C&gt;&lt;D xsi:type="xsd:double"&gt;22845.44&lt;/D&gt;&lt;/FQL&gt;&lt;FQL&gt;&lt;Q&gt;180458^P_PRICE_HIGH(10/10/13,10/10/13-14D,,,,"PRICE","INTRA")&lt;/Q&gt;&lt;R&gt;1&lt;/R&gt;&lt;C&gt;1&lt;/C&gt;&lt;D xsi:type="xsd:double"&gt;23554.34&lt;/D&gt;&lt;/FQL&gt;&lt;FQL&gt;&lt;Q&gt;180458^P_PRICE_LOW(10/10/13,10/10/13-14D,,,,"PRICE","INTRA")&lt;/Q&gt;&lt;R&gt;1&lt;/R&gt;&lt;C&gt;1&lt;/C&gt;&lt;D xsi:type="xsd:double"&gt;22743.47&lt;/D&gt;&lt;/FQL&gt;&lt;FQL&gt;&lt;Q&gt;180458^P_PRICE_HIGH(10/11/13,10/11/13-14D,,,,"PRICE","INTRA")&lt;/Q&gt;&lt;R&gt;1&lt;/R&gt;&lt;C&gt;1&lt;/C&gt;&lt;D xsi:type="xsd:double"&gt;23554.34&lt;/D&gt;&lt;/FQL&gt;&lt;FQL&gt;&lt;Q&gt;180458^P_PRICE_LOW(10/11/13,10/11/13-14D,,,,"PRICE","INTRA")&lt;/Q&gt;&lt;R&gt;1&lt;/R&gt;&lt;C&gt;1&lt;/C&gt;&lt;D xsi:type="xsd:double"&gt;22743.47&lt;/D&gt;&lt;/FQL&gt;&lt;FQL&gt;&lt;Q&gt;180458^P_PRICE_HIGH(10/15/13,10/15/13-14D,,,,"PRICE","INTRA")&lt;/Q&gt;&lt;R&gt;1&lt;/R&gt;&lt;C&gt;1&lt;/C&gt;&lt;D xsi:type="xsd:double"&gt;23466.67&lt;/D&gt;&lt;/FQL&gt;&lt;FQL&gt;&lt;Q&gt;180458^P_PRICE_LOW(10/15/13,10/15/13-14D,,,,"PRICE","INTRA")&lt;/Q&gt;&lt;R&gt;1&lt;/R&gt;&lt;C&gt;1&lt;/C&gt;&lt;D xsi:type="xsd:double"&gt;22743.47&lt;/D&gt;&lt;/FQL&gt;&lt;FQL&gt;&lt;Q&gt;180458^P_PRICE_HIGH(10/16/13,10/16/13-14D,,,,"PRICE","INTRA")&lt;/Q&gt;&lt;R&gt;1&lt;/R&gt;&lt;C&gt;1&lt;/C&gt;&lt;D xsi:type="xsd:double"&gt;23411.21&lt;/D&gt;&lt;/FQL&gt;&lt;FQL&gt;&lt;Q&gt;180458^P_PRICE_LOW(10/16/13,10/16/13-14D,,,,"PRICE","INTRA")&lt;/Q&gt;&lt;R&gt;1&lt;/R&gt;&lt;C&gt;1&lt;/C&gt;&lt;D xsi:type="xsd:double"&gt;22743.47&lt;/D&gt;&lt;/FQL&gt;&lt;FQL&gt;&lt;Q&gt;180458^P_PRICE_HIGH(10/17/13,10/17/13-14D,,,,"PRICE","INTRA")&lt;/Q&gt;&lt;R&gt;1&lt;/R&gt;&lt;C&gt;1&lt;/C&gt;&lt;D xsi:type="xsd:double"&gt;23411.21&lt;/D&gt;&lt;/FQL&gt;&lt;FQL&gt;&lt;Q&gt;180458^P_PRICE_LOW(10/17/13,10/17/13-14D,,,,"PRICE","INTRA")&lt;/Q&gt;&lt;R&gt;1&lt;/R&gt;&lt;C&gt;1&lt;/C&gt;&lt;D xsi:type="xsd:double"&gt;22743.47&lt;/D&gt;&lt;/FQL&gt;&lt;FQL&gt;&lt;Q&gt;180458^P_PRICE_HIGH(10/18/13,10/18/13-14D,,,,"PRICE","INTRA")&lt;/Q&gt;&lt;R&gt;1&lt;/R&gt;&lt;C&gt;1&lt;/C&gt;&lt;D xsi:type="xsd:double"&gt;23411.21&lt;/D&gt;&lt;/FQL&gt;&lt;FQL&gt;&lt;Q&gt;180458^P_PRICE_LOW(10/18/13,10/18/13-14D,,,,"PRICE","INTRA")&lt;/Q&gt;&lt;R&gt;1&lt;/R&gt;&lt;C&gt;1&lt;/C&gt;&lt;D xsi:type="xsd:double"&gt;22743.47&lt;/D&gt;&lt;/FQL&gt;&lt;FQL&gt;&lt;Q&gt;180458^P_PRICE_HIGH(10/21/13,10/21/13-14D,,,,"PRICE","INTRA")&lt;/Q&gt;&lt;R&gt;1&lt;/R&gt;&lt;C&gt;1&lt;/C&gt;&lt;D xsi:type="xsd:double"&gt;23534.67&lt;/D&gt;&lt;/FQL&gt;&lt;FQL&gt;&lt;Q&gt;180458^P_PRICE_LOW(10/21/13,10/21/13-14D,,,,"PRICE","INTRA")&lt;/Q&gt;&lt;R&gt;1&lt;/R&gt;&lt;C&gt;1&lt;/C&gt;&lt;D xsi:type="xsd:double"&gt;22743.47&lt;/D&gt;&lt;/FQL&gt;&lt;FQL&gt;&lt;Q&gt;180458^P_PRICE_HIGH(10/22/13,10/22/13-14D,,,,"PRICE","INTRA")&lt;/Q&gt;&lt;R&gt;1&lt;/R&gt;&lt;C&gt;1&lt;/C&gt;&lt;D xsi:type="xsd:double"&gt;23534.67&lt;/D&gt;&lt;/FQL&gt;&lt;FQL&gt;&lt;Q&gt;180458^P_PRICE_LOW(10/22/13,10/22/13-14D,,,,"PRICE","INTRA")&lt;/Q&gt;&lt;R&gt;1&lt;/R&gt;&lt;C&gt;1&lt;/C&gt;&lt;D xsi:type="xsd:double"&gt;22743.47&lt;/D&gt;&lt;/FQL&gt;&lt;FQL&gt;&lt;Q&gt;180458^P_PRICE_HIGH(10/23/13,10/23/13-14D,,,,"PRICE","INTRA")&lt;/Q&gt;&lt;R&gt;1&lt;/R&gt;&lt;C&gt;1&lt;/C&gt;&lt;D xsi:type="xsd:double"&gt;23534.67&lt;/D&gt;&lt;/FQL&gt;&lt;FQL&gt;&lt;Q&gt;180458^P_PRICE_LOW(10/23/13,10/23/13-14D,,,,"PRICE","INTRA")&lt;/Q&gt;&lt;R&gt;1&lt;/R&gt;&lt;C&gt;1&lt;/C&gt;&lt;D xsi:type="xsd:double"&gt;22743.47&lt;/D&gt;&lt;/FQL&gt;&lt;FQL&gt;&lt;Q&gt;180458^P_PRICE_HIGH(10/24/13,10/24/13-14D,,,,"PRICE","INTRA")&lt;/Q&gt;&lt;R&gt;1&lt;/R&gt;&lt;C&gt;1&lt;/C&gt;&lt;D xsi:type="xsd:double"&gt;23534.67&lt;/D&gt;&lt;/FQL&gt;&lt;FQL&gt;&lt;Q&gt;180458^P_PRICE_LOW(10/24/13,10/24/13-14D,,,,"PRICE","INTRA")&lt;/Q&gt;&lt;R&gt;1&lt;/R&gt;&lt;C&gt;1&lt;/C&gt;&lt;D xsi:type="xsd:double"&gt;22743.47&lt;/D&gt;&lt;/FQL&gt;&lt;FQL&gt;&lt;Q&gt;180458^P_PRICE_HIGH(10/25/13,10/25/13-14D,,,,"PRICE","INTRA")&lt;/Q&gt;&lt;R&gt;1&lt;/R&gt;&lt;C&gt;1&lt;/C&gt;&lt;D xsi:type="xsd:double"&gt;23534.67&lt;/D&gt;&lt;/FQL&gt;&lt;FQL&gt;&lt;Q&gt;180458^P_PRICE_LOW(10/25/13,10/25/13-14D,,,,"PRICE","INTRA")&lt;/Q&gt;&lt;R&gt;1&lt;/R&gt;&lt;C&gt;1&lt;/C&gt;&lt;D xsi:type="xsd:double"&gt;22640.18&lt;/D&gt;&lt;/FQL&gt;&lt;FQL&gt;&lt;Q&gt;180458^P_PRICE_HIGH(10/28/13,10/28/13-14D,,,,"PRICE","INTRA")&lt;/Q&gt;&lt;R&gt;1&lt;/R&gt;&lt;C&gt;1&lt;/C&gt;&lt;D xsi:type="xsd:double"&gt;23534.67&lt;/D&gt;&lt;/FQL&gt;&lt;FQL&gt;&lt;Q&gt;180458^P_PRICE_LOW(10/28/13,10/28/13-14D,,,,"PRICE","INTRA")&lt;/Q&gt;&lt;R&gt;1&lt;/R&gt;&lt;C&gt;1&lt;/C&gt;&lt;D xsi:type="xsd:double"&gt;22640.18&lt;/D&gt;&lt;/FQL&gt;&lt;FQL&gt;&lt;Q&gt;180458^P_PRICE_HIGH(10/29/13,10/29/13-14D,,,,"PRICE","INTRA")&lt;/Q&gt;&lt;R&gt;1&lt;/R&gt;&lt;C&gt;1&lt;/C&gt;&lt;D xsi:type="xsd:double"&gt;23534.67&lt;/D&gt;&lt;/FQL&gt;&lt;FQL&gt;&lt;Q&gt;180458^P_PRICE_LOW(10/29/13,10/29/13-14D,,,,"PRICE","INTRA")&lt;/Q&gt;&lt;R&gt;1&lt;/R&gt;&lt;C&gt;1&lt;/C&gt;&lt;D xsi:type="xsd:double"&gt;22640.18&lt;/D&gt;&lt;/FQL&gt;&lt;FQL&gt;&lt;Q&gt;180458^P_PRICE_HIGH(10/30/13,10/30/13-14D,,,,"PRICE","INTRA")&lt;/Q&gt;&lt;R&gt;1&lt;/R&gt;&lt;C&gt;1&lt;/C&gt;&lt;D xsi:type="xsd:double"&gt;23534.67&lt;/D&gt;&lt;/FQL&gt;&lt;FQL&gt;&lt;Q&gt;180458^P_PRICE_LOW(10/30/13,10/30/13-14D,,,,"PRICE","INTRA")&lt;/Q&gt;&lt;R&gt;1&lt;/R&gt;&lt;C&gt;1&lt;/C&gt;&lt;D xsi:type="xsd:double"&gt;22640.18&lt;/D&gt;&lt;/FQL&gt;&lt;FQL&gt;&lt;Q&gt;180458^P_PRICE_HIGH(10/31/13,10/31/13-14D,,,,"PRICE","INTRA")&lt;/Q&gt;&lt;R&gt;1&lt;/R&gt;&lt;C&gt;1&lt;/C&gt;&lt;D xsi:type="xsd:double"&gt;23534.67&lt;/D&gt;&lt;/FQL&gt;&lt;FQL&gt;&lt;Q&gt;180458^P_PRICE_LOW(10/31/13,10/31/13-14D,,,,"PRICE","INTRA")&lt;/Q&gt;&lt;R&gt;1&lt;/R&gt;&lt;C&gt;1&lt;/C&gt;&lt;D xsi:type="xsd:double"&gt;22640.18&lt;/D&gt;&lt;/FQL&gt;&lt;FQL&gt;&lt;Q&gt;180458^P_PRICE_HIGH(11/01/13,11/01/13-14D,,,,"PRICE","INTRA")&lt;/Q&gt;&lt;R&gt;1&lt;/R&gt;&lt;C&gt;1&lt;/C&gt;&lt;D xsi:type="xsd:double"&gt;23534.67&lt;/D&gt;&lt;/FQL&gt;&lt;FQL&gt;&lt;Q&gt;180458^P_PRICE_LOW(11/01/13,11/01/13-14D,,,,"PRICE","INTRA")&lt;/Q&gt;&lt;R&gt;1&lt;/R&gt;&lt;C&gt;1&lt;/C&gt;&lt;D xsi:type="xsd:double"&gt;22640.18&lt;/D&gt;&lt;/FQL&gt;&lt;FQL&gt;&lt;Q&gt;180458^P_PRICE_HIGH(11/04/13,11/04/13-14D,,,,"PRICE","INTRA")&lt;/Q&gt;&lt;R&gt;1&lt;/R&gt;&lt;C&gt;1&lt;/C&gt;&lt;D xsi:type="xsd:double"&gt;23534.67&lt;/D&gt;&lt;/FQL&gt;&lt;FQL&gt;&lt;Q&gt;180458^P_PRICE_LOW(11/04/13,11/04/13-14D,,,,"PRICE","INTRA")&lt;/Q&gt;&lt;R&gt;1&lt;/R&gt;&lt;C&gt;1&lt;/C&gt;&lt;D xsi:type="xsd:double"&gt;22640.18&lt;/D&gt;&lt;/FQL&gt;&lt;FQL&gt;&lt;Q&gt;180458^P_PRICE_HIGH(11/05/13,11/05/13-14D,,,,"PRICE","INTRA")&lt;/Q&gt;&lt;R&gt;1&lt;/R&gt;&lt;C&gt;1&lt;/C&gt;&lt;D xsi:type="xsd:double"&gt;23534.67&lt;/D&gt;&lt;/FQL&gt;&lt;FQL&gt;&lt;Q&gt;180458^P_PRICE_LOW(11/05/13,11/05/13-14D,,,,"PRICE","INTRA")&lt;/Q&gt;&lt;R&gt;1&lt;/R&gt;&lt;C&gt;1&lt;/C&gt;&lt;D xsi:type="xsd:double"&gt;22640.18&lt;/D&gt;&lt;/FQL&gt;&lt;FQL&gt;&lt;Q&gt;180458^P_PRICE_HIGH(11/06/13,11/06/13-14D,,,,"PRICE","INTRA")&lt;/Q&gt;&lt;R&gt;1&lt;/R&gt;&lt;C&gt;1&lt;/C&gt;&lt;D xsi:type="xsd:double"&gt;23534.67&lt;/D&gt;&lt;/FQL&gt;&lt;FQL&gt;&lt;Q&gt;180458^P_PRICE_LOW(11/06/13,11/06/13-14D,,,,"PRICE","INTRA")&lt;/Q&gt;&lt;R&gt;1&lt;/R&gt;&lt;C&gt;1&lt;/C&gt;&lt;D xsi:type="xsd:double"&gt;22640.18&lt;/D&gt;&lt;/FQL&gt;&lt;FQL&gt;&lt;Q&gt;180458^P_PRICE_HIGH(11/07/13,11/07/13-14D,,,,"PRICE","INTRA")&lt;/Q&gt;&lt;R&gt;1&lt;/R&gt;&lt;C&gt;1&lt;/C&gt;&lt;D xsi:type="xsd:double"&gt;23534.67&lt;/D&gt;&lt;/FQL&gt;&lt;FQL&gt;&lt;Q&gt;180458^P_PRICE_LOW(11/07/13,11/07/13-14D,,,,"PRICE","INTRA")&lt;/Q&gt;&lt;R&gt;1&lt;/R&gt;&lt;C&gt;1&lt;/C&gt;&lt;D xsi:type="xsd:double"&gt;22640.18&lt;/D&gt;&lt;/FQL&gt;&lt;FQL&gt;&lt;Q&gt;180458^P_PRICE_HIGH(11/08/13,11/08/13-14D,,,,"PRICE","INTRA")&lt;/Q&gt;&lt;R&gt;1&lt;/R&gt;&lt;C&gt;1&lt;/C&gt;&lt;D xsi:type="xsd:double"&gt;23534.67&lt;/D&gt;&lt;/FQL&gt;&lt;FQL&gt;&lt;Q&gt;180458^P_PRICE_LOW(11/08/13,11/08/13-14D,,,,"PRICE","INTRA")&lt;/Q&gt;&lt;R&gt;1&lt;/R&gt;&lt;C&gt;1&lt;/C&gt;&lt;D xsi:type="xsd:double"&gt;22640.18&lt;/D&gt;&lt;/FQL&gt;&lt;FQL&gt;&lt;Q&gt;180458^P_PRICE_HIGH(11/11/13,11/11/13-14D,,,,"PRICE","INTRA")&lt;/Q&gt;&lt;R&gt;1&lt;/R&gt;&lt;C&gt;1&lt;/C&gt;&lt;D xsi:type="xsd:double"&gt;23505.79&lt;/D&gt;&lt;/FQL&gt;&lt;FQL&gt;&lt;Q&gt;180458^P_PRICE_LOW(11/11/13,11/11/13-14D,,,,"PRICE","INTRA")&lt;/Q&gt;&lt;R&gt;1&lt;/R&gt;&lt;C&gt;1&lt;/C&gt;&lt;D xsi:type="xsd:double"&gt;22640.18&lt;/D&gt;&lt;/FQL&gt;&lt;FQL&gt;&lt;Q&gt;180458^P_PRICE_HIGH(11/12/13,11/12/13-14D,,,,"PRICE","INTRA")&lt;/Q&gt;&lt;R&gt;1&lt;/R&gt;&lt;C&gt;1&lt;/C&gt;&lt;D xsi:type="xsd:double"&gt;23505.79&lt;/D&gt;&lt;/FQL&gt;&lt;FQL&gt;&lt;Q&gt;180458^P_PRICE_LOW(11/12/13,11/12/13-14D,,,,"PRICE","INTRA")&lt;/Q&gt;&lt;R&gt;1&lt;/R&gt;&lt;C&gt;1&lt;/C&gt;&lt;D xsi:type="xsd:double"&gt;22640.18&lt;/D&gt;&lt;/FQL&gt;&lt;FQL&gt;&lt;Q&gt;180458^P_PRICE_HIGH(11/13/13,11/13/13-14D,,,,"PRICE","INTRA")&lt;/Q&gt;&lt;R&gt;1&lt;/R&gt;&lt;C&gt;1&lt;/C&gt;&lt;D xsi:type="xsd:double"&gt;23345.93&lt;/D&gt;&lt;/FQL&gt;&lt;FQL&gt;&lt;Q&gt;180458^P_PRICE_LOW(11/13/13,11/13/13-14D,,,,"PRICE","INTRA")&lt;/Q&gt;&lt;R&gt;1&lt;/R&gt;&lt;C&gt;1&lt;/C&gt;&lt;D xsi:type="xsd:double"&gt;22463.4&lt;/D&gt;&lt;/FQL&gt;&lt;FQL&gt;&lt;Q&gt;180458^P_PRICE_HIGH(11/14/13,11/14/13-14D,,,,"PRICE","INTRA")&lt;/Q&gt;&lt;R&gt;1&lt;/R&gt;&lt;C&gt;1&lt;/C&gt;&lt;D xsi:type="xsd:double"&gt;23345.93&lt;/D&gt;&lt;/FQL&gt;&lt;FQL&gt;&lt;Q&gt;180458^P_PRICE_LOW(11/14/13,11/14/13-14D,,,,"PRICE","INTRA")&lt;/Q&gt;&lt;R&gt;1&lt;/R&gt;&lt;C&gt;1&lt;/C&gt;&lt;D xsi:type="xsd:double"&gt;22463.4&lt;/D&gt;&lt;/FQL&gt;&lt;FQL&gt;&lt;Q&gt;180458^P_PRICE_HIGH(11/15/13,11/15/13-14D,,,,"PRICE","INTRA")&lt;/Q&gt;&lt;R&gt;1&lt;/R&gt;&lt;C&gt;1&lt;/C&gt;&lt;D xsi:type="xsd:double"&gt;23345.93&lt;/D&gt;&lt;/FQL&gt;&lt;FQL&gt;&lt;Q&gt;180458^P_PRICE_LOW(11/15/13,11/15/13-14D,,,,"PRICE","INTRA")&lt;/Q&gt;&lt;R&gt;1&lt;/R&gt;&lt;C&gt;1&lt;/C&gt;&lt;D xsi:type="xsd:double"&gt;22463.4&lt;/D&gt;&lt;/FQL&gt;&lt;FQL&gt;&lt;Q&gt;180458^P_PRICE_HIGH(11/18/13,11/18/13-14D,,,,"PRICE","INTRA")&lt;/Q&gt;&lt;R&gt;1&lt;/R&gt;&lt;C&gt;1&lt;/C&gt;&lt;D xsi:type="xsd:double"&gt;23706.68&lt;/D&gt;&lt;/FQL&gt;&lt;FQL&gt;&lt;Q&gt;180458^P_PRICE_LOW(11/18/13,11/18/13-14D,,,,"PRICE","INTRA")&lt;/Q&gt;&lt;R&gt;1&lt;/R&gt;&lt;C&gt;1&lt;/C&gt;&lt;D xsi:type="xsd:double"&gt;22463.4&lt;/D&gt;&lt;/FQL&gt;&lt;FQL&gt;&lt;Q&gt;180458^P_PRICE_HIGH(11/19/13,11/19/13-14D,,,,"PRICE","INTRA")&lt;/Q&gt;&lt;R&gt;1&lt;/R&gt;&lt;C&gt;1&lt;/C&gt;&lt;D xsi:type="xsd:double"&gt;23856.9&lt;/D&gt;&lt;/FQL&gt;&lt;FQL&gt;&lt;Q&gt;180458^P_PRICE_LOW(11/19/13,11/19/13-14D,,,,"PRICE","INTRA")&lt;/Q&gt;&lt;R&gt;1&lt;/R&gt;&lt;C&gt;1&lt;/C&gt;&lt;D xsi:type="xsd:double"&gt;22463.4&lt;/D&gt;&lt;/FQL&gt;&lt;FQL&gt;&lt;Q&gt;180458^P_PRICE_HIGH(11/20/13,11/20/13-14D,,,,"PRICE","INTRA")&lt;/Q&gt;&lt;R&gt;1&lt;/R&gt;&lt;C&gt;1&lt;/C&gt;&lt;D xsi:type="xsd:double"&gt;23856.9&lt;/D&gt;&lt;/FQL&gt;&lt;FQL&gt;&lt;Q&gt;180458^P_PRICE_LOW(11/20/13,11/20/13-14D,,,</t>
        </r>
      </text>
    </comment>
    <comment ref="A108" authorId="0" shapeId="0">
      <text>
        <r>
          <rPr>
            <b/>
            <sz val="9"/>
            <color indexed="81"/>
            <rFont val="Tahoma"/>
            <charset val="1"/>
          </rPr>
          <t>,"PRICE","INTRA")&lt;/Q&gt;&lt;R&gt;1&lt;/R&gt;&lt;C&gt;1&lt;/C&gt;&lt;D xsi:type="xsd:double"&gt;22463.4&lt;/D&gt;&lt;/FQL&gt;&lt;FQL&gt;&lt;Q&gt;180458^P_PRICE_HIGH(11/21/13,11/21/13-14D,,,,"PRICE","INTRA")&lt;/Q&gt;&lt;R&gt;1&lt;/R&gt;&lt;C&gt;1&lt;/C&gt;&lt;D xsi:type="xsd:double"&gt;23856.9&lt;/D&gt;&lt;/FQL&gt;&lt;FQL&gt;&lt;Q&gt;180458^P_PRICE_LOW(11/21/13,11/21/13-14D,,,,"PRICE","INTRA")&lt;/Q&gt;&lt;R&gt;1&lt;/R&gt;&lt;C&gt;1&lt;/C&gt;&lt;D xsi:type="xsd:double"&gt;22463.4&lt;/D&gt;&lt;/FQL&gt;&lt;FQL&gt;&lt;Q&gt;180458^P_PRICE_HIGH(11/22/13,11/22/13-14D,,,,"PRICE","INTRA")&lt;/Q&gt;&lt;R&gt;1&lt;/R&gt;&lt;C&gt;1&lt;/C&gt;&lt;D xsi:type="xsd:double"&gt;23856.9&lt;/D&gt;&lt;/FQL&gt;&lt;FQL&gt;&lt;Q&gt;180458^P_PRICE_LOW(11/22/13,11/22/13-14D,,,,"PRICE","INTRA")&lt;/Q&gt;&lt;R&gt;1&lt;/R&gt;&lt;C&gt;1&lt;/C&gt;&lt;D xsi:type="xsd:double"&gt;22463.4&lt;/D&gt;&lt;/FQL&gt;&lt;FQL&gt;&lt;Q&gt;180458^P_PRICE_HIGH(11/25/13,11/25/13-14D,,,,"PRICE","INTRA")&lt;/Q&gt;&lt;R&gt;1&lt;/R&gt;&lt;C&gt;1&lt;/C&gt;&lt;D xsi:type="xsd:double"&gt;23856.9&lt;/D&gt;&lt;/FQL&gt;&lt;FQL&gt;&lt;Q&gt;180458^P_PRICE_LOW(11/25/13,11/25/13-14D,,,,"PRICE","INTRA")&lt;/Q&gt;&lt;R&gt;1&lt;/R&gt;&lt;C&gt;1&lt;/C&gt;&lt;D xsi:type="xsd:double"&gt;22463.4&lt;/D&gt;&lt;/FQL&gt;&lt;FQL&gt;&lt;Q&gt;180458^P_PRICE_HIGH(11/26/13,11/26/13-14D,,,,"PRICE","INTRA")&lt;/Q&gt;&lt;R&gt;1&lt;/R&gt;&lt;C&gt;1&lt;/C&gt;&lt;D xsi:type="xsd:double"&gt;23856.9&lt;/D&gt;&lt;/FQL&gt;&lt;FQL&gt;&lt;Q&gt;180458^P_PRICE_LOW(11/26/13,11/26/13-14D,,,,"PRICE","INTRA")&lt;/Q&gt;&lt;R&gt;1&lt;/R&gt;&lt;C&gt;1&lt;/C&gt;&lt;D xsi:type="xsd:double"&gt;22463.4&lt;/D&gt;&lt;/FQL&gt;&lt;FQL&gt;&lt;Q&gt;180458^P_PRICE_HIGH(11/27/13,11/27/13-14D,,,,"PRICE","INTRA")&lt;/Q&gt;&lt;R&gt;1&lt;/R&gt;&lt;C&gt;1&lt;/C&gt;&lt;D xsi:type="xsd:double"&gt;23856.92&lt;/D&gt;&lt;/FQL&gt;&lt;FQL&gt;&lt;Q&gt;180458^P_PRICE_LOW(11/27/13,11/27/13-14D,,,,"PRICE","INTRA")&lt;/Q&gt;&lt;R&gt;1&lt;/R&gt;&lt;C&gt;1&lt;/C&gt;&lt;D xsi:type="xsd:double"&gt;22463.4&lt;/D&gt;&lt;/FQL&gt;&lt;FQL&gt;&lt;Q&gt;180458^P_PRICE_HIGH(11/28/13,11/28/13-14D,,,,"PRICE","INTRA")&lt;/Q&gt;&lt;R&gt;1&lt;/R&gt;&lt;C&gt;1&lt;/C&gt;&lt;D xsi:type="xsd:double"&gt;24014.81&lt;/D&gt;&lt;/FQL&gt;&lt;FQL&gt;&lt;Q&gt;180458^P_PRICE_LOW(11/28/13,11/28/13-14D,,,,"PRICE","INTRA")&lt;/Q&gt;&lt;R&gt;1&lt;/R&gt;&lt;C&gt;1&lt;/C&gt;&lt;D xsi:type="xsd:double"&gt;22463.4&lt;/D&gt;&lt;/FQL&gt;&lt;FQL&gt;&lt;Q&gt;180458^P_PRICE_HIGH(11/29/13,11/29/13-14D,,,,"PRICE","INTRA")&lt;/Q&gt;&lt;R&gt;1&lt;/R&gt;&lt;C&gt;1&lt;/C&gt;&lt;D xsi:type="xsd:double"&gt;24014.81&lt;/D&gt;&lt;/FQL&gt;&lt;FQL&gt;&lt;Q&gt;180458^P_PRICE_LOW(11/29/13,11/29/13-14D,,,,"PRICE","INTRA")&lt;/Q&gt;&lt;R&gt;1&lt;/R&gt;&lt;C&gt;1&lt;/C&gt;&lt;D xsi:type="xsd:double"&gt;22463.4&lt;/D&gt;&lt;/FQL&gt;&lt;FQL&gt;&lt;Q&gt;180458^P_PRICE_HIGH(12/02/13,12/02/13-14D,,,,"PRICE","INTRA")&lt;/Q&gt;&lt;R&gt;1&lt;/R&gt;&lt;C&gt;1&lt;/C&gt;&lt;D xsi:type="xsd:double"&gt;24111.55&lt;/D&gt;&lt;/FQL&gt;&lt;FQL&gt;&lt;Q&gt;180458^P_PRICE_LOW(12/02/13,12/02/13-14D,,,,"PRICE","INTRA")&lt;/Q&gt;&lt;R&gt;1&lt;/R&gt;&lt;C&gt;1&lt;/C&gt;&lt;D xsi:type="xsd:double"&gt;22463.4&lt;/D&gt;&lt;/FQL&gt;&lt;FQL&gt;&lt;Q&gt;180458^P_PRICE_HIGH(12/03/13,12/03/13-14D,,,,"PRICE","INTRA")&lt;/Q&gt;&lt;R&gt;1&lt;/R&gt;&lt;C&gt;1&lt;/C&gt;&lt;D xsi:type="xsd:double"&gt;24111.55&lt;/D&gt;&lt;/FQL&gt;&lt;FQL&gt;&lt;Q&gt;180458^P_PRICE_LOW(12/03/13,12/03/13-14D,,,,"PRICE","INTRA")&lt;/Q&gt;&lt;R&gt;1&lt;/R&gt;&lt;C&gt;1&lt;/C&gt;&lt;D xsi:type="xsd:double"&gt;22463.4&lt;/D&gt;&lt;/FQL&gt;&lt;FQL&gt;&lt;Q&gt;180458^P_PRICE_HIGH(12/04/13,12/04/13-14D,,,,"PRICE","INTRA")&lt;/Q&gt;&lt;R&gt;1&lt;/R&gt;&lt;C&gt;1&lt;/C&gt;&lt;D xsi:type="xsd:double"&gt;24111.55&lt;/D&gt;&lt;/FQL&gt;&lt;FQL&gt;&lt;Q&gt;180458^P_PRICE_LOW(12/04/13,12/04/13-14D,,,,"PRICE","INTRA")&lt;/Q&gt;&lt;R&gt;1&lt;/R&gt;&lt;C&gt;1&lt;/C&gt;&lt;D xsi:type="xsd:double"&gt;22529.33&lt;/D&gt;&lt;/FQL&gt;&lt;FQL&gt;&lt;Q&gt;180458^P_PRICE_HIGH(12/05/13,12/05/13-14D,,,,"PRICE","INTRA")&lt;/Q&gt;&lt;R&gt;1&lt;/R&gt;&lt;C&gt;1&lt;/C&gt;&lt;D xsi:type="xsd:double"&gt;24111.55&lt;/D&gt;&lt;/FQL&gt;&lt;FQL&gt;&lt;Q&gt;180458^P_PRICE_LOW(12/05/13,12/05/13-14D,,,,"PRICE","INTRA")&lt;/Q&gt;&lt;R&gt;1&lt;/R&gt;&lt;C&gt;1&lt;/C&gt;&lt;D xsi:type="xsd:double"&gt;22749.6&lt;/D&gt;&lt;/FQL&gt;&lt;FQL&gt;&lt;Q&gt;180458^P_PRICE_HIGH(12/06/13,12/06/13-14D,,,,"PRICE","INTRA")&lt;/Q&gt;&lt;R&gt;1&lt;/R&gt;&lt;C&gt;1&lt;/C&gt;&lt;D xsi:type="xsd:double"&gt;24111.55&lt;/D&gt;&lt;/FQL&gt;&lt;FQL&gt;&lt;Q&gt;180458^P_PRICE_LOW(12/06/13,12/06/13-14D,,,,"PRICE","INTRA")&lt;/Q&gt;&lt;R&gt;1&lt;/R&gt;&lt;C&gt;1&lt;/C&gt;&lt;D xsi:type="xsd:double"&gt;23390.66&lt;/D&gt;&lt;/FQL&gt;&lt;FQL&gt;&lt;Q&gt;180458^P_PRICE_HIGH(12/09/13,12/09/13-14D,,,,"PRICE","INTRA")&lt;/Q&gt;&lt;R&gt;1&lt;/R&gt;&lt;C&gt;1&lt;/C&gt;&lt;D xsi:type="xsd:double"&gt;24111.55&lt;/D&gt;&lt;/FQL&gt;&lt;FQL&gt;&lt;Q&gt;180458^P_PRICE_LOW(12/09/13,12/09/13-14D,,,,"PRICE","INTRA")&lt;/Q&gt;&lt;R&gt;1&lt;/R&gt;&lt;C&gt;1&lt;/C&gt;&lt;D xsi:type="xsd:double"&gt;23508.79&lt;/D&gt;&lt;/FQL&gt;&lt;FQL&gt;&lt;Q&gt;180458^P_PRICE_HIGH(12/10/13,12/10/13-14D,,,,"PRICE","INTRA")&lt;/Q&gt;&lt;R&gt;1&lt;/R&gt;&lt;C&gt;1&lt;/C&gt;&lt;D xsi:type="xsd:double"&gt;24111.55&lt;/D&gt;&lt;/FQL&gt;&lt;FQL&gt;&lt;Q&gt;180458^P_PRICE_LOW(12/10/13,12/10/13-14D,,,,"PRICE","INTRA")&lt;/Q&gt;&lt;R&gt;1&lt;/R&gt;&lt;C&gt;1&lt;/C&gt;&lt;D xsi:type="xsd:double"&gt;23508.79&lt;/D&gt;&lt;/FQL&gt;&lt;FQL&gt;&lt;Q&gt;180458^P_PRICE_HIGH(12/11/13,12/11/13-14D,,,,"PRICE","INTRA")&lt;/Q&gt;&lt;R&gt;1&lt;/R&gt;&lt;C&gt;1&lt;/C&gt;&lt;D xsi:type="xsd:double"&gt;24111.55&lt;/D&gt;&lt;/FQL&gt;&lt;FQL&gt;&lt;Q&gt;180458^P_PRICE_LOW(12/11/13,12/11/13-14D,,,,"PRICE","INTRA")&lt;/Q&gt;&lt;R&gt;1&lt;/R&gt;&lt;C&gt;1&lt;/C&gt;&lt;D xsi:type="xsd:double"&gt;23295.14&lt;/D&gt;&lt;/FQL&gt;&lt;FQL&gt;&lt;Q&gt;180458^P_PRICE_HIGH(12/12/13,12/12/13-14D,,,,"PRICE","INTRA")&lt;/Q&gt;&lt;R&gt;1&lt;/R&gt;&lt;C&gt;1&lt;/C&gt;&lt;D xsi:type="xsd:double"&gt;24111.55&lt;/D&gt;&lt;/FQL&gt;&lt;FQL&gt;&lt;Q&gt;180458^P_PRICE_LOW(12/12/13,12/12/13-14D,,,,"PRICE","INTRA")&lt;/Q&gt;&lt;R&gt;1&lt;/R&gt;&lt;C&gt;1&lt;/C&gt;&lt;D xsi:type="xsd:double"&gt;23160.9&lt;/D&gt;&lt;/FQL&gt;&lt;FQL&gt;&lt;Q&gt;180458^P_PRICE_HIGH(12/13/13,12/13/13-14D,,,,"PRICE","INTRA")&lt;/Q&gt;&lt;R&gt;1&lt;/R&gt;&lt;C&gt;1&lt;/C&gt;&lt;D xsi:type="xsd:double"&gt;24111.55&lt;/D&gt;&lt;/FQL&gt;&lt;FQL&gt;&lt;Q&gt;180458^P_PRICE_LOW(12/13/13,12/13/13-14D,,,,"PRICE","INTRA")&lt;/Q&gt;&lt;R&gt;1&lt;/R&gt;&lt;C&gt;1&lt;/C&gt;&lt;D xsi:type="xsd:double"&gt;23017.34&lt;/D&gt;&lt;/FQL&gt;&lt;FQL&gt;&lt;Q&gt;180458^P_PRICE_HIGH(12/16/13,12/16/13-14D,,,,"PRICE","INTRA")&lt;/Q&gt;&lt;R&gt;1&lt;/R&gt;&lt;C&gt;1&lt;/C&gt;&lt;D xsi:type="xsd:double"&gt;24111.55&lt;/D&gt;&lt;/FQL&gt;&lt;FQL&gt;&lt;Q&gt;180458^P_PRICE_LOW(12/16/13,12/16/13-14D,,,,"PRICE","INTRA")&lt;/Q&gt;&lt;R&gt;1&lt;/R&gt;&lt;C&gt;1&lt;/C&gt;&lt;D xsi:type="xsd:double"&gt;22999.76&lt;/D&gt;&lt;/FQL&gt;&lt;FQL&gt;&lt;Q&gt;180458^P_PRICE_HIGH(12/17/13,12/17/13-14D,,,,"PRICE","INTRA")&lt;/Q&gt;&lt;R&gt;1&lt;/R&gt;&lt;C&gt;1&lt;/C&gt;&lt;D xsi:type="xsd:double"&gt;24111.55&lt;/D&gt;&lt;/FQL&gt;&lt;FQL&gt;&lt;Q&gt;180458^P_PRICE_LOW(12/17/13,12/17/13-14D,,,,"PRICE","INTRA")&lt;/Q&gt;&lt;R&gt;1&lt;/R&gt;&lt;C&gt;1&lt;/C&gt;&lt;D xsi:type="xsd:double"&gt;22999.76&lt;/D&gt;&lt;/FQL&gt;&lt;FQL&gt;&lt;Q&gt;180458^P_PRICE_HIGH(12/18/13,12/18/13-14D,,,,"PRICE","INTRA")&lt;/Q&gt;&lt;R&gt;1&lt;/R&gt;&lt;C&gt;1&lt;/C&gt;&lt;D xsi:type="xsd:double"&gt;24111.55&lt;/D&gt;&lt;/FQL&gt;&lt;FQL&gt;&lt;Q&gt;180458^P_PRICE_LOW(12/18/13,12/18/13-14D,,,,"PRICE","INTRA")&lt;/Q&gt;&lt;R&gt;1&lt;/R&gt;&lt;C&gt;1&lt;/C&gt;&lt;D xsi:type="xsd:double"&gt;22993.54&lt;/D&gt;&lt;/FQL&gt;&lt;FQL&gt;&lt;Q&gt;180458^P_PRICE_HIGH(12/19/13,12/19/13-14D,,,,"PRICE","INTRA")&lt;/Q&gt;&lt;R&gt;1&lt;/R&gt;&lt;C&gt;1&lt;/C&gt;&lt;D xsi:type="xsd:double"&gt;24111.55&lt;/D&gt;&lt;/FQL&gt;&lt;FQL&gt;&lt;Q&gt;180458^P_PRICE_LOW(12/19/13,12/19/13-14D,,,,"PRICE","INTRA")&lt;/Q&gt;&lt;R&gt;1&lt;/R&gt;&lt;C&gt;1&lt;/C&gt;&lt;D xsi:type="xsd:double"&gt;22753.3&lt;/D&gt;&lt;/FQL&gt;&lt;FQL&gt;&lt;Q&gt;180458^P_PRICE_HIGH(12/20/13,12/20/13-14D,,,,"PRICE","INTRA")&lt;/Q&gt;&lt;R&gt;1&lt;/R&gt;&lt;C&gt;1&lt;/C&gt;&lt;D xsi:type="xsd:double"&gt;24111.55&lt;/D&gt;&lt;/FQL&gt;&lt;FQL&gt;&lt;Q&gt;180458^P_PRICE_LOW(12/20/13,12/20/13-14D,,,,"PRICE","INTRA")&lt;/Q&gt;&lt;R&gt;1&lt;/R&gt;&lt;C&gt;1&lt;/C&gt;&lt;D xsi:type="xsd:double"&gt;22713.7&lt;/D&gt;&lt;/FQL&gt;&lt;FQL&gt;&lt;Q&gt;180458^P_PRICE_HIGH(12/23/13,12/23/13-14D,,,,"PRICE","INTRA")&lt;/Q&gt;&lt;R&gt;1&lt;/R&gt;&lt;C&gt;1&lt;/C&gt;&lt;D xsi:type="xsd:double"&gt;23975.76&lt;/D&gt;&lt;/FQL&gt;&lt;FQL&gt;&lt;Q&gt;180458^P_PRICE_LOW(12/23/13,12/23/13-14D,,,,"PRICE","INTRA")&lt;/Q&gt;&lt;R&gt;1&lt;/R&gt;&lt;C&gt;1&lt;/C&gt;&lt;D xsi:type="xsd:double"&gt;22713.7&lt;/D&gt;&lt;/FQL&gt;&lt;FQL&gt;&lt;Q&gt;180458^P_PRICE_HIGH(12/24/13,12/24/13-14D,,,,"PRICE","INTRA")&lt;/Q&gt;&lt;R&gt;1&lt;/R&gt;&lt;C&gt;1&lt;/C&gt;&lt;D xsi:type="xsd:double"&gt;23970&lt;/D&gt;&lt;/FQL&gt;&lt;FQL&gt;&lt;Q&gt;180458^P_PRICE_LOW(12/24/13,12/24/13-14D,,,,"PRICE","INTRA")&lt;/Q&gt;&lt;R&gt;1&lt;/R&gt;&lt;C&gt;1&lt;/C&gt;&lt;D xsi:type="xsd:double"&gt;22713.7&lt;/D&gt;&lt;/FQL&gt;&lt;FQL&gt;&lt;Q&gt;180458^P_PRICE_HIGH(12/27/13,12/27/13-14D,,,,"PRICE","INTRA")&lt;/Q&gt;&lt;R&gt;1&lt;/R&gt;&lt;C&gt;1&lt;/C&gt;&lt;D xsi:type="xsd:double"&gt;23970&lt;/D&gt;&lt;/FQL&gt;&lt;FQL&gt;&lt;Q&gt;180458^P_PRICE_LOW(12/27/13,12/27/13-14D,,,,"PRICE","INTRA")&lt;/Q&gt;&lt;R&gt;1&lt;/R&gt;&lt;C&gt;1&lt;/C&gt;&lt;D xsi:type="xsd:double"&gt;22713.7&lt;/D&gt;&lt;/FQL&gt;&lt;FQL&gt;&lt;Q&gt;180458^P_PRICE_HIGH(12/30/13,12/30/13-14D,,,,"PRICE","INTRA")&lt;/Q&gt;&lt;R&gt;1&lt;/R&gt;&lt;C&gt;1&lt;/C&gt;&lt;D xsi:type="xsd:double"&gt;23970&lt;/D&gt;&lt;/FQL&gt;&lt;FQL&gt;&lt;Q&gt;180458^P_PRICE_LOW(12/30/13,12/30/13-14D,,,,"PRICE","INTRA")&lt;/Q&gt;&lt;R&gt;1&lt;/R&gt;&lt;C&gt;1&lt;/C&gt;&lt;D xsi:type="xsd:double"&gt;22713.7&lt;/D&gt;&lt;/FQL&gt;&lt;FQL&gt;&lt;Q&gt;180458^P_PRICE_HIGH(12/31/13,12/31/13-14D,,,,"PRICE","INTRA")&lt;/Q&gt;&lt;R&gt;1&lt;/R&gt;&lt;C&gt;1&lt;/C&gt;&lt;D xsi:type="xsd:double"&gt;23970&lt;/D&gt;&lt;/FQL&gt;&lt;FQL&gt;&lt;Q&gt;180458^P_PRICE_LOW(12/31/13,12/31/13-14D,,,,"PRICE","INTRA")&lt;/Q&gt;&lt;R&gt;1&lt;/R&gt;&lt;C&gt;1&lt;/C&gt;&lt;D xsi:type="xsd:double"&gt;22713.7&lt;/D&gt;&lt;/FQL&gt;&lt;FQL&gt;&lt;Q&gt;180458^P_PRICE_HIGH(1/02/14,1/02/14-14D,,,,"PRICE","INTRA")&lt;/Q&gt;&lt;R&gt;1&lt;/R&gt;&lt;C&gt;1&lt;/C&gt;&lt;D xsi:type="xsd:double"&gt;23810.94&lt;/D&gt;&lt;/FQL&gt;&lt;FQL&gt;&lt;Q&gt;180458^P_PRICE_LOW(1/02/14,1/02/14-14D,,,,"PRICE","INTRA")&lt;/Q&gt;&lt;R&gt;1&lt;/R&gt;&lt;C&gt;1&lt;/C&gt;&lt;D xsi:type="xsd:double"&gt;22713.7&lt;/D&gt;&lt;/FQL&gt;&lt;FQL&gt;&lt;Q&gt;180458^P_PRICE_HIGH(1/03/14,1/03/14-14D,,,,"PRICE","INTRA")&lt;/Q&gt;&lt;R&gt;1&lt;/R&gt;&lt;C&gt;1&lt;/C&gt;&lt;D xsi:type="xsd:double"&gt;23693.51&lt;/D&gt;&lt;/FQL&gt;&lt;FQL&gt;&lt;Q&gt;180458^P_PRICE_LOW(1/03/14,1/03/14-14D,,,,"PRICE","INTRA")&lt;/Q&gt;&lt;R&gt;1&lt;/R&gt;&lt;C&gt;1&lt;/C&gt;&lt;D xsi:type="xsd:double"&gt;22713.7&lt;/D&gt;&lt;/FQL&gt;&lt;FQL&gt;&lt;Q&gt;180458^P_PRICE_HIGH(1/06/14,1/06/14-14D,,,,"PRICE","INTRA")&lt;/Q&gt;&lt;R&gt;1&lt;/R&gt;&lt;C&gt;1&lt;/C&gt;&lt;D xsi:type="xsd:double"&gt;23469.33&lt;/D&gt;&lt;/FQL&gt;&lt;FQL&gt;&lt;Q&gt;180458^P_PRICE_LOW(1/06/14,1/06/14-14D,,,,"PRICE","INTRA")&lt;/Q&gt;&lt;R&gt;1&lt;/R&gt;&lt;C&gt;1&lt;/C&gt;&lt;D xsi:type="xsd:double"&gt;22567.77&lt;/D&gt;&lt;/FQL&gt;&lt;FQL&gt;&lt;Q&gt;180458^P_PRICE_HIGH(1/07/14,1/07/14-14D,,,,"PRICE","INTRA")&lt;/Q&gt;&lt;R&gt;1&lt;/R&gt;&lt;C&gt;1&lt;/C&gt;&lt;D xsi:type="xsd:double"&gt;23469.33&lt;/D&gt;&lt;/FQL&gt;&lt;FQL&gt;&lt;Q&gt;180458^P_PRICE_LOW(1/07/14,1/07/14-14D,,,,"PRICE","INTRA")&lt;/Q&gt;&lt;R&gt;1&lt;/R&gt;&lt;C&gt;1&lt;/C&gt;&lt;D xsi:type="xsd:double"&gt;22567.77&lt;/D&gt;&lt;/FQL&gt;&lt;FQL&gt;&lt;Q&gt;180458^P_PRICE_HIGH(1/08/14,1/08/14-14D,,,,"PRICE","INTRA")&lt;/Q&gt;&lt;R&gt;1&lt;/R&gt;&lt;C&gt;1&lt;/C&gt;&lt;D xsi:type="xsd:double"&gt;23469.33&lt;/D&gt;&lt;/FQL&gt;&lt;FQL&gt;&lt;Q&gt;180458^P_PRICE_LOW(1/08/14,1/08/14-14D,,,,"PRICE","INTRA")&lt;/Q&gt;&lt;R&gt;1&lt;/R&gt;&lt;C&gt;1&lt;/C&gt;&lt;D xsi:type="xsd:double"&gt;22567.77&lt;/D&gt;&lt;/FQL&gt;&lt;FQL&gt;&lt;Q&gt;180458^P_PRICE_HIGH(1/09/14,1/09/14-14D,,,,"PRICE","INTRA")&lt;/Q&gt;&lt;R&gt;1&lt;/R&gt;&lt;C&gt;1&lt;/C&gt;&lt;D xsi:type="xsd:double"&gt;23469.33&lt;/D&gt;&lt;/FQL&gt;&lt;FQL&gt;&lt;Q&gt;180458^P_PRICE_LOW(1/09/14,1/09/14-14D,,,,"PRICE","INTRA")&lt;/Q&gt;&lt;R&gt;1&lt;/R&gt;&lt;C&gt;1&lt;/C&gt;&lt;D xsi:type="xsd:double"&gt;22567.77&lt;/D&gt;&lt;/FQL&gt;&lt;FQL&gt;&lt;Q&gt;180458^P_PRICE_HIGH(1/10/14,1/10/14-14D,,,,"PRICE","INTRA")&lt;/Q&gt;&lt;R&gt;1&lt;/R&gt;&lt;C&gt;1&lt;/C&gt;&lt;D xsi:type="xsd:double"&gt;23469.33&lt;/D&gt;&lt;/FQL&gt;&lt;FQL&gt;&lt;Q&gt;180458^P_PRICE_LOW(1/10/14,1/10/14-14D,,,,"PRICE","INTRA")&lt;/Q&gt;&lt;R&gt;1&lt;/R&gt;&lt;C&gt;1&lt;/C&gt;&lt;D xsi:type="xsd:double"&gt;22567.77&lt;/D&gt;&lt;/FQL&gt;&lt;FQL&gt;&lt;Q&gt;180458^P_PRICE_HIGH(1/13/14,1/13/14-14D,,,,"PRICE","INTRA")&lt;/Q&gt;&lt;R&gt;1&lt;/R&gt;&lt;C&gt;1&lt;/C&gt;&lt;D xsi:type="xsd:double"&gt;23469.33&lt;/D&gt;&lt;/FQL&gt;&lt;FQL&gt;&lt;Q&gt;180458^P_PRICE_LOW(1/13/14,1/13/14-14D,,,,"PRICE","INTRA")&lt;/Q&gt;&lt;R&gt;1&lt;/R&gt;&lt;C&gt;1&lt;/C&gt;&lt;D xsi:type="xsd:double"&gt;22567.77&lt;/D&gt;&lt;/FQL&gt;&lt;FQL&gt;&lt;Q&gt;180458^P_PRICE_HIGH(1/14/14,1/14/14-14D,,,,"PRICE","INTRA")&lt;/Q&gt;&lt;R&gt;1&lt;/R&gt;&lt;C&gt;1&lt;/C&gt;&lt;D xsi:type="xsd:double"&gt;23469.33&lt;/D&gt;&lt;/FQL&gt;&lt;FQL&gt;&lt;Q&gt;180458^P_PRICE_LOW(1/14/14,1/14/14-14D,,,,"PRICE","INTRA")&lt;/Q&gt;&lt;R&gt;1&lt;/R&gt;&lt;C&gt;1&lt;/C&gt;&lt;D xsi:type="xsd:double"&gt;22567.77&lt;/D&gt;&lt;/FQL&gt;&lt;FQL&gt;&lt;Q&gt;180458^P_PRICE_HIGH(1/15/14,1/15/14-14D,,,,"PRICE","INTRA")&lt;/Q&gt;&lt;R&gt;1&lt;/R&gt;&lt;C&gt;1&lt;/C&gt;&lt;D xsi:type="xsd:double"&gt;23469.33&lt;/D&gt;&lt;/FQL&gt;&lt;FQL&gt;&lt;Q&gt;180458^P_PRICE_LOW(1/15/14,1/15/14-14D,,,,"PRICE","INTRA")&lt;/Q&gt;&lt;R&gt;1&lt;/R&gt;&lt;C&gt;1&lt;/C&gt;&lt;D xsi:type="xsd:double"&gt;22567.77&lt;/D&gt;&lt;/FQL&gt;&lt;FQL&gt;&lt;Q&gt;180458^P_PRICE_HIGH(1/16/14,1/16/14-14D,,,,"PRICE","INTRA")&lt;/Q&gt;&lt;R&gt;1&lt;/R&gt;&lt;C&gt;1&lt;/C&gt;&lt;D xsi:type="xsd:double"&gt;23469.33&lt;/D&gt;&lt;/FQL&gt;&lt;FQL&gt;&lt;Q&gt;180458^P_PRICE_LOW(1/16/14,1/16/14-14D,,,,"PRICE","INTRA")&lt;/Q&gt;&lt;R&gt;1&lt;/R&gt;&lt;C&gt;1&lt;/C&gt;&lt;D xsi:type="xsd:double"&gt;22567.77&lt;/D&gt;&lt;/FQL&gt;&lt;FQL&gt;&lt;Q&gt;180458^P_PRICE_HIGH(1/17/14,1/17/14-14D,,,,"PRICE","INTRA")&lt;/Q&gt;&lt;R&gt;1&lt;/R&gt;&lt;C&gt;1&lt;/C&gt;&lt;D xsi:type="xsd:double"&gt;23469.33&lt;/D&gt;&lt;/FQL&gt;&lt;FQL&gt;&lt;Q&gt;180458^P_PRICE_LOW(1/17/14,1/17/14-14D,,,,"PRICE","INTRA")&lt;/Q&gt;&lt;R&gt;1&lt;/R&gt;&lt;C&gt;1&lt;/C&gt;&lt;D xsi:type="xsd:double"&gt;22567.77&lt;/D&gt;&lt;/FQL&gt;&lt;FQL&gt;&lt;Q&gt;180458^P_PRICE_HIGH(1/20/14,1/20/14-14D,,,,"PRICE","INTRA")&lt;/Q&gt;&lt;R&gt;1&lt;/R&gt;&lt;C&gt;1&lt;/C&gt;&lt;D xsi:type="xsd:double"&gt;23469.33&lt;/D&gt;&lt;/FQL&gt;&lt;FQL&gt;&lt;Q&gt;180458^P_PRICE_LOW(1/20/14,1/20/14-14D,,,,"PRICE","INTRA")&lt;/Q&gt;&lt;R&gt;1&lt;/R&gt;&lt;C&gt;1&lt;/C&gt;&lt;D xsi:type="xsd:double"&gt;22567.77&lt;/D&gt;&lt;/FQL&gt;&lt;FQL&gt;&lt;Q&gt;180458^P_PRICE_HIGH(1/21/14,1/21/14-14D,,,,"PRICE","INTRA")&lt;/Q&gt;&lt;R&gt;1&lt;/R&gt;&lt;C&gt;1&lt;/C&gt;&lt;D xsi:type="xsd:double"&gt;23469.33&lt;/D&gt;&lt;/FQL&gt;&lt;FQL&gt;&lt;Q&gt;180458^P_PRICE_LOW(1/21/14,1/21/14-14D,,,,"PRICE","INTRA")&lt;/Q&gt;&lt;R&gt;1&lt;/R&gt;&lt;C&gt;1&lt;/C&gt;&lt;D xsi:type="xsd:double"&gt;22567.77&lt;/D&gt;&lt;/FQL&gt;&lt;FQL&gt;&lt;Q&gt;180458^P_PRICE_HIGH(1/22/14,1/22/14-14D,,,,"PRICE","INTRA")&lt;/Q&gt;&lt;R&gt;1&lt;/R&gt;&lt;C&gt;1&lt;/C&gt;&lt;D xsi:type="xsd:double"&gt;23469.33&lt;/D&gt;&lt;/FQL&gt;&lt;FQL&gt;&lt;Q&gt;180458^P_PRICE_LOW(1/22/14,1/22/14-14D,,,,"PRICE","INTRA")&lt;/Q&gt;&lt;R&gt;1&lt;/R&gt;&lt;C&gt;1&lt;/C&gt;&lt;D xsi:type="xsd:double"&gt;22567.77&lt;/D&gt;&lt;/FQL&gt;&lt;FQL&gt;&lt;Q&gt;180458^P_PRICE_HIGH(1/23/14,1/23/14-14D,,,,"PRICE","INTRA")&lt;/Q&gt;&lt;R&gt;1&lt;/R&gt;&lt;C&gt;1&lt;/C&gt;&lt;D xsi:type="xsd:double"&gt;23263.42&lt;/D&gt;&lt;/FQL&gt;&lt;FQL&gt;&lt;Q&gt;180458^P_PRICE_LOW(1/23/14,1/23/14-14D,,,,"PRICE","INTRA")&lt;/Q&gt;&lt;R&gt;1&lt;/R&gt;&lt;C&gt;1&lt;/C&gt;&lt;D xsi:type="xsd:double"&gt;22567.77&lt;/D&gt;&lt;/FQL&gt;&lt;FQL&gt;&lt;Q&gt;180458^P_PRICE_HIGH(1/24/14,1/24/14-14D,,,,"PRICE","INTRA")&lt;/Q&gt;&lt;R&gt;1&lt;/R&gt;&lt;C&gt;1&lt;/C&gt;&lt;D xsi:type="xsd:double"&gt;23263.42&lt;/D&gt;&lt;/FQL&gt;&lt;FQL&gt;&lt;Q&gt;180458^P_PRICE_LOW(1/24/14,1/24/14-14D,,,,"PRICE","INTRA")&lt;/Q&gt;&lt;R&gt;1&lt;/R&gt;&lt;C&gt;1&lt;/C&gt;&lt;D xsi:type="xsd:double"&gt;22435.72&lt;/D&gt;&lt;/FQL&gt;&lt;FQL&gt;&lt;Q&gt;180458^P_PRICE_HIGH(1/27/14,1/27/14-14D,,,,"PRICE","INTRA")&lt;/Q&gt;&lt;R&gt;1&lt;/R&gt;&lt;C&gt;1&lt;/C&gt;&lt;D xsi:type="xsd:double"&gt;23263.42&lt;/D&gt;&lt;/FQL&gt;&lt;FQL&gt;&lt;Q&gt;180458^P_PRICE_LOW(1/27/14,1/27/14-14D,,,,"PRICE","INTRA")&lt;/Q&gt;&lt;R&gt;1&lt;/R&gt;&lt;C&gt;1&lt;/C&gt;&lt;D xsi:type="xsd:double"&gt;21880.73&lt;/D&gt;&lt;/FQL&gt;&lt;FQL&gt;&lt;Q&gt;180458^P_PRICE_HIGH(1/28/14,1/28/14-14D,,,,"PRICE","INTRA")&lt;/Q&gt;&lt;R&gt;1&lt;/R&gt;&lt;C&gt;1&lt;/C&gt;&lt;D xsi:type="xsd:double"&gt;23263.42&lt;/D&gt;&lt;/FQL&gt;&lt;FQL&gt;&lt;Q&gt;180458^P_PRICE_LOW(1/28/14,1/28/14-14D,,,,"PRICE","INTRA")&lt;/Q&gt;&lt;R&gt;1&lt;/R&gt;&lt;C&gt;1&lt;/C&gt;&lt;D xsi:type="xsd:double"&gt;21880.73&lt;/D&gt;&lt;/FQL&gt;&lt;FQL&gt;&lt;Q&gt;180458^P_PRICE_HIGH(1/29/14,1/29/14-14D,,,,"PRICE","INTRA")&lt;/Q&gt;&lt;R&gt;1&lt;/R&gt;&lt;C&gt;1&lt;/C&gt;&lt;D xsi:type="xsd:double"&gt;23263.42&lt;/D&gt;&lt;/FQL&gt;&lt;FQL&gt;&lt;Q&gt;180458^P_PRICE_LOW(1/29/14,1/29/14-14D,,,,"PRICE","INTRA")&lt;/Q&gt;&lt;R&gt;1&lt;/R&gt;&lt;C&gt;1&lt;/C&gt;&lt;D xsi:type="xsd:double"&gt;21880.73&lt;/D&gt;&lt;/FQL&gt;&lt;FQL&gt;&lt;Q&gt;180458^P_PRICE_HIGH(1/30/14,1/30/14-14D,,,,"PRICE","INTRA")&lt;/Q&gt;&lt;R&gt;1&lt;/R&gt;&lt;C&gt;1&lt;/C&gt;&lt;D xsi:type="xsd:double"&gt;23263.42&lt;/D&gt;&lt;/FQL&gt;&lt;FQL&gt;&lt;Q&gt;180458^P_PRICE_LOW(1/30/14,1/30/14-14D,,,,"PRICE","INTRA")&lt;/Q&gt;&lt;R&gt;1&lt;/R&gt;&lt;C&gt;1&lt;/C&gt;&lt;D xsi:type="xsd:double"&gt;21746.23&lt;/D&gt;&lt;/FQL&gt;&lt;FQL&gt;&lt;Q&gt;180458^P_PRICE_HIGH(2/04/14,2/04/14-14D,,,,"PRICE","INTRA")&lt;/Q&gt;&lt;R&gt;1&lt;/R&gt;&lt;C&gt;1&lt;/C&gt;&lt;D xsi:type="xsd:double"&gt;23263.42&lt;/D&gt;&lt;/FQL&gt;&lt;FQL&gt;&lt;Q&gt;180458^P_PRICE_LOW(2/04/14,2/04/14-14D,,,,"PRICE","INTRA")&lt;/Q&gt;&lt;R&gt;1&lt;/R&gt;&lt;C&gt;1&lt;/C&gt;&lt;D xsi:type="xsd:double"&gt;21388.61&lt;/D&gt;&lt;/FQL&gt;&lt;FQL&gt;&lt;Q&gt;180458^P_PRICE_HIGH(2/05/14,2/05/14-14D,,,,"PRICE","INTRA")&lt;/Q&gt;&lt;R&gt;1&lt;/R&gt;&lt;C&gt;1&lt;/C&gt;&lt;D xsi:type="xsd:double"&gt;23263.42&lt;/D&gt;&lt;/FQL&gt;&lt;FQL&gt;&lt;Q&gt;180458^P_PRICE_LOW(2/05/14,2/05/14-14D,,,,"PRICE","INTRA")&lt;/Q&gt;&lt;R&gt;1&lt;/R&gt;&lt;C&gt;1&lt;/C&gt;&lt;D xsi:type="xsd:double"&gt;21197.78&lt;/D&gt;&lt;/FQL&gt;&lt;FQL&gt;&lt;Q&gt;180458^P_PRICE_HIGH(2/06/14,2/06/14-14D,,,,"PRICE","INTRA")&lt;/Q&gt;&lt;R&gt;1&lt;/R&gt;&lt;C&gt;1&lt;/C&gt;&lt;D xsi:type="xsd:double"&gt;23263.42&lt;/D&gt;&lt;/FQL&gt;&lt;FQL&gt;&lt;Q&gt;180458^P_PRICE_LOW(2/06/14,2/06/14-14D,,,,"PRICE","INTRA")&lt;/Q&gt;&lt;R&gt;1&lt;/R&gt;&lt;C&gt;1&lt;/C&gt;&lt;D xsi:type="xsd:double"&gt;21197.78&lt;/D&gt;&lt;/FQL&gt;&lt;FQL&gt;&lt;Q&gt;180458^P_PRICE_HIGH(2/07/14,2/07/14-14D,,,,"PRICE","INTRA")&lt;/Q&gt;&lt;R&gt;1&lt;/R&gt;&lt;C&gt;1&lt;/C&gt;&lt;D xsi:type="xsd:double"&gt;23263.42&lt;/D&gt;&lt;/FQL&gt;&lt;FQL&gt;&lt;Q&gt;180458^P_PRICE_LOW(2/07/14,2/07/14-14D,,,,"PRICE","INTRA")&lt;/Q&gt;&lt;R&gt;1&lt;/R&gt;&lt;C&gt;1&lt;/C&gt;&lt;D xsi:type="xsd:double"&gt;21197.78&lt;/D&gt;&lt;/FQL&gt;&lt;FQL&gt;&lt;Q&gt;180458^P_PRICE_HIGH(2/10/14,2/10/14-14D,,,,"PRICE","INTRA")&lt;/Q&gt;&lt;R&gt;1&lt;/R&gt;&lt;C&gt;1&lt;/C&gt;&lt;D xsi:type="xsd:double"&gt;23263.42&lt;/D&gt;&lt;/FQL&gt;&lt;FQL&gt;&lt;Q&gt;180458^P_PRICE_LOW(2/10/14,2/10/14-14D,,,,"PRICE","INTRA")&lt;/Q&gt;&lt;R&gt;1&lt;/R&gt;&lt;C&gt;1&lt;/C&gt;&lt;D xsi:type="xsd:double"&gt;21197.78&lt;/D&gt;&lt;/FQL&gt;&lt;FQL&gt;&lt;Q&gt;180458^P_PRICE_HIGH(2/11/14,2/11/14-14D,,,,"PRICE","INTRA")&lt;/Q&gt;&lt;R&gt;1&lt;/R&gt;&lt;C&gt;1&lt;/C&gt;&lt;D xsi:type="xsd:double"&gt;23139.65&lt;/D&gt;&lt;/FQL&gt;&lt;FQL&gt;&lt;Q&gt;180458^P_PRICE_LOW(2/11/14,2/11/14-14D,,,,"PRICE","INTRA")&lt;/Q&gt;&lt;R&gt;1&lt;/R&gt;&lt;C&gt;1&lt;/C&gt;&lt;D xsi:type="xsd:double"&gt;21197.78&lt;/D&gt;&lt;/FQL&gt;&lt;FQL&gt;&lt;Q&gt;180458^P_PRICE_HIGH(2/12/14,2/12/14-14D,,,,"PRICE","INTRA")&lt;/Q&gt;&lt;R&gt;1&lt;/R&gt;&lt;C&gt;1&lt;/C&gt;&lt;D xsi:type="xsd:double"&gt;23139.65&lt;/D&gt;&lt;/FQL&gt;&lt;FQL&gt;&lt;Q&gt;180458^P_PRICE_LOW(2/12/14,2/12/14-14D,,,,"PRICE","INTRA")&lt;/Q&gt;&lt;R&gt;1&lt;/R&gt;&lt;C&gt;1&lt;/C&gt;&lt;D xsi:type="xsd:double"&gt;21197.78&lt;/D&gt;&lt;/FQL&gt;&lt;FQL&gt;&lt;Q&gt;180458^P_PRICE_HIGH(2/13/14,2/13/14-14D,,,,"PRICE","INTRA")&lt;/Q&gt;&lt;R&gt;1&lt;/R&gt;&lt;C&gt;1&lt;/C&gt;&lt;D xsi:type="xsd:double"&gt;23119.61&lt;/D&gt;&lt;/FQL&gt;&lt;FQL&gt;&lt;Q&gt;180458^P_PRICE_LOW(2/13/14,2/13/14-14D,,,,"PRICE","INTRA")&lt;/Q&gt;&lt;R&gt;1&lt;/R&gt;&lt;C&gt;1&lt;/C&gt;&lt;D xsi:type="xsd:double"&gt;21197.78&lt;/D&gt;&lt;/FQL&gt;&lt;FQL&gt;&lt;Q&gt;180458^P_PRICE_HIGH(2/14/14,2/14/14-14D,,,,"PRICE","INTRA")&lt;/Q&gt;&lt;R&gt;1&lt;/R&gt;&lt;C&gt;1&lt;/C&gt;&lt;D xsi:type="xsd:double"&gt;23093.85&lt;/D&gt;&lt;/FQL&gt;&lt;FQL&gt;&lt;Q&gt;180458^P_PRICE_LOW(2/14/14,2/14/14-14D,,,,"PRICE","INTRA")&lt;/Q&gt;&lt;R&gt;1&lt;/R&gt;&lt;C&gt;1&lt;/C&gt;&lt;D xsi:type="xsd:double"&gt;21197.78&lt;/D&gt;&lt;/FQL&gt;&lt;FQL&gt;&lt;Q&gt;180458^P_PRICE_HIGH(2/17/14,2/17/14-14D,,,,"PRICE","INTRA")&lt;/Q&gt;&lt;R&gt;1&lt;/R&gt;&lt;C&gt;1&lt;/C&gt;&lt;D xsi:type="xsd:double"&gt;22659.72&lt;/D&gt;&lt;/FQL&gt;&lt;FQL&gt;&lt;Q&gt;180458^P_PRICE_LOW(2/17/14,2/17/14-14D,,,,"PRICE","INTRA")&lt;/Q&gt;&lt;R&gt;1&lt;/R&gt;&lt;C&gt;1&lt;/C&gt;&lt;D xsi:type="xsd:double"&gt;21197.78&lt;/D&gt;&lt;/FQL&gt;&lt;FQL&gt;&lt;Q&gt;180458^P_PRICE_HIGH(2/18/14,2/18/14-14D,,,,"PRICE","INTRA")&lt;/Q&gt;&lt;R&gt;1&lt;/R&gt;&lt;C&gt;1&lt;/C&gt;&lt;D xsi:type="xsd:double"&gt;22592.36&lt;/D&gt;&lt;/FQL&gt;&lt;FQL&gt;&lt;Q&gt;180458^P_PRICE_LOW(2/18/14,2/18/14-14D,,,,"PRICE","INTRA")&lt;/Q&gt;&lt;R&gt;1&lt;/R&gt;&lt;C&gt;1&lt;/C&gt;&lt;D xsi:type="xsd:double"&gt;21197.78&lt;/D&gt;&lt;/FQL&gt;&lt;FQL&gt;&lt;Q&gt;180458^P_PRICE_HIGH(2/19/14,2/19/14-14D,,,,"PRICE","INTRA")&lt;/Q&gt;&lt;R&gt;1&lt;/R&gt;&lt;C&gt;1&lt;/C&gt;&lt;D xsi:type="xsd:double"&gt;22708.4&lt;/D&gt;&lt;/FQL&gt;&lt;FQL&gt;&lt;Q&gt;180458^P_PRICE_LOW(2/19/14,2/19/14-14D,,,,"PRICE","INTRA")&lt;/Q&gt;&lt;R&gt;1&lt;/R&gt;&lt;C&gt;1&lt;/C&gt;&lt;D xsi:type="xsd:double"&gt;21197.78&lt;/D&gt;&lt;/FQL&gt;&lt;FQL&gt;&lt;Q&gt;180458^P_PRICE_HIGH(2/20/14,2/20/14-14D,,,,"PRICE","INTRA")&lt;/Q&gt;&lt;R&gt;1&lt;/R&gt;&lt;C&gt;1&lt;/C&gt;&lt;D xsi:type="xsd:double"&gt;22742.72&lt;/D&gt;&lt;/FQL&gt;&lt;FQL&gt;&lt;Q&gt;180458^P_PRICE_LOW(2/20/14,2/20/14-14D,,,,"PRICE","INTRA")&lt;/Q&gt;&lt;R&gt;1&lt;/R&gt;&lt;C&gt;1&lt;/C&gt;&lt;D xsi:type="xsd:double"&gt;21197.78&lt;/D&gt;&lt;/FQL&gt;&lt;FQL&gt;&lt;Q&gt;180458^P_PRICE_HIGH(2/21/14,2/21/14-14D,,,,"PRICE","INTRA")&lt;/Q&gt;&lt;R&gt;1&lt;/R&gt;&lt;C&gt;1&lt;/C&gt;&lt;D xsi:type="xsd:double"&gt;22742.72&lt;/D&gt;&lt;/FQL&gt;&lt;FQL&gt;&lt;Q&gt;180458^P_PRICE_LOW(2/21/14,2/21/14-14D,,,,"PRICE","INTRA")&lt;/Q&gt;&lt;R&gt;1&lt;/R&gt;&lt;C&gt;1&lt;/C&gt;&lt;D xsi:type="xsd:double"&gt;21197.78&lt;/D&gt;&lt;/FQL&gt;&lt;FQL&gt;&lt;Q&gt;180458^P_PRICE_HIGH(2/24/14,2/24/14-14D,,,,"PRICE","INTRA")&lt;/Q&gt;&lt;R&gt;1&lt;/R&gt;&lt;C&gt;1&lt;/C&gt;&lt;D xsi:type="xsd:double"&gt;22742.72&lt;/D&gt;&lt;/FQL&gt;&lt;FQL&gt;&lt;Q&gt;180458^P_PRICE_LOW(2/24/14,2/24/14-14D,,,,"PRICE","INTRA")&lt;/Q&gt;&lt;R&gt;1&lt;/R&gt;&lt;C&gt;1&lt;/C&gt;&lt;D xsi:type="xsd:double"&gt;21197.78&lt;/D&gt;&lt;/FQL&gt;&lt;FQL&gt;&lt;Q&gt;180458^P_PRICE_HIGH(2/25/14,2/25/14-14D,,,,"PRICE","INTRA")&lt;/Q&gt;&lt;R&gt;1&lt;/R&gt;&lt;C&gt;1&lt;/C&gt;&lt;D xsi:type="xsd:double"&gt;22742.72&lt;/D&gt;&lt;/FQL&gt;&lt;FQL&gt;&lt;Q&gt;180458^P_PRICE_LOW(2/25/14,2/25/14-14D,,,,"PRICE","INTRA")&lt;/Q&gt;&lt;R&gt;1&lt;/R&gt;&lt;C&gt;1&lt;/C&gt;&lt;D xsi:type="xsd:double"&gt;21197.78&lt;/D&gt;&lt;/FQL&gt;&lt;FQL&gt;&lt;Q&gt;180458^P_PRICE_HIGH(2/26/14,2/26/14-14D,,,,"PRICE","INTRA")&lt;/Q&gt;&lt;R&gt;1&lt;/R&gt;&lt;C&gt;1&lt;/C&gt;&lt;D xsi:type="xsd:double"&gt;22742.72&lt;/D&gt;&lt;/FQL&gt;&lt;FQL&gt;&lt;Q&gt;180458^P_PRICE_LOW(2/26/14,2/26/14-14D,,,,"PRICE","INTRA")&lt;/Q&gt;&lt;R&gt;1&lt;/R&gt;&lt;C&gt;1&lt;/C&gt;&lt;D xsi:type="xsd:double"&gt;21277.01&lt;/D&gt;&lt;/FQL&gt;&lt;FQL&gt;&lt;Q&gt;180458^P_PRICE_HIGH(2/27/14,2/27/14-14D,,,,"PRICE","INTRA")&lt;/Q&gt;&lt;R&gt;1&lt;/R&gt;&lt;C&gt;1&lt;/C&gt;&lt;D xsi:type="xsd:double"&gt;22866.23&lt;/D&gt;&lt;/FQL&gt;&lt;FQL&gt;&lt;Q&gt;180458^P_PRICE_LOW(2/27/14,2/27/14-14D,,,,"PRICE","INTRA")&lt;/Q&gt;&lt;R&gt;1&lt;/R&gt;&lt;C&gt;1&lt;/C&gt;&lt;D xsi:type="xsd:double"&gt;21480.09&lt;/D&gt;&lt;/FQL&gt;&lt;FQL&gt;&lt;Q&gt;180458^P_PRICE_HIGH(2/28/14,2/28/14-14D,,,,"PRICE","INTRA")&lt;/Q&gt;&lt;R&gt;1&lt;/R&gt;&lt;C&gt;1&lt;/C&gt;&lt;D xsi:type="xsd:double"&gt;22986.7&lt;/D&gt;&lt;/FQL&gt;&lt;FQL&gt;&lt;Q&gt;180458^P_PRICE_LOW(2/28/14,2/28/14-14D,,,,"PRICE","INTRA")&lt;/Q&gt;&lt;R&gt;1&lt;/R&gt;&lt;C&gt;1&lt;/C&gt;&lt;D xsi:type="xsd:double"&gt;21524.81&lt;/D&gt;&lt;/FQL&gt;&lt;FQL&gt;&lt;Q&gt;180458^P_PRICE_HIGH(3/03/14,3/03/14-14D,,,,"PRICE","INTRA")&lt;/Q&gt;&lt;R&gt;1&lt;/R&gt;&lt;C&gt;1&lt;/C&gt;&lt;D xsi:type="xsd:double"&gt;22986.7&lt;/D&gt;&lt;/FQL&gt;&lt;FQL&gt;&lt;Q&gt;180458^P_PRICE_LOW(3/03/14,3/03/14-14D,,,,"PRICE","INTRA")&lt;/Q&gt;&lt;R&gt;1&lt;/R&gt;&lt;C&gt;1&lt;/C&gt;&lt;D xsi:type="xsd:double"&gt;21623.79&lt;/D&gt;&lt;/FQL&gt;&lt;FQL&gt;&lt;Q&gt;180458^P_PRICE_HIGH(3/04/14,3/04/14-14D,,,,"PRICE","INTRA")&lt;/Q&gt;&lt;R&gt;1&lt;/R&gt;&lt;C&gt;1&lt;/C&gt;&lt;D xsi:type="xsd:double"&gt;22986.7&lt;/D&gt;&lt;/FQL&gt;&lt;FQL&gt;&lt;Q&gt;180458^P_PRICE_LOW(3/04/14,3/04/14-14D,,,,"PRICE","INTRA")&lt;/Q&gt;&lt;R&gt;1&lt;/R&gt;&lt;C&gt;1&lt;/C&gt;&lt;D xsi:type="xsd:double"&gt;22010.56&lt;/D&gt;&lt;/FQL&gt;&lt;FQL&gt;&lt;Q&gt;180458^P_PRICE_HIGH(3/05/14,3/05/14-14D,,,,"PRICE","INTRA")&lt;/Q&gt;&lt;R&gt;1&lt;/R&gt;&lt;C&gt;1&lt;/C&gt;&lt;D xsi:type="xsd:double"&gt;22986.7&lt;/D&gt;&lt;/FQL&gt;&lt;FQL&gt;&lt;Q&gt;180458^P_PRICE_LOW(3/05/14,3/05/14-14D,,,,"PRICE","INTRA")&lt;/Q&gt;&lt;R&gt;1&lt;/R&gt;&lt;C&gt;1&lt;/C&gt;&lt;D xsi:type="xsd:double"&gt;22098.2&lt;/D&gt;&lt;/FQL&gt;&lt;FQL&gt;&lt;Q&gt;180458^P_PRICE_HIGH(3/06/14,3/06/14-14D,,,,"PRICE","INTRA")&lt;/Q&gt;&lt;R&gt;1&lt;/R&gt;&lt;C&gt;1&lt;/C&gt;&lt;D xsi:type="xsd:double"&gt;22986.7&lt;/D&gt;&lt;/FQL&gt;&lt;FQL&gt;&lt;Q&gt;180458^P_PRICE_LOW(3/06/14,3/06/14-14D,,,,"PRICE","INTRA")&lt;/Q&gt;&lt;R&gt;1&lt;/R&gt;&lt;C&gt;1&lt;/C&gt;&lt;D xsi:type="xsd:double"&gt;22243.77&lt;/D&gt;&lt;/FQL&gt;&lt;FQL&gt;&lt;Q&gt;180458^P_PRICE_HIGH(3/07/14,3/07/14-14D,,,,"PRICE","INTRA")&lt;/Q&gt;&lt;R&gt;1&lt;/R&gt;&lt;C&gt;1&lt;/C&gt;&lt;D xsi:type="xsd:double"&gt;22986.7&lt;/D&gt;&lt;/FQL&gt;&lt;FQL&gt;&lt;Q&gt;180458^P_PRICE_LOW(3/07/14,3/07/14-14D,,,,"PRICE","INTRA")&lt;/Q&gt;&lt;R&gt;1&lt;/R&gt;&lt;C&gt;1&lt;/C&gt;&lt;D xsi:type="xsd:double"&gt;22258.89&lt;/D&gt;&lt;/FQL&gt;&lt;FQL&gt;&lt;Q&gt;180458^P_PRICE_HIGH(3/10/14,3/10/14-14D,,,,"PRICE","INTRA")&lt;/Q&gt;&lt;R&gt;1&lt;/R&gt;&lt;C&gt;1&lt;/C&gt;&lt;D xsi:type="xsd:double"&gt;22986.7&lt;/D&gt;&lt;/FQL&gt;&lt;FQL&gt;&lt;Q&gt;180458^P_PRICE_LOW(3/10/14,3/10/14-14D,,,,"PRICE","INTRA")&lt;/Q&gt;&lt;R&gt;1&lt;/R&gt;&lt;C&gt;1&lt;/C&gt;&lt;D xsi:type="xsd:double"&gt;22206.8&lt;/D&gt;&lt;/FQL&gt;&lt;FQL&gt;&lt;Q&gt;180458^P_PRICE_HIGH(3/11/14,3/11/14-14D,,,,"PRICE","INTRA")&lt;/Q&gt;&lt;R&gt;1&lt;/R&gt;&lt;C&gt;1&lt;/C&gt;&lt;D xsi:type="xsd:double"&gt;22986.7&lt;/D&gt;&lt;/FQL&gt;&lt;FQL&gt;&lt;Q&gt;180458^P_PRICE_LOW(3/11/14,3/11/14-14D,,,,"PRICE","INTRA")&lt;/Q&gt;&lt;R&gt;1&lt;/R&gt;&lt;C&gt;1&lt;/C&gt;&lt;D xsi:type="xsd:double"&gt;22198.07&lt;/D&gt;&lt;/FQL&gt;&lt;FQL&gt;&lt;Q&gt;180458^P_PRICE_HIGH(3/12/14,3/12/14-14D,,,,"PRICE","INTRA")&lt;/Q&gt;&lt;R&gt;1&lt;/R&gt;&lt;C&gt;1&lt;/C&gt;&lt;D xsi:type="xsd:double"&gt;22986.7&lt;/D&gt;&lt;/FQL&gt;&lt;FQL&gt;&lt;Q&gt;180458^P_PRICE_LOW(3/12/14,3/12/14-14D,,,,"PRICE","INTRA")&lt;/Q&gt;&lt;R&gt;1&lt;/R&gt;&lt;C&gt;1&lt;/C&gt;&lt;D xsi:type="xsd:double"&gt;21873.2&lt;/D&gt;&lt;/FQL&gt;&lt;FQL&gt;&lt;Q&gt;180458^P_PRICE_HIGH(3/13/14,3/13/14-14D,,,,"PRICE","INTRA")&lt;/Q&gt;&lt;R&gt;1&lt;/R&gt;&lt;C&gt;1&lt;/C&gt;&lt;D xsi:type="xsd:double"&gt;22986.7&lt;/D&gt;&lt;/FQL&gt;&lt;FQL&gt;&lt;Q&gt;180458^P_PRICE_LOW(3/13/14,3/13/14-14D,,,,"PRICE","INTRA")&lt;/Q&gt;&lt;R&gt;1&lt;/R&gt;&lt;C&gt;1&lt;/C&gt;&lt;D xsi:type="xsd:double"&gt;21743.34&lt;/D&gt;&lt;/FQL&gt;&lt;FQL&gt;&lt;Q&gt;180458^P_PRICE_HIGH(3/14/14,3/14/14-14D,,,,"PRICE","INTRA")&lt;/Q&gt;&lt;R&gt;1&lt;/R&gt;&lt;C&gt;1&lt;/C&gt;&lt;D xsi:type="xsd:double"&gt;22986.7&lt;/D&gt;&lt;/FQL&gt;&lt;FQL&gt;&lt;Q&gt;180458^P_PRICE_LOW(3/14/14,3/14/14-14D,,,,"PRICE","INTRA")&lt;/Q&gt;&lt;R&gt;1&lt;/R&gt;&lt;C&gt;1&lt;/C&gt;&lt;D xsi:type="xsd:double"&gt;21462.49&lt;/D&gt;&lt;/FQL&gt;&lt;FQL&gt;&lt;Q&gt;180458^P_PRICE_HIGH(3/17/14,3/17/14-14D,,,,"PRICE","INTRA")&lt;/Q&gt;&lt;R&gt;1&lt;/R&gt;&lt;C&gt;1&lt;/C&gt;&lt;D xsi:type="xsd:double"&gt;22986.7&lt;/D&gt;&lt;/FQL&gt;&lt;FQL&gt;&lt;Q&gt;180458^P_PRICE_LOW(3/17/14,3/17/14-14D,,,,"PRICE","INTRA")&lt;/Q&gt;&lt;R&gt;1&lt;/R&gt;&lt;C&gt;1&lt;/C&gt;&lt;D xsi:type="xsd:double"&gt;21423.03&lt;/D&gt;&lt;/FQL&gt;&lt;FQL&gt;&lt;Q&gt;180458^P_PRICE_HIGH(3/18/14,3/18/14-14D,,,,"PRICE","INTRA")&lt;/Q&gt;&lt;R&gt;1&lt;/R&gt;&lt;C&gt;1&lt;/C&gt;&lt;D xsi:type="xsd:double"&gt;22986.7&lt;/D&gt;&lt;/FQL&gt;&lt;FQL&gt;&lt;Q&gt;180458^P_PRICE_LOW(3/18/14,3/18/14-14D,,,,"PRICE","INTRA")&lt;/Q&gt;&lt;R&gt;1&lt;/R&gt;&lt;C&gt;1&lt;/C&gt;&lt;D xsi:type="xsd:double"&gt;21423.03&lt;/D&gt;&lt;/FQL&gt;&lt;FQL&gt;&lt;Q&gt;180458^P_PRICE_HIGH(3/19/14,3/19/14-14D,,,,"PRICE","INTRA")&lt;/Q&gt;&lt;R&gt;1&lt;/R&gt;&lt;C&gt;1&lt;/C&gt;&lt;D xsi:type="xsd:double"&gt;22986.7&lt;/D&gt;&lt;/FQL&gt;&lt;FQL&gt;&lt;Q&gt;180458^P_PRICE_LOW(3/19/14,3/19/14-14D,,,,"PRICE","INTRA")&lt;/Q&gt;&lt;R&gt;1&lt;/R&gt;&lt;C&gt;1&lt;/C&gt;&lt;D xsi:type="xsd:double"&gt;21423.03&lt;/D&gt;&lt;/FQL&gt;&lt;FQL&gt;&lt;Q&gt;180458^P_PRICE_HIGH(3/20/14,3/20/14-14D,,,,"PRICE","INTRA")&lt;/Q&gt;&lt;R&gt;1&lt;/R&gt;&lt;C&gt;1&lt;/C&gt;&lt;D xsi:type="xsd:double"&gt;22986.7&lt;/D&gt;&lt;/FQL&gt;&lt;FQL&gt;&lt;Q&gt;180458^P_PRICE_LOW(3/20/14,3/20/14-14D,,,,"PRICE","INTRA")&lt;/Q&gt;&lt;R&gt;1&lt;/R&gt;&lt;C&gt;1&lt;/C&gt;&lt;D xsi:type="xsd:double"&gt;21137.61&lt;/D&gt;&lt;/FQL&gt;&lt;FQL&gt;&lt;Q&gt;180458^P_PRICE_HIGH(3/21/14,3/21/14-14D,,,,"PRICE","INTRA")&lt;/Q&gt;&lt;R&gt;1&lt;/R&gt;&lt;C&gt;1&lt;/C&gt;&lt;D xsi:type="xsd:double"&gt;22839.43&lt;/D&gt;&lt;/FQL&gt;&lt;FQL&gt;&lt;Q&gt;180458^P_PRICE_LOW(3/21/14,3/21/14-14D,,,,"PRICE","INTRA")&lt;/Q&gt;&lt;R&gt;1&lt;/R&gt;&lt;C&gt;1&lt;/C&gt;&lt;D xsi:type="xsd:double"&gt;21137.61&lt;/D&gt;&lt;/FQL&gt;&lt;FQL&gt;&lt;Q&gt;180458^P_PRICE_HIGH(3/24/14,3/24/14-14D,,,,"PRICE","INTRA")&lt;/Q&gt;&lt;R&gt;1&lt;/R&gt;&lt;C&gt;1&lt;/C&gt;&lt;D xsi:type="xsd:double"&gt;22839.43&lt;/D&gt;&lt;/FQL&gt;&lt;FQL&gt;&lt;Q&gt;180458^P_PRICE_LOW(3/24/14,3/24/14-14D,,,,"PRICE","INTRA")&lt;/Q&gt;&lt;R&gt;1&lt;/R&gt;&lt;C&gt;1&lt;/C&gt;&lt;D xsi:type="xsd:double"&gt;21137.61&lt;/D&gt;&lt;/FQL&gt;&lt;FQL&gt;&lt;Q&gt;180458^P_PRICE_HIGH(3/25/14,3/25/14-14D,,,,"PRICE","INTRA")&lt;/Q&gt;&lt;R&gt;1&lt;/R&gt;&lt;C&gt;1&lt;/C&gt;&lt;D xsi:type="xsd:double"&gt;22839.43&lt;/D&gt;&lt;/FQL&gt;&lt;FQL&gt;&lt;Q&gt;180458^P_PRICE_LOW(3/25/14,3/25/14-14D,,,,"PRICE","INTRA")&lt;/Q&gt;&lt;R&gt;1&lt;/R&gt;&lt;C&gt;1&lt;/C&gt;&lt;D xsi:type="xsd:double"&gt;21137.61&lt;/D&gt;&lt;/FQL&gt;&lt;FQL&gt;&lt;Q&gt;180458^P_PRICE_HIGH(3/26/14,3/26/14-14D,,,,"PRICE","INTRA")&lt;/Q&gt;&lt;R&gt;1&lt;/R&gt;&lt;C&gt;1&lt;/C&gt;&lt;D xsi:type="xsd:double"&gt;22820.41&lt;/D&gt;&lt;/FQL&gt;&lt;FQL&gt;&lt;Q&gt;180458^P_PRICE_LOW(3/26/14,3/26/14-14D,,,,"PRICE","INTRA")&lt;/Q&gt;&lt;R&gt;1&lt;/R&gt;&lt;C&gt;1&lt;/C&gt;&lt;D xsi:type="xsd:double"&gt;21137.61&lt;/D&gt;&lt;/FQL&gt;&lt;FQL&gt;&lt;Q&gt;180458^P_PRICE_HIGH(3/27/14,3/27/14-14D,,,,"PRICE","INTRA")&lt;/Q&gt;&lt;R&gt;1&lt;/R&gt;&lt;C&gt;1&lt;/C&gt;&lt;D xsi:type="xsd:double"&gt;22820.41&lt;/D&gt;&lt;/FQL&gt;&lt;FQL&gt;&lt;Q&gt;180458^P_PRICE_LOW(3/27/14,3/27/14-14D,,,,"PRICE","INTRA")&lt;/Q&gt;&lt;R&gt;1&lt;/R&gt;&lt;C&gt;1&lt;/C&gt;&lt;D xsi:type="xsd:double"&gt;21137.61&lt;/D&gt;&lt;/FQL&gt;&lt;FQL&gt;&lt;Q&gt;180458^P_PRICE_HIGH(3/28/14,3/28/14-14D,,,,"PRICE","INTRA")&lt;/Q&gt;&lt;R&gt;1&lt;/R&gt;&lt;C&gt;1&lt;/C&gt;&lt;D xsi:type="xsd:double"&gt;22388.46&lt;/D&gt;&lt;/FQL&gt;&lt;FQL&gt;&lt;Q&gt;180458^P_PRICE_LOW(3/28/14,3/28/14-14D,,,,"PRICE","INTRA")&lt;/Q&gt;&lt;R&gt;1&lt;/R&gt;&lt;C&gt;1&lt;/C&gt;&lt;D xsi:type="xsd:double"&gt;21137.61&lt;/D&gt;&lt;/FQL&gt;&lt;FQL&gt;&lt;Q&gt;180458^P_PRICE_HIGH(3/31/14,3/31/14-14D,,,,"PRICE","INTRA")&lt;/Q&gt;&lt;R&gt;1&lt;/R&gt;&lt;C&gt;1&lt;/C&gt;&lt;D xsi:type="xsd:double"&gt;22351.99&lt;/D&gt;&lt;/FQL&gt;&lt;FQL&gt;&lt;Q&gt;180458^P_PRICE_LOW(3/31/14,3/31/14-14D,,,,"PRICE","INTRA")&lt;/Q&gt;&lt;R&gt;1&lt;/R&gt;&lt;C&gt;1&lt;/C&gt;&lt;D xsi:type="xsd:double"&gt;21137.61&lt;/D&gt;&lt;/FQL&gt;&lt;FQL&gt;&lt;Q&gt;180458^P_PRICE_HIGH(4/01/14,4/01/14-14D,,,,"PRICE","INTRA")&lt;/Q&gt;&lt;R&gt;1&lt;/R&gt;&lt;C&gt;1&lt;/C&gt;&lt;D xsi:type="xsd:double"&gt;22458.94&lt;/D&gt;&lt;/FQL&gt;&lt;FQL&gt;&lt;Q&gt;180458^P_PRICE_LOW(4/01/14,4/01/14-14D,,,,"PRICE","INTRA")&lt;/Q&gt;&lt;R&gt;1&lt;/R&gt;&lt;C&gt;1&lt;/C&gt;&lt;D xsi:type="xsd:double"&gt;21137.61&lt;/D&gt;&lt;/FQL&gt;&lt;FQL&gt;&lt;Q&gt;180458^P_PRICE_HIGH(4/02/14,4/02/14-14D,,,,"PRICE","INTRA")&lt;/Q&gt;&lt;R&gt;1&lt;/R&gt;&lt;C&gt;1&lt;/C&gt;&lt;D xsi:type="xsd:double"&gt;22598.4&lt;/D&gt;&lt;/FQL&gt;&lt;FQL&gt;&lt;Q&gt;180458^P_PRICE_LOW(4/02/14,4/02/14-14D,,,,"PRICE","INTRA")&lt;/Q&gt;&lt;R&gt;1&lt;/R&gt;&lt;C&gt;1&lt;/C&gt;&lt;D xsi:type="xsd:double"&gt;21137.61&lt;/D&gt;&lt;/FQL&gt;&lt;FQL&gt;&lt;Q&gt;180458^P_PRICE_HIGH(4/03/14,4/03/14-14D,,,,"PRICE","INTRA")&lt;/Q&gt;&lt;R&gt;1&lt;/R&gt;&lt;C&gt;1&lt;/C&gt;&lt;D xsi:type="xsd:double"&gt;22722.24&lt;/D&gt;&lt;/FQL&gt;&lt;FQL&gt;&lt;Q&gt;180458^P_PRICE_LOW(4/03/14,4/03/14-14D,,,,"PRICE","INTRA")&lt;/Q&gt;&lt;R&gt;1&lt;/R&gt;&lt;C&gt;1&lt;/C&gt;&lt;D xsi:type="xsd:double"&gt;21137.61&lt;/D&gt;&lt;/FQL&gt;&lt;FQL&gt;&lt;Q&gt;180458^P_PRICE_HIGH(4/04/14,4/04/14-14D,,,,"PRICE","INTRA")&lt;/Q&gt;&lt;R&gt;1&lt;/R&gt;&lt;C&gt;1&lt;/C&gt;&lt;D xsi:type="xsd:double"&gt;22722.24&lt;/D&gt;&lt;/FQL&gt;&lt;FQL&gt;&lt;Q&gt;180458^P_PRICE_LOW(4/04/14,4/04/14-14D,,,,"PRICE","INTRA")&lt;/Q&gt;&lt;R&gt;1&lt;/R&gt;&lt;C&gt;1&lt;/C&gt;&lt;D xsi:type="xsd:double"&gt;21137.61&lt;/D&gt;&lt;/FQL&gt;&lt;FQL&gt;&lt;Q&gt;180458^P_PRICE_HIGH(4/07/14,4/07/14-14D,,,,"PRICE","INTRA")&lt;/Q&gt;&lt;R&gt;1&lt;/R&gt;&lt;C&gt;1&lt;/C&gt;&lt;D xsi:type="xsd:double"&gt;22722.24&lt;/D&gt;&lt;/FQL&gt;&lt;FQL&gt;&lt;Q&gt;180458^P_PRICE_LOW(4/07/14,4/07/14-14D,,,,"PRICE","INTRA")&lt;/Q&gt;&lt;R&gt;1&lt;/R&gt;&lt;C&gt;1&lt;/C&gt;&lt;D xsi:type="xsd:double"&gt;21137.61&lt;/D&gt;&lt;/FQL&gt;&lt;FQL&gt;&lt;Q&gt;180458^P_PRICE_HIGH(4/08/14,4/08/14-14D,,,,"PRICE","INTRA")&lt;/Q&gt;&lt;R&gt;1&lt;/R&gt;&lt;C&gt;1&lt;/C&gt;&lt;D xsi:type="xsd:double"&gt;22722.24&lt;/D&gt;&lt;/FQL&gt;&lt;FQL&gt;&lt;Q&gt;180458^P_PRICE_LOW(4/08/14,4/08/14-14D,,,,"PRICE","INTRA")&lt;/Q&gt;&lt;R&gt;1&lt;/R&gt;&lt;C&gt;1&lt;/C&gt;&lt;D xsi:type="xsd:double"&gt;21137.61&lt;/D&gt;&lt;/FQL&gt;&lt;FQL&gt;&lt;Q&gt;180458^P_PRICE_HIGH(4/09/14,4/09/14-14D,,,,"PRICE","INTRA")&lt;/Q&gt;&lt;R&gt;1&lt;/R&gt;&lt;C&gt;1&lt;/C&gt;&lt;D xsi:type="xsd:double"&gt;22933.33&lt;/D&gt;&lt;/FQL&gt;&lt;FQL&gt;&lt;Q&gt;180458^P_PRICE_LOW(4/09/14,4/09/14-14D,,,,"PRICE","INTRA")&lt;/Q&gt;&lt;R&gt;1&lt;/R&gt;&lt;C&gt;1&lt;/C&gt;&lt;D xsi:type="xsd:double"&gt;21137.61&lt;/D&gt;&lt;/FQL&gt;&lt;FQL&gt;&lt;Q&gt;180458^P_PRICE_HIGH(4/10/14,4/10/14-14D,,,,"PRICE","INTRA")&lt;/Q&gt;&lt;R&gt;1&lt;/R&gt;&lt;C&gt;1&lt;/C&gt;&lt;D xsi:type="xsd:double"&gt;23224.54&lt;/D&gt;&lt;/FQL&gt;&lt;FQL&gt;&lt;Q&gt;180458^P_PRICE_LOW(4/10/14,4/10/14-14D,,,,"PRICE","INTRA")&lt;/Q&gt;&lt;R&gt;1&lt;/R&gt;&lt;C&gt;1&lt;/C&gt;&lt;D xsi:type="xsd:double"&gt;21171.91&lt;/D&gt;&lt;/FQL&gt;&lt;FQL&gt;&lt;Q&gt;180458^P_PRICE_HIGH(4/11/14,4/11/14-14D,,,,"PRICE","INTRA")&lt;/Q&gt;&lt;R&gt;1&lt;/R&gt;&lt;C&gt;1&lt;/C&gt;&lt;D xsi:type="xsd:double"&gt;23224.54&lt;/D&gt;&lt;/FQL&gt;&lt;FQL&gt;&lt;Q&gt;180458^P_PRICE_LOW(4/11/14,4/11/14-14D,,,,"PRICE","INTRA")&lt;/Q&gt;&lt;R&gt;1&lt;/R&gt;&lt;C&gt;1&lt;/C&gt;&lt;D xsi:type="xsd:double"&gt;21590.07&lt;/D&gt;&lt;/FQL&gt;&lt;FQL&gt;&lt;Q&gt;180458^P_PRICE_HIGH(4/14/14,4/14/14-14D,,,,"PRICE","INTRA")&lt;/Q&gt;&lt;R&gt;1&lt;/R&gt;&lt;C&gt;1&lt;/C&gt;&lt;D xsi:type="xsd:double"&gt;23224.54&lt;/D&gt;&lt;/FQL&gt;&lt;FQL&gt;&lt;Q&gt;180458^P_PRICE_LOW(4/14/14,4/14/14-14D,,,,"PRICE","INTRA")&lt;/Q&gt;&lt;R&gt;1&lt;/R&gt;&lt;C&gt;1&lt;/C&gt;&lt;D xsi:type="xsd:double"&gt;21704.73&lt;/D&gt;&lt;/FQL&gt;&lt;FQL&gt;&lt;Q&gt;180458^P_PRICE_HIGH(4/15/14,4/15/14-14D,,,,"PRICE","INTRA")&lt;/Q&gt;&lt;R&gt;1&lt;/R&gt;&lt;C&gt;1&lt;/C&gt;&lt;D xsi:type="xsd:double"&gt;23224.54&lt;/D&gt;&lt;/FQL&gt;&lt;FQL&gt;&lt;Q&gt;180458^P_PRICE_LOW(4/15/14,4/15/14-14D,,,,"PRICE","INTRA")&lt;/Q&gt;&lt;R&gt;1&lt;/R&gt;&lt;C&gt;1&lt;/C&gt;&lt;D xsi:type="xsd:double"&gt;21715.63&lt;/D&gt;&lt;/FQL&gt;&lt;FQL&gt;&lt;Q&gt;180458^P_PRICE_HIGH(4/16/14,4/16/14-14D,,,,"PRICE","INTRA")&lt;/Q&gt;&lt;R&gt;1&lt;/R&gt;&lt;C&gt;1&lt;/C&gt;&lt;D xsi:type="xsd:double"&gt;23224.54&lt;/D&gt;&lt;/FQL&gt;&lt;FQL&gt;&lt;Q&gt;180458^P_PRICE_LOW(4/16/14,4/16/14-14D,,,,"PRICE","INTRA")&lt;/Q&gt;&lt;R&gt;1&lt;/R&gt;&lt;C&gt;1&lt;/C&gt;&lt;D xsi:type="xsd:double"&gt;21715.63&lt;/D&gt;&lt;/FQL&gt;&lt;FQL&gt;&lt;Q&gt;180458^P_PRICE_HIGH(4/17/14,4/17/14-14D,,,,"PRICE","INTRA")&lt;/Q&gt;&lt;R&gt;1&lt;/R&gt;&lt;C&gt;1&lt;/C&gt;&lt;D xsi:type="xsd:double"&gt;23224.54&lt;/D&gt;&lt;/FQL&gt;&lt;FQL&gt;&lt;Q&gt;180458^P_PRICE_LOW(4/17/14,4/17/14-14D,,,,"PRICE","INTRA")&lt;/Q&gt;&lt;R&gt;1&lt;/R&gt;&lt;C&gt;1&lt;/C&gt;&lt;D xsi:type="xsd:double"&gt;21930.4&lt;/D&gt;&lt;/FQL&gt;&lt;FQL&gt;&lt;Q&gt;180458^P_PRICE_HIGH(4/22/14,4/22/14-14D,,,,"PRICE","INTRA")&lt;/Q&gt;&lt;R&gt;1&lt;/R&gt;&lt;C&gt;1&lt;/C&gt;&lt;D xsi:type="xsd:double"&gt;23224.54&lt;/D&gt;&lt;/FQL&gt;&lt;FQL&gt;&lt;Q&gt;180458^P_PRICE_LOW(4/22/14,4/22/14-14D,,,,"PRICE","INTRA")&lt;/Q&gt;&lt;R&gt;1&lt;/R&gt;&lt;C&gt;1&lt;/C&gt;&lt;D xsi:type="xsd:double"&gt;22043.51&lt;/D&gt;&lt;/FQL&gt;&lt;FQL&gt;&lt;Q&gt;180458^P_PRICE_HIGH(4/23/14,4/23/14-14D,,,,"PRICE","INTRA")&lt;/Q&gt;&lt;R&gt;1&lt;/R&gt;&lt;C&gt;1&lt;/C&gt;&lt;D xsi:type="xsd:double"&gt;23224.54&lt;/D&gt;&lt;/FQL&gt;&lt;FQL&gt;&lt;Q&gt;180458^P_PRICE_LOW(4/23/14,4/23/14-14D,,,,"PRICE","INTRA")&lt;/Q&gt;&lt;R&gt;1&lt;/R&gt;&lt;C&gt;1&lt;/C&gt;&lt;D xsi:type="xsd:double"&gt;22250.66&lt;/D&gt;&lt;/FQL&gt;&lt;FQL&gt;&lt;Q&gt;180458^P_PRICE_HIGH(4/24/14,4/24/14-14D,,,,"PRICE","INTRA")&lt;/Q&gt;&lt;R&gt;1&lt;/R&gt;&lt;C&gt;1&lt;/C&gt;&lt;D xsi:type="xsd:double"&gt;23224.54&lt;/D&gt;&lt;/FQL&gt;&lt;FQL&gt;&lt;Q&gt;180458^P_PRICE_LOW(4/24/14,4/24/14-14D,,,,"PRICE","INTRA")&lt;/Q&gt;&lt;R&gt;1&lt;/R&gt;&lt;C&gt;1&lt;/C&gt;&lt;D xsi:type="xsd:double"&gt;22326.41&lt;/D&gt;&lt;/FQL&gt;&lt;FQL&gt;&lt;Q&gt;180458^P_PRICE_HIGH(4/25/14,4/25/14-14D,,,,"PRICE","INTRA")&lt;/Q&gt;&lt;R&gt;1&lt;/R&gt;&lt;C&gt;1&lt;/C&gt;&lt;D xsi:type="xsd:double"&gt;23224.54&lt;/D&gt;&lt;/FQL&gt;&lt;FQL&gt;&lt;Q&gt;180458^P_PRICE_LOW(4/25/14,4/25/14-14D,,,,"PRICE","INTRA")&lt;/Q&gt;&lt;R&gt;1&lt;/R&gt;&lt;C&gt;1&lt;/C&gt;&lt;D xsi:type="xsd:double"&gt;22213.74&lt;/D&gt;&lt;/FQL&gt;&lt;FQL&gt;&lt;Q&gt;180458^P_PRICE_HIGH(4/28/14,4/28/14-14D,,,,"PRICE","INTRA")&lt;/Q&gt;&lt;R&gt;1&lt;/R&gt;&lt;C&gt;1&lt;/C&gt;&lt;D xsi:type="xsd:double"&gt;23224.54&lt;/D&gt;&lt;/FQL&gt;&lt;FQL&gt;&lt;Q&gt;180458^P_PRICE_LOW(4/28/14,4/28/14-14D,,,,"PRICE","INTRA")&lt;/Q&gt;&lt;R&gt;1&lt;/R&gt;&lt;C&gt;1&lt;/C&gt;&lt;D xsi:type="xsd:double"&gt;22096.95&lt;/D&gt;&lt;/FQL&gt;&lt;FQL&gt;&lt;Q&gt;180458^P_PRICE_HIGH(4/29/14,4/29/14-14D,,,,"PRICE","INTRA")&lt;/Q&gt;&lt;R&gt;1&lt;/R&gt;&lt;C&gt;1&lt;/C&gt;&lt;D xsi:type="xsd:double"&gt;23224.54&lt;/D&gt;&lt;/FQL&gt;&lt;FQL&gt;&lt;Q&gt;180458^P_PRICE_LOW(4/29/14,4/29/14-14D,,,,"PRICE","INTRA")&lt;/Q&gt;&lt;R&gt;1&lt;/R&gt;&lt;C&gt;1&lt;/C&gt;&lt;D xsi:type="xsd:double"&gt;22096.95&lt;/D&gt;&lt;/FQL&gt;&lt;FQL&gt;&lt;Q&gt;180458^P_PRICE_HIGH(4/30/14,4/30/14-14D,,,,"PRICE","INTRA")&lt;/Q&gt;&lt;R&gt;1&lt;/R&gt;&lt;C&gt;1&lt;/C&gt;&lt;D xsi:type="xsd:double"&gt;23224.54&lt;/D&gt;&lt;/FQL&gt;&lt;FQL&gt;&lt;Q&gt;180458^P_PRICE_LOW(4/30/14,4/30/14-14D,,,,"PRICE","INTRA")&lt;/Q&gt;&lt;R&gt;1&lt;/R&gt;&lt;C&gt;1&lt;/C&gt;&lt;D xsi:type="xsd:double"&gt;22096.95&lt;/D&gt;&lt;/FQL&gt;&lt;FQL&gt;&lt;Q&gt;180458^P_PRICE_HIGH(5/02/14,5/02/14-14D,,,,"PRICE","INTRA")&lt;/Q&gt;&lt;R&gt;1&lt;/R&gt;&lt;C&gt;1&lt;/C&gt;&lt;D xsi:type="xsd:double"&gt;23224.54&lt;/D&gt;&lt;/FQL&gt;&lt;FQL&gt;&lt;Q&gt;180458^P_PRICE_LOW(5/02/14,5/02/14-14D,,,,"PRICE","INTRA")&lt;/Q&gt;&lt;R&gt;1&lt;/R&gt;&lt;C&gt;1&lt;/C&gt;&lt;D xsi:type="xsd:double"&gt;22096.95&lt;/D&gt;&lt;/FQL&gt;&lt;FQL&gt;&lt;Q&gt;180458^P_PRICE_HIGH(5/05/14,5/05/14-14D,,,,"PRICE","INTRA")&lt;/Q&gt;&lt;R&gt;1&lt;/R&gt;&lt;C&gt;1&lt;/C&gt;&lt;D xsi:type="xsd:double"&gt;23224.54&lt;/D&gt;&lt;/FQL&gt;&lt;FQL&gt;&lt;Q&gt;180458^P_PRICE_LOW(5/05/14,5/05/14-14D,,,,"PRICE","INTRA")&lt;/Q&gt;&lt;R&gt;1&lt;/R&gt;&lt;C&gt;1&lt;/C&gt;&lt;D xsi:type="xsd:double"&gt;21873.87&lt;/D&gt;&lt;/FQL&gt;&lt;FQL&gt;&lt;Q&gt;180458^P_PRICE_HIGH(5/07/14,5/07/14-14D,,,,"PRICE","INTRA")&lt;/Q&gt;&lt;R&gt;1&lt;/R&gt;&lt;C&gt;1&lt;/C&gt;&lt;D xsi:type="xsd:double"&gt;23194.15&lt;/D&gt;&lt;/FQL&gt;&lt;FQL&gt;&lt;Q&gt;180458^P_PRICE_LOW(5/07/14,5/07/14-14D,,,,"PRICE","INTRA")&lt;/Q&gt;&lt;R&gt;1&lt;/R&gt;&lt;C&gt;1&lt;/C&gt;&lt;D xsi:type="xsd:double"&gt;21680.33&lt;/D&gt;&lt;/FQL&gt;&lt;FQL&gt;&lt;Q&gt;180458^P_PRICE_HIGH(5/08/14,5/08/14-14D,,,,"PRICE","INTRA")&lt;/Q&gt;&lt;R&gt;1&lt;/R&gt;&lt;C&gt;1&lt;/C&gt;&lt;D xsi:type="xsd:double"&gt;23090.94&lt;/D&gt;&lt;/FQL&gt;&lt;FQL&gt;&lt;Q&gt;180458^P_PRICE_LOW(5/08/14,5/08/14-14D,,,,"PRICE","INTRA")&lt;/Q&gt;&lt;R&gt;1&lt;/R&gt;&lt;C&gt;1&lt;/C&gt;&lt;D xsi:type="xsd:double"&gt;21680.33&lt;/D&gt;&lt;/FQL&gt;&lt;FQL&gt;&lt;Q&gt;180458^P_PRICE_HIGH(5/09/14,5/09/14-14D,,,,"PRICE","INTRA")&lt;/Q&gt;&lt;R&gt;1&lt;/R&gt;&lt;C&gt;1&lt;/C&gt;&lt;D xsi:type="xsd:double"&gt;23054.35&lt;/D&gt;&lt;/FQL&gt;&lt;FQL&gt;&lt;Q&gt;180458^P_PRICE_LOW(5/09/14,5/09/14-14D,,,,"PRICE","INTRA")&lt;/Q&gt;&lt;R&gt;1&lt;/R&gt;&lt;C&gt;1&lt;/C&gt;&lt;D xsi:type="xsd:double"&gt;21680.33&lt;/D&gt;&lt;/FQL&gt;&lt;FQL&gt;&lt;Q&gt;180458^P_PRICE_HIGH(5/12/14,5/12/14-14D,,,,"PRICE","INTRA")&lt;/Q&gt;&lt;R&gt;1&lt;/R&gt;&lt;C&gt;1&lt;/C&gt;&lt;D xsi:type="xsd:double"&gt;22866.56&lt;/D&gt;&lt;/FQL&gt;&lt;FQL&gt;&lt;Q&gt;180458^P_PRICE_LOW(5/12/14,5/12/14-14D,,,,"PRICE","INTRA")&lt;/Q&gt;&lt;R&gt;1&lt;/R&gt;&lt;C&gt;1&lt;/C&gt;&lt;D xsi:type="xsd:double"&gt;21680.33&lt;/D&gt;&lt;/FQL&gt;&lt;FQL&gt;&lt;Q&gt;180458^P_PRICE_HIGH(5/13/14,5/13/14-14D,,,,"PRICE","INTRA")&lt;/Q&gt;&lt;R&gt;1&lt;/R&gt;&lt;C&gt;1&lt;/C&gt;&lt;D xsi:type="xsd:double"&gt;22858.79&lt;/D&gt;&lt;/FQL&gt;&lt;FQL&gt;&lt;Q&gt;180458^P_PRICE_LOW(5/13/14,5/13/14-14D,,,,"PRICE","INTRA")&lt;/Q&gt;&lt;R&gt;1&lt;/R&gt;&lt;C&gt;1&lt;/C&gt;&lt;D xsi:type="xsd:double"&gt;21680.33&lt;/D&gt;&lt;/FQL&gt;&lt;FQL&gt;&lt;Q&gt;180458^P_PRICE_HIGH(5/14/14,5/14/14-14D,,,,"PRICE","INTRA")&lt;/Q&gt;&lt;R&gt;1&lt;/R&gt;&lt;C&gt;1&lt;/C&gt;&lt;D xsi:type="xsd:double"&gt;22855.26&lt;/D&gt;&lt;/FQL&gt;&lt;FQL&gt;&lt;Q&gt;180458^P_PRICE_LOW(5/14/14,5/14/14-14D,,,,"PRICE","INTRA")&lt;/Q&gt;&lt;R&gt;1&lt;/R&gt;&lt;C&gt;1&lt;/C&gt;&lt;D xsi:type="xsd:double"&gt;21680.33&lt;/D&gt;&lt;/FQL&gt;&lt;FQL&gt;&lt;Q&gt;180458^P_PRICE_HIGH(5/15/14,5/15/14-14D,,,,"PRICE","INTRA")&lt;/Q&gt;&lt;R&gt;1&lt;/R&gt;&lt;C&gt;1&lt;/C&gt;&lt;D xsi:type="xsd:double"&gt;22855.26&lt;/D&gt;&lt;/FQL&gt;&lt;FQL&gt;&lt;Q&gt;180458^P_PRICE_LOW(5/15/14,5/15/14-14D,,,,"PRICE","INTRA")&lt;/Q&gt;&lt;R&gt;1&lt;/R&gt;&lt;C&gt;1&lt;/C&gt;&lt;D xsi:type="xsd:double"&gt;21680.33&lt;/D&gt;&lt;/FQL&gt;&lt;FQL&gt;&lt;Q&gt;180458^P_PRICE_HIGH(5/16/14,5/16/14-14D,,,,"PRICE","INTRA")&lt;/Q&gt;&lt;R&gt;1&lt;/R&gt;&lt;C&gt;1&lt;/C&gt;&lt;D xsi:type="xsd:double"&gt;22792.63&lt;/D&gt;&lt;/FQL&gt;&lt;FQL&gt;&lt;Q&gt;180458^P_PRICE_LOW(5/16/14,5/16/14-14D,,,,"PRICE","INTRA")&lt;/Q&gt;&lt;R&gt;1&lt;/R&gt;&lt;C&gt;1&lt;/C&gt;&lt;D xsi:type="xsd:double"&gt;21680.33&lt;/D&gt;&lt;/FQL&gt;&lt;FQL&gt;&lt;Q&gt;180458^P_PRICE_HIGH(5/19/14,5/19/14-14D,,,,"PRICE","INTRA")&lt;/Q&gt;&lt;R&gt;1&lt;/R&gt;&lt;C&gt;1&lt;/C&gt;&lt;D xsi:type="xsd:double"&gt;22792.63&lt;/D&gt;&lt;/FQL&gt;&lt;FQL&gt;&lt;Q&gt;180458^P_PRICE_LOW(5/19/14,5/19/14-14D,,,,"PRICE","INTRA")&lt;/Q&gt;&lt;R&gt;1&lt;/R&gt;&lt;C&gt;1&lt;/C&gt;&lt;D xsi:type="xsd:double"&gt;21680.33&lt;/D&gt;&lt;/FQL&gt;&lt;FQL&gt;&lt;Q&gt;180458^P_PRICE_HIGH(5/20/14,5/20/14-14D,,,,"PRICE","INTRA")&lt;/Q&gt;&lt;R&gt;1&lt;/R&gt;&lt;C&gt;1&lt;/C&gt;&lt;D xsi:type="xsd:double"&gt;22914.17&lt;/D&gt;&lt;/FQL&gt;&lt;FQL&gt;&lt;Q&gt;180458^P_PRICE_LOW(5/20/14,5/20/14-14D,,,,"PRICE","INTRA")&lt;/Q&gt;&lt;R&gt;1&lt;/R&gt;&lt;C&gt;1&lt;/C&gt;&lt;D xsi:type="xsd:double"&gt;21680.33&lt;/D&gt;&lt;/FQL&gt;&lt;FQL&gt;&lt;Q&gt;180458^P_PRICE_HIGH(5/21/14,5/21/14-14D,,,,"PRICE","INTRA")&lt;/Q&gt;&lt;R&gt;1&lt;/R&gt;&lt;C&gt;1&lt;/C&gt;&lt;D xsi:type="xsd:double"&gt;22914.17&lt;/D&gt;&lt;/FQL&gt;&lt;FQL&gt;&lt;Q&gt;180458^P_PRICE_LOW(5/21/14,5/21/14-14D,,,,"PRICE","INTRA")&lt;/Q&gt;&lt;R&gt;1&lt;/R&gt;&lt;C&gt;1&lt;/C&gt;&lt;D xsi:type="xsd:double"&gt;21680.33&lt;/D&gt;&lt;/FQL&gt;&lt;FQL&gt;&lt;Q&gt;180458^P_PRICE_HIGH(5/22/14,5/22/14-14D,,,,"PRICE","INTRA")&lt;/Q&gt;&lt;R&gt;1&lt;/R&gt;&lt;C&gt;1&lt;/C&gt;&lt;D xsi:type="xsd:double"&gt;23053.28&lt;/D&gt;&lt;/FQL&gt;&lt;FQL&gt;&lt;Q&gt;180458^P_PRICE_LOW(5/22/14,5/22/14-14D,,,,"PRICE","INTRA")&lt;/Q&gt;&lt;R&gt;1&lt;/R&gt;&lt;C&gt;1&lt;/C&gt;&lt;D xsi:type="xsd:double"&gt;21680.33&lt;/D&gt;&lt;/FQL&gt;&lt;FQL&gt;&lt;Q&gt;180458^P_PRICE_HIGH(5/23/14,5/23/14-14D,,,,"PRICE","INTRA")&lt;/Q&gt;&lt;R&gt;1&lt;/R&gt;&lt;C&gt;1&lt;/C&gt;&lt;D xsi:type="xsd:double"&gt;23053.28&lt;/D&gt;&lt;/FQL&gt;&lt;FQL&gt;&lt;Q&gt;180458^P_PRICE_LOW(5/23/14,5/23/14-14D,,,,"PRICE","INTRA")&lt;/Q&gt;&lt;R&gt;1&lt;/R&gt;&lt;C&gt;1&lt;/C&gt;&lt;D xsi:type="xsd:double"&gt;21680.33&lt;/D&gt;&lt;/FQL&gt;&lt;FQL&gt;&lt;Q&gt;180458^P_PRICE_HIGH(5/26/14,5/26/14-14D,,,,"PRICE","INTRA")&lt;/Q&gt;&lt;R&gt;1&lt;/R&gt;&lt;C&gt;1&lt;/C&gt;&lt;D xsi:type="xsd:double"&gt;23086.98&lt;/D&gt;&lt;/FQL&gt;&lt;FQL&gt;&lt;Q&gt;180458^P_PRICE_LOW(5/26/14,5/26/14-14D,,,,"PRICE","INTRA")&lt;/Q&gt;&lt;R&gt;1&lt;/R&gt;&lt;C&gt;1&lt;/C&gt;&lt;D xsi:type="xsd:double"&gt;21680.33&lt;/D&gt;&lt;/FQL&gt;&lt;FQL&gt;&lt;Q&gt;180458^P_PRICE_HIGH(5/27/14,5/27/14-14D,,,,"PRICE","INTRA")&lt;/Q&gt;&lt;R&gt;1&lt;/R&gt;&lt;C&gt;1&lt;/C&gt;&lt;D xsi:type="xsd:double"&gt;23086.98&lt;/D&gt;&lt;/FQL&gt;&lt;FQL&gt;&lt;Q&gt;180458^P_PRICE_LOW(5/27/14,5/27/14-14D,,,,"PRICE","INTRA")&lt;/Q&gt;&lt;R&gt;1&lt;/R&gt;&lt;C&gt;1&lt;/C&gt;&lt;D xsi:type="xsd:double"&gt;21680.33&lt;/D&gt;&lt;/FQL&gt;&lt;FQL&gt;&lt;Q&gt;180458^P_PRICE_HIGH(5/28/14,5/28/14-14D,,,,"PRICE","INTRA")&lt;/Q&gt;&lt;R&gt;1&lt;/R&gt;&lt;C&gt;1&lt;/C&gt;&lt;D xsi:type="xsd:double"&gt;23204.94&lt;/D&gt;&lt;/FQL&gt;&lt;FQL&gt;&lt;Q&gt;180458^P_PRICE_LOW(5/28/14,5/28/14-14D,,,,"PRICE","INTRA")&lt;/Q&gt;&lt;R&gt;1&lt;/R&gt;&lt;C&gt;1&lt;/C&gt;&lt;D xsi:type="xsd:double"&gt;21705.12&lt;/D&gt;&lt;/FQL&gt;&lt;F</t>
        </r>
      </text>
    </comment>
    <comment ref="A109" authorId="0" shapeId="0">
      <text>
        <r>
          <rPr>
            <b/>
            <sz val="9"/>
            <color indexed="81"/>
            <rFont val="Tahoma"/>
            <charset val="1"/>
          </rPr>
          <t>QL&gt;&lt;Q&gt;180458^P_PRICE_HIGH(5/29/14,5/29/14-14D,,,,"PRICE","INTRA")&lt;/Q&gt;&lt;R&gt;1&lt;/R&gt;&lt;C&gt;1&lt;/C&gt;&lt;D xsi:type="xsd:double"&gt;23209.26&lt;/D&gt;&lt;/FQL&gt;&lt;FQL&gt;&lt;Q&gt;180458^P_PRICE_LOW(5/29/14,5/29/14-14D,,,,"PRICE","INTRA")&lt;/Q&gt;&lt;R&gt;1&lt;/R&gt;&lt;C&gt;1&lt;/C&gt;&lt;D xsi:type="xsd:double"&gt;21705.12&lt;/D&gt;&lt;/FQL&gt;&lt;FQL&gt;&lt;Q&gt;180458^P_PRICE_HIGH(5/30/14,5/30/14-14D,,,,"PRICE","INTRA")&lt;/Q&gt;&lt;R&gt;1&lt;/R&gt;&lt;C&gt;1&lt;/C&gt;&lt;D xsi:type="xsd:double"&gt;23209.26&lt;/D&gt;&lt;/FQL&gt;&lt;FQL&gt;&lt;Q&gt;180458^P_PRICE_LOW(5/30/14,5/30/14-14D,,,,"PRICE","INTRA")&lt;/Q&gt;&lt;R&gt;1&lt;/R&gt;&lt;C&gt;1&lt;/C&gt;&lt;D xsi:type="xsd:double"&gt;21796.9&lt;/D&gt;&lt;/FQL&gt;&lt;FQL&gt;&lt;Q&gt;180458^P_PRICE_HIGH(6/03/14,6/03/14-14D,,,,"PRICE","INTRA")&lt;/Q&gt;&lt;R&gt;1&lt;/R&gt;&lt;C&gt;1&lt;/C&gt;&lt;D xsi:type="xsd:double"&gt;23327.51&lt;/D&gt;&lt;/FQL&gt;&lt;FQL&gt;&lt;Q&gt;180458^P_PRICE_LOW(6/03/14,6/03/14-14D,,,,"PRICE","INTRA")&lt;/Q&gt;&lt;R&gt;1&lt;/R&gt;&lt;C&gt;1&lt;/C&gt;&lt;D xsi:type="xsd:double"&gt;22286.46&lt;/D&gt;&lt;/FQL&gt;&lt;FQL&gt;&lt;Q&gt;180458^P_PRICE_HIGH(6/04/14,6/04/14-14D,,,,"PRICE","INTRA")&lt;/Q&gt;&lt;R&gt;1&lt;/R&gt;&lt;C&gt;1&lt;/C&gt;&lt;D xsi:type="xsd:double"&gt;23327.51&lt;/D&gt;&lt;/FQL&gt;&lt;FQL&gt;&lt;Q&gt;180458^P_PRICE_LOW(6/04/14,6/04/14-14D,,,,"PRICE","INTRA")&lt;/Q&gt;&lt;R&gt;1&lt;/R&gt;&lt;C&gt;1&lt;/C&gt;&lt;D xsi:type="xsd:double"&gt;22365.23&lt;/D&gt;&lt;/FQL&gt;&lt;FQL&gt;&lt;Q&gt;180458^P_PRICE_HIGH(6/05/14,6/05/14-14D,,,,"PRICE","INTRA")&lt;/Q&gt;&lt;R&gt;1&lt;/R&gt;&lt;C&gt;1&lt;/C&gt;&lt;D xsi:type="xsd:double"&gt;23327.51&lt;/D&gt;&lt;/FQL&gt;&lt;FQL&gt;&lt;Q&gt;180458^P_PRICE_LOW(6/05/14,6/05/14-14D,,,,"PRICE","INTRA")&lt;/Q&gt;&lt;R&gt;1&lt;/R&gt;&lt;C&gt;1&lt;/C&gt;&lt;D xsi:type="xsd:double"&gt;22555.59&lt;/D&gt;&lt;/FQL&gt;&lt;FQL&gt;&lt;Q&gt;180458^P_PRICE_HIGH(6/06/14,6/06/14-14D,,,,"PRICE","INTRA")&lt;/Q&gt;&lt;R&gt;1&lt;/R&gt;&lt;C&gt;1&lt;/C&gt;&lt;D xsi:type="xsd:double"&gt;23327.51&lt;/D&gt;&lt;/FQL&gt;&lt;FQL&gt;&lt;Q&gt;180458^P_PRICE_LOW(6/06/14,6/06/14-14D,,,,"PRICE","INTRA")&lt;/Q&gt;&lt;R&gt;1&lt;/R&gt;&lt;C&gt;1&lt;/C&gt;&lt;D xsi:type="xsd:double"&gt;22555.59&lt;/D&gt;&lt;/FQL&gt;&lt;FQL&gt;&lt;Q&gt;180458^P_PRICE_HIGH(6/09/14,6/09/14-14D,,,,"PRICE","INTRA")&lt;/Q&gt;&lt;R&gt;1&lt;/R&gt;&lt;C&gt;1&lt;/C&gt;&lt;D xsi:type="xsd:double"&gt;23327.51&lt;/D&gt;&lt;/FQL&gt;&lt;FQL&gt;&lt;Q&gt;180458^P_PRICE_LOW(6/09/14,6/09/14-14D,,,,"PRICE","INTRA")&lt;/Q&gt;&lt;R&gt;1&lt;/R&gt;&lt;C&gt;1&lt;/C&gt;&lt;D xsi:type="xsd:double"&gt;22555.97&lt;/D&gt;&lt;/FQL&gt;&lt;FQL&gt;&lt;Q&gt;180458^P_PRICE_HIGH(6/10/14,6/10/14-14D,,,,"PRICE","INTRA")&lt;/Q&gt;&lt;R&gt;1&lt;/R&gt;&lt;C&gt;1&lt;/C&gt;&lt;D xsi:type="xsd:double"&gt;23360.25&lt;/D&gt;&lt;/FQL&gt;&lt;FQL&gt;&lt;Q&gt;180458^P_PRICE_LOW(6/10/14,6/10/14-14D,,,,"PRICE","INTRA")&lt;/Q&gt;&lt;R&gt;1&lt;/R&gt;&lt;C&gt;1&lt;/C&gt;&lt;D xsi:type="xsd:double"&gt;22649.66&lt;/D&gt;&lt;/FQL&gt;&lt;FQL&gt;&lt;Q&gt;180458^P_PRICE_HIGH(6/11/14,6/11/14-14D,,,,"PRICE","INTRA")&lt;/Q&gt;&lt;R&gt;1&lt;/R&gt;&lt;C&gt;1&lt;/C&gt;&lt;D xsi:type="xsd:double"&gt;23360.25&lt;/D&gt;&lt;/FQL&gt;&lt;FQL&gt;&lt;Q&gt;180458^P_PRICE_LOW(6/11/14,6/11/14-14D,,,,"PRICE","INTRA")&lt;/Q&gt;&lt;R&gt;1&lt;/R&gt;&lt;C&gt;1&lt;/C&gt;&lt;D xsi:type="xsd:double"&gt;22649.66&lt;/D&gt;&lt;/FQL&gt;&lt;FQL&gt;&lt;Q&gt;180458^P_PRICE_HIGH(6/12/14,6/12/14-14D,,,,"PRICE","INTRA")&lt;/Q&gt;&lt;R&gt;1&lt;/R&gt;&lt;C&gt;1&lt;/C&gt;&lt;D xsi:type="xsd:double"&gt;23360.25&lt;/D&gt;&lt;/FQL&gt;&lt;FQL&gt;&lt;Q&gt;180458^P_PRICE_LOW(6/12/14,6/12/14-14D,,,,"PRICE","INTRA")&lt;/Q&gt;&lt;R&gt;1&lt;/R&gt;&lt;C&gt;1&lt;/C&gt;&lt;D xsi:type="xsd:double"&gt;22884.52&lt;/D&gt;&lt;/FQL&gt;&lt;FQL&gt;&lt;Q&gt;180458^P_PRICE_HIGH(6/13/14,6/13/14-14D,,,,"PRICE","INTRA")&lt;/Q&gt;&lt;R&gt;1&lt;/R&gt;&lt;C&gt;1&lt;/C&gt;&lt;D xsi:type="xsd:double"&gt;23397.77&lt;/D&gt;&lt;/FQL&gt;&lt;FQL&gt;&lt;Q&gt;180458^P_PRICE_LOW(6/13/14,6/13/14-14D,,,,"PRICE","INTRA")&lt;/Q&gt;&lt;R&gt;1&lt;/R&gt;&lt;C&gt;1&lt;/C&gt;&lt;D xsi:type="xsd:double"&gt;22886.46&lt;/D&gt;&lt;/FQL&gt;&lt;FQL&gt;&lt;Q&gt;180458^P_PRICE_HIGH(6/16/14,6/16/14-14D,,,,"PRICE","INTRA")&lt;/Q&gt;&lt;R&gt;1&lt;/R&gt;&lt;C&gt;1&lt;/C&gt;&lt;D xsi:type="xsd:double"&gt;23397.77&lt;/D&gt;&lt;/FQL&gt;&lt;FQL&gt;&lt;Q&gt;180458^P_PRICE_LOW(6/16/14,6/16/14-14D,,,,"PRICE","INTRA")&lt;/Q&gt;&lt;R&gt;1&lt;/R&gt;&lt;C&gt;1&lt;/C&gt;&lt;D xsi:type="xsd:double"&gt;22886.46&lt;/D&gt;&lt;/FQL&gt;&lt;FQL&gt;&lt;Q&gt;180458^P_PRICE_HIGH(6/17/14,6/17/14-14D,,,,"PRICE","INTRA")&lt;/Q&gt;&lt;R&gt;1&lt;/R&gt;&lt;C&gt;1&lt;/C&gt;&lt;D xsi:type="xsd:double"&gt;23397.77&lt;/D&gt;&lt;/FQL&gt;&lt;FQL&gt;&lt;Q&gt;180458^P_PRICE_LOW(6/17/14,6/17/14-14D,,,,"PRICE","INTRA")&lt;/Q&gt;&lt;R&gt;1&lt;/R&gt;&lt;C&gt;1&lt;/C&gt;&lt;D xsi:type="xsd:double"&gt;22886.46&lt;/D&gt;&lt;/FQL&gt;&lt;FQL&gt;&lt;Q&gt;180458^P_PRICE_HIGH(6/18/14,6/18/14-14D,,,,"PRICE","INTRA")&lt;/Q&gt;&lt;R&gt;1&lt;/R&gt;&lt;C&gt;1&lt;/C&gt;&lt;D xsi:type="xsd:double"&gt;23397.77&lt;/D&gt;&lt;/FQL&gt;&lt;FQL&gt;&lt;Q&gt;180458^P_PRICE_LOW(6/18/14,6/18/14-14D,,,,"PRICE","INTRA")&lt;/Q&gt;&lt;R&gt;1&lt;/R&gt;&lt;C&gt;1&lt;/C&gt;&lt;D xsi:type="xsd:double"&gt;22949.86&lt;/D&gt;&lt;/FQL&gt;&lt;FQL&gt;&lt;Q&gt;180458^P_PRICE_HIGH(6/19/14,6/19/14-14D,,,,"PRICE","INTRA")&lt;/Q&gt;&lt;R&gt;1&lt;/R&gt;&lt;C&gt;1&lt;/C&gt;&lt;D xsi:type="xsd:double"&gt;23397.77&lt;/D&gt;&lt;/FQL&gt;&lt;FQL&gt;&lt;Q&gt;180458^P_PRICE_LOW(6/19/14,6/19/14-14D,,,,"PRICE","INTRA")&lt;/Q&gt;&lt;R&gt;1&lt;/R&gt;&lt;C&gt;1&lt;/C&gt;&lt;D xsi:type="xsd:double"&gt;22950.67&lt;/D&gt;&lt;/FQL&gt;&lt;FQL&gt;&lt;Q&gt;180458^P_PRICE_HIGH(6/20/14,6/20/14-14D,,,,"PRICE","INTRA")&lt;/Q&gt;&lt;R&gt;1&lt;/R&gt;&lt;C&gt;1&lt;/C&gt;&lt;D xsi:type="xsd:double"&gt;23397.77&lt;/D&gt;&lt;/FQL&gt;&lt;FQL&gt;&lt;Q&gt;180458^P_PRICE_LOW(6/20/14,6/20/14-14D,,,,"PRICE","INTRA")&lt;/Q&gt;&lt;R&gt;1&lt;/R&gt;&lt;C&gt;1&lt;/C&gt;&lt;D xsi:type="xsd:double"&gt;22950.67&lt;/D&gt;&lt;/FQL&gt;&lt;FQL&gt;&lt;Q&gt;180458^P_PRICE_HIGH(6/23/14,6/23/14-14D,,,,"PRICE","INTRA")&lt;/Q&gt;&lt;R&gt;1&lt;/R&gt;&lt;C&gt;1&lt;/C&gt;&lt;D xsi:type="xsd:double"&gt;23397.77&lt;/D&gt;&lt;/FQL&gt;&lt;FQL&gt;&lt;Q&gt;180458^P_PRICE_LOW(6/23/14,6/23/14-14D,,,,"PRICE","INTRA")&lt;/Q&gt;&lt;R&gt;1&lt;/R&gt;&lt;C&gt;1&lt;/C&gt;&lt;D xsi:type="xsd:double"&gt;22802.1&lt;/D&gt;&lt;/FQL&gt;&lt;FQL&gt;&lt;Q&gt;180458^P_PRICE_HIGH(6/24/14,6/24/14-14D,,,,"PRICE","INTRA")&lt;/Q&gt;&lt;R&gt;1&lt;/R&gt;&lt;C&gt;1&lt;/C&gt;&lt;D xsi:type="xsd:double"&gt;23397.77&lt;/D&gt;&lt;/FQL&gt;&lt;FQL&gt;&lt;Q&gt;180458^P_PRICE_LOW(6/24/14,6/24/14-14D,,,,"PRICE","INTRA")&lt;/Q&gt;&lt;R&gt;1&lt;/R&gt;&lt;C&gt;1&lt;/C&gt;&lt;D xsi:type="xsd:double"&gt;22802.1&lt;/D&gt;&lt;/FQL&gt;&lt;FQL&gt;&lt;Q&gt;180458^P_PRICE_HIGH(6/25/14,6/25/14-14D,,,,"PRICE","INTRA")&lt;/Q&gt;&lt;R&gt;1&lt;/R&gt;&lt;C&gt;1&lt;/C&gt;&lt;D xsi:type="xsd:double"&gt;23397.77&lt;/D&gt;&lt;/FQL&gt;&lt;FQL&gt;&lt;Q&gt;180458^P_PRICE_LOW(6/25/14,6/25/14-14D,,,,"PRICE","INTRA")&lt;/Q&gt;&lt;R&gt;1&lt;/R&gt;&lt;C&gt;1&lt;/C&gt;&lt;D xsi:type="xsd:double"&gt;22802.1&lt;/D&gt;&lt;/FQL&gt;&lt;FQL&gt;&lt;Q&gt;180458^P_PRICE_HIGH(6/26/14,6/26/14-14D,,,,"PRICE","INTRA")&lt;/Q&gt;&lt;R&gt;1&lt;/R&gt;&lt;C&gt;1&lt;/C&gt;&lt;D xsi:type="xsd:double"&gt;23397.77&lt;/D&gt;&lt;/FQL&gt;&lt;FQL&gt;&lt;Q&gt;180458^P_PRICE_LOW(6/26/14,6/26/14-14D,,,,"PRICE","INTRA")&lt;/Q&gt;&lt;R&gt;1&lt;/R&gt;&lt;C&gt;1&lt;/C&gt;&lt;D xsi:type="xsd:double"&gt;22802.1&lt;/D&gt;&lt;/FQL&gt;&lt;FQL&gt;&lt;Q&gt;180458^P_PRICE_HIGH(6/27/14,6/27/14-14D,,,,"PRICE","INTRA")&lt;/Q&gt;&lt;R&gt;1&lt;/R&gt;&lt;C&gt;1&lt;/C&gt;&lt;D xsi:type="xsd:double"&gt;23397.77&lt;/D&gt;&lt;/FQL&gt;&lt;FQL&gt;&lt;Q&gt;180458^P_PRICE_LOW(6/27/14,6/27/14-14D,,,,"PRICE","INTRA")&lt;/Q&gt;&lt;R&gt;1&lt;/R&gt;&lt;C&gt;1&lt;/C&gt;&lt;D xsi:type="xsd:double"&gt;22802.1&lt;/D&gt;&lt;/FQL&gt;&lt;FQL&gt;&lt;Q&gt;180458^P_PRICE_HIGH(6/30/14,6/30/14-14D,,,,"PRICE","INTRA")&lt;/Q&gt;&lt;R&gt;1&lt;/R&gt;&lt;C&gt;1&lt;/C&gt;&lt;D xsi:type="xsd:double"&gt;23397.77&lt;/D&gt;&lt;/FQL&gt;&lt;FQL&gt;&lt;Q&gt;180458^P_PRICE_LOW(6/30/14,6/30/14-14D,,,,"PRICE","INTRA")&lt;/Q&gt;&lt;R&gt;1&lt;/R&gt;&lt;C&gt;1&lt;/C&gt;&lt;D xsi:type="xsd:double"&gt;22802.1&lt;/D&gt;&lt;/FQL&gt;&lt;FQL&gt;&lt;Q&gt;180458^P_PRICE_HIGH(7/02/14,7/02/14-14D,,,,"PRICE","INTRA")&lt;/Q&gt;&lt;R&gt;1&lt;/R&gt;&lt;C&gt;1&lt;/C&gt;&lt;D xsi:type="xsd:double"&gt;23576.35&lt;/D&gt;&lt;/FQL&gt;&lt;FQL&gt;&lt;Q&gt;180458^P_PRICE_LOW(7/02/14,7/02/14-14D,,,,"PRICE","INTRA")&lt;/Q&gt;&lt;R&gt;1&lt;/R&gt;&lt;C&gt;1&lt;/C&gt;&lt;D xsi:type="xsd:double"&gt;22802.1&lt;/D&gt;&lt;/FQL&gt;&lt;FQL&gt;&lt;Q&gt;180458^P_PRICE_HIGH(7/03/14,7/03/14-14D,,,,"PRICE","INTRA")&lt;/Q&gt;&lt;R&gt;1&lt;/R&gt;&lt;C&gt;1&lt;/C&gt;&lt;D xsi:type="xsd:double"&gt;23591.47&lt;/D&gt;&lt;/FQL&gt;&lt;FQL&gt;&lt;Q&gt;180458^P_PRICE_LOW(7/03/14,7/03/14-14D,,,,"PRICE","INTRA")&lt;/Q&gt;&lt;R&gt;1&lt;/R&gt;&lt;C&gt;1&lt;/C&gt;&lt;D xsi:type="xsd:double"&gt;22802.1&lt;/D&gt;&lt;/FQL&gt;&lt;FQL&gt;&lt;Q&gt;180458^P_PRICE_HIGH(7/04/14,7/04/14-14D,,,,"PRICE","INTRA")&lt;/Q&gt;&lt;R&gt;1&lt;/R&gt;&lt;C&gt;1&lt;/C&gt;&lt;D xsi:type="xsd:double"&gt;23626.14&lt;/D&gt;&lt;/FQL&gt;&lt;FQL&gt;&lt;Q&gt;180458^P_PRICE_LOW(7/04/14,7/04/14-14D,,,,"PRICE","INTRA")&lt;/Q&gt;&lt;R&gt;1&lt;/R&gt;&lt;C&gt;1&lt;/C&gt;&lt;D xsi:type="xsd:double"&gt;22802.1&lt;/D&gt;&lt;/FQL&gt;&lt;FQL&gt;&lt;Q&gt;180458^P_PRICE_HIGH(7/07/14,7/07/14-14D,,,,"PRICE","INTRA")&lt;/Q&gt;&lt;R&gt;1&lt;/R&gt;&lt;C&gt;1&lt;/C&gt;&lt;D xsi:type="xsd:double"&gt;23626.14&lt;/D&gt;&lt;/FQL&gt;&lt;FQL&gt;&lt;Q&gt;180458^P_PRICE_LOW(7/07/14,7/07/14-14D,,,,"PRICE","INTRA")&lt;/Q&gt;&lt;R&gt;1&lt;/R&gt;&lt;C&gt;1&lt;/C&gt;&lt;D xsi:type="xsd:double"&gt;22802.1&lt;/D&gt;&lt;/FQL&gt;&lt;FQL&gt;&lt;Q&gt;180458^P_PRICE_HIGH(7/08/14,7/08/14-14D,,,,"PRICE","INTRA")&lt;/Q&gt;&lt;R&gt;1&lt;/R&gt;&lt;C&gt;1&lt;/C&gt;&lt;D xsi:type="xsd:double"&gt;23626.14&lt;/D&gt;&lt;/FQL&gt;&lt;FQL&gt;&lt;Q&gt;180458^P_PRICE_LOW(7/08/14,7/08/14-14D,,,,"PRICE","INTRA")&lt;/Q&gt;&lt;R&gt;1&lt;/R&gt;&lt;C&gt;1&lt;/C&gt;&lt;D xsi:type="xsd:double"&gt;22802.1&lt;/D&gt;&lt;/FQL&gt;&lt;FQL&gt;&lt;Q&gt;180458^P_PRICE_HIGH(7/09/14,7/09/14-14D,,,,"PRICE","INTRA")&lt;/Q&gt;&lt;R&gt;1&lt;/R&gt;&lt;C&gt;1&lt;/C&gt;&lt;D xsi:type="xsd:double"&gt;23626.14&lt;/D&gt;&lt;/FQL&gt;&lt;FQL&gt;&lt;Q&gt;180458^P_PRICE_LOW(7/09/14,7/09/14-14D,,,,"PRICE","INTRA")&lt;/Q&gt;&lt;R&gt;1&lt;/R&gt;&lt;C&gt;1&lt;/C&gt;&lt;D xsi:type="xsd:double"&gt;22802.1&lt;/D&gt;&lt;/FQL&gt;&lt;FQL&gt;&lt;Q&gt;180458^P_PRICE_HIGH(7/10/14,7/10/14-14D,,,,"PRICE","INTRA")&lt;/Q&gt;&lt;R&gt;1&lt;/R&gt;&lt;C&gt;1&lt;/C&gt;&lt;D xsi:type="xsd:double"&gt;23626.14&lt;/D&gt;&lt;/FQL&gt;&lt;FQL&gt;&lt;Q&gt;180458^P_PRICE_LOW(7/10/14,7/10/14-14D,,,,"PRICE","INTRA")&lt;/Q&gt;&lt;R&gt;1&lt;/R&gt;&lt;C&gt;1&lt;/C&gt;&lt;D xsi:type="xsd:double"&gt;22802.1&lt;/D&gt;&lt;/FQL&gt;&lt;FQL&gt;&lt;Q&gt;180458^P_PRICE_HIGH(7/11/14,7/11/14-14D,,,,"PRICE","INTRA")&lt;/Q&gt;&lt;R&gt;1&lt;/R&gt;&lt;C&gt;1&lt;/C&gt;&lt;D xsi:type="xsd:double"&gt;23626.14&lt;/D&gt;&lt;/FQL&gt;&lt;FQL&gt;&lt;Q&gt;180458^P_PRICE_LOW(7/11/14,7/11/14-14D,,,,"PRICE","INTRA")&lt;/Q&gt;&lt;R&gt;1&lt;/R&gt;&lt;C&gt;1&lt;/C&gt;&lt;D xsi:type="xsd:double"&gt;22802.1&lt;/D&gt;&lt;/FQL&gt;&lt;FQL&gt;&lt;Q&gt;180458^P_PRICE_HIGH(7/14/14,7/14/14-14D,,,,"PRICE","INTRA")&lt;/Q&gt;&lt;R&gt;1&lt;/R&gt;&lt;C&gt;1&lt;/C&gt;&lt;D xsi:type="xsd:double"&gt;23626.14&lt;/D&gt;&lt;/FQL&gt;&lt;FQL&gt;&lt;Q&gt;180458^P_PRICE_LOW(7/14/14,7/14/14-14D,,,,"PRICE","INTRA")&lt;/Q&gt;&lt;R&gt;1&lt;/R&gt;&lt;C&gt;1&lt;/C&gt;&lt;D xsi:type="xsd:double"&gt;22802.1&lt;/D&gt;&lt;/FQL&gt;&lt;FQL&gt;&lt;Q&gt;180458^P_PRICE_HIGH(7/15/14,7/15/14-14D,,,,"PRICE","INTRA")&lt;/Q&gt;&lt;R&gt;1&lt;/R&gt;&lt;C&gt;1&lt;/C&gt;&lt;D xsi:type="xsd:double"&gt;23626.14&lt;/D&gt;&lt;/FQL&gt;&lt;FQL&gt;&lt;Q&gt;180458^P_PRICE_LOW(7/15/14,7/15/14-14D,,,,"PRICE","INTRA")&lt;/Q&gt;&lt;R&gt;1&lt;/R&gt;&lt;C&gt;1&lt;/C&gt;&lt;D xsi:type="xsd:double"&gt;22829.29&lt;/D&gt;&lt;/FQL&gt;&lt;FQL&gt;&lt;Q&gt;180458^P_PRICE_HIGH(7/16/14,7/16/14-14D,,,,"PRICE","INTRA")&lt;/Q&gt;&lt;R&gt;1&lt;/R&gt;&lt;C&gt;1&lt;/C&gt;&lt;D xsi:type="xsd:double"&gt;23626.14&lt;/D&gt;&lt;/FQL&gt;&lt;FQL&gt;&lt;Q&gt;180458^P_PRICE_LOW(7/16/14,7/16/14-14D,,,,"PRICE","INTRA")&lt;/Q&gt;&lt;R&gt;1&lt;/R&gt;&lt;C&gt;1&lt;/C&gt;&lt;D xsi:type="xsd:double"&gt;22829.29&lt;/D&gt;&lt;/FQL&gt;&lt;FQL&gt;&lt;Q&gt;180458^P_PRICE_HIGH(7/17/14,7/17/14-14D,,,,"PRICE","INTRA")&lt;/Q&gt;&lt;R&gt;1&lt;/R&gt;&lt;C&gt;1&lt;/C&gt;&lt;D xsi:type="xsd:double"&gt;23626.14&lt;/D&gt;&lt;/FQL&gt;&lt;FQL&gt;&lt;Q&gt;180458^P_PRICE_LOW(7/17/14,7/17/14-14D,,,,"PRICE","INTRA")&lt;/Q&gt;&lt;R&gt;1&lt;/R&gt;&lt;C&gt;1&lt;/C&gt;&lt;D xsi:type="xsd:double"&gt;22926.04&lt;/D&gt;&lt;/FQL&gt;&lt;FQL&gt;&lt;Q&gt;180458^P_PRICE_HIGH(7/18/14,7/18/14-14D,,,,"PRICE","INTRA")&lt;/Q&gt;&lt;R&gt;1&lt;/R&gt;&lt;C&gt;1&lt;/C&gt;&lt;D xsi:type="xsd:double"&gt;23626.14&lt;/D&gt;&lt;/FQL&gt;&lt;FQL&gt;&lt;Q&gt;180458^P_PRICE_LOW(7/18/14,7/18/14-14D,,,,"PRICE","INTRA")&lt;/Q&gt;&lt;R&gt;1&lt;/R&gt;&lt;C&gt;1&lt;/C&gt;&lt;D xsi:type="xsd:double"&gt;22960.08&lt;/D&gt;&lt;/FQL&gt;&lt;FQL&gt;&lt;Q&gt;180458^P_PRICE_HIGH(7/21/14,7/21/14-14D,,,,"PRICE","INTRA")&lt;/Q&gt;&lt;R&gt;1&lt;/R&gt;&lt;C&gt;1&lt;/C&gt;&lt;D xsi:type="xsd:double"&gt;23626.14&lt;/D&gt;&lt;/FQL&gt;&lt;FQL&gt;&lt;Q&gt;180458^P_PRICE_LOW(7/21/14,7/21/14-14D,,,,"PRICE","INTRA")&lt;/Q&gt;&lt;R&gt;1&lt;/R&gt;&lt;C&gt;1&lt;/C&gt;&lt;D xsi:type="xsd:double"&gt;22960.08&lt;/D&gt;&lt;/FQL&gt;&lt;FQL&gt;&lt;Q&gt;180458^P_PRICE_HIGH(7/22/14,7/22/14-14D,,,,"PRICE","INTRA")&lt;/Q&gt;&lt;R&gt;1&lt;/R&gt;&lt;C&gt;1&lt;/C&gt;&lt;D xsi:type="xsd:double"&gt;23803.17&lt;/D&gt;&lt;/FQL&gt;&lt;FQL&gt;&lt;Q&gt;180458^P_PRICE_LOW(7/22/14,7/22/14-14D,,,,"PRICE","INTRA")&lt;/Q&gt;&lt;R&gt;1&lt;/R&gt;&lt;C&gt;1&lt;/C&gt;&lt;D xsi:type="xsd:double"&gt;23126.68&lt;/D&gt;&lt;/FQL&gt;&lt;FQL&gt;&lt;Q&gt;180458^P_PRICE_HIGH(7/23/14,7/23/14-14D,,,,"PRICE","INTRA")&lt;/Q&gt;&lt;R&gt;1&lt;/R&gt;&lt;C&gt;1&lt;/C&gt;&lt;D xsi:type="xsd:double"&gt;23975.74&lt;/D&gt;&lt;/FQL&gt;&lt;FQL&gt;&lt;Q&gt;180458^P_PRICE_LOW(7/23/14,7/23/14-14D,,,,"PRICE","INTRA")&lt;/Q&gt;&lt;R&gt;1&lt;/R&gt;&lt;C&gt;1&lt;/C&gt;&lt;D xsi:type="xsd:double"&gt;23126.68&lt;/D&gt;&lt;/FQL&gt;&lt;FQL&gt;&lt;Q&gt;180458^P_PRICE_HIGH(7/24/14,7/24/14-14D,,,,"PRICE","INTRA")&lt;/Q&gt;&lt;R&gt;1&lt;/R&gt;&lt;C&gt;1&lt;/C&gt;&lt;D xsi:type="xsd:double"&gt;24150&lt;/D&gt;&lt;/FQL&gt;&lt;FQL&gt;&lt;Q&gt;180458^P_PRICE_LOW(7/24/14,7/24/14-14D,,,,"PRICE","INTRA")&lt;/Q&gt;&lt;R&gt;1&lt;/R&gt;&lt;C&gt;1&lt;/C&gt;&lt;D xsi:type="xsd:double"&gt;23126.68&lt;/D&gt;&lt;/FQL&gt;&lt;FQL&gt;&lt;Q&gt;180458^P_PRICE_HIGH(7/25/14,7/25/14-14D,,,,"PRICE","INTRA")&lt;/Q&gt;&lt;R&gt;1&lt;/R&gt;&lt;C&gt;1&lt;/C&gt;&lt;D xsi:type="xsd:double"&gt;24247.2&lt;/D&gt;&lt;/FQL&gt;&lt;FQL&gt;&lt;Q&gt;180458^P_PRICE_LOW(7/25/14,7/25/14-14D,,,,"PRICE","INTRA")&lt;/Q&gt;&lt;R&gt;1&lt;/R&gt;&lt;C&gt;1&lt;/C&gt;&lt;D xsi:type="xsd:double"&gt;23126.68&lt;/D&gt;&lt;/FQL&gt;&lt;FQL&gt;&lt;Q&gt;180458^P_PRICE_HIGH(7/28/14,7/28/14-14D,,,,"PRICE","INTRA")&lt;/Q&gt;&lt;R&gt;1&lt;/R&gt;&lt;C&gt;1&lt;/C&gt;&lt;D xsi:type="xsd:double"&gt;24501.13&lt;/D&gt;&lt;/FQL&gt;&lt;FQL&gt;&lt;Q&gt;180458^P_PRICE_LOW(7/28/14,7/28/14-14D,,,,"PRICE","INTRA")&lt;/Q&gt;&lt;R&gt;1&lt;/R&gt;&lt;C&gt;1&lt;/C&gt;&lt;D xsi:type="xsd:double"&gt;23126.68&lt;/D&gt;&lt;/FQL&gt;&lt;FQL&gt;&lt;Q&gt;180458^P_PRICE_HIGH(7/29/14,7/29/14-14D,,,,"PRICE","INTRA")&lt;/Q&gt;&lt;R&gt;1&lt;/R&gt;&lt;C&gt;1&lt;/C&gt;&lt;D xsi:type="xsd:double"&gt;24666.96&lt;/D&gt;&lt;/FQL&gt;&lt;FQL&gt;&lt;Q&gt;180458^P_PRICE_LOW(7/29/14,7/29/14-14D,,,,"PRICE","INTRA")&lt;/Q&gt;&lt;R&gt;1&lt;/R&gt;&lt;C&gt;1&lt;/C&gt;&lt;D xsi:type="xsd:double"&gt;23126.68&lt;/D&gt;&lt;/FQL&gt;&lt;FQL&gt;&lt;Q&gt;180458^P_PRICE_HIGH(7/30/14,7/30/14-14D,,,,"PRICE","INTRA")&lt;/Q&gt;&lt;R&gt;1&lt;/R&gt;&lt;C&gt;1&lt;/C&gt;&lt;D xsi:type="xsd:double"&gt;24912.22&lt;/D&gt;&lt;/FQL&gt;&lt;FQL&gt;&lt;Q&gt;180458^P_PRICE_LOW(7/30/14,7/30/14-14D,,,,"PRICE","INTRA")&lt;/Q&gt;&lt;R&gt;1&lt;/R&gt;&lt;C&gt;1&lt;/C&gt;&lt;D xsi:type="xsd:double"&gt;23146.99&lt;/D&gt;&lt;/FQL&gt;&lt;FQL&gt;&lt;Q&gt;180458^P_PRICE_HIGH(7/31/14,7/31/14-14D,,,,"PRICE","INTRA")&lt;/Q&gt;&lt;R&gt;1&lt;/R&gt;&lt;C&gt;1&lt;/C&gt;&lt;D xsi:type="xsd:double"&gt;24912.22&lt;/D&gt;&lt;/FQL&gt;&lt;FQL&gt;&lt;Q&gt;180458^P_PRICE_LOW(7/31/14,7/31/14-14D,,,,"PRICE","INTRA")&lt;/Q&gt;&lt;R&gt;1&lt;/R&gt;&lt;C&gt;1&lt;/C&gt;&lt;D xsi:type="xsd:double"&gt;23146.99&lt;/D&gt;&lt;/FQL&gt;&lt;FQL&gt;&lt;Q&gt;180458^P_PRICE_HIGH(8/01/14,8/01/14-14D,,,,"PRICE","INTRA")&lt;/Q&gt;&lt;R&gt;1&lt;/R&gt;&lt;C&gt;1&lt;/C&gt;&lt;D xsi:type="xsd:double"&gt;24912.22&lt;/D&gt;&lt;/FQL&gt;&lt;FQL&gt;&lt;Q&gt;180458^P_PRICE_LOW(8/01/14,8/01/14-14D,,,,"PRICE","INTRA")&lt;/Q&gt;&lt;R&gt;1&lt;/R&gt;&lt;C&gt;1&lt;/C&gt;&lt;D xsi:type="xsd:double"&gt;23240.61&lt;/D&gt;&lt;/FQL&gt;&lt;FQL&gt;&lt;Q&gt;180458^P_PRICE_HIGH(8/04/14,8/04/14-14D,,,,"PRICE","INTRA")&lt;/Q&gt;&lt;R&gt;1&lt;/R&gt;&lt;C&gt;1&lt;/C&gt;&lt;D xsi:type="xsd:double"&gt;24912.22&lt;/D&gt;&lt;/FQL&gt;&lt;FQL&gt;&lt;Q&gt;180458^P_PRICE_LOW(8/04/14,8/04/14-14D,,,,"PRICE","INTRA")&lt;/Q&gt;&lt;R&gt;1&lt;/R&gt;&lt;C&gt;1&lt;/C&gt;&lt;D xsi:type="xsd:double"&gt;23240.61&lt;/D&gt;&lt;/FQL&gt;&lt;FQL&gt;&lt;Q&gt;180458^P_PRICE_HIGH(8/05/14,8/05/14-14D,,,,"PRICE","INTRA")&lt;/Q&gt;&lt;R&gt;1&lt;/R&gt;&lt;C&gt;1&lt;/C&gt;&lt;D xsi:type="xsd:double"&gt;24912.22&lt;/D&gt;&lt;/FQL&gt;&lt;FQL&gt;&lt;Q&gt;180458^P_PRICE_LOW(8/05/14,8/05/14-14D,,,,"PRICE","INTRA")&lt;/Q&gt;&lt;R&gt;1&lt;/R&gt;&lt;C&gt;1&lt;/C&gt;&lt;D xsi:type="xsd:double"&gt;23240.61&lt;/D&gt;&lt;/FQL&gt;&lt;FQL&gt;&lt;Q&gt;180458^P_PRICE_HIGH(8/06/14,8/06/14-14D,,,,"PRICE","INTRA")&lt;/Q&gt;&lt;R&gt;1&lt;/R&gt;&lt;C&gt;1&lt;/C&gt;&lt;D xsi:type="xsd:double"&gt;24912.22&lt;/D&gt;&lt;/FQL&gt;&lt;FQL&gt;&lt;Q&gt;180458^P_PRICE_LOW(8/06/14,8/06/14-14D,,,,"PRICE","INTRA")&lt;/Q&gt;&lt;R&gt;1&lt;/R&gt;&lt;C&gt;1&lt;/C&gt;&lt;D xsi:type="xsd:double"&gt;23240.61&lt;/D&gt;&lt;/FQL&gt;&lt;FQL&gt;&lt;Q&gt;180458^P_PRICE_HIGH(8/07/14,8/07/14-14D,,,,"PRICE","INTRA")&lt;/Q&gt;&lt;R&gt;1&lt;/R&gt;&lt;C&gt;1&lt;/C&gt;&lt;D xsi:type="xsd:double"&gt;24912.22&lt;/D&gt;&lt;/FQL&gt;&lt;FQL&gt;&lt;Q&gt;180458^P_PRICE_LOW(8/07/14,8/07/14-14D,,,,"PRICE","INTRA")&lt;/Q&gt;&lt;R&gt;1&lt;/R&gt;&lt;C&gt;1&lt;/C&gt;&lt;D xsi:type="xsd:double"&gt;23240.61&lt;/D&gt;&lt;/FQL&gt;&lt;FQL&gt;&lt;Q&gt;180458^P_PRICE_HIGH(8/08/14,8/08/14-14D,,,,"PRICE","INTRA")&lt;/Q&gt;&lt;R&gt;1&lt;/R&gt;&lt;C&gt;1&lt;/C&gt;&lt;D xsi:type="xsd:double"&gt;24912.22&lt;/D&gt;&lt;/FQL&gt;&lt;FQL&gt;&lt;Q&gt;180458^P_PRICE_LOW(8/08/14,8/08/14-14D,,,,"PRICE","INTRA")&lt;/Q&gt;&lt;R&gt;1&lt;/R&gt;&lt;C&gt;1&lt;/C&gt;&lt;D xsi:type="xsd:double"&gt;23372.63&lt;/D&gt;&lt;/FQL&gt;&lt;FQL&gt;&lt;Q&gt;180458^P_PRICE_HIGH(8/11/14,8/11/14-14D,,,,"PRICE","INTRA")&lt;/Q&gt;&lt;R&gt;1&lt;/R&gt;&lt;C&gt;1&lt;/C&gt;&lt;D xsi:type="xsd:double"&gt;24912.22&lt;/D&gt;&lt;/FQL&gt;&lt;FQL&gt;&lt;Q&gt;180458^P_PRICE_LOW(8/11/14,8/11/14-14D,,,,"PRICE","INTRA")&lt;/Q&gt;&lt;R&gt;1&lt;/R&gt;&lt;C&gt;1&lt;/C&gt;&lt;D xsi:type="xsd:double"&gt;23423.34&lt;/D&gt;&lt;/FQL&gt;&lt;FQL&gt;&lt;Q&gt;180458^P_PRICE_HIGH(8/12/14,8/12/14-14D,,,,"PRICE","INTRA")&lt;/Q&gt;&lt;R&gt;1&lt;/R&gt;&lt;C&gt;1&lt;/C&gt;&lt;D xsi:type="xsd:double"&gt;24912.22&lt;/D&gt;&lt;/FQL&gt;&lt;FQL&gt;&lt;Q&gt;180458^P_PRICE_LOW(8/12/14,8/12/14-14D,,,,"PRICE","INTRA")&lt;/Q&gt;&lt;R&gt;1&lt;/R&gt;&lt;C&gt;1&lt;/C&gt;&lt;D xsi:type="xsd:double"&gt;23834.39&lt;/D&gt;&lt;/FQL&gt;&lt;FQL&gt;&lt;Q&gt;180458^P_PRICE_HIGH(8/13/14,8/13/14-14D,,,,"PRICE","INTRA")&lt;/Q&gt;&lt;R&gt;1&lt;/R&gt;&lt;C&gt;1&lt;/C&gt;&lt;D xsi:type="xsd:double"&gt;24912.22&lt;/D&gt;&lt;/FQL&gt;&lt;FQL&gt;&lt;Q&gt;180458^P_PRICE_LOW(8/13/14,8/13/14-14D,,,,"PRICE","INTRA")&lt;/Q&gt;&lt;R&gt;1&lt;/R&gt;&lt;C&gt;1&lt;/C&gt;&lt;D xsi:type="xsd:double"&gt;24005.25&lt;/D&gt;&lt;/FQL&gt;&lt;FQL&gt;&lt;Q&gt;180458^P_PRICE_HIGH(8/14/14,8/14/14-14D,,,,"PRICE","INTRA")&lt;/Q&gt;&lt;R&gt;1&lt;/R&gt;&lt;C&gt;1&lt;/C&gt;&lt;D xsi:type="xsd:double"&gt;24964.42&lt;/D&gt;&lt;/FQL&gt;&lt;FQL&gt;&lt;Q&gt;180458^P_PRICE_LOW(8/14/14,8/14/14-14D,,,,"PRICE","INTRA")&lt;/Q&gt;&lt;R&gt;1&lt;/R&gt;&lt;C&gt;1&lt;/C&gt;&lt;D xsi:type="xsd:double"&gt;24088.99&lt;/D&gt;&lt;/FQL&gt;&lt;FQL&gt;&lt;Q&gt;180458^P_PRICE_HIGH(8/15/14,8/15/14-14D,,,,"PRICE","INTRA")&lt;/Q&gt;&lt;R&gt;1&lt;/R&gt;&lt;C&gt;1&lt;/C&gt;&lt;D xsi:type="xsd:double"&gt;25010.31&lt;/D&gt;&lt;/FQL&gt;&lt;FQL&gt;&lt;Q&gt;180458^P_PRICE_LOW(8/15/14,8/15/14-14D,,,,"PRICE","INTRA")&lt;/Q&gt;&lt;R&gt;1&lt;/R&gt;&lt;C&gt;1&lt;/C&gt;&lt;D xsi:type="xsd:double"&gt;24190.93&lt;/D&gt;&lt;/FQL&gt;&lt;FQL&gt;&lt;Q&gt;180458^P_PRICE_HIGH(8/18/14,8/18/14-14D,,,,"PRICE","INTRA")&lt;/Q&gt;&lt;R&gt;1&lt;/R&gt;&lt;C&gt;1&lt;/C&gt;&lt;D xsi:type="xsd:double"&gt;25010.31&lt;/D&gt;&lt;/FQL&gt;&lt;FQL&gt;&lt;Q&gt;180458^P_PRICE_LOW(8/18/14,8/18/14-14D,,,,"PRICE","INTRA")&lt;/Q&gt;&lt;R&gt;1&lt;/R&gt;&lt;C&gt;1&lt;/C&gt;&lt;D xsi:type="xsd:double"&gt;24190.93&lt;/D&gt;&lt;/FQL&gt;&lt;FQL&gt;&lt;Q&gt;180458^P_PRICE_HIGH(8/19/14,8/19/14-14D,,,,"PRICE","INTRA")&lt;/Q&gt;&lt;R&gt;1&lt;/R&gt;&lt;C&gt;1&lt;/C&gt;&lt;D xsi:type="xsd:double"&gt;25201.21&lt;/D&gt;&lt;/FQL&gt;&lt;FQL&gt;&lt;Q&gt;180458^P_PRICE_LOW(8/19/14,8/19/14-14D,,,,"PRICE","INTRA")&lt;/Q&gt;&lt;R&gt;1&lt;/R&gt;&lt;C&gt;1&lt;/C&gt;&lt;D xsi:type="xsd:double"&gt;24190.93&lt;/D&gt;&lt;/FQL&gt;&lt;FQL&gt;&lt;Q&gt;180458^P_PRICE_HIGH(8/20/14,8/20/14-14D,,,,"PRICE","INTRA")&lt;/Q&gt;&lt;R&gt;1&lt;/R&gt;&lt;C&gt;1&lt;/C&gt;&lt;D xsi:type="xsd:double"&gt;25201.21&lt;/D&gt;&lt;/FQL&gt;&lt;FQL&gt;&lt;Q&gt;180458^P_PRICE_LOW(8/20/14,8/20/14-14D,,,,"PRICE","INTRA")&lt;/Q&gt;&lt;R&gt;1&lt;/R&gt;&lt;C&gt;1&lt;/C&gt;&lt;D xsi:type="xsd:double"&gt;24190.93&lt;/D&gt;&lt;/FQL&gt;&lt;FQL&gt;&lt;Q&gt;180458^P_PRICE_HIGH(8/21/14,8/21/14-14D,,,,"PRICE","INTRA")&lt;/Q&gt;&lt;R&gt;1&lt;/R&gt;&lt;C&gt;1&lt;/C&gt;&lt;D xsi:type="xsd:double"&gt;25201.21&lt;/D&gt;&lt;/FQL&gt;&lt;FQL&gt;&lt;Q&gt;180458^P_PRICE_LOW(8/21/14,8/21/14-14D,,,,"PRICE","INTRA")&lt;/Q&gt;&lt;R&gt;1&lt;/R&gt;&lt;C&gt;1&lt;/C&gt;&lt;D xsi:type="xsd:double"&gt;24190.93&lt;/D&gt;&lt;/FQL&gt;&lt;FQL&gt;&lt;Q&gt;180458^P_PRICE_HIGH(8/22/14,8/22/14-14D,,,,"PRICE","INTRA")&lt;/Q&gt;&lt;R&gt;1&lt;/R&gt;&lt;C&gt;1&lt;/C&gt;&lt;D xsi:type="xsd:double"&gt;25201.21&lt;/D&gt;&lt;/FQL&gt;&lt;FQL&gt;&lt;Q&gt;180458^P_PRICE_LOW(8/22/14,8/22/14-14D,,,,"PRICE","INTRA")&lt;/Q&gt;&lt;R&gt;1&lt;/R&gt;&lt;C&gt;1&lt;/C&gt;&lt;D xsi:type="xsd:double"&gt;24190.93&lt;/D&gt;&lt;/FQL&gt;&lt;FQL&gt;&lt;Q&gt;180458^P_PRICE_HIGH(8/25/14,8/25/14-14D,,,,"PRICE","INTRA")&lt;/Q&gt;&lt;R&gt;1&lt;/R&gt;&lt;C&gt;1&lt;/C&gt;&lt;D xsi:type="xsd:double"&gt;25243.16&lt;/D&gt;&lt;/FQL&gt;&lt;FQL&gt;&lt;Q&gt;180458^P_PRICE_LOW(8/25/14,8/25/14-14D,,,,"PRICE","INTRA")&lt;/Q&gt;&lt;R&gt;1&lt;/R&gt;&lt;C&gt;1&lt;/C&gt;&lt;D xsi:type="xsd:double"&gt;24190.93&lt;/D&gt;&lt;/FQL&gt;&lt;FQL&gt;&lt;Q&gt;180458^P_PRICE_HIGH(8/26/14,8/26/14-14D,,,,"PRICE","INTRA")&lt;/Q&gt;&lt;R&gt;1&lt;/R&gt;&lt;C&gt;1&lt;/C&gt;&lt;D xsi:type="xsd:double"&gt;25243.16&lt;/D&gt;&lt;/FQL&gt;&lt;FQL&gt;&lt;Q&gt;180458^P_PRICE_LOW(8/26/14,8/26/14-14D,,,,"PRICE","INTRA")&lt;/Q&gt;&lt;R&gt;1&lt;/R&gt;&lt;C&gt;1&lt;/C&gt;&lt;D xsi:type="xsd:double"&gt;24190.93&lt;/D&gt;&lt;/FQL&gt;&lt;FQL&gt;&lt;Q&gt;180458^P_PRICE_HIGH(8/27/14,8/27/14-14D,,,,"PRICE","INTRA")&lt;/Q&gt;&lt;R&gt;1&lt;/R&gt;&lt;C&gt;1&lt;/C&gt;&lt;D xsi:type="xsd:double"&gt;25243.16&lt;/D&gt;&lt;/FQL&gt;&lt;FQL&gt;&lt;Q&gt;180458^P_PRICE_LOW(8/27/14,8/27/14-14D,,,,"PRICE","INTRA")&lt;/Q&gt;&lt;R&gt;1&lt;/R&gt;&lt;C&gt;1&lt;/C&gt;&lt;D xsi:type="xsd:double"&gt;24190.93&lt;/D&gt;&lt;/FQL&gt;&lt;FQL&gt;&lt;Q&gt;180458^P_PRICE_HIGH(8/28/14,8/28/14-14D,,,,"PRICE","INTRA")&lt;/Q&gt;&lt;R&gt;1&lt;/R&gt;&lt;C&gt;1&lt;/C&gt;&lt;D xsi:type="xsd:double"&gt;25243.16&lt;/D&gt;&lt;/FQL&gt;&lt;FQL&gt;&lt;Q&gt;180458^P_PRICE_LOW(8/28/14,8/28/14-14D,,,,"PRICE","INTRA")&lt;/Q&gt;&lt;R&gt;1&lt;/R&gt;&lt;C&gt;1&lt;/C&gt;&lt;D xsi:type="xsd:double"&gt;24190.93&lt;/D&gt;&lt;/FQL&gt;&lt;FQL&gt;&lt;Q&gt;180458^P_PRICE_HIGH(8/29/14,8/29/14-14D,,,,"PRICE","INTRA")&lt;/Q&gt;&lt;R&gt;1&lt;/R&gt;&lt;C&gt;1&lt;/C&gt;&lt;D xsi:type="xsd:double"&gt;25243.16&lt;/D&gt;&lt;/FQL&gt;&lt;FQL&gt;&lt;Q&gt;180458^P_PRICE_LOW(8/29/14,8/29/14-14D,,,,"PRICE","INTRA")&lt;/Q&gt;&lt;R&gt;1&lt;/R&gt;&lt;C&gt;1&lt;/C&gt;&lt;D xsi:type="xsd:double"&gt;24491.02&lt;/D&gt;&lt;/FQL&gt;&lt;FQL&gt;&lt;Q&gt;180458^P_PRICE_HIGH(9/01/14,9/01/14-14D,,,,"PRICE","INTRA")&lt;/Q&gt;&lt;R&gt;1&lt;/R&gt;&lt;C&gt;1&lt;/C&gt;&lt;D xsi:type="xsd:double"&gt;25243.16&lt;/D&gt;&lt;/FQL&gt;&lt;FQL&gt;&lt;Q&gt;180458^P_PRICE_LOW(9/01/14,9/01/14-14D,,,,"PRICE","INTRA")&lt;/Q&gt;&lt;R&gt;1&lt;/R&gt;&lt;C&gt;1&lt;/C&gt;&lt;D xsi:type="xsd:double"&gt;24552.42&lt;/D&gt;&lt;/FQL&gt;&lt;FQL&gt;&lt;Q&gt;180458^P_PRICE_HIGH(9/02/14,9/02/14-14D,,,,"PRICE","INTRA")&lt;/Q&gt;&lt;R&gt;1&lt;/R&gt;&lt;C&gt;1&lt;/C&gt;&lt;D xsi:type="xsd:double"&gt;25243.16&lt;/D&gt;&lt;/FQL&gt;&lt;FQL&gt;&lt;Q&gt;180458^P_PRICE_LOW(9/02/14,9/02/14-14D,,,,"PRICE","INTRA")&lt;/Q&gt;&lt;R&gt;1&lt;/R&gt;&lt;C&gt;1&lt;/C&gt;&lt;D xsi:type="xsd:double"&gt;24576.23&lt;/D&gt;&lt;/FQL&gt;&lt;FQL&gt;&lt;Q&gt;180458^P_PRICE_HIGH(9/03/14,9/03/14-14D,,,,"PRICE","INTRA")&lt;/Q&gt;&lt;R&gt;1&lt;/R&gt;&lt;C&gt;1&lt;/C&gt;&lt;D xsi:type="xsd:double"&gt;25325.16&lt;/D&gt;&lt;/FQL&gt;&lt;FQL&gt;&lt;Q&gt;180458^P_PRICE_LOW(9/03/14,9/03/14-14D,,,,"PRICE","INTRA")&lt;/Q&gt;&lt;R&gt;1&lt;/R&gt;&lt;C&gt;1&lt;/C&gt;&lt;D xsi:type="xsd:double"&gt;24576.23&lt;/D&gt;&lt;/FQL&gt;&lt;FQL&gt;&lt;Q&gt;180458^P_PRICE_HIGH(9/04/14,9/04/14-14D,,,,"PRICE","INTRA")&lt;/Q&gt;&lt;R&gt;1&lt;/R&gt;&lt;C&gt;1&lt;/C&gt;&lt;D xsi:type="xsd:double"&gt;25362.98&lt;/D&gt;&lt;/FQL&gt;&lt;FQL&gt;&lt;Q&gt;180458^P_PRICE_LOW(9/04/14,9/04/14-14D,,,,"PRICE","INTRA")&lt;/Q&gt;&lt;R&gt;1&lt;/R&gt;&lt;C&gt;1&lt;/C&gt;&lt;D xsi:type="xsd:double"&gt;24576.23&lt;/D&gt;&lt;/FQL&gt;&lt;FQL&gt;&lt;Q&gt;180458^P_PRICE_HIGH(9/05/14,9/05/14-14D,,,,"PRICE","INTRA")&lt;/Q&gt;&lt;R&gt;1&lt;/R&gt;&lt;C&gt;1&lt;/C&gt;&lt;D xsi:type="xsd:double"&gt;25362.98&lt;/D&gt;&lt;/FQL&gt;&lt;FQL&gt;&lt;Q&gt;180458^P_PRICE_LOW(9/05/14,9/05/14-14D,,,,"PRICE","INTRA")&lt;/Q&gt;&lt;R&gt;1&lt;/R&gt;&lt;C&gt;1&lt;/C&gt;&lt;D xsi:type="xsd:double"&gt;24576.23&lt;/D&gt;&lt;/FQL&gt;&lt;FQL&gt;&lt;Q&gt;180458^P_PRICE_HIGH(9/08/14,9/08/14-14D,,,,"PRICE","INTRA")&lt;/Q&gt;&lt;R&gt;1&lt;/R&gt;&lt;C&gt;1&lt;/C&gt;&lt;D xsi:type="xsd:double"&gt;25362.98&lt;/D&gt;&lt;/FQL&gt;&lt;FQL&gt;&lt;Q&gt;180458^P_PRICE_LOW(9/08/14,9/08/14-14D,,,,"PRICE","INTRA")&lt;/Q&gt;&lt;R&gt;1&lt;/R&gt;&lt;C&gt;1&lt;/C&gt;&lt;D xsi:type="xsd:double"&gt;24576.23&lt;/D&gt;&lt;/FQL&gt;&lt;FQL&gt;&lt;Q&gt;180458^P_PRICE_HIGH(9/10/14,9/10/14-14D,,,,"PRICE","INTRA")&lt;/Q&gt;&lt;R&gt;1&lt;/R&gt;&lt;C&gt;1&lt;/C&gt;&lt;D xsi:type="xsd:double"&gt;25362.98&lt;/D&gt;&lt;/FQL&gt;&lt;FQL&gt;&lt;Q&gt;180458^P_PRICE_LOW(9/10/14,9/10/14-14D,,,,"PRICE","INTRA")&lt;/Q&gt;&lt;R&gt;1&lt;/R&gt;&lt;C&gt;1&lt;/C&gt;&lt;D xsi:type="xsd:double"&gt;24576.23&lt;/D&gt;&lt;/FQL&gt;&lt;FQL&gt;&lt;Q&gt;180458^P_PRICE_HIGH(9/11/14,9/11/14-14D,,,,"PRICE","INTRA")&lt;/Q&gt;&lt;R&gt;1&lt;/R&gt;&lt;C&gt;1&lt;/C&gt;&lt;D xsi:type="xsd:double"&gt;25362.98&lt;/D&gt;&lt;/FQL&gt;&lt;FQL&gt;&lt;Q&gt;180458^P_PRICE_LOW(9/11/14,9/11/14-14D,,,,"PRICE","INTRA")&lt;/Q&gt;&lt;R&gt;1&lt;/R&gt;&lt;C&gt;1&lt;/C&gt;&lt;D xsi:type="xsd:double"&gt;24576.23&lt;/D&gt;&lt;/FQL&gt;&lt;FQL&gt;&lt;Q&gt;180458^P_PRICE_HIGH(9/12/14,9/12/14-14D,,,,"PRICE","INTRA")&lt;/Q&gt;&lt;R&gt;1&lt;/R&gt;&lt;C&gt;1&lt;/C&gt;&lt;D xsi:type="xsd:double"&gt;25362.98&lt;/D&gt;&lt;/FQL&gt;&lt;FQL&gt;&lt;Q&gt;180458^P_PRICE_LOW(9/12/14,9/12/14-14D,,,,"PRICE","INTRA")&lt;/Q&gt;&lt;R&gt;1&lt;/R&gt;&lt;C&gt;1&lt;/C&gt;&lt;D xsi:type="xsd:double"&gt;24487.94&lt;/D&gt;&lt;/FQL&gt;&lt;FQL&gt;&lt;Q&gt;180458^P_PRICE_HIGH(9/15/14,9/15/14-14D,,,,"PRICE","INTRA")&lt;/Q&gt;&lt;R&gt;1&lt;/R&gt;&lt;C&gt;1&lt;/C&gt;&lt;D xsi:type="xsd:double"&gt;25362.98&lt;/D&gt;&lt;/FQL&gt;&lt;FQL&gt;&lt;Q&gt;180458^P_PRICE_LOW(9/15/14,9/15/14-14D,,,,"PRICE","INTRA")&lt;/Q&gt;&lt;R&gt;1&lt;/R&gt;&lt;C&gt;1&lt;/C&gt;&lt;D xsi:type="xsd:double"&gt;24300.57&lt;/D&gt;&lt;/FQL&gt;&lt;FQL&gt;&lt;Q&gt;180458^P_PRICE_HIGH(9/16/14,9/16/14-14D,,,,"PRICE","INTRA")&lt;/Q&gt;&lt;R&gt;1&lt;/R&gt;&lt;C&gt;1&lt;/C&gt;&lt;D xsi:type="xsd:double"&gt;25362.98&lt;/D&gt;&lt;/FQL&gt;&lt;FQL&gt;&lt;Q&gt;180458^P_PRICE_LOW(9/16/14,9/16/14-14D,,,,"PRICE","INTRA")&lt;/Q&gt;&lt;R&gt;1&lt;/R&gt;&lt;C&gt;1&lt;/C&gt;&lt;D xsi:type="xsd:double"&gt;24117.6&lt;/D&gt;&lt;/FQL&gt;&lt;FQL&gt;&lt;Q&gt;180458^P_PRICE_HIGH(9/17/14,9/17/14-14D,,,,"PRICE","INTRA")&lt;/Q&gt;&lt;R&gt;1&lt;/R&gt;&lt;C&gt;1&lt;/C&gt;&lt;D xsi:type="xsd:double"&gt;25362.98&lt;/D&gt;&lt;/FQL&gt;&lt;FQL&gt;&lt;Q&gt;180458^P_PRICE_LOW(9/17/14,9/17/14-14D,,,,"PRICE","INTRA")&lt;/Q&gt;&lt;R&gt;1&lt;/R&gt;&lt;C&gt;1&lt;/C&gt;&lt;D xsi:type="xsd:double"&gt;24117.6&lt;/D&gt;&lt;/FQL&gt;&lt;FQL&gt;&lt;Q&gt;180458^P_PRICE_HIGH(9/18/14,9/18/14-14D,,,,"PRICE","INTRA")&lt;/Q&gt;&lt;R&gt;1&lt;/R&gt;&lt;C&gt;1&lt;/C&gt;&lt;D xsi:type="xsd:double"&gt;25362.98&lt;/D&gt;&lt;/FQL&gt;&lt;FQL&gt;&lt;Q&gt;180458^P_PRICE_LOW(9/18/14,9/18/14-14D,,,,"PRICE","INTRA")&lt;/Q&gt;&lt;R&gt;1&lt;/R&gt;&lt;C&gt;1&lt;/C&gt;&lt;D xsi:type="xsd:double"&gt;24103.53&lt;/D&gt;&lt;/FQL&gt;&lt;FQL&gt;&lt;Q&gt;180458^P_PRICE_HIGH(9/19/14,9/19/14-14D,,,,"PRICE","INTRA")&lt;/Q&gt;&lt;R&gt;1&lt;/R&gt;&lt;C&gt;1&lt;/C&gt;&lt;D xsi:type="xsd:double"&gt;25362.98&lt;/D&gt;&lt;/FQL&gt;&lt;FQL&gt;&lt;Q&gt;180458^P_PRICE_LOW(9/19/14,9/19/14-14D,,,,"PRICE","INTRA")&lt;/Q&gt;&lt;R&gt;1&lt;/R&gt;&lt;C&gt;1&lt;/C&gt;&lt;D xsi:type="xsd:double"&gt;24103.53&lt;/D&gt;&lt;/FQL&gt;&lt;FQL&gt;&lt;Q&gt;180458^P_PRICE_HIGH(9/22/14,9/22/14-14D,,,,"PRICE","INTRA")&lt;/Q&gt;&lt;R&gt;1&lt;/R&gt;&lt;C&gt;1&lt;/C&gt;&lt;D xsi:type="xsd:double"&gt;25362.98&lt;/D&gt;&lt;/FQL&gt;&lt;FQL&gt;&lt;Q&gt;180458^P_PRICE_LOW(9/22/14,9/22/14-14D,,,,"PRICE","INTRA")&lt;/Q&gt;&lt;R&gt;1&lt;/R&gt;&lt;C&gt;1&lt;/C&gt;&lt;D xsi:type="xsd:double"&gt;23949.29&lt;/D&gt;&lt;/FQL&gt;&lt;FQL&gt;&lt;Q&gt;180458^P_PRICE_HIGH(9/23/14,9/23/14-14D,,,,"PRICE","INTRA")&lt;/Q&gt;&lt;R&gt;1&lt;/R&gt;&lt;C&gt;1&lt;/C&gt;&lt;D xsi:type="xsd:double"&gt;25362.98&lt;/D&gt;&lt;/FQL&gt;&lt;FQL&gt;&lt;Q&gt;180458^P_PRICE_LOW(9/23/14,9/23/14-14D,,,,"PRICE","INTRA")&lt;/Q&gt;&lt;R&gt;1&lt;/R&gt;&lt;C&gt;1&lt;/C&gt;&lt;D xsi:type="xsd:double"&gt;23825.96&lt;/D&gt;&lt;/FQL&gt;&lt;FQL&gt;&lt;Q&gt;180458^P_PRICE_HIGH(9/24/14,9/24/14-14D,,,,"PRICE","INTRA")&lt;/Q&gt;&lt;R&gt;1&lt;/R&gt;&lt;C&gt;1&lt;/C&gt;&lt;D xsi:type="xsd:double"&gt;25362.98&lt;/D&gt;&lt;/FQL&gt;&lt;FQL&gt;&lt;Q&gt;180458^P_PRICE_LOW(9/24/14,9/24/14-14D,,,,"PRICE","INTRA")&lt;/Q&gt;&lt;R&gt;1&lt;/R&gt;&lt;C&gt;1&lt;/C&gt;&lt;D xsi:type="xsd:double"&gt;23788.98&lt;/D&gt;&lt;/FQL&gt;&lt;FQL&gt;&lt;Q&gt;180458^P_PRICE_HIGH(9/25/14,9/25/14-14D,,,,"PRICE","INTRA")&lt;/Q&gt;&lt;R&gt;1&lt;/R&gt;&lt;C&gt;1&lt;/C&gt;&lt;D xsi:type="xsd:double"&gt;25362.98&lt;/D&gt;&lt;/FQL&gt;&lt;FQL&gt;&lt;Q&gt;180458^P_PRICE_LOW(9/25/14,9/25/14-14D,,,,"PRICE","INTRA")&lt;/Q&gt;&lt;R&gt;1&lt;/R&gt;&lt;C&gt;1&lt;/C&gt;&lt;D xsi:type="xsd:double"&gt;23754.33&lt;/D&gt;&lt;/FQL&gt;&lt;FQL&gt;&lt;Q&gt;180458^P_PRICE_HIGH(9/26/14,9/26/14-14D,,,,"PRICE","INTRA")&lt;/Q&gt;&lt;R&gt;1&lt;/R&gt;&lt;C&gt;1&lt;/C&gt;&lt;D xsi:type="xsd:double"&gt;25356.56&lt;/D&gt;&lt;/FQL&gt;&lt;FQL&gt;&lt;Q&gt;180458^P_PRICE_LOW(9/26/14,9/26/14-14D,,,,"PRICE","INTRA")&lt;/Q&gt;&lt;R&gt;1&lt;/R&gt;&lt;C&gt;1&lt;/C&gt;&lt;D xsi:type="xsd:double"&gt;23555.62&lt;/D&gt;&lt;/FQL&gt;&lt;FQL&gt;&lt;Q&gt;180458^P_PRICE_HIGH(9/29/14,9/29/14-14D,,,,"PRICE","INTRA")&lt;/Q&gt;&lt;R&gt;1&lt;/R&gt;&lt;C&gt;1&lt;/C&gt;&lt;D xsi:type="xsd:double"&gt;25293.09&lt;/D&gt;&lt;/FQL&gt;&lt;FQL&gt;&lt;Q&gt;180458^P_PRICE_LOW(9/29/14,9/29/14-14D,,,,"PRICE","INTRA")&lt;/Q&gt;&lt;R&gt;1&lt;/R&gt;&lt;C&gt;1&lt;/C&gt;&lt;D xsi:type="xsd:double"&gt;23095.78&lt;/D&gt;&lt;/FQL&gt;&lt;FQL&gt;&lt;Q&gt;180458^P_PRICE_HIGH(9/30/14,9/30/14-14D,,,,"PRICE","INTRA")&lt;/Q&gt;&lt;R&gt;1&lt;/R&gt;&lt;C&gt;1&lt;/C&gt;&lt;D xsi:type="xsd:double"&gt;24969.39&lt;/D&gt;&lt;/FQL&gt;&lt;FQL&gt;&lt;Q&gt;180458^P_PRICE_LOW(9/30/14,9/30/14-14D,,,,"PRICE","INTRA")&lt;/Q&gt;&lt;R&gt;1&lt;/R&gt;&lt;C&gt;1&lt;/C&gt;&lt;D xsi:type="xsd:double"&gt;22855.04&lt;/D&gt;&lt;/FQL&gt;&lt;FQL&gt;&lt;Q&gt;180458^P_PRICE_HIGH(10/03/14,10/03/14-14D,,,,"PRICE","INTRA")&lt;/Q&gt;&lt;R&gt;1&lt;/R&gt;&lt;C&gt;1&lt;/C&gt;&lt;D xsi:type="xsd:double"&gt;24782.95&lt;/D&gt;&lt;/FQL&gt;&lt;FQL&gt;&lt;Q&gt;180458^P_PRICE_LOW(10/03/14,10/03/14-14D,,,,"PRICE","INTRA")&lt;/Q&gt;&lt;R&gt;1&lt;/R&gt;&lt;C&gt;1&lt;/C&gt;&lt;D xsi:type="xsd:double"&gt;22565.6&lt;/D&gt;&lt;/FQL&gt;&lt;FQL&gt;&lt;Q&gt;180458^P_PRICE_HIGH(10/06/14,10/06/14-14D,,,,"PRICE","INTRA")&lt;/Q&gt;&lt;R&gt;1&lt;/R&gt;&lt;C&gt;1&lt;/C&gt;&lt;D xsi:type="xsd:double"&gt;24701.43&lt;/D&gt;&lt;/FQL&gt;&lt;FQL&gt;&lt;Q&gt;180458^P_PRICE_LOW(10/06/14,10/06/14-14D,,,,"PRICE","INTRA")&lt;/Q&gt;&lt;R&gt;1&lt;/R&gt;&lt;C&gt;1&lt;/C&gt;&lt;D xsi:type="xsd:double"&gt;22565.6&lt;/D&gt;&lt;/FQL&gt;&lt;FQL&gt;&lt;Q&gt;180458^P_PRICE_HIGH(10/07/14,10/07/14-14D,,,,"PRICE","INTRA")&lt;/Q&gt;&lt;R&gt;1&lt;/R&gt;&lt;C&gt;1&lt;/C&gt;&lt;D xsi:type="xsd:double"&gt;24471.8&lt;/D&gt;&lt;/FQL&gt;&lt;FQL&gt;&lt;Q&gt;180458^P_PRICE_LOW(10/07/14,10/07/14-14D,,,,"PRICE","INTRA")&lt;/Q&gt;&lt;R&gt;1&lt;/R&gt;&lt;C&gt;1&lt;/C&gt;&lt;D xsi:type="xsd:double"&gt;22565.6&lt;/D&gt;&lt;/FQL&gt;&lt;FQL&gt;&lt;Q&gt;180458^P_PRICE_HIGH(10/08/14,10/08/14-14D,,,,"PRICE","INTRA")&lt;/Q&gt;&lt;R&gt;1&lt;/R&gt;&lt;C&gt;1&lt;/C&gt;&lt;D xsi:type="xsd:double"&gt;24470.26&lt;/D&gt;&lt;/FQL&gt;&lt;FQL&gt;&lt;Q&gt;180458^P_PRICE_LOW(10/08/14,10/08/14-14D,,,,"PRICE","INTRA")&lt;/Q&gt;&lt;R&gt;1&lt;/R&gt;&lt;C&gt;1&lt;/C&gt;&lt;D xsi:type="xsd:double"&gt;22565.6&lt;/D&gt;&lt;/FQL&gt;&lt;FQL&gt;&lt;Q&gt;180458^P_PRICE_HIGH(10/09/14,10/09/14-14D,,,,"PRICE","INTRA")&lt;/Q&gt;&lt;R&gt;1&lt;/R&gt;&lt;C&gt;1&lt;/C&gt;&lt;D xsi:type="xsd:double"&gt;24470.26&lt;/D&gt;&lt;/FQL&gt;&lt;FQL&gt;&lt;Q&gt;180458^P_PRICE_LOW(10/09/14,10/09/14-14D,,,,"PRICE","INTRA")&lt;/Q&gt;&lt;R&gt;1&lt;/R&gt;&lt;C&gt;1&lt;/C&gt;&lt;D xsi:type="xsd:double"&gt;22565.6&lt;/D&gt;&lt;/FQL&gt;&lt;FQL&gt;&lt;Q&gt;180458^P_PRICE_HIGH(10/10/14,10/10/14-14D,,,,"PRICE","INTRA")&lt;/Q&gt;&lt;R&gt;1&lt;/R&gt;&lt;C&gt;1&lt;/C&gt;&lt;D xsi:type="xsd:double"&gt;24419.85&lt;/D&gt;&lt;/FQL&gt;&lt;FQL&gt;&lt;Q&gt;180458^P_PRICE_LOW(10/10/14,10/10/14-14D,,,,"PRICE","INTRA")&lt;/Q&gt;&lt;R&gt;1&lt;/R&gt;&lt;C&gt;1&lt;/C&gt;&lt;D xsi:type="xsd:double"&gt;22565.6&lt;/D&gt;&lt;/FQL&gt;&lt;FQL&gt;&lt;Q&gt;180458^P_PRICE_HIGH(10/13/14,10/13/14-14D,,,,"PRICE","INTRA")&lt;/Q&gt;&lt;R&gt;1&lt;/R&gt;&lt;C&gt;1&lt;/C&gt;&lt;D xsi:type="xsd:double"&gt;24419.85&lt;/D&gt;&lt;/FQL&gt;&lt;FQL&gt;&lt;Q&gt;180458^P_PRICE_LOW(10/13/14,10/13/14-14D,,,,"PRICE","INTRA")&lt;/Q&gt;&lt;R&gt;1&lt;/R&gt;&lt;C&gt;1&lt;/C&gt;&lt;D xsi:type="xsd:double"&gt;22565.6&lt;/D&gt;&lt;/FQL&gt;&lt;FQL&gt;&lt;Q&gt;180458^P_PRICE_HIGH(10/14/14,10/14/14-14D,,,,"PRICE","INTRA")&lt;/Q&gt;&lt;R&gt;1&lt;/R&gt;&lt;C&gt;1&lt;/C&gt;&lt;D xsi:type="xsd:double"&gt;24082.62&lt;/D&gt;&lt;/FQL&gt;&lt;FQL&gt;&lt;Q&gt;180458^P_PRICE_LOW(10/14/14,10/14/14-14D,,,,"PRICE","INTRA")&lt;/Q&gt;&lt;R&gt;1&lt;/R&gt;&lt;C&gt;1&lt;/C&gt;&lt;D xsi:type="xsd:double"&gt;22565.6&lt;/D&gt;&lt;/FQL&gt;&lt;FQL&gt;&lt;Q&gt;180458^P_PRICE_HIGH(10/15/14,10/15/14-14D,,,,"PRICE","INTRA")&lt;/Q&gt;&lt;R&gt;1&lt;/R&gt;&lt;C&gt;1&lt;/C&gt;&lt;D xsi:type="xsd:double"&gt;24058.02&lt;/D&gt;&lt;/FQL&gt;&lt;FQL&gt;&lt;Q&gt;180458^P_PRICE_LOW(10/15/14,10/15/14-14D,,,,"PRICE","INTRA")&lt;/Q&gt;&lt;R&gt;1&lt;/R&gt;&lt;C&gt;1&lt;/C&gt;&lt;D xsi:type="xsd:double"&gt;22565.6&lt;/D&gt;&lt;/FQL&gt;&lt;FQL&gt;&lt;Q&gt;180458^P_PRICE_HIGH(10/16/14,10/16/14-14D,,,,"PRICE","INTRA")&lt;/Q&gt;&lt;R&gt;1&lt;/R&gt;&lt;C&gt;1&lt;/C&gt;&lt;D xsi:type="xsd:double"&gt;24058.02&lt;/D&gt;&lt;/FQL&gt;&lt;FQL&gt;&lt;Q&gt;180458^P_PRICE_LOW(10/16/14,10/16/14-14D,,,,"PRICE","INTRA")&lt;/Q&gt;&lt;R&gt;1&lt;/R&gt;&lt;C&gt;1&lt;/C&gt;&lt;D xsi:type="xsd:double"&gt;22565.6&lt;/D&gt;&lt;/FQL&gt;&lt;FQL&gt;&lt;Q&gt;180458^P_PRICE_HIGH(10/17/14,10/17/14-14D,,,,"PRICE","INTRA")&lt;/Q&gt;&lt;R&gt;1&lt;/R&gt;&lt;C&gt;1&lt;/C&gt;&lt;D xsi:type="xsd:double"&gt;24058.02&lt;/D&gt;&lt;/FQL&gt;&lt;FQL&gt;&lt;Q&gt;180458^P_PRICE_LOW(10/17/14,10/17/14-14D,,,,"PRICE","INTRA")&lt;/Q&gt;&lt;R&gt;1&lt;/R&gt;&lt;C&gt;1&lt;/C&gt;&lt;D xsi:type="xsd:double"&gt;22565.6&lt;/D&gt;&lt;/FQL&gt;&lt;FQL&gt;&lt;Q&gt;180458^P_PRICE_HIGH(10/20/14,10/20/14-14D,,,,"PRICE","INTRA")&lt;/Q&gt;&lt;R&gt;1&lt;/R&gt;&lt;C&gt;1&lt;/C&gt;&lt;D xsi:type="xsd:double"&gt;23717.08&lt;/D&gt;&lt;/FQL&gt;&lt;FQL&gt;&lt;Q&gt;180458^P_PRICE_LOW(10/20/14,10/20/14-14D,,,,"PRICE","INTRA")&lt;/Q&gt;&lt;R&gt;1&lt;/R&gt;&lt;C&gt;1&lt;/C&gt;&lt;D xsi:type="xsd:double"&gt;22565.6&lt;/D&gt;&lt;/FQL&gt;&lt;FQL&gt;&lt;Q&gt;180458^P_PRICE_HIGH(10/21/14,10/21/14-14D,,,,"PRICE","INTRA")&lt;/Q&gt;&lt;R&gt;1&lt;/R&gt;&lt;C&gt;1&lt;/C&gt;&lt;D xsi:type="xsd:double"&gt;23581.35&lt;/D&gt;&lt;/FQL&gt;&lt;FQL&gt;&lt;Q&gt;180458^P_PRICE_LOW(10/21/14,10/21/14-14D,,,,"PRICE","INTRA")&lt;/Q&gt;&lt;R&gt;1&lt;/R&gt;&lt;C&gt;1&lt;/C&gt;&lt;D xsi:type="xsd:double"&gt;22565.6&lt;/D&gt;&lt;/FQL&gt;&lt;FQL&gt;&lt;Q&gt;180458^P_PRICE_HIGH(10/22/14,10/22/14-14D,,,,"PRICE","INTRA")&lt;/Q&gt;&lt;R&gt;1&lt;/R&gt;&lt;C&gt;1&lt;/C&gt;&lt;D xsi:type="xsd:double"&gt;23581.35&lt;/D&gt;&lt;/FQL&gt;&lt;FQL&gt;&lt;Q&gt;180458^P_PRICE_LOW(10/22/14,10/22/14-14D,,,,"PRICE","INTRA")&lt;/Q&gt;&lt;R&gt;1&lt;/R&gt;&lt;C&gt;1&lt;/C&gt;&lt;D xsi:type="xsd:double"&gt;22565.6&lt;/D&gt;&lt;/FQL&gt;&lt;FQL&gt;&lt;Q&gt;180458^P_PRICE_HIGH(10/23/14,10/23/14-14D,,,,"PRICE","INTRA")&lt;/Q&gt;&lt;R&gt;1&lt;/R&gt;&lt;C&gt;1&lt;/C&gt;&lt;D xsi:type="xsd:double"&gt;23581.35&lt;/D&gt;&lt;/FQL&gt;&lt;FQL&gt;&lt;Q&gt;180458^P_PRICE_LOW(10/23/14,10/23/14-14D,,,,"PRICE","INTRA")&lt;/Q&gt;&lt;R&gt;1&lt;/R&gt;&lt;C&gt;1&lt;/C&gt;&lt;D xsi:type="xsd:double"&gt;22565.6&lt;/D&gt;&lt;/FQL&gt;&lt;FQL&gt;&lt;Q&gt;180458^P_PRICE_HIGH(10/24/14,10/24/14-14D,,,,"PRICE","INTRA")&lt;/Q&gt;&lt;R&gt;1&lt;/R&gt;&lt;C&gt;1&lt;/C&gt;&lt;D xsi:type="xsd:double"&gt;23581.35&lt;/D&gt;&lt;/FQL&gt;&lt;FQL&gt;&lt;Q&gt;180458^P_PRICE_LOW(10/24/14,10/24/14-14D,,,,"PRICE","INTRA")&lt;/Q&gt;&lt;R&gt;1&lt;/R&gt;&lt;C&gt;1&lt;/C&gt;&lt;D xsi:type="xsd:double"&gt;22868.02&lt;/D&gt;&lt;/FQL&gt;&lt;FQL&gt;&lt;Q&gt;180458^P_PRICE_HIGH(10/27/14,10/27/14-14D,,,,"PRICE","INTRA")&lt;/Q&gt;&lt;R&gt;1&lt;/R&gt;&lt;C&gt;1&lt;/C&gt;&lt;D xsi:type="xsd:double"&gt;23581.35&lt;/D&gt;&lt;/FQL&gt;&lt;FQL&gt;&lt;Q&gt;180458^P_PRICE_LOW(10/27/14,10/27/14-14D,,,,"PRICE","INTRA")&lt;/Q&gt;&lt;R&gt;1&lt;/R&gt;&lt;C&gt;1&lt;/C&gt;&lt;D xsi:type="xsd:double"&gt;22868.02&lt;/D&gt;&lt;/FQL&gt;&lt;FQL&gt;&lt;Q&gt;180458^P_PRICE_HIGH(10/28/14,10/28/14-14D,,,,"PRICE","INTRA")&lt;/Q&gt;&lt;R&gt;1&lt;/R&gt;&lt;C&gt;1&lt;/C&gt;&lt;D xsi:type="xsd:double"&gt;23581.35&lt;/D&gt;&lt;/FQL&gt;&lt;FQL&gt;&lt;Q&gt;180458^P_PRICE_LOW(10/28/14,10/28/14-14D,,,,"PRICE","INTRA")&lt;/Q&gt;&lt;R&gt;1&lt;/R&gt;&lt;C&gt;1&lt;/C&gt;&lt;D xsi:type="xsd:double"&gt;22868.02&lt;/D&gt;&lt;/FQL&gt;&lt;FQL&gt;&lt;Q&gt;180458^P_PRICE_HIGH(10/29/14,10/29/14-14D,,,,"PRICE","INTRA")&lt;/Q&gt;&lt;R&gt;1&lt;/R&gt;&lt;C&gt;1&lt;/C&gt;&lt;D xsi:type="xsd:double"&gt;23855.67&lt;/D&gt;&lt;/FQL&gt;&lt;FQL&gt;&lt;Q&gt;180458^P_PRICE_LOW(10/29/14,10/29/14-14D,,,,"PRICE","INTRA")&lt;/Q&gt;&lt;R&gt;1&lt;/R&gt;&lt;C&gt;1&lt;/C&gt;&lt;D xsi:type="xsd:double"&gt;22868.02&lt;/D&gt;&lt;/FQL&gt;&lt;FQL&gt;&lt;Q&gt;180458^P_PRICE_HIGH(10/30/14,10/30/14-14D,,,,"PRICE","INTRA")&lt;/Q&gt;&lt;R&gt;1&lt;/R&gt;&lt;C&gt;1&lt;/C&gt;&lt;D xsi:type="xsd:double"&gt;23855.67&lt;/D&gt;&lt;/FQL&gt;&lt;FQL&gt;&lt;Q&gt;180458^P_PRICE_LOW(10/30/14,10/30/14-14D,,,,"PRICE","INTRA")&lt;/Q&gt;&lt;R&gt;1&lt;/R&gt;&lt;C&gt;1&lt;/C&gt;&lt;D xsi:type="xsd:double"&gt;22868.02&lt;/D&gt;&lt;/FQL&gt;&lt;FQL&gt;&lt;Q&gt;180458^P_PRICE_HIGH(10/31/14,10/31/14-14D,,,,"PRICE","INTRA")&lt;/Q&gt;&lt;R&gt;1&lt;/R&gt;&lt;C&gt;1&lt;/C&gt;&lt;D xsi:type="xsd:double"&gt;24046.4&lt;/D&gt;&lt;/FQL&gt;&lt;FQL&gt;&lt;Q&gt;180458^P_PRICE_LOW(10/31/14,10/31/14-14D,,,,"PRICE","INTRA")&lt;/Q&gt;&lt;R&gt;1&lt;/R&gt;&lt;C&gt;1&lt;/C&gt;&lt;D xsi:type="xsd:double"&gt;22868.02&lt;/D&gt;&lt;/FQL&gt;&lt;FQL&gt;&lt;Q&gt;180458^P_PRICE_HIGH(11/03/14,11/03/14-14D,,,,"PRICE","INTRA")&lt;/Q&gt;&lt;R&gt;1&lt;/R&gt;&lt;C&gt;1&lt;/C&gt;&lt;D xsi:type="xsd:double"&gt;24133.45&lt;/D&gt;&lt;/FQL&gt;&lt;FQL&gt;&lt;Q&gt;180458^P_PRICE_LOW(11/03/14,11/03/14-14D,,,,"PRICE","INTRA")&lt;/Q&gt;&lt;R&gt;1&lt;/R&gt;&lt;C&gt;1&lt;/C&gt;&lt;D xsi:type="xsd:double"&gt;22868.02&lt;/D&gt;&lt;/FQL&gt;&lt;FQL&gt;&lt;Q&gt;180458^P_PRICE_HIGH(11/04/14,11/04/14-14D,,,,"PRICE","INTRA")&lt;/Q&gt;&lt;R&gt;1&lt;/R&gt;&lt;C&gt;1&lt;/C&gt;&lt;D xsi:type="xsd:double"&gt;24133.45&lt;/D&gt;&lt;/FQL&gt;&lt;FQL&gt;&lt;Q&gt;180458^P_PRICE_LOW(11/04/14,11/04/14-14D,,,,"PRICE","INTRA")&lt;/Q&gt;&lt;R&gt;1&lt;/R&gt;&lt;C&gt;1&lt;/C&gt;&lt;D xsi:type="xsd:double"&gt;22868.02&lt;/D&gt;&lt;/FQL&gt;&lt;FQL&gt;&lt;Q&gt;180458^P_PRICE_HIGH(11/05/14,11/05/14-14D,,,,"PRICE","INTRA")&lt;/Q&gt;&lt;R&gt;1&lt;/R&gt;&lt;C&gt;1&lt;/C&gt;&lt;D xsi:type="xsd:double"&gt;24133.45&lt;/D&gt;&lt;/FQL&gt;&lt;FQL&gt;&lt;Q&gt;180458^P_PRICE_LOW(11/05/14,11/05/14-14D,,,,"PRICE","INTRA")&lt;/Q&gt;&lt;R&gt;1&lt;/R&gt;&lt;C&gt;1&lt;/C&gt;&lt;D xsi:type="xsd:double"&gt;22868.02&lt;/D&gt;&lt;/FQL&gt;&lt;FQL&gt;&lt;Q&gt;180458^P_PRICE_HIGH(11/06/14,11/06/14-14D,,,,"PRICE","INTRA")&lt;/Q&gt;&lt;R&gt;1&lt;/R&gt;&lt;C&gt;1&lt;/C&gt;&lt;D xsi:type="xsd:double"&gt;24133.45&lt;/D&gt;&lt;/FQL&gt;&lt;FQL&gt;&lt;Q&gt;180458^P_PRICE_LOW(11/06/14,11/06/14-14D,,,,"PRICE","INTRA")&lt;/Q&gt;&lt;R&gt;1&lt;/R&gt;&lt;C&gt;1&lt;/C&gt;&lt;D xsi:type="xsd:double"&gt;22888.76&lt;/D&gt;&lt;/FQL&gt;&lt;FQL&gt;&lt;Q&gt;180458^P_PRICE_HIGH(11/07/14,11/07/14-14D,,,,"PRICE","INTRA")&lt;/Q&gt;&lt;R&gt;1&lt;/R&gt;&lt;C&gt;1&lt;/C&gt;&lt;D xsi:type="xsd:double"&gt;24133.45&lt;/D&gt;&lt;/FQL&gt;&lt;FQL&gt;&lt;Q&gt;180458^P_PRICE_LOW(11/07/14,11/07/14-14D,,,,"PRICE","INTRA")&lt;/Q&gt;&lt;R&gt;1&lt;/R&gt;&lt;C&gt;1&lt;/C&gt;&lt;D xsi:type="xsd:double"&gt;22964.92&lt;/D&gt;&lt;/FQL&gt;&lt;FQL&gt;&lt;Q&gt;180458^P_PRICE_HIGH(11/10/14,11/10/14-14D,,,,"PRICE","INTRA")&lt;/Q&gt;&lt;R&gt;1&lt;/R&gt;&lt;C&gt;1&lt;/C&gt;&lt;D xsi:type="xsd:double"&gt;24133.45&lt;/D&gt;&lt;/FQL&gt;&lt;FQL&gt;&lt;Q&gt;180458^P_PRICE_LOW(11/10/14,11/10/14-14D,,,,"PRICE","INTRA")&lt;/Q&gt;&lt;R&gt;1&lt;/R&gt;&lt;C&gt;1&lt;/C&gt;&lt;D xsi:type="xsd:double"&gt;22964.92&lt;/D&gt;&lt;/FQL&gt;&lt;FQL&gt;&lt;Q&gt;180458^P_PRICE_HIGH(11/11/14,11/11/14-14D,,,,"PRICE","INTRA")&lt;/Q&gt;&lt;R&gt;1&lt;/R&gt;&lt;C&gt;1&lt;/C&gt;&lt;D xsi:type="xsd:double"&gt;24133.45&lt;/D&gt;&lt;/FQL&gt;&lt;FQL&gt;&lt;Q&gt;180458^P_PRICE_LOW(11/11/14,11/11/14-14D,,,,"PRICE","INTRA")&lt;/Q&gt;&lt;R&gt;1&lt;/R&gt;&lt;C&gt;1&lt;/C&gt;&lt;D xsi:type="xsd:double"&gt;23012.8&lt;/D&gt;&lt;/FQL&gt;&lt;FQL&gt;&lt;Q&gt;180458^P_PRICE_HIGH(11/12/14,11/12/14-14D,,,,"PRICE","INTRA")&lt;/Q&gt;&lt;R&gt;1&lt;/R&gt;&lt;C&gt;1&lt;/C&gt;&lt;D xsi:type="xsd:double"&gt;24133.45&lt;/D&gt;&lt;/FQL&gt;&lt;FQL&gt;&lt;Q&gt;180458^P_PRICE_LOW(11/12/14,11/12/14-14D,,,,"PRICE","INTRA")&lt;/Q&gt;&lt;R&gt;1&lt;/R&gt;&lt;C&gt;1&lt;/C&gt;&lt;D xsi:type="xsd:double"&gt;23012.8&lt;/D&gt;&lt;/FQL&gt;&lt;FQL&gt;&lt;Q&gt;180458^P_PRICE_HIGH(11/13/14,11/13/14-14D,,,,"PRICE","INTRA")&lt;/Q&gt;&lt;R&gt;1&lt;/R&gt;&lt;C&gt;1&lt;/C&gt;&lt;D xsi:type="xsd:double"&gt;24133.45&lt;/D&gt;&lt;/FQL&gt;&lt;FQL&gt;&lt;Q&gt;180458^P_PRICE_LOW(11/13/14,11/13/14-14D,,,,"PRICE","INTRA")&lt;/Q&gt;&lt;R&gt;1&lt;/R&gt;&lt;C&gt;1&lt;/C&gt;&lt;D xsi:type="xsd:double"&gt;23012.8&lt;/D&gt;&lt;/FQL&gt;&lt;FQL&gt;&lt;Q&gt;180458^P_PRICE_HIGH(11/14/14,11/14/14-14D,,,,"PRICE","INTRA")&lt;/Q&gt;&lt;R&gt;1&lt;/R&gt;&lt;C&gt;1&lt;/C&gt;&lt;D xsi:type="xsd:double"&gt;24133.45&lt;/D&gt;&lt;/FQL&gt;&lt;FQL&gt;&lt;Q&gt;180458^P_PRICE_LOW(11/14/14,11/14/14-14D,,,,"PRICE","INTRA")&lt;/Q&gt;&lt;R&gt;1&lt;/R&gt;&lt;C&gt;1&lt;/C&gt;&lt;D xsi:type="xsd:double"&gt;23012.8&lt;/D&gt;&lt;/FQL&gt;&lt;FQL&gt;&lt;Q&gt;180458^P_PRICE_HIGH(11/17/14,11/17/14-14D,,,,"PRICE","INTRA")&lt;/Q&gt;&lt;R&gt;1&lt;/R&gt;&lt;C&gt;1&lt;/C&gt;&lt;D xsi:type="xsd:double"&gt;24313.06&lt;/D&gt;&lt;/FQL&gt;&lt;FQL&gt;&lt;Q&gt;180458^P_PRICE_LOW(11/17/14,11/17/14-14D,,,,"PRICE","INTRA")&lt;/Q&gt;&lt;R&gt;1&lt;/R&gt;&lt;C&gt;1&lt;/C&gt;&lt;D xsi:type="xsd:double"&gt;23189.83&lt;/D&gt;&lt;/FQL&gt;&lt;FQL&gt;&lt;Q&gt;180458^P_PRICE_HIGH(11/18/14,11/18/14-14D,,,,"PRICE","INTRA")&lt;/Q&gt;&lt;R&gt;1&lt;/R&gt;&lt;C&gt;1&lt;/C&gt;&lt;D xsi:type="xsd:double"&gt;24313.06&lt;/D&gt;&lt;/FQL&gt;&lt;FQL&gt;&lt;Q&gt;180458^P_PRICE_LOW(11/18/14,11/18/14-14D,,,,"PRICE","INTRA")&lt;/Q&gt;&lt;R&gt;1&lt;/R&gt;&lt;C&gt;1&lt;/C&gt;&lt;D xsi:type="xsd:double"&gt;23430.2&lt;/D&gt;&lt;/FQL&gt;&lt;FQL&gt;&lt;Q&gt;180458^P_PRICE_HIGH(11/19/14,11/19/14-14D,,,,"PRICE","INTRA")&lt;/Q&gt;&lt;R&gt;1&lt;/R&gt;&lt;C&gt;1&lt;/C&gt;&lt;D xsi:type="xsd:double"&gt;24313.06&lt;/D&gt;&lt;/FQL&gt;&lt;FQL&gt;&lt;Q&gt;180458^P_PRICE_LOW(11/19/14,11/19/14-14D,,,,"PRICE","INTRA")&lt;/Q&gt;&lt;R&gt;1&lt;/R&gt;&lt;C&gt;1&lt;/C&gt;&lt;D xsi:type="xsd:double"&gt;23341.16&lt;/D&gt;&lt;/FQL&gt;&lt;FQL&gt;&lt;Q&gt;180458^P_PRICE_HIGH(11/20/14,11/20/14-14D,,,,"PRICE","INTRA")&lt;/Q&gt;&lt;R&gt;1&lt;/R&gt;&lt;C&gt;1&lt;/C&gt;&lt;D xsi:type="xsd:double"&gt;24313.06&lt;/D&gt;&lt;/FQL&gt;&lt;FQL&gt;&lt;Q&gt;180458^P_PRICE_LOW(11/20/14,11/20/14-14D,,,,"PRICE","INTRA")&lt;/Q&gt;&lt;R&gt;1&lt;/R&gt;&lt;C&gt;1&lt;/C&gt;&lt;D xsi:type="xsd:double"&gt;23252.63&lt;/D&gt;&lt;/FQL&gt;&lt;FQL&gt;&lt;Q&gt;180458^P_PRICE_HIGH(11/21/14,11/21/14-14D,,,,"PRICE","INTRA")&lt;/Q&gt;&lt;R&gt;1&lt;/R&gt;&lt;C&gt;1&lt;/C&gt;&lt;D xsi:type="xsd:double"&gt;24313.06&lt;/D&gt;&lt;/FQL&gt;&lt;FQL&gt;&lt;Q&gt;180458^P_PRICE_LOW(11/21/14,11/21/14-14D,,,,"PRICE","INTRA")&lt;/Q&gt;&lt;R&gt;1&lt;/R&gt;&lt;C&gt;1&lt;/C&gt;&lt;D xsi:type="xsd:double"&gt;23252.63&lt;/D&gt;&lt;/FQL&gt;&lt;FQL&gt;&lt;Q&gt;180458^P_PRICE_HIGH(11/24/14,11/24/14-14D,,,,"PRICE","INTRA")&lt;/Q&gt;&lt;R&gt;1&lt;/R&gt;&lt;C&gt;1&lt;/C&gt;&lt;D xsi:type="xsd:double"&gt;24313.06&lt;/D&gt;&lt;/FQL&gt;&lt;FQL&gt;&lt;Q&gt;180458^P_PRICE_LOW(11/24/14,11/24/14-14D,,,,"PRICE","INTRA")&lt;/Q&gt;&lt;R&gt;1&lt;/R&gt;&lt;C&gt;1&lt;/C&gt;&lt;D xsi:type="xsd:double"&gt;23252.63&lt;/D&gt;&lt;/FQL&gt;&lt;FQL&gt;&lt;Q&gt;180458^P_PRICE_HIGH(11/25/14,11/25/14-14D,,,,"PRICE","INTRA")&lt;/Q&gt;&lt;R&gt;1&lt;/R&gt;&lt;C&gt;1&lt;/C&gt;&lt;D xsi:type="xsd:double"&gt;24313.06&lt;/D&gt;&lt;/FQL&gt;&lt;FQL&gt;&lt;Q&gt;180458^P_PRICE_LOW(11/25/14,11/25/14-14D,,,,"PRICE","INTRA")&lt;/Q&gt;&lt;R&gt;1&lt;/R&gt;&lt;C&gt;1&lt;/C&gt;&lt;D xsi:type="xsd:double"&gt;23252.63&lt;/D&gt;&lt;/FQL&gt;&lt;FQL&gt;&lt;Q&gt;180458^P_PRICE_HIGH(11/26/14,11/26/14-14D,,,,"PRICE","INTRA")&lt;/Q&gt;&lt;R&gt;1&lt;/R&gt;&lt;C&gt;1&lt;/C&gt;&lt;D xsi:type="xsd:double"&gt;24313.06&lt;/D&gt;&lt;/FQL&gt;&lt;FQL&gt;&lt;Q&gt;180458^P_PRICE_LOW(11/26/14,11/26/14-14D,,,,"PRICE","INTRA")&lt;/Q&gt;&lt;R&gt;1&lt;/R&gt;&lt;C&gt;1&lt;/C&gt;&lt;D xsi:type="xsd:double"&gt;23252.63&lt;/D&gt;&lt;/FQL&gt;&lt;FQL&gt;&lt;Q&gt;180458^P_PRICE_HIGH(11/27/14,11/27/14-14D,,,,"PRICE","INTRA")&lt;/Q&gt;&lt;R&gt;1&lt;/R&gt;&lt;C&gt;1&lt;/C&gt;&lt;D xsi:type="xsd:double"&gt;24313.06&lt;/D&gt;&lt;/FQL&gt;&lt;FQL&gt;&lt;Q&gt;180458^P_PRICE_LOW(11/27/14,11/27/14-14D,,,,"PRICE","INTRA")&lt;/Q&gt;&lt;R&gt;1&lt;/R&gt;&lt;C&gt;1&lt;/C&gt;&lt;D xsi:type="xsd:double"&gt;23252.63&lt;/D&gt;&lt;/FQL&gt;&lt;FQL&gt;&lt;Q&gt;180458^P_P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RICE_HIGH(11/28/14,11/28/14-14D,,,,"PRICE","INTRA")&lt;/Q&gt;&lt;R&gt;1&lt;/R&gt;&lt;C&gt;1&lt;/C&gt;&lt;D xsi:type="xsd:double"&gt;24313.06&lt;/D&gt;&lt;/FQL&gt;&lt;FQL&gt;&lt;Q&gt;180458^P_PRICE_LOW(11/28/14,11/28/14-14D,,,,"PRICE","INTRA")&lt;/Q&gt;&lt;R&gt;1&lt;/R&gt;&lt;C&gt;1&lt;/C&gt;&lt;D xsi:type="xsd:double"&gt;23252.63&lt;/D&gt;&lt;/FQL&gt;&lt;FQL&gt;&lt;Q&gt;180458^P_PRICE_HIGH(12/01/14,12/01/14-14D,,,,"PRICE","INTRA")&lt;/Q&gt;&lt;R&gt;1&lt;/R&gt;&lt;C&gt;1&lt;/C&gt;&lt;D xsi:type="xsd:double"&gt;24313.06&lt;/D&gt;&lt;/FQL&gt;&lt;FQL&gt;&lt;Q&gt;180458^P_PRICE_LOW(12/01/14,12/01/14-14D,,,,"PRICE","INTRA")&lt;/Q&gt;&lt;R&gt;1&lt;/R&gt;&lt;C&gt;1&lt;/C&gt;&lt;D xsi:type="xsd:double"&gt;23252.63&lt;/D&gt;&lt;/FQL&gt;&lt;FQL&gt;&lt;Q&gt;180458^P_PRICE_HIGH(12/02/14,12/02/14-14D,,,,"PRICE","INTRA")&lt;/Q&gt;&lt;R&gt;1&lt;/R&gt;&lt;C&gt;1&lt;/C&gt;&lt;D xsi:type="xsd:double"&gt;24313.06&lt;/D&gt;&lt;/FQL&gt;&lt;FQL&gt;&lt;Q&gt;180458^P_PRICE_LOW(12/02/14,12/02/14-14D,,,,"PRICE","INTRA")&lt;/Q&gt;&lt;R&gt;1&lt;/R&gt;&lt;C&gt;1&lt;/C&gt;&lt;D xsi:type="xsd:double"&gt;23252.63&lt;/D&gt;&lt;/FQL&gt;&lt;FQL&gt;&lt;Q&gt;180458^P_PRICE_HIGH(12/03/14,12/03/14-14D,,,,"PRICE","INTRA")&lt;/Q&gt;&lt;R&gt;1&lt;/R&gt;&lt;C&gt;1&lt;/C&gt;&lt;D xsi:type="xsd:double"&gt;24313.06&lt;/D&gt;&lt;/FQL&gt;&lt;FQL&gt;&lt;Q&gt;180458^P_PRICE_LOW(12/03/14,12/03/14-14D,,,,"PRICE","INTRA")&lt;/Q&gt;&lt;R&gt;1&lt;/R&gt;&lt;C&gt;1&lt;/C&gt;&lt;D xsi:type="xsd:double"&gt;23252.63&lt;/D&gt;&lt;/FQL&gt;&lt;FQL&gt;&lt;Q&gt;180458^P_PRICE_HIGH(12/04/14,12/04/14-14D,,,,"PRICE","INTRA")&lt;/Q&gt;&lt;R&gt;1&lt;/R&gt;&lt;C&gt;1&lt;/C&gt;&lt;D xsi:type="xsd:double"&gt;24313.06&lt;/D&gt;&lt;/FQL&gt;&lt;FQL&gt;&lt;Q&gt;180458^P_PRICE_LOW(12/04/14,12/04/14-14D,,,,"PRICE","INTRA")&lt;/Q&gt;&lt;R&gt;1&lt;/R&gt;&lt;C&gt;1&lt;/C&gt;&lt;D xsi:type="xsd:double"&gt;23252.63&lt;/D&gt;&lt;/FQL&gt;&lt;FQL&gt;&lt;Q&gt;180458^P_PRICE_HIGH(12/05/14,12/05/14-14D,,,,"PRICE","INTRA")&lt;/Q&gt;&lt;R&gt;1&lt;/R&gt;&lt;C&gt;1&lt;/C&gt;&lt;D xsi:type="xsd:double"&gt;24313.06&lt;/D&gt;&lt;/FQL&gt;&lt;FQL&gt;&lt;Q&gt;180458^P_PRICE_LOW(12/05/14,12/05/14-14D,,,,"PRICE","INTRA")&lt;/Q&gt;&lt;R&gt;1&lt;/R&gt;&lt;C&gt;1&lt;/C&gt;&lt;D xsi:type="xsd:double"&gt;23252.63&lt;/D&gt;&lt;/FQL&gt;&lt;FQL&gt;&lt;Q&gt;180458^P_PRICE_HIGH(12/08/14,12/08/14-14D,,,,"PRICE","INTRA")&lt;/Q&gt;&lt;R&gt;1&lt;/R&gt;&lt;C&gt;1&lt;/C&gt;&lt;D xsi:type="xsd:double"&gt;24228.11&lt;/D&gt;&lt;/FQL&gt;&lt;FQL&gt;&lt;Q&gt;180458^P_PRICE_LOW(12/08/14,12/08/14-14D,,,,"PRICE","INTRA")&lt;/Q&gt;&lt;R&gt;1&lt;/R&gt;&lt;C&gt;1&lt;/C&gt;&lt;D xsi:type="xsd:double"&gt;23252.63&lt;/D&gt;&lt;/FQL&gt;&lt;FQL&gt;&lt;Q&gt;180458^P_PRICE_HIGH(12/09/14,12/09/14-14D,,,,"PRICE","INTRA")&lt;/Q&gt;&lt;R&gt;1&lt;/R&gt;&lt;C&gt;1&lt;/C&gt;&lt;D xsi:type="xsd:double"&gt;24228.11&lt;/D&gt;&lt;/FQL&gt;&lt;FQL&gt;&lt;Q&gt;180458^P_PRICE_LOW(12/09/14,12/09/14-14D,,,,"PRICE","INTRA")&lt;/Q&gt;&lt;R&gt;1&lt;/R&gt;&lt;C&gt;1&lt;/C&gt;&lt;D xsi:type="xsd:double"&gt;23252.63&lt;/D&gt;&lt;/FQL&gt;&lt;FQL&gt;&lt;Q&gt;180458^P_PRICE_HIGH(12/10/14,12/10/14-14D,,,,"PRICE","INTRA")&lt;/Q&gt;&lt;R&gt;1&lt;/R&gt;&lt;C&gt;1&lt;/C&gt;&lt;D xsi:type="xsd:double"&gt;24228.11&lt;/D&gt;&lt;/FQL&gt;&lt;FQL&gt;&lt;Q&gt;180458^P_PRICE_LOW(12/10/14,12/10/14-14D,,,,"PRICE","INTRA")&lt;/Q&gt;&lt;R&gt;1&lt;/R&gt;&lt;C&gt;1&lt;/C&gt;&lt;D xsi:type="xsd:double"&gt;23252.63&lt;/D&gt;&lt;/FQL&gt;&lt;FQL&gt;&lt;Q&gt;180458^P_PRICE_HIGH(12/11/14,12/11/14-14D,,,,"PRICE","INTRA")&lt;/Q&gt;&lt;R&gt;1&lt;/R&gt;&lt;C&gt;1&lt;/C&gt;&lt;D xsi:type="xsd:double"&gt;24228.11&lt;/D&gt;&lt;/FQL&gt;&lt;FQL&gt;&lt;Q&gt;180458^P_PRICE_LOW(12/11/14,12/11/14-14D,,,,"PRICE","INTRA")&lt;/Q&gt;&lt;R&gt;1&lt;/R&gt;&lt;C&gt;1&lt;/C&gt;&lt;D xsi:type="xsd:double"&gt;23169.67&lt;/D&gt;&lt;/FQL&gt;&lt;FQL&gt;&lt;Q&gt;180458^P_PRICE_HIGH(12/12/14,12/12/14-14D,,,,"PRICE","INTRA")&lt;/Q&gt;&lt;R&gt;1&lt;/R&gt;&lt;C&gt;1&lt;/C&gt;&lt;D xsi:type="xsd:double"&gt;24228.11&lt;/D&gt;&lt;/FQL&gt;&lt;FQL&gt;&lt;Q&gt;180458^P_PRICE_LOW(12/12/14,12/12/14-14D,,,,"PRICE","INTRA")&lt;/Q&gt;&lt;R&gt;1&lt;/R&gt;&lt;C&gt;1&lt;/C&gt;&lt;D xsi:type="xsd:double"&gt;23169.67&lt;/D&gt;&lt;/FQL&gt;&lt;FQL&gt;&lt;Q&gt;180458^P_PRICE_HIGH(12/15/14,12/15/14-14D,,,,"PRICE","INTRA")&lt;/Q&gt;&lt;R&gt;1&lt;/R&gt;&lt;C&gt;1&lt;/C&gt;&lt;D xsi:type="xsd:double"&gt;24228.11&lt;/D&gt;&lt;/FQL&gt;&lt;FQL&gt;&lt;Q&gt;180458^P_PRICE_LOW(12/15/14,12/15/14-14D,,,,"PRICE","INTRA")&lt;/Q&gt;&lt;R&gt;1&lt;/R&gt;&lt;C&gt;1&lt;/C&gt;&lt;D xsi:type="xsd:double"&gt;22856.02&lt;/D&gt;&lt;/FQL&gt;&lt;FQL&gt;&lt;Q&gt;180458^P_PRICE_HIGH(12/16/14,12/16/14-14D,,,,"PRICE","INTRA")&lt;/Q&gt;&lt;R&gt;1&lt;/R&gt;&lt;C&gt;1&lt;/C&gt;&lt;D xsi:type="xsd:double"&gt;24228.11&lt;/D&gt;&lt;/FQL&gt;&lt;FQL&gt;&lt;Q&gt;180458^P_PRICE_LOW(12/16/14,12/16/14-14D,,,,"PRICE","INTRA")&lt;/Q&gt;&lt;R&gt;1&lt;/R&gt;&lt;C&gt;1&lt;/C&gt;&lt;D xsi:type="xsd:double"&gt;22641.06&lt;/D&gt;&lt;/FQL&gt;&lt;FQL&gt;&lt;Q&gt;180458^P_PRICE_HIGH(12/17/14,12/17/14-14D,,,,"PRICE","INTRA")&lt;/Q&gt;&lt;R&gt;1&lt;/R&gt;&lt;C&gt;1&lt;/C&gt;&lt;D xsi:type="xsd:double"&gt;24228.11&lt;/D&gt;&lt;/FQL&gt;&lt;FQL&gt;&lt;Q&gt;180458^P_PRICE_LOW(12/17/14,12/17/14-14D,,,,"PRICE","INTRA")&lt;/Q&gt;&lt;R&gt;1&lt;/R&gt;&lt;C&gt;1&lt;/C&gt;&lt;D xsi:type="xsd:double"&gt;22529.75&lt;/D&gt;&lt;/FQL&gt;&lt;FQL&gt;&lt;Q&gt;180458^P_PRICE_HIGH(12/18/14,12/18/14-14D,,,,"PRICE","INTRA")&lt;/Q&gt;&lt;R&gt;1&lt;/R&gt;&lt;C&gt;1&lt;/C&gt;&lt;D xsi:type="xsd:double"&gt;24189.59&lt;/D&gt;&lt;/FQL&gt;&lt;FQL&gt;&lt;Q&gt;180458^P_PRICE_LOW(12/18/14,12/18/14-14D,,,,"PRICE","INTRA")&lt;/Q&gt;&lt;R&gt;1&lt;/R&gt;&lt;C&gt;1&lt;/C&gt;&lt;D xsi:type="xsd:double"&gt;22529.75&lt;/D&gt;&lt;/FQL&gt;&lt;FQL&gt;&lt;Q&gt;180458^P_PRICE_HIGH(12/19/14,12/19/14-14D,,,,"PRICE","INTRA")&lt;/Q&gt;&lt;R&gt;1&lt;/R&gt;&lt;C&gt;1&lt;/C&gt;&lt;D xsi:type="xsd:double"&gt;24189.59&lt;/D&gt;&lt;/FQL&gt;&lt;FQL&gt;&lt;Q&gt;180458^P_PRICE_LOW(12/19/14,12/19/14-14D,,,,"PRICE","INTRA")&lt;/Q&gt;&lt;R&gt;1&lt;/R&gt;&lt;C&gt;1&lt;/C&gt;&lt;D xsi:type="xsd:double"&gt;22529.75&lt;/D&gt;&lt;/FQL&gt;&lt;FQL&gt;&lt;Q&gt;180458^P_PRICE_HIGH(12/22/14,12/22/14-14D,,,,"PRICE","INTRA")&lt;/Q&gt;&lt;R&gt;1&lt;/R&gt;&lt;C&gt;1&lt;/C&gt;&lt;D xsi:type="xsd:double"&gt;24189.59&lt;/D&gt;&lt;/FQL&gt;&lt;FQL&gt;&lt;Q&gt;180458^P_PRICE_LOW(12/22/14,12/22/14-14D,,,,"PRICE","INTRA")&lt;/Q&gt;&lt;R&gt;1&lt;/R&gt;&lt;C&gt;1&lt;/C&gt;&lt;D xsi:type="xsd:double"&gt;22529.75&lt;/D&gt;&lt;/FQL&gt;&lt;FQL&gt;&lt;Q&gt;180458^P_PRICE_HIGH(12/23/14,12/23/14-14D,,,,"PRICE","INTRA")&lt;/Q&gt;&lt;R&gt;1&lt;/R&gt;&lt;C&gt;1&lt;/C&gt;&lt;D xsi:type="xsd:double"&gt;24189.59&lt;/D&gt;&lt;/FQL&gt;&lt;FQL&gt;&lt;Q&gt;180458^P_PRICE_LOW(12/23/14,12/23/14-14D,,,,"PRICE","INTRA")&lt;/Q&gt;&lt;R&gt;1&lt;/R&gt;&lt;C&gt;1&lt;/C&gt;&lt;D xsi:type="xsd:double"&gt;22529.75&lt;/D&gt;&lt;/FQL&gt;&lt;FQL&gt;&lt;Q&gt;180458^P_PRICE_HIGH(12/24/14,12/24/14-14D,,,,"PRICE","INTRA")&lt;/Q&gt;&lt;R&gt;1&lt;/R&gt;&lt;C&gt;1&lt;/C&gt;&lt;D xsi:type="xsd:double"&gt;24189.59&lt;/D&gt;&lt;/FQL&gt;&lt;FQL&gt;&lt;Q&gt;180458^P_PRICE_LOW(12/24/14,12/24/14-14D,,,,"PRICE","INTRA")&lt;/Q&gt;&lt;R&gt;1&lt;/R&gt;&lt;C&gt;1&lt;/C&gt;&lt;D xsi:type="xsd:double"&gt;22529.75&lt;/D&gt;&lt;/FQL&gt;&lt;FQL&gt;&lt;Q&gt;180458^P_PRICE_HIGH(12/29/14,12/29/14-14D,,,,"PRICE","INTRA")&lt;/Q&gt;&lt;R&gt;1&lt;/R&gt;&lt;C&gt;1&lt;/C&gt;&lt;D xsi:type="xsd:double"&gt;24189.59&lt;/D&gt;&lt;/FQL&gt;&lt;FQL&gt;&lt;Q&gt;180458^P_PRICE_LOW(12/29/14,12/29/14-14D,,,,"PRICE","INTRA")&lt;/Q&gt;&lt;R&gt;1&lt;/R&gt;&lt;C&gt;1&lt;/C&gt;&lt;D xsi:type="xsd:double"&gt;22529.75&lt;/D&gt;&lt;/FQL&gt;&lt;FQL&gt;&lt;Q&gt;180458^P_PRICE_HIGH(12/30/14,12/30/14-14D,,,,"PRICE","INTRA")&lt;/Q&gt;&lt;R&gt;1&lt;/R&gt;&lt;C&gt;1&lt;/C&gt;&lt;D xsi:type="xsd:double"&gt;24189.59&lt;/D&gt;&lt;/FQL&gt;&lt;FQL&gt;&lt;Q&gt;180458^P_PRICE_LOW(12/30/14,12/30/14-14D,,,,"PRICE","INTRA")&lt;/Q&gt;&lt;R&gt;1&lt;/R&gt;&lt;C&gt;1&lt;/C&gt;&lt;D xsi:type="xsd:double"&gt;22529.75&lt;/D&gt;&lt;/FQL&gt;&lt;FQL&gt;&lt;Q&gt;180458^P_PRICE_HIGH(12/31/14,12/31/14-14D,,,,"PRICE","INTRA")&lt;/Q&gt;&lt;R&gt;1&lt;/R&gt;&lt;C&gt;1&lt;/C&gt;&lt;D xsi:type="xsd:double"&gt;23934.02&lt;/D&gt;&lt;/FQL&gt;&lt;FQL&gt;&lt;Q&gt;180458^P_PRICE_LOW(12/31/14,12/31/14-14D,,,,"PRICE","INTRA")&lt;/Q&gt;&lt;R&gt;1&lt;/R&gt;&lt;C&gt;1&lt;/C&gt;&lt;D xsi:type="xsd:double"&gt;22529.75&lt;/D&gt;&lt;/FQL&gt;&lt;FQL&gt;&lt;Q&gt;180458^P_PRICE_HIGH(1/02/15,1/02/15-14D,,,,"PRICE","INTRA")&lt;/Q&gt;&lt;R&gt;1&lt;/R&gt;&lt;C&gt;1&lt;/C&gt;&lt;D xsi:type="xsd:double"&gt;23867.46&lt;/D&gt;&lt;/FQL&gt;&lt;FQL&gt;&lt;Q&gt;180458^P_PRICE_LOW(1/02/15,1/02/15-14D,,,,"PRICE","INTRA")&lt;/Q&gt;&lt;R&gt;1&lt;/R&gt;&lt;C&gt;1&lt;/C&gt;&lt;D xsi:type="xsd:double"&gt;22529.75&lt;/D&gt;&lt;/FQL&gt;&lt;FQL&gt;&lt;Q&gt;180458^P_PRICE_HIGH(1/05/15,1/05/15-14D,,,,"PRICE","INTRA")&lt;/Q&gt;&lt;R&gt;1&lt;/R&gt;&lt;C&gt;1&lt;/C&gt;&lt;D xsi:type="xsd:double"&gt;23998.87&lt;/D&gt;&lt;/FQL&gt;&lt;FQL&gt;&lt;Q&gt;180458^P_PRICE_LOW(1/05/15,1/05/15-14D,,,,"PRICE","INTRA")&lt;/Q&gt;&lt;R&gt;1&lt;/R&gt;&lt;C&gt;1&lt;/C&gt;&lt;D xsi:type="xsd:double"&gt;22529.75&lt;/D&gt;&lt;/FQL&gt;&lt;FQL&gt;&lt;Q&gt;180458^P_PRICE_HIGH(1/06/15,1/06/15-14D,,,,"PRICE","INTRA")&lt;/Q&gt;&lt;R&gt;1&lt;/R&gt;&lt;C&gt;1&lt;/C&gt;&lt;D xsi:type="xsd:double"&gt;23998.87&lt;/D&gt;&lt;/FQL&gt;&lt;FQL&gt;&lt;Q&gt;180458^P_PRICE_LOW(1/06/15,1/06/15-14D,,,,"PRICE","INTRA")&lt;/Q&gt;&lt;R&gt;1&lt;/R&gt;&lt;C&gt;1&lt;/C&gt;&lt;D xsi:type="xsd:double"&gt;22529.75&lt;/D&gt;&lt;/FQL&gt;&lt;FQL&gt;&lt;Q&gt;180458^P_PRICE_HIGH(1/07/15,1/07/15-14D,,,,"PRICE","INTRA")&lt;/Q&gt;&lt;R&gt;1&lt;/R&gt;&lt;C&gt;1&lt;/C&gt;&lt;D xsi:type="xsd:double"&gt;23998.87&lt;/D&gt;&lt;/FQL&gt;&lt;FQL&gt;&lt;Q&gt;180458^P_PRICE_LOW(1/07/15,1/07/15-14D,,,,"PRICE","INTRA")&lt;/Q&gt;&lt;R&gt;1&lt;/R&gt;&lt;C&gt;1&lt;/C&gt;&lt;D xsi:type="xsd:double"&gt;22529.75&lt;/D&gt;&lt;/FQL&gt;&lt;FQL&gt;&lt;Q&gt;180458^P_PRICE_HIGH(1/08/15,1/08/15-14D,,,,"PRICE","INTRA")&lt;/Q&gt;&lt;R&gt;1&lt;/R&gt;&lt;C&gt;1&lt;/C&gt;&lt;D xsi:type="xsd:double"&gt;23998.87&lt;/D&gt;&lt;/FQL&gt;&lt;FQL&gt;&lt;Q&gt;180458^P_PRICE_LOW(1/08/15,1/08/15-14D,,,,"PRICE","INTRA")&lt;/Q&gt;&lt;R&gt;1&lt;/R&gt;&lt;C&gt;1&lt;/C&gt;&lt;D xsi:type="xsd:double"&gt;22529.75&lt;/D&gt;&lt;/FQL&gt;&lt;FQL&gt;&lt;Q&gt;180458^P_PRICE_HIGH(1/09/15,1/09/15-14D,,,,"PRICE","INTRA")&lt;/Q&gt;&lt;R&gt;1&lt;/R&gt;&lt;C&gt;1&lt;/C&gt;&lt;D xsi:type="xsd:double"&gt;24169.06&lt;/D&gt;&lt;/FQL&gt;&lt;FQL&gt;&lt;Q&gt;180458^P_PRICE_LOW(1/09/15,1/09/15-14D,,,,"PRICE","INTRA")&lt;/Q&gt;&lt;R&gt;1&lt;/R&gt;&lt;C&gt;1&lt;/C&gt;&lt;D xsi:type="xsd:double"&gt;22529.75&lt;/D&gt;&lt;/FQL&gt;&lt;FQL&gt;&lt;Q&gt;180458^P_PRICE_HIGH(1/12/15,1/12/15-14D,,,,"PRICE","INTRA")&lt;/Q&gt;&lt;R&gt;1&lt;/R&gt;&lt;C&gt;1&lt;/C&gt;&lt;D xsi:type="xsd:double"&gt;24169.06&lt;/D&gt;&lt;/FQL&gt;&lt;FQL&gt;&lt;Q&gt;180458^P_PRICE_LOW(1/12/15,1/12/15-14D,,,,"PRICE","INTRA")&lt;/Q&gt;&lt;R&gt;1&lt;/R&gt;&lt;C&gt;1&lt;/C&gt;&lt;D xsi:type="xsd:double"&gt;22736.89&lt;/D&gt;&lt;/FQL&gt;&lt;FQL&gt;&lt;Q&gt;180458^P_PRICE_HIGH(1/13/15,1/13/15-14D,,,,"PRICE","INTRA")&lt;/Q&gt;&lt;R&gt;1&lt;/R&gt;&lt;C&gt;1&lt;/C&gt;&lt;D xsi:type="xsd:double"&gt;24254.11&lt;/D&gt;&lt;/FQL&gt;&lt;FQL&gt;&lt;Q&gt;180458^P_PRICE_LOW(1/13/15,1/13/15-14D,,,,"PRICE","INTRA")&lt;/Q&gt;&lt;R&gt;1&lt;/R&gt;&lt;C&gt;1&lt;/C&gt;&lt;D xsi:type="xsd:double"&gt;23041.37&lt;/D&gt;&lt;/FQL&gt;&lt;FQL&gt;&lt;Q&gt;180458^P_PRICE_HIGH(1/14/15,1/14/15-14D,,,,"PRICE","INTRA")&lt;/Q&gt;&lt;R&gt;1&lt;/R&gt;&lt;C&gt;1&lt;/C&gt;&lt;D xsi:type="xsd:double"&gt;24326.7&lt;/D&gt;&lt;/FQL&gt;&lt;FQL&gt;&lt;Q&gt;180458^P_PRICE_LOW(1/14/15,1/14/15-14D,,,,"PRICE","INTRA")&lt;/Q&gt;&lt;R&gt;1&lt;/R&gt;&lt;C&gt;1&lt;/C&gt;&lt;D xsi:type="xsd:double"&gt;23264.05&lt;/D&gt;&lt;/FQL&gt;&lt;FQL&gt;&lt;Q&gt;180458^P_PRICE_HIGH(1/15/15,1/15/15-14D,,,,"PRICE","INTRA")&lt;/Q&gt;&lt;R&gt;1&lt;/R&gt;&lt;C&gt;1&lt;/C&gt;&lt;D xsi:type="xsd:double"&gt;24369&lt;/D&gt;&lt;/FQL&gt;&lt;FQL&gt;&lt;Q&gt;180458^P_PRICE_LOW(1/15/15,1/15/15-14D,,,,"PRICE","INTRA")&lt;/Q&gt;&lt;R&gt;1&lt;/R&gt;&lt;C&gt;1&lt;/C&gt;&lt;D xsi:type="xsd:double"&gt;23269.43&lt;/D&gt;&lt;/FQL&gt;&lt;FQL&gt;&lt;Q&gt;180458^P_PRICE_HIGH(1/16/15,1/16/15-14D,,,,"PRICE","INTRA")&lt;/Q&gt;&lt;R&gt;1&lt;/R&gt;&lt;C&gt;1&lt;/C&gt;&lt;D xsi:type="xsd:double"&gt;24369&lt;/D&gt;&lt;/FQL&gt;&lt;FQL&gt;&lt;Q&gt;180458^P_PRICE_LOW(1/16/15,1/16/15-14D,,,,"PRICE","INTRA")&lt;/Q&gt;&lt;R&gt;1&lt;/R&gt;&lt;C&gt;1&lt;/C&gt;&lt;D xsi:type="xsd:double"&gt;23290.42&lt;/D&gt;&lt;/FQL&gt;&lt;FQL&gt;&lt;Q&gt;180458^P_PRICE_HIGH(1/19/15,1/19/15-14D,,,,"PRICE","INTRA")&lt;/Q&gt;&lt;R&gt;1&lt;/R&gt;&lt;C&gt;1&lt;/C&gt;&lt;D xsi:type="xsd:double"&gt;24369&lt;/D&gt;&lt;/FQL&gt;&lt;FQL&gt;&lt;Q&gt;180458^P_PRICE_LOW(1/19/15,1/19/15-14D,,,,"PRICE","INTRA")&lt;/Q&gt;&lt;R&gt;1&lt;/R&gt;&lt;C&gt;1&lt;/C&gt;&lt;D xsi:type="xsd:double"&gt;23312.5&lt;/D&gt;&lt;/FQL&gt;&lt;FQL&gt;&lt;Q&gt;180458^P_PRICE_HIGH(1/20/15,1/20/15-14D,,,,"PRICE","INTRA")&lt;/Q&gt;&lt;R&gt;1&lt;/R&gt;&lt;C&gt;1&lt;/C&gt;&lt;D xsi:type="xsd:double"&gt;24369&lt;/D&gt;&lt;/FQL&gt;&lt;FQL&gt;&lt;Q&gt;180458^P_PRICE_LOW(1/20/15,1/20/15-14D,,,,"PRICE","INTRA")&lt;/Q&gt;&lt;R&gt;1&lt;/R&gt;&lt;C&gt;1&lt;/C&gt;&lt;D xsi:type="xsd:double"&gt;23312.5&lt;/D&gt;&lt;/FQL&gt;&lt;FQL&gt;&lt;Q&gt;180458^P_PRICE_HIGH(1/21/15,1/21/15-14D,,,,"PRICE","INTRA")&lt;/Q&gt;&lt;R&gt;1&lt;/R&gt;&lt;C&gt;1&lt;/C&gt;&lt;D xsi:type="xsd:double"&gt;24373.28&lt;/D&gt;&lt;/FQL&gt;&lt;FQL&gt;&lt;Q&gt;180458^P_PRICE_LOW(1/21/15,1/21/15-14D,,,,"PRICE","INTRA")&lt;/Q&gt;&lt;R&gt;1&lt;/R&gt;&lt;C&gt;1&lt;/C&gt;&lt;D xsi:type="xsd:double"&gt;23312.5&lt;/D&gt;&lt;/FQL&gt;&lt;FQL&gt;&lt;Q&gt;180458^P_PRICE_HIGH(1/22/15,1/22/15-14D,,,,"PRICE","INTRA")&lt;/Q&gt;&lt;R&gt;1&lt;/R&gt;&lt;C&gt;1&lt;/C&gt;&lt;D xsi:type="xsd:double"&gt;24589.62&lt;/D&gt;&lt;/FQL&gt;&lt;FQL&gt;&lt;Q&gt;180458^P_PRICE_LOW(1/22/15,1/22/15-14D,,,,"PRICE","INTRA")&lt;/Q&gt;&lt;R&gt;1&lt;/R&gt;&lt;C&gt;1&lt;/C&gt;&lt;D xsi:type="xsd:double"&gt;23312.5&lt;/D&gt;&lt;/FQL&gt;&lt;FQL&gt;&lt;Q&gt;180458^P_PRICE_HIGH(1/23/15,1/23/15-14D,,,,"PRICE","INTRA")&lt;/Q&gt;&lt;R&gt;1&lt;/R&gt;&lt;C&gt;1&lt;/C&gt;&lt;D xsi:type="xsd:double"&gt;24896.22&lt;/D&gt;&lt;/FQL&gt;&lt;FQL&gt;&lt;Q&gt;180458^P_PRICE_LOW(1/23/15,1/23/15-14D,,,,"PRICE","INTRA")&lt;/Q&gt;&lt;R&gt;1&lt;/R&gt;&lt;C&gt;1&lt;/C&gt;&lt;D xsi:type="xsd:double"&gt;23312.5&lt;/D&gt;&lt;/FQL&gt;&lt;FQL&gt;&lt;Q&gt;180458^P_PRICE_HIGH(1/26/15,1/26/15-14D,,,,"PRICE","INTRA")&lt;/Q&gt;&lt;R&gt;1&lt;/R&gt;&lt;C&gt;1&lt;/C&gt;&lt;D xsi:type="xsd:double"&gt;24916.49&lt;/D&gt;&lt;/FQL&gt;&lt;FQL&gt;&lt;Q&gt;180458^P_PRICE_LOW(1/26/15,1/26/15-14D,,,,"PRICE","INTRA")&lt;/Q&gt;&lt;R&gt;1&lt;/R&gt;&lt;C&gt;1&lt;/C&gt;&lt;D xsi:type="xsd:double"&gt;23312.5&lt;/D&gt;&lt;/FQL&gt;&lt;FQL&gt;&lt;Q&gt;180458^P_PRICE_HIGH(1/27/15,1/27/15-14D,,,,"PRICE","INTRA")&lt;/Q&gt;&lt;R&gt;1&lt;/R&gt;&lt;C&gt;1&lt;/C&gt;&lt;D xsi:type="xsd:double"&gt;24995.08&lt;/D&gt;&lt;/FQL&gt;&lt;FQL&gt;&lt;Q&gt;180458^P_PRICE_LOW(1/27/15,1/27/15-14D,,,,"PRICE","INTRA")&lt;/Q&gt;&lt;R&gt;1&lt;/R&gt;&lt;C&gt;1&lt;/C&gt;&lt;D xsi:type="xsd:double"&gt;23332.03&lt;/D&gt;&lt;/FQL&gt;&lt;FQL&gt;&lt;Q&gt;180458^P_PRICE_HIGH(1/28/15,1/28/15-14D,,,,"PRICE","INTRA")&lt;/Q&gt;&lt;R&gt;1&lt;/R&gt;&lt;C&gt;1&lt;/C&gt;&lt;D xsi:type="xsd:double"&gt;24995.08&lt;/D&gt;&lt;/FQL&gt;&lt;FQL&gt;&lt;Q&gt;180458^P_PRICE_LOW(1/28/15,1/28/15-14D,,,,"PRICE","INTRA")&lt;/Q&gt;&lt;R&gt;1&lt;/R&gt;&lt;C&gt;1&lt;/C&gt;&lt;D xsi:type="xsd:double"&gt;23590.05&lt;/D&gt;&lt;/FQL&gt;&lt;FQL&gt;&lt;Q&gt;180458^P_PRICE_HIGH(1/29/15,1/29/15-14D,,,,"PRICE","INTRA")&lt;/Q&gt;&lt;R&gt;1&lt;/R&gt;&lt;C&gt;1&lt;/C&gt;&lt;D xsi:type="xsd:double"&gt;24995.08&lt;/D&gt;&lt;/FQL&gt;&lt;FQL&gt;&lt;Q&gt;180458^P_PRICE_LOW(1/29/15,1/29/15-14D,,,,"PRICE","INTRA")&lt;/Q&gt;&lt;R&gt;1&lt;/R&gt;&lt;C&gt;1&lt;/C&gt;&lt;D xsi:type="xsd:double"&gt;23590.05&lt;/D&gt;&lt;/FQL&gt;&lt;FQL&gt;&lt;Q&gt;180458^P_PRICE_HIGH(1/30/15,1/30/15-14D,,,,"PRICE","INTRA")&lt;/Q&gt;&lt;R&gt;1&lt;/R&gt;&lt;C&gt;1&lt;/C&gt;&lt;D xsi:type="xsd:double"&gt;24995.08&lt;/D&gt;&lt;/FQL&gt;&lt;FQL&gt;&lt;Q&gt;180458^P_PRICE_LOW(1/30/15,1/30/15-14D,,,,"PRICE","INTRA")&lt;/Q&gt;&lt;R&gt;1&lt;/R&gt;&lt;C&gt;1&lt;/C&gt;&lt;D xsi:type="xsd:double"&gt;23590.05&lt;/D&gt;&lt;/FQL&gt;&lt;FQL&gt;&lt;Q&gt;180458^P_PRICE_HIGH(2/02/15,2/02/15-14D,,,,"PRICE","INTRA")&lt;/Q&gt;&lt;R&gt;1&lt;/R&gt;&lt;C&gt;1&lt;/C&gt;&lt;D xsi:type="xsd:double"&gt;24995.08&lt;/D&gt;&lt;/FQL&gt;&lt;FQL&gt;&lt;Q&gt;180458^P_PRICE_LOW(2/02/15,2/02/15-14D,,,,"PRICE","INTRA")&lt;/Q&gt;&lt;R&gt;1&lt;/R&gt;&lt;C&gt;1&lt;/C&gt;&lt;D xsi:type="xsd:double"&gt;23590.05&lt;/D&gt;&lt;/FQL&gt;&lt;FQL&gt;&lt;Q&gt;180458^P_PRICE_HIGH(2/03/15,2/03/15-14D,,,,"PRICE","INTRA")&lt;/Q&gt;&lt;R&gt;1&lt;/R&gt;&lt;C&gt;1&lt;/C&gt;&lt;D xsi:type="xsd:double"&gt;24995.08&lt;/D&gt;&lt;/FQL&gt;&lt;FQL&gt;&lt;Q&gt;180458^P_PRICE_LOW(2/03/15,2/03/15-14D,,,,"PRICE","INTRA")&lt;/Q&gt;&lt;R&gt;1&lt;/R&gt;&lt;C&gt;1&lt;/C&gt;&lt;D xsi:type="xsd:double"&gt;23590.05&lt;/D&gt;&lt;/FQL&gt;&lt;FQL&gt;&lt;Q&gt;180458^P_PRICE_HIGH(2/04/15,2/04/15-14D,,,,"PRICE","INTRA")&lt;/Q&gt;&lt;R&gt;1&lt;/R&gt;&lt;C&gt;1&lt;/C&gt;&lt;D xsi:type="xsd:double"&gt;24995.08&lt;/D&gt;&lt;/FQL&gt;&lt;FQL&gt;&lt;Q&gt;180458^P_PRICE_LOW(2/04/15,2/04/15-14D,,,,"PRICE","INTRA")&lt;/Q&gt;&lt;R&gt;1&lt;/R&gt;&lt;C&gt;1&lt;/C&gt;&lt;D xsi:type="xsd:double"&gt;23590.05&lt;/D&gt;&lt;/FQL&gt;&lt;FQL&gt;&lt;Q&gt;180458^P_PRICE_HIGH(2/05/15,2/05/15-14D,,,,"PRICE","INTRA")&lt;/Q&gt;&lt;R&gt;1&lt;/R&gt;&lt;C&gt;1&lt;/C&gt;&lt;D xsi:type="xsd:double"&gt;25048.26&lt;/D&gt;&lt;/FQL&gt;&lt;FQL&gt;&lt;Q&gt;180458^P_PRICE_LOW(2/05/15,2/05/15-14D,,,,"PRICE","INTRA")&lt;/Q&gt;&lt;R&gt;1&lt;/R&gt;&lt;C&gt;1&lt;/C&gt;&lt;D xsi:type="xsd:double"&gt;23590.05&lt;/D&gt;&lt;/FQL&gt;&lt;FQL&gt;&lt;Q&gt;180458^P_PRICE_HIGH(2/06/15,2/06/15-14D,,,,"PRICE","INTRA")&lt;/Q&gt;&lt;R&gt;1&lt;/R&gt;&lt;C&gt;1&lt;/C&gt;&lt;D xsi:type="xsd:double"&gt;25048.26&lt;/D&gt;&lt;/FQL&gt;&lt;FQL&gt;&lt;Q&gt;180458^P_PRICE_LOW(2/06/15,2/06/15-14D,,,,"PRICE","INTRA")&lt;/Q&gt;&lt;R&gt;1&lt;/R&gt;&lt;C&gt;1&lt;/C&gt;&lt;D xsi:type="xsd:double"&gt;23590.05&lt;/D&gt;&lt;/FQL&gt;&lt;FQL&gt;&lt;Q&gt;180458^P_PRICE_HIGH(2/09/15,2/09/15-14D,,,,"PRICE","INTRA")&lt;/Q&gt;&lt;R&gt;1&lt;/R&gt;&lt;C&gt;1&lt;/C&gt;&lt;D xsi:type="xsd:double"&gt;25048.26&lt;/D&gt;&lt;/FQL&gt;&lt;FQL&gt;&lt;Q&gt;180458^P_PRICE_LOW(2/09/15,2/09/15-14D,,,,"PRICE","INTRA")&lt;/Q&gt;&lt;R&gt;1&lt;/R&gt;&lt;C&gt;1&lt;/C&gt;&lt;D xsi:type="xsd:double"&gt;23747.92&lt;/D&gt;&lt;/FQL&gt;&lt;FQL&gt;&lt;Q&gt;180458^P_PRICE_HIGH(2/10/15,2/10/15-14D,,,,"PRICE","INTRA")&lt;/Q&gt;&lt;R&gt;1&lt;/R&gt;&lt;C&gt;1&lt;/C&gt;&lt;D xsi:type="xsd:double"&gt;25048.26&lt;/D&gt;&lt;/FQL&gt;&lt;FQL&gt;&lt;Q&gt;180458^P_PRICE_LOW(2/10/15,2/10/15-14D,,,,"PRICE","INTRA")&lt;/Q&gt;&lt;R&gt;1&lt;/R&gt;&lt;C&gt;1&lt;/C&gt;&lt;D xsi:type="xsd:double"&gt;24016.63&lt;/D&gt;&lt;/FQL&gt;&lt;FQL&gt;&lt;Q&gt;180458^P_PRICE_HIGH(2/11/15,2/11/15-14D,,,,"PRICE","INTRA")&lt;/Q&gt;&lt;R&gt;1&lt;/R&gt;&lt;C&gt;1&lt;/C&gt;&lt;D xsi:type="xsd:double"&gt;25048.26&lt;/D&gt;&lt;/FQL&gt;&lt;FQL&gt;&lt;Q&gt;180458^P_PRICE_LOW(2/11/15,2/11/15-14D,,,,"PRICE","INTRA")&lt;/Q&gt;&lt;R&gt;1&lt;/R&gt;&lt;C&gt;1&lt;/C&gt;&lt;D xsi:type="xsd:double"&gt;24266.68&lt;/D&gt;&lt;/FQL&gt;&lt;FQL&gt;&lt;Q&gt;180458^P_PRICE_HIGH(2/12/15,2/12/15-14D,,,,"PRICE","INTRA")&lt;/Q&gt;&lt;R&gt;1&lt;/R&gt;&lt;C&gt;1&lt;/C&gt;&lt;D xsi:type="xsd:double"&gt;25048.26&lt;/D&gt;&lt;/FQL&gt;&lt;FQL&gt;&lt;Q&gt;180458^P_PRICE_LOW(2/12/15,2/12/15-14D,,,,"PRICE","INTRA")&lt;/Q&gt;&lt;R&gt;1&lt;/R&gt;&lt;C&gt;1&lt;/C&gt;&lt;D xsi:type="xsd:double"&gt;24226.29&lt;/D&gt;&lt;/FQL&gt;&lt;FQL&gt;&lt;Q&gt;180458^P_PRICE_HIGH(2/13/15,2/13/15-14D,,,,"PRICE","INTRA")&lt;/Q&gt;&lt;R&gt;1&lt;/R&gt;&lt;C&gt;1&lt;/C&gt;&lt;D xsi:type="xsd:double"&gt;25048.26&lt;/D&gt;&lt;/FQL&gt;&lt;FQL&gt;&lt;Q&gt;180458^P_PRICE_LOW(2/13/15,2/13/15-14D,,,,"PRICE","INTRA")&lt;/Q&gt;&lt;R&gt;1&lt;/R&gt;&lt;C&gt;1&lt;/C&gt;&lt;D xsi:type="xsd:double"&gt;24226.29&lt;/D&gt;&lt;/FQL&gt;&lt;FQL&gt;&lt;Q&gt;180458^P_PRICE_HIGH(2/16/15,2/16/15-14D,,,,"PRICE","INTRA")&lt;/Q&gt;&lt;R&gt;1&lt;/R&gt;&lt;C&gt;1&lt;/C&gt;&lt;D xsi:type="xsd:double"&gt;25048.26&lt;/D&gt;&lt;/FQL&gt;&lt;FQL&gt;&lt;Q&gt;180458^P_PRICE_LOW(2/16/15,2/16/15-14D,,,,"PRICE","INTRA")&lt;/Q&gt;&lt;R&gt;1&lt;/R&gt;&lt;C&gt;1&lt;/C&gt;&lt;D xsi:type="xsd:double"&gt;24226.29&lt;/D&gt;&lt;/FQL&gt;&lt;FQL&gt;&lt;Q&gt;180458^P_PRICE_HIGH(2/17/15,2/17/15-14D,,,,"PRICE","INTRA")&lt;/Q&gt;&lt;R&gt;1&lt;/R&gt;&lt;C&gt;1&lt;/C&gt;&lt;D xsi:type="xsd:double"&gt;25048.26&lt;/D&gt;&lt;/FQL&gt;&lt;FQL&gt;&lt;Q&gt;180458^P_PRICE_LOW(2/17/15,2/17/15-14D,,,,"PRICE","INTRA")&lt;/Q&gt;&lt;R&gt;1&lt;/R&gt;&lt;C&gt;1&lt;/C&gt;&lt;D xsi:type="xsd:double"&gt;24226.29&lt;/D&gt;&lt;/FQL&gt;&lt;FQL&gt;&lt;Q&gt;180458^P_PRICE_HIGH(2/18/15,2/18/15-14D,,,,"PRICE","INTRA")&lt;/Q&gt;&lt;R&gt;1&lt;/R&gt;&lt;C&gt;1&lt;/C&gt;&lt;D xsi:type="xsd:double"&gt;25048.26&lt;/D&gt;&lt;/FQL&gt;&lt;FQL&gt;&lt;Q&gt;180458^P_PRICE_LOW(2/18/15,2/18/15-14D,,,,"PRICE","INTRA")&lt;/Q&gt;&lt;R&gt;1&lt;/R&gt;&lt;C&gt;1&lt;/C&gt;&lt;D xsi:type="xsd:double"&gt;24226.29&lt;/D&gt;&lt;/FQL&gt;&lt;FQL&gt;&lt;Q&gt;180458^P_PRICE_HIGH(2/23/15,2/23/15-14D,,,,"PRICE","INTRA")&lt;/Q&gt;&lt;R&gt;1&lt;/R&gt;&lt;C&gt;1&lt;/C&gt;&lt;D xsi:type="xsd:double"&gt;25048.26&lt;/D&gt;&lt;/FQL&gt;&lt;FQL&gt;&lt;Q&gt;180458^P_PRICE_LOW(2/23/15,2/23/15-14D,,,,"PRICE","INTRA")&lt;/Q&gt;&lt;R&gt;1&lt;/R&gt;&lt;C&gt;1&lt;/C&gt;&lt;D xsi:type="xsd:double"&gt;24226.29&lt;/D&gt;&lt;/FQL&gt;&lt;FQL&gt;&lt;Q&gt;180458^P_PRICE_HIGH(2/24/15,2/24/15-14D,,,,"PRICE","INTRA")&lt;/Q&gt;&lt;R&gt;1&lt;/R&gt;&lt;C&gt;1&lt;/C&gt;&lt;D xsi:type="xsd:double"&gt;25048.26&lt;/D&gt;&lt;/FQL&gt;&lt;FQL&gt;&lt;Q&gt;180458^P_PRICE_LOW(2/24/15,2/24/15-14D,,,,"PRICE","INTRA")&lt;/Q&gt;&lt;R&gt;1&lt;/R&gt;&lt;C&gt;1&lt;/C&gt;&lt;D xsi:type="xsd:double"&gt;24226.29&lt;/D&gt;&lt;/FQL&gt;&lt;FQL&gt;&lt;Q&gt;180458^P_PRICE_HIGH(2/25/15,2/25/15-14D,,,,"PRICE","INTRA")&lt;/Q&gt;&lt;R&gt;1&lt;/R&gt;&lt;C&gt;1&lt;/C&gt;&lt;D xsi:type="xsd:double"&gt;25048.26&lt;/D&gt;&lt;/FQL&gt;&lt;FQL&gt;&lt;Q&gt;180458^P_PRICE_LOW(2/25/15,2/25/15-14D,,,,"PRICE","INTRA")&lt;/Q&gt;&lt;R&gt;1&lt;/R&gt;&lt;C&gt;1&lt;/C&gt;&lt;D xsi:type="xsd:double"&gt;24226.29&lt;/D&gt;&lt;/FQL&gt;&lt;FQL&gt;&lt;Q&gt;180458^P_PRICE_HIGH(2/26/15,2/26/15-14D,,,,"PRICE","INTRA")&lt;/Q&gt;&lt;R&gt;1&lt;/R&gt;&lt;C&gt;1&lt;/C&gt;&lt;D xsi:type="xsd:double"&gt;25048.26&lt;/D&gt;&lt;/FQL&gt;&lt;FQL&gt;&lt;Q&gt;180458^P_PRICE_LOW(2/26/15,2/26/15-14D,,,,"PRICE","INTRA")&lt;/Q&gt;&lt;R&gt;1&lt;/R&gt;&lt;C&gt;1&lt;/C&gt;&lt;D xsi:type="xsd:double"&gt;24226.29&lt;/D&gt;&lt;/FQL&gt;&lt;FQL&gt;&lt;Q&gt;180458^P_PRICE_HIGH(2/27/15,2/27/15-14D,,,,"PRICE","INTRA")&lt;/Q&gt;&lt;R&gt;1&lt;/R&gt;&lt;C&gt;1&lt;/C&gt;&lt;D xsi:type="xsd:double"&gt;25101.96&lt;/D&gt;&lt;/FQL&gt;&lt;FQL&gt;&lt;Q&gt;180458^P_PRICE_LOW(2/27/15,2/27/15-14D,,,,"PRICE","INTRA")&lt;/Q&gt;&lt;R&gt;1&lt;/R&gt;&lt;C&gt;1&lt;/C&gt;&lt;D xsi:type="xsd:double"&gt;24226.29&lt;/D&gt;&lt;/FQL&gt;&lt;FQL&gt;&lt;Q&gt;180458^P_PRICE_HIGH(3/02/15,3/02/15-14D,,,,"PRICE","INTRA")&lt;/Q&gt;&lt;R&gt;1&lt;/R&gt;&lt;C&gt;1&lt;/C&gt;&lt;D xsi:type="xsd:double"&gt;25101.96&lt;/D&gt;&lt;/FQL&gt;&lt;FQL&gt;&lt;Q&gt;180458^P_PRICE_LOW(3/02/15,3/02/15-14D,,,,"PRICE","INTRA")&lt;/Q&gt;&lt;R&gt;1&lt;/R&gt;&lt;C&gt;1&lt;/C&gt;&lt;D xsi:type="xsd:double"&gt;24226.29&lt;/D&gt;&lt;/FQL&gt;&lt;FQL&gt;&lt;Q&gt;180458^P_PRICE_HIGH(3/03/15,3/03/15-14D,,,,"PRICE","INTRA")&lt;/Q&gt;&lt;R&gt;1&lt;/R&gt;&lt;C&gt;1&lt;/C&gt;&lt;D xsi:type="xsd:double"&gt;25101.96&lt;/D&gt;&lt;/FQL&gt;&lt;FQL&gt;&lt;Q&gt;180458^P_PRICE_LOW(3/03/15,3/03/15-14D,,,,"PRICE","INTRA")&lt;/Q&gt;&lt;R&gt;1&lt;/R&gt;&lt;C&gt;1&lt;/C&gt;&lt;D xsi:type="xsd:double"&gt;24226.29&lt;/D&gt;&lt;/FQL&gt;&lt;FQL&gt;&lt;Q&gt;180458^P_PRICE_HIGH(3/04/15,3/04/15-14D,,,,"PRICE","INTRA")&lt;/Q&gt;&lt;R&gt;1&lt;/R&gt;&lt;C&gt;1&lt;/C&gt;&lt;D xsi:type="xsd:double"&gt;25101.96&lt;/D&gt;&lt;/FQL&gt;&lt;FQL&gt;&lt;Q&gt;180458^P_PRICE_LOW(3/04/15,3/04/15-14D,,,,"PRICE","INTRA")&lt;/Q&gt;&lt;R&gt;1&lt;/R&gt;&lt;C&gt;1&lt;/C&gt;&lt;D xsi:type="xsd:double"&gt;24226.29&lt;/D&gt;&lt;/FQL&gt;&lt;FQL&gt;&lt;Q&gt;180458^P_PRICE_HIGH(3/05/15,3/05/15-14D,,,,"PRICE","INTRA")&lt;/Q&gt;&lt;R&gt;1&lt;/R&gt;&lt;C&gt;1&lt;/C&gt;&lt;D xsi:type="xsd:double"&gt;25101.96&lt;/D&gt;&lt;/FQL&gt;&lt;FQL&gt;&lt;Q&gt;180458^P_PRICE_LOW(3/05/15,3/05/15-14D,,,,"PRICE","INTRA")&lt;/Q&gt;&lt;R&gt;1&lt;/R&gt;&lt;C&gt;1&lt;/C&gt;&lt;D xsi:type="xsd:double"&gt;24133.71&lt;/D&gt;&lt;/FQL&gt;&lt;FQL&gt;&lt;Q&gt;180458^P_PRICE_HIGH(3/06/15,3/06/15-14D,,,,"PRICE","INTRA")&lt;/Q&gt;&lt;R&gt;1&lt;/R&gt;&lt;C&gt;1&lt;/C&gt;&lt;D xsi:type="xsd:double"&gt;25101.96&lt;/D&gt;&lt;/FQL&gt;&lt;FQL&gt;&lt;Q&gt;180458^P_PRICE_LOW(3/06/15,3/06/15-14D,,,,"PRICE","INTRA")&lt;/Q&gt;&lt;R&gt;1&lt;/R&gt;&lt;C&gt;1&lt;/C&gt;&lt;D xsi:type="xsd:double"&gt;24126.09&lt;/D&gt;&lt;/FQL&gt;&lt;FQL&gt;&lt;Q&gt;180458^P_PRICE_HIGH(3/09/15,3/09/15-14D,,,,"PRICE","INTRA")&lt;/Q&gt;&lt;R&gt;1&lt;/R&gt;&lt;C&gt;1&lt;/C&gt;&lt;D xsi:type="xsd:double"&gt;25101.96&lt;/D&gt;&lt;/FQL&gt;&lt;FQL&gt;&lt;Q&gt;180458^P_PRICE_LOW(3/09/15,3/09/15-14D,,,,"PRICE","INTRA")&lt;/Q&gt;&lt;R&gt;1&lt;/R&gt;&lt;C&gt;1&lt;/C&gt;&lt;D xsi:type="xsd:double"&gt;23910.16&lt;/D&gt;&lt;/FQL&gt;&lt;FQL&gt;&lt;Q&gt;180458^P_PRICE_HIGH(3/10/15,3/10/15-14D,,,,"PRICE","INTRA")&lt;/Q&gt;&lt;R&gt;1&lt;/R&gt;&lt;C&gt;1&lt;/C&gt;&lt;D xsi:type="xsd:double"&gt;25101.96&lt;/D&gt;&lt;/FQL&gt;&lt;FQL&gt;&lt;Q&gt;180458^P_PRICE_LOW(3/10/15,3/10/15-14D,,,,"PRICE","INTRA")&lt;/Q&gt;&lt;R&gt;1&lt;/R&gt;&lt;C&gt;1&lt;/C&gt;&lt;D xsi:type="xsd:double"&gt;23869.82&lt;/D&gt;&lt;/FQL&gt;&lt;FQL&gt;&lt;Q&gt;180458^P_PRICE_HIGH(3/11/15,3/11/15-14D,,,,"PRICE","INTRA")&lt;/Q&gt;&lt;R&gt;1&lt;/R&gt;&lt;C&gt;1&lt;/C&gt;&lt;D xsi:type="xsd:double"&gt;25101.96&lt;/D&gt;&lt;/FQL&gt;&lt;FQL&gt;&lt;Q&gt;180458^P_PRICE_LOW(3/11/15,3/11/15-14D,,,,"PRICE","INTRA")&lt;/Q&gt;&lt;R&gt;1&lt;/R&gt;&lt;C&gt;1&lt;/C&gt;&lt;D xsi:type="xsd:double"&gt;23703.84&lt;/D&gt;&lt;/FQL&gt;&lt;FQL&gt;&lt;Q&gt;180458^P_PRICE_HIGH(3/12/15,3/12/15-14D,,,,"PRICE","INTRA")&lt;/Q&gt;&lt;R&gt;1&lt;/R&gt;&lt;C&gt;1&lt;/C&gt;&lt;D xsi:type="xsd:double"&gt;25101.96&lt;/D&gt;&lt;/FQL&gt;&lt;FQL&gt;&lt;Q&gt;180458^P_PRICE_LOW(3/12/15,3/12/15-14D,,,,"PRICE","INTRA")&lt;/Q&gt;&lt;R&gt;1&lt;/R&gt;&lt;C&gt;1&lt;/C&gt;&lt;D xsi:type="xsd:double"&gt;23677.06&lt;/D&gt;&lt;/FQL&gt;&lt;FQL&gt;&lt;Q&gt;180458^P_PRICE_HIGH(3/13/15,3/13/15-14D,,,,"PRICE","INTRA")&lt;/Q&gt;&lt;R&gt;1&lt;/R&gt;&lt;C&gt;1&lt;/C&gt;&lt;D xsi:type="xsd:double"&gt;25101.96&lt;/D&gt;&lt;/FQL&gt;&lt;FQL&gt;&lt;Q&gt;180458^P_PRICE_LOW(3/13/15,3/13/15-14D,,,,"PRICE","INTRA")&lt;/Q&gt;&lt;R&gt;1&lt;/R&gt;&lt;C&gt;1&lt;/C&gt;&lt;D xsi:type="xsd:double"&gt;23677.06&lt;/D&gt;&lt;/FQL&gt;&lt;FQL&gt;&lt;Q&gt;180458^P_PRICE_HIGH(3/16/15,3/16/15-14D,,,,"PRICE","INTRA")&lt;/Q&gt;&lt;R&gt;1&lt;/R&gt;&lt;C&gt;1&lt;/C&gt;&lt;D xsi:type="xsd:double"&gt;25101.96&lt;/D&gt;&lt;/FQL&gt;&lt;FQL&gt;&lt;Q&gt;180458^P_PRICE_LOW(3/16/15,3/16/15-14D,,,,"PRICE","INTRA")&lt;/Q&gt;&lt;R&gt;1&lt;/R&gt;&lt;C&gt;1&lt;/C&gt;&lt;D xsi:type="xsd:double"&gt;23677.06&lt;/D&gt;&lt;/FQL&gt;&lt;FQL&gt;&lt;Q&gt;180458^P_PRICE_HIGH(3/17/15,3/17/15-14D,,,,"PRICE","INTRA")&lt;/Q&gt;&lt;R&gt;1&lt;/R&gt;&lt;C&gt;1&lt;/C&gt;&lt;D xsi:type="xsd:double"&gt;25101.96&lt;/D&gt;&lt;/FQL&gt;&lt;FQL&gt;&lt;Q&gt;180458^P_PRICE_LOW(3/17/15,3/17/15-14D,,,,"PRICE","INTRA")&lt;/Q&gt;&lt;R&gt;1&lt;/R&gt;&lt;C&gt;1&lt;/C&gt;&lt;D xsi:type="xsd:double"&gt;23677.06&lt;/D&gt;&lt;/FQL&gt;&lt;FQL&gt;&lt;Q&gt;180458^P_PRICE_HIGH(3/18/15,3/18/15-14D,,,,"PRICE","INTRA")&lt;/Q&gt;&lt;R&gt;1&lt;/R&gt;&lt;C&gt;1&lt;/C&gt;&lt;D xsi:type="xsd:double"&gt;25101.96&lt;/D&gt;&lt;/FQL&gt;&lt;FQL&gt;&lt;Q&gt;180458^P_PRICE_LOW(3/18/15,3/18/15-14D,,,,"PRICE","INTRA")&lt;/Q&gt;&lt;R&gt;1&lt;/R&gt;&lt;C&gt;1&lt;/C&gt;&lt;D xsi:type="xsd:double"&gt;23677.06&lt;/D&gt;&lt;/FQL&gt;&lt;FQL&gt;&lt;Q&gt;180458^P_PRICE_HIGH(3/19/15,3/19/15-14D,,,,"PRICE","INTRA")&lt;/Q&gt;&lt;R&gt;1&lt;/R&gt;&lt;C&gt;1&lt;/C&gt;&lt;D xsi:type="xsd:double"&gt;25101.96&lt;/D&gt;&lt;/FQL&gt;&lt;FQL&gt;&lt;Q&gt;180458^P_PRICE_LOW(3/19/15,3/19/15-14D,,,,"PRICE","INTRA")&lt;/Q&gt;&lt;R&gt;1&lt;/R&gt;&lt;C&gt;1&lt;/C&gt;&lt;D xsi:type="xsd:double"&gt;23677.06&lt;/D&gt;&lt;/FQL&gt;&lt;FQL&gt;&lt;Q&gt;180458^P_PRICE_HIGH(3/20/15,3/20/15-14D,,,,"PRICE","INTRA")&lt;/Q&gt;&lt;R&gt;1&lt;/R&gt;&lt;C&gt;1&lt;/C&gt;&lt;D xsi:type="xsd:double"&gt;24997.83&lt;/D&gt;&lt;/FQL&gt;&lt;FQL&gt;&lt;Q&gt;180458^P_PRICE_LOW(3/20/15,3/20/15-14D,,,,"PRICE","INTRA")&lt;/Q&gt;&lt;R&gt;1&lt;/R&gt;&lt;C&gt;1&lt;/C&gt;&lt;D xsi:type="xsd:double"&gt;23677.06&lt;/D&gt;&lt;/FQL&gt;&lt;FQL&gt;&lt;Q&gt;180458^P_PRICE_HIGH(3/23/15,3/23/15-14D,,,,"PRICE","INTRA")&lt;/Q&gt;&lt;R&gt;1&lt;/R&gt;&lt;C&gt;1&lt;/C&gt;&lt;D xsi:type="xsd:double"&gt;24984.62&lt;/D&gt;&lt;/FQL&gt;&lt;FQL&gt;&lt;Q&gt;180458^P_PRICE_LOW(3/23/15,3/23/15-14D,,,,"PRICE","INTRA")&lt;/Q&gt;&lt;R&gt;1&lt;/R&gt;&lt;C&gt;1&lt;/C&gt;&lt;D xsi:type="xsd:double"&gt;23677.06&lt;/D&gt;&lt;/FQL&gt;&lt;FQL&gt;&lt;Q&gt;180458^P_PRICE_HIGH(3/24/15,3/24/15-14D,,,,"PRICE","INTRA")&lt;/Q&gt;&lt;R&gt;1&lt;/R&gt;&lt;C&gt;1&lt;/C&gt;&lt;D xsi:type="xsd:double"&gt;24705.96&lt;/D&gt;&lt;/FQL&gt;&lt;FQL&gt;&lt;Q&gt;180458^P_PRICE_LOW(3/24/15,3/24/15-14D,,,,"PRICE","INTRA")&lt;/Q&gt;&lt;R&gt;1&lt;/R&gt;&lt;C&gt;1&lt;/C&gt;&lt;D xsi:type="xsd:double"&gt;23677.06&lt;/D&gt;&lt;/FQL&gt;&lt;FQL&gt;&lt;Q&gt;180458^P_PRICE_HIGH(3/25/15,3/25/15-14D,,,,"PRICE","INTRA")&lt;/Q&gt;&lt;R&gt;1&lt;/R&gt;&lt;C&gt;1&lt;/C&gt;&lt;D xsi:type="xsd:double"&gt;24613.69&lt;/D&gt;&lt;/FQL&gt;&lt;FQL&gt;&lt;Q&gt;180458^P_PRICE_LOW(3/25/15,3/25/15-14D,,,,"PRICE","INTRA")&lt;/Q&gt;&lt;R&gt;1&lt;/R&gt;&lt;C&gt;1&lt;/C&gt;&lt;D xsi:type="xsd:double"&gt;23677.06&lt;/D&gt;&lt;/FQL&gt;&lt;FQL&gt;&lt;Q&gt;180458^P_PRICE_HIGH(3/26/15,3/26/15-14D,,,,"PRICE","INTRA")&lt;/Q&gt;&lt;R&gt;1&lt;/R&gt;&lt;C&gt;1&lt;/C&gt;&lt;D xsi:type="xsd:double"&gt;24613.69&lt;/D&gt;&lt;/FQL&gt;&lt;FQL&gt;&lt;Q&gt;180458^P_PRICE_LOW(3/26/15,3/26/15-14D,,,,"PRICE","INTRA")&lt;/Q&gt;&lt;R&gt;1&lt;/R&gt;&lt;C&gt;1&lt;/C&gt;&lt;D xsi:type="xsd:double"&gt;23677.06&lt;/D&gt;&lt;/FQL&gt;&lt;FQL&gt;&lt;Q&gt;180458^P_PRICE_HIGH(3/27/15,3/27/15-14D,,,,"PRICE","INTRA")&lt;/Q&gt;&lt;R&gt;1&lt;/R&gt;&lt;C&gt;1&lt;/C&gt;&lt;D xsi:type="xsd:double"&gt;24613.69&lt;/D&gt;&lt;/FQL&gt;&lt;FQL&gt;&lt;Q&gt;180458^P_PRICE_LOW(3/27/15,3/27/15-14D,,,,"PRICE","INTRA")&lt;/Q&gt;&lt;R&gt;1&lt;/R&gt;&lt;C&gt;1&lt;/C&gt;&lt;D xsi:type="xsd:double"&gt;23677.06&lt;/D&gt;&lt;/FQL&gt;&lt;FQL&gt;&lt;Q&gt;180458^P_PRICE_HIGH(3/30/15,3/30/15-14D,,,,"PRICE","INTRA")&lt;/Q&gt;&lt;R&gt;1&lt;/R&gt;&lt;C&gt;1&lt;/C&gt;&lt;D xsi:type="xsd:double"&gt;24949.35&lt;/D&gt;&lt;/FQL&gt;&lt;FQL&gt;&lt;Q&gt;180458^P_PRICE_LOW(3/30/15,3/30/15-14D,,,,"PRICE","INTRA")&lt;/Q&gt;&lt;R&gt;1&lt;/R&gt;&lt;C&gt;1&lt;/C&gt;&lt;D xsi:type="xsd:double"&gt;23677.06&lt;/D&gt;&lt;/FQL&gt;&lt;FQL&gt;&lt;Q&gt;180458^P_PRICE_HIGH(3/31/15,3/31/15-14D,,,,"PRICE","INTRA")&lt;/Q&gt;&lt;R&gt;1&lt;/R&gt;&lt;C&gt;1&lt;/C&gt;&lt;D xsi:type="xsd:double"&gt;25113.2&lt;/D&gt;&lt;/FQL&gt;&lt;FQL&gt;&lt;Q&gt;180458^P_PRICE_LOW(3/31/15,3/31/15-14D,,,,"PRICE","INTRA")&lt;/Q&gt;&lt;R&gt;1&lt;/R&gt;&lt;C&gt;1&lt;/C&gt;&lt;D xsi:type="xsd:double"&gt;23677.06&lt;/D&gt;&lt;/FQL&gt;&lt;FQL&gt;&lt;Q&gt;180458^P_PRICE_HIGH(4/01/15,4/01/15-14D,,,,"PRICE","INTRA")&lt;/Q&gt;&lt;R&gt;1&lt;/R&gt;&lt;C&gt;1&lt;/C&gt;&lt;D xsi:type="xsd:double"&gt;25113.2&lt;/D&gt;&lt;/FQL&gt;&lt;FQL&gt;&lt;Q&gt;180458^P_PRICE_LOW(4/01/15,4/01/15-14D,,,,"PRICE","INTRA")&lt;/Q&gt;&lt;R&gt;1&lt;/R&gt;&lt;C&gt;1&lt;/C&gt;&lt;D xsi:type="xsd:double"&gt;23677.06&lt;/D&gt;&lt;/FQL&gt;&lt;FQL&gt;&lt;Q&gt;180458^P_PRICE_HIGH(4/02/15,4/02/15-14D,,,,"PRICE","INTRA")&lt;/Q&gt;&lt;R&gt;1&lt;/R&gt;&lt;C&gt;1&lt;/C&gt;&lt;D xsi:type="xsd:double"&gt;25297.8&lt;/D&gt;&lt;/FQL&gt;&lt;FQL&gt;&lt;Q&gt;180458^P_PRICE_LOW(4/02/15,4/02/15-14D,,,,"PRICE","INTRA")&lt;/Q&gt;&lt;R&gt;1&lt;/R&gt;&lt;C&gt;1&lt;/C&gt;&lt;D xsi:type="xsd:double"&gt;23711.27&lt;/D&gt;&lt;/FQL&gt;&lt;FQL&gt;&lt;Q&gt;180458^P_PRICE_HIGH(4/08/15,4/08/15-14D,,,,"PRICE","INTRA")&lt;/Q&gt;&lt;R&gt;1&lt;/R&gt;&lt;C&gt;1&lt;/C&gt;&lt;D xsi:type="xsd:double"&gt;26247.63&lt;/D&gt;&lt;/FQL&gt;&lt;FQL&gt;&lt;Q&gt;180458^P_PRICE_LOW(4/08/15,4/08/15-14D,,,,"PRICE","INTRA")&lt;/Q&gt;&lt;R&gt;1&lt;/R&gt;&lt;C&gt;1&lt;/C&gt;&lt;D xsi:type="xsd:double"&gt;23711.27&lt;/D&gt;&lt;/FQL&gt;&lt;FQL&gt;&lt;Q&gt;180458^P_PRICE_HIGH(4/09/15,4/09/15-14D,,,,"PRICE","INTRA")&lt;/Q&gt;&lt;R&gt;1&lt;/R&gt;&lt;C&gt;1&lt;/C&gt;&lt;D xsi:type="xsd:double"&gt;27922.67&lt;/D&gt;&lt;/FQL&gt;&lt;FQL&gt;&lt;Q&gt;180458^P_PRICE_LOW(4/09/15,4/09/15-14D,,,,"PRICE","INTRA")&lt;/Q&gt;&lt;R&gt;1&lt;/R&gt;&lt;C&gt;1&lt;/C&gt;&lt;D xsi:type="xsd:double"&gt;23822.78&lt;/D&gt;&lt;/FQL&gt;&lt;FQL&gt;&lt;Q&gt;180458^P_PRICE_HIGH(4/10/15,4/10/15-14D,,,,"PRICE","INTRA")&lt;/Q&gt;&lt;R&gt;1&lt;/R&gt;&lt;C&gt;1&lt;/C&gt;&lt;D xsi:type="xsd:double"&gt;27922.67&lt;/D&gt;&lt;/FQL&gt;&lt;FQL&gt;&lt;Q&gt;180458^P_PRICE_LOW(4/10/15,4/10/15-14D,,,,"PRICE","INTRA")&lt;/Q&gt;&lt;R&gt;1&lt;/R&gt;&lt;C&gt;1&lt;/C&gt;&lt;D xsi:type="xsd:double"&gt;23938.63&lt;/D&gt;&lt;/FQL&gt;&lt;FQL&gt;&lt;Q&gt;180458^P_PRICE_HIGH(4/13/15,4/13/15-14D,,,,"PRICE","INTRA")&lt;/Q&gt;&lt;R&gt;1&lt;/R&gt;&lt;C&gt;1&lt;/C&gt;&lt;D xsi:type="xsd:double"&gt;28031.96&lt;/D&gt;&lt;/FQL&gt;&lt;FQL&gt;&lt;Q&gt;180458^P_PRICE_LOW(4/13/15,4/13/15-14D,,,,"PRICE","INTRA")&lt;/Q&gt;&lt;R&gt;1&lt;/R&gt;&lt;C&gt;1&lt;/C&gt;&lt;D xsi:type="xsd:double"&gt;24248.84&lt;/D&gt;&lt;/FQL&gt;&lt;FQL&gt;&lt;Q&gt;180458^P_PRICE_HIGH(4/14/15,4/14/15-14D,,,,"PRICE","INTRA")&lt;/Q&gt;&lt;R&gt;1&lt;/R&gt;&lt;C&gt;1&lt;/C&gt;&lt;D xsi:type="xsd:double"&gt;28031.96&lt;/D&gt;&lt;/FQL&gt;&lt;FQL&gt;&lt;Q&gt;180458^P_PRICE_LOW(4/14/15,4/14/15-14D,,,,"PRICE","INTRA")&lt;/Q&gt;&lt;R&gt;1&lt;/R&gt;&lt;C&gt;1&lt;/C&gt;&lt;D xsi:type="xsd:double"&gt;24294.95&lt;/D&gt;&lt;/FQL&gt;&lt;FQL&gt;&lt;Q&gt;180458^P_PRICE_HIGH(4/15/15,4/15/15-14D,,,,"PRICE","INTRA")&lt;/Q&gt;&lt;R&gt;1&lt;/R&gt;&lt;C&gt;1&lt;/C&gt;&lt;D xsi:type="xsd:double"&gt;28031.96&lt;/D&gt;&lt;/FQL&gt;&lt;FQL&gt;&lt;Q&gt;180458^P_PRICE_LOW(4/15/15,4/15/15-14D,,,,"PRICE","INTRA")&lt;/Q&gt;&lt;R&gt;1&lt;/R&gt;&lt;C&gt;1&lt;/C&gt;&lt;D xsi:type="xsd:double"&gt;24294.95&lt;/D&gt;&lt;/FQL&gt;&lt;FQL&gt;&lt;Q&gt;180458^P_PRICE_HIGH(4/16/15,4/16/15-14D,,,,"PRICE","INTRA")&lt;/Q&gt;&lt;R&gt;1&lt;/R&gt;&lt;C&gt;1&lt;/C&gt;&lt;D xsi:type="xsd:double"&gt;28031.96&lt;/D&gt;&lt;/FQL&gt;&lt;FQL&gt;&lt;Q&gt;180458^P_PRICE_LOW(4/16/15,4/16/15-14D,,,,"PRICE","INTRA")&lt;/Q&gt;&lt;R&gt;1&lt;/R&gt;&lt;C&gt;1&lt;/C&gt;&lt;D xsi:type="xsd:double"&gt;24294.95&lt;/D&gt;&lt;/FQL&gt;&lt;FQL&gt;&lt;Q&gt;180458^P_PRICE_HIGH(4/17/15,4/17/15-14D,,,,"PRICE","INTRA")&lt;/Q&gt;&lt;R&gt;1&lt;/R&gt;&lt;C&gt;1&lt;/C&gt;&lt;D xsi:type="xsd:double"&gt;28031.96&lt;/D&gt;&lt;/FQL&gt;&lt;FQL&gt;&lt;Q&gt;180458^P_PRICE_LOW(4/17/15,4/17/15-14D,,,,"PRICE","INTRA")&lt;/Q&gt;&lt;R&gt;1&lt;/R&gt;&lt;C&gt;1&lt;/C&gt;&lt;D xsi:type="xsd:double"&gt;24377.92&lt;/D&gt;&lt;/FQL&gt;&lt;FQL&gt;&lt;Q&gt;180458^P_PRICE_HIGH(4/20/15,4/20/15-14D,,,,"PRICE","INTRA")&lt;/Q&gt;&lt;R&gt;1&lt;/R&gt;&lt;C&gt;1&lt;/C&gt;&lt;D xsi:type="xsd:double"&gt;28031.96&lt;/D&gt;&lt;/FQL&gt;&lt;FQL&gt;&lt;Q&gt;180458^P_PRICE_LOW(4/20/15,4/20/15-14D,,,,"PRICE","INTRA")&lt;/Q&gt;&lt;R&gt;1&lt;/R&gt;&lt;C&gt;1&lt;/C&gt;&lt;D xsi:type="xsd:double"&gt;24399.84&lt;/D&gt;&lt;/FQL&gt;&lt;FQL&gt;&lt;Q&gt;180458^P_PRICE_HIGH(4/21/15,4/21/15-14D,,,,"PRICE","INTRA")&lt;/Q&gt;&lt;R&gt;1&lt;/R&gt;&lt;C&gt;1&lt;/C&gt;&lt;D xsi:type="xsd:double"&gt;28031.96&lt;/D&gt;&lt;/FQL&gt;&lt;FQL&gt;&lt;Q&gt;180458^P_PRICE_LOW(4/21/15,4/21/15-14D,,,,"PRICE","INTRA")&lt;/Q&gt;&lt;R&gt;1&lt;/R&gt;&lt;C&gt;1&lt;/C&gt;&lt;D xsi:type="xsd:double"&gt;24420.47&lt;/D&gt;&lt;/FQL&gt;&lt;FQL&gt;&lt;Q&gt;180458^P_PRICE_HIGH(4/22/15,4/22/15-14D,,,,"PRICE","INTRA")&lt;/Q&gt;&lt;R&gt;1&lt;/R&gt;&lt;C&gt;1&lt;/C&gt;&lt;D xsi:type="xsd:double"&gt;28048.46&lt;/D&gt;&lt;/FQL&gt;&lt;FQL&gt;&lt;Q&gt;180458^P_PRICE_LOW(4/22/15,4/22/15-14D,,,,"PRICE","INTRA")&lt;/Q&gt;&lt;R&gt;1&lt;/R&gt;&lt;C&gt;1&lt;/C&gt;&lt;D xsi:type="xsd:double"&gt;24725.52&lt;/D&gt;&lt;/FQL&gt;&lt;FQL&gt;&lt;Q&gt;180458^P_PRICE_HIGH(4/23/15,4/23/15-14D,,,,"PRICE","INTRA")&lt;/Q&gt;&lt;R&gt;1&lt;/R&gt;&lt;C&gt;1&lt;/C&gt;&lt;D xsi:type="xsd:double"&gt;28213.63&lt;/D&gt;&lt;/FQL&gt;&lt;FQL&gt;&lt;Q&gt;180458^P_PRICE_LOW(4/23/15,4/23/15-14D,,,,"PRICE","INTRA")&lt;/Q&gt;&lt;R&gt;1&lt;/R&gt;&lt;C&gt;1&lt;/C&gt;&lt;D xsi:type="xsd:double"&gt;24876.37&lt;/D&gt;&lt;/FQL&gt;&lt;FQL&gt;&lt;Q&gt;180458^P_PRICE_HIGH(4/24/15,4/24/15-14D,,,,"PRICE","INTRA")&lt;/Q&gt;&lt;R&gt;1&lt;/R&gt;&lt;C&gt;1&lt;/C&gt;&lt;D xsi:type="xsd:double"&gt;28213.63&lt;/D&gt;&lt;/FQL&gt;&lt;FQL&gt;&lt;Q&gt;180458^P_PRICE_LOW(4/24/15,4/24/15-14D,,,,"PRICE","INTRA")&lt;/Q&gt;&lt;R&gt;1&lt;/R&gt;&lt;C&gt;1&lt;/C&gt;&lt;D xsi:type="xsd:double"&gt;24926.11&lt;/D&gt;&lt;/FQL&gt;&lt;FQL&gt;&lt;Q&gt;180458^P_PRICE_HIGH(4/27/15,4/27/15-14D,,,,"PRICE","INTRA")&lt;/Q&gt;&lt;R&gt;1&lt;/R&gt;&lt;C&gt;1&lt;/C&gt;&lt;D xsi:type="xsd:double"&gt;28588.52&lt;/D&gt;&lt;/FQL&gt;&lt;FQL&gt;&lt;Q&gt;180458^P_PRICE_LOW(4/27/15,4/27/15-14D,,,,"PRICE","INTRA")&lt;/Q&gt;&lt;R&gt;1&lt;/R&gt;&lt;C&gt;1&lt;/C&gt;&lt;D xsi:type="xsd:double"&gt;25152.57&lt;/D&gt;&lt;/FQL&gt;&lt;FQL&gt;&lt;Q&gt;180458^P_PRICE_HIGH(4/28/15,4/28/15-14D,,,,"PRICE","INTRA")&lt;/Q&gt;&lt;R&gt;1&lt;/R&gt;&lt;C&gt;1&lt;/C&gt;&lt;D xsi:type="xsd:double"&gt;28588.52&lt;/D&gt;&lt;/FQL&gt;&lt;FQL&gt;&lt;Q&gt;180458^P_PRICE_LOW(4/28/15,4/28/15-14D,,,,"PRICE","INTRA")&lt;/Q&gt;&lt;R&gt;1&lt;/R&gt;&lt;C&gt;1&lt;/C&gt;&lt;D xsi:type="xsd:double"&gt;25640.04&lt;/D&gt;&lt;/FQL&gt;&lt;FQL&gt;&lt;Q&gt;180458^P_PRICE_HIGH(4/29/15,4/29/15-14D,,,,"PRICE","INTRA")&lt;/Q&gt;&lt;R&gt;1&lt;/R&gt;&lt;C&gt;1&lt;/C&gt;&lt;D xsi:type="xsd:double"&gt;28588.52&lt;/D&gt;&lt;/FQL&gt;&lt;FQL&gt;&lt;Q&gt;180458^P_PRICE_LOW(4/29/15,4/29/15-14D,,,,"PRICE","INTRA")&lt;/Q&gt;&lt;R&gt;1&lt;/R&gt;&lt;C&gt;1&lt;/C&gt;&lt;D xsi:type="xsd:double"&gt;26732.23&lt;/D&gt;&lt;/FQL&gt;&lt;FQL&gt;&lt;Q&gt;180458^P_PRICE_HIGH(4/30/15,4/30/15-14D,,,,"PRICE","INTRA")&lt;/Q&gt;&lt;R&gt;1&lt;/R&gt;&lt;C&gt;1&lt;/C&gt;&lt;D xsi:type="xsd:double"&gt;28588.52&lt;/D&gt;&lt;/FQL&gt;&lt;FQL&gt;&lt;Q&gt;180458^P_PRICE_LOW(4/30/15,4/30/15-14D,,,,"PRICE","INTRA")&lt;/Q&gt;&lt;R&gt;1&lt;/R&gt;&lt;C&gt;1&lt;/C&gt;&lt;D xsi:type="xsd:double"&gt;26812.75&lt;/D&gt;&lt;/FQL&gt;&lt;FQL&gt;&lt;Q&gt;180458^P_PRICE_HIGH(5/04/15,5/04/15-14D,,,,"PRICE","INTRA")&lt;/Q&gt;&lt;R&gt;1&lt;/R&gt;&lt;C&gt;1&lt;/C&gt;&lt;D xsi:type="xsd:double"&gt;28588.52&lt;/D&gt;&lt;/FQL&gt;&lt;FQL&gt;&lt;Q&gt;180458^P_PRICE_LOW(5/04/15,5/04/15-14D,,,,"PRICE","INTRA")&lt;/Q&gt;&lt;R&gt;1&lt;/R&gt;&lt;C&gt;1&lt;/C&gt;&lt;D xsi:type="xsd:double"&gt;26959.77&lt;/D&gt;&lt;/FQL&gt;&lt;FQL&gt;&lt;Q&gt;180458^P_PRICE_HIGH(5/05/15,5/05/15-14D,,,,"PRICE","INTRA")&lt;/Q&gt;&lt;R&gt;1&lt;/R&gt;&lt;C&gt;1&lt;/C&gt;&lt;D xsi:type="xsd:double"&gt;28588.52&lt;/D&gt;&lt;/FQL&gt;&lt;FQL&gt;&lt;Q&gt;180458^P_PRICE_LOW(5/05/15,5/05/15-14D,,,,"PRICE","INTRA")&lt;/Q&gt;&lt;R&gt;1&lt;/R&gt;&lt;C&gt;1&lt;/C&gt;&lt;D xsi:type="xsd:double"&gt;26959.77&lt;/D&gt;&lt;/FQL&gt;&lt;FQL&gt;&lt;Q&gt;180458^P_PRICE_HIGH(5/06/15,5/06/15-14D,,,,"PRICE","INTRA")&lt;/Q&gt;&lt;R&gt;1&lt;/R&gt;&lt;C&gt;1&lt;/C&gt;&lt;D xsi:type="xsd:double"&gt;28588.52&lt;/D&gt;&lt;/FQL&gt;&lt;FQL&gt;&lt;Q&gt;180458^P_PRICE_LOW(5/06/15,5/06/15-14D,,,,"PRICE","INTRA")&lt;/Q&gt;&lt;R&gt;1&lt;/R&gt;&lt;C&gt;1&lt;/C&gt;&lt;D xsi:type="xsd:double"&gt;26959.77&lt;/D&gt;&lt;/FQL&gt;&lt;FQL&gt;&lt;Q&gt;180458^P_PRICE_HIGH(5/07/15,5/07/15-14D,,,,"PRICE","INTRA")&lt;/Q&gt;&lt;R&gt;1&lt;/R&gt;&lt;C&gt;1&lt;/C&gt;&lt;D xsi:type="xsd:double"&gt;28588.52&lt;/D&gt;&lt;/FQL&gt;&lt;FQL&gt;&lt;Q&gt;180458^P_PRICE_LOW(5/07/15,5/07/15-14D,,,,"PRICE","INTRA")&lt;/Q&gt;&lt;R&gt;1&lt;/R&gt;&lt;C&gt;1&lt;/C&gt;&lt;D xsi:type="xsd:double"&gt;26959.77&lt;/D&gt;&lt;/FQL&gt;&lt;FQL&gt;&lt;Q&gt;180458^P_PRICE_HIGH(5/08/15,5/08/15-14D,,,,"PRICE","INTRA")&lt;/Q&gt;&lt;R&gt;1&lt;/R&gt;&lt;C&gt;1&lt;/C&gt;&lt;D xsi:type="xsd:double"&gt;28588.52&lt;/D&gt;&lt;/FQL&gt;&lt;FQL&gt;&lt;Q&gt;180458^P_PRICE_LOW(5/08/15,5/08/15-14D,,,,"PRICE","INTRA")&lt;/Q&gt;&lt;R&gt;1&lt;/R&gt;&lt;C&gt;1&lt;/C&gt;&lt;D xsi:type="xsd:double"&gt;26959.77&lt;/D&gt;&lt;/FQL&gt;&lt;FQL&gt;&lt;Q&gt;180458^P_PRICE_HIGH(5/11/15,5/11/15-14D,,,,"PRICE","INTRA")&lt;/Q&gt;&lt;R&gt;1&lt;/R&gt;&lt;C&gt;1&lt;/C&gt;&lt;D xsi:type="xsd:double"&gt;28588.52&lt;/D&gt;&lt;/FQL&gt;&lt;FQL&gt;&lt;Q&gt;180458^P_PRICE_LOW(5/11/15,5/11/15-14D,,,,"PRICE","INTRA")&lt;/Q&gt;&lt;R&gt;1&lt;/R&gt;&lt;C&gt;1&lt;/C&gt;&lt;D xsi:type="xsd:double"&gt;26959.77&lt;/D&gt;&lt;/FQL&gt;&lt;FQL&gt;&lt;Q&gt;180458^P_PRICE_HIGH(5/12/15,5/12/15-14D,,,,"PRICE","INTRA")&lt;/Q&gt;&lt;R&gt;1&lt;/R&gt;&lt;C&gt;1&lt;/C&gt;&lt;D xsi:type="xsd:double"&gt;28588.52&lt;/D&gt;&lt;/FQL&gt;&lt;FQL&gt;&lt;Q&gt;180458^P_PRICE_LOW(5/12/15,5/12/15-14D,,,,"PRICE","INTRA")&lt;/Q&gt;&lt;R&gt;1&lt;/R&gt;&lt;C&gt;1&lt;/C&gt;&lt;D xsi:type="xsd:double"&gt;27207.28&lt;/D&gt;&lt;/FQL&gt;&lt;FQL&gt;&lt;Q&gt;180458^P_PRICE_HIGH(5/13/15,5/13/15-14D,,,,"PRICE","INTRA")&lt;/Q&gt;&lt;R&gt;1&lt;/R&gt;&lt;C&gt;1&lt;/C&gt;&lt;D xsi:type="xsd:double"&gt;28588.52&lt;/D&gt;&lt;/FQL&gt;&lt;FQL&gt;&lt;Q&gt;180458^P_PRICE_LOW(5/13/15,5/13/15-14D,,,,"PRICE","INTRA")&lt;/Q&gt;&lt;R&gt;1&lt;/R&gt;&lt;C&gt;1&lt;/C&gt;&lt;D xsi:type="xsd:double"&gt;27191.03&lt;/D&gt;&lt;/FQL&gt;&lt;FQL&gt;&lt;Q&gt;180458^P_PRICE_HIGH(5/14/15,5/14/15-14D,,,,"PRICE","INTRA")&lt;/Q&gt;&lt;R&gt;1&lt;/R&gt;&lt;C&gt;1&lt;/C&gt;&lt;D xsi:type="xsd:double"&gt;28588.52&lt;/D&gt;&lt;/FQL&gt;&lt;FQL&gt;&lt;Q&gt;180458^P_PRICE_LOW(5/14/15,5/14/15-14D,,,,"PRICE","INTRA")&lt;/Q&gt;&lt;R&gt;1&lt;/R&gt;&lt;C&gt;1&lt;/C&gt;&lt;D xsi:type="xsd:double"&gt;27191.03&lt;/D&gt;&lt;/FQL&gt;&lt;FQL&gt;&lt;Q&gt;180458^P_PRICE_HIGH(5/15/15,5/15/15-14D,,,,"PRICE","INTRA")&lt;/Q&gt;&lt;R&gt;1&lt;/R&gt;&lt;C&gt;1&lt;/C&gt;&lt;D xsi:type="xsd:double"&gt;28588.52&lt;/D&gt;&lt;/FQL&gt;&lt;FQL&gt;&lt;Q&gt;180458^P_PRICE_LOW(5/15/15,5/15/15-14D,,,,"PRICE","INTRA")&lt;/Q&gt;&lt;R&gt;1&lt;/R&gt;&lt;C&gt;1&lt;/C&gt;&lt;D xsi:type="xsd:double"&gt;27191.03&lt;/D&gt;&lt;/FQL&gt;&lt;FQL&gt;&lt;Q&gt;180458^P_PRICE_HIGH(5/18/15,5/18/15-14D,,,,"PRICE","INTRA")&lt;/Q&gt;&lt;R&gt;1&lt;/R&gt;&lt;C&gt;1&lt;/C&gt;&lt;D xsi:type="xsd:double"&gt;28588.52&lt;/D&gt;&lt;/FQL&gt;&lt;FQL&gt;&lt;Q&gt;180458^P_PRICE_LOW(5/18/15,5/18/15-14D,,,,"PRICE","INTRA")&lt;/Q&gt;&lt;R&gt;1&lt;/R&gt;&lt;C&gt;1&lt;/C&gt;&lt;D xsi:type="xsd:double"&gt;27191.03&lt;/D&gt;&lt;/FQL&gt;&lt;FQL&gt;&lt;Q&gt;180458^P_PRICE_HIGH(5/19/15,5/19/15-14D,,,,"PRICE","INTRA")&lt;/Q&gt;&lt;R&gt;1&lt;/R&gt;&lt;C&gt;1&lt;/C&gt;&lt;D xsi:type="xsd:double"&gt;28548.45&lt;/D&gt;&lt;/FQL&gt;&lt;FQL&gt;&lt;Q&gt;180458^P_PRICE_LOW(5/19/15,5/19/15-14D,,,,"PRICE","INTRA")&lt;/Q&gt;&lt;R&gt;1&lt;/R&gt;&lt;C&gt;1&lt;/C&gt;&lt;D xsi:type="xsd:double"&gt;27191.03&lt;/D&gt;&lt;/FQL&gt;&lt;FQL&gt;&lt;Q&gt;180458^P_PRICE_HIGH(5/20/15,5/20/15-14D,,,,"PRICE","INTRA")&lt;/Q&gt;&lt;R&gt;1&lt;/R&gt;&lt;C&gt;1&lt;/C&gt;&lt;D xsi:type="xsd:double"&gt;28453.1&lt;/D&gt;&lt;/FQL&gt;&lt;FQL&gt;&lt;Q&gt;180458^P_PRICE_LOW(5/20/15,5/20/15-14D,,,,"PRICE","INTRA")&lt;/Q&gt;&lt;R&gt;1&lt;/R&gt;&lt;C&gt;1&lt;/C&gt;&lt;D xsi:type="xsd:double"&gt;27191.03&lt;/D&gt;&lt;/FQL&gt;&lt;FQL&gt;&lt;Q&gt;180458^P_PRICE_HIGH(5/21/15,5/21/15-14D,,,,"PRICE","INTRA")&lt;/Q&gt;&lt;R&gt;1&lt;/R&gt;&lt;C&gt;1&lt;/C&gt;&lt;D xsi:type="xsd:double"&gt;28343.74&lt;/D&gt;&lt;/FQL&gt;&lt;FQL&gt;&lt;Q&gt;180458^P_PRICE_LOW(5/21/15,5/21/15-14D,,,,"PRICE","INTRA")&lt;/Q&gt;&lt;R&gt;1&lt;/R&gt;&lt;C&gt;1&lt;/C&gt;&lt;D xsi:type="xsd:double"&gt;27191.03&lt;/D&gt;&lt;/FQL&gt;&lt;FQL&gt;&lt;Q&gt;180458^P_PRICE_HIGH(5/22/15,5/22/15-14D,,,,"PRICE","INTRA")&lt;/Q&gt;&lt;R&gt;1&lt;/R&gt;&lt;C&gt;1&lt;/C&gt;&lt;D xsi:type="xsd:double"&gt;28343.74&lt;/D&gt;&lt;/FQL&gt;&lt;FQL&gt;&lt;Q&gt;180458^P_PRICE_LOW(5/22/15,5/22/15-14D,,,,"PRICE","INTRA")&lt;/Q&gt;&lt;R&gt;1&lt;/R&gt;&lt;C&gt;1&lt;/C&gt;&lt;D xsi:type="xsd:double"&gt;27191.03&lt;/D&gt;&lt;/FQL&gt;&lt;FQL&gt;&lt;Q&gt;180458^P_PRICE_HIGH(5/26/15,5/26/15-14D,,,,"PRICE","INTRA")&lt;/Q&gt;&lt;R&gt;1&lt;/R&gt;&lt;C&gt;1&lt;/C&gt;&lt;D xsi:type="xsd:double"&gt;28524.6&lt;/D&gt;&lt;/FQL&gt;&lt;FQL&gt;&lt;Q&gt;180458^P_PRICE_LOW(5/26/15,5/26/15-14D,,,,"PRICE","INTRA")&lt;/Q&gt;&lt;R&gt;1&lt;/R&gt;&lt;C&gt;1&lt;/C&gt;&lt;D xsi:type="xsd:double"&gt;27191.03&lt;/D&gt;&lt;/FQL&gt;&lt;FQL&gt;&lt;Q&gt;180458^P_PRICE_HIGH(5/27/15,5/27/15-14D,,,,"PRICE","INTRA")&lt;/Q&gt;&lt;R&gt;1&lt;/R&gt;&lt;C&gt;1&lt;/C&gt;&lt;D xsi:type="xsd:double"&gt;28524.6&lt;/D&gt;&lt;/FQL&gt;&lt;FQL&gt;&lt;Q&gt;180458^P_PRICE_LOW(5/27/15,5/27/15-14D,,,,"PRICE","INTRA")&lt;/Q&gt;&lt;R&gt;1&lt;/R&gt;&lt;C&gt;1&lt;/C&gt;&lt;D xsi:type="xsd:double"&gt;27191.03&lt;/D&gt;&lt;/FQL&gt;&lt;FQL&gt;&lt;Q&gt;180458^P_PRICE_HIGH(5/28/15,5/28/15-14D,,,,"PRICE","INTRA")&lt;/Q&gt;&lt;R&gt;1&lt;/R&gt;&lt;C&gt;1&lt;/C&gt;&lt;D xsi:type="xsd:double"&gt;28524.6&lt;/D&gt;&lt;/FQL&gt;&lt;FQL&gt;&lt;Q&gt;180458^P_PRICE_LOW(5/28/15,5/28/15-14D,,,,"PRICE","INTRA")&lt;/Q&gt;&lt;R&gt;1&lt;/R&gt;&lt;C&gt;1&lt;/C&gt;&lt;D xsi:type="xsd:double"&gt;27191.03&lt;/D&gt;&lt;/FQL&gt;&lt;FQL&gt;&lt;Q&gt;180458^P_PRICE_HIGH(5/29/15,5/29/15-14D,,,,"PRICE","INTRA")&lt;/Q&gt;&lt;R&gt;1&lt;/R&gt;&lt;C&gt;1&lt;/C&gt;&lt;D xsi:type="xsd:double"&gt;28524.6&lt;/D&gt;&lt;/FQL&gt;&lt;FQL&gt;&lt;Q&gt;180458^P_PRICE_LOW(5/29/15,5/29/15-14D,,,,"PRICE","INTRA")&lt;/Q&gt;&lt;R&gt;1&lt;/R&gt;&lt;C&gt;1&lt;/C&gt;&lt;D xsi:type="xsd:double"&gt;27191.03&lt;/D&gt;&lt;/FQL&gt;&lt;FQL&gt;&lt;Q&gt;180458^P_PRICE_HIGH(6/01/15,6/01/15-14D,,,,"PRICE","INTRA")&lt;/Q&gt;&lt;R&gt;1&lt;/R&gt;&lt;C&gt;1&lt;/C&gt;&lt;D xsi:type="xsd:double"&gt;28524.6&lt;/D&gt;&lt;/FQL&gt;&lt;FQL&gt;&lt;Q&gt;180458^P_PRICE_LOW(6/01/15,6/01/15-14D,,,,"PRICE","INTRA")&lt;/Q&gt;&lt;R&gt;1&lt;/R&gt;&lt;C&gt;1&lt;/C&gt;&lt;D xsi:type="xsd:double"&gt;27191.03&lt;/D&gt;&lt;/FQL&gt;&lt;FQL&gt;&lt;Q&gt;180458^P_PRICE_HIGH(6/02/15,6/02/15-14D,,,,"PRICE","INTRA")&lt;/Q&gt;&lt;R&gt;1&lt;/R&gt;&lt;C&gt;1&lt;/C&gt;&lt;D xsi:type="xsd:double"&gt;28524.6&lt;/D&gt;&lt;/FQL&gt;&lt;FQL&gt;&lt;Q&gt;180458^P_PRICE_LOW(6/02/15,6/02/15-14D,,,,"PRICE","INTRA")&lt;/Q&gt;&lt;R&gt;1&lt;/R&gt;&lt;C&gt;1&lt;/C&gt;&lt;D xsi:type="xsd:double"&gt;27191.03&lt;/D&gt;&lt;/FQL&gt;&lt;FQL&gt;&lt;Q&gt;180458^P_PRICE_HIGH(6/03/15,6/03/15-14D,,,,"PRICE","INTRA")&lt;/Q&gt;&lt;R&gt;1&lt;/R&gt;&lt;C&gt;1&lt;/C&gt;&lt;D xsi:type="xsd:double"&gt;28524.6&lt;/D&gt;&lt;/FQL&gt;&lt;FQL&gt;&lt;Q&gt;180458^P_PRICE_LOW(6/03/15,6/03/15-14D,,,,"PRICE","INTRA")&lt;/Q&gt;&lt;R&gt;1&lt;/R&gt;&lt;C&gt;1&lt;/C&gt;&lt;D xsi:type="xsd:double"&gt;27191.03&lt;/D&gt;&lt;/FQL&gt;&lt;FQL&gt;&lt;Q&gt;180458^P_PRICE_HIGH(6/04/15,6/04/15-14D,,,,"PRICE","INTRA")&lt;/Q&gt;&lt;R&gt;1&lt;/R&gt;&lt;C&gt;1&lt;/C&gt;&lt;D xsi:type="xsd:double"&gt;28524.6&lt;/D&gt;&lt;/FQL&gt;&lt;FQL&gt;&lt;Q&gt;180458^P_PRICE_LOW(6/04/15,6/04/15-14D,,,,"PRICE","INTRA")&lt;/Q&gt;&lt;R&gt;1&lt;/R&gt;&lt;C&gt;1&lt;/C&gt;&lt;D xsi:type="xsd:double"&gt;27094.5&lt;/D&gt;&lt;/FQL&gt;&lt;FQL&gt;&lt;Q&gt;180458^P_PRICE_HIGH(6/05/15,6/05/15-14D,,,,"PRICE","INTRA")&lt;/Q&gt;&lt;R&gt;1&lt;/R&gt;&lt;C&gt;1&lt;/C&gt;&lt;D xsi:type="xsd:double"&gt;28524.6&lt;/D&gt;&lt;/FQL&gt;&lt;FQL&gt;&lt;Q&gt;180458^P_PRICE_LOW(6/05/15,6/05/15-14D,,,,"PRICE","INTRA")&lt;/Q&gt;&lt;R&gt;1&lt;/R&gt;&lt;C&gt;1&lt;/C&gt;&lt;D xsi:type="xsd:double"&gt;27094.5&lt;/D&gt;&lt;/FQL&gt;&lt;FQL&gt;&lt;Q&gt;180458^P_PRICE_HIGH(6/08/15,6/08/15-14D,,,,"PRICE","INTRA")&lt;/Q&gt;&lt;R&gt;1&lt;/R&gt;&lt;C&gt;1&lt;/C&gt;&lt;D xsi:ty</t>
        </r>
      </text>
    </comment>
    <comment ref="A111" authorId="0" shapeId="0">
      <text>
        <r>
          <rPr>
            <b/>
            <sz val="9"/>
            <color indexed="81"/>
            <rFont val="Tahoma"/>
            <charset val="1"/>
          </rPr>
          <t>pe="xsd:double"&gt;28524.6&lt;/D&gt;&lt;/FQL&gt;&lt;FQL&gt;&lt;Q&gt;180458^P_PRICE_LOW(6/08/15,6/08/15-14D,,,,"PRICE","INTRA")&lt;/Q&gt;&lt;R&gt;1&lt;/R&gt;&lt;C&gt;1&lt;/C&gt;&lt;D xsi:type="xsd:double"&gt;27060.24&lt;/D&gt;&lt;/FQL&gt;&lt;FQL&gt;&lt;Q&gt;180458^P_PRICE_HIGH(6/09/15,6/09/15-14D,,,,"PRICE","INTRA")&lt;/Q&gt;&lt;R&gt;1&lt;/R&gt;&lt;C&gt;1&lt;/C&gt;&lt;D xsi:type="xsd:double"&gt;28524.6&lt;/D&gt;&lt;/FQL&gt;&lt;FQL&gt;&lt;Q&gt;180458^P_PRICE_LOW(6/09/15,6/09/15-14D,,,,"PRICE","INTRA")&lt;/Q&gt;&lt;R&gt;1&lt;/R&gt;&lt;C&gt;1&lt;/C&gt;&lt;D xsi:type="xsd:double"&gt;26971.57&lt;/D&gt;&lt;/FQL&gt;&lt;FQL&gt;&lt;Q&gt;180458^P_PRICE_HIGH(6/10/15,6/10/15-14D,,,,"PRICE","INTRA")&lt;/Q&gt;&lt;R&gt;1&lt;/R&gt;&lt;C&gt;1&lt;/C&gt;&lt;D xsi:type="xsd:double"&gt;28524.6&lt;/D&gt;&lt;/FQL&gt;&lt;FQL&gt;&lt;Q&gt;180458^P_PRICE_LOW(6/10/15,6/10/15-14D,,,,"PRICE","INTRA")&lt;/Q&gt;&lt;R&gt;1&lt;/R&gt;&lt;C&gt;1&lt;/C&gt;&lt;D xsi:type="xsd:double"&gt;26573.96&lt;/D&gt;&lt;/FQL&gt;&lt;FQL&gt;&lt;Q&gt;180458^P_PRICE_HIGH(6/11/15,6/11/15-14D,,,,"PRICE","INTRA")&lt;/Q&gt;&lt;R&gt;1&lt;/R&gt;&lt;C&gt;1&lt;/C&gt;&lt;D xsi:type="xsd:double"&gt;28524.6&lt;/D&gt;&lt;/FQL&gt;&lt;FQL&gt;&lt;Q&gt;180458^P_PRICE_LOW(6/11/15,6/11/15-14D,,,,"PRICE","INTRA")&lt;/Q&gt;&lt;R&gt;1&lt;/R&gt;&lt;C&gt;1&lt;/C&gt;&lt;D xsi:type="xsd:double"&gt;26573.96&lt;/D&gt;&lt;/FQL&gt;&lt;FQL&gt;&lt;Q&gt;180458^P_PRICE_HIGH(6/12/15,6/12/15-14D,,,,"PRICE","INTRA")&lt;/Q&gt;&lt;R&gt;1&lt;/R&gt;&lt;C&gt;1&lt;/C&gt;&lt;D xsi:type="xsd:double"&gt;28524.6&lt;/D&gt;&lt;/FQL&gt;&lt;FQL&gt;&lt;Q&gt;180458^P_PRICE_LOW(6/12/15,6/12/15-14D,,,,"PRICE","INTRA")&lt;/Q&gt;&lt;R&gt;1&lt;/R&gt;&lt;C&gt;1&lt;/C&gt;&lt;D xsi:type="xsd:double"&gt;26573.96&lt;/D&gt;&lt;/FQL&gt;&lt;FQL&gt;&lt;Q&gt;180458^P_PRICE_HIGH(6/15/15,6/15/15-14D,,,,"PRICE","INTRA")&lt;/Q&gt;&lt;R&gt;1&lt;/R&gt;&lt;C&gt;1&lt;/C&gt;&lt;D xsi:type="xsd:double"&gt;28524.6&lt;/D&gt;&lt;/FQL&gt;&lt;FQL&gt;&lt;Q&gt;180458^P_PRICE_LOW(6/15/15,6/15/15-14D,,,,"PRICE","INTRA")&lt;/Q&gt;&lt;R&gt;1&lt;/R&gt;&lt;C&gt;1&lt;/C&gt;&lt;D xsi:type="xsd:double"&gt;26573.96&lt;/D&gt;&lt;/FQL&gt;&lt;FQL&gt;&lt;Q&gt;180458^P_PRICE_HIGH(6/16/15,6/16/15-14D,,,,"PRICE","INTRA")&lt;/Q&gt;&lt;R&gt;1&lt;/R&gt;&lt;C&gt;1&lt;/C&gt;&lt;D xsi:type="xsd:double"&gt;28214.66&lt;/D&gt;&lt;/FQL&gt;&lt;FQL&gt;&lt;Q&gt;180458^P_PRICE_LOW(6/16/15,6/16/15-14D,,,,"PRICE","INTRA")&lt;/Q&gt;&lt;R&gt;1&lt;/R&gt;&lt;C&gt;1&lt;/C&gt;&lt;D xsi:type="xsd:double"&gt;26553.04&lt;/D&gt;&lt;/FQL&gt;&lt;FQL&gt;&lt;Q&gt;180458^P_PRICE_HIGH(6/17/15,6/17/15-14D,,,,"PRICE","INTRA")&lt;/Q&gt;&lt;R&gt;1&lt;/R&gt;&lt;C&gt;1&lt;/C&gt;&lt;D xsi:type="xsd:double"&gt;28162.25&lt;/D&gt;&lt;/FQL&gt;&lt;FQL&gt;&lt;Q&gt;180458^P_PRICE_LOW(6/17/15,6/17/15-14D,,,,"PRICE","INTRA")&lt;/Q&gt;&lt;R&gt;1&lt;/R&gt;&lt;C&gt;1&lt;/C&gt;&lt;D xsi:type="xsd:double"&gt;26553.04&lt;/D&gt;&lt;/FQL&gt;&lt;FQL&gt;&lt;Q&gt;180458^P_PRICE_HIGH(6/18/15,6/18/15-14D,,,,"PRICE","INTRA")&lt;/Q&gt;&lt;R&gt;1&lt;/R&gt;&lt;C&gt;1&lt;/C&gt;&lt;D xsi:type="xsd:double"&gt;27854.74&lt;/D&gt;&lt;/FQL&gt;&lt;FQL&gt;&lt;Q&gt;180458^P_PRICE_LOW(6/18/15,6/18/15-14D,,,,"PRICE","INTRA")&lt;/Q&gt;&lt;R&gt;1&lt;/R&gt;&lt;C&gt;1&lt;/C&gt;&lt;D xsi:type="xsd:double"&gt;26553.04&lt;/D&gt;&lt;/FQL&gt;&lt;FQL&gt;&lt;Q&gt;180458^P_PRICE_HIGH(6/19/15,6/19/15-14D,,,,"PRICE","INTRA")&lt;/Q&gt;&lt;R&gt;1&lt;/R&gt;&lt;C&gt;1&lt;/C&gt;&lt;D xsi:type="xsd:double"&gt;27854.74&lt;/D&gt;&lt;/FQL&gt;&lt;FQL&gt;&lt;Q&gt;180458^P_PRICE_LOW(6/19/15,6/19/15-14D,,,,"PRICE","INTRA")&lt;/Q&gt;&lt;R&gt;1&lt;/R&gt;&lt;C&gt;1&lt;/C&gt;&lt;D xsi:type="xsd:double"&gt;26553.04&lt;/D&gt;&lt;/FQL&gt;&lt;FQL&gt;&lt;Q&gt;180458^P_PRICE_HIGH(6/22/15,6/22/15-14D,,,,"PRICE","INTRA")&lt;/Q&gt;&lt;R&gt;1&lt;/R&gt;&lt;C&gt;1&lt;/C&gt;&lt;D xsi:type="xsd:double"&gt;27854.74&lt;/D&gt;&lt;/FQL&gt;&lt;FQL&gt;&lt;Q&gt;180458^P_PRICE_LOW(6/22/15,6/22/15-14D,,,,"PRICE","INTRA")&lt;/Q&gt;&lt;R&gt;1&lt;/R&gt;&lt;C&gt;1&lt;/C&gt;&lt;D xsi:type="xsd:double"&gt;26553.04&lt;/D&gt;&lt;/FQL&gt;&lt;FQL&gt;&lt;Q&gt;180458^P_PRICE_HIGH(6/23/15,6/23/15-14D,,,,"PRICE","INTRA")&lt;/Q&gt;&lt;R&gt;1&lt;/R&gt;&lt;C&gt;1&lt;/C&gt;&lt;D xsi:type="xsd:double"&gt;27854.74&lt;/D&gt;&lt;/FQL&gt;&lt;FQL&gt;&lt;Q&gt;180458^P_PRICE_LOW(6/23/15,6/23/15-14D,,,,"PRICE","INTRA")&lt;/Q&gt;&lt;R&gt;1&lt;/R&gt;&lt;C&gt;1&lt;/C&gt;&lt;D xsi:type="xsd:double"&gt;26553.04&lt;/D&gt;&lt;/FQL&gt;&lt;FQL&gt;&lt;Q&gt;180458^P_PRICE_HIGH(6/24/15,6/24/15-14D,,,,"PRICE","INTRA")&lt;/Q&gt;&lt;R&gt;1&lt;/R&gt;&lt;C&gt;1&lt;/C&gt;&lt;D xsi:type="xsd:double"&gt;27854.74&lt;/D&gt;&lt;/FQL&gt;&lt;FQL&gt;&lt;Q&gt;180458^P_PRICE_LOW(6/24/15,6/24/15-14D,,,,"PRICE","INTRA")&lt;/Q&gt;&lt;R&gt;1&lt;/R&gt;&lt;C&gt;1&lt;/C&gt;&lt;D xsi:type="xsd:double"&gt;26553.04&lt;/D&gt;&lt;/FQL&gt;&lt;FQL&gt;&lt;Q&gt;180458^P_PRICE_HIGH(6/25/15,6/25/15-14D,,,,"PRICE","INTRA")&lt;/Q&gt;&lt;R&gt;1&lt;/R&gt;&lt;C&gt;1&lt;/C&gt;&lt;D xsi:type="xsd:double"&gt;27646.72&lt;/D&gt;&lt;/FQL&gt;&lt;FQL&gt;&lt;Q&gt;180458^P_PRICE_LOW(6/25/15,6/25/15-14D,,,,"PRICE","INTRA")&lt;/Q&gt;&lt;R&gt;1&lt;/R&gt;&lt;C&gt;1&lt;/C&gt;&lt;D xsi:type="xsd:double"&gt;26553.04&lt;/D&gt;&lt;/FQL&gt;&lt;FQL&gt;&lt;Q&gt;180458^P_PRICE_HIGH(6/26/15,6/26/15-14D,,,,"PRICE","INTRA")&lt;/Q&gt;&lt;R&gt;1&lt;/R&gt;&lt;C&gt;1&lt;/C&gt;&lt;D xsi:type="xsd:double"&gt;27470.5&lt;/D&gt;&lt;/FQL&gt;&lt;FQL&gt;&lt;Q&gt;180458^P_PRICE_LOW(6/26/15,6/26/15-14D,,,,"PRICE","INTRA")&lt;/Q&gt;&lt;R&gt;1&lt;/R&gt;&lt;C&gt;1&lt;/C&gt;&lt;D xsi:type="xsd:double"&gt;26522.45&lt;/D&gt;&lt;/FQL&gt;&lt;FQL&gt;&lt;Q&gt;180458^P_PRICE_HIGH(6/29/15,6/29/15-14D,,,,"PRICE","INTRA")&lt;/Q&gt;&lt;R&gt;1&lt;/R&gt;&lt;C&gt;1&lt;/C&gt;&lt;D xsi:type="xsd:double"&gt;27470.5&lt;/D&gt;&lt;/FQL&gt;&lt;FQL&gt;&lt;Q&gt;180458^P_PRICE_LOW(6/29/15,6/29/15-14D,,,,"PRICE","INTRA")&lt;/Q&gt;&lt;R&gt;1&lt;/R&gt;&lt;C&gt;1&lt;/C&gt;&lt;D xsi:type="xsd:double"&gt;25617.78&lt;/D&gt;&lt;/FQL&gt;&lt;FQL&gt;&lt;Q&gt;180458^P_PRICE_HIGH(6/30/15,6/30/15-14D,,,,"PRICE","INTRA")&lt;/Q&gt;&lt;R&gt;1&lt;/R&gt;&lt;C&gt;1&lt;/C&gt;&lt;D xsi:type="xsd:double"&gt;27470.5&lt;/D&gt;&lt;/FQL&gt;&lt;FQL&gt;&lt;Q&gt;180458^P_PRICE_LOW(6/30/15,6/30/15-14D,,,,"PRICE","INTRA")&lt;/Q&gt;&lt;R&gt;1&lt;/R&gt;&lt;C&gt;1&lt;/C&gt;&lt;D xsi:type="xsd:double"&gt;25617.78&lt;/D&gt;&lt;/FQL&gt;&lt;FQL&gt;&lt;Q&gt;180458^P_PRICE_HIGH(7/02/15,7/02/15-14D,,,,"PRICE","INTRA")&lt;/Q&gt;&lt;R&gt;1&lt;/R&gt;&lt;C&gt;1&lt;/C&gt;&lt;D xsi:type="xsd:double"&gt;27470.5&lt;/D&gt;&lt;/FQL&gt;&lt;FQL&gt;&lt;Q&gt;180458^P_PRICE_LOW(7/02/15,7/02/15-14D,,,,"PRICE","INTRA")&lt;/Q&gt;&lt;R&gt;1&lt;/R&gt;&lt;C&gt;1&lt;/C&gt;&lt;D xsi:type="xsd:double"&gt;25617.78&lt;/D&gt;&lt;/FQL&gt;&lt;FQL&gt;&lt;Q&gt;180458^P_PRICE_HIGH(7/03/15,7/03/15-14D,,,,"PRICE","INTRA")&lt;/Q&gt;&lt;R&gt;1&lt;/R&gt;&lt;C&gt;1&lt;/C&gt;&lt;D xsi:type="xsd:double"&gt;27470.5&lt;/D&gt;&lt;/FQL&gt;&lt;FQL&gt;&lt;Q&gt;180458^P_PRICE_LOW(7/03/15,7/03/15-14D,,,,"PRICE","INTRA")&lt;/Q&gt;&lt;R&gt;1&lt;/R&gt;&lt;C&gt;1&lt;/C&gt;&lt;D xsi:type="xsd:double"&gt;25617.78&lt;/D&gt;&lt;/FQL&gt;&lt;FQL&gt;&lt;Q&gt;180458^P_PRICE_HIGH(7/06/15,7/06/15-14D,,,,"PRICE","INTRA")&lt;/Q&gt;&lt;R&gt;1&lt;/R&gt;&lt;C&gt;1&lt;/C&gt;&lt;D xsi:type="xsd:double"&gt;27470.5&lt;/D&gt;&lt;/FQL&gt;&lt;FQL&gt;&lt;Q&gt;180458^P_PRICE_LOW(7/06/15,7/06/15-14D,,,,"PRICE","INTRA")&lt;/Q&gt;&lt;R&gt;1&lt;/R&gt;&lt;C&gt;1&lt;/C&gt;&lt;D xsi:type="xsd:double"&gt;24750.31&lt;/D&gt;&lt;/FQL&gt;&lt;FQL&gt;&lt;Q&gt;180458^P_PRICE_HIGH(7/07/15,7/07/15-14D,,,,"PRICE","INTRA")&lt;/Q&gt;&lt;R&gt;1&lt;/R&gt;&lt;C&gt;1&lt;/C&gt;&lt;D xsi:type="xsd:double"&gt;27470.5&lt;/D&gt;&lt;/FQL&gt;&lt;FQL&gt;&lt;Q&gt;180458^P_PRICE_LOW(7/07/15,7/07/15-14D,,,,"PRICE","INTRA")&lt;/Q&gt;&lt;R&gt;1&lt;/R&gt;&lt;C&gt;1&lt;/C&gt;&lt;D xsi:type="xsd:double"&gt;24750.31&lt;/D&gt;&lt;/FQL&gt;&lt;FQL&gt;&lt;Q&gt;180458^P_PRICE_HIGH(7/08/15,7/08/15-14D,,,,"PRICE","INTRA")&lt;/Q&gt;&lt;R&gt;1&lt;/R&gt;&lt;C&gt;1&lt;/C&gt;&lt;D xsi:type="xsd:double"&gt;27470.5&lt;/D&gt;&lt;/FQL&gt;&lt;FQL&gt;&lt;Q&gt;180458^P_PRICE_LOW(7/08/15,7/08/15-14D,,,,"PRICE","INTRA")&lt;/Q&gt;&lt;R&gt;1&lt;/R&gt;&lt;C&gt;1&lt;/C&gt;&lt;D xsi:type="xsd:double"&gt;22836.82&lt;/D&gt;&lt;/FQL&gt;&lt;FQL&gt;&lt;Q&gt;180458^P_PRICE_HIGH(7/09/15,7/09/15-14D,,,,"PRICE","INTRA")&lt;/Q&gt;&lt;R&gt;1&lt;/R&gt;&lt;C&gt;1&lt;/C&gt;&lt;D xsi:type="xsd:double"&gt;27470.5&lt;/D&gt;&lt;/FQL&gt;&lt;FQL&gt;&lt;Q&gt;180458^P_PRICE_LOW(7/09/15,7/09/15-14D,,,,"PRICE","INTRA")&lt;/Q&gt;&lt;R&gt;1&lt;/R&gt;&lt;C&gt;1&lt;/C&gt;&lt;D xsi:type="xsd:double"&gt;22836.82&lt;/D&gt;&lt;/FQL&gt;&lt;FQL&gt;&lt;Q&gt;180458^P_PRICE_HIGH(7/10/15,7/10/15-14D,,,,"PRICE","INTRA")&lt;/Q&gt;&lt;R&gt;1&lt;/R&gt;&lt;C&gt;1&lt;/C&gt;&lt;D xsi:type="xsd:double"&gt;27470.5&lt;/D&gt;&lt;/FQL&gt;&lt;FQL&gt;&lt;Q&gt;180458^P_PRICE_LOW(7/10/15,7/10/15-14D,,,,"PRICE","INTRA")&lt;/Q&gt;&lt;R&gt;1&lt;/R&gt;&lt;C&gt;1&lt;/C&gt;&lt;D xsi:type="xsd:double"&gt;22836.82&lt;/D&gt;&lt;/FQL&gt;&lt;FQL&gt;&lt;Q&gt;180458^P_PRICE_HIGH(7/13/15,7/13/15-14D,,,,"PRICE","INTRA")&lt;/Q&gt;&lt;R&gt;1&lt;/R&gt;&lt;C&gt;1&lt;/C&gt;&lt;D xsi:type="xsd:double"&gt;27470.5&lt;/D&gt;&lt;/FQL&gt;&lt;FQL&gt;&lt;Q&gt;180458^P_PRICE_LOW(7/13/15,7/13/15-14D,,,,"PRICE","INTRA")&lt;/Q&gt;&lt;R&gt;1&lt;/R&gt;&lt;C&gt;1&lt;/C&gt;&lt;D xsi:type="xsd:double"&gt;22836.82&lt;/D&gt;&lt;/FQL&gt;&lt;FQL&gt;&lt;Q&gt;180458^P_PRICE_HIGH(7/14/15,7/14/15-14D,,,,"PRICE","INTRA")&lt;/Q&gt;&lt;R&gt;1&lt;/R&gt;&lt;C&gt;1&lt;/C&gt;&lt;D xsi:type="xsd:double"&gt;27470.5&lt;/D&gt;&lt;/FQL&gt;&lt;FQL&gt;&lt;Q&gt;180458^P_PRICE_LOW(7/14/15,7/14/15-14D,,,,"PRICE","INTRA")&lt;/Q&gt;&lt;R&gt;1&lt;/R&gt;&lt;C&gt;1&lt;/C&gt;&lt;D xsi:type="xsd:double"&gt;22836.82&lt;/D&gt;&lt;/FQL&gt;&lt;FQL&gt;&lt;Q&gt;180458^P_PRICE_HIGH(7/15/15,7/15/15-14D,,,,"PRICE","INTRA")&lt;/Q&gt;&lt;R&gt;1&lt;/R&gt;&lt;C&gt;1&lt;/C&gt;&lt;D xsi:type="xsd:double"&gt;27470.5&lt;/D&gt;&lt;/FQL&gt;&lt;FQL&gt;&lt;Q&gt;180458^P_PRICE_LOW(7/15/15,7/15/15-14D,,,,"PRICE","INTRA")&lt;/Q&gt;&lt;R&gt;1&lt;/R&gt;&lt;C&gt;1&lt;/C&gt;&lt;D xsi:type="xsd:double"&gt;22836.82&lt;/D&gt;&lt;/FQL&gt;&lt;FQL&gt;&lt;Q&gt;180458^P_PRICE_HIGH(7/16/15,7/16/15-14D,,,,"PRICE","INTRA")&lt;/Q&gt;&lt;R&gt;1&lt;/R&gt;&lt;C&gt;1&lt;/C&gt;&lt;D xsi:type="xsd:double"&gt;27350.49&lt;/D&gt;&lt;/FQL&gt;&lt;FQL&gt;&lt;Q&gt;180458^P_PRICE_LOW(7/16/15,7/16/15-14D,,,,"PRICE","INTRA")&lt;/Q&gt;&lt;R&gt;1&lt;/R&gt;&lt;C&gt;1&lt;/C&gt;&lt;D xsi:type="xsd:double"&gt;22836.82&lt;/D&gt;&lt;/FQL&gt;&lt;FQL&gt;&lt;Q&gt;180458^P_PRICE_HIGH(7/17/15,7/17/15-14D,,,,"PRICE","INTRA")&lt;/Q&gt;&lt;R&gt;1&lt;/R&gt;&lt;C&gt;1&lt;/C&gt;&lt;D xsi:type="xsd:double"&gt;27016.09&lt;/D&gt;&lt;/FQL&gt;&lt;FQL&gt;&lt;Q&gt;180458^P_PRICE_LOW(7/17/15,7/17/15-14D,,,,"PRICE","INTRA")&lt;/Q&gt;&lt;R&gt;1&lt;/R&gt;&lt;C&gt;1&lt;/C&gt;&lt;D xsi:type="xsd:double"&gt;22836.82&lt;/D&gt;&lt;/FQL&gt;&lt;FQL&gt;&lt;Q&gt;180458^P_PRICE_HIGH(7/20/15,7/20/15-14D,,,,"PRICE","INTRA")&lt;/Q&gt;&lt;R&gt;1&lt;/R&gt;&lt;C&gt;1&lt;/C&gt;&lt;D xsi:type="xsd:double"&gt;26631.51&lt;/D&gt;&lt;/FQL&gt;&lt;FQL&gt;&lt;Q&gt;180458^P_PRICE_LOW(7/20/15,7/20/15-14D,,,,"PRICE","INTRA")&lt;/Q&gt;&lt;R&gt;1&lt;/R&gt;&lt;C&gt;1&lt;/C&gt;&lt;D xsi:type="xsd:double"&gt;22836.82&lt;/D&gt;&lt;/FQL&gt;&lt;FQL&gt;&lt;Q&gt;180458^P_PRICE_HIGH(7/21/15,7/21/15-14D,,,,"PRICE","INTRA")&lt;/Q&gt;&lt;R&gt;1&lt;/R&gt;&lt;C&gt;1&lt;/C&gt;&lt;D xsi:type="xsd:double"&gt;26470.44&lt;/D&gt;&lt;/FQL&gt;&lt;FQL&gt;&lt;Q&gt;180458^P_PRICE_LOW(7/21/15,7/21/15-14D,,,,"PRICE","INTRA")&lt;/Q&gt;&lt;R&gt;1&lt;/R&gt;&lt;C&gt;1&lt;/C&gt;&lt;D xsi:type="xsd:double"&gt;22836.82&lt;/D&gt;&lt;/FQL&gt;&lt;FQL&gt;&lt;Q&gt;180458^P_PRICE_HIGH(7/22/15,7/22/15-14D,,,,"PRICE","INTRA")&lt;/Q&gt;&lt;R&gt;1&lt;/R&gt;&lt;C&gt;1&lt;/C&gt;&lt;D xsi:type="xsd:double"&gt;26459.43&lt;/D&gt;&lt;/FQL&gt;&lt;FQL&gt;&lt;Q&gt;180458^P_PRICE_LOW(7/22/15,7/22/15-14D,,,,"PRICE","INTRA")&lt;/Q&gt;&lt;R&gt;1&lt;/R&gt;&lt;C&gt;1&lt;/C&gt;&lt;D xsi:type="xsd:double"&gt;22836.82&lt;/D&gt;&lt;/FQL&gt;&lt;FQL&gt;&lt;Q&gt;180458^P_PRICE_HIGH(7/23/15,7/23/15-14D,,,,"PRICE","INTRA")&lt;/Q&gt;&lt;R&gt;1&lt;/R&gt;&lt;C&gt;1&lt;/C&gt;&lt;D xsi:type="xsd:double"&gt;26402.85&lt;/D&gt;&lt;/FQL&gt;&lt;FQL&gt;&lt;Q&gt;180458^P_PRICE_LOW(7/23/15,7/23/15-14D,,,,"PRICE","INTRA")&lt;/Q&gt;&lt;R&gt;1&lt;/R&gt;&lt;C&gt;1&lt;/C&gt;&lt;D xsi:type="xsd:double"&gt;22836.82&lt;/D&gt;&lt;/FQL&gt;&lt;FQL&gt;&lt;Q&gt;180458^P_PRICE_HIGH(7/24/15,7/24/15-14D,,,,"PRICE","INTRA")&lt;/Q&gt;&lt;R&gt;1&lt;/R&gt;&lt;C&gt;1&lt;/C&gt;&lt;D xsi:type="xsd:double"&gt;26261.53&lt;/D&gt;&lt;/FQL&gt;&lt;FQL&gt;&lt;Q&gt;180458^P_PRICE_LOW(7/24/15,7/24/15-14D,,,,"PRICE","INTRA")&lt;/Q&gt;&lt;R&gt;1&lt;/R&gt;&lt;C&gt;1&lt;/C&gt;&lt;D xsi:type="xsd:double"&gt;22836.82&lt;/D&gt;&lt;/FQL&gt;&lt;FQL&gt;&lt;Q&gt;180458^P_PRICE_HIGH(7/27/15,7/27/15-14D,,,,"PRICE","INTRA")&lt;/Q&gt;&lt;R&gt;1&lt;/R&gt;&lt;C&gt;1&lt;/C&gt;&lt;D xsi:type="xsd:double"&gt;25634.32&lt;/D&gt;&lt;/FQL&gt;&lt;FQL&gt;&lt;Q&gt;180458^P_PRICE_LOW(7/27/15,7/27/15-14D,,,,"PRICE","INTRA")&lt;/Q&gt;&lt;R&gt;1&lt;/R&gt;&lt;C&gt;1&lt;/C&gt;&lt;D xsi:type="xsd:double"&gt;22836.82&lt;/D&gt;&lt;/FQL&gt;&lt;FQL&gt;&lt;Q&gt;180458^P_PRICE_HIGH(7/28/15,7/28/15-14D,,,,"PRICE","INTRA")&lt;/Q&gt;&lt;R&gt;1&lt;/R&gt;&lt;C&gt;1&lt;/C&gt;&lt;D xsi:type="xsd:double"&gt;25634.32&lt;/D&gt;&lt;/FQL&gt;&lt;FQL&gt;&lt;Q&gt;180458^P_PRICE_LOW(7/28/15,7/28/15-14D,,,,"PRICE","INTRA")&lt;/Q&gt;&lt;R&gt;1&lt;/R&gt;&lt;C&gt;1&lt;/C&gt;&lt;D xsi:type="xsd:double"&gt;22836.82&lt;/D&gt;&lt;/FQL&gt;&lt;FQL&gt;&lt;Q&gt;180458^P_PRICE_HIGH(7/29/15,7/29/15-14D,,,,"PRICE","INTRA")&lt;/Q&gt;&lt;R&gt;1&lt;/R&gt;&lt;C&gt;1&lt;/C&gt;&lt;D xsi:type="xsd:double"&gt;25634.32&lt;/D&gt;&lt;/FQL&gt;&lt;FQL&gt;&lt;Q&gt;180458^P_PRICE_LOW(7/29/15,7/29/15-14D,,,,"PRICE","INTRA")&lt;/Q&gt;&lt;R&gt;1&lt;/R&gt;&lt;C&gt;1&lt;/C&gt;&lt;D xsi:type="xsd:double"&gt;23332.9&lt;/D&gt;&lt;/FQL&gt;&lt;FQL&gt;&lt;Q&gt;180458^P_PRICE_HIGH(7/30/15,7/30/15-14D,,,,"PRICE","INTRA")&lt;/Q&gt;&lt;R&gt;1&lt;/R&gt;&lt;C&gt;1&lt;/C&gt;&lt;D xsi:type="xsd:double"&gt;25634.32&lt;/D&gt;&lt;/FQL&gt;&lt;FQL&gt;&lt;Q&gt;180458^P_PRICE_LOW(7/30/15,7/30/15-14D,,,,"PRICE","INTRA")&lt;/Q&gt;&lt;R&gt;1&lt;/R&gt;&lt;C&gt;1&lt;/C&gt;&lt;D xsi:type="xsd:double"&gt;24140.62&lt;/D&gt;&lt;/FQL&gt;&lt;FQL&gt;&lt;Q&gt;180458^P_PRICE_HIGH(7/31/15,7/31/15-14D,,,,"PRICE","INTRA")&lt;/Q&gt;&lt;R&gt;1&lt;/R&gt;&lt;C&gt;1&lt;/C&gt;&lt;D xsi:type="xsd:double"&gt;25634.32&lt;/D&gt;&lt;/FQL&gt;&lt;FQL&gt;&lt;Q&gt;180458^P_PRICE_LOW(7/31/15,7/31/15-14D,,,,"PRICE","INTRA")&lt;/Q&gt;&lt;R&gt;1&lt;/R&gt;&lt;C&gt;1&lt;/C&gt;&lt;D xsi:type="xsd:double"&gt;24140.62&lt;/D&gt;&lt;/FQL&gt;&lt;FQL&gt;&lt;Q&gt;180458^P_PRICE_HIGH(8/03/15,8/03/15-14D,,,,"PRICE","INTRA")&lt;/Q&gt;&lt;R&gt;1&lt;/R&gt;&lt;C&gt;1&lt;/C&gt;&lt;D xsi:type="xsd:double"&gt;25634.32&lt;/D&gt;&lt;/FQL&gt;&lt;FQL&gt;&lt;Q&gt;180458^P_PRICE_LOW(8/03/15,8/03/15-14D,,,,"PRICE","INTRA")&lt;/Q&gt;&lt;R&gt;1&lt;/R&gt;&lt;C&gt;1&lt;/C&gt;&lt;D xsi:type="xsd:double"&gt;24140.62&lt;/D&gt;&lt;/FQL&gt;&lt;FQL&gt;&lt;Q&gt;180458^P_PRICE_HIGH(8/04/15,8/04/15-14D,,,,"PRICE","INTRA")&lt;/Q&gt;&lt;R&gt;1&lt;/R&gt;&lt;C&gt;1&lt;/C&gt;&lt;D xsi:type="xsd:double"&gt;25634.32&lt;/D&gt;&lt;/FQL&gt;&lt;FQL&gt;&lt;Q&gt;180458^P_PRICE_LOW(8/04/15,8/04/15-14D,,,,"PRICE","INTRA")&lt;/Q&gt;&lt;R&gt;1&lt;/R&gt;&lt;C&gt;1&lt;/C&gt;&lt;D xsi:type="xsd:double"&gt;24140.62&lt;/D&gt;&lt;/FQL&gt;&lt;FQL&gt;&lt;Q&gt;180458^P_PRICE_HIGH(8/05/15,8/05/15-14D,,,,"PRICE","INTRA")&lt;/Q&gt;&lt;R&gt;1&lt;/R&gt;&lt;C&gt;1&lt;/C&gt;&lt;D xsi:type="xsd:double"&gt;25634.32&lt;/D&gt;&lt;/FQL&gt;&lt;FQL&gt;&lt;Q&gt;180458^P_PRICE_LOW(8/05/15,8/05/15-14D,,,,"PRICE","INTRA")&lt;/Q&gt;&lt;R&gt;1&lt;/R&gt;&lt;C&gt;1&lt;/C&gt;&lt;D xsi:type="xsd:double"&gt;24140.62&lt;/D&gt;&lt;/FQL&gt;&lt;FQL&gt;&lt;Q&gt;180458^P_PRICE_HIGH(8/06/15,8/06/15-14D,,,,"PRICE","INTRA")&lt;/Q&gt;&lt;R&gt;1&lt;/R&gt;&lt;C&gt;1&lt;/C&gt;&lt;D xsi:type="xsd:double"&gt;25634.32&lt;/D&gt;&lt;/FQL&gt;&lt;FQL&gt;&lt;Q&gt;180458^P_PRICE_LOW(8/06/15,8/06/15-14D,,,,"PRICE","INTRA")&lt;/Q&gt;&lt;R&gt;1&lt;/R&gt;&lt;C&gt;1&lt;/C&gt;&lt;D xsi:type="xsd:double"&gt;24140.62&lt;/D&gt;&lt;/FQL&gt;&lt;FQL&gt;&lt;Q&gt;180458^P_PRICE_HIGH(8/07/15,8/07/15-14D,,,,"PRICE","INTRA")&lt;/Q&gt;&lt;R&gt;1&lt;/R&gt;&lt;C&gt;1&lt;/C&gt;&lt;D xsi:type="xsd:double"&gt;25634.32&lt;/D&gt;&lt;/FQL&gt;&lt;FQL&gt;&lt;Q&gt;180458^P_PRICE_LOW(8/07/15,8/07/15-14D,,,,"PRICE","INTRA")&lt;/Q&gt;&lt;R&gt;1&lt;/R&gt;&lt;C&gt;1&lt;/C&gt;&lt;D xsi:type="xsd:double"&gt;24140.62&lt;/D&gt;&lt;/FQL&gt;&lt;FQL&gt;&lt;Q&gt;180458^P_PRICE_HIGH(8/10/15,8/10/15-14D,,,,"PRICE","INTRA")&lt;/Q&gt;&lt;R&gt;1&lt;/R&gt;&lt;C&gt;1&lt;/C&gt;&lt;D xsi:type="xsd:double"&gt;25634.32&lt;/D&gt;&lt;/FQL&gt;&lt;FQL&gt;&lt;Q&gt;180458^P_PRICE_LOW(8/10/15,8/10/15-14D,,,,"PRICE","INTRA")&lt;/Q&gt;&lt;R&gt;1&lt;/R&gt;&lt;C&gt;1&lt;/C&gt;&lt;D xsi:type="xsd:double"&gt;24135.64&lt;/D&gt;&lt;/FQL&gt;&lt;FQL&gt;&lt;Q&gt;180458^P_PRICE_HIGH(8/11/15,8/11/15-14D,,,,"PRICE","INTRA")&lt;/Q&gt;&lt;R&gt;1&lt;/R&gt;&lt;C&gt;1&lt;/C&gt;&lt;D xsi:type="xsd:double"&gt;25500.99&lt;/D&gt;&lt;/FQL&gt;&lt;FQL&gt;&lt;Q&gt;180458^P_PRICE_LOW(8/11/15,8/11/15-14D,,,,"PRICE","INTRA")&lt;/Q&gt;&lt;R&gt;1&lt;/R&gt;&lt;C&gt;1&lt;/C&gt;&lt;D xsi:type="xsd:double"&gt;24135.64&lt;/D&gt;&lt;/FQL&gt;&lt;FQL&gt;&lt;Q&gt;180458^P_PRICE_HIGH(8/12/15,8/12/15-14D,,,,"PRICE","INTRA")&lt;/Q&gt;&lt;R&gt;1&lt;/R&gt;&lt;C&gt;1&lt;/C&gt;&lt;D xsi:type="xsd:double"&gt;25500.99&lt;/D&gt;&lt;/FQL&gt;&lt;FQL&gt;&lt;Q&gt;180458^P_PRICE_LOW(8/12/15,8/12/15-14D,,,,"PRICE","INTRA")&lt;/Q&gt;&lt;R&gt;1&lt;/R&gt;&lt;C&gt;1&lt;/C&gt;&lt;D xsi:type="xsd:double"&gt;23826.96&lt;/D&gt;&lt;/FQL&gt;&lt;FQL&gt;&lt;Q&gt;180458^P_PRICE_HIGH(8/13/15,8/13/15-14D,,,,"PRICE","INTRA")&lt;/Q&gt;&lt;R&gt;1&lt;/R&gt;&lt;C&gt;1&lt;/C&gt;&lt;D xsi:type="xsd:double"&gt;25279.95&lt;/D&gt;&lt;/FQL&gt;&lt;FQL&gt;&lt;Q&gt;180458^P_PRICE_LOW(8/13/15,8/13/15-14D,,,,"PRICE","INTRA")&lt;/Q&gt;&lt;R&gt;1&lt;/R&gt;&lt;C&gt;1&lt;/C&gt;&lt;D xsi:type="xsd:double"&gt;23826.96&lt;/D&gt;&lt;/FQL&gt;&lt;FQL&gt;&lt;Q&gt;180458^P_PRICE_HIGH(8/14/15,8/14/15-14D,,,,"PRICE","INTRA")&lt;/Q&gt;&lt;R&gt;1&lt;/R&gt;&lt;C&gt;1&lt;/C&gt;&lt;D xsi:type="xsd:double"&gt;24947.35&lt;/D&gt;&lt;/FQL&gt;&lt;FQL&gt;&lt;Q&gt;180458^P_PRICE_LOW(8/14/15,8/14/15-14D,,,,"PRICE","INTRA")&lt;/Q&gt;&lt;R&gt;1&lt;/R&gt;&lt;C&gt;1&lt;/C&gt;&lt;D xsi:type="xsd:double"&gt;23826.96&lt;/D&gt;&lt;/FQL&gt;&lt;FQL&gt;&lt;Q&gt;180458^P_PRICE_HIGH(8/17/15,8/17/15-14D,,,,"PRICE","INTRA")&lt;/Q&gt;&lt;R&gt;1&lt;/R&gt;&lt;C&gt;1&lt;/C&gt;&lt;D xsi:type="xsd:double"&gt;24947.35&lt;/D&gt;&lt;/FQL&gt;&lt;FQL&gt;&lt;Q&gt;180458^P_PRICE_LOW(8/17/15,8/17/15-14D,,,,"PRICE","INTRA")&lt;/Q&gt;&lt;R&gt;1&lt;/R&gt;&lt;C&gt;1&lt;/C&gt;&lt;D xsi:type="xsd:double"&gt;23699.84&lt;/D&gt;&lt;/FQL&gt;&lt;FQL&gt;&lt;Q&gt;180458^P_PRICE_HIGH(8/18/15,8/18/15-14D,,,,"PRICE","INTRA")&lt;/Q&gt;&lt;R&gt;1&lt;/R&gt;&lt;C&gt;1&lt;/C&gt;&lt;D xsi:type="xsd:double"&gt;24924.07&lt;/D&gt;&lt;/FQL&gt;&lt;FQL&gt;&lt;Q&gt;180458^P_PRICE_LOW(8/18/15,8/18/15-14D,,,,"PRICE","INTRA")&lt;/Q&gt;&lt;R&gt;1&lt;/R&gt;&lt;C&gt;1&lt;/C&gt;&lt;D xsi:type="xsd:double"&gt;23464.35&lt;/D&gt;&lt;/FQL&gt;&lt;FQL&gt;&lt;Q&gt;180458^P_PRICE_HIGH(8/19/15,8/19/15-14D,,,,"PRICE","INTRA")&lt;/Q&gt;&lt;R&gt;1&lt;/R&gt;&lt;C&gt;1&lt;/C&gt;&lt;D xsi:type="xsd:double"&gt;24924.07&lt;/D&gt;&lt;/FQL&gt;&lt;FQL&gt;&lt;Q&gt;180458^P_PRICE_LOW(8/19/15,8/19/15-14D,,,,"PRICE","INTRA")&lt;/Q&gt;&lt;R&gt;1&lt;/R&gt;&lt;C&gt;1&lt;/C&gt;&lt;D xsi:type="xsd:double"&gt;23138.73&lt;/D&gt;&lt;/FQL&gt;&lt;FQL&gt;&lt;Q&gt;180458^P_PRICE_HIGH(8/20/15,8/20/15-14D,,,,"PRICE","INTRA")&lt;/Q&gt;&lt;R&gt;1&lt;/R&gt;&lt;C&gt;1&lt;/C&gt;&lt;D xsi:type="xsd:double"&gt;24924.07&lt;/D&gt;&lt;/FQL&gt;&lt;FQL&gt;&lt;Q&gt;180458^P_PRICE_LOW(8/20/15,8/20/15-14D,,,,"PRICE","INTRA")&lt;/Q&gt;&lt;R&gt;1&lt;/R&gt;&lt;C&gt;1&lt;/C&gt;&lt;D xsi:type="xsd:double"&gt;22610.53&lt;/D&gt;&lt;/FQL&gt;&lt;FQL&gt;&lt;Q&gt;180458^P_PRICE_HIGH(8/21/15,8/21/15-14D,,,,"PRICE","INTRA")&lt;/Q&gt;&lt;R&gt;1&lt;/R&gt;&lt;C&gt;1&lt;/C&gt;&lt;D xsi:type="xsd:double"&gt;24924.07&lt;/D&gt;&lt;/FQL&gt;&lt;FQL&gt;&lt;Q&gt;180458^P_PRICE_LOW(8/21/15,8/21/15-14D,,,,"PRICE","INTRA")&lt;/Q&gt;&lt;R&gt;1&lt;/R&gt;&lt;C&gt;1&lt;/C&gt;&lt;D xsi:type="xsd:double"&gt;22185.85&lt;/D&gt;&lt;/FQL&gt;&lt;FQL&gt;&lt;Q&gt;180458^P_PRICE_HIGH(8/24/15,8/24/15-14D,,,,"PRICE","INTRA")&lt;/Q&gt;&lt;R&gt;1&lt;/R&gt;&lt;C&gt;1&lt;/C&gt;&lt;D xsi:type="xsd:double"&gt;24924.07&lt;/D&gt;&lt;/FQL&gt;&lt;FQL&gt;&lt;Q&gt;180458^P_PRICE_LOW(8/24/15,8/24/15-14D,,,,"PRICE","INTRA")&lt;/Q&gt;&lt;R&gt;1&lt;/R&gt;&lt;C&gt;1&lt;/C&gt;&lt;D xsi:type="xsd:double"&gt;21136.48&lt;/D&gt;&lt;/FQL&gt;&lt;FQL&gt;&lt;Q&gt;180458^P_PRICE_HIGH(8/25/15,8/25/15-14D,,,,"PRICE","INTRA")&lt;/Q&gt;&lt;R&gt;1&lt;/R&gt;&lt;C&gt;1&lt;/C&gt;&lt;D xsi:type="xsd:double"&gt;24924.07&lt;/D&gt;&lt;/FQL&gt;&lt;FQL&gt;&lt;Q&gt;180458^P_PRICE_LOW(8/25/15,8/25/15-14D,,,,"PRICE","INTRA")&lt;/Q&gt;&lt;R&gt;1&lt;/R&gt;&lt;C&gt;1&lt;/C&gt;&lt;D xsi:type="xsd:double"&gt;20865.26&lt;/D&gt;&lt;/FQL&gt;&lt;FQL&gt;&lt;Q&gt;180458^P_PRICE_HIGH(8/26/15,8/26/15-14D,,,,"PRICE","INTRA")&lt;/Q&gt;&lt;R&gt;1&lt;/R&gt;&lt;C&gt;1&lt;/C&gt;&lt;D xsi:type="xsd:double"&gt;24924.07&lt;/D&gt;&lt;/FQL&gt;&lt;FQL&gt;&lt;Q&gt;180458^P_PRICE_LOW(8/26/15,8/26/15-14D,,,,"PRICE","INTRA")&lt;/Q&gt;&lt;R&gt;1&lt;/R&gt;&lt;C&gt;1&lt;/C&gt;&lt;D xsi:type="xsd:double"&gt;20865.26&lt;/D&gt;&lt;/FQL&gt;&lt;FQL&gt;&lt;Q&gt;180458^P_PRICE_HIGH(8/27/15,8/27/15-14D,,,,"PRICE","INTRA")&lt;/Q&gt;&lt;R&gt;1&lt;/R&gt;&lt;C&gt;1&lt;/C&gt;&lt;D xsi:type="xsd:double"&gt;24924.07&lt;/D&gt;&lt;/FQL&gt;&lt;FQL&gt;&lt;Q&gt;180458^P_PRICE_LOW(8/27/15,8/27/15-14D,,,,"PRICE","INTRA")&lt;/Q&gt;&lt;R&gt;1&lt;/R&gt;&lt;C&gt;1&lt;/C&gt;&lt;D xsi:type="xsd:double"&gt;20865.26&lt;/D&gt;&lt;/FQL&gt;&lt;FQL&gt;&lt;Q&gt;180458^P_PRICE_HIGH(8/28/15,8/28/15-14D,,,,"PRICE","INTRA")&lt;/Q&gt;&lt;R&gt;1&lt;/R&gt;&lt;C&gt;1&lt;/C&gt;&lt;D xsi:type="xsd:double"&gt;24924.07&lt;/D&gt;&lt;/FQL&gt;&lt;FQL&gt;&lt;Q&gt;180458^P_PRICE_LOW(8/28/15,8/28/15-14D,,,,"PRICE","INTRA")&lt;/Q&gt;&lt;R&gt;1&lt;/R&gt;&lt;C&gt;1&lt;/C&gt;&lt;D xsi:type="xsd:double"&gt;20865.26&lt;/D&gt;&lt;/FQL&gt;&lt;FQL&gt;&lt;Q&gt;180458^P_PRICE_HIGH(8/31/15,8/31/15-14D,,,,"PRICE","INTRA")&lt;/Q&gt;&lt;R&gt;1&lt;/R&gt;&lt;C&gt;1&lt;/C&gt;&lt;D xsi:type="xsd:double"&gt;24924.07&lt;/D&gt;&lt;/FQL&gt;&lt;FQL&gt;&lt;Q&gt;180458^P_PRICE_LOW(8/31/15,8/31/15-14D,,,,"PRICE","INTRA")&lt;/Q&gt;&lt;R&gt;1&lt;/R&gt;&lt;C&gt;1&lt;/C&gt;&lt;D xsi:type="xsd:double"&gt;20865.26&lt;/D&gt;&lt;/FQL&gt;&lt;FQL&gt;&lt;Q&gt;180458^P_PRICE_HIGH(9/01/15,9/01/15-14D,,,,"PRICE","INTRA")&lt;/Q&gt;&lt;R&gt;1&lt;/R&gt;&lt;C&gt;1&lt;/C&gt;&lt;D xsi:type="xsd:double"&gt;24324.19&lt;/D&gt;&lt;/FQL&gt;&lt;FQL&gt;&lt;Q&gt;180458^P_PRICE_LOW(9/01/15,9/01/15-14D,,,,"PRICE","INTRA")&lt;/Q&gt;&lt;R&gt;1&lt;/R&gt;&lt;C&gt;1&lt;/C&gt;&lt;D xsi:type="xsd:double"&gt;20865.26&lt;/D&gt;&lt;/FQL&gt;&lt;FQL&gt;&lt;Q&gt;180458^P_PRICE_HIGH(9/02/15,9/02/15-14D,,,,"PRICE","INTRA")&lt;/Q&gt;&lt;R&gt;1&lt;/R&gt;&lt;C&gt;1&lt;/C&gt;&lt;D xsi:type="xsd:double"&gt;24133.87&lt;/D&gt;&lt;/FQL&gt;&lt;FQL&gt;&lt;Q&gt;180458^P_PRICE_LOW(9/02/15,9/02/15-14D,,,,"PRICE","INTRA")&lt;/Q&gt;&lt;R&gt;1&lt;/R&gt;&lt;C&gt;1&lt;/C&gt;&lt;D xsi:type="xsd:double"&gt;20771.77&lt;/D&gt;&lt;/FQL&gt;&lt;FQL&gt;&lt;Q&gt;180458^P_PRICE_HIGH(9/04/15,9/04/15-14D,,,,"PRICE","INTRA")&lt;/Q&gt;&lt;R&gt;1&lt;/R&gt;&lt;C&gt;1&lt;/C&gt;&lt;D xsi:type="xsd:double"&gt;24126.3&lt;/D&gt;&lt;/FQL&gt;&lt;FQL&gt;&lt;Q&gt;180458^P_PRICE_LOW(9/04/15,9/04/15-14D,,,,"PRICE","INTRA")&lt;/Q&gt;&lt;R&gt;1&lt;/R&gt;&lt;C&gt;1&lt;/C&gt;&lt;D xsi:type="xsd:double"&gt;20715.02&lt;/D&gt;&lt;/FQL&gt;&lt;FQL&gt;&lt;Q&gt;180458^P_PRICE_HIGH(9/07/15,9/07/15-14D,,,,"PRICE","INTRA")&lt;/Q&gt;&lt;R&gt;1&lt;/R&gt;&lt;C&gt;1&lt;/C&gt;&lt;D xsi:type="xsd:double"&gt;24024.37&lt;/D&gt;&lt;/FQL&gt;&lt;FQL&gt;&lt;Q&gt;180458^P_PRICE_LOW(9/07/15,9/07/15-14D,,,,"PRICE","INTRA")&lt;/Q&gt;&lt;R&gt;1&lt;/R&gt;&lt;C&gt;1&lt;/C&gt;&lt;D xsi:type="xsd:double"&gt;20579.93&lt;/D&gt;&lt;/FQL&gt;&lt;FQL&gt;&lt;Q&gt;180458^P_PRICE_HIGH(9/08/15,9/08/15-14D,,,,"PRICE","INTRA")&lt;/Q&gt;&lt;R&gt;1&lt;/R&gt;&lt;C&gt;1&lt;/C&gt;&lt;D xsi:type="xsd:double"&gt;24024.37&lt;/D&gt;&lt;/FQL&gt;&lt;FQL&gt;&lt;Q&gt;180458^P_PRICE_LOW(9/08/15,9/08/15-14D,,,,"PRICE","INTRA")&lt;/Q&gt;&lt;R&gt;1&lt;/R&gt;&lt;C&gt;1&lt;/C&gt;&lt;D xsi:type="xsd:double"&gt;20524.88&lt;/D&gt;&lt;/FQL&gt;&lt;FQL&gt;&lt;Q&gt;180458^P_PRICE_HIGH(9/09/15,9/09/15-14D,,,,"PRICE","INTRA")&lt;/Q&gt;&lt;R&gt;1&lt;/R&gt;&lt;C&gt;1&lt;/C&gt;&lt;D xsi:type="xsd:double"&gt;23586.79&lt;/D&gt;&lt;/FQL&gt;&lt;FQL&gt;&lt;Q&gt;180458^P_PRICE_LOW(9/09/15,9/09/15-14D,,,,"PRICE","INTRA")&lt;/Q&gt;&lt;R&gt;1&lt;/R&gt;&lt;C&gt;1&lt;/C&gt;&lt;D xsi:type="xsd:double"&gt;20524.88&lt;/D&gt;&lt;/FQL&gt;&lt;FQL&gt;&lt;Q&gt;180458^P_PRICE_HIGH(9/10/15,9/10/15-14D,,,,"PRICE","INTRA")&lt;/Q&gt;&lt;R&gt;1&lt;/R&gt;&lt;C&gt;1&lt;/C&gt;&lt;D xsi:type="xsd:double"&gt;23033.97&lt;/D&gt;&lt;/FQL&gt;&lt;FQL&gt;&lt;Q&gt;180458^P_PRICE_LOW(9/10/15,9/10/15-14D,,,,"PRICE","INTRA")&lt;/Q&gt;&lt;R&gt;1&lt;/R&gt;&lt;C&gt;1&lt;/C&gt;&lt;D xsi:type="xsd:double"&gt;20524.88&lt;/D&gt;&lt;/FQL&gt;&lt;FQL&gt;&lt;Q&gt;180458^P_PRICE_HIGH(9/11/15,9/11/15-14D,,,,"PRICE","INTRA")&lt;/Q&gt;&lt;R&gt;1&lt;/R&gt;&lt;C&gt;1&lt;/C&gt;&lt;D xsi:type="xsd:double"&gt;22492.79&lt;/D&gt;&lt;/FQL&gt;&lt;FQL&gt;&lt;Q&gt;180458^P_PRICE_LOW(9/11/15,9/11/15-14D,,,,"PRICE","INTRA")&lt;/Q&gt;&lt;R&gt;1&lt;/R&gt;&lt;C&gt;1&lt;/C&gt;&lt;D xsi:type="xsd:double"&gt;20524.88&lt;/D&gt;&lt;/FQL&gt;&lt;FQL&gt;&lt;Q&gt;180458^P_PRICE_HIGH(9/14/15,9/14/15-14D,,,,"PRICE","INTRA")&lt;/Q&gt;&lt;R&gt;1&lt;/R&gt;&lt;C&gt;1&lt;/C&gt;&lt;D xsi:type="xsd:double"&gt;22424.4&lt;/D&gt;&lt;/FQL&gt;&lt;FQL&gt;&lt;Q&gt;180458^P_PRICE_LOW(9/14/15,9/14/15-14D,,,,"PRICE","INTRA")&lt;/Q&gt;&lt;R&gt;1&lt;/R&gt;&lt;C&gt;1&lt;/C&gt;&lt;D xsi:type="xsd:double"&gt;20524.88&lt;/D&gt;&lt;/FQL&gt;&lt;FQL&gt;&lt;Q&gt;180458^P_PRICE_HIGH(9/15/15,9/15/15-14D,,,,"PRICE","INTRA")&lt;/Q&gt;&lt;R&gt;1&lt;/R&gt;&lt;C&gt;1&lt;/C&gt;&lt;D xsi:type="xsd:double"&gt;22424.4&lt;/D&gt;&lt;/FQL&gt;&lt;FQL&gt;&lt;Q&gt;180458^P_PRICE_LOW(9/15/15,9/15/15-14D,,,,"PRICE","INTRA")&lt;/Q&gt;&lt;R&gt;1&lt;/R&gt;&lt;C&gt;1&lt;/C&gt;&lt;D xsi:type="xsd:double"&gt;20524.88&lt;/D&gt;&lt;/FQL&gt;&lt;FQL&gt;&lt;Q&gt;180458^P_PRICE_HIGH(9/16/15,9/16/15-14D,,,,"PRICE","INTRA")&lt;/Q&gt;&lt;R&gt;1&lt;/R&gt;&lt;C&gt;1&lt;/C&gt;&lt;D xsi:type="xsd:double"&gt;22424.4&lt;/D&gt;&lt;/FQL&gt;&lt;FQL&gt;&lt;Q&gt;180458^P_PRICE_LOW(9/16/15,9/16/15-14D,,,,"PRICE","INTRA")&lt;/Q&gt;&lt;R&gt;1&lt;/R&gt;&lt;C&gt;1&lt;/C&gt;&lt;D xsi:type="xsd:double"&gt;20524.88&lt;/D&gt;&lt;/FQL&gt;&lt;FQL&gt;&lt;Q&gt;180458^P_PRICE_HIGH(9/17/15,9/17/15-14D,,,,"PRICE","INTRA")&lt;/Q&gt;&lt;R&gt;1&lt;/R&gt;&lt;C&gt;1&lt;/C&gt;&lt;D xsi:type="xsd:double"&gt;22424.4&lt;/D&gt;&lt;/FQL&gt;&lt;FQL&gt;&lt;Q&gt;180458^P_PRICE_LOW(9/17/15,9/17/15-14D,,,,"PRICE","INTRA")&lt;/Q&gt;&lt;R&gt;1&lt;/R&gt;&lt;C&gt;1&lt;/C&gt;&lt;D xsi:type="xsd:double"&gt;20524.88&lt;/D&gt;&lt;/FQL&gt;&lt;FQL&gt;&lt;Q&gt;180458^P_PRICE_HIGH(9/18/15,9/18/15-14D,,,,"PRICE","INTRA")&lt;/Q&gt;&lt;R&gt;1&lt;/R&gt;&lt;C&gt;1&lt;/C&gt;&lt;D xsi:type="xsd:double"&gt;22424.4&lt;/D&gt;&lt;/FQL&gt;&lt;FQL&gt;&lt;Q&gt;180458^P_PRICE_LOW(9/18/15,9/18/15-14D,,,,"PRICE","INTRA")&lt;/Q&gt;&lt;R&gt;1&lt;/R&gt;&lt;C&gt;1&lt;/C&gt;&lt;D xsi:type="xsd:double"&gt;20524.88&lt;/D&gt;&lt;/FQL&gt;&lt;FQL&gt;&lt;Q&gt;180458^P_PRICE_HIGH(9/21/15,9/21/15-14D,,,,"PRICE","INTRA")&lt;/Q&gt;&lt;R&gt;1&lt;/R&gt;&lt;C&gt;1&lt;/C&gt;&lt;D xsi:type="xsd:double"&gt;22228.59&lt;/D&gt;&lt;/FQL&gt;&lt;FQL&gt;&lt;Q&gt;180458^P_PRICE_LOW(9/21/15,9/21/15-14D,,,,"PRICE","INTRA")&lt;/Q&gt;&lt;R&gt;1&lt;/R&gt;&lt;C&gt;1&lt;/C&gt;&lt;D xsi:type="xsd:double"&gt;20524.88&lt;/D&gt;&lt;/FQL&gt;&lt;FQL&gt;&lt;Q&gt;180458^P_PRICE_HIGH(9/22/15,9/22/15-14D,,,,"PRICE","INTRA")&lt;/Q&gt;&lt;R&gt;1&lt;/R&gt;&lt;C&gt;1&lt;/C&gt;&lt;D xsi:type="xsd:double"&gt;22228.59&lt;/D&gt;&lt;/FQL&gt;&lt;FQL&gt;&lt;Q&gt;180458^P_PRICE_LOW(9/22/15,9/22/15-14D,,,,"PRICE","INTRA")&lt;/Q&gt;&lt;R&gt;1&lt;/R&gt;&lt;C&gt;1&lt;/C&gt;&lt;D xsi:type="xsd:double"&gt;20524.88&lt;/D&gt;&lt;/FQL&gt;&lt;FQL&gt;&lt;Q&gt;180458^P_PRICE_HIGH(9/23/15,9/23/15-14D,,,,"PRICE","INTRA")&lt;/Q&gt;&lt;R&gt;1&lt;/R&gt;&lt;C&gt;1&lt;/C&gt;&lt;D xsi:type="xsd:double"&gt;22228.59&lt;/D&gt;&lt;/FQL&gt;&lt;FQL&gt;&lt;Q&gt;180458^P_PRICE_LOW(9/23/15,9/23/15-14D,,,,"PRICE","INTRA")&lt;/Q&gt;&lt;R&gt;1&lt;/R&gt;&lt;C&gt;1&lt;/C&gt;&lt;D xsi:type="xsd:double"&gt;20524.88&lt;/D&gt;&lt;/FQL&gt;&lt;FQL&gt;&lt;Q&gt;180458^P_PRICE_HIGH(9/24/15,9/24/15-14D,,,,"PRICE","INTRA")&lt;/Q&gt;&lt;R&gt;1&lt;/R&gt;&lt;C&gt;1&lt;/C&gt;&lt;D xsi:type="xsd:double"&gt;22228.59&lt;/D&gt;&lt;/FQL&gt;&lt;FQL&gt;&lt;Q&gt;180458^P_PRICE_LOW(9/24/15,9/24/15-14D,,,,"PRICE","INTRA")&lt;/Q&gt;&lt;R&gt;1&lt;/R&gt;&lt;C&gt;1&lt;/C&gt;&lt;D xsi:type="xsd:double"&gt;20524.88&lt;/D&gt;&lt;/FQL&gt;&lt;FQL&gt;&lt;Q&gt;180458^P_PRICE_HIGH(9/25/15,9/25/15-14D,,,,"PRICE","INTRA")&lt;/Q&gt;&lt;R&gt;1&lt;/R&gt;&lt;C&gt;1&lt;/C&gt;&lt;D xsi:type="xsd:double"&gt;22228.59&lt;/D&gt;&lt;/FQL&gt;&lt;FQL&gt;&lt;Q&gt;180458^P_PRICE_LOW(9/25/15,9/25/15-14D,,,,"PRICE","INTRA")&lt;/Q&gt;&lt;R&gt;1&lt;/R&gt;&lt;C&gt;1&lt;/C&gt;&lt;D xsi:type="xsd:double"&gt;20524.88&lt;/D&gt;&lt;/FQL&gt;&lt;FQL&gt;&lt;Q&gt;180458^P_PRICE_HIGH(9/29/15,9/29/15-14D,,,,"PRICE","INTRA")&lt;/Q&gt;&lt;R&gt;1&lt;/R&gt;&lt;C&gt;1&lt;/C&gt;&lt;D xsi:type="xsd:double"&gt;22228.59&lt;/D&gt;&lt;/FQL&gt;&lt;FQL&gt;&lt;Q&gt;180458^P_PRICE_LOW(9/29/15,9/29/15-14D,,,,"PRICE","INTRA")&lt;/Q&gt;&lt;R&gt;1&lt;/R&gt;&lt;C&gt;1&lt;/C&gt;&lt;D xsi:type="xsd:double"&gt;20368.12&lt;/D&gt;&lt;/FQL&gt;&lt;FQL&gt;&lt;Q&gt;180458^P_PRICE_HIGH(9/30/15,9/30/15-14D,,,,"PRICE","INTRA")&lt;/Q&gt;&lt;R&gt;1&lt;/R&gt;&lt;C&gt;1&lt;/C&gt;&lt;D xsi:type="xsd:double"&gt;22228.59&lt;/D&gt;&lt;/FQL&gt;&lt;FQL&gt;&lt;Q&gt;180458^P_PRICE_LOW(9/30/15,9/30/15-14D,,,,"PRICE","INTRA")&lt;/Q&gt;&lt;R&gt;1&lt;/R&gt;&lt;C&gt;1&lt;/C&gt;&lt;D xsi:type="xsd:double"&gt;20368.12&lt;/D&gt;&lt;/FQL&gt;&lt;FQL&gt;&lt;Q&gt;180458^P_PRICE_HIGH(10/02/15,10/02/15-14D,,,,"PRICE","INTRA")&lt;/Q&gt;&lt;R&gt;1&lt;/R&gt;&lt;C&gt;1&lt;/C&gt;&lt;D xsi:type="xsd:double"&gt;22203.36&lt;/D&gt;&lt;/FQL&gt;&lt;FQL&gt;&lt;Q&gt;180458^P_PRICE_LOW(10/02/15,10/02/15-14D,,,,"PRICE","INTRA")&lt;/Q&gt;&lt;R&gt;1&lt;/R&gt;&lt;C&gt;1&lt;/C&gt;&lt;D xsi:type="xsd:double"&gt;20368.12&lt;/D&gt;&lt;/FQL&gt;&lt;FQL&gt;&lt;Q&gt;180458^P_PRICE_HIGH(10/05/15,10/05/15-14D,,,,"PRICE","INTRA")&lt;/Q&gt;&lt;R&gt;1&lt;/R&gt;&lt;C&gt;1&lt;/C&gt;&lt;D xsi:type="xsd:double"&gt;22203.36&lt;/D&gt;&lt;/FQL&gt;&lt;FQL&gt;&lt;Q&gt;180458^P_PRICE_LOW(10/05/15,10/05/15-14D,,,,"PRICE","INTRA")&lt;/Q&gt;&lt;R&gt;1&lt;/R&gt;&lt;C&gt;1&lt;/C&gt;&lt;D xsi:type="xsd:double"&gt;20368.12&lt;/D&gt;&lt;/FQL&gt;&lt;FQL&gt;&lt;Q&gt;180458^P_PRICE_HIGH(10/06/15,10/06/15-14D,,,,"PRICE","INTRA")&lt;/Q&gt;&lt;R&gt;1&lt;/R&gt;&lt;C&gt;1&lt;/C&gt;&lt;D xsi:type="xsd:double"&gt;22203.36&lt;/D&gt;&lt;/FQL&gt;&lt;FQL&gt;&lt;Q&gt;180458^P_PRICE_LOW(10/06/15,10/06/15-14D,,,,"PRICE","INTRA")&lt;/Q&gt;&lt;R&gt;1&lt;/R&gt;&lt;C&gt;1&lt;/C&gt;&lt;D xsi:type="xsd:double"&gt;20368.12&lt;/D&gt;&lt;/FQL&gt;&lt;FQL&gt;&lt;Q&gt;180458^P_PRICE_HIGH(10/07/15,10/07/15-14D,,,,"PRICE","INTRA")&lt;/Q&gt;&lt;R&gt;1&lt;/R&gt;&lt;C&gt;1&lt;/C&gt;&lt;D xsi:type="xsd:double"&gt;22527.79&lt;/D&gt;&lt;/FQL&gt;&lt;FQL&gt;&lt;Q&gt;180458^P_PRICE_LOW(10/07/15,10/07/15-14D,,,,"PRICE","INTRA")&lt;/Q&gt;&lt;R&gt;1&lt;/R&gt;&lt;C&gt;1&lt;/C&gt;&lt;D xsi:type="xsd:double"&gt;20368.12&lt;/D&gt;&lt;/FQL&gt;&lt;FQL&gt;&lt;Q&gt;180458^P_PRICE_HIGH(10/08/15,10/08/15-14D,,,,"PRICE","INTRA")&lt;/Q&gt;&lt;R&gt;1&lt;/R&gt;&lt;C&gt;1&lt;/C&gt;&lt;D xsi:type="xsd:double"&gt;22588.69&lt;/D&gt;&lt;/FQL&gt;&lt;FQL&gt;&lt;Q&gt;180458^P_PRICE_LOW(10/08/15,10/08/15-14D,,,,"PRICE","INTRA")&lt;/Q&gt;&lt;R&gt;1&lt;/R&gt;&lt;C&gt;1&lt;/C&gt;&lt;D xsi:type="xsd:double"&gt;20368.12&lt;/D&gt;&lt;/FQL&gt;&lt;FQL&gt;&lt;Q&gt;180458^P_PRICE_HIGH(10/09/15,10/09/15-14D,,,,"PRICE","INTRA")&lt;/Q&gt;&lt;R&gt;1&lt;/R&gt;&lt;C&gt;1&lt;/C&gt;&lt;D xsi:type="xsd:double"&gt;22807.86&lt;/D&gt;&lt;/FQL&gt;&lt;FQL&gt;&lt;Q&gt;180458^P_PRICE_LOW(10/09/15,10/09/15-14D,,,,"PRICE","INTRA")&lt;/Q&gt;&lt;R&gt;1&lt;/R&gt;&lt;C&gt;1&lt;/C&gt;&lt;D xsi:type="xsd:double"&gt;20368.12&lt;/D&gt;&lt;/FQL&gt;&lt;FQL&gt;&lt;Q&gt;180458^P_PRICE_HIGH(10/12/15,10/12/15-14D,,,,"PRICE","INTRA")&lt;/Q&gt;&lt;R&gt;1&lt;/R&gt;&lt;C&gt;1&lt;/C&gt;&lt;D xsi:type="xsd:double"&gt;22807.86&lt;/D&gt;&lt;/FQL&gt;&lt;FQL&gt;&lt;Q&gt;180458^P_PRICE_LOW(10/12/15,10/12/15-14D,,,,"PRICE","INTRA")&lt;/Q&gt;&lt;R&gt;1&lt;/R&gt;&lt;C&gt;1&lt;/C&gt;&lt;D xsi:type="xsd:double"&gt;20368.12&lt;/D&gt;&lt;/FQL&gt;&lt;FQL&gt;&lt;Q&gt;180458^P_PRICE_HIGH(10/13/15,10/13/15-14D,,,,"PRICE","INTRA")&lt;/Q&gt;&lt;R&gt;1&lt;/R&gt;&lt;C&gt;1&lt;/C&gt;&lt;D xsi:type="xsd:double"&gt;22807.86&lt;/D&gt;&lt;/FQL&gt;&lt;FQL&gt;&lt;Q&gt;180458^P_PRICE_LOW(10/13/15,10/13/15-14D,,,,"PRICE","INTRA")&lt;/Q&gt;&lt;R&gt;1&lt;/R&gt;&lt;C&gt;1&lt;/C&gt;&lt;D xsi:type="xsd:double"&gt;20368.12&lt;/D&gt;&lt;/FQL&gt;&lt;FQL&gt;&lt;Q&gt;180458^P_PRICE_HIGH(10/14/15,10/14/15-14D,,,,"PRICE","INTRA")&lt;/Q&gt;&lt;R&gt;1&lt;/R&gt;&lt;C&gt;1&lt;/C&gt;&lt;D xsi:type="xsd:double"&gt;22807.86&lt;/D&gt;&lt;/FQL&gt;&lt;FQL&gt;&lt;Q&gt;180458^P_PRICE_LOW(10/14/15,10/14/15-14D,,,,"PRICE","INTRA")&lt;/Q&gt;&lt;R&gt;1&lt;/R&gt;&lt;C&gt;1&lt;/C&gt;&lt;D xsi:type="xsd:double"&gt;20368.12&lt;/D&gt;&lt;/FQL&gt;&lt;FQL&gt;&lt;Q&gt;180458^P_PRICE_HIGH(10/15/15,10/15/15-14D,,,,"PRICE","INTRA")&lt;/Q&gt;&lt;R&gt;1&lt;/R&gt;&lt;C&gt;1&lt;/C&gt;&lt;D xsi:type="xsd:double"&gt;22940.25&lt;/D&gt;&lt;/FQL&gt;&lt;FQL&gt;&lt;Q&gt;180458^P_PRICE_LOW(10/15/15,10/15/15-14D,,,,"PRICE","INTRA")&lt;/Q&gt;&lt;R&gt;1&lt;/R&gt;&lt;C&gt;1&lt;/C&gt;&lt;D xsi:type="xsd:double"&gt;20368.12&lt;/D&gt;&lt;/FQL&gt;&lt;FQL&gt;&lt;Q&gt;180458^P_PRICE_HIGH(10/16/15,10/16/15-14D,,,,"PRICE","INTRA")&lt;/Q&gt;&lt;R&gt;1&lt;/R&gt;&lt;C&gt;1&lt;/C&gt;&lt;D xsi:type="xsd:double"&gt;23178.14&lt;/D&gt;&lt;/FQL&gt;&lt;FQL&gt;&lt;Q&gt;180458^P_PRICE_LOW(10/16/15,10/16/15-14D,,,,"PRICE","INTRA")&lt;/Q&gt;&lt;R&gt;1&lt;/R&gt;&lt;C&gt;1&lt;/C&gt;&lt;D xsi:type="xsd:double"&gt;20368.12&lt;/D&gt;&lt;/FQL&gt;&lt;FQL&gt;&lt;Q&gt;180458^P_PRICE_HIGH(10/19/15,10/19/15-14D,,,,"PRICE","INTRA")&lt;/Q&gt;&lt;R&gt;1&lt;/R&gt;&lt;C&gt;1&lt;/C&gt;&lt;D xsi:type="xsd:double"&gt;23178.14&lt;/D&gt;&lt;/FQL&gt;&lt;FQL&gt;&lt;Q&gt;180458^P_PRICE_LOW(10/19/15,10/19/15-14D,,,,"PRICE","INTRA")&lt;/Q&gt;&lt;R&gt;1&lt;/R&gt;&lt;C&gt;1&lt;/C&gt;&lt;D xsi:type="xsd:double"&gt;20368.12&lt;/D&gt;&lt;/FQL&gt;&lt;FQL&gt;&lt;Q&gt;180458^P_PRICE_HIGH(10/20/15,10/20/15-14D,,,,"PRICE","INTRA")&lt;/Q&gt;&lt;R&gt;1&lt;/R&gt;&lt;C&gt;1&lt;/C&gt;&lt;D xsi:type="xsd:double"&gt;23178.14&lt;/D&gt;&lt;/FQL&gt;&lt;FQL&gt;&lt;Q&gt;180458^P_PRICE_LOW(10/20/15,10/20/15-14D,,,,"PRICE","INTRA")&lt;/Q&gt;&lt;R&gt;1&lt;/R&gt;&lt;C&gt;1&lt;/C&gt;&lt;D xsi:type="xsd:double"&gt;20368.12&lt;/D&gt;&lt;/FQL&gt;&lt;FQL&gt;&lt;Q&gt;180458^P_PRICE_HIGH(10/22/15,10/22/15-14D,,,,"PRICE","INTRA")&lt;/Q&gt;&lt;R&gt;1&lt;/R&gt;&lt;C&gt;1&lt;/C&gt;&lt;D xsi:type="xsd:double"&gt;23178.14&lt;/D&gt;&lt;/FQL&gt;&lt;FQL&gt;&lt;Q&gt;180458^P_PRICE_LOW(10/22/15,10/22/15-14D,,,,"PRICE","INTRA")&lt;/Q&gt;&lt;R&gt;1&lt;/R&gt;&lt;C&gt;1&lt;/C&gt;&lt;D xsi:type="xsd:double"&gt;20683.11&lt;/D&gt;&lt;/FQL&gt;&lt;FQL&gt;&lt;Q&gt;180458^P_PRICE_HIGH(10/23/15,10/23/15-14D,,,,"PRICE","INTRA")&lt;/Q&gt;&lt;R&gt;1&lt;/R&gt;&lt;C&gt;1&lt;/C&gt;&lt;D xsi:type="xsd:double"&gt;23220.38&lt;/D&gt;&lt;/FQL&gt;&lt;FQL&gt;&lt;Q&gt;180458^P_PRICE_LOW(10/23/15,10/23/15-14D,,,,"PRICE","INTRA")&lt;/Q&gt;&lt;R&gt;1&lt;/R&gt;&lt;C&gt;1&lt;/C&gt;&lt;D xsi:type="xsd:double"&gt;21130.11&lt;/D&gt;&lt;/FQL&gt;&lt;FQL&gt;&lt;Q&gt;180458^P_PRICE_HIGH(10/26/15,10/26/15-14D,,,,"PRICE","INTRA")&lt;/Q&gt;&lt;R&gt;1&lt;/R&gt;&lt;C&gt;1&lt;/C&gt;&lt;D xsi:type="xsd:double"&gt;23423.64&lt;/D&gt;&lt;/FQL&gt;&lt;FQL&gt;&lt;Q&gt;180458^P_PRICE_LOW(10/26/15,10/26/15-14D,,,,"PRICE","INTRA")&lt;/Q&gt;&lt;R&gt;1&lt;/R&gt;&lt;C&gt;1&lt;/C&gt;&lt;D xsi:type="xsd:double"&gt;21719.29&lt;/D&gt;&lt;/FQL&gt;&lt;FQL&gt;&lt;Q&gt;180458^P_PRICE_HIGH(10/27/15,10/27/15-14D,,,,"PRICE","INTRA")&lt;/Q&gt;&lt;R&gt;1&lt;/R&gt;&lt;C&gt;1&lt;/C&gt;&lt;D xsi:type="xsd:double"&gt;23423.64&lt;/D&gt;&lt;/FQL&gt;&lt;FQL&gt;&lt;Q&gt;180458^P_PRICE_LOW(10/27/15,10/27/15-14D,,,,"PRICE","INTRA")&lt;/Q&gt;&lt;R&gt;1&lt;/R&gt;&lt;C&gt;1&lt;/C&gt;&lt;D xsi:type="xsd:double"&gt;21719.29&lt;/D&gt;&lt;/FQL&gt;&lt;FQL&gt;&lt;Q&gt;180458^P_PRICE_HIGH(10/28/15,10/28/15-14D,,,,"PRICE","INTRA")&lt;/Q&gt;&lt;R&gt;1&lt;/R&gt;&lt;C&gt;1&lt;/C&gt;&lt;D xsi:type="xsd:double"&gt;23423.64&lt;/D&gt;&lt;/FQL&gt;&lt;FQL&gt;&lt;Q&gt;180458^P_PRICE_LOW(10/28/15,10/28/15-14D,,,,"PRICE","INTRA")&lt;/Q&gt;&lt;R&gt;1&lt;/R&gt;&lt;C&gt;1&lt;/C&gt;&lt;D xsi:type="xsd:double"&gt;21817.42&lt;/D&gt;&lt;/FQL&gt;&lt;FQL&gt;&lt;Q&gt;180458^P_PRICE_HIGH(10/29/15,10/29/15-14D,,,,"PRICE","INTRA")&lt;/Q&gt;&lt;R&gt;1&lt;/R&gt;&lt;C&gt;1&lt;/C&gt;&lt;D xsi:type="xsd:double"&gt;23423.64&lt;/D&gt;&lt;/FQL&gt;&lt;FQL&gt;&lt;Q&gt;180458^P_PRICE_LOW(10/29/15,10/29/15-14D,,,,"PRICE","INTRA")&lt;/Q&gt;&lt;R&gt;1&lt;/R&gt;&lt;C&gt;1&lt;/C&gt;&lt;D xsi:type="xsd:double"&gt;22201.11&lt;/D&gt;&lt;/FQL&gt;&lt;FQL&gt;&lt;Q&gt;180458^P_PRICE_HIGH(10/30/15,10/30/15-14D,,,,"PRICE","INTRA")&lt;/Q&gt;&lt;R&gt;1&lt;/R&gt;&lt;C&gt;1&lt;/C&gt;&lt;D xsi:type="xsd:double"&gt;23423.64&lt;/D&gt;&lt;/FQL&gt;&lt;FQL&gt;&lt;Q&gt;180458^P_PRICE_LOW(10/30/15,10/30/15-14D,,,,"PRICE","INTRA")&lt;/Q&gt;&lt;R&gt;1&lt;/R&gt;&lt;C&gt;1&lt;/C&gt;&lt;D xsi:type="xsd:double"&gt;22356.56&lt;/D&gt;&lt;/FQL&gt;&lt;FQL&gt;&lt;Q&gt;180458^P_PRICE_HIGH(11/02/15,11/02/15-14D,,,,"PRICE","INTRA")&lt;/Q&gt;&lt;R&gt;1&lt;/R&gt;&lt;C&gt;1&lt;/C&gt;&lt;D xsi:type="xsd:double"&gt;23423.64&lt;/D&gt;&lt;/FQL&gt;&lt;FQL&gt;&lt;Q&gt;180458^P_PRICE_LOW(11/02/15,11/02/15-14D,,,,"PRICE","INTRA")&lt;/Q&gt;&lt;R&gt;1&lt;/R&gt;&lt;C&gt;1&lt;/C&gt;&lt;D xsi:type="xsd:double"&gt;22332.71&lt;/D&gt;&lt;/FQL&gt;&lt;FQL&gt;&lt;Q&gt;180458^P_PRICE_HIGH(11/03/15,11/03/15-14D,,,,"PRICE","INTRA")&lt;/Q&gt;&lt;R&gt;1&lt;/R&gt;&lt;C&gt;1&lt;/C&gt;&lt;D xsi:type="xsd:double"&gt;23423.64&lt;/D&gt;&lt;/FQL&gt;&lt;FQL&gt;&lt;Q&gt;180458^P_PRICE_LOW(11/03/15,11/03/15-14D,,,,"PRICE","INTRA")&lt;/Q&gt;&lt;R&gt;1&lt;/R&gt;&lt;C&gt;1&lt;/C&gt;&lt;D xsi:type="xsd:double"&gt;22332.71&lt;/D&gt;&lt;/FQL&gt;&lt;FQL&gt;&lt;Q&gt;180458^P_PRICE_HIGH(11/04/15,11/04/15-14D,,,,"PRICE","INTRA")&lt;/Q&gt;&lt;R&gt;1&lt;/R&gt;&lt;C&gt;1&lt;/C&gt;&lt;D xsi:type="xsd:double"&gt;23423.64&lt;/D&gt;&lt;/FQL&gt;&lt;FQL&gt;&lt;Q&gt;180458^P_PRICE_LOW(11/04/15,11/04/15-14D,,,,"PRICE","INTRA")&lt;/Q&gt;&lt;R&gt;1&lt;/R&gt;&lt;C&gt;1&lt;/C&gt;&lt;D xsi:type="xsd:double"&gt;22332.71&lt;/D&gt;&lt;/FQL&gt;&lt;FQL&gt;&lt;Q&gt;180458^P_PRICE_HIGH(11/05/15,11/05/15-14D,,,,"PRICE","INTRA")&lt;/Q&gt;&lt;R&gt;1&lt;/R&gt;&lt;C&gt;1&lt;/C&gt;&lt;D xsi:type="xsd:double"&gt;23423.64&lt;/D&gt;&lt;/FQL&gt;&lt;FQL&gt;&lt;Q&gt;180458^P_PRICE_LOW(11/05/15,11/05/15-14D,,,,"PRICE","INTRA")&lt;/Q&gt;&lt;R&gt;1&lt;/R&gt;&lt;C&gt;1&lt;/C&gt;&lt;D xsi:type="xsd:double"&gt;22332.71&lt;/D&gt;&lt;/FQL&gt;&lt;FQL&gt;&lt;Q&gt;180458^P_PRICE_HIGH(11/06/15,11/06/15-14D,,,,"PRICE","INTRA")&lt;/Q&gt;&lt;R&gt;1&lt;/R&gt;&lt;C&gt;1&lt;/C&gt;&lt;D xsi:type="xsd:double"&gt;23423.64&lt;/D&gt;&lt;/FQL&gt;&lt;FQL&gt;&lt;Q&gt;180458^P_PRICE_LOW(11/06/15,11/06/15-14D,,,,"PRICE","INTRA")&lt;/Q&gt;&lt;R&gt;1&lt;/R&gt;&lt;C&gt;1&lt;/C&gt;&lt;D xsi:type="xsd:double"&gt;22332.71&lt;/D&gt;&lt;/FQL&gt;&lt;FQL&gt;&lt;Q&gt;180458^P_PRICE_HIGH(11/09/15,11/09/15-14D,,,,"PRICE","INTRA")&lt;/Q&gt;&lt;R&gt;1&lt;/R&gt;&lt;C&gt;1&lt;/C&gt;&lt;D xsi:type="xsd:double"&gt;23423.64&lt;/D&gt;&lt;/FQL&gt;&lt;FQL&gt;&lt;Q&gt;180458^P_PRICE_LOW(11/09/15,11/09/15-14D,,,,"PRICE","INTRA")&lt;/Q&gt;&lt;R&gt;1&lt;/R&gt;&lt;C&gt;1&lt;/C&gt;&lt;D xsi:type="xsd:double"&gt;22332.71&lt;/D&gt;&lt;/FQL&gt;&lt;FQL&gt;&lt;Q&gt;180458^P_PRICE_HIGH(11/10/15,11/10/15-14D,,,,"PRICE","INTRA")&lt;/Q&gt;&lt;R&gt;1&lt;/R&gt;&lt;C&gt;1&lt;/C&gt;&lt;D xsi:type="xsd:double"&gt;23423.64&lt;/D&gt;&lt;/FQL&gt;&lt;FQL&gt;&lt;Q&gt;180458^P_PRICE_LOW(11/10/15,11/10/15-14D,,,,"PRICE","INTRA")&lt;/Q&gt;&lt;R&gt;1&lt;/R&gt;&lt;C&gt;1&lt;/C&gt;&lt;D xsi:type="xsd:double"&gt;22332.71&lt;/D&gt;&lt;/FQL&gt;&lt;FQL&gt;&lt;Q&gt;180458^P_PRICE_HIGH(11/11/15,11/11/15-14D,,,,"PRICE","INTRA")&lt;/Q&gt;&lt;R&gt;1&lt;/R&gt;&lt;C&gt;1&lt;/C&gt;&lt;D xsi:type="xsd:double"&gt;23423.64&lt;/D&gt;&lt;/FQL&gt;&lt;FQL&gt;&lt;Q&gt;180458^P_PRICE_LOW(11/11/15,11/11/15-14D,,,,"PRICE","INTRA")&lt;/Q&gt;&lt;R&gt;1&lt;/R&gt;&lt;C&gt;1&lt;/C&gt;&lt;D xsi:type="xsd:double"&gt;22324.41&lt;/D&gt;&lt;/FQL&gt;&lt;FQL&gt;&lt;Q&gt;180458^P_PRICE_HIGH(11/12/15,11/12/15-14D,,,,"PRICE","INTRA")&lt;/Q&gt;&lt;R&gt;1&lt;/R&gt;&lt;C&gt;1&lt;/C&gt;&lt;D xsi:type="xsd:double"&gt;23423.64&lt;/D&gt;&lt;/FQL&gt;&lt;FQL&gt;&lt;Q&gt;180458^P_PRICE_LOW(11/12/15,11/12/15-14D,,,,"PRICE","INTRA")&lt;/Q&gt;&lt;R&gt;1&lt;/R&gt;&lt;C&gt;1&lt;/C&gt;&lt;D xsi:type="xsd:double"&gt;22324.41&lt;/D&gt;&lt;/FQL&gt;&lt;FQL&gt;&lt;Q&gt;180458^P_PRICE_HIGH(11/13/15,11/13/15-14D,,,,"PRICE","INTRA")&lt;/Q&gt;&lt;R&gt;1&lt;/R&gt;&lt;C&gt;1&lt;/C&gt;&lt;D xsi:type="xsd:double"&gt;23423.64&lt;/D&gt;&lt;/FQL&gt;&lt;FQL&gt;&lt;Q&gt;180458^P_PRICE_LOW(11/13/15,11/13/15-14D,,,,"PRICE","INTRA")&lt;/Q&gt;&lt;R&gt;1&lt;/R&gt;&lt;C&gt;1&lt;/C&gt;&lt;D xsi:type="xsd:double"&gt;22318.62&lt;/D&gt;&lt;/FQL&gt;&lt;FQL&gt;&lt;Q&gt;180458^P_PRICE_HIGH(11/16/15,11/16/15-14D,,,,"PRICE","INTRA")&lt;/Q&gt;&lt;R&gt;1&lt;/R&gt;&lt;C&gt;1&lt;/C&gt;&lt;D xsi:type="xsd:double"&gt;23342.07&lt;/D&gt;&lt;/FQL&gt;&lt;FQL&gt;&lt;Q&gt;180458^P_PRICE_LOW(11/16/15,11/16/15-14D,,,,"PRICE","INTRA")&lt;/Q&gt;&lt;R&gt;1&lt;/R&gt;&lt;C&gt;1&lt;/C&gt;&lt;D xsi:type="xsd:double"&gt;21958.28&lt;/D&gt;&lt;/FQL&gt;&lt;FQL&gt;&lt;Q&gt;180458^P_PRICE_HIGH(11/17/15,11/17/15-14D,,,,"PRICE","INTRA")&lt;/Q&gt;&lt;R&gt;1&lt;/R&gt;&lt;C&gt;1&lt;/C&gt;&lt;D xsi:type="xsd:double"&gt;23342.07&lt;/D&gt;&lt;/FQL&gt;&lt;FQL&gt;&lt;Q&gt;180458^P_PRICE_LOW(11/17/15,11/17/15-14D,,,,"PRICE","INTRA")&lt;/Q&gt;&lt;R&gt;1&lt;/R&gt;&lt;C&gt;1&lt;/C&gt;&lt;D xsi:type="xsd:double"&gt;21958.28&lt;/D&gt;&lt;/FQL&gt;&lt;FQL&gt;&lt;Q&gt;180458^P_PRICE_HIGH(11/18/15,11/18/15-14D,,,,"PRICE","INTRA")&lt;/Q&gt;&lt;R&gt;1&lt;/R&gt;&lt;C&gt;1&lt;/C&gt;&lt;D xsi:type="xsd:double"&gt;23342.07&lt;/D&gt;&lt;/FQL&gt;&lt;FQL&gt;&lt;Q&gt;180458^P_PRICE_LOW(11/18/15,11/18/15-14D,,,,"PRICE","INTRA")&lt;/Q&gt;&lt;R&gt;1&lt;/R&gt;&lt;C&gt;1&lt;/C&gt;&lt;D xsi:type="xsd:double"&gt;21958.28&lt;/D&gt;&lt;/FQL&gt;&lt;FQL&gt;&lt;Q&gt;180458^P_PRICE_HIGH(11/19/15,11/19/15-14D,,,,"PRICE","INTRA")&lt;/Q&gt;&lt;R&gt;1&lt;/R&gt;&lt;C&gt;1&lt;/C&gt;&lt;D xsi:type="xsd:double"&gt;23342.07&lt;/D&gt;&lt;/FQL&gt;&lt;FQL&gt;&lt;Q&gt;180458^P_PRICE_LOW(11/19/15,11/19/15-14D,,,,"PRICE","INTRA")&lt;/Q&gt;&lt;R&gt;1&lt;/R&gt;&lt;C&gt;1&lt;/C&gt;&lt;D xsi:type="xsd:double"&gt;21958.28&lt;/D&gt;&lt;/FQL&gt;&lt;FQL&gt;&lt;Q&gt;180458^P_PRICE_HIGH(11/20/15,11/20/15-14D,,,,"PRICE","INTRA")&lt;/Q&gt;&lt;R&gt;1&lt;/R&gt;&lt;C&gt;1&lt;/C&gt;&lt;D xsi:type="xsd:double"&gt;23342.07&lt;/D&gt;&lt;/FQL&gt;&lt;FQL&gt;&lt;Q&gt;180458^P_PRICE_LOW(11/20/15,11/20/15-14D,,,,"PRICE","INTRA")&lt;/Q&gt;&lt;R&gt;1&lt;/R&gt;&lt;C&gt;1&lt;/C&gt;&lt;D xsi:type="xsd:double"&gt;21958.28&lt;/D&gt;&lt;/FQL&gt;&lt;FQL&gt;&lt;Q&gt;180458^P_PRICE_HIGH(11/23/15,11/23/15-14D,,,,"PRICE","INTRA")&lt;/Q&gt;&lt;R&gt;1&lt;/R&gt;&lt;C&gt;1&lt;/C&gt;&lt;D xsi:type="xsd:double"&gt;23342.07&lt;/D&gt;&lt;/FQL&gt;&lt;FQL&gt;&lt;Q&gt;180458^P_PRICE_LOW(11/23/15,11/23/15-14D,,,,"PRICE","INTRA")&lt;/Q&gt;&lt;R&gt;1&lt;/R&gt;&lt;C&gt;1&lt;/C&gt;&lt;D xsi:type="xsd:double"&gt;21958.28&lt;/D&gt;&lt;/FQL&gt;&lt;FQL&gt;&lt;Q&gt;180458^P_PRICE_HIGH(11/24/15,11/24/15-14D,,,,"PRICE","INTRA")&lt;/Q&gt;&lt;R&gt;1&lt;/R&gt;&lt;C&gt;1&lt;/C&gt;&lt;D xsi:type="xsd:double"&gt;23342.07&lt;/D&gt;&lt;/FQL&gt;&lt;FQL&gt;&lt;Q&gt;180458^P_PRICE_LOW(11/24/15,11/24/15-14D,,,,"PRICE","INTRA")&lt;/Q&gt;&lt;R&gt;1&lt;/R&gt;&lt;C&gt;1&lt;/C&gt;&lt;D xsi:type="xsd:double"&gt;21958.28&lt;/D&gt;&lt;/FQL&gt;&lt;FQL&gt;&lt;Q&gt;180458^P_PRICE_HIGH(11/25/15,11/25/15-14D,,,,"PRICE","INTRA")&lt;/Q&gt;&lt;R&gt;1&lt;/R&gt;&lt;C&gt;1&lt;/C&gt;&lt;D xsi:type="xsd:double"&gt;23180.27&lt;/D&gt;&lt;/FQL&gt;&lt;FQL&gt;&lt;Q&gt;180458^P_PRICE_LOW(11/25/15,11/25/15-14D,,,,"PRICE","INTRA")&lt;/Q&gt;&lt;R&gt;1&lt;/R&gt;&lt;C&gt;1&lt;/C&gt;&lt;D xsi:type="xsd:double"&gt;21958.28&lt;/D&gt;&lt;/FQL&gt;&lt;FQL&gt;&lt;Q&gt;180458^P_PRICE_HIGH(11/26/15,11/26/15-14D,,,,"PRICE","INTRA")&lt;/Q&gt;&lt;R&gt;1&lt;/R&gt;&lt;C&gt;1&lt;/C&gt;&lt;D xsi:type="xsd:double"&gt;22980.97&lt;/D&gt;&lt;/FQL&gt;&lt;FQL&gt;&lt;Q&gt;180458^P_PRICE_LOW(11/26/15,11/26/15-14D,,,,"PRICE","INTRA")&lt;/Q&gt;&lt;R&gt;1&lt;/R&gt;&lt;C&gt;1&lt;/C&gt;&lt;D xsi:type="xsd:double"&gt;21958.28&lt;/D&gt;&lt;/FQL&gt;&lt;FQL&gt;&lt;Q&gt;180458^P_PRICE_HIGH(11/27/15,11/27/15-14D,,,,"PRICE","INTRA")&lt;/Q&gt;&lt;R&gt;1&lt;/R&gt;&lt;C&gt;1&lt;/C&gt;&lt;D xsi:type="xsd:double"&gt;22980.97&lt;/D&gt;&lt;/FQL&gt;&lt;FQL&gt;&lt;Q&gt;180458^P_PRICE_LOW(11/27/15,11/27/15-14D,,,,"PRICE","INTRA")&lt;/Q&gt;&lt;R&gt;1&lt;/R&gt;&lt;C&gt;1&lt;/C&gt;&lt;D xsi:type="xsd:double"&gt;21958.28&lt;/D&gt;&lt;/FQL&gt;&lt;FQL&gt;&lt;Q&gt;180458^P_PRICE_HIGH(11/30/15,11/30/15-14D,,,,"PRICE","INTRA")&lt;/Q&gt;&lt;R&gt;1&lt;/R&gt;&lt;C&gt;1&lt;/C&gt;&lt;D xsi:type="xsd:double"&gt;22980.97&lt;/D&gt;&lt;/FQL&gt;&lt;FQL&gt;&lt;Q&gt;180458^P_PRICE_LOW(11/30/15,11/30/15-14D,,,,"PRICE","INTRA")&lt;/Q&gt;&lt;R&gt;1&lt;/R&gt;&lt;C&gt;1&lt;/C&gt;&lt;D xsi:type="xsd:double"&gt;21907.35&lt;/D&gt;&lt;/FQL&gt;&lt;FQL&gt;&lt;Q&gt;180458^P_PRICE_HIGH(12/01/15,12/01/15-14D,,,,"PRICE","INTRA")&lt;/Q&gt;&lt;R&gt;1&lt;/R&gt;&lt;C&gt;1&lt;/C&gt;&lt;D xsi:type="xsd:double"&gt;22980.97&lt;/D&gt;&lt;/FQL&gt;&lt;FQL&gt;&lt;Q&gt;180458^P_PRICE_LOW(12/01/15,12/01/15-14D,,,,"PRICE","INTRA")&lt;/Q&gt;&lt;R&gt;1&lt;/R&gt;&lt;C&gt;1&lt;/C&gt;&lt;D xsi:type="xsd:double"&gt;21907.35&lt;/D&gt;&lt;/FQL&gt;&lt;FQL&gt;&lt;Q&gt;180458^P_PRICE_HIGH(12/02/15,12/02/15-14D,,,,"PRICE","INTRA")&lt;/Q&gt;&lt;R&gt;1&lt;/R&gt;&lt;C&gt;1&lt;/C&gt;&lt;D xsi:type="xsd:double"&gt;22980.97&lt;/D&gt;&lt;/FQL&gt;&lt;FQL&gt;&lt;Q&gt;180458^P_PRICE_LOW(12/02/15,12/02/15-14D,,,,"PRICE","INTRA")&lt;/Q&gt;&lt;R&gt;1&lt;/R&gt;&lt;C&gt;1&lt;/C&gt;&lt;D xsi:type="xsd:double"&gt;21907.35&lt;/D&gt;&lt;/FQL&gt;&lt;FQL&gt;&lt;Q&gt;180458^P_PRICE_HIGH(12/03/15,12/03/15-14D,,,,"PRICE","INTRA")&lt;/Q&gt;&lt;R&gt;1&lt;/R&gt;&lt;C&gt;1&lt;/C&gt;&lt;D xsi:type="xsd:double"&gt;22802.71&lt;/D&gt;&lt;/FQL&gt;&lt;FQL&gt;&lt;Q&gt;180458^P_PRICE_LOW(12/03/15,12/03/15-14D,,,,"PRICE","INTRA")&lt;/Q&gt;&lt;R&gt;1&lt;/R&gt;&lt;C&gt;1&lt;/C&gt;&lt;D xsi:type="xsd:double"&gt;21907.35&lt;/D&gt;&lt;/FQL&gt;&lt;FQL&gt;&lt;Q&gt;180458^P_PRICE_HIGH(12/04/15,12/04/15-14D,,,,"PRICE","INTRA")&lt;/Q&gt;&lt;R&gt;1&lt;/R&gt;&lt;C&gt;1&lt;/C&gt;&lt;D xsi:type="xsd:double"&gt;22802.71&lt;/D&gt;&lt;/FQL&gt;&lt;FQL&gt;&lt;Q&gt;180458^P_PRICE_LOW(12/04/15,12/04/15-14D,,,,"PRICE","INTRA")&lt;/Q&gt;&lt;R&gt;1&lt;/R&gt;&lt;C&gt;1&lt;/C&gt;&lt;D xsi:type="xsd:double"&gt;21907.35&lt;/D&gt;&lt;/FQL&gt;&lt;FQL&gt;&lt;Q&gt;180458^P_PRICE_HIGH(12/07/15,12/07/15-14D,,,,"PRICE","INTRA")&lt;/Q&gt;&lt;R&gt;1&lt;/R&gt;&lt;C&gt;1&lt;/C&gt;&lt;D xsi:type="xsd:double"&gt;22802.71&lt;/D&gt;&lt;/FQL&gt;&lt;FQL&gt;&lt;Q&gt;180458^P_PRICE_LOW(12/07/15,12/07/15-14D,,,,"PRICE","INTRA")&lt;/Q&gt;&lt;R&gt;1&lt;/R&gt;&lt;C&gt;1&lt;/C&gt;&lt;D xsi:type="xsd:double"&gt;21907.35&lt;/D&gt;&lt;/FQL&gt;&lt;FQL&gt;&lt;Q&gt;180458^P_PRICE_HIGH(12/08/15,12/08/15-14D,,,,"PRICE","INTRA")&lt;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xsi:type="xsd:double"&gt;22802.71&lt;/D&gt;&lt;/FQL&gt;&lt;FQL&gt;&lt;Q&gt;180458^P_PRICE_LOW(12/08/15,12/08/15-14D,,,,"PRICE","INTRA")&lt;/Q&gt;&lt;R&gt;1&lt;/R&gt;&lt;C&gt;1&lt;/C&gt;&lt;D xsi:type="xsd:double"&gt;21765.62&lt;/D&gt;&lt;/FQL&gt;&lt;FQL&gt;&lt;Q&gt;180458^P_PRICE_HIGH(12/09/15,12/09/15-14D,,,,"PRICE","INTRA")&lt;/Q&gt;&lt;R&gt;1&lt;/R&gt;&lt;C&gt;1&lt;/C&gt;&lt;D xsi:type="xsd:double"&gt;22802.71&lt;/D&gt;&lt;/FQL&gt;&lt;FQL&gt;&lt;Q&gt;180458^P_PRICE_LOW(12/09/15,12/09/15-14D,,,,"PRICE","INTRA")&lt;/Q&gt;&lt;R&gt;1&lt;/R&gt;&lt;C&gt;1&lt;/C&gt;&lt;D xsi:type="xsd:double"&gt;21755.69&lt;/D&gt;&lt;/FQL&gt;&lt;FQL&gt;&lt;Q&gt;180458^P_PRICE_HIGH(12/10/15,12/10/15-14D,,,,"PRICE","INTRA")&lt;/Q&gt;&lt;R&gt;1&lt;/R&gt;&lt;C&gt;1&lt;/C&gt;&lt;D xsi:type="xsd:double"&gt;22802.71&lt;/D&gt;&lt;/FQL&gt;&lt;FQL&gt;&lt;Q&gt;180458^P_PRICE_LOW(12/10/15,12/10/15-14D,,,,"PRICE","INTRA")&lt;/Q&gt;&lt;R&gt;1&lt;/R&gt;&lt;C&gt;1&lt;/C&gt;&lt;D xsi:type="xsd:double"&gt;21668.12&lt;/D&gt;&lt;/FQL&gt;&lt;FQL&gt;&lt;Q&gt;180458^P_PRICE_HIGH(12/11/15,12/11/15-14D,,,,"PRICE","INTRA")&lt;/Q&gt;&lt;R&gt;1&lt;/R&gt;&lt;C&gt;1&lt;/C&gt;&lt;D xsi:type="xsd:double"&gt;22802.71&lt;/D&gt;&lt;/FQL&gt;&lt;FQL&gt;&lt;Q&gt;180458^P_PRICE_LOW(12/11/15,12/11/15-14D,,,,"PRICE","INTRA")&lt;/Q&gt;&lt;R&gt;1&lt;/R&gt;&lt;C&gt;1&lt;/C&gt;&lt;D xsi:type="xsd:double"&gt;21440.7&lt;/D&gt;&lt;/FQL&gt;&lt;FQL&gt;&lt;Q&gt;180458^P_PRICE_HIGH(12/14/15,12/14/15-14D,,,,"PRICE","INTRA")&lt;/Q&gt;&lt;R&gt;1&lt;/R&gt;&lt;C&gt;1&lt;/C&gt;&lt;D xsi:type="xsd:double"&gt;22787.5&lt;/D&gt;&lt;/FQL&gt;&lt;FQL&gt;&lt;Q&gt;180458^P_PRICE_LOW(12/14/15,12/14/15-14D,,,,"PRICE","INTRA")&lt;/Q&gt;&lt;R&gt;1&lt;/R&gt;&lt;C&gt;1&lt;/C&gt;&lt;D xsi:type="xsd:double"&gt;21010.26&lt;/D&gt;&lt;/FQL&gt;&lt;FQL&gt;&lt;Q&gt;180458^P_PRICE_HIGH(12/15/15,12/15/15-14D,,,,"PRICE","INTRA")&lt;/Q&gt;&lt;R&gt;1&lt;/R&gt;&lt;C&gt;1&lt;/C&gt;&lt;D xsi:type="xsd:double"&gt;22787.5&lt;/D&gt;&lt;/FQL&gt;&lt;FQL&gt;&lt;Q&gt;180458^P_PRICE_LOW(12/15/15,12/15/15-14D,,,,"PRICE","INTRA")&lt;/Q&gt;&lt;R&gt;1&lt;/R&gt;&lt;C&gt;1&lt;/C&gt;&lt;D xsi:type="xsd:double"&gt;21010.26&lt;/D&gt;&lt;/FQL&gt;&lt;FQL&gt;&lt;Q&gt;180458^P_PRICE_HIGH(12/16/15,12/16/15-14D,,,,"PRICE","INTRA")&lt;/Q&gt;&lt;R&gt;1&lt;/R&gt;&lt;C&gt;1&lt;/C&gt;&lt;D xsi:type="xsd:double"&gt;22787.5&lt;/D&gt;&lt;/FQL&gt;&lt;FQL&gt;&lt;Q&gt;180458^P_PRICE_LOW(12/16/15,12/16/15-14D,,,,"PRICE","INTRA")&lt;/Q&gt;&lt;R&gt;1&lt;/R&gt;&lt;C&gt;1&lt;/C&gt;&lt;D xsi:type="xsd:double"&gt;21010.26&lt;/D&gt;&lt;/FQL&gt;&lt;FQL&gt;&lt;Q&gt;180458^P_PRICE_HIGH(12/17/15,12/17/15-14D,,,,"PRICE","INTRA")&lt;/Q&gt;&lt;R&gt;1&lt;/R&gt;&lt;C&gt;1&lt;/C&gt;&lt;D xsi:type="xsd:double"&gt;22563.47&lt;/D&gt;&lt;/FQL&gt;&lt;FQL&gt;&lt;Q&gt;180458^P_PRICE_LOW(12/17/15,12/17/15-14D,,,,"PRICE","INTRA")&lt;/Q&gt;&lt;R&gt;1&lt;/R&gt;&lt;C&gt;1&lt;/C&gt;&lt;D xsi:type="xsd:double"&gt;21010.26&lt;/D&gt;&lt;/FQL&gt;&lt;FQL&gt;&lt;Q&gt;180458^P_PRICE_HIGH(12/18/15,12/18/15-14D,,,,"PRICE","INTRA")&lt;/Q&gt;&lt;R&gt;1&lt;/R&gt;&lt;C&gt;1&lt;/C&gt;&lt;D xsi:type="xsd:double"&gt;22563.47&lt;/D&gt;&lt;/FQL&gt;&lt;FQL&gt;&lt;Q&gt;180458^P_PRICE_LOW(12/18/15,12/18/15-14D,,,,"PRICE","INTRA")&lt;/Q&gt;&lt;R&gt;1&lt;/R&gt;&lt;C&gt;1&lt;/C&gt;&lt;D xsi:type="xsd:double"&gt;21010.26&lt;/D&gt;&lt;/FQL&gt;&lt;FQL&gt;&lt;Q&gt;180458^P_PRICE_HIGH(12/21/15,12/21/15-14D,,,,"PRICE","INTRA")&lt;/Q&gt;&lt;R&gt;1&lt;/R&gt;&lt;C&gt;1&lt;/C&gt;&lt;D xsi:type="xsd:double"&gt;22563.47&lt;/D&gt;&lt;/FQL&gt;&lt;FQL&gt;&lt;Q&gt;180458^P_PRICE_LOW(12/21/15,12/21/15-14D,,,,"PRICE","INTRA")&lt;/Q&gt;&lt;R&gt;1&lt;/R&gt;&lt;C&gt;1&lt;/C&gt;&lt;D xsi:type="xsd:double"&gt;21010.26&lt;/D&gt;&lt;/FQL&gt;&lt;FQL&gt;&lt;Q&gt;180458^P_PRICE_HIGH(12/22/15,12/22/15-14D,,,,"PRICE","INTRA")&lt;/Q&gt;&lt;R&gt;1&lt;/R&gt;&lt;C&gt;1&lt;/C&gt;&lt;D xsi:type="xsd:double"&gt;22563.47&lt;/D&gt;&lt;/FQL&gt;&lt;FQL&gt;&lt;Q&gt;180458^P_PRICE_LOW(12/22/15,12/22/15-14D,,,,"PRICE","INTRA")&lt;/Q&gt;&lt;R&gt;1&lt;/R&gt;&lt;C&gt;1&lt;/C&gt;&lt;D xsi:type="xsd:double"&gt;21010.26&lt;/D&gt;&lt;/FQL&gt;&lt;FQL&gt;&lt;Q&gt;180458^P_PRICE_HIGH(12/23/15,12/23/15-14D,,,,"PRICE","INTRA")&lt;/Q&gt;&lt;R&gt;1&lt;/R&gt;&lt;C&gt;1&lt;/C&gt;&lt;D xsi:type="xsd:double"&gt;22485.25&lt;/D&gt;&lt;/FQL&gt;&lt;FQL&gt;&lt;Q&gt;180458^P_PRICE_LOW(12/23/15,12/23/15-14D,,,,"PRICE","INTRA")&lt;/Q&gt;&lt;R&gt;1&lt;/R&gt;&lt;C&gt;1&lt;/C&gt;&lt;D xsi:type="xsd:double"&gt;21010.26&lt;/D&gt;&lt;/FQL&gt;&lt;FQL&gt;&lt;Q&gt;180458^P_PRICE_HIGH(12/24/15,12/24/15-14D,,,,"PRICE","INTRA")&lt;/Q&gt;&lt;R&gt;1&lt;/R&gt;&lt;C&gt;1&lt;/C&gt;&lt;D xsi:type="xsd:double"&gt;22352.25&lt;/D&gt;&lt;/FQL&gt;&lt;FQL&gt;&lt;Q&gt;180458^P_PRICE_LOW(12/24/15,12/24/15-14D,,,,"PRICE","INTRA")&lt;/Q&gt;&lt;R&gt;1&lt;/R&gt;&lt;C&gt;1&lt;/C&gt;&lt;D xsi:type="xsd:double"&gt;21010.26&lt;/D&gt;&lt;/FQL&gt;&lt;FQL&gt;&lt;Q&gt;180458^P_PRICE_HIGH(12/28/15,12/28/15-14D,,,,"PRICE","INTRA")&lt;/Q&gt;&lt;R&gt;1&lt;/R&gt;&lt;C&gt;1&lt;/C&gt;&lt;D xsi:type="xsd:double"&gt;22352.25&lt;/D&gt;&lt;/FQL&gt;&lt;FQL&gt;&lt;Q&gt;180458^P_PRICE_LOW(12/28/15,12/28/15-14D,,,,"PRICE","INTRA")&lt;/Q&gt;&lt;R&gt;1&lt;/R&gt;&lt;C&gt;1&lt;/C&gt;&lt;D xsi:type="xsd:double"&gt;21010.26&lt;/D&gt;&lt;/FQL&gt;&lt;FQL&gt;&lt;Q&gt;180458^P_PRICE_HIGH(12/29/15,12/29/15-14D,,,,"PRICE","INTRA")&lt;/Q&gt;&lt;R&gt;1&lt;/R&gt;&lt;C&gt;1&lt;/C&gt;&lt;D xsi:type="xsd:double"&gt;22217.45&lt;/D&gt;&lt;/FQL&gt;&lt;FQL&gt;&lt;Q&gt;180458^P_PRICE_LOW(12/29/15,12/29/15-14D,,,,"PRICE","INTRA")&lt;/Q&gt;&lt;R&gt;1&lt;/R&gt;&lt;C&gt;1&lt;/C&gt;&lt;D xsi:type="xsd:double"&gt;21010.26&lt;/D&gt;&lt;/FQL&gt;&lt;FQL&gt;&lt;Q&gt;180458^P_PRICE_HIGH(12/30/15,12/30/15-14D,,,,"PRICE","INTRA")&lt;/Q&gt;&lt;R&gt;1&lt;/R&gt;&lt;C&gt;1&lt;/C&gt;&lt;D xsi:type="xsd:double"&gt;22217.45&lt;/D&gt;&lt;/FQL&gt;&lt;FQL&gt;&lt;Q&gt;180458^P_PRICE_LOW(12/30/15,12/30/15-14D,,,,"PRICE","INTRA")&lt;/Q&gt;&lt;R&gt;1&lt;/R&gt;&lt;C&gt;1&lt;/C&gt;&lt;D xsi:type="xsd:double"&gt;21010.26&lt;/D&gt;&lt;/FQL&gt;&lt;FQL&gt;&lt;Q&gt;180458^P_PRICE_HIGH(12/31/15,12/31/15-14D,,,,"PRICE","INTRA")&lt;/Q&gt;&lt;R&gt;1&lt;/R&gt;&lt;C&gt;1&lt;/C&gt;&lt;D xsi:type="xsd:double"&gt;22217.45&lt;/D&gt;&lt;/FQL&gt;&lt;FQL&gt;&lt;Q&gt;180458^P_PRICE_LOW(12/31/15,12/31/15-14D,,,,"PRICE","INTRA")&lt;/Q&gt;&lt;R&gt;1&lt;/R&gt;&lt;C&gt;1&lt;/C&gt;&lt;D xsi:type="xsd:double"&gt;21010.26&lt;/D&gt;&lt;/FQL&gt;&lt;FQL&gt;&lt;Q&gt;180458^P_PRICE_HIGH(1/04/16,1/04/16-14D,,,,"PRICE","INTRA")&lt;/Q&gt;&lt;R&gt;1&lt;/R&gt;&lt;C&gt;1&lt;/C&gt;&lt;D xsi:type="xsd:double"&gt;22217.45&lt;/D&gt;&lt;/FQL&gt;&lt;FQL&gt;&lt;Q&gt;180458^P_PRICE_LOW(1/04/16,1/04/16-14D,,,,"PRICE","INTRA")&lt;/Q&gt;&lt;R&gt;1&lt;/R&gt;&lt;C&gt;1&lt;/C&gt;&lt;D xsi:type="xsd:double"&gt;21010.26&lt;/D&gt;&lt;/FQL&gt;&lt;FQL&gt;&lt;Q&gt;180458^P_PRICE_HIGH(1/05/16,1/05/16-14D,,,,"PRICE","INTRA")&lt;/Q&gt;&lt;R&gt;1&lt;/R&gt;&lt;C&gt;1&lt;/C&gt;&lt;D xsi:type="xsd:double"&gt;22217.45&lt;/D&gt;&lt;/FQL&gt;&lt;FQL&gt;&lt;Q&gt;180458^P_PRICE_LOW(1/05/16,1/05/16-14D,,,,"PRICE","INTRA")&lt;/Q&gt;&lt;R&gt;1&lt;/R&gt;&lt;C&gt;1&lt;/C&gt;&lt;D xsi:type="xsd:double"&gt;21010.26&lt;/D&gt;&lt;/FQL&gt;&lt;FQL&gt;&lt;Q&gt;180458^P_PRICE_HIGH(1/06/16,1/06/16-14D,,,,"PRICE","INTRA")&lt;/Q&gt;&lt;R&gt;1&lt;/R&gt;&lt;C&gt;1&lt;/C&gt;&lt;D xsi:type="xsd:double"&gt;22217.45&lt;/D&gt;&lt;/FQL&gt;&lt;FQL&gt;&lt;Q&gt;180458^P_PRICE_LOW(1/06/16,1/06/16-14D,,,,"PRICE","INTRA")&lt;/Q&gt;&lt;R&gt;1&lt;/R&gt;&lt;C&gt;1&lt;/C&gt;&lt;D xsi:type="xsd:double"&gt;20947.3&lt;/D&gt;&lt;/FQL&gt;&lt;FQL&gt;&lt;Q&gt;180458^P_PRICE_HIGH(1/07/16,1/07/16-14D,,,,"PRICE","INTRA")&lt;/Q&gt;&lt;R&gt;1&lt;/R&gt;&lt;C&gt;1&lt;/C&gt;&lt;D xsi:type="xsd:double"&gt;22217.45&lt;/D&gt;&lt;/FQL&gt;&lt;FQL&gt;&lt;Q&gt;180458^P_PRICE_LOW(1/07/16,1/07/16-14D,,,,"PRICE","INTRA")&lt;/Q&gt;&lt;R&gt;1&lt;/R&gt;&lt;C&gt;1&lt;/C&gt;&lt;D xsi:type="xsd:double"&gt;20323.97&lt;/D&gt;&lt;/FQL&gt;&lt;FQL&gt;&lt;Q&gt;180458^P_PRICE_HIGH(1/08/16,1/08/16-14D,,,,"PRICE","INTRA")&lt;/Q&gt;&lt;R&gt;1&lt;/R&gt;&lt;C&gt;1&lt;/C&gt;&lt;D xsi:type="xsd:double"&gt;22217.45&lt;/D&gt;&lt;/FQL&gt;&lt;FQL&gt;&lt;Q&gt;180458^P_PRICE_LOW(1/08/16,1/08/16-14D,,,,"PRICE","INTRA")&lt;/Q&gt;&lt;R&gt;1&lt;/R&gt;&lt;C&gt;1&lt;/C&gt;&lt;D xsi:type="xsd:double"&gt;20323.97&lt;/D&gt;&lt;/FQL&gt;&lt;FQL&gt;&lt;Q&gt;180458^P_PRICE_HIGH(1/11/16,1/11/16-14D,,,,"PRICE","INTRA")&lt;/Q&gt;&lt;R&gt;1&lt;/R&gt;&lt;C&gt;1&lt;/C&gt;&lt;D xsi:type="xsd:double"&gt;22217.45&lt;/D&gt;&lt;/FQL&gt;&lt;FQL&gt;&lt;Q&gt;180458^P_PRICE_LOW(1/11/16,1/11/16-14D,,,,"PRICE","INTRA")&lt;/Q&gt;&lt;R&gt;1&lt;/R&gt;&lt;C&gt;1&lt;/C&gt;&lt;D xsi:type="xsd:double"&gt;19865.18&lt;/D&gt;&lt;/FQL&gt;&lt;FQL&gt;&lt;Q&gt;180458^P_PRICE_HIGH(1/12/16,1/12/16-14D,,,,"PRICE","INTRA")&lt;/Q&gt;&lt;R&gt;1&lt;/R&gt;&lt;C&gt;1&lt;/C&gt;&lt;D xsi:type="xsd:double"&gt;22217.45&lt;/D&gt;&lt;/FQL&gt;&lt;FQL&gt;&lt;Q&gt;180458^P_PRICE_LOW(1/12/16,1/12/16-14D,,,,"PRICE","INTRA")&lt;/Q&gt;&lt;R&gt;1&lt;/R&gt;&lt;C&gt;1&lt;/C&gt;&lt;D xsi:type="xsd:double"&gt;19694.99&lt;/D&gt;&lt;/FQL&gt;&lt;FQL&gt;&lt;Q&gt;180458^P_PRICE_HIGH(1/13/16,1/13/16-14D,,,,"PRICE","INTRA")&lt;/Q&gt;&lt;R&gt;1&lt;/R&gt;&lt;C&gt;1&lt;/C&gt;&lt;D xsi:type="xsd:double"&gt;22217.45&lt;/D&gt;&lt;/FQL&gt;&lt;FQL&gt;&lt;Q&gt;180458^P_PRICE_LOW(1/13/16,1/13/16-14D,,,,"PRICE","INTRA")&lt;/Q&gt;&lt;R&gt;1&lt;/R&gt;&lt;C&gt;1&lt;/C&gt;&lt;D xsi:type="xsd:double"&gt;19694.99&lt;/D&gt;&lt;/FQL&gt;&lt;FQL&gt;&lt;Q&gt;180458^P_PRICE_HIGH(1/14/16,1/14/16-14D,,,,"PRICE","INTRA")&lt;/Q&gt;&lt;R&gt;1&lt;/R&gt;&lt;C&gt;1&lt;/C&gt;&lt;D xsi:type="xsd:double"&gt;22217.45&lt;/D&gt;&lt;/FQL&gt;&lt;FQL&gt;&lt;Q&gt;180458^P_PRICE_LOW(1/14/16,1/14/16-14D,,,,"PRICE","INTRA")&lt;/Q&gt;&lt;R&gt;1&lt;/R&gt;&lt;C&gt;1&lt;/C&gt;&lt;D xsi:type="xsd:double"&gt;19509.08&lt;/D&gt;&lt;/FQL&gt;&lt;FQL&gt;&lt;Q&gt;180458^P_PRICE_HIGH(1/15/16,1/15/16-14D,,,,"PRICE","INTRA")&lt;/Q&gt;&lt;R&gt;1&lt;/R&gt;&lt;C&gt;1&lt;/C&gt;&lt;D xsi:type="xsd:double"&gt;22217.45&lt;/D&gt;&lt;/FQL&gt;&lt;FQL&gt;&lt;Q&gt;180458^P_PRICE_LOW(1/15/16,1/15/16-14D,,,,"PRICE","INTRA")&lt;/Q&gt;&lt;R&gt;1&lt;/R&gt;&lt;C&gt;1&lt;/C&gt;&lt;D xsi:type="xsd:double"&gt;19500.38&lt;/D&gt;&lt;/FQL&gt;&lt;FQL&gt;&lt;Q&gt;180458^P_PRICE_HIGH(1/18/16,1/18/16-14D,,,,"PRICE","INTRA")&lt;/Q&gt;&lt;R&gt;1&lt;/R&gt;&lt;C&gt;1&lt;/C&gt;&lt;D xsi:type="xsd:double"&gt;22151.73&lt;/D&gt;&lt;/FQL&gt;&lt;FQL&gt;&lt;Q&gt;180458^P_PRICE_LOW(1/18/16,1/18/16-14D,,,,"PRICE","INTRA")&lt;/Q&gt;&lt;R&gt;1&lt;/R&gt;&lt;C&gt;1&lt;/C&gt;&lt;D xsi:type="xsd:double"&gt;19195.56&lt;/D&gt;&lt;/FQL&gt;&lt;FQL&gt;&lt;Q&gt;180458^P_PRICE_HIGH(1/19/16,1/19/16-14D,,,,"PRICE","INTRA")&lt;/Q&gt;&lt;R&gt;1&lt;/R&gt;&lt;C&gt;1&lt;/C&gt;&lt;D xsi:type="xsd:double"&gt;22114.56&lt;/D&gt;&lt;/FQL&gt;&lt;FQL&gt;&lt;Q&gt;180458^P_PRICE_LOW(1/19/16,1/19/16-14D,,,,"PRICE","INTRA")&lt;/Q&gt;&lt;R&gt;1&lt;/R&gt;&lt;C&gt;1&lt;/C&gt;&lt;D xsi:type="xsd:double"&gt;19195.56&lt;/D&gt;&lt;/FQL&gt;&lt;FQL&gt;&lt;Q&gt;180458^P_PRICE_HIGH(1/20/16,1/20/16-14D,,,,"PRICE","INTRA")&lt;/Q&gt;&lt;R&gt;1&lt;/R&gt;&lt;C&gt;1&lt;/C&gt;&lt;D xsi:type="xsd:double"&gt;22114.56&lt;/D&gt;&lt;/FQL&gt;&lt;FQL&gt;&lt;Q&gt;180458^P_PRICE_LOW(1/20/16,1/20/16-14D,,,,"PRICE","INTRA")&lt;/Q&gt;&lt;R&gt;1&lt;/R&gt;&lt;C&gt;1&lt;/C&gt;&lt;D xsi:type="xsd:double"&gt;18833.88&lt;/D&gt;&lt;/FQL&gt;&lt;FQL&gt;&lt;Q&gt;180458^P_PRICE_HIGH(1/21/16,1/21/16-14D,,,,"PRICE","INTRA")&lt;/Q&gt;&lt;R&gt;1&lt;/R&gt;&lt;C&gt;1&lt;/C&gt;&lt;D xsi:type="xsd:double"&gt;21970.33&lt;/D&gt;&lt;/FQL&gt;&lt;FQL&gt;&lt;Q&gt;180458^P_PRICE_LOW(1/21/16,1/21/16-14D,,,,"PRICE","INTRA")&lt;/Q&gt;&lt;R&gt;1&lt;/R&gt;&lt;C&gt;1&lt;/C&gt;&lt;D xsi:type="xsd:double"&gt;18534.3&lt;/D&gt;&lt;/FQL&gt;&lt;FQL&gt;&lt;Q&gt;180458^P_PRICE_HIGH(1/22/16,1/22/16-14D,,,,"PRICE","INTRA")&lt;/Q&gt;&lt;R&gt;1&lt;/R&gt;&lt;C&gt;1&lt;/C&gt;&lt;D xsi:type="xsd:double"&gt;21794.84&lt;/D&gt;&lt;/FQL&gt;&lt;FQL&gt;&lt;Q&gt;180458^P_PRICE_LOW(1/22/16,1/22/16-14D,,,,"PRICE","INTRA")&lt;/Q&gt;&lt;R&gt;1&lt;/R&gt;&lt;C&gt;1&lt;/C&gt;&lt;D xsi:type="xsd:double"&gt;18534.3&lt;/D&gt;&lt;/FQL&gt;&lt;FQL&gt;&lt;Q&gt;180458^P_PRICE_HIGH(1/25/16,1/25/16-14D,,,,"PRICE","INTRA")&lt;/Q&gt;&lt;R&gt;1&lt;/R&gt;&lt;C&gt;1&lt;/C&gt;&lt;D xsi:type="xsd:double"&gt;21452.74&lt;/D&gt;&lt;/FQL&gt;&lt;FQL&gt;&lt;Q&gt;180458^P_PRICE_LOW(1/25/16,1/25/16-14D,,,,"PRICE","INTRA")&lt;/Q&gt;&lt;R&gt;1&lt;/R&gt;&lt;C&gt;1&lt;/C&gt;&lt;D xsi:type="xsd:double"&gt;18534.3&lt;/D&gt;&lt;/FQL&gt;&lt;FQL&gt;&lt;Q&gt;180458^P_PRICE_HIGH(1/26/16,1/26/16-14D,,,,"PRICE","INTRA")&lt;/Q&gt;&lt;R&gt;1&lt;/R&gt;&lt;C&gt;1&lt;/C&gt;&lt;D xsi:type="xsd:double"&gt;21199.62&lt;/D&gt;&lt;/FQL&gt;&lt;FQL&gt;&lt;Q&gt;180458^P_PRICE_LOW(1/26/16,1/26/16-14D,,,,"PRICE","INTRA")&lt;/Q&gt;&lt;R&gt;1&lt;/R&gt;&lt;C&gt;1&lt;/C&gt;&lt;D xsi:type="xsd:double"&gt;18534.3&lt;/D&gt;&lt;/FQL&gt;&lt;FQL&gt;&lt;Q&gt;180458^P_PRICE_HIGH(1/27/16,1/27/16-14D,,,,"PRICE","INTRA")&lt;/Q&gt;&lt;R&gt;1&lt;/R&gt;&lt;C&gt;1&lt;/C&gt;&lt;D xsi:type="xsd:double"&gt;20826.44&lt;/D&gt;&lt;/FQL&gt;&lt;FQL&gt;&lt;Q&gt;180458^P_PRICE_LOW(1/27/16,1/27/16-14D,,,,"PRICE","INTRA")&lt;/Q&gt;&lt;R&gt;1&lt;/R&gt;&lt;C&gt;1&lt;/C&gt;&lt;D xsi:type="xsd:double"&gt;18534.3&lt;/D&gt;&lt;/FQL&gt;&lt;FQL&gt;&lt;Q&gt;180458^P_PRICE_HIGH(1/28/16,1/28/16-14D,,,,"PRICE","INTRA")&lt;/Q&gt;&lt;R&gt;1&lt;/R&gt;&lt;C&gt;1&lt;/C&gt;&lt;D xsi:type="xsd:double"&gt;20596.42&lt;/D&gt;&lt;/FQL&gt;&lt;FQL&gt;&lt;Q&gt;180458^P_PRICE_LOW(1/28/16,1/28/16-14D,,,,"PRICE","INTRA")&lt;/Q&gt;&lt;R&gt;1&lt;/R&gt;&lt;C&gt;1&lt;/C&gt;&lt;D xsi:type="xsd:double"&gt;18534.3&lt;/D&gt;&lt;/FQL&gt;&lt;FQL&gt;&lt;Q&gt;180458^P_PRICE_HIGH(1/29/16,1/29/16-14D,,,,"PRICE","INTRA")&lt;/Q&gt;&lt;R&gt;1&lt;/R&gt;&lt;C&gt;1&lt;/C&gt;&lt;D xsi:type="xsd:double"&gt;20234.78&lt;/D&gt;&lt;/FQL&gt;&lt;FQL&gt;&lt;Q&gt;180458^P_PRICE_LOW(1/29/16,1/29/16-14D,,,,"PRICE","INTRA")&lt;/Q&gt;&lt;R&gt;1&lt;/R&gt;&lt;C&gt;1&lt;/C&gt;&lt;D xsi:type="xsd:double"&gt;18534.3&lt;/D&gt;&lt;/FQL&gt;&lt;FQL&gt;&lt;Q&gt;180458^P_PRICE_HIGH(2/01/16,2/01/16-14D,,,,"PRICE","INTRA")&lt;/Q&gt;&lt;R&gt;1&lt;/R&gt;&lt;C&gt;1&lt;/C&gt;&lt;D xsi:type="xsd:double"&gt;20234.78&lt;/D&gt;&lt;/FQL&gt;&lt;FQL&gt;&lt;Q&gt;180458^P_PRICE_LOW(2/01/16,2/01/16-14D,,,,"PRICE","INTRA")&lt;/Q&gt;&lt;R&gt;1&lt;/R&gt;&lt;C&gt;1&lt;/C&gt;&lt;D xsi:type="xsd:double"&gt;18534.3&lt;/D&gt;&lt;/FQL&gt;&lt;FQL&gt;&lt;Q&gt;180458^P_PRICE_HIGH(2/02/16,2/02/16-14D,,,,"PRICE","INTRA")&lt;/Q&gt;&lt;R&gt;1&lt;/R&gt;&lt;C&gt;1&lt;/C&gt;&lt;D xsi:type="xsd:double"&gt;20234.78&lt;/D&gt;&lt;/FQL&gt;&lt;FQL&gt;&lt;Q&gt;180458^P_PRICE_LOW(2/02/16,2/02/16-14D,,,,"PRICE","INTRA")&lt;/Q&gt;&lt;R&gt;1&lt;/R&gt;&lt;C&gt;1&lt;/C&gt;&lt;D xsi:type="xsd:double"&gt;18534.3&lt;/D&gt;&lt;/FQL&gt;&lt;FQL&gt;&lt;Q&gt;180458^P_PRICE_HIGH(2/03/16,2/03/16-14D,,,,"PRICE","INTRA")&lt;/Q&gt;&lt;R&gt;1&lt;/R&gt;&lt;C&gt;1&lt;/C&gt;&lt;D xsi:type="xsd:double"&gt;19893.88&lt;/D&gt;&lt;/FQL&gt;&lt;FQL&gt;&lt;Q&gt;180458^P_PRICE_LOW(2/03/16,2/03/16-14D,,,,"PRICE","INTRA")&lt;/Q&gt;&lt;R&gt;1&lt;/R&gt;&lt;C&gt;1&lt;/C&gt;&lt;D xsi:type="xsd:double"&gt;18534.3&lt;/D&gt;&lt;/FQL&gt;&lt;FQL&gt;&lt;Q&gt;180458^P_PRICE_HIGH(2/04/16,2/04/16-14D,,,,"PRICE","INTRA")&lt;/Q&gt;&lt;R&gt;1&lt;/R&gt;&lt;C&gt;1&lt;/C&gt;&lt;D xsi:type="xsd:double"&gt;19828.93&lt;/D&gt;&lt;/FQL&gt;&lt;FQL&gt;&lt;Q&gt;180458^P_PRICE_LOW(2/04/16,2/04/16-14D,,,,"PRICE","INTRA")&lt;/Q&gt;&lt;R&gt;1&lt;/R&gt;&lt;C&gt;1&lt;/C&gt;&lt;D xsi:type="xsd:double"&gt;18534.3&lt;/D&gt;&lt;/FQL&gt;&lt;FQL&gt;&lt;Q&gt;180458^P_PRICE_HIGH(2/05/16,2/05/16-14D,,,,"PRICE","INTRA")&lt;/Q&gt;&lt;R&gt;1&lt;/R&gt;&lt;C&gt;1&lt;/C&gt;&lt;D xsi:type="xsd:double"&gt;19770.96&lt;/D&gt;&lt;/FQL&gt;&lt;FQL&gt;&lt;Q&gt;180458^P_PRICE_LOW(2/05/16,2/05/16-14D,,,,"PRICE","INTRA")&lt;/Q&gt;&lt;R&gt;1&lt;/R&gt;&lt;C&gt;1&lt;/C&gt;&lt;D xsi:type="xsd:double"&gt;18534.3&lt;/D&gt;&lt;/FQL&gt;&lt;FQL&gt;&lt;Q&gt;180458^P_PRICE_HIGH(2/11/16,2/11/16-14D,,,,"PRICE","INTRA")&lt;/Q&gt;&lt;R&gt;1&lt;/R&gt;&lt;C&gt;1&lt;/C&gt;&lt;D xsi:type="xsd:double"&gt;19770.96&lt;/D&gt;&lt;/FQL&gt;&lt;FQL&gt;&lt;Q&gt;180458^P_PRICE_LOW(2/11/16,2/11/16-14D,,,,"PRICE","INTRA")&lt;/Q&gt;&lt;R&gt;1&lt;/R&gt;&lt;C&gt;1&lt;/C&gt;&lt;D xsi:type="xsd:double"&gt;18446.56&lt;/D&gt;&lt;/FQL&gt;&lt;FQL&gt;&lt;Q&gt;180458^P_PRICE_HIGH(2/12/16,2/12/16-14D,,,,"PRICE","INTRA")&lt;/Q&gt;&lt;R&gt;1&lt;/R&gt;&lt;C&gt;1&lt;/C&gt;&lt;D xsi:type="xsd:double"&gt;19770.96&lt;/D&gt;&lt;/FQL&gt;&lt;FQL&gt;&lt;Q&gt;180458^P_PRICE_LOW(2/12/16,2/12/16-14D,,,,"PRICE","INTRA")&lt;/Q&gt;&lt;R&gt;1&lt;/R&gt;&lt;C&gt;1&lt;/C&gt;&lt;D xsi:type="xsd:double"&gt;18278.8&lt;/D&gt;&lt;/FQL&gt;&lt;FQL&gt;&lt;Q&gt;180458^P_PRICE_HIGH(2/15/16,2/15/16-14D,,,,"PRICE","INTRA")&lt;/Q&gt;&lt;R&gt;1&lt;/R&gt;&lt;C&gt;1&lt;/C&gt;&lt;D xsi:type="xsd:double"&gt;19770.96&lt;/D&gt;&lt;/FQL&gt;&lt;FQL&gt;&lt;Q&gt;180458^P_PRICE_LOW(2/15/16,2/15/16-14D,,,,"PRICE","INTRA")&lt;/Q&gt;&lt;R&gt;1&lt;/R&gt;&lt;C&gt;1&lt;/C&gt;&lt;D xsi:type="xsd:double"&gt;18278.8&lt;/D&gt;&lt;/FQL&gt;&lt;FQL&gt;&lt;Q&gt;180458^P_PRICE_HIGH(2/16/16,2/16/16-14D,,,,"PRICE","INTRA")&lt;/Q&gt;&lt;R&gt;1&lt;/R&gt;&lt;C&gt;1&lt;/C&gt;&lt;D xsi:type="xsd:double"&gt;19770.96&lt;/D&gt;&lt;/FQL&gt;&lt;FQL&gt;&lt;Q&gt;180458^P_PRICE_LOW(2/16/16,2/16/16-14D,,,,"PRICE","INTRA")&lt;/Q&gt;&lt;R&gt;1&lt;/R&gt;&lt;C&gt;1&lt;/C&gt;&lt;D xsi:type="xsd:double"&gt;18278.8&lt;/D&gt;&lt;/FQL&gt;&lt;FQL&gt;&lt;Q&gt;180458^P_PRICE_HIGH(2/17/16,2/17/16-14D,,,,"PRICE","INTRA")&lt;/Q&gt;&lt;R&gt;1&lt;/R&gt;&lt;C&gt;1&lt;/C&gt;&lt;D xsi:type="xsd:double"&gt;19770.96&lt;/D&gt;&lt;/FQL&gt;&lt;FQL&gt;&lt;Q&gt;180458^P_PRICE_LOW(2/17/16,2/17/16-14D,,,,"PRICE","INTRA")&lt;/Q&gt;&lt;R&gt;1&lt;/R&gt;&lt;C&gt;1&lt;/C&gt;&lt;D xsi:type="xsd:double"&gt;18278.8&lt;/D&gt;&lt;/FQL&gt;&lt;FQL&gt;&lt;Q&gt;180458^P_PRICE_HIGH(2/18/16,2/18/16-14D,,,,"PRICE","INTRA")&lt;/Q&gt;&lt;R&gt;1&lt;/R&gt;&lt;C&gt;1&lt;/C&gt;&lt;D xsi:type="xsd:double"&gt;19770.96&lt;/D&gt;&lt;/FQL&gt;&lt;FQL&gt;&lt;Q&gt;180458^P_PRICE_LOW(2/18/16,2/18/16-14D,,,,"PRICE","INTRA")&lt;/Q&gt;&lt;R&gt;1&lt;/R&gt;&lt;C&gt;1&lt;/C&gt;&lt;D xsi:type="xsd:double"&gt;18278.8&lt;/D&gt;&lt;/FQL&gt;&lt;FQL&gt;&lt;Q&gt;180458^P_PRICE_HIGH(2/19/16,2/19/16-14D,,,,"PRICE","INTRA")&lt;/Q&gt;&lt;R&gt;1&lt;/R&gt;&lt;C&gt;1&lt;/C&gt;&lt;D xsi:type="xsd:double"&gt;19770.96&lt;/D&gt;&lt;/FQL&gt;&lt;FQL&gt;&lt;Q&gt;180458^P_PRICE_LOW(2/19/16,2/19/16-14D,,,,"PRICE","INTRA")&lt;/Q&gt;&lt;R&gt;1&lt;/R&gt;&lt;C&gt;1&lt;/C&gt;&lt;D xsi:type="xsd:double"&gt;18278.8&lt;/D&gt;&lt;/FQL&gt;&lt;FQL&gt;&lt;Q&gt;180458^P_PRICE_HIGH(2/22/16,2/22/16-14D,,,,"PRICE","INTRA")&lt;/Q&gt;&lt;R&gt;1&lt;/R&gt;&lt;C&gt;1&lt;/C&gt;&lt;D xsi:type="xsd:double"&gt;19770.96&lt;/D&gt;&lt;/FQL&gt;&lt;FQL&gt;&lt;Q&gt;180458^P_PRICE_LOW(2/22/16,2/22/16-14D,,,,"PRICE","INTRA")&lt;/Q&gt;&lt;R&gt;1&lt;/R&gt;&lt;C&gt;1&lt;/C&gt;&lt;D xsi:type="xsd:double"&gt;18278.8&lt;/D&gt;&lt;/FQL&gt;&lt;FQL&gt;&lt;Q&gt;180458^P_PRICE_HIGH(2/23/16,2/23/16-14D,,,,"PRICE","INTRA")&lt;/Q&gt;&lt;R&gt;1&lt;/R&gt;&lt;C&gt;1&lt;/C&gt;&lt;D xsi:type="xsd:double"&gt;19770.96&lt;/D&gt;&lt;/FQL&gt;&lt;FQL&gt;&lt;Q&gt;180458^P_PRICE_LOW(2/23/16,2/23/16-14D,,,,"PRICE","INTRA")&lt;/Q&gt;&lt;R&gt;1&lt;/R&gt;&lt;C&gt;1&lt;/C&gt;&lt;D xsi:type="xsd:double"&gt;18278.8&lt;/D&gt;&lt;/FQL&gt;&lt;FQL&gt;&lt;Q&gt;180458^P_PRICE_HIGH(2/24/16,2/24/16-14D,,,,"PRICE","INTRA")&lt;/Q&gt;&lt;R&gt;1&lt;/R&gt;&lt;C&gt;1&lt;/C&gt;&lt;D xsi:type="xsd:double"&gt;19770.96&lt;/D&gt;&lt;/FQL&gt;&lt;FQL&gt;&lt;Q&gt;180458^P_PRICE_LOW(2/24/16,2/24/16-14D,,,,"PRICE","INTRA")&lt;/Q&gt;&lt;R&gt;1&lt;/R&gt;&lt;C&gt;1&lt;/C&gt;&lt;D xsi:type="xsd:double"&gt;18278.8&lt;/D&gt;&lt;/FQL&gt;&lt;FQL&gt;&lt;Q&gt;180458^P_PRICE_HIGH(2/25/16,2/25/16-14D,,,,"PRICE","INTRA")&lt;/Q&gt;&lt;R&gt;1&lt;/R&gt;&lt;C&gt;1&lt;/C&gt;&lt;D xsi:type="xsd:double"&gt;19628.57&lt;/D&gt;&lt;/FQL&gt;&lt;FQL&gt;&lt;Q&gt;180458^P_PRICE_LOW(2/25/16,2/25/16-14D,,,,"PRICE","INTRA")&lt;/Q&gt;&lt;R&gt;1&lt;/R&gt;&lt;C&gt;1&lt;/C&gt;&lt;D xsi:type="xsd:double"&gt;18278.8&lt;/D&gt;&lt;/FQL&gt;&lt;FQL&gt;&lt;Q&gt;180458^P_PRICE_HIGH(2/26/16,2/26/16-14D,,,,"PRICE","INTRA")&lt;/Q&gt;&lt;R&gt;1&lt;/R&gt;&lt;C&gt;1&lt;/C&gt;&lt;D xsi:type="xsd:double"&gt;19524.97&lt;/D&gt;&lt;/FQL&gt;&lt;FQL&gt;&lt;Q&gt;180458^P_PRICE_LOW(2/26/16,2/26/16-14D,,,,"PRICE","INTRA")&lt;/Q&gt;&lt;R&gt;1&lt;/R&gt;&lt;C&gt;1&lt;/C&gt;&lt;D xsi:type="xsd:double"&gt;18278.8&lt;/D&gt;&lt;/FQL&gt;&lt;FQL&gt;&lt;Q&gt;180458^P_PRICE_HIGH(2/29/16,2/29/16-14D,,,,"PRICE","INTRA")&lt;/Q&gt;&lt;R&gt;1&lt;/R&gt;&lt;C&gt;1&lt;/C&gt;&lt;D xsi:type="xsd:double"&gt;19524.97&lt;/D&gt;&lt;/FQL&gt;&lt;FQL&gt;&lt;Q&gt;180458^P_PRICE_LOW(2/29/16,2/29/16-14D,,,,"PRICE","INTRA")&lt;/Q&gt;&lt;R&gt;1&lt;/R&gt;&lt;C&gt;1&lt;/C&gt;&lt;D xsi:type="xsd:double"&gt;18278.8&lt;/D&gt;&lt;/FQL&gt;&lt;FQL&gt;&lt;Q&gt;180458^P_PRICE_HIGH(3/01/16,3/01/16-14D,,,,"PRICE","INTRA")&lt;/Q&gt;&lt;R&gt;1&lt;/R&gt;&lt;C&gt;1&lt;/C&gt;&lt;D xsi:type="xsd:double"&gt;19524.97&lt;/D&gt;&lt;/FQL&gt;&lt;FQL&gt;&lt;Q&gt;180458^P_PRICE_LOW(3/01/16,3/01/16-14D,,,,"PRICE","INTRA")&lt;/Q&gt;&lt;R&gt;1&lt;/R&gt;&lt;C&gt;1&lt;/C&gt;&lt;D xsi:type="xsd:double"&gt;18278.8&lt;/D&gt;&lt;/FQL&gt;&lt;FQL&gt;&lt;Q&gt;180458^P_PRICE_HIGH(3/02/16,3/02/16-14D,,,,"PRICE","INTRA")&lt;/Q&gt;&lt;R&gt;1&lt;/R&gt;&lt;C&gt;1&lt;/C&gt;&lt;D xsi:type="xsd:double"&gt;20058.12&lt;/D&gt;&lt;/FQL&gt;&lt;FQL&gt;&lt;Q&gt;180458^P_PRICE_LOW(3/02/16,3/02/16-14D,,,,"PRICE","INTRA")&lt;/Q&gt;&lt;R&gt;1&lt;/R&gt;&lt;C&gt;1&lt;/C&gt;&lt;D xsi:type="xsd:double"&gt;18278.8&lt;/D&gt;&lt;/FQL&gt;&lt;FQL&gt;&lt;Q&gt;180458^P_PRICE_HIGH(3/03/16,3/03/16-14D,,,,"PRICE","INTRA")&lt;/Q&gt;&lt;R&gt;1&lt;/R&gt;&lt;C&gt;1&lt;/C&gt;&lt;D xsi:type="xsd:double"&gt;20082.01&lt;/D&gt;&lt;/FQL&gt;&lt;FQL&gt;&lt;Q&gt;180458^P_PRICE_LOW(3/03/16,3/03/16-14D,,,,"PRICE","INTRA")&lt;/Q&gt;&lt;R&gt;1&lt;/R&gt;&lt;C&gt;1&lt;/C&gt;&lt;D xsi:type="xsd:double"&gt;18278.8&lt;/D&gt;&lt;/FQL&gt;&lt;FQL&gt;&lt;Q&gt;180458^P_PRICE_HIGH(3/04/16,3/04/16-14D,,,,"PRICE","INTRA")&lt;/Q&gt;&lt;R&gt;1&lt;/R&gt;&lt;C&gt;1&lt;/C&gt;&lt;D xsi:type="xsd:double"&gt;20200.38&lt;/D&gt;&lt;/FQL&gt;&lt;FQL&gt;&lt;Q&gt;180458^P_PRICE_LOW(3/04/16,3/04/16-14D,,,,"PRICE","INTRA")&lt;/Q&gt;&lt;R&gt;1&lt;/R&gt;&lt;C&gt;1&lt;/C&gt;&lt;D xsi:type="xsd:double"&gt;18668.87&lt;/D&gt;&lt;/FQL&gt;&lt;FQL&gt;&lt;Q&gt;180458^P_PRICE_HIGH(3/07/16,3/07/16-14D,,,,"PRICE","INTRA")&lt;/Q&gt;&lt;R&gt;1&lt;/R&gt;&lt;C&gt;1&lt;/C&gt;&lt;D xsi:type="xsd:double"&gt;20331.69&lt;/D&gt;&lt;/FQL&gt;&lt;FQL&gt;&lt;Q&gt;180458^P_PRICE_LOW(3/07/16,3/07/16-14D,,,,"PRICE","INTRA")&lt;/Q&gt;&lt;R&gt;1&lt;/R&gt;&lt;C&gt;1&lt;/C&gt;&lt;D xsi:type="xsd:double"&gt;18867.7&lt;/D&gt;&lt;/FQL&gt;&lt;FQL&gt;&lt;Q&gt;180458^P_PRICE_HIGH(3/08/16,3/08/16-14D,,,,"PRICE","INTRA")&lt;/Q&gt;&lt;R&gt;1&lt;/R&gt;&lt;C&gt;1&lt;/C&gt;&lt;D xsi:type="xsd:double"&gt;20331.69&lt;/D&gt;&lt;/FQL&gt;&lt;FQL&gt;&lt;Q&gt;180458^P_PRICE_LOW(3/08/16,3/08/16-14D,,,,"PRICE","INTRA")&lt;/Q&gt;&lt;R&gt;1&lt;/R&gt;&lt;C&gt;1&lt;/C&gt;&lt;D xsi:type="xsd:double"&gt;18867.7&lt;/D&gt;&lt;/FQL&gt;&lt;FQL&gt;&lt;Q&gt;180458^P_PRICE_HIGH(3/09/16,3/09/16-14D,,,,"PRICE","INTRA")&lt;/Q&gt;&lt;R&gt;1&lt;/R&gt;&lt;C&gt;1&lt;/C&gt;&lt;D xsi:type="xsd:double"&gt;20331.69&lt;/D&gt;&lt;/FQL&gt;&lt;FQL&gt;&lt;Q&gt;180458^P_PRICE_LOW(3/09/16,3/09/16-14D,,,,"PRICE","INTRA")&lt;/Q&gt;&lt;R&gt;1&lt;/R&gt;&lt;C&gt;1&lt;/C&gt;&lt;D xsi:type="xsd:double"&gt;18867.7&lt;/D&gt;&lt;/FQL&gt;&lt;FQL&gt;&lt;Q&gt;180458^P_PRICE_HIGH(3/10/16,3/10/16-14D,,,,"PRICE","INTRA")&lt;/Q&gt;&lt;R&gt;1&lt;/R&gt;&lt;C&gt;1&lt;/C&gt;&lt;D xsi:type="xsd:double"&gt;20331.69&lt;/D&gt;&lt;/FQL&gt;&lt;FQL&gt;&lt;Q&gt;180458^P_PRICE_LOW(3/10/16,3/10/16-14D,,,,"PRICE","INTRA")&lt;/Q&gt;&lt;R&gt;1&lt;/R&gt;&lt;C&gt;1&lt;/C&gt;&lt;D xsi:type="xsd:double"&gt;18867.7&lt;/D&gt;&lt;/FQL&gt;&lt;FQL&gt;&lt;Q&gt;180458^P_PRICE_HIGH(3/11/16,3/11/16-14D,,,,"PRICE","INTRA")&lt;/Q&gt;&lt;R&gt;1&lt;/R&gt;&lt;C&gt;1&lt;/C&gt;&lt;D xsi:type="xsd:double"&gt;20331.69&lt;/D&gt;&lt;/FQL&gt;&lt;FQL&gt;&lt;Q&gt;180458^P_PRICE_LOW(3/11/16,3/11/16-14D,,,,"PRICE","INTRA")&lt;/Q&gt;&lt;R&gt;1&lt;/R&gt;&lt;C&gt;1&lt;/C&gt;&lt;D xsi:type="xsd:double"&gt;18867.7&lt;/D&gt;&lt;/FQL&gt;&lt;FQL&gt;&lt;Q&gt;180458^P_PRICE_HIGH(3/14/16,3/14/16-14D,,,,"PRICE","INTRA")&lt;/Q&gt;&lt;R&gt;1&lt;/R&gt;&lt;C&gt;1&lt;/C&gt;&lt;D xsi:type="xsd:double"&gt;20512.03&lt;/D&gt;&lt;/FQL&gt;&lt;FQL&gt;&lt;Q&gt;180458^P_PRICE_LOW(3/14/16,3/14/16-14D,,,,"PRICE","INTRA")&lt;/Q&gt;&lt;R&gt;1&lt;/R&gt;&lt;C&gt;1&lt;/C&gt;&lt;D xsi:type="xsd:double"&gt;18867.7&lt;/D&gt;&lt;/FQL&gt;&lt;FQL&gt;&lt;Q&gt;180458^P_PRICE_HIGH(3/15/16,3/15/16-14D,,,,"PRICE","INTRA")&lt;/Q&gt;&lt;R&gt;1&lt;/R&gt;&lt;C&gt;1&lt;/C&gt;&lt;D xsi:type="xsd:double"&gt;20512.03&lt;/D&gt;&lt;/FQL&gt;&lt;FQL&gt;&lt;Q&gt;180458^P_PRICE_LOW(3/15/16,3/15/16-14D,,,,"PRICE","INTRA")&lt;/Q&gt;&lt;R&gt;1&lt;/R&gt;&lt;C&gt;1&lt;/C&gt;&lt;D xsi:type="xsd:double"&gt;18867.7&lt;/D&gt;&lt;/FQL&gt;&lt;FQL&gt;&lt;Q&gt;180458^P_PRICE_HIGH(3/16/16,3/16/16-14D,,,,"PRICE","INTRA")&lt;/Q&gt;&lt;R&gt;1&lt;/R&gt;&lt;C&gt;1&lt;/C&gt;&lt;D xsi:type="xsd:double"&gt;20512.03&lt;/D&gt;&lt;/FQL&gt;&lt;FQL&gt;&lt;Q&gt;180458^P_PRICE_LOW(3/16/16,3/16/16-14D,,,,"PRICE","INTRA")&lt;/Q&gt;&lt;R&gt;1&lt;/R&gt;&lt;C&gt;1&lt;/C&gt;&lt;D xsi:type="xsd:double"&gt;18867.7&lt;/D&gt;&lt;/FQL&gt;&lt;FQL&gt;&lt;Q&gt;180458^P_PRICE_HIGH(3/17/16,3/17/16-14D,,,,"PRICE","INTRA")&lt;/Q&gt;&lt;R&gt;1&lt;/R&gt;&lt;C&gt;1&lt;/C&gt;&lt;D xsi:type="xsd:double"&gt;20619.34&lt;/D&gt;&lt;/FQL&gt;&lt;FQL&gt;&lt;Q&gt;180458^P_PRICE_LOW(3/17/16,3/17/16-14D,,,,"PRICE","INTRA")&lt;/Q&gt;&lt;R&gt;1&lt;/R&gt;&lt;C&gt;1&lt;/C&gt;&lt;D xsi:type="xsd:double"&gt;19053.78&lt;/D&gt;&lt;/FQL&gt;&lt;FQL&gt;&lt;Q&gt;180458^P_PRICE_HIGH(3/18/16,3/18/16-14D,,,,"PRICE","INTRA")&lt;/Q&gt;&lt;R&gt;1&lt;/R&gt;&lt;C&gt;1&lt;/C&gt;&lt;D xsi:type="xsd:double"&gt;20687.97&lt;/D&gt;&lt;/FQL&gt;&lt;FQL&gt;&lt;Q&gt;180458^P_PRICE_LOW(3/18/16,3/18/16-14D,,,,"PRICE","INTRA")&lt;/Q&gt;&lt;R&gt;1&lt;/R&gt;&lt;C&gt;1&lt;/C&gt;&lt;D xsi:type="xsd:double"&gt;19053.78&lt;/D&gt;&lt;/FQL&gt;&lt;FQL&gt;&lt;Q&gt;180458^P_PRICE_HIGH(3/21/16,3/21/16-14D,,,,"PRICE","INTRA")&lt;/Q&gt;&lt;R&gt;1&lt;/R&gt;&lt;C&gt;1&lt;/C&gt;&lt;D xsi:type="xsd:double"&gt;20772.46&lt;/D&gt;&lt;/FQL&gt;&lt;FQL&gt;&lt;Q&gt;180458^P_PRICE_LOW(3/21/16,3/21/16-14D,,,,"PRICE","INTRA")&lt;/Q&gt;&lt;R&gt;1&lt;/R&gt;&lt;C&gt;1&lt;/C&gt;&lt;D xsi:type="xsd:double"&gt;19108.3&lt;/D&gt;&lt;/FQL&gt;&lt;FQL&gt;&lt;Q&gt;180458^P_PRICE_HIGH(3/22/16,3/22/16-14D,,,,"PRICE","INTRA")&lt;/Q&gt;&lt;R&gt;1&lt;/R&gt;&lt;C&gt;1&lt;/C&gt;&lt;D xsi:type="xsd:double"&gt;20772.46&lt;/D&gt;&lt;/FQL&gt;&lt;FQL&gt;&lt;Q&gt;180458^P_PRICE_LOW(3/22/16,3/22/16-14D,,,,"PRICE","INTRA")&lt;/Q&gt;&lt;R&gt;1&lt;/R&gt;&lt;C&gt;1&lt;/C&gt;&lt;D xsi:type="xsd:double"&gt;19783.92&lt;/D&gt;&lt;/FQL&gt;&lt;FQL&gt;&lt;Q&gt;180458^P_PRICE_HIGH(3/23/16,3/23/16-14D,,,,"PRICE","INTRA")&lt;/Q&gt;&lt;R&gt;1&lt;/R&gt;&lt;C&gt;1&lt;/C&gt;&lt;D xsi:type="xsd:double"&gt;20772.46&lt;/D&gt;&lt;/FQL&gt;&lt;FQL&gt;&lt;Q&gt;180458^P_PRICE_LOW(3/23/16,3/23/16-14D,,,,"PRICE","INTRA")&lt;/Q&gt;&lt;R&gt;1&lt;/R&gt;&lt;C&gt;1&lt;/C&gt;&lt;D xsi:type="xsd:double"&gt;19791.6&lt;/D&gt;&lt;/FQL&gt;&lt;FQL&gt;&lt;Q&gt;180458^P_PRICE_HIGH(3/24/16,3/24/16-14D,,,,"PRICE","INTRA")&lt;/Q&gt;&lt;R&gt;1&lt;/R&gt;&lt;C&gt;1&lt;/C&gt;&lt;D xsi:type="xsd:double"&gt;20772.46&lt;/D&gt;&lt;/FQL&gt;&lt;FQL&gt;&lt;Q&gt;180458^P_PRICE_LOW(3/24/16,3/24/16-14D,,,,"PRICE","INTRA")&lt;/Q&gt;&lt;R&gt;1&lt;/R&gt;&lt;C&gt;1&lt;/C&gt;&lt;D xsi:type="xsd:double"&gt;19818.42&lt;/D&gt;&lt;/FQL&gt;&lt;FQL&gt;&lt;Q&gt;180458^P_PRICE_HIGH(3/29/16,3/29/16-14D,,,,"PRICE","INTRA")&lt;/Q&gt;&lt;R&gt;1&lt;/R&gt;&lt;C&gt;1&lt;/C&gt;&lt;D xsi:type="xsd:double"&gt;20772.46&lt;/D&gt;&lt;/FQL&gt;&lt;FQL&gt;&lt;Q&gt;180458^P_PRICE_LOW(3/29/16,3/29/16-14D,,,,"PRICE","INTRA")&lt;/Q&gt;&lt;R&gt;1&lt;/R&gt;&lt;C&gt;1&lt;/C&gt;&lt;D xsi:type="xsd:double"&gt;19818.42&lt;/D&gt;&lt;/FQL&gt;&lt;FQL&gt;&lt;Q&gt;180458^P_PRICE_HIGH(3/30/16,3/30/16-14D,,,,"PRICE","INTRA")&lt;/Q&gt;&lt;R&gt;1&lt;/R&gt;&lt;C&gt;1&lt;/C&gt;&lt;D xsi:type="xsd:double"&gt;20820.73&lt;/D&gt;&lt;/FQL&gt;&lt;FQL&gt;&lt;Q&gt;180458^P_PRICE_LOW(3/30/16,3/30/16-14D,,,,"PRICE","INTRA")&lt;/Q&gt;&lt;R&gt;1&lt;/R&gt;&lt;C&gt;1&lt;/C&gt;&lt;D xsi:type="xsd:double"&gt;19818.42&lt;/D&gt;&lt;/FQL&gt;&lt;FQL&gt;&lt;Q&gt;180458^P_PRICE_HIGH(3/31/16,3/31/16-14D,,,,"PRICE","INTRA")&lt;/Q&gt;&lt;R&gt;1&lt;/R&gt;&lt;C&gt;1&lt;/C&gt;&lt;D xsi:type="xsd:double"&gt;20872.55&lt;/D&gt;&lt;/FQL&gt;&lt;FQL&gt;&lt;Q&gt;180458^P_PRICE_LOW(3/31/16,3/31/16-14D,,,,"PRICE","INTRA")&lt;/Q&gt;&lt;R&gt;1&lt;/R&gt;&lt;C&gt;1&lt;/C&gt;&lt;D xsi:type="xsd:double"&gt;19818.42&lt;/D&gt;&lt;/FQL&gt;&lt;FQL&gt;&lt;Q&gt;180458^P_PRICE_HIGH(4/01/16,4/01/16-14D,,,,"PRICE","INTRA")&lt;/Q&gt;&lt;R&gt;1&lt;/R&gt;&lt;C&gt;1&lt;/C&gt;&lt;D xsi:type="xsd:double"&gt;20872.55&lt;/D&gt;&lt;/FQL&gt;&lt;FQL&gt;&lt;Q&gt;180458^P_PRICE_LOW(4/01/16,4/01/16-14D,,,,"PRICE","INTRA")&lt;/Q&gt;&lt;R&gt;1&lt;/R&gt;&lt;C&gt;1&lt;/C&gt;&lt;D xsi:type="xsd:double"&gt;19853.63&lt;/D&gt;&lt;/FQL&gt;&lt;FQL&gt;&lt;Q&gt;180458^P_PRICE_HIGH(4/05/16,4/05/16-14D,,,,"PRICE","INTRA")&lt;/Q&gt;&lt;R&gt;1&lt;/R&gt;&lt;C&gt;1&lt;/C&gt;&lt;D xsi:type="xsd:double"&gt;20872.55&lt;/D&gt;&lt;/FQL&gt;&lt;FQL&gt;&lt;Q&gt;180458^P_PRICE_LOW(4/05/16,4/05/16-14D,,,,"PRICE","INTRA")&lt;/Q&gt;&lt;R&gt;1&lt;/R&gt;&lt;C&gt;1&lt;/C&gt;&lt;D xsi:type="xsd:double"&gt;19853.63&lt;/D&gt;&lt;/FQL&gt;&lt;FQL&gt;&lt;Q&gt;180458^P_PRICE_HIGH(4/06/16,4/06/16-14D,,,,"PRICE","INTRA")&lt;/Q&gt;&lt;R&gt;1&lt;/R&gt;&lt;C&gt;1&lt;/C&gt;&lt;D xsi:type="xsd:double"&gt;20872.55&lt;/D&gt;&lt;/FQL&gt;&lt;FQL&gt;&lt;Q&gt;180458^P_PRICE_LOW(4/06/16,4/06/16-14D,,,,"PRICE","INTRA")&lt;/Q&gt;&lt;R&gt;1&lt;/R&gt;&lt;C&gt;1&lt;/C&gt;&lt;D xsi:type="xsd:double"&gt;20100&lt;/D&gt;&lt;/FQL&gt;&lt;FQL&gt;&lt;Q&gt;180458^P_PRICE_HIGH(4/07/16,4/07/16-14D,,,,"PRICE","INTRA")&lt;/Q&gt;&lt;R&gt;1&lt;/R&gt;&lt;C&gt;1&lt;/C&gt;&lt;D xsi:type="xsd:double"&gt;20872.55&lt;/D&gt;&lt;/FQL&gt;&lt;FQL&gt;&lt;Q&gt;180458^P_PRICE_LOW(4/07/16,4/07/16-14D,,,,"PRICE","INTRA")&lt;/Q&gt;&lt;R&gt;1&lt;/R&gt;&lt;C&gt;1&lt;/C&gt;&lt;D xsi:type="xsd:double"&gt;20100&lt;/D&gt;&lt;/FQL&gt;&lt;FQL&gt;&lt;Q&gt;180458^P_PRICE_HIGH(4/08/16,4/08/16-14D,,,,"PRICE","INTRA")&lt;/Q&gt;&lt;R&gt;1&lt;/R&gt;&lt;C&gt;1&lt;/C&gt;&lt;D xsi:type="xsd:double"&gt;20872.55&lt;/D&gt;&lt;/FQL&gt;&lt;FQL&gt;&lt;Q&gt;180458^P_PRICE_LOW(4/08/16,4/08/16-14D,,,,"PRICE","INTRA")&lt;/Q&gt;&lt;R&gt;1&lt;/R&gt;&lt;C&gt;1&lt;/C&gt;&lt;D xsi:type="xsd:double"&gt;20045.47&lt;/D&gt;&lt;/FQL&gt;&lt;FQL&gt;&lt;Q&gt;180458^P_PRICE_HIGH(4/11/16,4/11/16-14D,,,,"PRICE","INTRA")&lt;/Q&gt;&lt;R&gt;1&lt;/R&gt;&lt;C&gt;1&lt;/C&gt;&lt;D xsi:type="xsd:double"&gt;20872.55&lt;/D&gt;&lt;/FQL&gt;&lt;FQL&gt;&lt;Q&gt;180458^P_PRICE_LOW(4/11/16,4/11/16-14D,,,,"PRICE","INTRA")&lt;/Q&gt;&lt;R&gt;1&lt;/R&gt;&lt;C&gt;1&lt;/C&gt;&lt;D xsi:type="xsd:double"&gt;20045.47&lt;/D&gt;&lt;/FQL&gt;&lt;FQL&gt;&lt;Q&gt;180458^P_PRICE_HIGH(4/12/16,4/12/16-14D,,,,"PRICE","INTRA")&lt;/Q&gt;&lt;R&gt;1&lt;/R&gt;&lt;C&gt;1&lt;/C&gt;&lt;D xsi:type="xsd:double"&gt;20872.55&lt;/D&gt;&lt;/FQL&gt;&lt;FQL&gt;&lt;Q&gt;180458^P_PRICE_LOW(4/12/16,4/12/16-14D,,,,"PRICE","INTRA")&lt;/Q&gt;&lt;R&gt;1&lt;/R&gt;&lt;C&gt;1&lt;/C&gt;&lt;D xsi:type="xsd:double"&gt;20045.47&lt;/D&gt;&lt;/FQL&gt;&lt;FQL&gt;&lt;Q&gt;180458^P_PRICE_HIGH(4/13/16,4/13/16-14D,,,,"PRICE","INTRA")&lt;/Q&gt;&lt;R&gt;1&lt;/R&gt;&lt;C&gt;1&lt;/C&gt;&lt;D xsi:type="xsd:double"&gt;21171.29&lt;/D&gt;&lt;/FQL&gt;&lt;FQL&gt;&lt;Q&gt;180458^P_PRICE_LOW(4/13/16,4/13/16-14D,,,,"PRICE","INTRA")&lt;/Q&gt;&lt;R&gt;1&lt;/R&gt;&lt;C&gt;1&lt;/C&gt;&lt;D xsi:type="xsd:double"&gt;20045.47&lt;/D&gt;&lt;/FQL&gt;&lt;FQL&gt;&lt;Q&gt;180458^P_PRICE_HIGH(4/14/16,4/14/16-14D,,,,"PRICE","INTRA")&lt;/Q&gt;&lt;R&gt;1&lt;/R&gt;&lt;C&gt;1&lt;/C&gt;&lt;D xsi:type="xsd:double"&gt;21511.08&lt;/D&gt;&lt;/FQL&gt;&lt;FQL&gt;&lt;Q&gt;180458^P_PRICE_LOW(4/14/16,4/14/16-14D,,,,"PRICE","INTRA")&lt;/Q&gt;&lt;R&gt;1&lt;/R&gt;&lt;C&gt;1&lt;/C&gt;&lt;D xsi:type="xsd:double"&gt;20045.47&lt;/D&gt;&lt;/FQL&gt;&lt;FQL&gt;&lt;Q&gt;180458^P_PRICE_HIGH(4/15/16,4/15/16-14D,,,,"PRICE","INTRA")&lt;/Q&gt;&lt;R&gt;1&lt;/R&gt;&lt;C&gt;1&lt;/C&gt;&lt;D xsi:type="xsd:double"&gt;21511.08&lt;/D&gt;&lt;/FQL&gt;&lt;FQL&gt;&lt;Q&gt;180458^P_PRICE_LOW(4/15/16,4/15/16-14D,,,,"PRICE","INTRA")&lt;/Q&gt;&lt;R&gt;1&lt;/R&gt;&lt;C&gt;1&lt;/C&gt;&lt;D xsi:type="xsd:double"&gt;20045.47&lt;/D&gt;&lt;/FQL&gt;&lt;FQL&gt;&lt;Q&gt;180458^P_PRICE_HIGH(4/18/16,4/18/16-14D,,,,"PRICE","INTRA")&lt;/Q&gt;&lt;R&gt;1&lt;/R&gt;&lt;C&gt;1&lt;/C&gt;&lt;D xsi:type="xsd:double"&gt;21511.08&lt;/D&gt;&lt;/FQL&gt;&lt;FQL&gt;&lt;Q&gt;180458^P_PRICE_LOW(4/18/16,4/18/16-14D,,,,"PRICE","INTRA")&lt;/Q&gt;&lt;R&gt;1&lt;/R&gt;&lt;C&gt;1&lt;/C&gt;&lt;D xsi:type="xsd:double"&gt;20045.47&lt;/D&gt;&lt;/FQL&gt;&lt;FQL&gt;&lt;Q&gt;180458^P_PRICE_HIGH(4/19/16,4/19/16-14D,,,,"PRICE","INTRA")&lt;/Q&gt;&lt;R&gt;1&lt;/R&gt;&lt;C&gt;1&lt;/C&gt;&lt;D xsi:type="xsd:double"&gt;21511.08&lt;/D&gt;&lt;/FQL&gt;&lt;FQL&gt;&lt;Q&gt;180458^P_PRICE_LOW(4/19/16,4/19/16-14D,,,,"PRICE","INTRA")&lt;/Q&gt;&lt;R&gt;1&lt;/R&gt;&lt;C&gt;1&lt;/C&gt;&lt;D xsi:type="xsd:double"&gt;20045.47&lt;/D&gt;&lt;/FQL&gt;&lt;FQL&gt;&lt;Q&gt;180458^P_PRICE_HIGH(4/20/16,4/20/16-14D,,,,"PRICE","INTRA")&lt;/Q&gt;&lt;R&gt;1&lt;/R&gt;&lt;C&gt;1&lt;/C&gt;&lt;D xsi:type="xsd:double"&gt;21511.08&lt;/D&gt;&lt;/FQL&gt;&lt;FQL&gt;&lt;Q&gt;180458^P_PRICE_LOW(4/20/16,4/20/16-14D,,,,"PRICE","INTRA")&lt;/Q&gt;&lt;R&gt;1&lt;/R&gt;&lt;C&gt;1&lt;/C&gt;&lt;D xsi:type="xsd:double"&gt;20045.47&lt;/D&gt;&lt;/FQL&gt;&lt;FQL&gt;&lt;Q&gt;180458^P_PRICE_HIGH(4/21/16,4/21/16-14D,,,,"PRICE","INTRA")&lt;/Q&gt;&lt;R&gt;1&lt;/R&gt;&lt;C&gt;1&lt;/C&gt;&lt;D xsi:type="xsd:double"&gt;21634.74&lt;/D&gt;&lt;/FQL&gt;&lt;FQL&gt;&lt;Q&gt;180458^P_PRICE_LOW(4/21/16,4/21/16-14D,,,,"PRICE","INTRA")&lt;/Q&gt;&lt;R&gt;1&lt;/R&gt;&lt;C&gt;1&lt;/C&gt;&lt;D xsi:type="xsd:double"&gt;20045.47&lt;/D&gt;&lt;/FQL&gt;&lt;FQL&gt;&lt;Q&gt;180458^P_PRICE_HIGH(4/22/16,4/22/16-14D,,,,"PRICE","INTRA")&lt;/Q&gt;&lt;R&gt;1&lt;/R&gt;&lt;C&gt;1&lt;/C&gt;&lt;D xsi:type="xsd:double"&gt;21634.74&lt;/D&gt;&lt;/FQL&gt;&lt;FQL&gt;&lt;Q&gt;180458^P_PRICE_LOW(4/22/16,4/22/16-14D,,,,"PRICE","INTRA")&lt;/Q&gt;&lt;R&gt;1&lt;/R&gt;&lt;C&gt;1&lt;/C&gt;&lt;D xsi:type="xsd:double"&gt;20045.47&lt;/D&gt;&lt;/FQL&gt;&lt;FQL&gt;&lt;Q&gt;180458^P_PRICE_HIGH(4/25/16,4/25/16-14D,,,,"PRICE","INTRA")&lt;/Q&gt;&lt;R&gt;1&lt;/R&gt;&lt;C&gt;1&lt;/C&gt;&lt;D xsi:type="xsd:double"&gt;21634.74&lt;/D&gt;&lt;/FQL&gt;&lt;FQL&gt;&lt;Q&gt;180458^P_PRICE_LOW(4/25/16,4/25/16-14D,,,,"PRICE","INTRA")&lt;/Q&gt;&lt;R&gt;1&lt;/R&gt;&lt;C&gt;1&lt;/C&gt;&lt;D xsi:type="xsd:double"&gt;20045.47&lt;/D&gt;&lt;/FQL&gt;&lt;FQL&gt;&lt;Q&gt;180458^P_PRICE_HIGH(4/26/16,4/26/16-14D,,,,"PRICE","INTRA")&lt;/Q&gt;&lt;R&gt;1&lt;/R&gt;&lt;C&gt;1&lt;/C&gt;&lt;D xsi:type="xsd:double"&gt;21634.74&lt;/D&gt;&lt;/FQL&gt;&lt;FQL&gt;&lt;Q&gt;180458^P_PRICE_LOW(4/26/16,4/26/16-14D,,,,"PRICE","INTRA")&lt;/Q&gt;&lt;R&gt;1&lt;/R&gt;&lt;C&gt;1&lt;/C&gt;&lt;D xsi:type="xsd:double"&gt;20045.47&lt;/D&gt;&lt;/FQL&gt;&lt;FQL&gt;&lt;Q&gt;180458^P_PRICE_HIGH(4/27/16,4/27/16-14D,,,,"PRICE","INTRA")&lt;/Q&gt;&lt;R&gt;1&lt;/R&gt;&lt;C&gt;1&lt;/C&gt;&lt;D xsi:type="xsd:double"&gt;21634.74&lt;/D&gt;&lt;/FQL&gt;&lt;FQL&gt;&lt;Q&gt;180458^P_PRICE_LOW(4/27/16,4/27/16-14D,,,,"PRICE","INTRA")&lt;/Q&gt;&lt;R&gt;1&lt;/R&gt;&lt;C&gt;1&lt;/C&gt;&lt;D xsi:type="xsd:double"&gt;20045.47&lt;/D&gt;&lt;/FQL&gt;&lt;FQL&gt;&lt;Q&gt;180458^P_PRICE_HIGH(4/28/16,4/28/16-14D,,,,"PRICE","INTRA")&lt;/Q&gt;&lt;R&gt;1&lt;/R&gt;&lt;C&gt;1&lt;/C&gt;&lt;D xsi:type="xsd:double"&gt;21654.07&lt;/D&gt;&lt;/FQL&gt;&lt;FQL&gt;&lt;Q&gt;180458^P_PRICE_LOW(4/28/16,4/28/16-14D,,,,"PRICE","INTRA")&lt;/Q&gt;&lt;R&gt;1&lt;/R&gt;&lt;C&gt;1&lt;/C&gt;&lt;D xsi:type="xsd:double"&gt;20045.47&lt;/D&gt;&lt;/FQL&gt;&lt;FQL&gt;&lt;Q&gt;180458^P_PRICE_HIGH(4/29/16,4/29/16-14D,,,,"PRICE","INTRA")&lt;/Q&gt;&lt;R&gt;1&lt;/R&gt;&lt;C&gt;1&lt;/C&gt;&lt;D xsi:type="xsd:double"&gt;21654.07&lt;/D&gt;&lt;/FQL&gt;&lt;FQL&gt;&lt;Q&gt;180458^P_PRICE_LOW(4/29/16,4/29/16-14D,,,,"PRICE","INTRA")&lt;/Q&gt;&lt;R&gt;1&lt;/R&gt;&lt;C&gt;1&lt;/C&gt;&lt;D xsi:type="xsd:double"&gt;20240.69&lt;/D&gt;&lt;/FQL&gt;&lt;FQL&gt;&lt;Q&gt;180458^P_PRICE_HIGH(5/03/16,5/03/16-14D,,,,"PRICE","INTRA")&lt;/Q&gt;&lt;R&gt;1&lt;/R&gt;&lt;C&gt;1&lt;/C&gt;&lt;D xsi:type="xsd:double"&gt;21654.07&lt;/D&gt;&lt;/FQL&gt;&lt;FQL&gt;&lt;Q&gt;180458^P_PRICE_LOW(5/03/16,5/03/16-14D,,,,"PRICE","INTRA")&lt;/Q&gt;&lt;R&gt;1&lt;/R&gt;&lt;C&gt;1&lt;/C&gt;&lt;D xsi:type="xsd:double"&gt;20407.82&lt;/D&gt;&lt;/FQL&gt;&lt;FQL&gt;&lt;Q&gt;180458^P_PRICE_HIGH(5/04/16,5/04/16-14D,,,,"PRICE","INTRA")&lt;/Q&gt;&lt;R&gt;1&lt;/R&gt;&lt;C&gt;1&lt;/C&gt;&lt;D xsi:type="xsd:double"&gt;21654.07&lt;/D&gt;&lt;/FQL&gt;&lt;FQL&gt;&lt;Q&gt;180458^P_PRICE_LOW(5/04/16,5/04/16-14D,,,,"PRICE","INTRA")&lt;/Q&gt;&lt;R&gt;1&lt;/R&gt;&lt;C&gt;1&lt;/C&gt;&lt;D xsi:type="xsd:double"&gt;20411.41&lt;/D&gt;&lt;/FQL&gt;&lt;FQL&gt;&lt;Q&gt;180458^P_PRICE_HIGH(5/05/16,5/05/16-14D,,,,"PRICE","INTRA")&lt;/Q&gt;&lt;R&gt;1&lt;/R&gt;&lt;C&gt;1&lt;/C&gt;&lt;D xsi:type="xsd:double"&gt;21654.07&lt;/D&gt;&lt;/FQL&gt;&lt;FQL&gt;&lt;Q&gt;180458^P_PRICE_LOW(5/05/16,5/05/16-14D,,,,"PRICE","INTRA")&lt;/Q&gt;&lt;R&gt;1&lt;/R&gt;&lt;C&gt;1&lt;/C&gt;&lt;D xsi:type="xsd:double"&gt;20342.75&lt;/D&gt;&lt;/FQL&gt;&lt;FQL&gt;&lt;Q&gt;180458^P_PRICE_HIGH(5/06/16,5/06/16-14D,,,,"PRICE","INTRA")&lt;/Q&gt;&lt;R&gt;1&lt;/R&gt;&lt;C&gt;1&lt;/C&gt;&lt;D xsi:type="xsd:double"&gt;21654.07&lt;/D&gt;&lt;/FQL&gt;&lt;FQL&gt;&lt;Q&gt;180458^P_PRICE_LOW(5/06/16,5/06/16-14D,,,,"PRICE","INTRA")&lt;/Q&gt;&lt;R&gt;1&lt;/R&gt;&lt;C&gt;1&lt;/C&gt;&lt;D xsi:type="xsd:double"&gt;20058.77&lt;/D&gt;&lt;/FQL&gt;&lt;FQL&gt;&lt;Q&gt;180458^P_PRICE_HIGH(5/09/16,5/09/16-14D,,,,"PRICE","INTRA")&lt;/Q&gt;&lt;R&gt;1&lt;/R&gt;&lt;C&gt;1&lt;/C&gt;&lt;D xsi:type="xsd:double"&gt;21654.07&lt;/D&gt;&lt;/FQL&gt;&lt;FQL&gt;&lt;Q&gt;180458^P_PRICE_LOW(5/09/16,5/09/16-14D,,,,"PRICE","INTRA")&lt;/Q&gt;&lt;R&gt;1&lt;/R&gt;&lt;C&gt;1&lt;/C&gt;&lt;D xsi:type="xsd:double"&gt;20058.77&lt;/D&gt;&lt;/FQL&gt;&lt;FQL&gt;&lt;Q&gt;180458^P_PRICE_HIGH(5/10/16,5/10/16-14D,,,,"PRICE","INTRA")&lt;/Q&gt;&lt;R&gt;1&lt;/R&gt;&lt;C&gt;1&lt;/C&gt;&lt;D xsi:type="xsd:double"&gt;21654.07&lt;/D&gt;&lt;/FQL&gt;&lt;FQL&gt;&lt;Q&gt;180458^P_PRICE_LOW(5/10/16,5/10/16-14D,,,,"PRICE","INTRA")&lt;/Q&gt;&lt;R&gt;1&lt;/R&gt;&lt;C&gt;1&lt;/C&gt;&lt;D xsi:type="xsd:double"&gt;19962.4&lt;/D&gt;&lt;/FQL&gt;&lt;FQL&gt;&lt;Q&gt;180458^P_PRICE_HIGH(5/11/16,5/11/16-14D,,,,"PRICE","INTRA")&lt;/Q&gt;&lt;R&gt;1&lt;/R&gt;&lt;C&gt;1&lt;/C&gt;&lt;D xsi:type="xsd:double"&gt;21654.07&lt;/D&gt;&lt;/FQL&gt;&lt;FQL&gt;&lt;Q&gt;180458^P_PRICE_LOW(5/11/16,5/11/16-14D,,,,"PRICE","INTRA")&lt;/Q&gt;&lt;R&gt;1&lt;/R&gt;&lt;C&gt;1&lt;/C&gt;&lt;D xsi:type="xsd:double"&gt;19962.4&lt;/D&gt;&lt;/FQL&gt;&lt;FQL&gt;&lt;Q&gt;180458^P_PRICE_HIGH(5/12/16,5/12/16-14D,,,,"PRICE","INTRA")&lt;/Q&gt;&lt;R&gt;1&lt;/R&gt;&lt;C&gt;1&lt;/C&gt;&lt;D xsi:type="xsd:double"&gt;21654.07&lt;/D&gt;&lt;/FQL&gt;&lt;FQL&gt;&lt;Q&gt;180458^P_PRICE_LOW(5/12/16,5/12/16-14D,,,,"PRICE","INTRA")&lt;/Q&gt;&lt;R&gt;1&lt;/R&gt;&lt;C&gt;1&lt;/C&gt;&lt;D xsi:type="xsd:double"&gt;19863.62&lt;/D&gt;&lt;/FQL&gt;&lt;FQL&gt;&lt;Q&gt;180458^P_PRICE_HIGH(5/13/16,5/13/16-14D,,,,"PRICE","INTRA")&lt;/Q&gt;&lt;R&gt;1&lt;/R&gt;&lt;C&gt;1&lt;/C&gt;&lt;D xsi:type="xsd:double"&gt;21654.07&lt;/D&gt;&lt;/FQL&gt;&lt;FQL&gt;&lt;Q&gt;180458^P_PRICE_LOW(5/13/16,5/13/16-14D,,,,"PRICE","INTRA")&lt;/Q&gt;&lt;R&gt;1&lt;/R&gt;&lt;C&gt;1&lt;/C&gt;&lt;D xsi:type="xsd:double"&gt;19594.61&lt;/D&gt;&lt;/FQL&gt;&lt;FQL&gt;&lt;Q&gt;180458^P_PRICE_HIGH(5/16/16,5/16/16-14D,,,,"PRICE","INTRA")&lt;/Q&gt;&lt;R&gt;1&lt;/R&gt;&lt;C&gt;1&lt;/C&gt;&lt;D xsi:type="xsd:double"&gt;21654.07&lt;/D&gt;&lt;/FQL&gt;&lt;FQL&gt;&lt;Q&gt;180458^P_PRICE_LOW(5/16/16,5/16/16-14D,,,,"PRICE","INTRA")&lt;/Q&gt;&lt;R&gt;1&lt;/R&gt;&lt;C&gt;1&lt;/C&gt;&lt;D xsi:type="xsd:double"&gt;19594.61&lt;/D&gt;&lt;/FQL&gt;&lt;FQL&gt;&lt;Q&gt;180458^P_PRICE_HIGH(5/17/16,5/17/16-14D,,,,"PRICE","INTRA")&lt;/Q&gt;&lt;R&gt;1&lt;/R&gt;&lt;C&gt;1&lt;/C&gt;&lt;D xsi:type="xsd:double"&gt;21654.07&lt;/D&gt;&lt;/FQL&gt;&lt;FQL&gt;&lt;Q&gt;180458^P_PRICE_LOW(5/17/16,5/17/16-14D,,,,"PRICE","INTRA")&lt;/Q&gt;&lt;R&gt;1&lt;/R&gt;&lt;C&gt;1&lt;/C&gt;&lt;D xsi:type="xsd:double"&gt;19594.61&lt;/D&gt;&lt;/FQL&gt;&lt;FQL&gt;&lt;Q&gt;180458^P_PRICE_HIGH(5/18/16,5/18/16-14D,,,,"PRICE","INTRA")&lt;/Q&gt;&lt;R&gt;1&lt;/R&gt;&lt;C&gt;1&lt;/C&gt;&lt;D xsi:type="xsd:double"&gt;21654.07&lt;/D&gt;&lt;/FQL&gt;&lt;FQL&gt;&lt;Q&gt;180458^P_PRICE_LOW(5/18/16,5/18/16-14D,,,,"PRICE","INTRA")&lt;/Q&gt;&lt;R&gt;1&lt;/R&gt;&lt;C&gt;1&lt;/C&gt;&lt;D xsi:type="xsd:double"&gt;19594.61&lt;/D&gt;&lt;/FQL&gt;&lt;FQL&gt;&lt;Q&gt;180458^P_PRICE_HIGH(5/19/16,5/19/16-14D,,,,"PRICE","INTRA")&lt;/Q&gt;&lt;R&gt;1&lt;/R&gt;&lt;C&gt;1&lt;/C&gt;&lt;D xsi:type="xsd:double"&gt;21654.07&lt;/D&gt;&lt;/FQL&gt;&lt;FQL&gt;&lt;Q&gt;180458^P_PRICE_LOW(5/19/16,5/19/16-14D,,,,"PRICE","INTRA")&lt;/Q&gt;&lt;R&gt;1&lt;/R&gt;&lt;C&gt;1&lt;/C&gt;&lt;D xsi:type="xsd:double"&gt;19594.61&lt;/D&gt;&lt;/FQL&gt;&lt;FQL&gt;&lt;Q&gt;180458^P_PRICE_HIGH(5/20/16,5/20/16-14D,,,,"PRICE","INTRA")&lt;/Q&gt;&lt;R&gt;1&lt;/R&gt;&lt;C&gt;1&lt;/C&gt;&lt;D xsi:type="xsd:double"&gt;21235.39&lt;/D&gt;&lt;/FQL&gt;&lt;FQL&gt;&lt;Q&gt;180458^P_PRICE_LOW(5/20/16,5/20/16-14D,,,,"PRICE","INTRA")&lt;/Q&gt;&lt;R&gt;1&lt;/R&gt;&lt;C&gt;1&lt;/C&gt;&lt;D xsi:type="xsd:double"&gt;19594.61&lt;/D&gt;&lt;/FQL&gt;&lt;FQL&gt;&lt;Q&gt;180458^P_PRICE_HIGH(5/23/16,5/23/16-14D,,,,"PRICE","INTRA")&lt;/Q&gt;&lt;R&gt;1&lt;/R&gt;&lt;C&gt;1&lt;/C&gt;&lt;D xsi:type="xsd:double"&gt;21061.77&lt;/D&gt;&lt;/FQL&gt;&lt;FQL&gt;&lt;Q&gt;180458^P_PRICE_LOW(5/23/16,5/23/16-14D,,,,"PRICE","INTRA")&lt;/Q&gt;&lt;R&gt;1&lt;/R&gt;&lt;C&gt;1&lt;/C&gt;&lt;D xsi:type="xsd:double"&gt;19594.61&lt;/D&gt;&lt;/FQL&gt;&lt;FQL&gt;&lt;Q&gt;180458^P_PRICE_HIGH(5/24/16,5/24/16-14D,,,,"PRICE","INTRA")&lt;/Q&gt;&lt;R&gt;1&lt;/R&gt;&lt;C&gt;1&lt;/C&gt;&lt;D xsi:type="xsd:double"&gt;20580.38&lt;/D&gt;&lt;/FQL&gt;&lt;FQL&gt;&lt;Q&gt;180458^P_PRICE_LOW(5/24/16,5/24/16-14D,,,,"PRICE","INTRA")&lt;/Q&gt;&lt;R&gt;1&lt;/R&gt;&lt;C&gt;1&lt;/C&gt;&lt;D xsi:type="xsd:double"&gt;19594.61&lt;/D&gt;&lt;/FQL&gt;&lt;FQL&gt;&lt;Q&gt;180458^P_PRICE_HIGH(5/25/16,5/25/16-14D,,,,"PRICE","INTRA")&lt;/Q&gt;&lt;R&gt;1&lt;/R&gt;&lt;C&gt;1&lt;/C&gt;&lt;D xsi:type="xsd:double"&gt;20534.76&lt;/D&gt;&lt;/FQL&gt;&lt;FQL&gt;&lt;Q&gt;180458^P_PRICE_LOW(5/25/16,5/25/16-14D,,,,"PRICE","INTRA")&lt;/Q&gt;&lt;R&gt;1&lt;/R&gt;&lt;C&gt;1&lt;/C&gt;&lt;D xsi:type="xsd:double"&gt;19594.61&lt;/D&gt;&lt;/FQL&gt;&lt;FQL&gt;&lt;Q&gt;180458^P_PRICE_HIGH(5/26/16,5/26/16-14D,,,,"PRICE","INTRA")&lt;/Q&gt;&lt;R&gt;1&lt;/R&gt;&lt;C&gt;1&lt;/C&gt;&lt;D xsi:type="xsd:double"&gt;20404.73&lt;/D&gt;&lt;/FQL&gt;&lt;FQL&gt;&lt;Q&gt;180458^P_PRICE_LOW(5/26/16,5/26/16-14D,,,,"PRICE","INTRA")&lt;/Q&gt;&lt;R&gt;1&lt;/R&gt;&lt;C&gt;1&lt;/C&gt;&lt;D xsi:type="xsd:double"&gt;19594.61&lt;/D&gt;&lt;/FQL&gt;&lt;FQL&gt;&lt;Q&gt;180458^P_PRICE_HIGH(5/27/16,5/27/16-14D,,,,"PRICE","INTRA")&lt;/Q&gt;&lt;R&gt;1&lt;/R&gt;&lt;C&gt;1&lt;/C&gt;&lt;D xsi:type="xsd:double"&gt;20620.15&lt;/D&gt;&lt;/FQL&gt;&lt;FQL&gt;&lt;Q&gt;180458^P_PRICE_LOW(5/27/16,5/27/16-14D,,,,"PRICE","INTRA")&lt;/Q&gt;&lt;R&gt;1&lt;/R&gt;&lt;C&gt;1&lt;/C&gt;&lt;D xsi:type="xsd:double"&gt;19594.61&lt;/D&gt;&lt;/FQL&gt;&lt;FQL&gt;&lt;Q&gt;180458^P_PRICE_HIGH(5/30/16,5/30/16-14D,,,,"PRICE","INTRA")&lt;/Q&gt;&lt;R&gt;1&lt;/R&gt;&lt;C&gt;1&lt;/C&gt;&lt;D xsi:type="xsd:double"&gt;20765.61&lt;/D&gt;&lt;/FQL&gt;&lt;FQL&gt;&lt;Q&gt;180458^P_PRICE_LOW(5/30/16,5/30/16-14D,,,,"PRICE","INTRA")&lt;/Q&gt;&lt;R&gt;1&lt;/R&gt;&lt;C&gt;1&lt;/C&gt;&lt;D xsi:type="xsd:double"&gt;19594.61&lt;/D&gt;&lt;/FQL&gt;&lt;FQL&gt;&lt;Q&gt;180458^P_PRICE_HIGH(5/31/16,5/31/16-14D,,,,"PRICE","INTRA")&lt;/Q&gt;&lt;R&gt;1&lt;/R&gt;&lt;C&gt;1&lt;/C&gt;&lt;D xsi:type="xsd:double"&gt;20974.71&lt;/D&gt;&lt;/FQL&gt;&lt;FQL&gt;&lt;Q&gt;180458^P_PRICE_LOW(5/31/16,5/31/16-14D,,,,"PRICE","INTRA")&lt;/Q&gt;&lt;R&gt;1&lt;/R&gt;&lt;C&gt;1&lt;/C&gt;&lt;D xsi:type="xsd:double"&gt;19594.61&lt;/D&gt;&lt;/FQL&gt;&lt;FQL&gt;&lt;Q&gt;180458^P_PRICE_HIGH(6/01/16,6/01/16-14D,,,,"PRICE","INTRA")&lt;/Q&gt;&lt;R&gt;1&lt;/R&gt;&lt;C&gt;1&lt;/C&gt;&lt;D xsi:type="xsd:double"&gt;20974.71&lt;/D&gt;&lt;/FQL&gt;&lt;FQL&gt;&lt;Q&gt;180458^P_PRICE_LOW(6/01/16,6/01/16-14D,,,,"PRICE","INTRA")&lt;/Q&gt;&lt;R&gt;1&lt;/R&gt;&lt;C&gt;1&lt;/C&gt;&lt;D xsi:type="xsd:double"&gt;19594.61&lt;/D&gt;&lt;/FQL&gt;&lt;FQL&gt;&lt;Q&gt;180458^P_PRICE_HIGH(6/02/16,6/02/16-14D,,,,"PRICE","INTRA")&lt;/Q&gt;&lt;R&gt;1&lt;/R&gt;&lt;C&gt;1&lt;/C&gt;&lt;D xsi:type="xsd:double"&gt;20974.71&lt;/D&gt;&lt;/FQL&gt;&lt;FQL&gt;&lt;Q&gt;180458^P_PRICE_LOW(6/02/16,6/02/16-14D,,,,"PRICE","INTRA")&lt;/Q&gt;&lt;R&gt;1&lt;/R&gt;&lt;C&gt;1&lt;/C&gt;&lt;D xsi:type="xsd:double"&gt;19594.61&lt;/D&gt;&lt;/FQL&gt;&lt;FQL&gt;&lt;Q&gt;180458^P_PRICE_HIGH(6/03/16,6/03/16-14D,,,,"PRICE","INTRA")&lt;/Q&gt;&lt;R&gt;1&lt;/R&gt;&lt;C&gt;1&lt;/C&gt;&lt;D xsi:type="xsd:double"&gt;21049.2&lt;/D&gt;&lt;/FQL&gt;&lt;FQL&gt;&lt;Q&gt;180458^P_PRICE_LOW(6/03/16,6/03/16-14D,,,,"PRICE","INTRA")&lt;/Q&gt;&lt;R&gt;1&lt;/R&gt;&lt;C&gt;1&lt;/C&gt;&lt;D xsi:type="xsd:double"&gt;19631.71&lt;/D&gt;&lt;/FQL&gt;&lt;FQL&gt;&lt;Q&gt;180458^P_PRICE_HIGH(6/06/16,6/06/16-14D,,,,"PRICE","INTRA")&lt;/Q&gt;&lt;R&gt;1&lt;/R&gt;&lt;C&gt;1&lt;/C&gt;&lt;D xsi:type="xsd:double"&gt;21049.2&lt;/D&gt;&lt;/FQL&gt;&lt;FQL&gt;&lt;Q&gt;180458^P_PRICE_LOW(6/06/16,6/06/16-14D,,,,"PRICE","INTRA")&lt;/Q&gt;&lt;R&gt;1&lt;/R&gt;&lt;C&gt;1&lt;/C&gt;&lt;D xsi:type="xsd:double"&gt;19631.71&lt;/D&gt;&lt;/FQL&gt;&lt;FQL&gt;&lt;Q&gt;180458^P_PRICE_HIGH(6/07/16,6/07/16-14D,,,,"PRICE","INTRA")&lt;/Q&gt;&lt;R&gt;1&lt;/R&gt;&lt;C&gt;1&lt;/C&gt;&lt;D xsi:type="xsd:double"&gt;21351.33&lt;/D&gt;&lt;/FQL&gt;&lt;FQL&gt;&lt;Q&gt;180458^P_PRICE_LOW(6/07/16,6/07/16-14D,,,,"PRICE","INTRA")&lt;/Q&gt;&lt;R&gt;1&lt;/R&gt;&lt;C&gt;1&lt;/C&gt;&lt;D xsi:type="xsd:double"&gt;19631.71&lt;/D&gt;&lt;/FQL&gt;&lt;FQL&gt;&lt;Q&gt;180458^P_PRICE_HIGH(6/08/16,6/08/16-14D,,,,"PRICE","INTRA")&lt;/Q&gt;&lt;R&gt;1&lt;/R&gt;&lt;C&gt;1&lt;/C&gt;&lt;D xsi:type="xsd:double"&gt;21352.37&lt;/D&gt;&lt;/FQL&gt;&lt;FQL&gt;&lt;Q&gt;180458^P_PRICE_LOW(6/08/16,6/08/16-14D,,,,"PRICE","INTRA")&lt;/Q&gt;&lt;R&gt;1&lt;/R&gt;&lt;C&gt;1&lt;/C&gt;&lt;D xsi:type="xsd:double"&gt;19631.71&lt;/D&gt;&lt;/FQL&gt;&lt;FQL&gt;&lt;Q&gt;180458^P_PRICE_HIGH(6/10/16,6/10/16-14D,,,,"PRICE","INTRA")&lt;/Q&gt;&lt;R&gt;1&lt;/R&gt;&lt;C&gt;1&lt;/C&gt;&lt;D xsi:type="xsd:double"&gt;21352.37&lt;/D&gt;&lt;/FQL&gt;&lt;FQL&gt;&lt;Q&gt;180458^P_PRICE_LOW(6/10/16,6/10/16-14D,,,,"PRICE","INTRA")&lt;/Q&gt;&lt;R&gt;1&lt;/R&gt;&lt;C&gt;1&lt;/C&gt;&lt;D xsi:type="xsd:double"&gt;19631.71&lt;/D&gt;&lt;/FQL&gt;&lt;FQL&gt;&lt;Q&gt;180458^P_PRICE_HIGH(6/13/16,6/13/16-14D,,,,"PRICE","INTRA")&lt;/Q&gt;&lt;R&gt;1&lt;/R&gt;&lt;C&gt;1&lt;/C&gt;&lt;D xsi:type="xsd:double"&gt;21352.37&lt;/D&gt;&lt;/FQL&gt;&lt;FQL&gt;&lt;Q&gt;180458^P_PRICE_LOW(6/13/16,6/13/16-14D,,,,"PRICE","INTRA")&lt;/Q&gt;&lt;R&gt;1&lt;/R&gt;&lt;C&gt;1&lt;/C&gt;&lt;D xsi:type="xsd:double"&gt;19712.67&lt;/D&gt;&lt;/FQL&gt;&lt;FQL&gt;&lt;Q&gt;180458^P_PRICE_HIGH(6/14/16,6/14/16-14D,,,,"PRICE","INTRA")&lt;/Q&gt;&lt;R&gt;1&lt;/R&gt;&lt;C&gt;1&lt;/C&gt;&lt;D xsi:type="xsd:double"&gt;21352.37&lt;/D&gt;&lt;/FQL&gt;&lt;FQL&gt;&lt;Q&gt;180458^P_PRICE_LOW(6/14/16,6/14/16-14D,,,,"PRICE","INTRA")&lt;/Q&gt;&lt;R&gt;1&lt;/R&gt;&lt;C&gt;1&lt;/C&gt;&lt;D xsi:type="xsd:double"&gt;19712.67&lt;/D&gt;&lt;/FQL&gt;&lt;FQL&gt;&lt;Q&gt;180458^P_PRICE_HIGH(6/15/16,6/15/16-14D,,,,"PRICE","INTRA")&lt;/Q&gt;&lt;R&gt;1&lt;/R&gt;&lt;C&gt;1&lt;/C&gt;&lt;D xsi:type="xsd:double"&gt;21352.37&lt;/D&gt;&lt;/FQL&gt;&lt;FQL&gt;&lt;Q&gt;180458^P_PRICE_LOW(6/15/16,6/15/16-14D,,,,"PRICE</t>
        </r>
      </text>
    </comment>
    <comment ref="A113" authorId="0" shapeId="0">
      <text>
        <r>
          <rPr>
            <b/>
            <sz val="9"/>
            <color indexed="81"/>
            <rFont val="Tahoma"/>
            <charset val="1"/>
          </rPr>
          <t>","INTRA")&lt;/Q&gt;&lt;R&gt;1&lt;/R&gt;&lt;C&gt;1&lt;/C&gt;&lt;D xsi:type="xsd:double"&gt;20156.76&lt;/D&gt;&lt;/FQL&gt;&lt;FQL&gt;&lt;Q&gt;180458^P_PRICE_HIGH(6/16/16,6/16/16-14D,,,,"PRICE","INTRA")&lt;/Q&gt;&lt;R&gt;1&lt;/R&gt;&lt;C&gt;1&lt;/C&gt;&lt;D xsi:type="xsd:double"&gt;21352.37&lt;/D&gt;&lt;/FQL&gt;&lt;FQL&gt;&lt;Q&gt;180458^P_PRICE_LOW(6/16/16,6/16/16-14D,,,,"PRICE","INTRA")&lt;/Q&gt;&lt;R&gt;1&lt;/R&gt;&lt;C&gt;1&lt;/C&gt;&lt;D xsi:type="xsd:double"&gt;19964.37&lt;/D&gt;&lt;/FQL&gt;&lt;FQL&gt;&lt;Q&gt;180458^P_PRICE_HIGH(6/17/16,6/17/16-14D,,,,"PRICE","INTRA")&lt;/Q&gt;&lt;R&gt;1&lt;/R&gt;&lt;C&gt;1&lt;/C&gt;&lt;D xsi:type="xsd:double"&gt;21352.37&lt;/D&gt;&lt;/FQL&gt;&lt;FQL&gt;&lt;Q&gt;180458^P_PRICE_LOW(6/17/16,6/17/16-14D,,,,"PRICE","INTRA")&lt;/Q&gt;&lt;R&gt;1&lt;/R&gt;&lt;C&gt;1&lt;/C&gt;&lt;D xsi:type="xsd:double"&gt;19964.37&lt;/D&gt;&lt;/FQL&gt;&lt;FQL&gt;&lt;Q&gt;180458^P_PRICE_HIGH(6/20/16,6/20/16-14D,,,,"PRICE","INTRA")&lt;/Q&gt;&lt;R&gt;1&lt;/R&gt;&lt;C&gt;1&lt;/C&gt;&lt;D xsi:type="xsd:double"&gt;21352.37&lt;/D&gt;&lt;/FQL&gt;&lt;FQL&gt;&lt;Q&gt;180458^P_PRICE_LOW(6/20/16,6/20/16-14D,,,,"PRICE","INTRA")&lt;/Q&gt;&lt;R&gt;1&lt;/R&gt;&lt;C&gt;1&lt;/C&gt;&lt;D xsi:type="xsd:double"&gt;19964.37&lt;/D&gt;&lt;/FQL&gt;&lt;FQL&gt;&lt;Q&gt;180458^P_PRICE_HIGH(6/21/16,6/21/16-14D,,,,"PRICE","INTRA")&lt;/Q&gt;&lt;R&gt;1&lt;/R&gt;&lt;C&gt;1&lt;/C&gt;&lt;D xsi:type="xsd:double"&gt;21352.37&lt;/D&gt;&lt;/FQL&gt;&lt;FQL&gt;&lt;Q&gt;180458^P_PRICE_LOW(6/21/16,6/21/16-14D,,,,"PRICE","INTRA")&lt;/Q&gt;&lt;R&gt;1&lt;/R&gt;&lt;C&gt;1&lt;/C&gt;&lt;D xsi:type="xsd:double"&gt;19964.37&lt;/D&gt;&lt;/FQL&gt;&lt;FQL&gt;&lt;Q&gt;180458^P_PRICE_HIGH(6/22/16,6/22/16-14D,,,,"PRICE","INTRA")&lt;/Q&gt;&lt;R&gt;1&lt;/R&gt;&lt;C&gt;1&lt;/C&gt;&lt;D xsi:type="xsd:double"&gt;21352.37&lt;/D&gt;&lt;/FQL&gt;&lt;FQL&gt;&lt;Q&gt;180458^P_PRICE_LOW(6/22/16,6/22/16-14D,,,,"PRICE","INTRA")&lt;/Q&gt;&lt;R&gt;1&lt;/R&gt;&lt;C&gt;1&lt;/C&gt;&lt;D xsi:type="xsd:double"&gt;19964.37&lt;/D&gt;&lt;/FQL&gt;&lt;FQL&gt;&lt;Q&gt;180458^P_PRICE_HIGH(6/23/16,6/23/16-14D,,,,"PRICE","INTRA")&lt;/Q&gt;&lt;R&gt;1&lt;/R&gt;&lt;C&gt;1&lt;/C&gt;&lt;D xsi:type="xsd:double"&gt;21352.37&lt;/D&gt;&lt;/FQL&gt;&lt;FQL&gt;&lt;Q&gt;180458^P_PRICE_LOW(6/23/16,6/23/16-14D,,,,"PRICE","INTRA")&lt;/Q&gt;&lt;R&gt;1&lt;/R&gt;&lt;C&gt;1&lt;/C&gt;&lt;D xsi:type="xsd:double"&gt;19964.37&lt;/D&gt;&lt;/FQL&gt;&lt;FQL&gt;&lt;Q&gt;180458^P_PRICE_HIGH(6/24/16,6/24/16-14D,,,,"PRICE","INTRA")&lt;/Q&gt;&lt;R&gt;1&lt;/R&gt;&lt;C&gt;1&lt;/C&gt;&lt;D xsi:type="xsd:double"&gt;21352.37&lt;/D&gt;&lt;/FQL&gt;&lt;FQL&gt;&lt;Q&gt;180458^P_PRICE_LOW(6/24/16,6/24/16-14D,,,,"PRICE","INTRA")&lt;/Q&gt;&lt;R&gt;1&lt;/R&gt;&lt;C&gt;1&lt;/C&gt;&lt;D xsi:type="xsd:double"&gt;19662.7&lt;/D&gt;&lt;/FQL&gt;&lt;FQL&gt;&lt;Q&gt;180458^P_PRICE_HIGH(6/27/16,6/27/16-14D,,,,"PRICE","INTRA")&lt;/Q&gt;&lt;R&gt;1&lt;/R&gt;&lt;C&gt;1&lt;/C&gt;&lt;D xsi:type="xsd:double"&gt;21352.37&lt;/D&gt;&lt;/FQL&gt;&lt;FQL&gt;&lt;Q&gt;180458^P_PRICE_LOW(6/27/16,6/27/16-14D,,,,"PRICE","INTRA")&lt;/Q&gt;&lt;R&gt;1&lt;/R&gt;&lt;C&gt;1&lt;/C&gt;&lt;D xsi:type="xsd:double"&gt;19662.7&lt;/D&gt;&lt;/FQL&gt;&lt;FQL&gt;&lt;Q&gt;180458^P_PRICE_HIGH(6/28/16,6/28/16-14D,,,,"PRICE","INTRA")&lt;/Q&gt;&lt;R&gt;1&lt;/R&gt;&lt;C&gt;1&lt;/C&gt;&lt;D xsi:type="xsd:double"&gt;21352.37&lt;/D&gt;&lt;/FQL&gt;&lt;FQL&gt;&lt;Q&gt;180458^P_PRICE_LOW(6/28/16,6/28/16-14D,,,,"PRICE","INTRA")&lt;/Q&gt;&lt;R&gt;1&lt;/R&gt;&lt;C&gt;1&lt;/C&gt;&lt;D xsi:type="xsd:double"&gt;19662.7&lt;/D&gt;&lt;/FQL&gt;&lt;FQL&gt;&lt;Q&gt;180458^P_PRICE_HIGH(6/29/16,6/29/16-14D,,,,"PRICE","INTRA")&lt;/Q&gt;&lt;R&gt;1&lt;/R&gt;&lt;C&gt;1&lt;/C&gt;&lt;D xsi:type="xsd:double"&gt;21352.37&lt;/D&gt;&lt;/FQL&gt;&lt;FQL&gt;&lt;Q&gt;180458^P_PRICE_LOW(6/29/16,6/29/16-14D,,,,"PRICE","INTRA")&lt;/Q&gt;&lt;R&gt;1&lt;/R&gt;&lt;C&gt;1&lt;/C&gt;&lt;D xsi:type="xsd:double"&gt;19662.7&lt;/D&gt;&lt;/FQL&gt;&lt;FQL&gt;&lt;Q&gt;180458^P_PRICE_HIGH(6/30/16,6/30/16-14D,,,,"PRICE","INTRA")&lt;/Q&gt;&lt;R&gt;1&lt;/R&gt;&lt;C&gt;1&lt;/C&gt;&lt;D xsi:type="xsd:double"&gt;21270.62&lt;/D&gt;&lt;/FQL&gt;&lt;FQL&gt;&lt;Q&gt;180458^P_PRICE_LOW(6/30/16,6/30/16-14D,,,,"PRICE","INTRA")&lt;/Q&gt;&lt;R&gt;1&lt;/R&gt;&lt;C&gt;1&lt;/C&gt;&lt;D xsi:type="xsd:double"&gt;19662.7&lt;/D&gt;&lt;/FQL&gt;&lt;FQL&gt;&lt;Q&gt;180458^P_PRICE_HIGH(7/04/16,7/04/16-14D,,,,"PRICE","INTRA")&lt;/Q&gt;&lt;R&gt;1&lt;/R&gt;&lt;C&gt;1&lt;/C&gt;&lt;D xsi:type="xsd:double"&gt;21166.02&lt;/D&gt;&lt;/FQL&gt;&lt;FQL&gt;&lt;Q&gt;180458^P_PRICE_LOW(7/04/16,7/04/16-14D,,,,"PRICE","INTRA")&lt;/Q&gt;&lt;R&gt;1&lt;/R&gt;&lt;C&gt;1&lt;/C&gt;&lt;D xsi:type="xsd:double"&gt;19662.7&lt;/D&gt;&lt;/FQL&gt;&lt;FQL&gt;&lt;Q&gt;180458^P_PRICE_HIGH(7/05/16,7/05/16-14D,,,,"PRICE","INTRA")&lt;/Q&gt;&lt;R&gt;1&lt;/R&gt;&lt;C&gt;1&lt;/C&gt;&lt;D xsi:type="xsd:double"&gt;21166.02&lt;/D&gt;&lt;/FQL&gt;&lt;FQL&gt;&lt;Q&gt;180458^P_PRICE_LOW(7/05/16,7/05/16-14D,,,,"PRICE","INTRA")&lt;/Q&gt;&lt;R&gt;1&lt;/R&gt;&lt;C&gt;1&lt;/C&gt;&lt;D xsi:type="xsd:double"&gt;19662.7&lt;/D&gt;&lt;/FQL&gt;&lt;FQL&gt;&lt;Q&gt;180458^P_PRICE_HIGH(7/06/16,7/06/16-14D,,,,"PRICE","INTRA")&lt;/Q&gt;&lt;R&gt;1&lt;/R&gt;&lt;C&gt;1&lt;/C&gt;&lt;D xsi:type="xsd:double"&gt;21166.02&lt;/D&gt;&lt;/FQL&gt;&lt;FQL&gt;&lt;Q&gt;180458^P_PRICE_LOW(7/06/16,7/06/16-14D,,,,"PRICE","INTRA")&lt;/Q&gt;&lt;R&gt;1&lt;/R&gt;&lt;C&gt;1&lt;/C&gt;&lt;D xsi:type="xsd:double"&gt;19662.7&lt;/D&gt;&lt;/FQL&gt;&lt;FQL&gt;&lt;Q&gt;180458^P_PRICE_HIGH(7/07/16,7/07/16-14D,,,,"PRICE","INTRA")&lt;/Q&gt;&lt;R&gt;1&lt;/R&gt;&lt;C&gt;1&lt;/C&gt;&lt;D xsi:type="xsd:double"&gt;21166.02&lt;/D&gt;&lt;/FQL&gt;&lt;FQL&gt;&lt;Q&gt;180458^P_PRICE_LOW(7/07/16,7/07/16-14D,,,,"PRICE","INTRA")&lt;/Q&gt;&lt;R&gt;1&lt;/R&gt;&lt;C&gt;1&lt;/C&gt;&lt;D xsi:type="xsd:double"&gt;19662.7&lt;/D&gt;&lt;/FQL&gt;&lt;FQL&gt;&lt;Q&gt;180458^P_PRICE_HIGH(7/08/16,7/08/16-14D,,,,"PRICE","INTRA")&lt;/Q&gt;&lt;R&gt;1&lt;/R&gt;&lt;C&gt;1&lt;/C&gt;&lt;D xsi:type="xsd:double"&gt;21166.02&lt;/D&gt;&lt;/FQL&gt;&lt;FQL&gt;&lt;Q&gt;180458^P_PRICE_LOW(7/08/16,7/08/16-14D,,,,"PRICE","INTRA")&lt;/Q&gt;&lt;R&gt;1&lt;/R&gt;&lt;C&gt;1&lt;/C&gt;&lt;D xsi:type="xsd:double"&gt;19662.7&lt;/D&gt;&lt;/FQL&gt;&lt;FQL&gt;&lt;Q&gt;180458^P_PRICE_HIGH(7/11/16,7/11/16-14D,,,,"PRICE","INTRA")&lt;/Q&gt;&lt;R&gt;1&lt;/R&gt;&lt;C&gt;1&lt;/C&gt;&lt;D xsi:type="xsd:double"&gt;21166.02&lt;/D&gt;&lt;/FQL&gt;&lt;FQL&gt;&lt;Q&gt;180458^P_PRICE_LOW(7/11/16,7/11/16-14D,,,,"PRICE","INTRA")&lt;/Q&gt;&lt;R&gt;1&lt;/R&gt;&lt;C&gt;1&lt;/C&gt;&lt;D xsi:type="xsd:double"&gt;19662.7&lt;/D&gt;&lt;/FQL&gt;&lt;FQL&gt;&lt;Q&gt;180458^P_PRICE_HIGH(7/12/16,7/12/16-14D,,,,"PRICE","INTRA")&lt;/Q&gt;&lt;R&gt;1&lt;/R&gt;&lt;C&gt;1&lt;/C&gt;&lt;D xsi:type="xsd:double"&gt;21252.64&lt;/D&gt;&lt;/FQL&gt;&lt;FQL&gt;&lt;Q&gt;180458^P_PRICE_LOW(7/12/16,7/12/16-14D,,,,"PRICE","INTRA")&lt;/Q&gt;&lt;R&gt;1&lt;/R&gt;&lt;C&gt;1&lt;/C&gt;&lt;D xsi:type="xsd:double"&gt;19662.7&lt;/D&gt;&lt;/FQL&gt;&lt;FQL&gt;&lt;Q&gt;180458^P_PRICE_HIGH(7/13/16,7/13/16-14D,,,,"PRICE","INTRA")&lt;/Q&gt;&lt;R&gt;1&lt;/R&gt;&lt;C&gt;1&lt;/C&gt;&lt;D xsi:type="xsd:double"&gt;21441.23&lt;/D&gt;&lt;/FQL&gt;&lt;FQL&gt;&lt;Q&gt;180458^P_PRICE_LOW(7/13/16,7/13/16-14D,,,,"PRICE","INTRA")&lt;/Q&gt;&lt;R&gt;1&lt;/R&gt;&lt;C&gt;1&lt;/C&gt;&lt;D xsi:type="xsd:double"&gt;19662.7&lt;/D&gt;&lt;/FQL&gt;&lt;FQL&gt;&lt;Q&gt;180458^P_PRICE_HIGH(7/14/16,7/14/16-14D,,,,"PRICE","INTRA")&lt;/Q&gt;&lt;R&gt;1&lt;/R&gt;&lt;C&gt;1&lt;/C&gt;&lt;D xsi:type="xsd:double"&gt;21581.42&lt;/D&gt;&lt;/FQL&gt;&lt;FQL&gt;&lt;Q&gt;180458^P_PRICE_LOW(7/14/16,7/14/16-14D,,,,"PRICE","INTRA")&lt;/Q&gt;&lt;R&gt;1&lt;/R&gt;&lt;C&gt;1&lt;/C&gt;&lt;D xsi:type="xsd:double"&gt;19662.7&lt;/D&gt;&lt;/FQL&gt;&lt;FQL&gt;&lt;Q&gt;180458^P_PRICE_HIGH(7/15/16,7/15/16-14D,,,,"PRICE","INTRA")&lt;/Q&gt;&lt;R&gt;1&lt;/R&gt;&lt;C&gt;1&lt;/C&gt;&lt;D xsi:type="xsd:double"&gt;21739.21&lt;/D&gt;&lt;/FQL&gt;&lt;FQL&gt;&lt;Q&gt;180458^P_PRICE_LOW(7/15/16,7/15/16-14D,,,,"PRICE","INTRA")&lt;/Q&gt;&lt;R&gt;1&lt;/R&gt;&lt;C&gt;1&lt;/C&gt;&lt;D xsi:type="xsd:double"&gt;19662.7&lt;/D&gt;&lt;/FQL&gt;&lt;FQL&gt;&lt;Q&gt;180458^P_PRICE_HIGH(7/18/16,7/18/16-14D,,,,"PRICE","INTRA")&lt;/Q&gt;&lt;R&gt;1&lt;/R&gt;&lt;C&gt;1&lt;/C&gt;&lt;D xsi:type="xsd:double"&gt;21822&lt;/D&gt;&lt;/FQL&gt;&lt;FQL&gt;&lt;Q&gt;180458^P_PRICE_LOW(7/18/16,7/18/16-14D,,,,"PRICE","INTRA")&lt;/Q&gt;&lt;R&gt;1&lt;/R&gt;&lt;C&gt;1&lt;/C&gt;&lt;D xsi:type="xsd:double"&gt;19898.75&lt;/D&gt;&lt;/FQL&gt;&lt;FQL&gt;&lt;Q&gt;180458^P_PRICE_HIGH(7/19/16,7/19/16-14D,,,,"PRICE","INTRA")&lt;/Q&gt;&lt;R&gt;1&lt;/R&gt;&lt;C&gt;1&lt;/C&gt;&lt;D xsi:type="xsd:double"&gt;21822&lt;/D&gt;&lt;/FQL&gt;&lt;FQL&gt;&lt;Q&gt;180458^P_PRICE_LOW(7/19/16,7/19/16-14D,,,,"PRICE","INTRA")&lt;/Q&gt;&lt;R&gt;1&lt;/R&gt;&lt;C&gt;1&lt;/C&gt;&lt;D xsi:type="xsd:double"&gt;19898.75&lt;/D&gt;&lt;/FQL&gt;&lt;FQL&gt;&lt;Q&gt;180458^P_PRICE_HIGH(7/20/16,7/20/16-14D,,,,"PRICE","INTRA")&lt;/Q&gt;&lt;R&gt;1&lt;/R&gt;&lt;C&gt;1&lt;/C&gt;&lt;D xsi:type="xsd:double"&gt;21895.23&lt;/D&gt;&lt;/FQL&gt;&lt;FQL&gt;&lt;Q&gt;180458^P_PRICE_LOW(7/20/16,7/20/16-14D,,,,"PRICE","INTRA")&lt;/Q&gt;&lt;R&gt;1&lt;/R&gt;&lt;C&gt;1&lt;/C&gt;&lt;D xsi:type="xsd:double"&gt;20217.07&lt;/D&gt;&lt;/FQL&gt;&lt;FQL&gt;&lt;Q&gt;180458^P_PRICE_HIGH(7/21/16,7/21/16-14D,,,,"PRICE","INTRA")&lt;/Q&gt;&lt;R&gt;1&lt;/R&gt;&lt;C&gt;1&lt;/C&gt;&lt;D xsi:type="xsd:double"&gt;22118.22&lt;/D&gt;&lt;/FQL&gt;&lt;FQL&gt;&lt;Q&gt;180458^P_PRICE_LOW(7/21/16,7/21/16-14D,,,,"PRICE","INTRA")&lt;/Q&gt;&lt;R&gt;1&lt;/R&gt;&lt;C&gt;1&lt;/C&gt;&lt;D xsi:type="xsd:double"&gt;20304.39&lt;/D&gt;&lt;/FQL&gt;&lt;FQL&gt;&lt;Q&gt;180458^P_PRICE_HIGH(7/22/16,7/22/16-14D,,,,"PRICE","INTRA")&lt;/Q&gt;&lt;R&gt;1&lt;/R&gt;&lt;C&gt;1&lt;/C&gt;&lt;D xsi:type="xsd:double"&gt;22118.22&lt;/D&gt;&lt;/FQL&gt;&lt;FQL&gt;&lt;Q&gt;180458^P_PRICE_LOW(7/22/16,7/22/16-14D,,,,"PRICE","INTRA")&lt;/Q&gt;&lt;R&gt;1&lt;/R&gt;&lt;C&gt;1&lt;/C&gt;&lt;D xsi:type="xsd:double"&gt;20304.39&lt;/D&gt;&lt;/FQL&gt;&lt;FQL&gt;&lt;Q&gt;180458^P_PRICE_HIGH(7/25/16,7/25/16-14D,,,,"PRICE","INTRA")&lt;/Q&gt;&lt;R&gt;1&lt;/R&gt;&lt;C&gt;1&lt;/C&gt;&lt;D xsi:type="xsd:double"&gt;22118.22&lt;/D&gt;&lt;/FQL&gt;&lt;FQL&gt;&lt;Q&gt;180458^P_PRICE_LOW(7/25/16,7/25/16-14D,,,,"PRICE","INTRA")&lt;/Q&gt;&lt;R&gt;1&lt;/R&gt;&lt;C&gt;1&lt;/C&gt;&lt;D xsi:type="xsd:double"&gt;20304.39&lt;/D&gt;&lt;/FQL&gt;&lt;FQL&gt;&lt;Q&gt;180458^P_PRICE_HIGH(7/26/16,7/26/16-14D,,,,"PRICE","INTRA")&lt;/Q&gt;&lt;R&gt;1&lt;/R&gt;&lt;C&gt;1&lt;/C&gt;&lt;D xsi:type="xsd:double"&gt;22300.51&lt;/D&gt;&lt;/FQL&gt;&lt;FQL&gt;&lt;Q&gt;180458^P_PRICE_LOW(7/26/16,7/26/16-14D,,,,"PRICE","INTRA")&lt;/Q&gt;&lt;R&gt;1&lt;/R&gt;&lt;C&gt;1&lt;/C&gt;&lt;D xsi:type="xsd:double"&gt;20304.39&lt;/D&gt;&lt;/FQL&gt;&lt;FQL&gt;&lt;Q&gt;180458^P_PRICE_HIGH(7/27/16,7/27/16-14D,,,,"PRICE","INTRA")&lt;/Q&gt;&lt;R&gt;1&lt;/R&gt;&lt;C&gt;1&lt;/C&gt;&lt;D xsi:type="xsd:double"&gt;22300.51&lt;/D&gt;&lt;/FQL&gt;&lt;FQL&gt;&lt;Q&gt;180458^P_PRICE_LOW(7/27/16,7/27/16-14D,,,,"PRICE","INTRA")&lt;/Q&gt;&lt;R&gt;1&lt;/R&gt;&lt;C&gt;1&lt;/C&gt;&lt;D xsi:type="xsd:double"&gt;20468.53&lt;/D&gt;&lt;/FQL&gt;&lt;FQL&gt;&lt;Q&gt;180458^P_PRICE_HIGH(7/28/16,7/28/16-14D,,,,"PRICE","INTRA")&lt;/Q&gt;&lt;R&gt;1&lt;/R&gt;&lt;C&gt;1&lt;/C&gt;&lt;D xsi:type="xsd:double"&gt;22300.51&lt;/D&gt;&lt;/FQL&gt;&lt;FQL&gt;&lt;Q&gt;180458^P_PRICE_LOW(7/28/16,7/28/16-14D,,,,"PRICE","INTRA")&lt;/Q&gt;&lt;R&gt;1&lt;/R&gt;&lt;C&gt;1&lt;/C&gt;&lt;D xsi:type="xsd:double"&gt;20468.53&lt;/D&gt;&lt;/FQL&gt;&lt;FQL&gt;&lt;Q&gt;180458^P_PRICE_HIGH(7/29/16,7/29/16-14D,,,,"PRICE","INTRA")&lt;/Q&gt;&lt;R&gt;1&lt;/R&gt;&lt;C&gt;1&lt;/C&gt;&lt;D xsi:type="xsd:double"&gt;22300.51&lt;/D&gt;&lt;/FQL&gt;&lt;FQL&gt;&lt;Q&gt;180458^P_PRICE_LOW(7/29/16,7/29/16-14D,,,,"PRICE","INTRA")&lt;/Q&gt;&lt;R&gt;1&lt;/R&gt;&lt;C&gt;1&lt;/C&gt;&lt;D xsi:type="xsd:double"&gt;20840&lt;/D&gt;&lt;/FQL&gt;&lt;FQL&gt;&lt;Q&gt;180458^P_PRICE_HIGH(8/01/16,8/01/16-14D,,,,"PRICE","INTRA")&lt;/Q&gt;&lt;R&gt;1&lt;/R&gt;&lt;C&gt;1&lt;/C&gt;&lt;D xsi:type="xsd:double"&gt;22300.51&lt;/D&gt;&lt;/FQL&gt;&lt;FQL&gt;&lt;Q&gt;180458^P_PRICE_LOW(8/01/16,8/01/16-14D,,,,"PRICE","INTRA")&lt;/Q&gt;&lt;R&gt;1&lt;/R&gt;&lt;C&gt;1&lt;/C&gt;&lt;D xsi:type="xsd:double"&gt;20957.26&lt;/D&gt;&lt;/FQL&gt;&lt;FQL&gt;&lt;Q&gt;180458^P_PRICE_HIGH(8/03/16,8/03/16-14D,,,,"PRICE","INTRA")&lt;/Q&gt;&lt;R&gt;1&lt;/R&gt;&lt;C&gt;1&lt;/C&gt;&lt;D xsi:type="xsd:double"&gt;22300.51&lt;/D&gt;&lt;/FQL&gt;&lt;FQL&gt;&lt;Q&gt;180458^P_PRICE_LOW(8/03/16,8/03/16-14D,,,,"PRICE","INTRA")&lt;/Q&gt;&lt;R&gt;1&lt;/R&gt;&lt;C&gt;1&lt;/C&gt;&lt;D xsi:type="xsd:double"&gt;21242.93&lt;/D&gt;&lt;/FQL&gt;&lt;FQL&gt;&lt;Q&gt;180458^P_PRICE_HIGH(8/04/16,8/04/16-14D,,,,"PRICE","INTRA")&lt;/Q&gt;&lt;R&gt;1&lt;/R&gt;&lt;C&gt;1&lt;/C&gt;&lt;D xsi:type="xsd:double"&gt;22300.51&lt;/D&gt;&lt;/FQL&gt;&lt;FQL&gt;&lt;Q&gt;180458^P_PRICE_LOW(8/04/16,8/04/16-14D,,,,"PRICE","INTRA")&lt;/Q&gt;&lt;R&gt;1&lt;/R&gt;&lt;C&gt;1&lt;/C&gt;&lt;D xsi:type="xsd:double"&gt;21242.93&lt;/D&gt;&lt;/FQL&gt;&lt;FQL&gt;&lt;Q&gt;180458^P_PRICE_HIGH(8/05/16,8/05/16-14D,,,,"PRICE","INTRA")&lt;/Q&gt;&lt;R&gt;1&lt;/R&gt;&lt;C&gt;1&lt;/C&gt;&lt;D xsi:type="xsd:double"&gt;22300.51&lt;/D&gt;&lt;/FQL&gt;&lt;FQL&gt;&lt;Q&gt;180458^P_PRICE_LOW(8/05/16,8/05/16-14D,,,,"PRICE","INTRA")&lt;/Q&gt;&lt;R&gt;1&lt;/R&gt;&lt;C&gt;1&lt;/C&gt;&lt;D xsi:type="xsd:double"&gt;21515.35&lt;/D&gt;&lt;/FQL&gt;&lt;FQL&gt;&lt;Q&gt;180458^P_PRICE_HIGH(8/08/16,8/08/16-14D,,,,"PRICE","INTRA")&lt;/Q&gt;&lt;R&gt;1&lt;/R&gt;&lt;C&gt;1&lt;/C&gt;&lt;D xsi:type="xsd:double"&gt;22503.28&lt;/D&gt;&lt;/FQL&gt;&lt;FQL&gt;&lt;Q&gt;180458^P_PRICE_LOW(8/08/16,8/08/16-14D,,,,"PRICE","INTRA")&lt;/Q&gt;&lt;R&gt;1&lt;/R&gt;&lt;C&gt;1&lt;/C&gt;&lt;D xsi:type="xsd:double"&gt;21612.6&lt;/D&gt;&lt;/FQL&gt;&lt;FQL&gt;&lt;Q&gt;180458^P_PRICE_HIGH(8/09/16,8/09/16-14D,,,,"PRICE","INTRA")&lt;/Q&gt;&lt;R&gt;1&lt;/R&gt;&lt;C&gt;1&lt;/C&gt;&lt;D xsi:type="xsd:double"&gt;22503.28&lt;/D&gt;&lt;/FQL&gt;&lt;FQL&gt;&lt;Q&gt;180458^P_PRICE_LOW(8/09/16,8/09/16-14D,,,,"PRICE","INTRA")&lt;/Q&gt;&lt;R&gt;1&lt;/R&gt;&lt;C&gt;1&lt;/C&gt;&lt;D xsi:type="xsd:double"&gt;21612.6&lt;/D&gt;&lt;/FQL&gt;&lt;FQL&gt;&lt;Q&gt;180458^P_PRICE_HIGH(8/10/16,8/10/16-14D,,,,"PRICE","INTRA")&lt;/Q&gt;&lt;R&gt;1&lt;/R&gt;&lt;C&gt;1&lt;/C&gt;&lt;D xsi:type="xsd:double"&gt;22618.04&lt;/D&gt;&lt;/FQL&gt;&lt;FQL&gt;&lt;Q&gt;180458^P_PRICE_LOW(8/10/16,8/10/16-14D,,,,"PRICE","INTRA")&lt;/Q&gt;&lt;R&gt;1&lt;/R&gt;&lt;C&gt;1&lt;/C&gt;&lt;D xsi:type="xsd:double"&gt;21632.51&lt;/D&gt;&lt;/FQL&gt;&lt;FQL&gt;&lt;Q&gt;180458^P_PRICE_HIGH(8/11/16,8/11/16-14D,,,,"PRICE","INTRA")&lt;/Q&gt;&lt;R&gt;1&lt;/R&gt;&lt;C&gt;1&lt;/C&gt;&lt;D xsi:type="xsd:double"&gt;22689.94&lt;/D&gt;&lt;/FQL&gt;&lt;FQL&gt;&lt;Q&gt;180458^P_PRICE_LOW(8/11/16,8/11/16-14D,,,,"PRICE","INTRA")&lt;/Q&gt;&lt;R&gt;1&lt;/R&gt;&lt;C&gt;1&lt;/C&gt;&lt;D xsi:type="xsd:double"&gt;21725.38&lt;/D&gt;&lt;/FQL&gt;&lt;FQL&gt;&lt;Q&gt;180458^P_PRICE_HIGH(8/12/16,8/12/16-14D,,,,"PRICE","INTRA")&lt;/Q&gt;&lt;R&gt;1&lt;/R&gt;&lt;C&gt;1&lt;/C&gt;&lt;D xsi:type="xsd:double"&gt;22816.75&lt;/D&gt;&lt;/FQL&gt;&lt;FQL&gt;&lt;Q&gt;180458^P_PRICE_LOW(8/12/16,8/12/16-14D,,,,"PRICE","INTRA")&lt;/Q&gt;&lt;R&gt;1&lt;/R&gt;&lt;C&gt;1&lt;/C&gt;&lt;D xsi:type="xsd:double"&gt;21725.38&lt;/D&gt;&lt;/FQL&gt;&lt;FQL&gt;&lt;Q&gt;180458^P_PRICE_HIGH(8/15/16,8/15/16-14D,,,,"PRICE","INTRA")&lt;/Q&gt;&lt;R&gt;1&lt;/R&gt;&lt;C&gt;1&lt;/C&gt;&lt;D xsi:type="xsd:double"&gt;22975.74&lt;/D&gt;&lt;/FQL&gt;&lt;FQL&gt;&lt;Q&gt;180458^P_PRICE_LOW(8/15/16,8/15/16-14D,,,,"PRICE","INTRA")&lt;/Q&gt;&lt;R&gt;1&lt;/R&gt;&lt;C&gt;1&lt;/C&gt;&lt;D xsi:type="xsd:double"&gt;21725.38&lt;/D&gt;&lt;/FQL&gt;&lt;FQL&gt;&lt;Q&gt;180458^P_PRICE_HIGH(8/16/16,8/16/16-14D,,,,"PRICE","INTRA")&lt;/Q&gt;&lt;R&gt;1&lt;/R&gt;&lt;C&gt;1&lt;/C&gt;&lt;D xsi:type="xsd:double"&gt;23084.52&lt;/D&gt;&lt;/FQL&gt;&lt;FQL&gt;&lt;Q&gt;180458^P_PRICE_LOW(8/16/16,8/16/16-14D,,,,"PRICE","INTRA")&lt;/Q&gt;&lt;R&gt;1&lt;/R&gt;&lt;C&gt;1&lt;/C&gt;&lt;D xsi:type="xsd:double"&gt;21725.38&lt;/D&gt;&lt;/FQL&gt;&lt;FQL&gt;&lt;Q&gt;180458^P_PRICE_HIGH(8/17/16,8/17/16-14D,,,,"PRICE","INTRA")&lt;/Q&gt;&lt;R&gt;1&lt;/R&gt;&lt;C&gt;1&lt;/C&gt;&lt;D xsi:type="xsd:double"&gt;23084.52&lt;/D&gt;&lt;/FQL&gt;&lt;FQL&gt;&lt;Q&gt;180458^P_PRICE_LOW(8/17/16,8/17/16-14D,,,,"PRICE","INTRA")&lt;/Q&gt;&lt;R&gt;1&lt;/R&gt;&lt;C&gt;1&lt;/C&gt;&lt;D xsi:type="xsd:double"&gt;21725.38&lt;/D&gt;&lt;/FQL&gt;&lt;FQL&gt;&lt;Q&gt;180458^P_PRICE_HIGH(8/18/16,8/18/16-14D,,,,"PRICE","INTRA")&lt;/Q&gt;&lt;R&gt;1&lt;/R&gt;&lt;C&gt;1&lt;/C&gt;&lt;D xsi:type="xsd:double"&gt;23193.9&lt;/D&gt;&lt;/FQL&gt;&lt;FQL&gt;&lt;Q&gt;180458^P_PRICE_LOW(8/18/16,8/18/16-14D,,,,"PRICE","INTRA")&lt;/Q&gt;&lt;R&gt;1&lt;/R&gt;&lt;C&gt;1&lt;/C&gt;&lt;D xsi:type="xsd:double"&gt;21725.38&lt;/D&gt;&lt;/FQL&gt;&lt;FQL&gt;&lt;Q&gt;180458^P_PRICE_HIGH(8/19/16,8/19/16-14D,,,,"PRICE","INTRA")&lt;/Q&gt;&lt;R&gt;1&lt;/R&gt;&lt;C&gt;1&lt;/C&gt;&lt;D xsi:type="xsd:double"&gt;23193.9&lt;/D&gt;&lt;/FQL&gt;&lt;FQL&gt;&lt;Q&gt;180458^P_PRICE_LOW(8/19/16,8/19/16-14D,,,,"PRICE","INTRA")&lt;/Q&gt;&lt;R&gt;1&lt;/R&gt;&lt;C&gt;1&lt;/C&gt;&lt;D xsi:type="xsd:double"&gt;21725.38&lt;/D&gt;&lt;/FQL&gt;&lt;FQL&gt;&lt;Q&gt;180458^P_PRICE_HIGH(8/22/16,8/22/16-14D,,,,"PRICE","INTRA")&lt;/Q&gt;&lt;R&gt;1&lt;/R&gt;&lt;C&gt;1&lt;/C&gt;&lt;D xsi:type="xsd:double"&gt;23193.9&lt;/D&gt;&lt;/FQL&gt;&lt;FQL&gt;&lt;Q&gt;180458^P_PRICE_LOW(8/22/16,8/22/16-14D,,,,"PRICE","INTRA")&lt;/Q&gt;&lt;R&gt;1&lt;/R&gt;&lt;C&gt;1&lt;/C&gt;&lt;D xsi:type="xsd:double"&gt;21725.38&lt;/D&gt;&lt;/FQL&gt;&lt;FQL&gt;&lt;Q&gt;180458^P_PRICE_HIGH(8/23/16,8/23/16-14D,,,,"PRICE","INTRA")&lt;/Q&gt;&lt;R&gt;1&lt;/R&gt;&lt;C&gt;1&lt;/C&gt;&lt;D xsi:type="xsd:double"&gt;23193.9&lt;/D&gt;&lt;/FQL&gt;&lt;FQL&gt;&lt;Q&gt;180458^P_PRICE_LOW(8/23/16,8/23/16-14D,,,,"PRICE","INTRA")&lt;/Q&gt;&lt;R&gt;1&lt;/R&gt;&lt;C&gt;1&lt;/C&gt;&lt;D xsi:type="xsd:double"&gt;21725.38&lt;/D&gt;&lt;/FQL&gt;&lt;FQL&gt;&lt;Q&gt;180458^P_PRICE_HIGH(8/24/16,8/24/16-14D,,,,"PRICE","INTRA")&lt;/Q&gt;&lt;R&gt;1&lt;/R&gt;&lt;C&gt;1&lt;/C&gt;&lt;D xsi:type="xsd:double"&gt;23193.9&lt;/D&gt;&lt;/FQL&gt;&lt;FQL&gt;&lt;Q&gt;180458^P_PRICE_LOW(8/24/16,8/24/16-14D,,,,"PRICE","INTRA")&lt;/Q&gt;&lt;R&gt;1&lt;/R&gt;&lt;C&gt;1&lt;/C&gt;&lt;D xsi:type="xsd:double"&gt;21788.31&lt;/D&gt;&lt;/FQL&gt;&lt;FQL&gt;&lt;Q&gt;180458^P_PRICE_HIGH(8/25/16,8/25/16-14D,,,,"PRICE","INTRA")&lt;/Q&gt;&lt;R&gt;1&lt;/R&gt;&lt;C&gt;1&lt;/C&gt;&lt;D xsi:type="xsd:double"&gt;23193.9&lt;/D&gt;&lt;/FQL&gt;&lt;FQL&gt;&lt;Q&gt;180458^P_PRICE_LOW(8/25/16,8/25/16-14D,,,,"PRICE","INTRA")&lt;/Q&gt;&lt;R&gt;1&lt;/R&gt;&lt;C&gt;1&lt;/C&gt;&lt;D xsi:type="xsd:double"&gt;21961.05&lt;/D&gt;&lt;/FQL&gt;&lt;FQL&gt;&lt;Q&gt;180458^P_PRICE_HIGH(8/26/16,8/26/16-14D,,,,"PRICE","INTRA")&lt;/Q&gt;&lt;R&gt;1&lt;/R&gt;&lt;C&gt;1&lt;/C&gt;&lt;D xsi:type="xsd:double"&gt;23193.9&lt;/D&gt;&lt;/FQL&gt;&lt;FQL&gt;&lt;Q&gt;180458^P_PRICE_LOW(8/26/16,8/26/16-14D,,,,"PRICE","INTRA")&lt;/Q&gt;&lt;R&gt;1&lt;/R&gt;&lt;C&gt;1&lt;/C&gt;&lt;D xsi:type="xsd:double"&gt;22260.07&lt;/D&gt;&lt;/FQL&gt;&lt;FQL&gt;&lt;Q&gt;180458^P_PRICE_HIGH(8/29/16,8/29/16-14D,,,,"PRICE","INTRA")&lt;/Q&gt;&lt;R&gt;1&lt;/R&gt;&lt;C&gt;1&lt;/C&gt;&lt;D xsi:type="xsd:double"&gt;23193.9&lt;/D&gt;&lt;/FQL&gt;&lt;FQL&gt;&lt;Q&gt;180458^P_PRICE_LOW(8/29/16,8/29/16-14D,,,,"PRICE","INTRA")&lt;/Q&gt;&lt;R&gt;1&lt;/R&gt;&lt;C&gt;1&lt;/C&gt;&lt;D xsi:type="xsd:double"&gt;22359.92&lt;/D&gt;&lt;/FQL&gt;&lt;FQL&gt;&lt;Q&gt;180458^P_PRICE_HIGH(8/30/16,8/30/16-14D,,,,"PRICE","INTRA")&lt;/Q&gt;&lt;R&gt;1&lt;/R&gt;&lt;C&gt;1&lt;/C&gt;&lt;D xsi:type="xsd:double"&gt;23193.9&lt;/D&gt;&lt;/FQL&gt;&lt;FQL&gt;&lt;Q&gt;180458^P_PRICE_LOW(8/30/16,8/30/16-14D,,,,"PRICE","INTRA")&lt;/Q&gt;&lt;R&gt;1&lt;/R&gt;&lt;C&gt;1&lt;/C&gt;&lt;D xsi:type="xsd:double"&gt;22359.92&lt;/D&gt;&lt;/FQL&gt;&lt;FQL&gt;&lt;Q&gt;180458^P_PRICE_HIGH(8/31/16,8/31/16-14D,,,,"PRICE","INTRA")&lt;/Q&gt;&lt;R&gt;1&lt;/R&gt;&lt;C&gt;1&lt;/C&gt;&lt;D xsi:type="xsd:double"&gt;23193.9&lt;/D&gt;&lt;/FQL&gt;&lt;FQL&gt;&lt;Q&gt;180458^P_PRICE_LOW(8/31/16,8/31/16-14D,,,,"PRICE","INTRA")&lt;/Q&gt;&lt;R&gt;1&lt;/R&gt;&lt;C&gt;1&lt;/C&gt;&lt;D xsi:type="xsd:double"&gt;22359.92&lt;/D&gt;&lt;/FQL&gt;&lt;FQL&gt;&lt;Q&gt;180458^P_PRICE_HIGH(9/01/16,9/01/16-14D,,,,"PRICE","INTRA")&lt;/Q&gt;&lt;R&gt;1&lt;/R&gt;&lt;C&gt;1&lt;/C&gt;&lt;D xsi:type="xsd:double"&gt;23193.9&lt;/D&gt;&lt;/FQL&gt;&lt;FQL&gt;&lt;Q&gt;180458^P_PRICE_LOW(9/01/16,9/01/16-14D,,,,"PRICE","INTRA")&lt;/Q&gt;&lt;R&gt;1&lt;/R&gt;&lt;C&gt;1&lt;/C&gt;&lt;D xsi:type="xsd:double"&gt;22702.61&lt;/D&gt;&lt;/FQL&gt;&lt;FQL&gt;&lt;Q&gt;180458^P_PRICE_HIGH(9/02/16,9/02/16-14D,,,,"PRICE","INTRA")&lt;/Q&gt;&lt;R&gt;1&lt;/R&gt;&lt;C&gt;1&lt;/C&gt;&lt;D xsi:type="xsd:double"&gt;23306.48&lt;/D&gt;&lt;/FQL&gt;&lt;FQL&gt;&lt;Q&gt;180458^P_PRICE_LOW(9/02/16,9/02/16-14D,,,,"PRICE","INTRA")&lt;/Q&gt;&lt;R&gt;1&lt;/R&gt;&lt;C&gt;1&lt;/C&gt;&lt;D xsi:type="xsd:double"&gt;22702.61&lt;/D&gt;&lt;/FQL&gt;&lt;FQL&gt;&lt;Q&gt;180458^P_PRICE_HIGH(9/05/16,9/05/16-14D,,,,"PRICE","INTRA")&lt;/Q&gt;&lt;R&gt;1&lt;/R&gt;&lt;C&gt;1&lt;/C&gt;&lt;D xsi:type="xsd:double"&gt;23688.41&lt;/D&gt;&lt;/FQL&gt;&lt;FQL&gt;&lt;Q&gt;180458^P_PRICE_LOW(9/05/16,9/05/16-14D,,,,"PRICE","INTRA")&lt;/Q&gt;&lt;R&gt;1&lt;/R&gt;&lt;C&gt;1&lt;/C&gt;&lt;D xsi:type="xsd:double"&gt;22702.61&lt;/D&gt;&lt;/FQL&gt;&lt;FQL&gt;&lt;Q&gt;180458^P_PRICE_HIGH(9/06/16,9/06/16-14D,,,,"PRICE","INTRA")&lt;/Q&gt;&lt;R&gt;1&lt;/R&gt;&lt;C&gt;1&lt;/C&gt;&lt;D xsi:type="xsd:double"&gt;23787.68&lt;/D&gt;&lt;/FQL&gt;&lt;FQL&gt;&lt;Q&gt;180458^P_PRICE_LOW(9/06/16,9/06/16-14D,,,,"PRICE","INTRA")&lt;/Q&gt;&lt;R&gt;1&lt;/R&gt;&lt;C&gt;1&lt;/C&gt;&lt;D xsi:type="xsd:double"&gt;22702.61&lt;/D&gt;&lt;/FQL&gt;&lt;FQL&gt;&lt;Q&gt;180458^P_PRICE_HIGH(9/07/16,9/07/16-14D,,,,"PRICE","INTRA")&lt;/Q&gt;&lt;R&gt;1&lt;/R&gt;&lt;C&gt;1&lt;/C&gt;&lt;D xsi:type="xsd:double"&gt;23830.75&lt;/D&gt;&lt;/FQL&gt;&lt;FQL&gt;&lt;Q&gt;180458^P_PRICE_LOW(9/07/16,9/07/16-14D,,,,"PRICE","INTRA")&lt;/Q&gt;&lt;R&gt;1&lt;/R&gt;&lt;C&gt;1&lt;/C&gt;&lt;D xsi:type="xsd:double"&gt;22702.61&lt;/D&gt;&lt;/FQL&gt;&lt;FQL&gt;&lt;Q&gt;180458^P_PRICE_HIGH(9/08/16,9/08/16-14D,,,,"PRICE","INTRA")&lt;/Q&gt;&lt;R&gt;1&lt;/R&gt;&lt;C&gt;1&lt;/C&gt;&lt;D xsi:type="xsd:double"&gt;23928.93&lt;/D&gt;&lt;/FQL&gt;&lt;FQL&gt;&lt;Q&gt;180458^P_PRICE_LOW(9/08/16,9/08/16-14D,,,,"PRICE","INTRA")&lt;/Q&gt;&lt;R&gt;1&lt;/R&gt;&lt;C&gt;1&lt;/C&gt;&lt;D xsi:type="xsd:double"&gt;22702.61&lt;/D&gt;&lt;/FQL&gt;&lt;FQL&gt;&lt;Q&gt;180458^P_PRICE_HIGH(9/09/16,9/09/16-14D,,,,"PRICE","INTRA")&lt;/Q&gt;&lt;R&gt;1&lt;/R&gt;&lt;C&gt;1&lt;/C&gt;&lt;D xsi:type="xsd:double"&gt;24364&lt;/D&gt;&lt;/FQL&gt;&lt;FQL&gt;&lt;Q&gt;180458^P_PRICE_LOW(9/09/16,9/09/16-14D,,,,"PRICE","INTRA")&lt;/Q&gt;&lt;R&gt;1&lt;/R&gt;&lt;C&gt;1&lt;/C&gt;&lt;D xsi:type="xsd:double"&gt;22702.61&lt;/D&gt;&lt;/FQL&gt;&lt;FQL&gt;&lt;Q&gt;180458^P_PRICE_HIGH(9/12/16,9/12/16-14D,,,,"PRICE","INTRA")&lt;/Q&gt;&lt;R&gt;1&lt;/R&gt;&lt;C&gt;1&lt;/C&gt;&lt;D xsi:type="xsd:double"&gt;24364&lt;/D&gt;&lt;/FQL&gt;&lt;FQL&gt;&lt;Q&gt;180458^P_PRICE_LOW(9/12/16,9/12/16-14D,,,,"PRICE","INTRA")&lt;/Q&gt;&lt;R&gt;1&lt;/R&gt;&lt;C&gt;1&lt;/C&gt;&lt;D xsi:type="xsd:double"&gt;22702.61&lt;/D&gt;&lt;/FQL&gt;&lt;FQL&gt;&lt;Q&gt;180458^P_PRICE_HIGH(9/13/16,9/13/16-14D,,,,"PRICE","INTRA")&lt;/Q&gt;&lt;R&gt;1&lt;/R&gt;&lt;C&gt;1&lt;/C&gt;&lt;D xsi:type="xsd:double"&gt;24364&lt;/D&gt;&lt;/FQL&gt;&lt;FQL&gt;&lt;Q&gt;180458^P_PRICE_LOW(9/13/16,9/13/16-14D,,,,"PRICE","INTRA")&lt;/Q&gt;&lt;R&gt;1&lt;/R&gt;&lt;C&gt;1&lt;/C&gt;&lt;D xsi:type="xsd:double"&gt;22702.61&lt;/D&gt;&lt;/FQL&gt;&lt;FQL&gt;&lt;Q&gt;180458^P_PRICE_HIGH(9/14/16,9/14/16-14D,,,,"PRICE","INTRA")&lt;/Q&gt;&lt;R&gt;1&lt;/R&gt;&lt;C&gt;1&lt;/C&gt;&lt;D xsi:type="xsd:double"&gt;24364&lt;/D&gt;&lt;/FQL&gt;&lt;FQL&gt;&lt;Q&gt;180458^P_PRICE_LOW(9/14/16,9/14/16-14D,,,,"PRICE","INTRA")&lt;/Q&gt;&lt;R&gt;1&lt;/R&gt;&lt;C&gt;1&lt;/C&gt;&lt;D xsi:type="xsd:double"&gt;22735.03&lt;/D&gt;&lt;/FQL&gt;&lt;FQL&gt;&lt;Q&gt;180458^P_PRICE_HIGH(9/15/16,9/15/16-14D,,,,"PRICE","INTRA")&lt;/Q&gt;&lt;R&gt;1&lt;/R&gt;&lt;C&gt;1&lt;/C&gt;&lt;D xsi:type="xsd:double"&gt;24364&lt;/D&gt;&lt;/FQL&gt;&lt;FQL&gt;&lt;Q&gt;180458^P_PRICE_LOW(9/15/16,9/15/16-14D,,,,"PRICE","INTRA")&lt;/Q&gt;&lt;R&gt;1&lt;/R&gt;&lt;C&gt;1&lt;/C&gt;&lt;D xsi:type="xsd:double"&gt;22762.73&lt;/D&gt;&lt;/FQL&gt;&lt;FQL&gt;&lt;Q&gt;180458^P_PRICE_HIGH(9/19/16,9/19/16-14D,,,,"PRICE","INTRA")&lt;/Q&gt;&lt;R&gt;1&lt;/R&gt;&lt;C&gt;1&lt;/C&gt;&lt;D xsi:type="xsd:double"&gt;24364&lt;/D&gt;&lt;/FQL&gt;&lt;FQL&gt;&lt;Q&gt;180458^P_PRICE_LOW(9/19/16,9/19/16-14D,,,,"PRICE","INTRA")&lt;/Q&gt;&lt;R&gt;1&lt;/R&gt;&lt;C&gt;1&lt;/C&gt;&lt;D xsi:type="xsd:double"&gt;22762.73&lt;/D&gt;&lt;/FQL&gt;&lt;FQL&gt;&lt;Q&gt;180458^P_PRICE_HIGH(9/20/16,9/20/16-14D,,,,"PRICE","INTRA")&lt;/Q&gt;&lt;R&gt;1&lt;/R&gt;&lt;C&gt;1&lt;/C&gt;&lt;D xsi:type="xsd:double"&gt;24364&lt;/D&gt;&lt;/FQL&gt;&lt;FQL&gt;&lt;Q&gt;180458^P_PRICE_LOW(9/20/16,9/20/16-14D,,,,"PRICE","INTRA")&lt;/Q&gt;&lt;R&gt;1&lt;/R&gt;&lt;C&gt;1&lt;/C&gt;&lt;D xsi:type="xsd:double"&gt;22843.42&lt;/D&gt;&lt;/FQL&gt;&lt;FQL&gt;&lt;Q&gt;180458^P_PRICE_HIGH(9/21/16,9/21/16-14D,,,,"PRICE","INTRA")&lt;/Q&gt;&lt;R&gt;1&lt;/R&gt;&lt;C&gt;1&lt;/C&gt;&lt;D xsi:type="xsd:double"&gt;24364&lt;/D&gt;&lt;/FQL&gt;&lt;FQL&gt;&lt;Q&gt;180458^P_PRICE_LOW(9/21/16,9/21/16-14D,,,,"PRICE","INTRA")&lt;/Q&gt;&lt;R&gt;1&lt;/R&gt;&lt;C&gt;1&lt;/C&gt;&lt;D xsi:type="xsd:double"&gt;22843.42&lt;/D&gt;&lt;/FQL&gt;&lt;FQL&gt;&lt;Q&gt;180458^P_PRICE_HIGH(9/22/16,9/22/16-14D,,,,"PRICE","INTRA")&lt;/Q&gt;&lt;R&gt;1&lt;/R&gt;&lt;C&gt;1&lt;/C&gt;&lt;D xsi:type="xsd:double"&gt;24364&lt;/D&gt;&lt;/FQL&gt;&lt;FQL&gt;&lt;Q&gt;180458^P_PRICE_LOW(9/22/16,9/22/16-14D,,,,"PRICE","INTRA")&lt;/Q&gt;&lt;R&gt;1&lt;/R&gt;&lt;C&gt;1&lt;/C&gt;&lt;D xsi:type="xsd:double"&gt;22843.42&lt;/D&gt;&lt;/FQL&gt;&lt;FQL&gt;&lt;Q&gt;180458^P_PRICE_HIGH(9/23/16,9/23/16-14D,,,,"PRICE","INTRA")&lt;/Q&gt;&lt;R&gt;1&lt;/R&gt;&lt;C&gt;1&lt;/C&gt;&lt;D xsi:type="xsd:double"&gt;24364&lt;/D&gt;&lt;/FQL&gt;&lt;FQL&gt;&lt;Q&gt;180458^P_PRICE_LOW(9/23/16,9/23/16-14D,,,,"PRICE","INTRA")&lt;/Q&gt;&lt;R&gt;1&lt;/R&gt;&lt;C&gt;1&lt;/C&gt;&lt;D xsi:type="xsd:double"&gt;23152.79&lt;/D&gt;&lt;/FQL&gt;&lt;FQL&gt;&lt;Q&gt;180458^P_PRICE_HIGH(9/26/16,9/26/16-14D,,,,"PRICE","INTRA")&lt;/Q&gt;&lt;R&gt;1&lt;/R&gt;&lt;C&gt;1&lt;/C&gt;&lt;D xsi:type="xsd:double"&gt;24364&lt;/D&gt;&lt;/FQL&gt;&lt;FQL&gt;&lt;Q&gt;180458^P_PRICE_LOW(9/26/16,9/26/16-14D,,,,"PRICE","INTRA")&lt;/Q&gt;&lt;R&gt;1&lt;/R&gt;&lt;C&gt;1&lt;/C&gt;&lt;D xsi:type="xsd:double"&gt;23155.73&lt;/D&gt;&lt;/FQL&gt;&lt;FQL&gt;&lt;Q&gt;180458^P_PRICE_HIGH(9/27/16,9/27/16-14D,,,,"PRICE","INTRA")&lt;/Q&gt;&lt;R&gt;1&lt;/R&gt;&lt;C&gt;1&lt;/C&gt;&lt;D xsi:type="xsd:double"&gt;24364&lt;/D&gt;&lt;/FQL&gt;&lt;FQL&gt;&lt;Q&gt;180458^P_PRICE_LOW(9/27/16,9/27/16-14D,,,,"PRICE","INTRA")&lt;/Q&gt;&lt;R&gt;1&lt;/R&gt;&lt;C&gt;1&lt;/C&gt;&lt;D xsi:type="xsd:double"&gt;23155.73&lt;/D&gt;&lt;/FQL&gt;&lt;FQL&gt;&lt;Q&gt;180458^P_PRICE_HIGH(9/28/16,9/28/16-14D,,,,"PRICE","INTRA")&lt;/Q&gt;&lt;R&gt;1&lt;/R&gt;&lt;C&gt;1&lt;/C&gt;&lt;D xsi:type="xsd:double"&gt;24364&lt;/D&gt;&lt;/FQL&gt;&lt;FQL&gt;&lt;Q&gt;180458^P_PRICE_LOW(9/28/16,9/28/16-14D,,,,"PRICE","INTRA")&lt;/Q&gt;&lt;R&gt;1&lt;/R&gt;&lt;C&gt;1&lt;/C&gt;&lt;D xsi:type="xsd:double"&gt;23155.73&lt;/D&gt;&lt;/FQL&gt;&lt;FQL&gt;&lt;Q&gt;180458^P_PRICE_HIGH(9/29/16,9/29/16-14D,,,,"PRICE","INTRA")&lt;/Q&gt;&lt;R&gt;1&lt;/R&gt;&lt;C&gt;1&lt;/C&gt;&lt;D xsi:type="xsd:double"&gt;24364&lt;/D&gt;&lt;/FQL&gt;&lt;FQL&gt;&lt;Q&gt;180458^P_PRICE_LOW(9/29/16,9/29/16-14D,,,,"PRICE","INTRA")&lt;/Q&gt;&lt;R&gt;1&lt;/R&gt;&lt;C&gt;1&lt;/C&gt;&lt;D xsi:type="xsd:double"&gt;23155.73&lt;/D&gt;&lt;/FQL&gt;&lt;FQL&gt;&lt;Q&gt;180458^P_PRICE_HIGH(9/30/16,9/30/16-14D,,,,"PRICE","INTRA")&lt;/Q&gt;&lt;R&gt;1&lt;/R&gt;&lt;C&gt;1&lt;/C&gt;&lt;D xsi:type="xsd:double"&gt;24364&lt;/D&gt;&lt;/FQL&gt;&lt;FQL&gt;&lt;Q&gt;180458^P_PRICE_LOW(9/30/16,9/30/16-14D,,,,"PRICE","INTRA")&lt;/Q&gt;&lt;R&gt;1&lt;/R&gt;&lt;C&gt;1&lt;/C&gt;&lt;D xsi:type="xsd:double"&gt;23155.73&lt;/D&gt;&lt;/FQL&gt;&lt;FQL&gt;&lt;Q&gt;180458^P_PRICE_HIGH(10/03/16,10/03/16-14D,,,,"PRICE","INTRA")&lt;/Q&gt;&lt;R&gt;1&lt;/R&gt;&lt;C&gt;1&lt;/C&gt;&lt;D xsi:type="xsd:double"&gt;24058.65&lt;/D&gt;&lt;/FQL&gt;&lt;FQL&gt;&lt;Q&gt;180458^P_PRICE_LOW(10/03/16,10/03/16-14D,,,,"PRICE","INTRA")&lt;/Q&gt;&lt;R&gt;1&lt;/R&gt;&lt;C&gt;1&lt;/C&gt;&lt;D xsi:type="xsd:double"&gt;23155.73&lt;/D&gt;&lt;/FQL&gt;&lt;FQL&gt;&lt;Q&gt;180458^P_PRICE_HIGH(10/04/16,10/04/16-14D,,,,"PRICE","INTRA")&lt;/Q&gt;&lt;R&gt;1&lt;/R&gt;&lt;C&gt;1&lt;/C&gt;&lt;D xsi:type="xsd:double"&gt;24058.65&lt;/D&gt;&lt;/FQL&gt;&lt;FQL&gt;&lt;Q&gt;180458^P_PRICE_LOW(10/04/16,10/04/16-14D,,,,"PRICE","INTRA")&lt;/Q&gt;&lt;R&gt;1&lt;/R&gt;&lt;C&gt;1&lt;/C&gt;&lt;D xsi:type="xsd:double"&gt;23155.73&lt;/D&gt;&lt;/FQL&gt;&lt;FQL&gt;&lt;Q&gt;180458^P_PRICE_HIGH(10/05/16,10/05/16-14D,,,,"PRICE","INTRA")&lt;/Q&gt;&lt;R&gt;1&lt;/R&gt;&lt;C&gt;1&lt;/C&gt;&lt;D xsi:type="xsd:double"&gt;24058.65&lt;/D&gt;&lt;/FQL&gt;&lt;FQL&gt;&lt;Q&gt;180458^P_PRICE_LOW(10/05/16,10/05/16-14D,,,,"PRICE","INTRA")&lt;/Q&gt;&lt;R&gt;1&lt;/R&gt;&lt;C&gt;1&lt;/C&gt;&lt;D xsi:type="xsd:double"&gt;23155.73&lt;/D&gt;&lt;/FQL&gt;&lt;FQL&gt;&lt;Q&gt;180458^P_PRICE_HIGH(10/06/16,10/06/16-14D,,,,"PRICE","INTRA")&lt;/Q&gt;&lt;R&gt;1&lt;/R&gt;&lt;C&gt;1&lt;/C&gt;&lt;D xsi:type="xsd:double"&gt;24058.65&lt;/D&gt;&lt;/FQL&gt;&lt;FQL&gt;&lt;Q&gt;180458^P_PRICE_LOW(10/06/16,10/06/16-14D,,,,"PRICE","INTRA")&lt;/Q&gt;&lt;R&gt;1&lt;/R&gt;&lt;C&gt;1&lt;/C&gt;&lt;D xsi:type="xsd:double"&gt;23194.37&lt;/D&gt;&lt;/FQL&gt;&lt;FQL&gt;&lt;Q&gt;180458^P_PRICE_HIGH(10/07/16,10/07/16-14D,,,,"PRICE","INTRA")&lt;/Q&gt;&lt;R&gt;1&lt;/R&gt;&lt;C&gt;1&lt;/C&gt;&lt;D xsi:type="xsd:double"&gt;24058.65&lt;/D&gt;&lt;/FQL&gt;&lt;FQL&gt;&lt;Q&gt;180458^P_PRICE_LOW(10/07/16,10/07/16-14D,,,,"PRICE","INTRA")&lt;/Q&gt;&lt;R&gt;1&lt;/R&gt;&lt;C&gt;1&lt;/C&gt;&lt;D xsi:type="xsd:double"&gt;23239.36&lt;/D&gt;&lt;/FQL&gt;&lt;FQL&gt;&lt;Q&gt;180458^P_PRICE_HIGH(10/11/16,10/11/16-14D,,,,"PRICE","INTRA")&lt;/Q&gt;&lt;R&gt;1&lt;/R&gt;&lt;C&gt;1&lt;/C&gt;&lt;D xsi:type="xsd:double"&gt;24064.5&lt;/D&gt;&lt;/FQL&gt;&lt;FQL&gt;&lt;Q&gt;180458^P_PRICE_LOW(10/11/16,10/11/16-14D,,,,"PRICE","INTRA")&lt;/Q&gt;&lt;R&gt;1&lt;/R&gt;&lt;C&gt;1&lt;/C&gt;&lt;D xsi:type="xsd:double"&gt;23239.36&lt;/D&gt;&lt;/FQL&gt;&lt;FQL&gt;&lt;Q&gt;180458^P_PRICE_HIGH(10/12/16,10/12/16-14D,,,,"PRICE","INTRA")&lt;/Q&gt;&lt;R&gt;1&lt;/R&gt;&lt;C&gt;1&lt;/C&gt;&lt;D xsi:type="xsd:double"&gt;24064.5&lt;/D&gt;&lt;/FQL&gt;&lt;FQL&gt;&lt;Q&gt;180458^P_PRICE_LOW(10/12/16,10/12/16-14D,,,,"PRICE","INTRA")&lt;/Q&gt;&lt;R&gt;1&lt;/R&gt;&lt;C&gt;1&lt;/C&gt;&lt;D xsi:type="xsd:double"&gt;23239.36&lt;/D&gt;&lt;/FQL&gt;&lt;FQL&gt;&lt;Q&gt;180458^P_PRICE_HIGH(10/13/16,10/13/16-14D,,,,"PRICE","INTRA")&lt;/Q&gt;&lt;R&gt;1&lt;/R&gt;&lt;C&gt;1&lt;/C&gt;&lt;D xsi:type="xsd:double"&gt;24064.5&lt;/D&gt;&lt;/FQL&gt;&lt;FQL&gt;&lt;Q&gt;180458^P_PRICE_LOW(10/13/16,10/13/16-14D,,,,"PRICE","INTRA")&lt;/Q&gt;&lt;R&gt;1&lt;/R&gt;&lt;C&gt;1&lt;/C&gt;&lt;D xsi:type="xsd:double"&gt;23006.12&lt;/D&gt;&lt;/FQL&gt;&lt;FQL&gt;&lt;Q&gt;180458^P_PRICE_HIGH(10/14/16,10/14/16-14D,,,,"PRICE","INTRA")&lt;/Q&gt;&lt;R&gt;1&lt;/R&gt;&lt;C&gt;1&lt;/C&gt;&lt;D xsi:type="xsd:double"&gt;24064.5&lt;/D&gt;&lt;/FQL&gt;&lt;FQL&gt;&lt;Q&gt;180458^P_PRICE_LOW(10/14/16,10/14/16-14D,,,,"PRICE","INTRA")&lt;/Q&gt;&lt;R&gt;1&lt;/R&gt;&lt;C&gt;1&lt;/C&gt;&lt;D xsi:type="xsd:double"&gt;23006.12&lt;/D&gt;&lt;/FQL&gt;&lt;FQL&gt;&lt;Q&gt;180458^P_PRICE_HIGH(10/17/16,10/17/16-14D,,,,"PRICE","INTRA")&lt;/Q&gt;&lt;R&gt;1&lt;/R&gt;&lt;C&gt;1&lt;/C&gt;&lt;D xsi:type="xsd:double"&gt;24064.5&lt;/D&gt;&lt;/FQL&gt;&lt;FQL&gt;&lt;Q&gt;180458^P_PRICE_LOW(10/17/16,10/17/16-14D,,,,"PRICE","INTRA")&lt;/Q&gt;&lt;R&gt;1&lt;/R&gt;&lt;C&gt;1&lt;/C&gt;&lt;D xsi:type="xsd:double"&gt;22978.01&lt;/D&gt;&lt;/FQL&gt;&lt;FQL&gt;&lt;Q&gt;180458^P_PRICE_HIGH(10/18/16,10/18/16-14D,,,,"PRICE","INTRA")&lt;/Q&gt;&lt;R&gt;1&lt;/R&gt;&lt;C&gt;1&lt;/C&gt;&lt;D xsi:type="xsd:double"&gt;24064.5&lt;/D&gt;&lt;/FQL&gt;&lt;FQL&gt;&lt;Q&gt;180458^P_PRICE_LOW(10/18/16,10/18/16-14D,,,,"PRICE","INTRA")&lt;/Q&gt;&lt;R&gt;1&lt;/R&gt;&lt;C&gt;1&lt;/C&gt;&lt;D xsi:type="xsd:double"&gt;22978.01&lt;/D&gt;&lt;/FQL&gt;&lt;FQL&gt;&lt;Q&gt;180458^P_PRICE_HIGH(10/19/16,10/19/16-14D,,,,"PRICE","INTRA")&lt;/Q&gt;&lt;R&gt;1&lt;/R&gt;&lt;C&gt;1&lt;/C&gt;&lt;D xsi:type="xsd:double"&gt;24064.5&lt;/D&gt;&lt;/FQL&gt;&lt;FQL&gt;&lt;Q&gt;180458^P_PRICE_LOW(10/19/16,10/19/16-14D,,,,"PRICE","INTRA")&lt;/Q&gt;&lt;R&gt;1&lt;/R&gt;&lt;C&gt;1&lt;/C&gt;&lt;D xsi:type="xsd:double"&gt;22978.01&lt;/D&gt;&lt;/FQL&gt;&lt;FQL&gt;&lt;Q&gt;180458^P_PRICE_HIGH(10/20/16,10/20/16-14D,,,,"PRICE","INTRA")&lt;/Q&gt;&lt;R&gt;1&lt;/R&gt;&lt;C&gt;1&lt;/C&gt;&lt;D xsi:type="xsd:double"&gt;24064.5&lt;/D&gt;&lt;/FQL&gt;&lt;FQL&gt;&lt;Q&gt;180458^P_PRICE_LOW(10/20/16,10/20/16-14D,,,,"PRICE","INTRA")&lt;/Q&gt;&lt;R&gt;1&lt;/R&gt;&lt;C&gt;1&lt;/C&gt;&lt;D xsi:type="xsd:double"&gt;22978.01&lt;/D&gt;&lt;/FQL&gt;&lt;FQL&gt;&lt;Q&gt;180458^P_PRICE_HIGH(10/24/16,10/24/16-14D,,,,"PRICE","INTRA")&lt;/Q&gt;&lt;R&gt;1&lt;/R&gt;&lt;C&gt;1&lt;/C&gt;&lt;D xsi:type="xsd:double"&gt;24064.5&lt;/D&gt;&lt;/FQL&gt;&lt;FQL&gt;&lt;Q&gt;180458^P_PRICE_LOW(10/24/16,10/24/16-14D,,,,"PRICE","INTRA")&lt;/Q&gt;&lt;R&gt;1&lt;/R&gt;&lt;C&gt;1&lt;/C&gt;&lt;D xsi:type="xsd:double"&gt;22978.01&lt;/D&gt;&lt;/FQL&gt;&lt;FQL&gt;&lt;Q&gt;180458^P_PRICE_HIGH(10/25/16,10/25/16-14D,,,,"PRICE","INTRA")&lt;/Q&gt;&lt;R&gt;1&lt;/R&gt;&lt;C&gt;1&lt;/C&gt;&lt;D xsi:type="xsd:double"&gt;24064.5&lt;/D&gt;&lt;/FQL&gt;&lt;FQL&gt;&lt;Q&gt;180458^P_PRICE_LOW(10/25/16,10/25/16-14D,,,,"PRICE","INTRA")&lt;/Q&gt;&lt;R&gt;1&lt;/R&gt;&lt;C&gt;1&lt;/C&gt;&lt;D xsi:type="xsd:double"&gt;22978.01&lt;/D&gt;&lt;/FQL&gt;&lt;FQL&gt;&lt;Q&gt;180458^P_PRICE_HIGH(10/26/16,10/26/16-14D,,,,"PRICE","INTRA")&lt;/Q&gt;&lt;R&gt;1&lt;/R&gt;&lt;C&gt;1&lt;/C&gt;&lt;D xsi:type="xsd:double"&gt;24064.5&lt;/D&gt;&lt;/FQL&gt;&lt;FQL&gt;&lt;Q&gt;180458^P_PRICE_LOW(10/26/16,10/26/16-14D,,,,"PRICE","INTRA")&lt;/Q&gt;&lt;R&gt;1&lt;/R&gt;&lt;C&gt;1&lt;/C&gt;&lt;D xsi:type="xsd:double"&gt;22978.01&lt;/D&gt;&lt;/FQL&gt;&lt;FQL&gt;&lt;Q&gt;180458^P_PRICE_HIGH(10/27/16,10/27/16-14D,,,,"PRICE","INTRA")&lt;/Q&gt;&lt;R&gt;1&lt;/R&gt;&lt;C&gt;1&lt;/C&gt;&lt;D xsi:type="xsd:double"&gt;24064.5&lt;/D&gt;&lt;/FQL&gt;&lt;FQL&gt;&lt;Q&gt;180458^P_PRICE_LOW(10/27/16,10/27/16-14D,,,,"PRICE","INTRA")&lt;/Q&gt;&lt;R&gt;1&lt;/R&gt;&lt;C&gt;1&lt;/C&gt;&lt;D xsi:type="xsd:double"&gt;22978.01&lt;/D&gt;&lt;/FQL&gt;&lt;FQL&gt;&lt;Q&gt;180458^P_PRICE_HIGH(10/28/16,10/28/16-14D,,,,"PRICE","INTRA")&lt;/Q&gt;&lt;R&gt;1&lt;/R&gt;&lt;C&gt;1&lt;/C&gt;&lt;D xsi:type="xsd:double"&gt;24064.5&lt;/D&gt;&lt;/FQL&gt;&lt;FQL&gt;&lt;Q&gt;180458^P_PRICE_LOW(10/28/16,10/28/16-14D,,,,"PRICE","INTRA")&lt;/Q&gt;&lt;R&gt;1&lt;/R&gt;&lt;C&gt;1&lt;/C&gt;&lt;D xsi:type="xsd:double"&gt;22847.73&lt;/D&gt;&lt;/FQL&gt;&lt;FQL&gt;&lt;Q&gt;180458^P_PRICE_HIGH(10/31/16,10/31/16-14D,,,,"PRICE","INTRA")&lt;/Q&gt;&lt;R&gt;1&lt;/R&gt;&lt;C&gt;1&lt;/C&gt;&lt;D xsi:type="xsd:double"&gt;24064.5&lt;/D&gt;&lt;/FQL&gt;&lt;FQL&gt;&lt;Q&gt;180458^P_PRICE_LOW(10/31/16,10/31/16-14D,,,,"PRICE","INTRA")&lt;/Q&gt;&lt;R&gt;1&lt;/R&gt;&lt;C&gt;1&lt;/C&gt;&lt;D xsi:type="xsd:double"&gt;22775.29&lt;/D&gt;&lt;/FQL&gt;&lt;FQL&gt;&lt;Q&gt;180458^P_PRICE_HIGH(11/01/16,11/01/16-14D,,,,"PRICE","INTRA")&lt;/Q&gt;&lt;R&gt;1&lt;/R&gt;&lt;C&gt;1&lt;/C&gt;&lt;D xsi:type="xsd:double"&gt;24064.5&lt;/D&gt;&lt;/FQL&gt;&lt;FQL&gt;&lt;Q&gt;180458^P_PRICE_LOW(11/01/16,11/01/16-14D,,,,"PRICE","INTRA")&lt;/Q&gt;&lt;R&gt;1&lt;/R&gt;&lt;C&gt;1&lt;/C&gt;&lt;D xsi:type="xsd:double"&gt;22775.29&lt;/D&gt;&lt;/FQL&gt;&lt;FQL&gt;&lt;Q&gt;180458^P_PRICE_HIGH(11/02/16,11/02/16-14D,,,,"PRICE","INTRA")&lt;/Q&gt;&lt;R&gt;1&lt;/R&gt;&lt;C&gt;1&lt;/C&gt;&lt;D xsi:type="xsd:double"&gt;23631.34&lt;/D&gt;&lt;/FQL&gt;&lt;FQL&gt;&lt;Q&gt;180458^P_PRICE_LOW(11/02/16,11/02/16-14D,,,,"PRICE","INTRA")&lt;/Q&gt;&lt;R&gt;1&lt;/R&gt;&lt;C&gt;1&lt;/C&gt;&lt;D xsi:type="xsd:double"&gt;22775.29&lt;/D&gt;&lt;/FQL&gt;&lt;FQL&gt;&lt;Q&gt;180458^P_PRICE_HIGH(11/03/16,11/03/16-14D,,,,"PRICE","INTRA")&lt;/Q&gt;&lt;R&gt;1&lt;/R&gt;&lt;C&gt;1&lt;/C&gt;&lt;D xsi:type="xsd:double"&gt;23631.34&lt;/D&gt;&lt;/FQL&gt;&lt;FQL&gt;&lt;Q&gt;180458^P_PRICE_LOW(11/03/16,11/03/16-14D,,,,"PRICE","INTRA")&lt;/Q&gt;&lt;R&gt;1&lt;/R&gt;&lt;C&gt;1&lt;/C&gt;&lt;D xsi:type="xsd:double"&gt;22683.51&lt;/D&gt;&lt;/FQL&gt;&lt;FQL&gt;&lt;Q&gt;180458^P_PRICE_HIGH(11/04/16,11/04/16-14D,,,,"PRICE","INTRA")&lt;/Q&gt;&lt;R&gt;1&lt;/R&gt;&lt;C&gt;1&lt;/C&gt;&lt;D xsi:type="xsd:double"&gt;23631.34&lt;/D&gt;&lt;/FQL&gt;&lt;FQL&gt;&lt;Q&gt;180458^P_PRICE_LOW(11/04/16,11/04/16-14D,,,,"PRICE","INTRA")&lt;/Q&gt;&lt;R&gt;1&lt;/R&gt;&lt;C&gt;1&lt;/C&gt;&lt;D xsi:type="xsd:double"&gt;22587.59&lt;/D&gt;&lt;/FQL&gt;&lt;FQL&gt;&lt;Q&gt;180458^P_PRICE_HIGH(11/07/16,11/07/16-14D,,,,"PRICE","INTRA")&lt;/Q&gt;&lt;R&gt;1&lt;/R&gt;&lt;C&gt;1&lt;/C&gt;&lt;D xsi:type="xsd:double"&gt;23631.34&lt;/D&gt;&lt;/FQL&gt;&lt;FQL&gt;&lt;Q&gt;180458^P_PRICE_LOW(11/07/16,11/07/16-14D,,,,"PRICE","INTRA")&lt;/Q&gt;&lt;R&gt;1&lt;/R&gt;&lt;C&gt;1&lt;/C&gt;&lt;D xsi:type="xsd:double"&gt;22587.59&lt;/D&gt;&lt;/FQL&gt;&lt;FQL&gt;&lt;Q&gt;180458^P_PRICE_HIGH(11/08/16,11/08/16-14D,,,,"PRICE","INTRA")&lt;/Q&gt;&lt;R&gt;1&lt;/R&gt;&lt;C&gt;1&lt;/C&gt;&lt;D xsi:type="xsd:double"&gt;23631.34&lt;/D&gt;&lt;/FQL&gt;&lt;FQL&gt;&lt;Q&gt;180458^P_PRICE_LOW(11/08/16,11/08/16-14D,,,,"PRICE","INTRA")&lt;/Q&gt;&lt;R&gt;1&lt;/R&gt;&lt;C&gt;1&lt;/C&gt;&lt;D xsi:type="xsd:double"&gt;22587.59&lt;/D&gt;&lt;/FQL&gt;&lt;FQL&gt;&lt;Q&gt;180458^P_PRICE_HIGH(11/09/16,11/09/16-14D,,,,"PRICE","INTRA")&lt;/Q&gt;&lt;R&gt;1&lt;/R&gt;&lt;C&gt;1&lt;/C&gt;&lt;D xsi:type="xsd:double"&gt;23631.34&lt;/D&gt;&lt;/FQL&gt;&lt;FQL&gt;&lt;Q&gt;180458^P_PRICE_LOW(11/09/16,11/09/16-14D,,,,"PRICE","INTRA")&lt;/Q&gt;&lt;R&gt;1&lt;/R&gt;&lt;C&gt;1&lt;/C&gt;&lt;D xsi:type="xsd:double"&gt;21957.71&lt;/D&gt;&lt;/FQL&gt;&lt;FQL&gt;&lt;Q&gt;180458^P_PRICE_HIGH(11/10/16,11/10/16-14D,,,,"PRICE","INTRA")&lt;/Q&gt;&lt;R&gt;1&lt;/R&gt;&lt;C&gt;1&lt;/C&gt;&lt;D xsi:type="xsd:double"&gt;23631.34&lt;/D&gt;&lt;/FQL&gt;&lt;FQL&gt;&lt;Q&gt;180458^P_PRICE_LOW(11/10/16,11/10/16-14D,,,,"PRICE","INTRA")&lt;/Q&gt;&lt;R&gt;1&lt;/R&gt;&lt;C&gt;1&lt;/C&gt;&lt;D xsi:type="xsd:double"&gt;21957.71&lt;/D&gt;&lt;/FQL&gt;&lt;FQL&gt;&lt;Q&gt;180458^P_PRICE_HIGH(11/11/16,11/11/16-14D,,,,"PRICE","INTRA")&lt;/Q&gt;&lt;R&gt;1&lt;/R&gt;&lt;C&gt;1&lt;/C&gt;&lt;D xsi:type="xsd:double"&gt;23631.34&lt;/D&gt;&lt;/FQL&gt;&lt;FQL&gt;&lt;Q&gt;180458^P_PRICE_LOW(11/11/16,11/11/16-14D,,,,"PRICE","INTRA")&lt;/Q&gt;&lt;R&gt;1&lt;/R&gt;&lt;C&gt;1&lt;/C&gt;&lt;D xsi:type="xsd:double"&gt;21957.71&lt;/D&gt;&lt;/FQL&gt;&lt;FQL&gt;&lt;Q&gt;180458^P_PRICE_HIGH(11/14/16,11/14/16-14D,,,,"PRICE","INTRA")&lt;/Q&gt;&lt;R&gt;1&lt;/R&gt;&lt;C&gt;1&lt;/C&gt;&lt;D xsi:type="xsd:double"&gt;23631.34&lt;/D&gt;&lt;/FQL&gt;&lt;FQL&gt;&lt;Q&gt;180458^P_PRICE_LOW(11/14/16,11/14/16-14D,,,,"PRICE","INTRA")&lt;/Q&gt;&lt;R&gt;1&lt;/R&gt;&lt;C&gt;1&lt;/C&gt;&lt;D xsi:type="xsd:double"&gt;21957.71&lt;/D&gt;&lt;/FQL&gt;&lt;FQL&gt;&lt;Q&gt;180458^P_PRICE_HIGH(11/15/16,11/15/16-14D,,,,"PRICE","INTRA")&lt;/Q&gt;&lt;R&gt;1&lt;/R&gt;&lt;C&gt;1&lt;/C&gt;&lt;D xsi:type="xsd:double"&gt;23464.03&lt;/D&gt;&lt;/FQL&gt;&lt;FQL&gt;&lt;Q&gt;180458^P_PRICE_LOW(11/15/16,11/15/16-14D,,,,"PRICE","INTRA")&lt;/Q&gt;&lt;R&gt;1&lt;/R&gt;&lt;C&gt;1&lt;/C&gt;&lt;D xsi:type="xsd:double"&gt;21957.71&lt;/D&gt;&lt;/FQL&gt;&lt;FQL&gt;&lt;Q&gt;180458^P_PRICE_HIGH(11/16/16,11/16/16-14D,,,,"PRICE","INTRA")&lt;/Q&gt;&lt;R&gt;1&lt;/R&gt;&lt;C&gt;1&lt;/C&gt;&lt;D xsi:type="xsd:double"&gt;23352.62&lt;/D&gt;&lt;/FQL&gt;&lt;FQL&gt;&lt;Q&gt;180458^P_PRICE_LOW(11/16/16,11/16/16-14D,,,,"PRICE","INTRA")&lt;/Q&gt;&lt;R&gt;1&lt;/R&gt;&lt;C&gt;1&lt;/C&gt;&lt;D xsi:type="xsd:double"&gt;21957.71&lt;/D&gt;&lt;/FQL&gt;&lt;FQL&gt;&lt;Q&gt;180458^P_PRICE_HIGH(11/17/16,11/17/16-14D,,,,"PRICE","INTRA")&lt;/Q&gt;&lt;R&gt;1&lt;/R&gt;&lt;C&gt;1&lt;/C&gt;&lt;D xsi:type="xsd:double"&gt;23268.05&lt;/D&gt;&lt;/FQL&gt;&lt;FQL&gt;&lt;Q&gt;180458^P_PRICE_LOW(11/17/16,11/17/16-14D,,,,"PRICE","INTRA")&lt;/Q&gt;&lt;R&gt;1&lt;/R&gt;&lt;C&gt;1&lt;/C&gt;&lt;D xsi:type="xsd:double"&gt;21957.71&lt;/D&gt;&lt;/FQL&gt;&lt;FQL&gt;&lt;Q&gt;180458^P_PRICE_HIGH(11/18/16,11/18/16-14D,,,,"PRICE","INTRA")&lt;/Q&gt;&lt;R&gt;1&lt;/R&gt;&lt;C&gt;1&lt;/C&gt;&lt;D xsi:type="xsd:double"&gt;23268.05&lt;/D&gt;&lt;/FQL&gt;&lt;FQL&gt;&lt;Q&gt;180458^P_PRICE_LOW(11/18/16,11/18/16-14D,,,,"PRICE","INTRA")&lt;/Q&gt;&lt;R&gt;1&lt;/R&gt;&lt;C&gt;1&lt;/C&gt;&lt;D xsi:type="xsd:double"&gt;21957.71&lt;/D&gt;&lt;/FQL&gt;&lt;FQL&gt;&lt;Q&gt;180458^P_PRICE_HIGH(11/21/16,11/21/16-14D,,,,"PRICE","INTRA")&lt;/Q&gt;&lt;R&gt;1&lt;/R&gt;&lt;C&gt;1&lt;/C&gt;&lt;D xsi:type="xsd:double"&gt;23268.05&lt;/D&gt;&lt;/FQL&gt;&lt;FQL&gt;&lt;Q&gt;180458^P_PRICE_LOW(11/21/16,11/21/16-14D,,,,"PRICE","INTRA")&lt;/Q&gt;&lt;R&gt;1&lt;/R&gt;&lt;C&gt;1&lt;/C&gt;&lt;D xsi:type="xsd:double"&gt;21957.71&lt;/D&gt;&lt;/FQL&gt;&lt;FQL&gt;&lt;Q&gt;180458^P_PRICE_HIGH(11/22/16,11/22/16-14D,,,,"PRICE","INTRA")&lt;/Q&gt;&lt;R&gt;1&lt;/R&gt;&lt;C&gt;1&lt;/C&gt;&lt;D xsi:type="xsd:double"&gt;23048.32&lt;/D&gt;&lt;/FQL&gt;&lt;FQL&gt;&lt;Q&gt;180458^P_PRICE_LOW(11/22/16,11/22/16-14D,,,,"PRICE","INTRA")&lt;/Q&gt;&lt;R&gt;1&lt;/R&gt;&lt;C&gt;1&lt;/C&gt;&lt;D xsi:type="xsd:double"&gt;21957.71&lt;/D&gt;&lt;/FQL&gt;&lt;FQL&gt;&lt;Q&gt;180458^P_PRICE_HIGH(11/23/16,11/23/16-14D,,,,"PRICE","INTRA")&lt;/Q&gt;&lt;R&gt;1&lt;/R&gt;&lt;C&gt;1&lt;/C&gt;&lt;D xsi:type="xsd:double"&gt;23048.32&lt;/D&gt;&lt;/FQL&gt;&lt;FQL&gt;&lt;Q&gt;180458^P_PRICE_LOW(11/23/16,11/23/16-14D,,,,"PRICE","INTRA")&lt;/Q&gt;&lt;R&gt;1&lt;/R&gt;&lt;C&gt;1&lt;/C&gt;&lt;D xsi:type="xsd:double"&gt;21957.71&lt;/D&gt;&lt;/FQL&gt;&lt;FQL&gt;&lt;Q&gt;180458^P_PRICE_HIGH(11/24/16,11/24/16-14D,,,,"PRICE","INTRA")&lt;/Q&gt;&lt;R&gt;1&lt;/R&gt;&lt;C&gt;1&lt;/C&gt;&lt;D xsi:type="xsd:double"&gt;23048.32&lt;/D&gt;&lt;/FQL&gt;&lt;FQL&gt;&lt;Q&gt;180458^P_PRICE_LOW(11/24/16,11/24/16-14D,,,,"PRICE","INTRA")&lt;/Q&gt;&lt;R&gt;1&lt;/R&gt;&lt;C&gt;1&lt;/C&gt;&lt;D xsi:type="xsd:double"&gt;21957.71&lt;/D&gt;&lt;/FQL&gt;&lt;FQL&gt;&lt;Q&gt;180458^P_PRICE_HIGH(11/25/16,11/25/16-14D,,,,"PRICE","INTRA")&lt;/Q&gt;&lt;R&gt;1&lt;/R&gt;&lt;C&gt;1&lt;/C&gt;&lt;D xsi:type="xsd:double"&gt;23048.32&lt;/D&gt;&lt;/FQL&gt;&lt;FQL&gt;&lt;Q&gt;180458^P_PRICE_LOW(11/25/16,11/25/16-14D,,,,"PRICE","INTRA")&lt;/Q&gt;&lt;R&gt;1&lt;/R&gt;&lt;C&gt;1&lt;/C&gt;&lt;D xsi:type="xsd:double"&gt;21957.71&lt;/D&gt;&lt;/FQL&gt;&lt;FQL&gt;&lt;Q&gt;180458^P_PRICE_HIGH(11/28/16,11/28/16-14D,,,,"PRICE","INTRA")&lt;/Q&gt;&lt;R&gt;1&lt;/R&gt;&lt;C&gt;1&lt;/C&gt;&lt;D xsi:type="xsd:double"&gt;23048.32&lt;/D&gt;&lt;/FQL&gt;&lt;FQL&gt;&lt;Q&gt;180458^P_PRICE_LOW(11/28/16,11/28/16-14D,,,,"PRICE","INTRA")&lt;/Q&gt;&lt;R&gt;1&lt;/R&gt;&lt;C&gt;1&lt;/C&gt;&lt;D xsi:type="xsd:double"&gt;21957.71&lt;/D&gt;&lt;/FQL&gt;&lt;FQL&gt;&lt;Q&gt;180458^P_PRICE_HIGH(11/29/16,11/29/16-14D,,,,"PRICE","INTRA")&lt;/Q&gt;&lt;R&gt;1&lt;/R&gt;&lt;C&gt;1&lt;/C&gt;&lt;D xsi:type="xsd:double"&gt;23048.32&lt;/D&gt;&lt;/FQL&gt;&lt;FQL&gt;&lt;Q&gt;180458^P_PRICE_LOW(11/29/16,11/29/16-14D,,,,"PRICE","INTRA")&lt;/Q&gt;&lt;R&gt;1&lt;/R&gt;&lt;C&gt;1&lt;/C&gt;&lt;D xsi:type="xsd:double"&gt;21957.71&lt;/D&gt;&lt;/FQL&gt;&lt;FQL&gt;&lt;Q&gt;180458^P_PRICE_HIGH(11/30/16,11/30/16-14D,,,,"PRICE","INTRA")&lt;/Q&gt;&lt;R&gt;1&lt;/R&gt;&lt;C&gt;1&lt;/C&gt;&lt;D xsi:type="xsd:double"&gt;22964.02&lt;/D&gt;&lt;/FQL&gt;&lt;FQL&gt;&lt;Q&gt;180458^P_PRICE_LOW(11/30/16,11/30/16-14D,,,,"PRICE","INTRA")&lt;/Q&gt;&lt;R&gt;1&lt;/R&gt;&lt;C&gt;1&lt;/C&gt;&lt;D xsi:type="xsd:double"&gt;22114.02&lt;/D&gt;&lt;/FQL&gt;&lt;FQL&gt;&lt;Q&gt;180458^P_PRICE_HIGH(12/01/16,12/01/16-14D,,,,"PRICE","INTRA")&lt;/Q&gt;&lt;R&gt;1&lt;/R&gt;&lt;C&gt;1&lt;/C&gt;&lt;D xsi:type="xsd:double"&gt;23012.28&lt;/D&gt;&lt;/FQL&gt;&lt;FQL&gt;&lt;Q&gt;180458^P_PRICE_LOW(12/01/16,12/01/16-14D,,,,"PRICE","INTRA")&lt;/Q&gt;&lt;R&gt;1&lt;/R&gt;&lt;C&gt;1&lt;/C&gt;&lt;D xsi:type="xsd:double"&gt;22114.02&lt;/D&gt;&lt;/FQL&gt;&lt;FQL&gt;&lt;Q&gt;180458^P_PRICE_HIGH(12/02/16,12/02/16-14D,,,,"PRICE","INTRA")&lt;/Q&gt;&lt;R&gt;1&lt;/R&gt;&lt;C&gt;1&lt;/C&gt;&lt;D xsi:type="xsd:double"&gt;23012.28&lt;/D&gt;&lt;/FQL&gt;&lt;FQL&gt;&lt;Q&gt;180458^P_PRICE_LOW(12/02/16,12/02/16-14D,,,,"PRICE","INTRA")&lt;/Q&gt;&lt;R&gt;1&lt;/R&gt;&lt;C&gt;1&lt;/C&gt;&lt;D xsi:type="xsd:double"&gt;22114.02&lt;/D&gt;&lt;/FQL&gt;&lt;FQL&gt;&lt;Q&gt;180458^P_PRICE_HIGH(12/05/16,12/05/16-14D,,,,"PRICE","INTRA")&lt;/Q&gt;&lt;R&gt;1&lt;/R&gt;&lt;C&gt;1&lt;/C&gt;&lt;D xsi:type="xsd:double"&gt;23012.28&lt;/D&gt;&lt;/FQL&gt;&lt;FQL&gt;&lt;Q&gt;180458^P_PRICE_LOW(12/05/16,12/05/16-14D,,,,"PRICE","INTRA")&lt;/Q&gt;&lt;R&gt;1&lt;/R&gt;&lt;C&gt;1&lt;/C&gt;&lt;D xsi:type="xsd:double"&gt;22114.02&lt;/D&gt;&lt;/FQL&gt;&lt;FQL&gt;&lt;Q&gt;180458^P_PRICE_HIGH(12/06/16,12/06/16-14D,,,,"PRICE","INTRA")&lt;/Q&gt;&lt;R&gt;1&lt;/R&gt;&lt;C&gt;1&lt;/C&gt;&lt;D xsi:type="xsd:double"&gt;23012.28&lt;/D&gt;&lt;/FQL&gt;&lt;FQL&gt;&lt;Q&gt;180458^P_PRICE_LOW(12/06/16,12/06/16-14D,,,,"PRICE","INTRA")&lt;/Q&gt;&lt;R&gt;1&lt;/R&gt;&lt;C&gt;1&lt;/C&gt;&lt;D xsi:type="xsd:double"&gt;22114.02&lt;/D&gt;&lt;/FQL&gt;&lt;FQL&gt;&lt;Q&gt;180458^P_PRICE_HIGH(12/07/16,12/07/16-14D,,,,"PRICE","INTRA")&lt;/Q&gt;&lt;R&gt;1&lt;/R&gt;&lt;C&gt;1&lt;/C&gt;&lt;D xsi:type="xsd:double"&gt;23012.28&lt;/D&gt;&lt;/FQL&gt;&lt;FQL&gt;&lt;Q&gt;180458^P_PRICE_LOW(12/07/16,12/07/16-14D,,,,"PRICE","INTRA")&lt;/Q&gt;&lt;R&gt;1&lt;/R&gt;&lt;C&gt;1&lt;/C&gt;&lt;D xsi:type="xsd:double"&gt;22114.02&lt;/D&gt;&lt;/FQL&gt;&lt;FQL&gt;&lt;Q&gt;180458^P_PRICE_HIGH(12/08/16,12/08/16-14D,,,,"PRICE","INTRA")&lt;/Q&gt;&lt;R&gt;1&lt;/R&gt;&lt;C&gt;1&lt;/C&gt;&lt;D xsi:type="xsd:double"&gt;23076.24&lt;/D&gt;&lt;/FQL&gt;&lt;FQL&gt;&lt;Q&gt;180458^P_PRICE_LOW(12/08/16,12/08/16-14D,,,,"PRICE","INTRA")&lt;/Q&gt;&lt;R&gt;1&lt;/R&gt;&lt;C&gt;1&lt;/C&gt;&lt;D xsi:type="xsd:double"&gt;22146.88&lt;/D&gt;&lt;/FQL&gt;&lt;FQL&gt;&lt;Q&gt;180458^P_PRICE_HIGH(12/09/16,12/09/16-14D,,,,"PRICE","INTRA")&lt;/Q&gt;&lt;R&gt;1&lt;/R&gt;&lt;C&gt;1&lt;/C&gt;&lt;D xsi:type="xsd:double"&gt;23076.24&lt;/D&gt;&lt;/FQL&gt;&lt;FQL&gt;&lt;Q&gt;180458^P_PRICE_LOW(12/09/16,12/09/16-14D,,,,"PRICE","INTRA")&lt;/Q&gt;&lt;R&gt;1&lt;/R&gt;&lt;C&gt;1&lt;/C&gt;&lt;D xsi:type="xsd:double"&gt;22227.8&lt;/D&gt;&lt;/FQL&gt;&lt;FQL&gt;&lt;Q&gt;180458^P_PRICE_HIGH(12/12/16,12/12/16-14D,,,,"PRICE","INTRA")&lt;/Q&gt;&lt;R&gt;1&lt;/R&gt;&lt;C&gt;1&lt;/C&gt;&lt;D xsi:type="xsd:double"&gt;23076.24&lt;/D&gt;&lt;/FQL&gt;&lt;FQL&gt;&lt;Q&gt;180458^P_PRICE_LOW(12/12/16,12/12/16-14D,,,,"PRICE","INTRA")&lt;/Q&gt;&lt;R&gt;1&lt;/R&gt;&lt;C&gt;1&lt;/C&gt;&lt;D xsi:type="xsd:double"&gt;22375.28&lt;/D&gt;&lt;/FQL&gt;&lt;FQL&gt;&lt;Q&gt;180458^P_PRICE_HIGH(12/13/16,12/13/16-14D,,,,"PRICE","INTRA")&lt;/Q&gt;&lt;R&gt;1&lt;/R&gt;&lt;C&gt;1&lt;/C&gt;&lt;D xsi:type="xsd:double"&gt;23076.24&lt;/D&gt;&lt;/FQL&gt;&lt;FQL&gt;&lt;Q&gt;180458^P_PRICE_LOW(12/13/16,12/13/16-14D,,,,"PRICE","INTRA")&lt;/Q&gt;&lt;R&gt;1&lt;/R&gt;&lt;C&gt;1&lt;/C&gt;&lt;D xsi:type="xsd:double"&gt;22292.65&lt;/D&gt;&lt;/FQL&gt;&lt;FQL&gt;&lt;Q&gt;180458^P_PRICE_HIGH(12/14/16,12/14/16-14D,,,,"PRICE","INTRA")&lt;/Q&gt;&lt;R&gt;1&lt;/R&gt;&lt;C&gt;1&lt;/C&gt;&lt;D xsi:type="xsd:double"&gt;23076.24&lt;/D&gt;&lt;/FQL&gt;&lt;FQL&gt;&lt;Q&gt;180458^P_PRICE_LOW(12/14/16,12/14/16-14D,,,,"PRICE","INTRA")&lt;/Q&gt;&lt;R&gt;1&lt;/R&gt;&lt;C&gt;1&lt;/C&gt;&lt;D xsi:type="xsd:double"&gt;22292.65&lt;/D&gt;&lt;/FQL&gt;&lt;FQL&gt;&lt;Q&gt;180458^P_PRICE_HIGH(12/15/16,12/15/16-14D,,,,"PRICE","INTRA")&lt;/Q&gt;&lt;R&gt;1&lt;/R&gt;&lt;C&gt;1&lt;/C&gt;&lt;D xsi:type="xsd:double"&gt;23076.24&lt;/D&gt;&lt;/FQL&gt;&lt;FQL&gt;&lt;Q&gt;180458^P_PRICE_LOW(12/15/16,12/15/16-14D,,,,"PRICE","INTRA")&lt;/Q&gt;&lt;R&gt;1&lt;/R&gt;</t>
        </r>
      </text>
    </comment>
    <comment ref="A114" authorId="0" shapeId="0">
      <text>
        <r>
          <rPr>
            <b/>
            <sz val="9"/>
            <color indexed="81"/>
            <rFont val="Tahoma"/>
            <charset val="1"/>
          </rPr>
          <t>&lt;C&gt;1&lt;/C&gt;&lt;D xsi:type="xsd:double"&gt;21999.3&lt;/D&gt;&lt;/FQL&gt;&lt;FQL&gt;&lt;Q&gt;180458^P_PRICE_HIGH(12/16/16,12/16/16-14D,,,,"PRICE","INTRA")&lt;/Q&gt;&lt;R&gt;1&lt;/R&gt;&lt;C&gt;1&lt;/C&gt;&lt;D xsi:type="xsd:double"&gt;23076.24&lt;/D&gt;&lt;/FQL&gt;&lt;FQL&gt;&lt;Q&gt;180458^P_PRICE_LOW(12/16/16,12/16/16-14D,,,,"PRICE","INTRA")&lt;/Q&gt;&lt;R&gt;1&lt;/R&gt;&lt;C&gt;1&lt;/C&gt;&lt;D xsi:type="xsd:double"&gt;21965.68&lt;/D&gt;&lt;/FQL&gt;&lt;FQL&gt;&lt;Q&gt;180458^P_PRICE_HIGH(12/19/16,12/19/16-14D,,,,"PRICE","INTRA")&lt;/Q&gt;&lt;R&gt;1&lt;/R&gt;&lt;C&gt;1&lt;/C&gt;&lt;D xsi:type="xsd:double"&gt;23076.24&lt;/D&gt;&lt;/FQL&gt;&lt;FQL&gt;&lt;Q&gt;180458^P_PRICE_LOW(12/19/16,12/19/16-14D,,,,"PRICE","INTRA")&lt;/Q&gt;&lt;R&gt;1&lt;/R&gt;&lt;C&gt;1&lt;/C&gt;&lt;D xsi:type="xsd:double"&gt;21786.56&lt;/D&gt;&lt;/FQL&gt;&lt;FQL&gt;&lt;Q&gt;180458^P_PRICE_HIGH(12/20/16,12/20/16-14D,,,,"PRICE","INTRA")&lt;/Q&gt;&lt;R&gt;1&lt;/R&gt;&lt;C&gt;1&lt;/C&gt;&lt;D xsi:type="xsd:double"&gt;23076.24&lt;/D&gt;&lt;/FQL&gt;&lt;FQL&gt;&lt;Q&gt;180458^P_PRICE_LOW(12/20/16,12/20/16-14D,,,,"PRICE","INTRA")&lt;/Q&gt;&lt;R&gt;1&lt;/R&gt;&lt;C&gt;1&lt;/C&gt;&lt;D xsi:type="xsd:double"&gt;21667.19&lt;/D&gt;&lt;/FQL&gt;&lt;FQL&gt;&lt;Q&gt;180458^P_PRICE_HIGH(12/21/16,12/21/16-14D,,,,"PRICE","INTRA")&lt;/Q&gt;&lt;R&gt;1&lt;/R&gt;&lt;C&gt;1&lt;/C&gt;&lt;D xsi:type="xsd:double"&gt;23076.24&lt;/D&gt;&lt;/FQL&gt;&lt;FQL&gt;&lt;Q&gt;180458^P_PRICE_LOW(12/21/16,12/21/16-14D,,,,"PRICE","INTRA")&lt;/Q&gt;&lt;R&gt;1&lt;/R&gt;&lt;C&gt;1&lt;/C&gt;&lt;D xsi:type="xsd:double"&gt;21667.19&lt;/D&gt;&lt;/FQL&gt;&lt;FQL&gt;&lt;Q&gt;180458^P_PRICE_HIGH(12/22/16,12/22/16-14D,,,,"PRICE","INTRA")&lt;/Q&gt;&lt;R&gt;1&lt;/R&gt;&lt;C&gt;1&lt;/C&gt;&lt;D xsi:type="xsd:double"&gt;23076.24&lt;/D&gt;&lt;/FQL&gt;&lt;FQL&gt;&lt;Q&gt;180458^P_PRICE_LOW(12/22/16,12/22/16-14D,,,,"PRICE","INTRA")&lt;/Q&gt;&lt;R&gt;1&lt;/R&gt;&lt;C&gt;1&lt;/C&gt;&lt;D xsi:type="xsd:double"&gt;21594.58&lt;/D&gt;&lt;/FQL&gt;&lt;FQL&gt;&lt;Q&gt;180458^P_PRICE_HIGH(12/23/16,12/23/16-14D,,,,"PRICE","INTRA")&lt;/Q&gt;&lt;R&gt;1&lt;/R&gt;&lt;C&gt;1&lt;/C&gt;&lt;D xsi:type="xsd:double"&gt;23076.24&lt;/D&gt;&lt;/FQL&gt;&lt;FQL&gt;&lt;Q&gt;180458^P_PRICE_LOW(12/23/16,12/23/16-14D,,,,"PRICE","INTRA")&lt;/Q&gt;&lt;R&gt;1&lt;/R&gt;&lt;C&gt;1&lt;/C&gt;&lt;D xsi:type="xsd:double"&gt;21491.83&lt;/D&gt;&lt;/FQL&gt;&lt;FQL&gt;&lt;Q&gt;180458^P_PRICE_HIGH(12/28/16,12/28/16-14D,,,,"PRICE","INTRA")&lt;/Q&gt;&lt;R&gt;1&lt;/R&gt;&lt;C&gt;1&lt;/C&gt;&lt;D xsi:type="xsd:double"&gt;23076.24&lt;/D&gt;&lt;/FQL&gt;&lt;FQL&gt;&lt;Q&gt;180458^P_PRICE_LOW(12/28/16,12/28/16-14D,,,,"PRICE","INTRA")&lt;/Q&gt;&lt;R&gt;1&lt;/R&gt;&lt;C&gt;1&lt;/C&gt;&lt;D xsi:type="xsd:double"&gt;21488.82&lt;/D&gt;&lt;/FQL&gt;&lt;FQL&gt;&lt;Q&gt;180458^P_PRICE_HIGH(12/29/16,12/29/16-14D,,,,"PRICE","INTRA")&lt;/Q&gt;&lt;R&gt;1&lt;/R&gt;&lt;C&gt;1&lt;/C&gt;&lt;D xsi:type="xsd:double"&gt;23076.24&lt;/D&gt;&lt;/FQL&gt;&lt;FQL&gt;&lt;Q&gt;180458^P_PRICE_LOW(12/29/16,12/29/16-14D,,,,"PRICE","INTRA")&lt;/Q&gt;&lt;R&gt;1&lt;/R&gt;&lt;C&gt;1&lt;/C&gt;&lt;D xsi:type="xsd:double"&gt;21488.82&lt;/D&gt;&lt;/FQL&gt;&lt;FQL&gt;&lt;Q&gt;180458^P_PRICE_HIGH(12/30/16,12/30/16-14D,,,,"PRICE","INTRA")&lt;/Q&gt;&lt;R&gt;1&lt;/R&gt;&lt;C&gt;1&lt;/C&gt;&lt;D xsi:type="xsd:double"&gt;23076.24&lt;/D&gt;&lt;/FQL&gt;&lt;FQL&gt;&lt;Q&gt;180458^P_PRICE_LOW(12/30/16,12/30/16-14D,,,,"PRICE","INTRA")&lt;/Q&gt;&lt;R&gt;1&lt;/R&gt;&lt;C&gt;1&lt;/C&gt;&lt;D xsi:type="xsd:double"&gt;21488.82&lt;/D&gt;&lt;/FQL&gt;&lt;FQL&gt;&lt;Q&gt;180458^P_PRICE_HIGH(1/03/17,1/03/17-14D,,,,"PRICE","INTRA")&lt;/Q&gt;&lt;R&gt;1&lt;/R&gt;&lt;C&gt;1&lt;/C&gt;&lt;D xsi:type="xsd:double"&gt;22863.61&lt;/D&gt;&lt;/FQL&gt;&lt;FQL&gt;&lt;Q&gt;180458^P_PRICE_LOW(1/03/17,1/03/17-14D,,,,"PRICE","INTRA")&lt;/Q&gt;&lt;R&gt;1&lt;/R&gt;&lt;C&gt;1&lt;/C&gt;&lt;D xsi:type="xsd:double"&gt;21488.82&lt;/D&gt;&lt;/FQL&gt;&lt;FQL&gt;&lt;Q&gt;180458^P_PRICE_HIGH(1/04/17,1/04/17-14D,,,,"PRICE","INTRA")&lt;/Q&gt;&lt;R&gt;1&lt;/R&gt;&lt;C&gt;1&lt;/C&gt;&lt;D xsi:type="xsd:double"&gt;22863.61&lt;/D&gt;&lt;/FQL&gt;&lt;FQL&gt;&lt;Q&gt;180458^P_PRICE_LOW(1/04/17,1/04/17-14D,,,,"PRICE","INTRA")&lt;/Q&gt;&lt;R&gt;1&lt;/R&gt;&lt;C&gt;1&lt;/C&gt;&lt;D xsi:type="xsd:double"&gt;21488.82&lt;/D&gt;&lt;/FQL&gt;&lt;FQL&gt;&lt;Q&gt;180458^P_PRICE_HIGH(1/05/17,1/05/17-14D,,,,"PRICE","INTRA")&lt;/Q&gt;&lt;R&gt;1&lt;/R&gt;&lt;C&gt;1&lt;/C&gt;&lt;D xsi:type="xsd:double"&gt;22627.6&lt;/D&gt;&lt;/FQL&gt;&lt;FQL&gt;&lt;Q&gt;180458^P_PRICE_LOW(1/05/17,1/05/17-14D,,,,"PRICE","INTRA")&lt;/Q&gt;&lt;R&gt;1&lt;/R&gt;&lt;C&gt;1&lt;/C&gt;&lt;D xsi:type="xsd:double"&gt;21488.82&lt;/D&gt;&lt;/FQL&gt;&lt;FQL&gt;&lt;Q&gt;180458^P_PRICE_HIGH(1/06/17,1/06/17-14D,,,,"PRICE","INTRA")&lt;/Q&gt;&lt;R&gt;1&lt;/R&gt;&lt;C&gt;1&lt;/C&gt;&lt;D xsi:type="xsd:double"&gt;22627.6&lt;/D&gt;&lt;/FQL&gt;&lt;FQL&gt;&lt;Q&gt;180458^P_PRICE_LOW(1/06/17,1/06/17-14D,,,,"PRICE","INTRA")&lt;/Q&gt;&lt;R&gt;1&lt;/R&gt;&lt;C&gt;1&lt;/C&gt;&lt;D xsi:type="xsd:double"&gt;21488.82&lt;/D&gt;&lt;/FQL&gt;&lt;FQL&gt;&lt;Q&gt;180458^P_PRICE_HIGH(1/09/17,1/09/17-14D,,,,"PRICE","INTRA")&lt;/Q&gt;&lt;R&gt;1&lt;/R&gt;&lt;C&gt;1&lt;/C&gt;&lt;D xsi:type="xsd:double"&gt;22626.43&lt;/D&gt;&lt;/FQL&gt;&lt;FQL&gt;&lt;Q&gt;180458^P_PRICE_LOW(1/09/17,1/09/17-14D,,,,"PRICE","INTRA")&lt;/Q&gt;&lt;R&gt;1&lt;/R&gt;&lt;C&gt;1&lt;/C&gt;&lt;D xsi:type="xsd:double"&gt;21488.82&lt;/D&gt;&lt;/FQL&gt;&lt;FQL&gt;&lt;Q&gt;180458^P_PRICE_HIGH(1/10/17,1/10/17-14D,,,,"PRICE","INTRA")&lt;/Q&gt;&lt;R&gt;1&lt;/R&gt;&lt;C&gt;1&lt;/C&gt;&lt;D xsi:type="xsd:double"&gt;22744.85&lt;/D&gt;&lt;/FQL&gt;&lt;FQL&gt;&lt;Q&gt;180458^P_PRICE_LOW(1/10/17,1/10/17-14D,,,,"PRICE","INTRA")&lt;/Q&gt;&lt;R&gt;1&lt;/R&gt;&lt;C&gt;1&lt;/C&gt;&lt;D xsi:type="xsd:double"&gt;21488.82&lt;/D&gt;&lt;/FQL&gt;&lt;FQL&gt;&lt;Q&gt;180458^P_PRICE_HIGH(1/11/17,1/11/17-14D,,,,"PRICE","INTRA")&lt;/Q&gt;&lt;R&gt;1&lt;/R&gt;&lt;C&gt;1&lt;/C&gt;&lt;D xsi:type="xsd:double"&gt;22944.58&lt;/D&gt;&lt;/FQL&gt;&lt;FQL&gt;&lt;Q&gt;180458^P_PRICE_LOW(1/11/17,1/11/17-14D,,,,"PRICE","INTRA")&lt;/Q&gt;&lt;R&gt;1&lt;/R&gt;&lt;C&gt;1&lt;/C&gt;&lt;D xsi:type="xsd:double"&gt;21488.82&lt;/D&gt;&lt;/FQL&gt;&lt;FQL&gt;&lt;Q&gt;180458^P_PRICE_HIGH(1/12/17,1/12/17-14D,,,,"PRICE","INTRA")&lt;/Q&gt;&lt;R&gt;1&lt;/R&gt;&lt;C&gt;1&lt;/C&gt;&lt;D xsi:type="xsd:double"&gt;22971.49&lt;/D&gt;&lt;/FQL&gt;&lt;FQL&gt;&lt;Q&gt;180458^P_PRICE_LOW(1/12/17,1/12/17-14D,,,,"PRICE","INTRA")&lt;/Q&gt;&lt;R&gt;1&lt;/R&gt;&lt;C&gt;1&lt;/C&gt;&lt;D xsi:type="xsd:double"&gt;21488.82&lt;/D&gt;&lt;/FQL&gt;&lt;FQL&gt;&lt;Q&gt;180458^P_PRICE_HIGH(1/13/17,1/13/17-14D,,,,"PRICE","INTRA")&lt;/Q&gt;&lt;R&gt;1&lt;/R&gt;&lt;C&gt;1&lt;/C&gt;&lt;D xsi:type="xsd:double"&gt;22971.49&lt;/D&gt;&lt;/FQL&gt;&lt;FQL&gt;&lt;Q&gt;180458^P_PRICE_LOW(1/13/17,1/13/17-14D,,,,"PRICE","INTRA")&lt;/Q&gt;&lt;R&gt;1&lt;/R&gt;&lt;C&gt;1&lt;/C&gt;&lt;D xsi:type="xsd:double"&gt;21488.82&lt;/D&gt;&lt;/FQL&gt;&lt;FQL&gt;&lt;Q&gt;180458^P_PRICE_HIGH(1/16/17,1/16/17-14D,,,,"PRICE","INTRA")&lt;/Q&gt;&lt;R&gt;1&lt;/R&gt;&lt;C&gt;1&lt;/C&gt;&lt;D xsi:type="xsd:double"&gt;22971.49&lt;/D&gt;&lt;/FQL&gt;&lt;FQL&gt;&lt;Q&gt;180458^P_PRICE_LOW(1/16/17,1/16/17-14D,,,,"PRICE","INTRA")&lt;/Q&gt;&lt;R&gt;1&lt;/R&gt;&lt;C&gt;1&lt;/C&gt;&lt;D xsi:type="xsd:double"&gt;21488.82&lt;/D&gt;&lt;/FQL&gt;&lt;FQL&gt;&lt;Q&gt;180458^P_PRICE_HIGH(1/17/17,1/17/17-14D,,,,"PRICE","INTRA")&lt;/Q&gt;&lt;R&gt;1&lt;/R&gt;&lt;C&gt;1&lt;/C&gt;&lt;D xsi:type="xsd:double"&gt;22971.49&lt;/D&gt;&lt;/FQL&gt;&lt;FQL&gt;&lt;Q&gt;180458^P_PRICE_LOW(1/17/17,1/17/17-14D,,,,"PRICE","INTRA")&lt;/Q&gt;&lt;R&gt;1&lt;/R&gt;&lt;C&gt;1&lt;/C&gt;&lt;D xsi:type="xsd:double"&gt;21488.82&lt;/D&gt;&lt;/FQL&gt;&lt;FQL&gt;&lt;Q&gt;180458^P_PRICE_HIGH(1/18/17,1/18/17-14D,,,,"PRICE","INTRA")&lt;/Q&gt;&lt;R&gt;1&lt;/R&gt;&lt;C&gt;1&lt;/C&gt;&lt;D xsi:type="xsd:double"&gt;23151.75&lt;/D&gt;&lt;/FQL&gt;&lt;FQL&gt;&lt;Q&gt;180458^P_PRICE_LOW(1/18/17,1/18/17-14D,,,,"PRICE","INTRA")&lt;/Q&gt;&lt;R&gt;1&lt;/R&gt;&lt;C&gt;1&lt;/C&gt;&lt;D xsi:type="xsd:double"&gt;21488.82&lt;/D&gt;&lt;/FQL&gt;&lt;FQL&gt;&lt;Q&gt;180458^P_PRICE_HIGH(1/19/17,1/19/17-14D,,,,"PRICE","INTRA")&lt;/Q&gt;&lt;R&gt;1&lt;/R&gt;&lt;C&gt;1&lt;/C&gt;&lt;D xsi:type="xsd:double"&gt;23151.75&lt;/D&gt;&lt;/FQL&gt;&lt;FQL&gt;&lt;Q&gt;180458^P_PRICE_LOW(1/19/17,1/19/17-14D,,,,"PRICE","INTRA")&lt;/Q&gt;&lt;R&gt;1&lt;/R&gt;&lt;C&gt;1&lt;/C&gt;&lt;D xsi:type="xsd:double"&gt;21587.07&lt;/D&gt;&lt;/FQL&gt;&lt;FQL&gt;&lt;Q&gt;180458^P_PRICE_HIGH(1/20/17,1/20/17-14D,,,,"PRICE","INTRA")&lt;/Q&gt;&lt;R&gt;1&lt;/R&gt;&lt;C&gt;1&lt;/C&gt;&lt;D xsi:type="xsd:double"&gt;23151.75&lt;/D&gt;&lt;/FQL&gt;&lt;FQL&gt;&lt;Q&gt;180458^P_PRICE_LOW(1/20/17,1/20/17-14D,,,,"PRICE","INTRA")&lt;/Q&gt;&lt;R&gt;1&lt;/R&gt;&lt;C&gt;1&lt;/C&gt;&lt;D xsi:type="xsd:double"&gt;21818.91&lt;/D&gt;&lt;/FQL&gt;&lt;FQL&gt;&lt;Q&gt;180458^P_PRICE_HIGH(1/23/17,1/23/17-14D,,,,"PRICE","INTRA")&lt;/Q&gt;&lt;R&gt;1&lt;/R&gt;&lt;C&gt;1&lt;/C&gt;&lt;D xsi:type="xsd:double"&gt;23151.75&lt;/D&gt;&lt;/FQL&gt;&lt;FQL&gt;&lt;Q&gt;180458^P_PRICE_LOW(1/23/17,1/23/17-14D,,,,"PRICE","INTRA")&lt;/Q&gt;&lt;R&gt;1&lt;/R&gt;&lt;C&gt;1&lt;/C&gt;&lt;D xsi:type="xsd:double"&gt;21883.82&lt;/D&gt;&lt;/FQL&gt;&lt;FQL&gt;&lt;Q&gt;180458^P_PRICE_HIGH(1/24/17,1/24/17-14D,,,,"PRICE","INTRA")&lt;/Q&gt;&lt;R&gt;1&lt;/R&gt;&lt;C&gt;1&lt;/C&gt;&lt;D xsi:type="xsd:double"&gt;23151.75&lt;/D&gt;&lt;/FQL&gt;&lt;FQL&gt;&lt;Q&gt;180458^P_PRICE_LOW(1/24/17,1/24/17-14D,,,,"PRICE","INTRA")&lt;/Q&gt;&lt;R&gt;1&lt;/R&gt;&lt;C&gt;1&lt;/C&gt;&lt;D xsi:type="xsd:double"&gt;22076.63&lt;/D&gt;&lt;/FQL&gt;&lt;FQL&gt;&lt;Q&gt;180458^P_PRICE_HIGH(1/25/17,1/25/17-14D,,,,"PRICE","INTRA")&lt;/Q&gt;&lt;R&gt;1&lt;/R&gt;&lt;C&gt;1&lt;/C&gt;&lt;D xsi:type="xsd:double"&gt;23151.75&lt;/D&gt;&lt;/FQL&gt;&lt;FQL&gt;&lt;Q&gt;180458^P_PRICE_LOW(1/25/17,1/25/17-14D,,,,"PRICE","INTRA")&lt;/Q&gt;&lt;R&gt;1&lt;/R&gt;&lt;C&gt;1&lt;/C&gt;&lt;D xsi:type="xsd:double"&gt;22230.31&lt;/D&gt;&lt;/FQL&gt;&lt;FQL&gt;&lt;Q&gt;180458^P_PRICE_HIGH(1/26/17,1/26/17-14D,,,,"PRICE","INTRA")&lt;/Q&gt;&lt;R&gt;1&lt;/R&gt;&lt;C&gt;1&lt;/C&gt;&lt;D xsi:type="xsd:double"&gt;23386.41&lt;/D&gt;&lt;/FQL&gt;&lt;FQL&gt;&lt;Q&gt;180458^P_PRICE_LOW(1/26/17,1/26/17-14D,,,,"PRICE","INTRA")&lt;/Q&gt;&lt;R&gt;1&lt;/R&gt;&lt;C&gt;1&lt;/C&gt;&lt;D xsi:type="xsd:double"&gt;22445.78&lt;/D&gt;&lt;/FQL&gt;&lt;FQL&gt;&lt;Q&gt;180458^P_PRICE_HIGH(1/27/17,1/27/17-14D,,,,"PRICE","INTRA")&lt;/Q&gt;&lt;R&gt;1&lt;/R&gt;&lt;C&gt;1&lt;/C&gt;&lt;D xsi:type="xsd:double"&gt;23397.09&lt;/D&gt;&lt;/FQL&gt;&lt;FQL&gt;&lt;Q&gt;180458^P_PRICE_LOW(1/27/17,1/27/17-14D,,,,"PRICE","INTRA")&lt;/Q&gt;&lt;R&gt;1&lt;/R&gt;&lt;C&gt;1&lt;/C&gt;&lt;D xsi:type="xsd:double"&gt;22476.35&lt;/D&gt;&lt;/FQL&gt;&lt;FQL&gt;&lt;Q&gt;180458^P_PRICE_HIGH(2/01/17,2/01/17-14D,,,,"PRICE","INTRA")&lt;/Q&gt;&lt;R&gt;1&lt;/R&gt;&lt;C&gt;1&lt;/C&gt;&lt;D xsi:type="xsd:double"&gt;23397.09&lt;/D&gt;&lt;/FQL&gt;&lt;FQL&gt;&lt;Q&gt;180458^P_PRICE_LOW(2/01/17,2/01/17-14D,,,,"PRICE","INTRA")&lt;/Q&gt;&lt;R&gt;1&lt;/R&gt;&lt;C&gt;1&lt;/C&gt;&lt;D xsi:type="xsd:double"&gt;22549.86&lt;/D&gt;&lt;/FQL&gt;&lt;FQL&gt;&lt;Q&gt;180458^P_PRICE_HIGH(2/02/17,2/02/17-14D,,,,"PRICE","INTRA")&lt;/Q&gt;&lt;R&gt;1&lt;/R&gt;&lt;C&gt;1&lt;/C&gt;&lt;D xsi:type="xsd:double"&gt;23439.02&lt;/D&gt;&lt;/FQL&gt;&lt;FQL&gt;&lt;Q&gt;180458^P_PRICE_LOW(2/02/17,2/02/17-14D,,,,"PRICE","INTRA")&lt;/Q&gt;&lt;R&gt;1&lt;/R&gt;&lt;C&gt;1&lt;/C&gt;&lt;D xsi:type="xsd:double"&gt;22657.35&lt;/D&gt;&lt;/FQL&gt;&lt;FQL&gt;&lt;Q&gt;180458^P_PRICE_HIGH(2/03/17,2/03/17-14D,,,,"PRICE","INTRA")&lt;/Q&gt;&lt;R&gt;1&lt;/R&gt;&lt;C&gt;1&lt;/C&gt;&lt;D xsi:type="xsd:double"&gt;23439.02&lt;/D&gt;&lt;/FQL&gt;&lt;FQL&gt;&lt;Q&gt;180458^P_PRICE_LOW(2/03/17,2/03/17-14D,,,,"PRICE","INTRA")&lt;/Q&gt;&lt;R&gt;1&lt;/R&gt;&lt;C&gt;1&lt;/C&gt;&lt;D xsi:type="xsd:double"&gt;22657.35&lt;/D&gt;&lt;/FQL&gt;&lt;FQL&gt;&lt;Q&gt;180458^P_PRICE_HIGH(2/06/17,2/06/17-14D,,,,"PRICE","INTRA")&lt;/Q&gt;&lt;R&gt;1&lt;/R&gt;&lt;C&gt;1&lt;/C&gt;&lt;D xsi:type="xsd:double"&gt;23439.02&lt;/D&gt;&lt;/FQL&gt;&lt;FQL&gt;&lt;Q&gt;180458^P_PRICE_LOW(2/06/17,2/06/17-14D,,,,"PRICE","INTRA")&lt;/Q&gt;&lt;R&gt;1&lt;/R&gt;&lt;C&gt;1&lt;/C&gt;&lt;D xsi:type="xsd:double"&gt;22657.35&lt;/D&gt;&lt;/FQL&gt;&lt;FQL&gt;&lt;Q&gt;180458^P_PRICE_HIGH(2/07/17,2/07/17-14D,,,,"PRICE","INTRA")&lt;/Q&gt;&lt;R&gt;1&lt;/R&gt;&lt;C&gt;1&lt;/C&gt;&lt;D xsi:type="xsd:double"&gt;23439.02&lt;/D&gt;&lt;/FQL&gt;&lt;FQL&gt;&lt;Q&gt;180458^P_PRICE_LOW(2/07/17,2/07/17-14D,,,,"PRICE","INTRA")&lt;/Q&gt;&lt;R&gt;1&lt;/R&gt;&lt;C&gt;1&lt;/C&gt;&lt;D xsi:type="xsd:double"&gt;22657.35&lt;/D&gt;&lt;/FQL&gt;&lt;FQL&gt;&lt;Q&gt;180458^P_PRICE_HIGH(2/08/17,2/08/17-14D,,,,"PRICE","INTRA")&lt;/Q&gt;&lt;R&gt;1&lt;/R&gt;&lt;C&gt;1&lt;/C&gt;&lt;D xsi:type="xsd:double"&gt;23520.77&lt;/D&gt;&lt;/FQL&gt;&lt;FQL&gt;&lt;Q&gt;180458^P_PRICE_LOW(2/08/17,2/08/17-14D,,,,"PRICE","INTRA")&lt;/Q&gt;&lt;R&gt;1&lt;/R&gt;&lt;C&gt;1&lt;/C&gt;&lt;D xsi:type="xsd:double"&gt;22710.93&lt;/D&gt;&lt;/FQL&gt;&lt;FQL&gt;&lt;Q&gt;180458^P_PRICE_HIGH(2/09/17,2/09/17-14D,,,,"PRICE","INTRA")&lt;/Q&gt;&lt;R&gt;1&lt;/R&gt;&lt;C&gt;1&lt;/C&gt;&lt;D xsi:type="xsd:double"&gt;23644.63&lt;/D&gt;&lt;/FQL&gt;&lt;FQL&gt;&lt;Q&gt;180458^P_PRICE_LOW(2/09/17,2/09/17-14D,,,,"PRICE","INTRA")&lt;/Q&gt;&lt;R&gt;1&lt;/R&gt;&lt;C&gt;1&lt;/C&gt;&lt;D xsi:type="xsd:double"&gt;22858.25&lt;/D&gt;&lt;/FQL&gt;&lt;FQL&gt;&lt;Q&gt;180458^P_PRICE_HIGH(2/10/17,2/10/17-14D,,,,"PRICE","INTRA")&lt;/Q&gt;&lt;R&gt;1&lt;/R&gt;&lt;C&gt;1&lt;/C&gt;&lt;D xsi:type="xsd:double"&gt;23718.47&lt;/D&gt;&lt;/FQL&gt;&lt;FQL&gt;&lt;Q&gt;180458^P_PRICE_LOW(2/10/17,2/10/17-14D,,,,"PRICE","INTRA")&lt;/Q&gt;&lt;R&gt;1&lt;/R&gt;&lt;C&gt;1&lt;/C&gt;&lt;D xsi:type="xsd:double"&gt;22858.25&lt;/D&gt;&lt;/FQL&gt;&lt;FQL&gt;&lt;Q&gt;180458^P_PRICE_HIGH(2/13/17,2/13/17-14D,,,,"PRICE","INTRA")&lt;/Q&gt;&lt;R&gt;1&lt;/R&gt;&lt;C&gt;1&lt;/C&gt;&lt;D xsi:type="xsd:double"&gt;23751.92&lt;/D&gt;&lt;/FQL&gt;&lt;FQL&gt;&lt;Q&gt;180458^P_PRICE_LOW(2/13/17,2/13/17-14D,,,,"PRICE","INTRA")&lt;/Q&gt;&lt;R&gt;1&lt;/R&gt;&lt;C&gt;1&lt;/C&gt;&lt;D xsi:type="xsd:double"&gt;22858.25&lt;/D&gt;&lt;/FQL&gt;&lt;FQL&gt;&lt;Q&gt;180458^P_PRICE_HIGH(2/14/17,2/14/17-14D,,,,"PRICE","INTRA")&lt;/Q&gt;&lt;R&gt;1&lt;/R&gt;&lt;C&gt;1&lt;/C&gt;&lt;D xsi:type="xsd:double"&gt;23751.92&lt;/D&gt;&lt;/FQL&gt;&lt;FQL&gt;&lt;Q&gt;180458^P_PRICE_LOW(2/14/17,2/14/17-14D,,,,"PRICE","INTRA")&lt;/Q&gt;&lt;R&gt;1&lt;/R&gt;&lt;C&gt;1&lt;/C&gt;&lt;D xsi:type="xsd:double"&gt;22861.29&lt;/D&gt;&lt;/FQL&gt;&lt;FQL&gt;&lt;Q&gt;180458^P_PRICE_HIGH(2/15/17,2/15/17-14D,,,,"PRICE","INTRA")&lt;/Q&gt;&lt;R&gt;1&lt;/R&gt;&lt;C&gt;1&lt;/C&gt;&lt;D xsi:type="xsd:double"&gt;24067.62&lt;/D&gt;&lt;/FQL&gt;&lt;FQL&gt;&lt;Q&gt;180458^P_PRICE_LOW(2/15/17,2/15/17-14D,,,,"PRICE","INTRA")&lt;/Q&gt;&lt;R&gt;1&lt;/R&gt;&lt;C&gt;1&lt;/C&gt;&lt;D xsi:type="xsd:double"&gt;22907.78&lt;/D&gt;&lt;/FQL&gt;&lt;FQL&gt;&lt;Q&gt;180458^P_PRICE_HIGH(2/16/17,2/16/17-14D,,,,"PRICE","INTRA")&lt;/Q&gt;&lt;R&gt;1&lt;/R&gt;&lt;C&gt;1&lt;/C&gt;&lt;D xsi:type="xsd:double"&gt;24161.39&lt;/D&gt;&lt;/FQL&gt;&lt;FQL&gt;&lt;Q&gt;180458^P_PRICE_LOW(2/16/17,2/16/17-14D,,,,"PRICE","INTRA")&lt;/Q&gt;&lt;R&gt;1&lt;/R&gt;&lt;C&gt;1&lt;/C&gt;&lt;D xsi:type="xsd:double"&gt;22961.38&lt;/D&gt;&lt;/FQL&gt;&lt;FQL&gt;&lt;Q&gt;180458^P_PRICE_HIGH(2/17/17,2/17/17-14D,,,,"PRICE","INTRA")&lt;/Q&gt;&lt;R&gt;1&lt;/R&gt;&lt;C&gt;1&lt;/C&gt;&lt;D xsi:type="xsd:double"&gt;24161.39&lt;/D&gt;&lt;/FQL&gt;&lt;FQL&gt;&lt;Q&gt;180458^P_PRICE_LOW(2/17/17,2/17/17-14D,,,,"PRICE","INTRA")&lt;/Q&gt;&lt;R&gt;1&lt;/R&gt;&lt;C&gt;1&lt;/C&gt;&lt;D xsi:type="xsd:double"&gt;22997.46&lt;/D&gt;&lt;/FQL&gt;&lt;FQL&gt;&lt;Q&gt;180458^P_PRICE_HIGH(2/20/17,2/20/17-14D,,,,"PRICE","INTRA")&lt;/Q&gt;&lt;R&gt;1&lt;/R&gt;&lt;C&gt;1&lt;/C&gt;&lt;D xsi:type="xsd:double"&gt;24202.34&lt;/D&gt;&lt;/FQL&gt;&lt;FQL&gt;&lt;Q&gt;180458^P_PRICE_LOW(2/20/17,2/20/17-14D,,,,"PRICE","INTRA")&lt;/Q&gt;&lt;R&gt;1&lt;/R&gt;&lt;C&gt;1&lt;/C&gt;&lt;D xsi:type="xsd:double"&gt;22997.46&lt;/D&gt;&lt;/FQL&gt;&lt;FQL&gt;&lt;Q&gt;180458^P_PRICE_HIGH(2/21/17,2/21/17-14D,,,,"PRICE","INTRA")&lt;/Q&gt;&lt;R&gt;1&lt;/R&gt;&lt;C&gt;1&lt;/C&gt;&lt;D xsi:type="xsd:double"&gt;24213.64&lt;/D&gt;&lt;/FQL&gt;&lt;FQL&gt;&lt;Q&gt;180458^P_PRICE_LOW(2/21/17,2/21/17-14D,,,,"PRICE","INTRA")&lt;/Q&gt;&lt;R&gt;1&lt;/R&gt;&lt;C&gt;1&lt;/C&gt;&lt;D xsi:type="xsd:double"&gt;22997.46&lt;/D&gt;&lt;/FQL&gt;&lt;FQL&gt;&lt;Q&gt;180458^P_PRICE_HIGH(2/22/17,2/22/17-14D,,,,"PRICE","INTRA")&lt;/Q&gt;&lt;R&gt;1&lt;/R&gt;&lt;C&gt;1&lt;/C&gt;&lt;D xsi:type="xsd:double"&gt;24213.64&lt;/D&gt;&lt;/FQL&gt;&lt;FQL&gt;&lt;Q&gt;180458^P_PRICE_LOW(2/22/17,2/22/17-14D,,,,"PRICE","INTRA")&lt;/Q&gt;&lt;R&gt;1&lt;/R&gt;&lt;C&gt;1&lt;/C&gt;&lt;D xsi:type="xsd:double"&gt;22997.46&lt;/D&gt;&lt;/FQL&gt;&lt;FQL&gt;&lt;Q&gt;180458^P_PRICE_HIGH(2/23/17,2/23/17-14D,,,,"PRICE","INTRA")&lt;/Q&gt;&lt;R&gt;1&lt;/R&gt;&lt;C&gt;1&lt;/C&gt;&lt;D xsi:type="xsd:double"&gt;24216.53&lt;/D&gt;&lt;/FQL&gt;&lt;FQL&gt;&lt;Q&gt;180458^P_PRICE_LOW(2/23/17,2/23/17-14D,,,,"PRICE","INTRA")&lt;/Q&gt;&lt;R&gt;1&lt;/R&gt;&lt;C&gt;1&lt;/C&gt;&lt;D xsi:type="xsd:double"&gt;22997.46&lt;/D&gt;&lt;/FQL&gt;&lt;FQL&gt;&lt;Q&gt;180458^P_PRICE_HIGH(2/24/17,2/24/17-14D,,,,"PRICE","INTRA")&lt;/Q&gt;&lt;R&gt;1&lt;/R&gt;&lt;C&gt;1&lt;/C&gt;&lt;D xsi:type="xsd:double"&gt;24216.53&lt;/D&gt;&lt;/FQL&gt;&lt;FQL&gt;&lt;Q&gt;180458^P_PRICE_LOW(2/24/17,2/24/17-14D,,,,"PRICE","INTRA")&lt;/Q&gt;&lt;R&gt;1&lt;/R&gt;&lt;C&gt;1&lt;/C&gt;&lt;D xsi:type="xsd:double"&gt;23149.7&lt;/D&gt;&lt;/FQL&gt;&lt;FQL&gt;&lt;Q&gt;180458^P_PRICE_HIGH(2/27/17,2/27/17-14D,,,,"PRICE","INTRA")&lt;/Q&gt;&lt;R&gt;1&lt;/R&gt;&lt;C&gt;1&lt;/C&gt;&lt;D xsi:type="xsd:double"&gt;24216.53&lt;/D&gt;&lt;/FQL&gt;&lt;FQL&gt;&lt;Q&gt;180458^P_PRICE_LOW(2/27/17,2/27/17-14D,,,,"PRICE","INTRA")&lt;/Q&gt;&lt;R&gt;1&lt;/R&gt;&lt;C&gt;1&lt;/C&gt;&lt;D xsi:type="xsd:double"&gt;23160.99&lt;/D&gt;&lt;/FQL&gt;&lt;FQL&gt;&lt;Q&gt;180458^P_PRICE_HIGH(2/28/17,2/28/17-14D,,,,"PRICE","INTRA")&lt;/Q&gt;&lt;R&gt;1&lt;/R&gt;&lt;C&gt;1&lt;/C&gt;&lt;D xsi:type="xsd:double"&gt;24216.53&lt;/D&gt;&lt;/FQL&gt;&lt;FQL&gt;&lt;Q&gt;180458^P_PRICE_LOW(2/28/17,2/28/17-14D,,,,"PRICE","INTRA")&lt;/Q&gt;&lt;R&gt;1&lt;/R&gt;&lt;C&gt;1&lt;/C&gt;&lt;D xsi:type="xsd:double"&gt;23160.99&lt;/D&gt;&lt;/FQL&gt;&lt;FQL&gt;&lt;Q&gt;180458^P_PRICE_HIGH(3/01/17,3/01/17-14D,,,,"PRICE","INTRA")&lt;/Q&gt;&lt;R&gt;1&lt;/R&gt;&lt;C&gt;1&lt;/C&gt;&lt;D xsi:type="xsd:double"&gt;24216.53&lt;/D&gt;&lt;/FQL&gt;&lt;FQL&gt;&lt;Q&gt;180458^P_PRICE_LOW(3/01/17,3/01/17-14D,,,,"PRICE","INTRA")&lt;/Q&gt;&lt;R&gt;1&lt;/R&gt;&lt;C&gt;1&lt;/C&gt;&lt;D xsi:type="xsd:double"&gt;23489.65&lt;/D&gt;&lt;/FQL&gt;&lt;FQL&gt;&lt;Q&gt;180458^P_PRICE_HIGH(3/02/17,3/02/17-14D,,,,"PRICE","INTRA")&lt;/Q&gt;&lt;R&gt;1&lt;/R&gt;&lt;C&gt;1&lt;/C&gt;&lt;D xsi:type="xsd:double"&gt;24216.53&lt;/D&gt;&lt;/FQL&gt;&lt;FQL&gt;&lt;Q&gt;180458^P_PRICE_LOW(3/02/17,3/02/17-14D,,,,"PRICE","INTRA")&lt;/Q&gt;&lt;R&gt;1&lt;/R&gt;&lt;C&gt;1&lt;/C&gt;&lt;D xsi:type="xsd:double"&gt;23573.85&lt;/D&gt;&lt;/FQL&gt;&lt;FQL&gt;&lt;Q&gt;180458^P_PRICE_HIGH(3/03/17,3/03/17-14D,,,,"PRICE","INTRA")&lt;/Q&gt;&lt;R&gt;1&lt;/R&gt;&lt;C&gt;1&lt;/C&gt;&lt;D xsi:type="xsd:double"&gt;24216.53&lt;/D&gt;&lt;/FQL&gt;&lt;FQL&gt;&lt;Q&gt;180458^P_PRICE_LOW(3/03/17,3/03/17-14D,,,,"PRICE","INTRA")&lt;/Q&gt;&lt;R&gt;1&lt;/R&gt;&lt;C&gt;1&lt;/C&gt;&lt;D xsi:type="xsd:double"&gt;23511.6&lt;/D&gt;&lt;/FQL&gt;&lt;FQL&gt;&lt;Q&gt;180458^P_PRICE_HIGH(3/06/17,3/06/17-14D,,,,"PRICE","INTRA")&lt;/Q&gt;&lt;R&gt;1&lt;/R&gt;&lt;C&gt;1&lt;/C&gt;&lt;D xsi:type="xsd:double"&gt;24216.53&lt;/D&gt;&lt;/FQL&gt;&lt;FQL&gt;&lt;Q&gt;180458^P_PRICE_LOW(3/06/17,3/06/17-14D,,,,"PRICE","INTRA")&lt;/Q&gt;&lt;R&gt;1&lt;/R&gt;&lt;C&gt;1&lt;/C&gt;&lt;D xsi:type="xsd:double"&gt;23511.6&lt;/D&gt;&lt;/FQL&gt;&lt;FQL&gt;&lt;Q&gt;180458^P_PRICE_HIGH(3/07/17,3/07/17-14D,,,,"PRICE","INTRA")&lt;/Q&gt;&lt;R&gt;1&lt;/R&gt;&lt;C&gt;1&lt;/C&gt;&lt;D xsi:type="xsd:double"&gt;24216.53&lt;/D&gt;&lt;/FQL&gt;&lt;FQL&gt;&lt;Q&gt;180458^P_PRICE_LOW(3/07/17,3/07/17-14D,,,,"PRICE","INTRA")&lt;/Q&gt;&lt;R&gt;1&lt;/R&gt;&lt;C&gt;1&lt;/C&gt;&lt;D xsi:type="xsd:double"&gt;23511.6&lt;/D&gt;&lt;/FQL&gt;&lt;FQL&gt;&lt;Q&gt;180458^P_PRICE_HIGH(3/08/17,3/08/17-14D,,,,"PRICE","INTRA")&lt;/Q&gt;&lt;R&gt;1&lt;/R&gt;&lt;C&gt;1&lt;/C&gt;&lt;D xsi:type="xsd:double"&gt;24216.53&lt;/D&gt;&lt;/FQL&gt;&lt;FQL&gt;&lt;Q&gt;180458^P_PRICE_LOW(3/08/17,3/08/17-14D,,,,"PRICE","INTRA")&lt;/Q&gt;&lt;R&gt;1&lt;/R&gt;&lt;C&gt;1&lt;/C&gt;&lt;D xsi:type="xsd:double"&gt;23511.6&lt;/D&gt;&lt;/FQL&gt;&lt;FQL&gt;&lt;Q&gt;180458^P_PRICE_HIGH(3/09/17,3/09/17-14D,,,,"PRICE","INTRA")&lt;/Q&gt;&lt;R&gt;1&lt;/R&gt;&lt;C&gt;1&lt;/C&gt;&lt;D xsi:type="xsd:double"&gt;24216.53&lt;/D&gt;&lt;/FQL&gt;&lt;FQL&gt;&lt;Q&gt;180458^P_PRICE_LOW(3/09/17,3/09/17-14D,,,,"PRICE","INTRA")&lt;/Q&gt;&lt;R&gt;1&lt;/R&gt;&lt;C&gt;1&lt;/C&gt;&lt;D xsi:type="xsd:double"&gt;23456.06&lt;/D&gt;&lt;/FQL&gt;&lt;FQL&gt;&lt;Q&gt;180458^P_PRICE_HIGH(3/10/17,3/10/17-14D,,,,"PRICE","INTRA")&lt;/Q&gt;&lt;R&gt;1&lt;/R&gt;&lt;C&gt;1&lt;/C&gt;&lt;D xsi:type="xsd:double"&gt;24216.53&lt;/D&gt;&lt;/FQL&gt;&lt;FQL&gt;&lt;Q&gt;180458^P_PRICE_LOW(3/10/17,3/10/17-14D,,,,"PRICE","INTRA")&lt;/Q&gt;&lt;R&gt;1&lt;/R&gt;&lt;C&gt;1&lt;/C&gt;&lt;D xsi:type="xsd:double"&gt;23438.86&lt;/D&gt;&lt;/FQL&gt;&lt;FQL&gt;&lt;Q&gt;180458^P_PRICE_HIGH(3/13/17,3/13/17-14D,,,,"PRICE","INTRA")&lt;/Q&gt;&lt;R&gt;1&lt;/R&gt;&lt;C&gt;1&lt;/C&gt;&lt;D xsi:type="xsd:double"&gt;24216.53&lt;/D&gt;&lt;/FQL&gt;&lt;FQL&gt;&lt;Q&gt;180458^P_PRICE_LOW(3/13/17,3/13/17-14D,,,,"PRICE","INTRA")&lt;/Q&gt;&lt;R&gt;1&lt;/R&gt;&lt;C&gt;1&lt;/C&gt;&lt;D xsi:type="xsd:double"&gt;23438.86&lt;/D&gt;&lt;/FQL&gt;&lt;FQL&gt;&lt;Q&gt;180458^P_PRICE_HIGH(3/14/17,3/14/17-14D,,,,"PRICE","INTRA")&lt;/Q&gt;&lt;R&gt;1&lt;/R&gt;&lt;C&gt;1&lt;/C&gt;&lt;D xsi:type="xsd:double"&gt;24216.53&lt;/D&gt;&lt;/FQL&gt;&lt;FQL&gt;&lt;Q&gt;180458^P_PRICE_LOW(3/14/17,3/14/17-14D,,,,"PRICE","INTRA")&lt;/Q&gt;&lt;R&gt;1&lt;/R&gt;&lt;C&gt;1&lt;/C&gt;&lt;D xsi:type="xsd:double"&gt;23438.86&lt;/D&gt;&lt;/FQL&gt;&lt;FQL&gt;&lt;Q&gt;180458^P_PRICE_HIGH(3/15/17,3/15/17-14D,,,,"PRICE","INTRA")&lt;/Q&gt;&lt;R&gt;1&lt;/R&gt;&lt;C&gt;1&lt;/C&gt;&lt;D xsi:type="xsd:double"&gt;24216.53&lt;/D&gt;&lt;/FQL&gt;&lt;FQL&gt;&lt;Q&gt;180458^P_PRICE_LOW(3/15/17,3/15/17-14D,,,,"PRICE","INTRA")&lt;/Q&gt;&lt;R&gt;1&lt;/R&gt;&lt;C&gt;1&lt;/C&gt;&lt;D xsi:type="xsd:double"&gt;23438.86&lt;/D&gt;&lt;/FQL&gt;&lt;FQL&gt;&lt;Q&gt;180458^P_PRICE_HIGH(3/16/17,3/16/17-14D,,,,"PRICE","INTRA")&lt;/Q&gt;&lt;R&gt;1&lt;/R&gt;&lt;C&gt;1&lt;/C&gt;&lt;D xsi:type="xsd:double"&gt;24288.28&lt;/D&gt;&lt;/FQL&gt;&lt;FQL&gt;&lt;Q&gt;180458^P_PRICE_LOW(3/16/17,3/16/17-14D,,,,"PRICE","INTRA")&lt;/Q&gt;&lt;R&gt;1&lt;/R&gt;&lt;C&gt;1&lt;/C&gt;&lt;D xsi:type="xsd:double"&gt;23438.86&lt;/D&gt;&lt;/FQL&gt;&lt;FQL&gt;&lt;Q&gt;180458^P_PRICE_HIGH(3/17/17,3/17/17-14D,,,,"PRICE","INTRA")&lt;/Q&gt;&lt;R&gt;1&lt;/R&gt;&lt;C&gt;1&lt;/C&gt;&lt;D xsi:type="xsd:double"&gt;24385.81&lt;/D&gt;&lt;/FQL&gt;&lt;FQL&gt;&lt;Q&gt;180458^P_PRICE_LOW(3/17/17,3/17/17-14D,,,,"PRICE","INTRA")&lt;/Q&gt;&lt;R&gt;1&lt;/R&gt;&lt;C&gt;1&lt;/C&gt;&lt;D xsi:type="xsd:double"&gt;23438.86&lt;/D&gt;&lt;/FQL&gt;&lt;FQL&gt;&lt;Q&gt;180458^P_PRICE_HIGH(3/20/17,3/20/17-14D,,,,"PRICE","INTRA")&lt;/Q&gt;&lt;R&gt;1&lt;/R&gt;&lt;C&gt;1&lt;/C&gt;&lt;D xsi:type="xsd:double"&gt;24501.99&lt;/D&gt;&lt;/FQL&gt;&lt;FQL&gt;&lt;Q&gt;180458^P_PRICE_LOW(3/20/17,3/20/17-14D,,,,"PRICE","INTRA")&lt;/Q&gt;&lt;R&gt;1&lt;/R&gt;&lt;C&gt;1&lt;/C&gt;&lt;D xsi:type="xsd:double"&gt;23438.86&lt;/D&gt;&lt;/FQL&gt;&lt;FQL&gt;&lt;Q&gt;180458^P_PRICE_HIGH(3/21/17,3/21/17-14D,,,,"PRICE","INTRA")&lt;/Q&gt;&lt;R&gt;1&lt;/R&gt;&lt;C&gt;1&lt;/C&gt;&lt;D xsi:type="xsd:double"&gt;24656.65&lt;/D&gt;&lt;/FQL&gt;&lt;FQL&gt;&lt;Q&gt;180458^P_PRICE_LOW(3/21/17,3/21/17-14D,,,,"PRICE","INTRA")&lt;/Q&gt;&lt;R&gt;1&lt;/R&gt;&lt;C&gt;1&lt;/C&gt;&lt;D xsi:type="xsd:double"&gt;23438.86&lt;/D&gt;&lt;/FQL&gt;&lt;FQL&gt;&lt;Q&gt;180458^P_PRICE_HIGH(3/22/17,3/22/17-14D,,,,"PRICE","INTRA")&lt;/Q&gt;&lt;R&gt;1&lt;/R&gt;&lt;C&gt;1&lt;/C&gt;&lt;D xsi:type="xsd:double"&gt;24656.65&lt;/D&gt;&lt;/FQL&gt;&lt;FQL&gt;&lt;Q&gt;180458^P_PRICE_LOW(3/22/17,3/22/17-14D,,,,"PRICE","INTRA")&lt;/Q&gt;&lt;R&gt;1&lt;/R&gt;&lt;C&gt;1&lt;/C&gt;&lt;D xsi:type="xsd:double"&gt;23438.86&lt;/D&gt;&lt;/FQL&gt;&lt;FQL&gt;&lt;Q&gt;180458^P_PRICE_HIGH(3/23/17,3/23/17-14D,,,,"PRICE","INTRA")&lt;/Q&gt;&lt;R&gt;1&lt;/R&gt;&lt;C&gt;1&lt;/C&gt;&lt;D xsi:type="xsd:double"&gt;24656.65&lt;/D&gt;&lt;/FQL&gt;&lt;FQL&gt;&lt;Q&gt;180458^P_PRICE_LOW(3/23/17,3/23/17-14D,,,,"PRICE","INTRA")&lt;/Q&gt;&lt;R&gt;1&lt;/R&gt;&lt;C&gt;1&lt;/C&gt;&lt;D xsi:type="xsd:double"&gt;23438.86&lt;/D&gt;&lt;/FQL&gt;&lt;FQL&gt;&lt;Q&gt;180458^P_PRICE_HIGH(3/24/17,3/24/17-14D,,,,"PRICE","INTRA")&lt;/Q&gt;&lt;R&gt;1&lt;/R&gt;&lt;C&gt;1&lt;/C&gt;&lt;D xsi:type="xsd:double"&gt;24656.65&lt;/D&gt;&lt;/FQL&gt;&lt;FQL&gt;&lt;Q&gt;180458^P_PRICE_LOW(3/24/17,3/24/17-14D,,,,"PRICE","INTRA")&lt;/Q&gt;&lt;R&gt;1&lt;/R&gt;&lt;C&gt;1&lt;/C&gt;&lt;D xsi:type="xsd:double"&gt;23438.86&lt;/D&gt;&lt;/FQL&gt;&lt;FQL&gt;&lt;Q&gt;180458^P_PRICE_HIGH(3/27/17,3/27/17-14D,,,,"PRICE","INTRA")&lt;/Q&gt;&lt;R&gt;1&lt;/R&gt;&lt;C&gt;1&lt;/C&gt;&lt;D xsi:type="xsd:double"&gt;24656.65&lt;/D&gt;&lt;/FQL&gt;&lt;FQL&gt;&lt;Q&gt;180458^P_PRICE_LOW(3/27/17,3/27/17-14D,,,,"PRICE","INTRA")&lt;/Q&gt;&lt;R&gt;1&lt;/R&gt;&lt;C&gt;1&lt;/C&gt;&lt;D xsi:type="xsd:double"&gt;23438.86&lt;/D&gt;&lt;/FQL&gt;&lt;FQL&gt;&lt;Q&gt;180458^P_PRICE_HIGH(3/28/17,3/28/17-14D,,,,"PRICE","INTRA")&lt;/Q&gt;&lt;R&gt;1&lt;/R&gt;&lt;C&gt;1&lt;/C&gt;&lt;D xsi:type="xsd:double"&gt;24656.65&lt;/D&gt;&lt;/FQL&gt;&lt;FQL&gt;&lt;Q&gt;180458^P_PRICE_LOW(3/28/17,3/28/17-14D,,,,"PRICE","INTRA")&lt;/Q&gt;&lt;R&gt;1&lt;/R&gt;&lt;C&gt;1&lt;/C&gt;&lt;D xsi:type="xsd:double"&gt;23438.86&lt;/D&gt;&lt;/FQL&gt;&lt;FQL&gt;&lt;Q&gt;180458^P_PRICE_HIGH(3/29/17,3/29/17-14D,,,,"PRICE","INTRA")&lt;/Q&gt;&lt;R&gt;1&lt;/R&gt;&lt;C&gt;1&lt;/C&gt;&lt;D xsi:type="xsd:double"&gt;24656.65&lt;/D&gt;&lt;/FQL&gt;&lt;FQL&gt;&lt;Q&gt;180458^P_PRICE_LOW(3/29/17,3/29/17-14D,,,,"PRICE","INTRA")&lt;/Q&gt;&lt;R&gt;1&lt;/R&gt;&lt;C&gt;1&lt;/C&gt;&lt;D xsi:type="xsd:double"&gt;23438.86&lt;/D&gt;&lt;/FQL&gt;&lt;FQL&gt;&lt;Q&gt;180458^P_PRICE_HIGH(3/30/17,3/30/17-14D,,,,"PRICE","INTRA")&lt;/Q&gt;&lt;R&gt;1&lt;/R&gt;&lt;C&gt;1&lt;/C&gt;&lt;D xsi:type="xsd:double"&gt;24656.65&lt;/D&gt;&lt;/FQL&gt;&lt;FQL&gt;&lt;Q&gt;180458^P_PRICE_LOW(3/30/17,3/30/17-14D,,,,"PRICE","INTRA")&lt;/Q&gt;&lt;R&gt;1&lt;/R&gt;&lt;C&gt;1&lt;/C&gt;&lt;D xsi:type="xsd:double"&gt;23438.86&lt;/D&gt;&lt;/FQL&gt;&lt;FQL&gt;&lt;Q&gt;180458^P_PRICE_HIGH(3/31/17,3/31/17-14D,,,,"PRICE","INTRA")&lt;/Q&gt;&lt;R&gt;1&lt;/R&gt;&lt;C&gt;1&lt;/C&gt;&lt;D xsi:type="xsd:double"&gt;24656.65&lt;/D&gt;&lt;/FQL&gt;&lt;FQL&gt;&lt;Q&gt;180458^P_PRICE_LOW(3/31/17,3/31/17-14D,,,,"PRICE","INTRA")&lt;/Q&gt;&lt;R&gt;1&lt;/R&gt;&lt;C&gt;1&lt;/C&gt;&lt;D xsi:type="xsd:double"&gt;23567.93&lt;/D&gt;&lt;/FQL&gt;&lt;FQL&gt;&lt;Q&gt;180458^P_PRICE_HIGH(4/03/17,4/03/17-14D,,,,"PRICE","INTRA")&lt;/Q&gt;&lt;R&gt;1&lt;/R&gt;&lt;C&gt;1&lt;/C&gt;&lt;D xsi:type="xsd:double"&gt;24656.65&lt;/D&gt;&lt;/FQL&gt;&lt;FQL&gt;&lt;Q&gt;180458^P_PRICE_LOW(4/03/17,4/03/17-14D,,,,"PRICE","INTRA")&lt;/Q&gt;&lt;R&gt;1&lt;/R&gt;&lt;C&gt;1&lt;/C&gt;&lt;D xsi:type="xsd:double"&gt;23645.51&lt;/D&gt;&lt;/FQL&gt;&lt;FQL&gt;&lt;Q&gt;180458^P_PRICE_HIGH(4/05/17,4/05/17-14D,,,,"PRICE","INTRA")&lt;/Q&gt;&lt;R&gt;1&lt;/R&gt;&lt;C&gt;1&lt;/C&gt;&lt;D xsi:type="xsd:double"&gt;24656.65&lt;/D&gt;&lt;/FQL&gt;&lt;FQL&gt;&lt;Q&gt;180458^P_PRICE_LOW(4/05/17,4/05/17-14D,,,,"PRICE","INTRA")&lt;/Q&gt;&lt;R&gt;1&lt;/R&gt;&lt;C&gt;1&lt;/C&gt;&lt;D xsi:type="xsd:double"&gt;23645.51&lt;/D&gt;&lt;/FQL&gt;&lt;FQL&gt;&lt;Q&gt;180458^P_PRICE_HIGH(4/06/17,4/06/17-14D,,,,"PRICE","INTRA")&lt;/Q&gt;&lt;R&gt;1&lt;/R&gt;&lt;C&gt;1&lt;/C&gt;&lt;D xsi:type="xsd:double"&gt;24656.65&lt;/D&gt;&lt;/FQL&gt;&lt;FQL&gt;&lt;Q&gt;180458^P_PRICE_LOW(4/06/17,4/06/17-14D,,,,"PRICE","INTRA")&lt;/Q&gt;&lt;R&gt;1&lt;/R&gt;&lt;C&gt;1&lt;/C&gt;&lt;D xsi:type="xsd:double"&gt;24003.75&lt;/D&gt;&lt;/FQL&gt;&lt;FQL&gt;&lt;Q&gt;180458^P_PRICE_HIGH(4/07/17,4/07/17-14D,,,,"PRICE","INTRA")&lt;/Q&gt;&lt;R&gt;1&lt;/R&gt;&lt;C&gt;1&lt;/C&gt;&lt;D xsi:type="xsd:double"&gt;24656.65&lt;/D&gt;&lt;/FQL&gt;&lt;FQL&gt;&lt;Q&gt;180458^P_PRICE_LOW(4/07/17,4/07/17-14D,,,,"PRICE","INTRA")&lt;/Q&gt;&lt;R&gt;1&lt;/R&gt;&lt;C&gt;1&lt;/C&gt;&lt;D xsi:type="xsd:double"&gt;23982.4&lt;/D&gt;&lt;/FQL&gt;&lt;FQL&gt;&lt;Q&gt;180458^P_PRICE_HIGH(4/10/17,4/10/17-14D,,,,"PRICE","INTRA")&lt;/Q&gt;&lt;R&gt;1&lt;/R&gt;&lt;C&gt;1&lt;/C&gt;&lt;D xsi:type="xsd:double"&gt;24656.65&lt;/D&gt;&lt;/FQL&gt;&lt;FQL&gt;&lt;Q&gt;180458^P_PRICE_LOW(4/10/17,4/10/17-14D,,,,"PRICE","INTRA")&lt;/Q&gt;&lt;R&gt;1&lt;/R&gt;&lt;C&gt;1&lt;/C&gt;&lt;D xsi:type="xsd:double"&gt;23982.4&lt;/D&gt;&lt;/FQL&gt;&lt;FQL&gt;&lt;Q&gt;180458^P_PRICE_HIGH(4/11/17,4/11/17-14D,,,,"PRICE","INTRA")&lt;/Q&gt;&lt;R&gt;1&lt;/R&gt;&lt;C&gt;1&lt;/C&gt;&lt;D xsi:type="xsd:double"&gt;24656.65&lt;/D&gt;&lt;/FQL&gt;&lt;FQL&gt;&lt;Q&gt;180458^P_PRICE_LOW(4/11/17,4/11/17-14D,,,,"PRICE","INTRA")&lt;/Q&gt;&lt;R&gt;1&lt;/R&gt;&lt;C&gt;1&lt;/C&gt;&lt;D xsi:type="xsd:double"&gt;23982.4&lt;/D&gt;&lt;/FQL&gt;&lt;FQL&gt;&lt;Q&gt;180458^P_PRICE_HIGH(4/12/17,4/12/17-14D,,,,"PRICE","INTRA")&lt;/Q&gt;&lt;R&gt;1&lt;/R&gt;&lt;C&gt;1&lt;/C&gt;&lt;D xsi:type="xsd:double"&gt;24470.66&lt;/D&gt;&lt;/FQL&gt;&lt;FQL&gt;&lt;Q&gt;180458^P_PRICE_LOW(4/12/17,4/12/17-14D,,,,"PRICE","INTRA")&lt;/Q&gt;&lt;R&gt;1&lt;/R&gt;&lt;C&gt;1&lt;/C&gt;&lt;D xsi:type="xsd:double"&gt;23982.4&lt;/D&gt;&lt;/FQL&gt;&lt;FQL&gt;&lt;Q&gt;180458^P_PRICE_HIGH(4/13/17,4/13/17-14D,,,,"PRICE","INTRA")&lt;/Q&gt;&lt;R&gt;1&lt;/R&gt;&lt;C&gt;1&lt;/C&gt;&lt;D xsi:type="xsd:double"&gt;24470.66&lt;/D&gt;&lt;/FQL&gt;&lt;FQL&gt;&lt;Q&gt;180458^P_PRICE_LOW(4/13/17,4/13/17-14D,,,,"PRICE","INTRA")&lt;/Q&gt;&lt;R&gt;1&lt;/R&gt;&lt;C&gt;1&lt;/C&gt;&lt;D xsi:type="xsd:double"&gt;23982.4&lt;/D&gt;&lt;/FQL&gt;&lt;FQL&gt;&lt;Q&gt;180458^P_PRICE_HIGH(4/18/17,4/18/17-14D,,,,"PRICE","INTRA")&lt;/Q&gt;&lt;R&gt;1&lt;/R&gt;&lt;C&gt;1&lt;/C&gt;&lt;D xsi:type="xsd:double"&gt;24470.66&lt;/D&gt;&lt;/FQL&gt;&lt;FQL&gt;&lt;Q&gt;180458^P_PRICE_LOW(4/18/17,4/18/17-14D,,,,"PRICE","INTRA")&lt;/Q&gt;&lt;R&gt;1&lt;/R&gt;&lt;C&gt;1&lt;/C&gt;&lt;D xsi:type="xsd:double"&gt;23892.59&lt;/D&gt;&lt;/FQL&gt;&lt;FQL&gt;&lt;Q&gt;180458^P_PRICE_HIGH(4/19/17,4/19/17-14D,,,,"PRICE","INTRA")&lt;/Q&gt;&lt;R&gt;1&lt;/R&gt;&lt;C&gt;1&lt;/C&gt;&lt;D xsi:type="xsd:double"&gt;24470.66&lt;/D&gt;&lt;/FQL&gt;&lt;FQL&gt;&lt;Q&gt;180458^P_PRICE_LOW(4/19/17,4/19/17-14D,,,,"PRICE","INTRA")&lt;/Q&gt;&lt;R&gt;1&lt;/R&gt;&lt;C&gt;1&lt;/C&gt;&lt;D xsi:type="xsd:double"&gt;23723.87&lt;/D&gt;&lt;/FQL&gt;&lt;FQL&gt;&lt;Q&gt;180458^P_PRICE_HIGH(4/20/17,4/20/17-14D,,,,"PRICE","INTRA")&lt;/Q&gt;&lt;R&gt;1&lt;/R&gt;&lt;C&gt;1&lt;/C&gt;&lt;D xsi:type="xsd:double"&gt;24470.66&lt;/D&gt;&lt;/FQL&gt;&lt;FQL&gt;&lt;Q&gt;180458^P_PRICE_LOW(4/20/17,4/20/17-14D,,,,"PRICE","INTRA")&lt;/Q&gt;&lt;R&gt;1&lt;/R&gt;&lt;C&gt;1&lt;/C&gt;&lt;D xsi:type="xsd:double"&gt;23723.87&lt;/D&gt;&lt;/FQL&gt;&lt;FQL&gt;&lt;Q&gt;180458^P_PRICE_HIGH(4/21/17,4/21/17-14D,,,,"PRICE","INTRA")&lt;/Q&gt;&lt;R&gt;1&lt;/R&gt;&lt;C&gt;1&lt;/C&gt;&lt;D xsi:type="xsd:double"&gt;24470.66&lt;/D&gt;&lt;/FQL&gt;&lt;FQL&gt;&lt;Q&gt;180458^P_PRICE_LOW(4/21/17,4/21/17-14D,,,,"PRICE","INTRA")&lt;/Q&gt;&lt;R&gt;1&lt;/R&gt;&lt;C&gt;1&lt;/C&gt;&lt;D xsi:type="xsd:double"&gt;23723.87&lt;/D&gt;&lt;/FQL&gt;&lt;FQL&gt;&lt;Q&gt;180458^P_PRICE_HIGH(4/24/17,4/24/17-14D,,,,"PRICE","INTRA")&lt;/Q&gt;&lt;R&gt;1&lt;/R&gt;&lt;C&gt;1&lt;/C&gt;&lt;D xsi:type="xsd:double"&gt;24431.12&lt;/D&gt;&lt;/FQL&gt;&lt;FQL&gt;&lt;Q&gt;180458^P_PRICE_LOW(4/24/17,4/24/17-14D,,,,"PRICE","INTRA")&lt;/Q&gt;&lt;R&gt;1&lt;/R&gt;&lt;C&gt;1&lt;/C&gt;&lt;D xsi:type="xsd:double"&gt;23723.87&lt;/D&gt;&lt;/FQL&gt;&lt;FQL&gt;&lt;Q&gt;180458^P_PRICE_HIGH(4/25/17,4/25/17-14D,,,,"PRICE","INTRA")&lt;/Q&gt;&lt;R&gt;1&lt;/R&gt;&lt;C&gt;1&lt;/C&gt;&lt;D xsi:type="xsd:double"&gt;24455.94&lt;/D&gt;&lt;/FQL&gt;&lt;FQL&gt;&lt;Q&gt;180458^P_PRICE_LOW(4/25/17,4/25/17-14D,,,,"PRICE","INTRA")&lt;/Q&gt;&lt;R&gt;1&lt;/R&gt;&lt;C&gt;1&lt;/C&gt;&lt;D xsi:type="xsd:double"&gt;23723.87&lt;/D&gt;&lt;/FQL&gt;&lt;FQL&gt;&lt;Q&gt;180458^P_PRICE_HIGH(4/26/17,4/26/17-14D,,,,"PRICE","INTRA")&lt;/Q&gt;&lt;R&gt;1&lt;/R&gt;&lt;C&gt;1&lt;/C&gt;&lt;D xsi:type="xsd:double"&gt;24637.85&lt;/D&gt;&lt;/FQL&gt;&lt;FQL&gt;&lt;Q&gt;180458^P_PRICE_LOW(4/26/17,4/26/17-14D,,,,"PRICE","INTRA")&lt;/Q&gt;&lt;R&gt;1&lt;/R&gt;&lt;C&gt;1&lt;/C&gt;&lt;D xsi:type="xsd:double"&gt;23723.87&lt;/D&gt;&lt;/FQL&gt;&lt;FQL&gt;&lt;Q&gt;180458^P_PRICE_HIGH(4/27/17,4/27/17-14D,,,,"PRICE","INTRA")&lt;/Q&gt;&lt;R&gt;1&lt;/R&gt;&lt;C&gt;1&lt;/C&gt;&lt;D xsi:type="xsd:double"&gt;24717.44&lt;/D&gt;&lt;/FQL&gt;&lt;FQL&gt;&lt;Q&gt;180458^P_PRICE_LOW(4/27/17,4/27/17-14D,,,,"PRICE","INTRA")&lt;/Q&gt;&lt;R&gt;1&lt;/R&gt;&lt;C&gt;1&lt;/C&gt;&lt;D xsi:type="xsd:double"&gt;23723.87&lt;/D&gt;&lt;/FQL&gt;&lt;FQL&gt;&lt;Q&gt;180458^P_PRICE_HIGH(4/28/17,4/28/17-14D,,,,"PRICE","INTRA")&lt;/Q&gt;&lt;R&gt;1&lt;/R&gt;&lt;C&gt;1&lt;/C&gt;&lt;D xsi:type="xsd:double"&gt;24717.44&lt;/D&gt;&lt;/FQL&gt;&lt;FQL&gt;&lt;Q&gt;180458^P_PRICE_LOW(4/28/17,4/28/17-14D,,,,"PRICE","INTRA")&lt;/Q&gt;&lt;R&gt;1&lt;/R&gt;&lt;C&gt;1&lt;/C&gt;&lt;D xsi:type="xsd:double"&gt;23723.87&lt;/D&gt;&lt;/FQL&gt;&lt;FQL&gt;&lt;Q&gt;180458^P_PRICE_HIGH(5/02/17,5/02/17-14D,,,,"PRICE","INTRA")&lt;/Q&gt;&lt;R&gt;1&lt;/R&gt;&lt;C&gt;1&lt;/C&gt;&lt;D xsi:type="xsd:double"&gt;24773.8&lt;/D&gt;&lt;/FQL&gt;&lt;FQL&gt;&lt;Q&gt;180458^P_PRICE_LOW(5/02/17,5/02/17-14D,,,,"PRICE","INTRA")&lt;/Q&gt;&lt;R&gt;1&lt;/R&gt;&lt;C&gt;1&lt;/C&gt;&lt;D xsi:type="xsd:double"&gt;23723.87&lt;/D&gt;&lt;/FQL&gt;&lt;FQL&gt;&lt;Q&gt;180458^P_PRICE_HIGH(5/04/17,5/04/17-14D,,,,"PRICE","INTRA")&lt;/Q&gt;&lt;R&gt;1&lt;/R&gt;&lt;C&gt;1&lt;/C&gt;&lt;D xsi:type="xsd:double"&gt;24773.8&lt;/D&gt;&lt;/FQL&gt;&lt;FQL&gt;&lt;Q&gt;180458^P_PRICE_LOW(5/04/17,5/04/17-14D,,,,"PRICE","INTRA")&lt;/Q&gt;&lt;R&gt;1&lt;/R&gt;&lt;C&gt;1&lt;/C&gt;&lt;D xsi:type="xsd:double"&gt;23723.87&lt;/D&gt;&lt;/FQL&gt;&lt;FQL&gt;&lt;Q&gt;180458^P_PRICE_HIGH(5/05/17,5/05/17-14D,,,,"PRICE","INTRA")&lt;/Q&gt;&lt;R&gt;1&lt;/R&gt;&lt;C&gt;1&lt;/C&gt;&lt;D xsi:type="xsd:double"&gt;24773.8&lt;/D&gt;&lt;/FQL&gt;&lt;FQL&gt;&lt;Q&gt;180458^P_PRICE_LOW(5/05/17,5/05/17-14D,,,,"PRICE","INTRA")&lt;/Q&gt;&lt;R&gt;1&lt;/R&gt;&lt;C&gt;1&lt;/C&gt;&lt;D xsi:type="xsd:double"&gt;23723.87&lt;/D&gt;&lt;/FQL&gt;&lt;FQL&gt;&lt;Q&gt;180458^P_PRICE_HIGH(5/08/17,5/08/17-14D,,,,"PRICE","INTRA")&lt;/Q&gt;&lt;R&gt;1&lt;/R&gt;&lt;C&gt;1&lt;/C&gt;&lt;D xsi:type="xsd:double"&gt;24773.8&lt;/D&gt;&lt;/FQL&gt;&lt;FQL&gt;&lt;Q&gt;180458^P_PRICE_LOW(5/08/17,5/08/17-14D,,,,"PRICE","INTRA")&lt;/Q&gt;&lt;R&gt;1&lt;/R&gt;&lt;C&gt;1&lt;/C&gt;&lt;D xsi:type="xsd:double"&gt;23723.87&lt;/D&gt;&lt;/FQL&gt;&lt;FQL&gt;&lt;Q&gt;180458^P_PRICE_HIGH(5/09/17,5/09/17-14D,,,,"PRICE","INTRA")&lt;/Q&gt;&lt;R&gt;1&lt;/R&gt;&lt;C&gt;1&lt;/C&gt;&lt;D xsi:type="xsd:double"&gt;24889.83&lt;/D&gt;&lt;/FQL&gt;&lt;FQL&gt;&lt;Q&gt;180458^P_PRICE_LOW(5/09/17,5/09/17-14D,,,,"PRICE","INTRA")&lt;/Q&gt;&lt;R&gt;1&lt;/R&gt;&lt;C&gt;1&lt;/C&gt;&lt;D xsi:type="xsd:double"&gt;23723.87&lt;/D&gt;&lt;/FQL&gt;&lt;FQL&gt;&lt;Q&gt;180458^P_PRICE_HIGH(5/10/17,5/10/17-14D,,,,"PRICE","INTRA")&lt;/Q&gt;&lt;R&gt;1&lt;/R&gt;&lt;C&gt;1&lt;/C&gt;&lt;D xsi:type="xsd:double"&gt;25164.97&lt;/D&gt;&lt;/FQL&gt;&lt;FQL&gt;&lt;Q&gt;180458^P_PRICE_LOW(5/10/17,5/10/17-14D,,,,"PRICE","INTRA")&lt;/Q&gt;&lt;R&gt;1&lt;/R&gt;&lt;C&gt;1&lt;/C&gt;&lt;D xsi:type="xsd:double"&gt;23723.87&lt;/D&gt;&lt;/FQL&gt;&lt;FQL&gt;&lt;Q&gt;180458^P_PRICE_HIGH(5/11/17,5/11/17-14D,,,,"PRICE","INTRA")&lt;/Q&gt;&lt;R&gt;1&lt;/R&gt;&lt;C&gt;1&lt;/C&gt;&lt;D xsi:type="xsd:double"&gt;25203.54&lt;/D&gt;&lt;/FQL&gt;&lt;FQL&gt;&lt;Q&gt;180458^P_PRICE_LOW(5/11/17,5/11/17-14D,,,,"PRICE","INTRA")&lt;/Q&gt;&lt;R&gt;1&lt;/R&gt;&lt;C&gt;1&lt;/C&gt;&lt;D xsi:type="xsd:double"&gt;23723.87&lt;/D&gt;&lt;/FQL&gt;&lt;FQL&gt;&lt;Q&gt;180458^P_PRICE_HIGH(5/12/17,5/12/17-14D,,,,"PRICE","INTRA")&lt;/Q&gt;&lt;R&gt;1&lt;/R&gt;&lt;C&gt;1&lt;/C&gt;&lt;D xsi:type="xsd:double"&gt;25211.28&lt;/D&gt;&lt;/FQL&gt;&lt;FQL&gt;&lt;Q&gt;180458^P_PRICE_LOW(5/12/17,5/12/17-14D,,,,"PRICE","INTRA")&lt;/Q&gt;&lt;R&gt;1&lt;/R&gt;&lt;C&gt;1&lt;/C&gt;&lt;D xsi:type="xsd:double"&gt;23827.07&lt;/D&gt;&lt;/FQL&gt;&lt;FQL&gt;&lt;Q&gt;180458^P_PRICE_HIGH(5/15/17,5/15/17-14D,,,,"PRICE","INTRA")&lt;/Q&gt;&lt;R&gt;1&lt;/R&gt;&lt;C&gt;1&lt;/C&gt;&lt;D xsi:type="xsd:double"&gt;25385.72&lt;/D&gt;&lt;/FQL&gt;&lt;FQL&gt;&lt;Q&gt;180458^P_PRICE_LOW(5/15/17,5/15/17-14D,,,,"PRICE","INTRA")&lt;/Q&gt;&lt;R&gt;1&lt;/R&gt;&lt;C&gt;1&lt;/C&gt;&lt;D xsi:type="xsd:double"&gt;23958.18&lt;/D&gt;&lt;/FQL&gt;&lt;FQL&gt;&lt;Q&gt;180458^P_PRICE_HIGH(5/16/17,5/16/17-14D,,,,"PRICE","INTRA")&lt;/Q&gt;&lt;R&gt;1&lt;/R&gt;&lt;C&gt;1&lt;/C&gt;&lt;D xsi:type="xsd:double"&gt;25413.35&lt;/D&gt;&lt;/FQL&gt;&lt;FQL&gt;&lt;Q&gt;180458^P_PRICE_LOW(5/16/17,5/16/17-14D,,,,"PRICE","INTRA")&lt;/Q&gt;&lt;R&gt;1&lt;/R&gt;&lt;C&gt;1&lt;/C&gt;&lt;D xsi:type="xsd:double"&gt;23958.18&lt;/D&gt;&lt;/FQL&gt;&lt;FQL&gt;&lt;Q&gt;180458^P_PRICE_HIGH(5/17/17,5/17/17-14D,,,,"PRICE","INTRA")&lt;/Q&gt;&lt;R&gt;1&lt;/R&gt;&lt;C&gt;1&lt;/C&gt;&lt;D xsi:type="xsd:double"&gt;25413.35&lt;/D&gt;&lt;/FQL&gt;&lt;FQL&gt;&lt;Q&gt;180458^P_PRICE_LOW(5/17/17,5/17/17-14D,,,,"PRICE","INTRA")&lt;/Q&gt;&lt;R&gt;1&lt;/R&gt;&lt;C&gt;1&lt;/C&gt;&lt;D xsi:type="xsd:double"&gt;24201.91&lt;/D&gt;&lt;/FQL&gt;&lt;FQL&gt;&lt;Q&gt;180458^P_PRICE_HIGH(5/18/17,5/18/17-14D,,,,"PRICE","INTRA")&lt;/Q&gt;&lt;R&gt;1&lt;/R&gt;&lt;C&gt;1&lt;/C&gt;&lt;D xsi:type="xsd:double"&gt;25413.35&lt;/D&gt;&lt;/FQL&gt;&lt;FQL&gt;&lt;Q&gt;180458^P_PRICE_LOW(5/18/17,5/18/17-14D,,,,"PRICE","INTRA")&lt;/Q&gt;&lt;R&gt;1&lt;/R&gt;&lt;C&gt;1&lt;/C&gt;&lt;D xsi:type="xsd:double"&gt;24358.72&lt;/D&gt;&lt;/FQL&gt;&lt;FQL&gt;&lt;Q&gt;180458^P_PRICE_HIGH(5/19/17,5/19/17-14D,,,,"PRICE","INTRA")&lt;/Q&gt;&lt;R&gt;1&lt;/R&gt;&lt;C&gt;1&lt;/C&gt;&lt;D xsi:type="xsd:double"&gt;25413.35&lt;/D&gt;&lt;/FQL&gt;&lt;FQL&gt;&lt;Q&gt;180458^P_PRICE_LOW(5/19/17,5/19/17-14D,,,,"PRICE","INTRA")&lt;/Q&gt;&lt;R&gt;1&lt;/R&gt;&lt;C&gt;1&lt;/C&gt;&lt;D xsi:type="xsd:double"&gt;24358.72&lt;/D&gt;&lt;/FQL&gt;&lt;FQL&gt;&lt;Q&gt;180458^P_PRICE_HIGH(5/22/17,5/22/17-14D,,,,"PRICE","INTRA")&lt;/Q&gt;&lt;R&gt;1&lt;/R&gt;&lt;C&gt;1&lt;/C&gt;&lt;D xsi:type="xsd:double"&gt;25450.04&lt;/D&gt;&lt;/FQL&gt;&lt;FQL&gt;&lt;Q&gt;180458^P_PRICE_LOW(5/22/17,5/22/17-14D,,,,"PRICE","INTRA")&lt;/Q&gt;&lt;R&gt;1&lt;/R&gt;&lt;C&gt;1&lt;/C&gt;&lt;D xsi:type="xsd:double"&gt;24358.72&lt;/D&gt;&lt;/FQL&gt;&lt;FQL&gt;&lt;Q&gt;180458^P_PRICE_HIGH(5/23/17,5/23/17-14D,,,,"PRICE","INTRA")&lt;/Q&gt;&lt;R&gt;1&lt;/R&gt;&lt;C&gt;1&lt;/C&gt;&lt;D xsi:type="xsd:double"&gt;25486.98&lt;/D&gt;&lt;/FQL&gt;&lt;FQL&gt;&lt;Q&gt;180458^P_PRICE_LOW(5/23/17,5/23/17-14D,,,,"PRICE","INTRA")&lt;/Q&gt;&lt;R&gt;1&lt;/R&gt;&lt;C&gt;1&lt;/C&gt;&lt;D xsi:type="xsd:double"&gt;24358.72&lt;/D&gt;&lt;/FQL&gt;&lt;FQL&gt;&lt;Q&gt;180458^P_PRICE_HIGH(5/24/17,5/24/17-14D,,,,"PRICE","INTRA")&lt;/Q&gt;&lt;R&gt;1&lt;/R&gt;&lt;C&gt;1&lt;/C&gt;&lt;D xsi:type="xsd:double"&gt;25486.98&lt;/D&gt;&lt;/FQL&gt;&lt;FQL&gt;&lt;Q&gt;180458^P_PRICE_LOW(5/24/17,5/24/17-14D,,,,"PRICE","INTRA")&lt;/Q&gt;&lt;R&gt;1&lt;/R&gt;&lt;C&gt;1&lt;/C&gt;&lt;D xsi:type="xsd:double"&gt;24358.72&lt;/D&gt;&lt;/FQL&gt;&lt;FQL&gt;&lt;Q&gt;180458^P_PRICE_HIGH(5/25/17,5/25/17-14D,,,,"PRICE","INTRA")&lt;/Q&gt;&lt;R&gt;1&lt;/R&gt;&lt;C&gt;1&lt;/C&gt;&lt;D xsi:type="xsd:double"&gt;25680.67&lt;/D&gt;&lt;/FQL&gt;&lt;FQL&gt;&lt;Q&gt;180458^P_PRICE_LOW(5/25/17,5/25/17-14D,,,,"PRICE","INTRA")&lt;/Q&gt;&lt;R&gt;1&lt;/R&gt;&lt;C&gt;1&lt;/C&gt;&lt;D xsi:type="xsd:double"&gt;24358.72&lt;/D&gt;&lt;/FQL&gt;&lt;FQL&gt;&lt;Q&gt;180458^P_PRICE_HIGH(5/26/17,5/26/17-14D,,,,"PRICE","INTRA")&lt;/Q&gt;&lt;R&gt;1&lt;/R&gt;&lt;C&gt;1&lt;/C&gt;&lt;D xsi:type="xsd:double"&gt;25724.4&lt;/D&gt;&lt;/FQL&gt;&lt;FQL&gt;&lt;Q&gt;180458^P_PRICE_LOW(5/26/17,5/26/17-14D,,,,"PRICE","INTRA")&lt;/Q&gt;&lt;R&gt;1&lt;/R&gt;&lt;C&gt;1&lt;/C&gt;&lt;D xsi:type="xsd:double"&gt;24476.2&lt;/D&gt;&lt;/FQL&gt;&lt;FQL&gt;&lt;Q&gt;180458^P_PRICE_HIGH(5/29/17,5/29/17-14D,,,,"PRICE","INTRA")&lt;/Q&gt;&lt;R&gt;1&lt;/R&gt;&lt;C&gt;1&lt;/C&gt;&lt;D xsi:type="xsd:double"&gt;25744.72&lt;/D&gt;&lt;/FQL&gt;&lt;FQL&gt;&lt;Q&gt;180458^P_PRICE_LOW(5/29/17,5/29/17-14D,,,,"PRICE","INTRA")&lt;/Q&gt;&lt;R&gt;1&lt;/R&gt;&lt;C&gt;1&lt;/C&gt;&lt;D xsi:type="xsd:double"&gt;24548.97&lt;/D&gt;&lt;/FQL&gt;&lt;FQL&gt;&lt;Q&gt;180458^P_PRICE_HIGH(5/31/17,5/31/17-14D,,,,"PRICE","INTRA")&lt;/Q&gt;&lt;R&gt;1&lt;/R&gt;&lt;C&gt;1&lt;/C&gt;&lt;D xsi:type="xsd:double"&gt;25817.95&lt;/D&gt;&lt;/FQL&gt;&lt;FQL&gt;&lt;Q&gt;180458^P_PRICE_LOW(5/31/17,5/31/17-14D,,,,"PRICE","INTRA")&lt;/Q&gt;&lt;R&gt;1&lt;/R&gt;&lt;C&gt;1&lt;/C&gt;&lt;D xsi:type="xsd:double"&gt;24931.82&lt;/D&gt;&lt;/FQL&gt;&lt;FQL&gt;&lt;Q&gt;180458^P_PRICE_HIGH(6/01/17,6/01/17-14D,,,,"PRICE","INTRA")&lt;/Q&gt;&lt;R&gt;1&lt;/R&gt;&lt;C&gt;1&lt;/C&gt;&lt;D xsi:type="xsd:double"&gt;25834.75&lt;/D&gt;&lt;/FQL&gt;&lt;FQL&gt;&lt;Q&gt;180458^P_PRICE_LOW(6/01/17,6/01/17-14D,,,,"PRICE","INTRA")&lt;/Q&gt;&lt;R&gt;1&lt;/R&gt;&lt;C&gt;1&lt;/C&gt;&lt;D xsi:type="xsd:double"&gt;25024.76&lt;/D&gt;&lt;/FQL&gt;&lt;FQL&gt;&lt;Q&gt;180458^P_PRICE_HIGH(6/02/17,6/02/17-14D,,,,"PRICE","INTRA")&lt;/Q&gt;&lt;R&gt;1&lt;/R&gt;&lt;C&gt;1&lt;/C&gt;&lt;D xsi:type="xsd:double"&gt;25973&lt;/D&gt;&lt;/FQL&gt;&lt;FQL&gt;&lt;Q&gt;180458^P_PRICE_LOW(6/02/17,6/02/17-14D,,,,"PRICE","INTRA")&lt;/Q&gt;&lt;R&gt;1&lt;/R&gt;&lt;C&gt;1&lt;/C&gt;&lt;D xsi:type="xsd:double"&gt;25025.05&lt;/D&gt;&lt;/FQL&gt;&lt;FQL&gt;&lt;Q&gt;180458^P_PRICE_HIGH(6/05/17,6/05/17-14D,,,,"PRICE","INTRA")&lt;/Q&gt;&lt;R&gt;1&lt;/R&gt;&lt;C&gt;1&lt;/C&gt;&lt;D xsi:type="xsd:double"&gt;25998.66&lt;/D&gt;&lt;/FQL&gt;&lt;FQL&gt;&lt;Q&gt;180458^P_PRICE_LOW(6/05/17,6/05/17-14D,,,,"PRICE","INTRA")&lt;/Q&gt;&lt;R&gt;1&lt;/R&gt;&lt;C&gt;1&lt;/C&gt;&lt;D xsi:type="xsd:double"&gt;25025.05&lt;/D&gt;&lt;/FQL&gt;&lt;FQL&gt;&lt;Q&gt;180458^P_PRICE_HIGH(6/06/17,6/06/17-14D,,,,"PRICE","INTRA")&lt;/Q&gt;&lt;R&gt;1&lt;/R&gt;&lt;C&gt;1&lt;/C&gt;&lt;D xsi:type="xsd:double"&gt;26019.01&lt;/D&gt;&lt;/FQL&gt;&lt;FQL&gt;&lt;Q&gt;180458^P_PRICE_LOW(6/06/17,6/06/17-14D,,,,"PRICE","INTRA")&lt;/Q&gt;&lt;R&gt;1&lt;/R&gt;&lt;C&gt;1&lt;/C&gt;&lt;D xsi:type="xsd:double"&gt;25025.05&lt;/D&gt;&lt;/FQL&gt;&lt;FQL&gt;&lt;Q&gt;180458^P_PRICE_HIGH(6/07/17,6/07/17-14D,,,,"PRICE","INTRA")&lt;/Q&gt;&lt;R&gt;1&lt;/R&gt;&lt;C&gt;1&lt;/C&gt;&lt;D xsi:type="xsd:double"&gt;26073.44&lt;/D&gt;&lt;/FQL&gt;&lt;FQL&gt;&lt;Q&gt;180458^P_PRICE_LOW(6/07/17,6/07/17-14D,,,,"PRICE","INTRA")&lt;/Q&gt;&lt;R&gt;1&lt;/R&gt;&lt;C&gt;1&lt;/C&gt;&lt;D xsi:type="xsd:double"&gt;25025.05&lt;/D&gt;&lt;/FQL&gt;&lt;FQL&gt;&lt;Q&gt;180458^P_PRICE_HIGH(6/08/17,6/08/17-14D,,,,"PRICE","INTRA")&lt;/Q&gt;&lt;R&gt;1&lt;/R&gt;&lt;C&gt;1&lt;/C&gt;&lt;D xsi:type="xsd:double"&gt;26073.44&lt;/D&gt;&lt;/FQL&gt;&lt;FQL&gt;&lt;Q&gt;180458^P_PRICE_LOW(6/08/17,6/08/17-14D,,,,"PRICE","INTRA")&lt;/Q&gt;&lt;R&gt;1&lt;/R&gt;&lt;C&gt;1&lt;/C&gt;&lt;D xsi:type="xsd:double"&gt;25025.05&lt;/D&gt;&lt;/FQL&gt;&lt;FQL&gt;&lt;Q&gt;180458^P_PRICE_HIGH(6/09/17,6/09/17-14D,,,,"PRICE","INTRA")&lt;/Q&gt;&lt;R&gt;1&lt;/R&gt;&lt;C&gt;1&lt;/C&gt;&lt;D xsi:type="xsd:double"&gt;26090.33&lt;/D&gt;&lt;/FQL&gt;&lt;FQL&gt;&lt;Q&gt;180458^P_PRICE_LOW(6/09/17,6/09/17-14D,,,,"PRICE","INTRA")&lt;/Q&gt;&lt;R&gt;1&lt;/R&gt;&lt;C&gt;1&lt;/C&gt;&lt;D xsi:type="xsd:double"&gt;25124.06&lt;/D&gt;&lt;/FQL&gt;&lt;FQL&gt;&lt;Q&gt;180458^P_PRICE_HIGH(6/12/17,6/12/17-14D,,,,"PRICE","INTRA")&lt;/Q&gt;&lt;R&gt;1&lt;/R&gt;&lt;C&gt;1&lt;/C&gt;&lt;D xsi:type="xsd:double"&gt;26090.33&lt;/D&gt;&lt;/FQL&gt;&lt;FQL&gt;&lt;Q&gt;180458^P_PRICE_LOW(6/12/17,6/12/17-14D,,,,"PRICE","INTRA")&lt;/Q&gt;&lt;R&gt;1&lt;/R&gt;&lt;C&gt;1&lt;/C&gt;&lt;D xsi:type="xsd:double"&gt;25201.34&lt;/D&gt;&lt;/FQL&gt;&lt;FQL&gt;&lt;Q&gt;180458^P_PRICE_HIGH(6/13/17,6/13/17-14D,,,,"PRICE","INTRA")&lt;/Q&gt;&lt;R&gt;1&lt;/R&gt;&lt;C&gt;1&lt;/C&gt;&lt;D xsi:type="xsd:double"&gt;26090.33&lt;/D&gt;&lt;/FQL&gt;&lt;FQL&gt;&lt;Q&gt;180458^P_PRICE_LOW(6/13/17,6/13/17-14D,,,,"PRICE","INTRA")&lt;/Q&gt;&lt;R&gt;1&lt;/R&gt;&lt;C&gt;1&lt;/C&gt;&lt;D xsi:type="xsd:double"&gt;25296.66&lt;/D&gt;&lt;/FQL&gt;&lt;FQL&gt;&lt;Q&gt;180458^P_PRICE_HIGH(6/14/17,6/14/17-14D,,,,"PRICE","INTRA")&lt;/Q&gt;&lt;R&gt;1&lt;/R&gt;&lt;C&gt;1&lt;/C&gt;&lt;D xsi:type="xsd:double"&gt;26090.33&lt;/D&gt;&lt;/FQL&gt;&lt;FQL&gt;&lt;Q&gt;180458^P_PRICE_LOW(6/14/17,6/14/17-14D,,,,"PRICE","INTRA")&lt;/Q&gt;&lt;R&gt;1&lt;/R&gt;&lt;C&gt;1&lt;/C&gt;&lt;D xsi:type="xsd:double"&gt;25296.66&lt;/D&gt;&lt;/FQL&gt;&lt;FQL&gt;&lt;Q&gt;180458^P_PRICE_HIGH(6/15/17,6/15/17-14D,,,,"PRICE","INTRA")&lt;/Q&gt;&lt;R&gt;1&lt;/R&gt;&lt;C&gt;1&lt;/C&gt;&lt;D xsi:type="xsd:double"&gt;26090.33&lt;/D&gt;&lt;/FQL&gt;&lt;FQL&gt;&lt;Q&gt;180458^P_PRICE_LOW(6/15/17,6/15/17-14D,,,,"PRICE","INTRA")&lt;/Q&gt;&lt;R&gt;1&lt;/R&gt;&lt;C&gt;1&lt;/C&gt;&lt;D xsi:type="xsd:double"&gt;25491.78&lt;/D&gt;&lt;/FQL&gt;&lt;FQL&gt;&lt;Q&gt;180458^P_PRICE_HIGH(6/16/17,6/16/17-14D,,,,"PRICE","INTRA")&lt;/Q&gt;&lt;R&gt;1&lt;/R&gt;&lt;C&gt;1&lt;/C&gt;&lt;D xsi:type="xsd:double"&gt;26090.33&lt;/D&gt;&lt;/FQL&gt;&lt;FQL&gt;&lt;Q&gt;180458^P_PRICE_LOW(6/16/17,6/16/17-14D,,,,"PRICE","INTRA")&lt;/Q&gt;&lt;R&gt;1&lt;/R&gt;&lt;C&gt;1&lt;/C&gt;&lt;D xsi:type="xsd:double"&gt;25557.8&lt;/D&gt;&lt;/FQL&gt;&lt;FQL&gt;&lt;Q&gt;180458^P_PRICE_HIGH(6/19/17,6/19/17-14D,,,,"PRICE","INTRA")&lt;/Q&gt;&lt;R&gt;1&lt;/R&gt;&lt;C&gt;1&lt;/C&gt;&lt;D xsi:type="xsd:double"&gt;26090.33&lt;/D&gt;&lt;/FQL&gt;&lt;FQL&gt;&lt;Q&gt;180458^P_PRICE_LOW(6/19/17,6/19/17-14D,,,,"PRICE","INTRA")&lt;/Q&gt;&lt;R&gt;1&lt;/R&gt;&lt;C&gt;1&lt;/C&gt;&lt;D xsi:type="xsd:double"&gt;25557.8&lt;/D&gt;&lt;/FQL&gt;&lt;FQL&gt;&lt;Q&gt;180458^P_PRICE_HIGH(6/20/17,6/20/17-14D,,,,"PRICE","INTRA")&lt;/Q&gt;&lt;R&gt;1&lt;/R&gt;&lt;C&gt;1&lt;/C&gt;&lt;D xsi:type="xsd:double"&gt;26090.33&lt;/D&gt;&lt;/FQL&gt;&lt;FQL&gt;&lt;Q&gt;180458^P_PRICE_LOW(6/20/17,6/20/17-14D,,,,"PRICE","INTRA")&lt;/Q&gt;&lt;R&gt;1&lt;/R&gt;&lt;C&gt;1&lt;/C&gt;&lt;D xsi:type="xsd:double"&gt;25557.8&lt;/D&gt;&lt;/FQL&gt;&lt;FQL&gt;&lt;Q&gt;180458^P_PRICE_HIGH(6/21/17,6/21/17-14D,,,,"PRICE","INTRA")&lt;/Q&gt;&lt;R&gt;1&lt;/R&gt;&lt;C&gt;1&lt;/C&gt;&lt;D xsi:type="xsd:double"&gt;26090.33&lt;/D&gt;&lt;/FQL&gt;&lt;FQL&gt;&lt;Q&gt;180458^P_PRICE_LOW(6/21/17,6/21/17-14D,,,,"PRICE","INTRA")&lt;/Q&gt;&lt;R&gt;1&lt;/R&gt;&lt;C&gt;1&lt;/C&gt;&lt;D xsi:type="xsd:double"&gt;25557.8&lt;/D&gt;&lt;/FQL&gt;&lt;FQL&gt;&lt;Q&gt;180458^P_PRICE_HIGH(6/22/17,6/22/17-14D,,,,"PRICE","INTRA")&lt;/Q&gt;&lt;R&gt;1&lt;/R&gt;&lt;C&gt;1&lt;/C&gt;&lt;D xsi:type="xsd:double"&gt;26090.33&lt;/D&gt;&lt;/FQL&gt;&lt;FQL&gt;&lt;Q&gt;180458^P_PRICE_LOW(6/22/17,6/22/17-14D,,,,"PRICE","INTRA")&lt;/Q&gt;&lt;R&gt;1&lt;/R&gt;&lt;C&gt;1&lt;/C&gt;&lt;D xsi:type="xsd:double"&gt;25557.8&lt;/D&gt;&lt;/FQL&gt;&lt;FQL&gt;&lt;Q&gt;180458^P_PRICE_HIGH(6/23/17,6/23/17-14D,,,,"PRICE","INTRA")&lt;/Q&gt;&lt;R&gt;1&lt;/R&gt;&lt;C&gt;1&lt;/C&gt;&lt;D xsi:type="xsd:double"&gt;26090.33&lt;/D&gt;&lt;/FQL&gt;&lt;FQL&gt;&lt;Q&gt;180458^P_PRICE_LOW(6/23/17,6/23/17-14D,,,,"PRICE","INTRA")&lt;/Q&gt;&lt;R&gt;1&lt;/R&gt;&lt;C&gt;1&lt;/C&gt;&lt;D xsi:type="xsd:double"&gt;25557.8&lt;/D&gt;&lt;/FQL&gt;&lt;FQL&gt;&lt;Q&gt;180458^P_PRICE_HIGH(6/26/17,6/26/17-14D,,,,"PRICE","INTRA")&lt;/Q&gt;&lt;R&gt;1&lt;/R&gt;&lt;C&gt;1&lt;/C&gt;&lt;D xsi:type="xsd:double"&gt;26090.33&lt;/D&gt;&lt;/FQL&gt;&lt;FQL&gt;&lt;Q&gt;180458^P_PRICE_LOW(6/26/17,6/26/17-14D,,,,"PRICE","INTRA")&lt;/Q&gt;&lt;R&gt;1&lt;/R&gt;&lt;C&gt;1&lt;/C&gt;&lt;D xsi:type="xsd:double"&gt;25557.8&lt;/D&gt;&lt;/FQL&gt;&lt;FQL&gt;&lt;Q&gt;180458^P_PRICE_HIGH(6/27/17,6/27/17-14D,,,,"PRICE","INTRA")&lt;/Q&gt;&lt;R&gt;</t>
        </r>
      </text>
    </comment>
    <comment ref="A115" authorId="0" shapeId="0">
      <text>
        <r>
          <rPr>
            <b/>
            <sz val="9"/>
            <color indexed="81"/>
            <rFont val="Tahoma"/>
            <charset val="1"/>
          </rPr>
          <t>1&lt;/R&gt;&lt;C&gt;1&lt;/C&gt;&lt;D xsi:type="xsd:double"&gt;26090.33&lt;/D&gt;&lt;/FQL&gt;&lt;FQL&gt;&lt;Q&gt;180458^P_PRICE_LOW(6/27/17,6/27/17-14D,,,,"PRICE","INTRA")&lt;/Q&gt;&lt;R&gt;1&lt;/R&gt;&lt;C&gt;1&lt;/C&gt;&lt;D xsi:type="xsd:double"&gt;25557.8&lt;/D&gt;&lt;/FQL&gt;&lt;FQL&gt;&lt;Q&gt;180458^P_PRICE_HIGH(6/28/17,6/28/17-14D,,,,"PRICE","INTRA")&lt;/Q&gt;&lt;R&gt;1&lt;/R&gt;&lt;C&gt;1&lt;/C&gt;&lt;D xsi:type="xsd:double"&gt;26090.33&lt;/D&gt;&lt;/FQL&gt;&lt;FQL&gt;&lt;Q&gt;180458^P_PRICE_LOW(6/28/17,6/28/17-14D,,,,"PRICE","INTRA")&lt;/Q&gt;&lt;R&gt;1&lt;/R&gt;&lt;C&gt;1&lt;/C&gt;&lt;D xsi:type="xsd:double"&gt;25557.8&lt;/D&gt;&lt;/FQL&gt;&lt;FQL&gt;&lt;Q&gt;180458^P_PRICE_HIGH(6/29/17,6/29/17-14D,,,,"PRICE","INTRA")&lt;/Q&gt;&lt;R&gt;1&lt;/R&gt;&lt;C&gt;1&lt;/C&gt;&lt;D xsi:type="xsd:double"&gt;26090.33&lt;/D&gt;&lt;/FQL&gt;&lt;FQL&gt;&lt;Q&gt;180458^P_PRICE_LOW(6/29/17,6/29/17-14D,,,,"PRICE","INTRA")&lt;/Q&gt;&lt;R&gt;1&lt;/R&gt;&lt;C&gt;1&lt;/C&gt;&lt;D xsi:type="xsd:double"&gt;25557.8&lt;/D&gt;&lt;/FQL&gt;&lt;FQL&gt;&lt;Q&gt;180458^P_PRICE_HIGH(6/30/17,6/30/17-14D,,,,"PRICE","INTRA")&lt;/Q&gt;&lt;R&gt;1&lt;/R&gt;&lt;C&gt;1&lt;/C&gt;&lt;D xsi:type="xsd:double"&gt;26043.1&lt;/D&gt;&lt;/FQL&gt;&lt;FQL&gt;&lt;Q&gt;180458^P_PRICE_LOW(6/30/17,6/30/17-14D,,,,"PRICE","INTRA")&lt;/Q&gt;&lt;R&gt;1&lt;/R&gt;&lt;C&gt;1&lt;/C&gt;&lt;D xsi:type="xsd:double"&gt;25557.8&lt;/D&gt;&lt;/FQL&gt;&lt;FQL&gt;&lt;Q&gt;180458^P_PRICE_HIGH(7/03/17,7/03/17-14D,,,,"PRICE","INTRA")&lt;/Q&gt;&lt;R&gt;1&lt;/R&gt;&lt;C&gt;1&lt;/C&gt;&lt;D xsi:type="xsd:double"&gt;26043.1&lt;/D&gt;&lt;/FQL&gt;&lt;FQL&gt;&lt;Q&gt;180458^P_PRICE_LOW(7/03/17,7/03/17-14D,,,,"PRICE","INTRA")&lt;/Q&gt;&lt;R&gt;1&lt;/R&gt;&lt;C&gt;1&lt;/C&gt;&lt;D xsi:type="xsd:double"&gt;25557.8&lt;/D&gt;&lt;/FQL&gt;&lt;FQL&gt;&lt;Q&gt;180458^P_PRICE_HIGH(7/04/17,7/04/17-14D,,,,"PRICE","INTRA")&lt;/Q&gt;&lt;R&gt;1&lt;/R&gt;&lt;C&gt;1&lt;/C&gt;&lt;D xsi:type="xsd:double"&gt;26043.1&lt;/D&gt;&lt;/FQL&gt;&lt;FQL&gt;&lt;Q&gt;180458^P_PRICE_LOW(7/04/17,7/04/17-14D,,,,"PRICE","INTRA")&lt;/Q&gt;&lt;R&gt;1&lt;/R&gt;&lt;C&gt;1&lt;/C&gt;&lt;D xsi:type="xsd:double"&gt;25251.72&lt;/D&gt;&lt;/FQL&gt;&lt;FQL&gt;&lt;Q&gt;180458^P_PRICE_HIGH(7/05/17,7/05/17-14D,,,,"PRICE","INTRA")&lt;/Q&gt;&lt;R&gt;1&lt;/R&gt;&lt;C&gt;1&lt;/C&gt;&lt;D xsi:type="xsd:double"&gt;26043.1&lt;/D&gt;&lt;/FQL&gt;&lt;FQL&gt;&lt;Q&gt;180458^P_PRICE_LOW(7/05/17,7/05/17-14D,,,,"PRICE","INTRA")&lt;/Q&gt;&lt;R&gt;1&lt;/R&gt;&lt;C&gt;1&lt;/C&gt;&lt;D xsi:type="xsd:double"&gt;25199.86&lt;/D&gt;&lt;/FQL&gt;&lt;FQL&gt;&lt;Q&gt;180458^P_PRICE_HIGH(7/06/17,7/06/17-14D,,,,"PRICE","INTRA")&lt;/Q&gt;&lt;R&gt;1&lt;/R&gt;&lt;C&gt;1&lt;/C&gt;&lt;D xsi:type="xsd:double"&gt;26043.1&lt;/D&gt;&lt;/FQL&gt;&lt;FQL&gt;&lt;Q&gt;180458^P_PRICE_LOW(7/06/17,7/06/17-14D,,,,"PRICE","INTRA")&lt;/Q&gt;&lt;R&gt;1&lt;/R&gt;&lt;C&gt;1&lt;/C&gt;&lt;D xsi:type="xsd:double"&gt;25199.86&lt;/D&gt;&lt;/FQL&gt;&lt;FQL&gt;&lt;Q&gt;180458^P_PRICE_HIGH(7/07/17,7/07/17-14D,,,,"PRICE","INTRA")&lt;/Q&gt;&lt;R&gt;1&lt;/R&gt;&lt;C&gt;1&lt;/C&gt;&lt;D xsi:type="xsd:double"&gt;26043.1&lt;/D&gt;&lt;/FQL&gt;&lt;FQL&gt;&lt;Q&gt;180458^P_PRICE_LOW(7/07/17,7/07/17-14D,,,,"PRICE","INTRA")&lt;/Q&gt;&lt;R&gt;1&lt;/R&gt;&lt;C&gt;1&lt;/C&gt;&lt;D xsi:type="xsd:double"&gt;25199.86&lt;/D&gt;&lt;/FQL&gt;&lt;FQL&gt;&lt;Q&gt;180458^P_PRICE_HIGH(7/10/17,7/10/17-14D,,,,"PRICE","INTRA")&lt;/Q&gt;&lt;R&gt;1&lt;/R&gt;&lt;C&gt;1&lt;/C&gt;&lt;D xsi:type="xsd:double"&gt;26043.1&lt;/D&gt;&lt;/FQL&gt;&lt;FQL&gt;&lt;Q&gt;180458^P_PRICE_LOW(7/10/17,7/10/17-14D,,,,"PRICE","INTRA")&lt;/Q&gt;&lt;R&gt;1&lt;/R&gt;&lt;C&gt;1&lt;/C&gt;&lt;D xsi:type="xsd:double"&gt;25199.86&lt;/D&gt;&lt;/FQL&gt;&lt;FQL&gt;&lt;Q&gt;180458^P_PRICE_HIGH(7/11/17,7/11/17-14D,,,,"PRICE","INTRA")&lt;/Q&gt;&lt;R&gt;1&lt;/R&gt;&lt;C&gt;1&lt;/C&gt;&lt;D xsi:type="xsd:double"&gt;25965.42&lt;/D&gt;&lt;/FQL&gt;&lt;FQL&gt;&lt;Q&gt;180458^P_PRICE_LOW(7/11/17,7/11/17-14D,,,,"PRICE","INTRA")&lt;/Q&gt;&lt;R&gt;1&lt;/R&gt;&lt;C&gt;1&lt;/C&gt;&lt;D xsi:type="xsd:double"&gt;25199.86&lt;/D&gt;&lt;/FQL&gt;&lt;FQL&gt;&lt;Q&gt;180458^P_PRICE_HIGH(7/12/17,7/12/17-14D,,,,"PRICE","INTRA")&lt;/Q&gt;&lt;R&gt;1&lt;/R&gt;&lt;C&gt;1&lt;/C&gt;&lt;D xsi:type="xsd:double"&gt;26147.3&lt;/D&gt;&lt;/FQL&gt;&lt;FQL&gt;&lt;Q&gt;180458^P_PRICE_LOW(7/12/17,7/12/17-14D,,,,"PRICE","INTRA")&lt;/Q&gt;&lt;R&gt;1&lt;/R&gt;&lt;C&gt;1&lt;/C&gt;&lt;D xsi:type="xsd:double"&gt;25199.86&lt;/D&gt;&lt;/FQL&gt;&lt;FQL&gt;&lt;Q&gt;180458^P_PRICE_HIGH(7/13/17,7/13/17-14D,,,,"PRICE","INTRA")&lt;/Q&gt;&lt;R&gt;1&lt;/R&gt;&lt;C&gt;1&lt;/C&gt;&lt;D xsi:type="xsd:double"&gt;26383.76&lt;/D&gt;&lt;/FQL&gt;&lt;FQL&gt;&lt;Q&gt;180458^P_PRICE_LOW(7/13/17,7/13/17-14D,,,,"PRICE","INTRA")&lt;/Q&gt;&lt;R&gt;1&lt;/R&gt;&lt;C&gt;1&lt;/C&gt;&lt;D xsi:type="xsd:double"&gt;25199.86&lt;/D&gt;&lt;/FQL&gt;&lt;FQL&gt;&lt;Q&gt;180458^P_PRICE_HIGH(7/14/17,7/14/17-14D,,,,"PRICE","INTRA")&lt;/Q&gt;&lt;R&gt;1&lt;/R&gt;&lt;C&gt;1&lt;/C&gt;&lt;D xsi:type="xsd:double"&gt;26416.68&lt;/D&gt;&lt;/FQL&gt;&lt;FQL&gt;&lt;Q&gt;180458^P_PRICE_LOW(7/14/17,7/14/17-14D,,,,"PRICE","INTRA")&lt;/Q&gt;&lt;R&gt;1&lt;/R&gt;&lt;C&gt;1&lt;/C&gt;&lt;D xsi:type="xsd:double"&gt;25199.86&lt;/D&gt;&lt;/FQL&gt;&lt;FQL&gt;&lt;Q&gt;180458^P_PRICE_HIGH(7/17/17,7/17/17-14D,,,,"PRICE","INTRA")&lt;/Q&gt;&lt;R&gt;1&lt;/R&gt;&lt;C&gt;1&lt;/C&gt;&lt;D xsi:type="xsd:double"&gt;26618.66&lt;/D&gt;&lt;/FQL&gt;&lt;FQL&gt;&lt;Q&gt;180458^P_PRICE_LOW(7/17/17,7/17/17-14D,,,,"PRICE","INTRA")&lt;/Q&gt;&lt;R&gt;1&lt;/R&gt;&lt;C&gt;1&lt;/C&gt;&lt;D xsi:type="xsd:double"&gt;25199.86&lt;/D&gt;&lt;/FQL&gt;&lt;FQL&gt;&lt;Q&gt;180458^P_PRICE_HIGH(7/18/17,7/18/17-14D,,,,"PRICE","INTRA")&lt;/Q&gt;&lt;R&gt;1&lt;/R&gt;&lt;C&gt;1&lt;/C&gt;&lt;D xsi:type="xsd:double"&gt;26618.66&lt;/D&gt;&lt;/FQL&gt;&lt;FQL&gt;&lt;Q&gt;180458^P_PRICE_LOW(7/18/17,7/18/17-14D,,,,"PRICE","INTRA")&lt;/Q&gt;&lt;R&gt;1&lt;/R&gt;&lt;C&gt;1&lt;/C&gt;&lt;D xsi:type="xsd:double"&gt;25199.86&lt;/D&gt;&lt;/FQL&gt;&lt;FQL&gt;&lt;Q&gt;180458^P_PRICE_HIGH(7/19/17,7/19/17-14D,,,,"PRICE","INTRA")&lt;/Q&gt;&lt;R&gt;1&lt;/R&gt;&lt;C&gt;1&lt;/C&gt;&lt;D xsi:type="xsd:double"&gt;26682.64&lt;/D&gt;&lt;/FQL&gt;&lt;FQL&gt;&lt;Q&gt;180458^P_PRICE_LOW(7/19/17,7/19/17-14D,,,,"PRICE","INTRA")&lt;/Q&gt;&lt;R&gt;1&lt;/R&gt;&lt;C&gt;1&lt;/C&gt;&lt;D xsi:type="xsd:double"&gt;25199.86&lt;/D&gt;&lt;/FQL&gt;&lt;FQL&gt;&lt;Q&gt;180458^P_PRICE_HIGH(7/20/17,7/20/17-14D,,,,"PRICE","INTRA")&lt;/Q&gt;&lt;R&gt;1&lt;/R&gt;&lt;C&gt;1&lt;/C&gt;&lt;D xsi:type="xsd:double"&gt;26794.18&lt;/D&gt;&lt;/FQL&gt;&lt;FQL&gt;&lt;Q&gt;180458^P_PRICE_LOW(7/20/17,7/20/17-14D,,,,"PRICE","INTRA")&lt;/Q&gt;&lt;R&gt;1&lt;/R&gt;&lt;C&gt;1&lt;/C&gt;&lt;D xsi:type="xsd:double"&gt;25199.86&lt;/D&gt;&lt;/FQL&gt;&lt;FQL&gt;&lt;Q&gt;180458^P_PRICE_HIGH(7/21/17,7/21/17-14D,,,,"PRICE","INTRA")&lt;/Q&gt;&lt;R&gt;1&lt;/R&gt;&lt;C&gt;1&lt;/C&gt;&lt;D xsi:type="xsd:double"&gt;26794.18&lt;/D&gt;&lt;/FQL&gt;&lt;FQL&gt;&lt;Q&gt;180458^P_PRICE_LOW(7/21/17,7/21/17-14D,,,,"PRICE","INTRA")&lt;/Q&gt;&lt;R&gt;1&lt;/R&gt;&lt;C&gt;1&lt;/C&gt;&lt;D xsi:type="xsd:double"&gt;25199.86&lt;/D&gt;&lt;/FQL&gt;&lt;FQL&gt;&lt;Q&gt;180458^P_PRICE_HIGH(7/24/17,7/24/17-14D,,,,"PRICE","INTRA")&lt;/Q&gt;&lt;R&gt;1&lt;/R&gt;&lt;C&gt;1&lt;/C&gt;&lt;D xsi:type="xsd:double"&gt;26882&lt;/D&gt;&lt;/FQL&gt;&lt;FQL&gt;&lt;Q&gt;180458^P_PRICE_LOW(7/24/17,7/24/17-14D,,,,"PRICE","INTRA")&lt;/Q&gt;&lt;R&gt;1&lt;/R&gt;&lt;C&gt;1&lt;/C&gt;&lt;D xsi:type="xsd:double"&gt;25199.86&lt;/D&gt;&lt;/FQL&gt;&lt;FQL&gt;&lt;Q&gt;180458^P_PRICE_HIGH(7/25/17,7/25/17-14D,,,,"PRICE","INTRA")&lt;/Q&gt;&lt;R&gt;1&lt;/R&gt;&lt;C&gt;1&lt;/C&gt;&lt;D xsi:type="xsd:double"&gt;26889.7&lt;/D&gt;&lt;/FQL&gt;&lt;FQL&gt;&lt;Q&gt;180458^P_PRICE_LOW(7/25/17,7/25/17-14D,,,,"PRICE","INTRA")&lt;/Q&gt;&lt;R&gt;1&lt;/R&gt;&lt;C&gt;1&lt;/C&gt;&lt;D xsi:type="xsd:double"&gt;25199.86&lt;/D&gt;&lt;/FQL&gt;&lt;FQL&gt;&lt;Q&gt;180458^P_PRICE_HIGH(7/26/17,7/26/17-14D,,,,"PRICE","INTRA")&lt;/Q&gt;&lt;R&gt;1&lt;/R&gt;&lt;C&gt;1&lt;/C&gt;&lt;D xsi:type="xsd:double"&gt;27007.27&lt;/D&gt;&lt;/FQL&gt;&lt;FQL&gt;&lt;Q&gt;180458^P_PRICE_LOW(7/26/17,7/26/17-14D,,,,"PRICE","INTRA")&lt;/Q&gt;&lt;R&gt;1&lt;/R&gt;&lt;C&gt;1&lt;/C&gt;&lt;D xsi:type="xsd:double"&gt;25315.91&lt;/D&gt;&lt;/FQL&gt;&lt;FQL&gt;&lt;Q&gt;180458^P_PRICE_HIGH(7/27/17,7/27/17-14D,,,,"PRICE","INTRA")&lt;/Q&gt;&lt;R&gt;1&lt;/R&gt;&lt;C&gt;1&lt;/C&gt;&lt;D xsi:type="xsd:double"&gt;27169.15&lt;/D&gt;&lt;/FQL&gt;&lt;FQL&gt;&lt;Q&gt;180458^P_PRICE_LOW(7/27/17,7/27/17-14D,,,,"PRICE","INTRA")&lt;/Q&gt;&lt;R&gt;1&lt;/R&gt;&lt;C&gt;1&lt;/C&gt;&lt;D xsi:type="xsd:double"&gt;25315.91&lt;/D&gt;&lt;/FQL&gt;&lt;FQL&gt;&lt;Q&gt;180458^P_PRICE_HIGH(7/28/17,7/28/17-14D,,,,"PRICE","INTRA")&lt;/Q&gt;&lt;R&gt;1&lt;/R&gt;&lt;C&gt;1&lt;/C&gt;&lt;D xsi:type="xsd:double"&gt;27169.15&lt;/D&gt;&lt;/FQL&gt;&lt;FQL&gt;&lt;Q&gt;180458^P_PRICE_LOW(7/28/17,7/28/17-14D,,,,"PRICE","INTRA")&lt;/Q&gt;&lt;R&gt;1&lt;/R&gt;&lt;C&gt;1&lt;/C&gt;&lt;D xsi:type="xsd:double"&gt;25331.95&lt;/D&gt;&lt;/FQL&gt;&lt;FQL&gt;&lt;Q&gt;180458^P_PRICE_HIGH(7/31/17,7/31/17-14D,,,,"PRICE","INTRA")&lt;/Q&gt;&lt;R&gt;1&lt;/R&gt;&lt;C&gt;1&lt;/C&gt;&lt;D xsi:type="xsd:double"&gt;27324.38&lt;/D&gt;&lt;/FQL&gt;&lt;FQL&gt;&lt;Q&gt;180458^P_PRICE_LOW(7/31/17,7/31/17-14D,,,,"PRICE","INTRA")&lt;/Q&gt;&lt;R&gt;1&lt;/R&gt;&lt;C&gt;1&lt;/C&gt;&lt;D xsi:type="xsd:double"&gt;25596.21&lt;/D&gt;&lt;/FQL&gt;&lt;FQL&gt;&lt;Q&gt;180458^P_PRICE_HIGH(8/01/17,8/01/17-14D,,,,"PRICE","INTRA")&lt;/Q&gt;&lt;R&gt;1&lt;/R&gt;&lt;C&gt;1&lt;/C&gt;&lt;D xsi:type="xsd:double"&gt;27558&lt;/D&gt;&lt;/FQL&gt;&lt;FQL&gt;&lt;Q&gt;180458^P_PRICE_LOW(8/01/17,8/01/17-14D,,,,"PRICE","INTRA")&lt;/Q&gt;&lt;R&gt;1&lt;/R&gt;&lt;C&gt;1&lt;/C&gt;&lt;D xsi:type="xsd:double"&gt;25991.35&lt;/D&gt;&lt;/FQL&gt;&lt;FQL&gt;&lt;Q&gt;180458^P_PRICE_HIGH(8/02/17,8/02/17-14D,,,,"PRICE","INTRA")&lt;/Q&gt;&lt;R&gt;1&lt;/R&gt;&lt;C&gt;1&lt;/C&gt;&lt;D xsi:type="xsd:double"&gt;27747.35&lt;/D&gt;&lt;/FQL&gt;&lt;FQL&gt;&lt;Q&gt;180458^P_PRICE_LOW(8/02/17,8/02/17-14D,,,,"PRICE","INTRA")&lt;/Q&gt;&lt;R&gt;1&lt;/R&gt;&lt;C&gt;1&lt;/C&gt;&lt;D xsi:type="xsd:double"&gt;26255.31&lt;/D&gt;&lt;/FQL&gt;&lt;FQL&gt;&lt;Q&gt;180458^P_PRICE_HIGH(8/03/17,8/03/17-14D,,,,"PRICE","INTRA")&lt;/Q&gt;&lt;R&gt;1&lt;/R&gt;&lt;C&gt;1&lt;/C&gt;&lt;D xsi:type="xsd:double"&gt;27747.35&lt;/D&gt;&lt;/FQL&gt;&lt;FQL&gt;&lt;Q&gt;180458^P_PRICE_LOW(8/03/17,8/03/17-14D,,,,"PRICE","INTRA")&lt;/Q&gt;&lt;R&gt;1&lt;/R&gt;&lt;C&gt;1&lt;/C&gt;&lt;D xsi:type="xsd:double"&gt;26295.99&lt;/D&gt;&lt;/FQL&gt;&lt;FQL&gt;&lt;Q&gt;180458^P_PRICE_HIGH(8/04/17,8/04/17-14D,,,,"PRICE","INTRA")&lt;/Q&gt;&lt;R&gt;1&lt;/R&gt;&lt;C&gt;1&lt;/C&gt;&lt;D xsi:type="xsd:double"&gt;27747.35&lt;/D&gt;&lt;/FQL&gt;&lt;FQL&gt;&lt;Q&gt;180458^P_PRICE_LOW(8/04/17,8/04/17-14D,,,,"PRICE","INTRA")&lt;/Q&gt;&lt;R&gt;1&lt;/R&gt;&lt;C&gt;1&lt;/C&gt;&lt;D xsi:type="xsd:double"&gt;26353.83&lt;/D&gt;&lt;/FQL&gt;&lt;FQL&gt;&lt;Q&gt;180458^P_PRICE_HIGH(8/07/17,8/07/17-14D,,,,"PRICE","INTRA")&lt;/Q&gt;&lt;R&gt;1&lt;/R&gt;&lt;C&gt;1&lt;/C&gt;&lt;D xsi:type="xsd:double"&gt;27747.35&lt;/D&gt;&lt;/FQL&gt;&lt;FQL&gt;&lt;Q&gt;180458^P_PRICE_LOW(8/07/17,8/07/17-14D,,,,"PRICE","INTRA")&lt;/Q&gt;&lt;R&gt;1&lt;/R&gt;&lt;C&gt;1&lt;/C&gt;&lt;D xsi:type="xsd:double"&gt;26381.14&lt;/D&gt;&lt;/FQL&gt;&lt;FQL&gt;&lt;Q&gt;180458^P_PRICE_HIGH(8/08/17,8/08/17-14D,,,,"PRICE","INTRA")&lt;/Q&gt;&lt;R&gt;1&lt;/R&gt;&lt;C&gt;1&lt;/C&gt;&lt;D xsi:type="xsd:double"&gt;27867.56&lt;/D&gt;&lt;/FQL&gt;&lt;FQL&gt;&lt;Q&gt;180458^P_PRICE_LOW(8/08/17,8/08/17-14D,,,,"PRICE","INTRA")&lt;/Q&gt;&lt;R&gt;1&lt;/R&gt;&lt;C&gt;1&lt;/C&gt;&lt;D xsi:type="xsd:double"&gt;26541.56&lt;/D&gt;&lt;/FQL&gt;&lt;FQL&gt;&lt;Q&gt;180458^P_PRICE_HIGH(8/09/17,8/09/17-14D,,,,"PRICE","INTRA")&lt;/Q&gt;&lt;R&gt;1&lt;/R&gt;&lt;C&gt;1&lt;/C&gt;&lt;D xsi:type="xsd:double"&gt;27876.12&lt;/D&gt;&lt;/FQL&gt;&lt;FQL&gt;&lt;Q&gt;180458^P_PRICE_LOW(8/09/17,8/09/17-14D,,,,"PRICE","INTRA")&lt;/Q&gt;&lt;R&gt;1&lt;/R&gt;&lt;C&gt;1&lt;/C&gt;&lt;D xsi:type="xsd:double"&gt;26632.98&lt;/D&gt;&lt;/FQL&gt;&lt;FQL&gt;&lt;Q&gt;180458^P_PRICE_HIGH(8/10/17,8/10/17-14D,,,,"PRICE","INTRA")&lt;/Q&gt;&lt;R&gt;1&lt;/R&gt;&lt;C&gt;1&lt;/C&gt;&lt;D xsi:type="xsd:double"&gt;27876.12&lt;/D&gt;&lt;/FQL&gt;&lt;FQL&gt;&lt;Q&gt;180458^P_PRICE_LOW(8/10/17,8/10/17-14D,,,,"PRICE","INTRA")&lt;/Q&gt;&lt;R&gt;1&lt;/R&gt;&lt;C&gt;1&lt;/C&gt;&lt;D xsi:type="xsd:double"&gt;26663.25&lt;/D&gt;&lt;/FQL&gt;&lt;FQL&gt;&lt;Q&gt;180458^P_PRICE_HIGH(8/11/17,8/11/17-14D,,,,"PRICE","INTRA")&lt;/Q&gt;&lt;R&gt;1&lt;/R&gt;&lt;C&gt;1&lt;/C&gt;&lt;D xsi:type="xsd:double"&gt;27876.12&lt;/D&gt;&lt;/FQL&gt;&lt;FQL&gt;&lt;Q&gt;180458^P_PRICE_LOW(8/11/17,8/11/17-14D,,,,"PRICE","INTRA")&lt;/Q&gt;&lt;R&gt;1&lt;/R&gt;&lt;C&gt;1&lt;/C&gt;&lt;D xsi:type="xsd:double"&gt;26674.5&lt;/D&gt;&lt;/FQL&gt;&lt;FQL&gt;&lt;Q&gt;180458^P_PRICE_HIGH(8/14/17,8/14/17-14D,,,,"PRICE","INTRA")&lt;/Q&gt;&lt;R&gt;1&lt;/R&gt;&lt;C&gt;1&lt;/C&gt;&lt;D xsi:type="xsd:double"&gt;27876.12&lt;/D&gt;&lt;/FQL&gt;&lt;FQL&gt;&lt;Q&gt;180458^P_PRICE_LOW(8/14/17,8/14/17-14D,,,,"PRICE","INTRA")&lt;/Q&gt;&lt;R&gt;1&lt;/R&gt;&lt;C&gt;1&lt;/C&gt;&lt;D xsi:type="xsd:double"&gt;26786.63&lt;/D&gt;&lt;/FQL&gt;&lt;FQL&gt;&lt;Q&gt;180458^P_PRICE_HIGH(8/15/17,8/15/17-14D,,,,"PRICE","INTRA")&lt;/Q&gt;&lt;R&gt;1&lt;/R&gt;&lt;C&gt;1&lt;/C&gt;&lt;D xsi:type="xsd:double"&gt;27876.12&lt;/D&gt;&lt;/FQL&gt;&lt;FQL&gt;&lt;Q&gt;180458^P_PRICE_LOW(8/15/17,8/15/17-14D,,,,"PRICE","INTRA")&lt;/Q&gt;&lt;R&gt;1&lt;/R&gt;&lt;C&gt;1&lt;/C&gt;&lt;D xsi:type="xsd:double"&gt;26786.63&lt;/D&gt;&lt;/FQL&gt;&lt;FQL&gt;&lt;Q&gt;180458^P_PRICE_HIGH(8/16/17,8/16/17-14D,,,,"PRICE","INTRA")&lt;/Q&gt;&lt;R&gt;1&lt;/R&gt;&lt;C&gt;1&lt;/C&gt;&lt;D xsi:type="xsd:double"&gt;27876.12&lt;/D&gt;&lt;/FQL&gt;&lt;FQL&gt;&lt;Q&gt;180458^P_PRICE_LOW(8/16/17,8/16/17-14D,,,,"PRICE","INTRA")&lt;/Q&gt;&lt;R&gt;1&lt;/R&gt;&lt;C&gt;1&lt;/C&gt;&lt;D xsi:type="xsd:double"&gt;26863.71&lt;/D&gt;&lt;/FQL&gt;&lt;FQL&gt;&lt;Q&gt;180458^P_PRICE_HIGH(8/17/17,8/17/17-14D,,,,"PRICE","INTRA")&lt;/Q&gt;&lt;R&gt;1&lt;/R&gt;&lt;C&gt;1&lt;/C&gt;&lt;D xsi:type="xsd:double"&gt;27876.12&lt;/D&gt;&lt;/FQL&gt;&lt;FQL&gt;&lt;Q&gt;180458^P_PRICE_LOW(8/17/17,8/17/17-14D,,,,"PRICE","INTRA")&lt;/Q&gt;&lt;R&gt;1&lt;/R&gt;&lt;C&gt;1&lt;/C&gt;&lt;D xsi:type="xsd:double"&gt;26863.71&lt;/D&gt;&lt;/FQL&gt;&lt;FQL&gt;&lt;Q&gt;180458^P_PRICE_HIGH(8/18/17,8/18/17-14D,,,,"PRICE","INTRA")&lt;/Q&gt;&lt;R&gt;1&lt;/R&gt;&lt;C&gt;1&lt;/C&gt;&lt;D xsi:type="xsd:double"&gt;27876.12&lt;/D&gt;&lt;/FQL&gt;&lt;FQL&gt;&lt;Q&gt;180458^P_PRICE_LOW(8/18/17,8/18/17-14D,,,,"PRICE","INTRA")&lt;/Q&gt;&lt;R&gt;1&lt;/R&gt;&lt;C&gt;1&lt;/C&gt;&lt;D xsi:type="xsd:double"&gt;26863.71&lt;/D&gt;&lt;/FQL&gt;&lt;FQL&gt;&lt;Q&gt;180458^P_PRICE_HIGH(8/21/17,8/21/17-14D,,,,"PRICE","INTRA")&lt;/Q&gt;&lt;R&gt;1&lt;/R&gt;&lt;C&gt;1&lt;/C&gt;&lt;D xsi:type="xsd:double"&gt;27876.12&lt;/D&gt;&lt;/FQL&gt;&lt;FQL&gt;&lt;Q&gt;180458^P_PRICE_LOW(8/21/17,8/21/17-14D,,,,"PRICE","INTRA")&lt;/Q&gt;&lt;R&gt;1&lt;/R&gt;&lt;C&gt;1&lt;/C&gt;&lt;D xsi:type="xsd:double"&gt;26863.71&lt;/D&gt;&lt;/FQL&gt;&lt;FQL&gt;&lt;Q&gt;180458^P_PRICE_HIGH(8/22/17,8/22/17-14D,,,,"PRICE","INTRA")&lt;/Q&gt;&lt;R&gt;1&lt;/R&gt;&lt;C&gt;1&lt;/C&gt;&lt;D xsi:type="xsd:double"&gt;27876.12&lt;/D&gt;&lt;/FQL&gt;&lt;FQL&gt;&lt;Q&gt;180458^P_PRICE_LOW(8/22/17,8/22/17-14D,,,,"PRICE","INTRA")&lt;/Q&gt;&lt;R&gt;1&lt;/R&gt;&lt;C&gt;1&lt;/C&gt;&lt;D xsi:type="xsd:double"&gt;26863.71&lt;/D&gt;&lt;/FQL&gt;&lt;FQL&gt;&lt;Q&gt;180458^P_PRICE_HIGH(8/24/17,8/24/17-14D,,,,"PRICE","INTRA")&lt;/Q&gt;&lt;R&gt;1&lt;/R&gt;&lt;C&gt;1&lt;/C&gt;&lt;D xsi:type="xsd:double"&gt;27876.12&lt;/D&gt;&lt;/FQL&gt;&lt;FQL&gt;&lt;Q&gt;180458^P_PRICE_LOW(8/24/17,8/24/17-14D,,,,"PRICE","INTRA")&lt;/Q&gt;&lt;R&gt;1&lt;/R&gt;&lt;C&gt;1&lt;/C&gt;&lt;D xsi:type="xsd:double"&gt;26863.71&lt;/D&gt;&lt;/FQL&gt;&lt;FQL&gt;&lt;Q&gt;180458^P_PRICE_HIGH(8/25/17,8/25/17-14D,,,,"PRICE","INTRA")&lt;/Q&gt;&lt;R&gt;1&lt;/R&gt;&lt;C&gt;1&lt;/C&gt;&lt;D xsi:type="xsd:double"&gt;27878.37&lt;/D&gt;&lt;/FQL&gt;&lt;FQL&gt;&lt;Q&gt;180458^P_PRICE_LOW(8/25/17,8/25/17-14D,,,,"PRICE","INTRA")&lt;/Q&gt;&lt;R&gt;1&lt;/R&gt;&lt;C&gt;1&lt;/C&gt;&lt;D xsi:type="xsd:double"&gt;26863.71&lt;/D&gt;&lt;/FQL&gt;&lt;FQL&gt;&lt;Q&gt;180458^P_PRICE_HIGH(8/28/17,8/28/17-14D,,,,"PRICE","INTRA")&lt;/Q&gt;&lt;R&gt;1&lt;/R&gt;&lt;C&gt;1&lt;/C&gt;&lt;D xsi:type="xsd:double"&gt;28071.59&lt;/D&gt;&lt;/FQL&gt;&lt;FQL&gt;&lt;Q&gt;180458^P_PRICE_LOW(8/28/17,8/28/17-14D,,,,"PRICE","INTRA")&lt;/Q&gt;&lt;R&gt;1&lt;/R&gt;&lt;C&gt;1&lt;/C&gt;&lt;D xsi:type="xsd:double"&gt;26863.71&lt;/D&gt;&lt;/FQL&gt;&lt;FQL&gt;&lt;Q&gt;180458^P_PRICE_HIGH(8/29/17,8/29/17-14D,,,,"PRICE","INTRA")&lt;/Q&gt;&lt;R&gt;1&lt;/R&gt;&lt;C&gt;1&lt;/C&gt;&lt;D xsi:type="xsd:double"&gt;28071.59&lt;/D&gt;&lt;/FQL&gt;&lt;FQL&gt;&lt;Q&gt;180458^P_PRICE_LOW(8/29/17,8/29/17-14D,,,,"PRICE","INTRA")&lt;/Q&gt;&lt;R&gt;1&lt;/R&gt;&lt;C&gt;1&lt;/C&gt;&lt;D xsi:type="xsd:double"&gt;26863.71&lt;/D&gt;&lt;/FQL&gt;&lt;FQL&gt;&lt;Q&gt;180458^P_PRICE_HIGH(8/30/17,8/30/17-14D,,,,"PRICE","INTRA")&lt;/Q&gt;&lt;R&gt;1&lt;/R&gt;&lt;C&gt;1&lt;/C&gt;&lt;D xsi:type="xsd:double"&gt;28127.9&lt;/D&gt;&lt;/FQL&gt;&lt;FQL&gt;&lt;Q&gt;180458^P_PRICE_LOW(8/30/17,8/30/17-14D,,,,"PRICE","INTRA")&lt;/Q&gt;&lt;R&gt;1&lt;/R&gt;&lt;C&gt;1&lt;/C&gt;&lt;D xsi:type="xsd:double"&gt;26863.71&lt;/D&gt;&lt;/FQL&gt;&lt;FQL&gt;&lt;Q&gt;180458^P_PRICE_HIGH(8/31/17,8/31/17-14D,,,,"PRICE","INTRA")&lt;/Q&gt;&lt;R&gt;1&lt;/R&gt;&lt;C&gt;1&lt;/C&gt;&lt;D xsi:type="xsd:double"&gt;28127.9&lt;/D&gt;&lt;/FQL&gt;&lt;FQL&gt;&lt;Q&gt;180458^P_PRICE_LOW(8/31/17,8/31/17-14D,,,,"PRICE","INTRA")&lt;/Q&gt;&lt;R&gt;1&lt;/R&gt;&lt;C&gt;1&lt;/C&gt;&lt;D xsi:type="xsd:double"&gt;26863.71&lt;/D&gt;&lt;/FQL&gt;&lt;FQL&gt;&lt;Q&gt;180458^P_PRICE_HIGH(9/01/17,9/01/17-14D,,,,"PRICE","INTRA")&lt;/Q&gt;&lt;R&gt;1&lt;/R&gt;&lt;C&gt;1&lt;/C&gt;&lt;D xsi:type="xsd:double"&gt;28127.9&lt;/D&gt;&lt;/FQL&gt;&lt;FQL&gt;&lt;Q&gt;180458^P_PRICE_LOW(9/01/17,9/01/17-14D,,,,"PRICE","INTRA")&lt;/Q&gt;&lt;R&gt;1&lt;/R&gt;&lt;C&gt;1&lt;/C&gt;&lt;D xsi:type="xsd:double"&gt;26863.71&lt;/D&gt;&lt;/FQL&gt;&lt;FQL&gt;&lt;Q&gt;180458^P_PRICE_HIGH(9/04/17,9/04/17-14D,,,,"PRICE","INTRA")&lt;/Q&gt;&lt;R&gt;1&lt;/R&gt;&lt;C&gt;1&lt;/C&gt;&lt;D xsi:type="xsd:double"&gt;28127.9&lt;/D&gt;&lt;/FQL&gt;&lt;FQL&gt;&lt;Q&gt;180458^P_PRICE_LOW(9/04/17,9/04/17-14D,,,,"PRICE","INTRA")&lt;/Q&gt;&lt;R&gt;1&lt;/R&gt;&lt;C&gt;1&lt;/C&gt;&lt;D xsi:type="xsd:double"&gt;26951.92&lt;/D&gt;&lt;/FQL&gt;&lt;FQL&gt;&lt;Q&gt;180458^P_PRICE_HIGH(9/05/17,9/05/17-14D,,,,"PRICE","INTRA")&lt;/Q&gt;&lt;R&gt;1&lt;/R&gt;&lt;C&gt;1&lt;/C&gt;&lt;D xsi:type="xsd:double"&gt;28127.9&lt;/D&gt;&lt;/FQL&gt;&lt;FQL&gt;&lt;Q&gt;180458^P_PRICE_LOW(9/05/17,9/05/17-14D,,,,"PRICE","INTRA")&lt;/Q&gt;&lt;R&gt;1&lt;/R&gt;&lt;C&gt;1&lt;/C&gt;&lt;D xsi:type="xsd:double"&gt;26951.92&lt;/D&gt;&lt;/FQL&gt;&lt;FQL&gt;&lt;Q&gt;180458^P_PRICE_HIGH(9/06/17,9/06/17-14D,,,,"PRICE","INTRA")&lt;/Q&gt;&lt;R&gt;1&lt;/R&gt;&lt;C&gt;1&lt;/C&gt;&lt;D xsi:type="xsd:double"&gt;28127.9&lt;/D&gt;&lt;/FQL&gt;&lt;FQL&gt;&lt;Q&gt;180458^P_PRICE_LOW(9/06/17,9/06/17-14D,,,,"PRICE","INTRA")&lt;/Q&gt;&lt;R&gt;1&lt;/R&gt;&lt;C&gt;1&lt;/C&gt;&lt;D xsi:type="xsd:double"&gt;26951.92&lt;/D&gt;&lt;/FQL&gt;&lt;FQL&gt;&lt;Q&gt;180458^P_PRICE_HIGH(9/07/17,9/07/17-14D,,,,"PRICE","INTRA")&lt;/Q&gt;&lt;R&gt;1&lt;/R&gt;&lt;C&gt;1&lt;/C&gt;&lt;D xsi:type="xsd:double"&gt;28127.9&lt;/D&gt;&lt;/FQL&gt;&lt;FQL&gt;&lt;Q&gt;180458^P_PRICE_LOW(9/07/17,9/07/17-14D,,,,"PRICE","INTRA")&lt;/Q&gt;&lt;R&gt;1&lt;/R&gt;&lt;C&gt;1&lt;/C&gt;&lt;D xsi:type="xsd:double"&gt;26951.92&lt;/D&gt;&lt;/FQL&gt;&lt;FQL&gt;&lt;Q&gt;180458^P_PRICE_HIGH(9/08/17,9/08/17-14D,,,,"PRICE","INTRA")&lt;/Q&gt;&lt;R&gt;1&lt;/R&gt;&lt;C&gt;1&lt;/C&gt;&lt;D xsi:type="xsd:double"&gt;28127.9&lt;/D&gt;&lt;/FQL&gt;&lt;FQL&gt;&lt;Q&gt;180458^P_PRICE_LOW(9/08/17,9/08/17-14D,,,,"PRICE","INTRA")&lt;/Q&gt;&lt;R&gt;1&lt;/R&gt;&lt;C&gt;1&lt;/C&gt;&lt;D xsi:type="xsd:double"&gt;27086.43&lt;/D&gt;&lt;/FQL&gt;&lt;/Schema&gt;</t>
        </r>
      </text>
    </comment>
  </commentList>
</comments>
</file>

<file path=xl/sharedStrings.xml><?xml version="1.0" encoding="utf-8"?>
<sst xmlns="http://schemas.openxmlformats.org/spreadsheetml/2006/main" count="33" uniqueCount="33">
  <si>
    <t>Date</t>
  </si>
  <si>
    <t>Close</t>
  </si>
  <si>
    <t>High</t>
  </si>
  <si>
    <t>Low</t>
  </si>
  <si>
    <t>MA5</t>
  </si>
  <si>
    <t>MA15</t>
  </si>
  <si>
    <t>MA20</t>
  </si>
  <si>
    <t>RSI14</t>
  </si>
  <si>
    <t>Williams R</t>
  </si>
  <si>
    <t>Ask</t>
  </si>
  <si>
    <t>Bid</t>
  </si>
  <si>
    <t>20D Vol</t>
  </si>
  <si>
    <t>MA12</t>
  </si>
  <si>
    <t>MA26</t>
  </si>
  <si>
    <t>ADL</t>
  </si>
  <si>
    <t>EVEBIT_LTM</t>
  </si>
  <si>
    <t>EVEBIT_NTM</t>
  </si>
  <si>
    <t>DY_LTM</t>
  </si>
  <si>
    <t>DY_NTM</t>
  </si>
  <si>
    <t>ADV_VOL</t>
  </si>
  <si>
    <t>PAYOUT</t>
  </si>
  <si>
    <t>ANALYST_SENTIMENT</t>
  </si>
  <si>
    <t>EPS_GRW_FY1</t>
  </si>
  <si>
    <t>EPS_GRW_FY2</t>
  </si>
  <si>
    <t>This sheet contains FactSet XML data for use with this workbook's =FDS codes.  Modifying the worksheet's contents may damage the workbook's =FDS functionality.</t>
  </si>
  <si>
    <t>2800-HK</t>
  </si>
  <si>
    <t>PBK_LTM</t>
  </si>
  <si>
    <t>PBK_NTM</t>
  </si>
  <si>
    <t>PCF_LTM</t>
  </si>
  <si>
    <t>PCF_NTM</t>
  </si>
  <si>
    <t>PE_LTM</t>
  </si>
  <si>
    <t>PE_NTM</t>
  </si>
  <si>
    <t>C2D_LTM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</si>
</sst>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5"/>
  <sheetViews>
    <sheetView workbookViewId="0"/>
  </sheetViews>
  <sheetFormatPr defaultRowHeight="15" x14ac:dyDescent="0.25"/>
  <sheetData>
    <row r="1" spans="1:2" x14ac:dyDescent="0.25">
      <c r="B1" t="s">
        <v>24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68"/>
  <sheetViews>
    <sheetView tabSelected="1" topLeftCell="J1" workbookViewId="0">
      <selection activeCell="AF1" sqref="AF1:AF1048576"/>
    </sheetView>
  </sheetViews>
  <sheetFormatPr defaultRowHeight="15" x14ac:dyDescent="0.25"/>
  <cols>
    <col min="2" max="2" width="10.7109375" customWidth="1"/>
    <col min="3" max="3" width="11.7109375" customWidth="1"/>
    <col min="4" max="4" width="12.5703125" customWidth="1"/>
    <col min="5" max="5" width="12.28515625" customWidth="1"/>
    <col min="6" max="6" width="12.7109375" customWidth="1"/>
    <col min="7" max="7" width="14.28515625" customWidth="1"/>
    <col min="8" max="8" width="13.7109375" customWidth="1"/>
    <col min="14" max="14" width="12.7109375" bestFit="1" customWidth="1"/>
    <col min="15" max="15" width="10.28515625" customWidth="1"/>
    <col min="18" max="19" width="12" customWidth="1"/>
  </cols>
  <sheetData>
    <row r="1" spans="1:31" x14ac:dyDescent="0.25">
      <c r="A1">
        <v>180458</v>
      </c>
      <c r="B1" t="str">
        <f>_xll.FDS("","psetcal(FHH);p_DATE(-10ay)")</f>
        <v>09/07/2007</v>
      </c>
      <c r="C1" t="s">
        <v>25</v>
      </c>
      <c r="Y1" s="1"/>
    </row>
    <row r="2" spans="1:31" x14ac:dyDescent="0.25">
      <c r="A2" t="s">
        <v>0</v>
      </c>
      <c r="B2" t="s">
        <v>1</v>
      </c>
      <c r="C2" t="s">
        <v>2</v>
      </c>
      <c r="D2" t="s">
        <v>3</v>
      </c>
      <c r="E2" t="s">
        <v>9</v>
      </c>
      <c r="F2" t="s">
        <v>10</v>
      </c>
      <c r="G2" t="s">
        <v>11</v>
      </c>
      <c r="H2" t="s">
        <v>4</v>
      </c>
      <c r="I2" t="s">
        <v>5</v>
      </c>
      <c r="J2" t="s">
        <v>12</v>
      </c>
      <c r="K2" t="s">
        <v>6</v>
      </c>
      <c r="L2" t="s">
        <v>13</v>
      </c>
      <c r="M2" t="s">
        <v>7</v>
      </c>
      <c r="N2" t="s">
        <v>8</v>
      </c>
      <c r="O2" t="s">
        <v>14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31</v>
      </c>
      <c r="AD2" s="1" t="s">
        <v>30</v>
      </c>
      <c r="AE2" s="1" t="s">
        <v>32</v>
      </c>
    </row>
    <row r="3" spans="1:31" x14ac:dyDescent="0.25">
      <c r="A3" s="1" t="str">
        <f t="array" ref="A3:A2468">_xll.FDS($A$1,"DATE("&amp;$B$1&amp;", 0,D)")</f>
        <v>9/07/07</v>
      </c>
      <c r="B3" s="1">
        <f t="array" ref="B3:B2468">_xll.FDS($C$1,"P_PRICE("&amp;$B$1&amp;",0,D)")</f>
        <v>24.4</v>
      </c>
      <c r="C3" s="1">
        <f t="array" ref="C3:C2468">_xll.FDS($C$1,"P_PRICE_HIGH_PR("&amp;$B$1&amp;",0,D,,,,""PRICE"",""INTRA"",""1D"")")</f>
        <v>24.4</v>
      </c>
      <c r="D3" s="1">
        <f t="array" ref="D3:D2468">_xll.FDS($C$1,"P_PRICE_LOW_PR("&amp;$B$1&amp;",0,D,,,,""PRICE"",""INTRA"",""1D"")")</f>
        <v>24.4</v>
      </c>
      <c r="E3" s="1">
        <f t="array" ref="E3:E2468">_xll.FDS($C$1,"P_PRICE_ASK("&amp;$B$1&amp;",0,D)")</f>
        <v>24.4</v>
      </c>
      <c r="F3" s="1">
        <f t="array" ref="F3:F2468">_xll.FDS($C$1,"P_PRICE_ASK("&amp;$B$1&amp;",0,D)")</f>
        <v>24.4</v>
      </c>
      <c r="G3" s="1">
        <f t="array" ref="G3:G2468">_xll.FDS($C$1,"moving_std(ln(p_price("&amp;$B$1&amp;"-19d,0,d)/p_price("&amp;$B$1&amp;"-20d,-1d,d)), 20)*100")</f>
        <v>2.0288616525143301</v>
      </c>
      <c r="H3" s="1">
        <f t="array" ref="H3:H2468">_xll.FDS($C$1,"FG_PRICE_MAVG("&amp;B1&amp;",0,D,,5)")</f>
        <v>24.37</v>
      </c>
      <c r="I3" s="1">
        <f t="array" ref="I3:I2468">_xll.FDS($C$1,"FG_PRICE_MAVG("&amp;B1&amp;",0,D,,12)")</f>
        <v>23.966667000000001</v>
      </c>
      <c r="J3" s="1">
        <f t="array" ref="J3:J2468">_xll.FDS($C$1,"FG_PRICE_MAVG("&amp;B1&amp;",0,D,,15)")</f>
        <v>23.613333000000001</v>
      </c>
      <c r="K3" s="1">
        <f t="array" ref="K3:K2468">_xll.FDS($C$1,"FG_PRICE_MAVG("&amp;B1&amp;",0,D,,20)")</f>
        <v>23.114999999999998</v>
      </c>
      <c r="L3" s="1">
        <f t="array" ref="L3:L2468">_xll.FDS($C$1,"FG_PRICE_MAVG("&amp;B1&amp;",0,D,,26)")</f>
        <v>22.967307999999999</v>
      </c>
      <c r="M3" s="1">
        <f t="array" ref="M3:M2468">_xll.FDS($C$1,"FG_PRICE_RSI("&amp;B1&amp;",0,D,,14)")</f>
        <v>81.481480000000005</v>
      </c>
      <c r="N3" s="1">
        <f>-100*(_xll.FDS($A$1,"P_PRICE_HIGH("&amp;A3&amp;","&amp;A3&amp;"-14D,,,,""PRICE"",""INTRA"")") - B3)/(_xll.FDS($A$1,"P_PRICE_HIGH("&amp;A3&amp;","&amp;A3&amp;"-14D,,,,""PRICE"",""INTRA"")") - _xll.FDS($A$1,"P_PRICE_LOW("&amp;A3&amp;","&amp;A3&amp;"-14D,,,,""PRICE"",""INTRA"")"))</f>
        <v>-717.39400445363128</v>
      </c>
      <c r="O3" s="1">
        <f t="array" ref="O3:O2468">_xll.FDS(C1,"FMA_AD("&amp;B1&amp;",0,D,,""PORTAGG"")")</f>
        <v>0</v>
      </c>
      <c r="P3" s="1">
        <f t="array" ref="P3:P2468">_xll.FDS(A1,"FMA_PBK(LTMA,"&amp;B1&amp;",0,,""PORTAGG"",""MEANR"")")</f>
        <v>2.3814319397347652</v>
      </c>
      <c r="Q3" s="1">
        <f t="array" ref="Q3:Q2468">_xll.FDS(A1,"FMA_PBK(NTMA,"&amp;B1&amp;",0,,""PORTAGG"",""MEANR"")")</f>
        <v>2.36244878099762</v>
      </c>
      <c r="R3" s="1">
        <f t="array" ref="R3:R2468">_xll.FDS(A1,"FMA_PCF(LTMA,"&amp;B1&amp;",0,,""PORTAGG"",""MEANR"")")</f>
        <v>12.028643497698351</v>
      </c>
      <c r="S3" s="1">
        <f t="array" ref="S3:S2468">_xll.FDS(A1,"FMA_PCF(NTMA,"&amp;B1&amp;",0,,""PORTAGG"",""MEANR"")")</f>
        <v>11.39056713653347</v>
      </c>
      <c r="T3" s="1">
        <f t="array" ref="T3:T2468">_xll.FDS(A1,"FMA_EVAL_EBIT(LTMA,"&amp;B1&amp;",0,D,""PORTAGG"",""MEANR"")")</f>
        <v>16.21258688404917</v>
      </c>
      <c r="U3" s="1">
        <f t="array" ref="U3:U2468">_xll.FDS(A1,"FMA_EVAL_EBIT(NTMA,"&amp;B1&amp;",0,D,""PORTAGG"",""MEANR"")")</f>
        <v>15.84668124863491</v>
      </c>
      <c r="V3" s="1">
        <f t="array" ref="V3:V2468">_xll.FDS(A1,"FMA_DIV_YLD(LTMA,"&amp;B1&amp;",0,D,""PORTAGG"",""MEANR"")")</f>
        <v>2.7798975625125601</v>
      </c>
      <c r="W3" s="1">
        <f t="array" ref="W3:W2468">_xll.FDS(A1,"FMA_DIV_YLD(NTMA,"&amp;B1&amp;",0,D,""PORTAGG"",""MEANR"")")</f>
        <v>2.8844621738052609</v>
      </c>
      <c r="X3" s="1">
        <f t="array" ref="X3:X2468">_xll.FDS(A1,"FMA_ADVANCERS_VOL_PCT("&amp;B1&amp;",0,D,,""PORTAGG"")")</f>
        <v>82.548550558234098</v>
      </c>
      <c r="Y3" s="1">
        <f t="array" ref="Y3:Y2468">_xll.FDS(A1,"FMA_PAYOUT(NTMA,"&amp;B1&amp;",0,D,""PORTAGG"",""MEANR"")")</f>
        <v>48.422172887716059</v>
      </c>
      <c r="Z3" s="1">
        <f t="array" ref="Z3:Z2468">_xll.FDS(A1,"FMA_EST_CHG(""EPS"",""1M"",NTMA,"&amp;B1&amp;",0,D,""PORTAGG"",""MEANR"")")</f>
        <v>1.542341589300986</v>
      </c>
      <c r="AA3" s="1">
        <f t="array" ref="AA3:AA2468">_xll.FDS(A1,"FMA_GROWTH_1YR(""EPS"",+1,"&amp;B1&amp;",0,D,""PORTAGG"",""MEANR"")")</f>
        <v>30.709677758809299</v>
      </c>
      <c r="AB3" s="1">
        <f t="array" ref="AB3:AB2468">_xll.FDS(A1,"FMA_GROWTH_1YR(""EPS"",+2,"&amp;B1&amp;",0,D,""PORTAGG"",""MEANR"")")</f>
        <v>1.534218894558842</v>
      </c>
      <c r="AC3" s="1">
        <f t="array" ref="AC3:AC2468">_xll.FDS(A1,"FMA_PE(NTMA,"&amp;B1&amp;",0,,""PORTAGG"",""MEANR"")")</f>
        <v>16.793166846246891</v>
      </c>
      <c r="AD3" s="1">
        <f t="array" ref="AD3:AD2468">_xll.FDS(A1,"FMA_PE(LTMA,"&amp;B1&amp;",0,,""PORTAGG"",""MEANR"")")</f>
        <v>16.959352899754549</v>
      </c>
      <c r="AE3" s="1">
        <f t="array" ref="AE3:AE2468">_xll.FDS(A1,"FMA_CASH_DEBT(LTM,"&amp;B1&amp;",0,,,""PORTAGG"",""MEANR"")")</f>
        <v>58.147236868427463</v>
      </c>
    </row>
    <row r="4" spans="1:31" x14ac:dyDescent="0.25">
      <c r="A4" s="1" t="str">
        <v>9/10/07</v>
      </c>
      <c r="B4" s="1">
        <v>24.55</v>
      </c>
      <c r="C4" s="1">
        <v>24.55</v>
      </c>
      <c r="D4" s="1">
        <v>24.55</v>
      </c>
      <c r="E4" s="1">
        <v>24.55</v>
      </c>
      <c r="F4">
        <v>24.55</v>
      </c>
      <c r="G4" s="1">
        <v>2.0238278806793888</v>
      </c>
      <c r="H4" s="1">
        <v>24.42</v>
      </c>
      <c r="I4" s="1">
        <v>24.066668</v>
      </c>
      <c r="J4" s="1">
        <v>23.793333000000001</v>
      </c>
      <c r="K4" s="1">
        <v>23.227499999999999</v>
      </c>
      <c r="L4" s="1">
        <v>23.032692000000001</v>
      </c>
      <c r="M4" s="1">
        <v>82.191779999999994</v>
      </c>
      <c r="N4" s="1">
        <f>-100*(_xll.FDS($A$1,"P_PRICE_HIGH("&amp;A4&amp;","&amp;A4&amp;"-14D,,,,""PRICE"",""INTRA"")") - B4)/(_xll.FDS($A$1,"P_PRICE_HIGH("&amp;A4&amp;","&amp;A4&amp;"-14D,,,,""PRICE"",""INTRA"")") - _xll.FDS($A$1,"P_PRICE_LOW("&amp;A4&amp;","&amp;A4&amp;"-14D,,,,""PRICE"",""INTRA"")"))</f>
        <v>-921.76688515246508</v>
      </c>
      <c r="O4" s="1">
        <v>-21</v>
      </c>
      <c r="P4" s="1">
        <v>2.4052574470824188</v>
      </c>
      <c r="Q4" s="1">
        <v>2.3910520560837938</v>
      </c>
      <c r="R4" s="1">
        <v>12.48313689411429</v>
      </c>
      <c r="S4" s="1">
        <v>11.917936568028381</v>
      </c>
      <c r="T4" s="1">
        <v>16.486339788659329</v>
      </c>
      <c r="U4" s="1">
        <v>16.26822897268627</v>
      </c>
      <c r="V4" s="1">
        <v>2.719714320519131</v>
      </c>
      <c r="W4" s="1">
        <v>2.8138124245582739</v>
      </c>
      <c r="X4" s="1">
        <v>8.00447717954893</v>
      </c>
      <c r="Y4" s="1">
        <v>47.967055275234259</v>
      </c>
      <c r="Z4" s="1">
        <v>2.2539990142077411</v>
      </c>
      <c r="AA4" s="1">
        <v>35.25638155148112</v>
      </c>
      <c r="AB4" s="1">
        <v>2.3762304525925999</v>
      </c>
      <c r="AC4" s="1">
        <v>17.056809600627389</v>
      </c>
      <c r="AD4" s="1">
        <v>17.21393668213388</v>
      </c>
      <c r="AE4" s="1">
        <v>52.203048762294337</v>
      </c>
    </row>
    <row r="5" spans="1:31" x14ac:dyDescent="0.25">
      <c r="A5" s="1" t="str">
        <v>9/11/07</v>
      </c>
      <c r="B5" s="1">
        <v>24.5</v>
      </c>
      <c r="C5" s="1">
        <v>24.5</v>
      </c>
      <c r="D5" s="1">
        <v>24.5</v>
      </c>
      <c r="E5" s="1">
        <v>24.5</v>
      </c>
      <c r="F5">
        <v>24.5</v>
      </c>
      <c r="G5" s="1">
        <v>2.0289382255380959</v>
      </c>
      <c r="H5" s="1">
        <v>24.46</v>
      </c>
      <c r="I5" s="1">
        <v>24.166665999999999</v>
      </c>
      <c r="J5" s="1">
        <v>23.956666999999999</v>
      </c>
      <c r="K5" s="1">
        <v>23.335000000000001</v>
      </c>
      <c r="L5" s="1">
        <v>23.119230000000002</v>
      </c>
      <c r="M5" s="1">
        <v>81.075460000000007</v>
      </c>
      <c r="N5" s="1">
        <f>-100*(_xll.FDS($A$1,"P_PRICE_HIGH("&amp;A5&amp;","&amp;A5&amp;"-14D,,,,""PRICE"",""INTRA"")") - B5)/(_xll.FDS($A$1,"P_PRICE_HIGH("&amp;A5&amp;","&amp;A5&amp;"-14D,,,,""PRICE"",""INTRA"")") - _xll.FDS($A$1,"P_PRICE_LOW("&amp;A5&amp;","&amp;A5&amp;"-14D,,,,""PRICE"",""INTRA"")"))</f>
        <v>-998.73812748823548</v>
      </c>
      <c r="O5" s="1">
        <v>-28</v>
      </c>
      <c r="P5" s="1">
        <v>2.3985915366449628</v>
      </c>
      <c r="Q5" s="1">
        <v>2.3830792095262341</v>
      </c>
      <c r="R5" s="1">
        <v>12.48342329866891</v>
      </c>
      <c r="S5" s="1">
        <v>11.90128080784541</v>
      </c>
      <c r="T5" s="1">
        <v>16.36990723512158</v>
      </c>
      <c r="U5" s="1">
        <v>16.09257912163805</v>
      </c>
      <c r="V5" s="1">
        <v>2.7343266347448281</v>
      </c>
      <c r="W5" s="1">
        <v>2.8282379378534359</v>
      </c>
      <c r="X5" s="1">
        <v>18.488951128196781</v>
      </c>
      <c r="Y5" s="1">
        <v>47.985494849009882</v>
      </c>
      <c r="Z5" s="1">
        <v>2.3318713792020831</v>
      </c>
      <c r="AA5" s="1">
        <v>35.100720576241642</v>
      </c>
      <c r="AB5" s="1">
        <v>2.6146604231618702</v>
      </c>
      <c r="AC5" s="1">
        <v>16.976767393784002</v>
      </c>
      <c r="AD5" s="1">
        <v>17.178496375181179</v>
      </c>
      <c r="AE5" s="1">
        <v>52.129086411224662</v>
      </c>
    </row>
    <row r="6" spans="1:31" x14ac:dyDescent="0.25">
      <c r="A6" s="1" t="str">
        <v>9/12/07</v>
      </c>
      <c r="B6" s="1">
        <v>24.75</v>
      </c>
      <c r="C6" s="1">
        <v>24.75</v>
      </c>
      <c r="D6" s="1">
        <v>24.75</v>
      </c>
      <c r="E6" s="1">
        <v>24.75</v>
      </c>
      <c r="F6">
        <v>24.75</v>
      </c>
      <c r="G6" s="1">
        <v>1.865266562687405</v>
      </c>
      <c r="H6" s="1">
        <v>24.54</v>
      </c>
      <c r="I6" s="1">
        <v>24.237500000000001</v>
      </c>
      <c r="J6" s="1">
        <v>24.093333999999999</v>
      </c>
      <c r="K6" s="1">
        <v>23.487500000000001</v>
      </c>
      <c r="L6" s="1">
        <v>23.21923</v>
      </c>
      <c r="M6" s="1">
        <v>82.365160000000003</v>
      </c>
      <c r="N6" s="1">
        <f>-100*(_xll.FDS($A$1,"P_PRICE_HIGH("&amp;A6&amp;","&amp;A6&amp;"-14D,,,,""PRICE"",""INTRA"")") - B6)/(_xll.FDS($A$1,"P_PRICE_HIGH("&amp;A6&amp;","&amp;A6&amp;"-14D,,,,""PRICE"",""INTRA"")") - _xll.FDS($A$1,"P_PRICE_LOW("&amp;A6&amp;","&amp;A6&amp;"-14D,,,,""PRICE"",""INTRA"")"))</f>
        <v>-1429.9174565072872</v>
      </c>
      <c r="O6" s="1">
        <v>-5</v>
      </c>
      <c r="P6" s="1">
        <v>2.4235944674359362</v>
      </c>
      <c r="Q6" s="1">
        <v>2.4166731165498292</v>
      </c>
      <c r="R6" s="1">
        <v>12.804367552654719</v>
      </c>
      <c r="S6" s="1">
        <v>12.2297207508899</v>
      </c>
      <c r="T6" s="1">
        <v>16.55786745901084</v>
      </c>
      <c r="U6" s="1">
        <v>16.363862923328838</v>
      </c>
      <c r="V6" s="1">
        <v>2.709081695863536</v>
      </c>
      <c r="W6" s="1">
        <v>2.7928874779152202</v>
      </c>
      <c r="X6" s="1">
        <v>51.133422560121701</v>
      </c>
      <c r="Y6" s="1">
        <v>48.070591977194233</v>
      </c>
      <c r="Z6" s="1">
        <v>2.3368372593372269</v>
      </c>
      <c r="AA6" s="1">
        <v>34.870795336288182</v>
      </c>
      <c r="AB6" s="1">
        <v>2.6427426023443839</v>
      </c>
      <c r="AC6" s="1">
        <v>17.222245163959691</v>
      </c>
      <c r="AD6" s="1">
        <v>17.357228086108869</v>
      </c>
      <c r="AE6" s="1">
        <v>52.100387277763801</v>
      </c>
    </row>
    <row r="7" spans="1:31" x14ac:dyDescent="0.25">
      <c r="A7" s="1" t="str">
        <v>9/13/07</v>
      </c>
      <c r="B7" s="1">
        <v>25</v>
      </c>
      <c r="C7" s="1">
        <v>25</v>
      </c>
      <c r="D7" s="1">
        <v>25</v>
      </c>
      <c r="E7" s="1">
        <v>25</v>
      </c>
      <c r="F7">
        <v>25</v>
      </c>
      <c r="G7" s="1">
        <v>1.5856804800779729</v>
      </c>
      <c r="H7" s="1">
        <v>24.64</v>
      </c>
      <c r="I7" s="1">
        <v>24.345832999999999</v>
      </c>
      <c r="J7" s="1">
        <v>24.203333000000001</v>
      </c>
      <c r="K7" s="1">
        <v>23.69</v>
      </c>
      <c r="L7" s="1">
        <v>23.301924</v>
      </c>
      <c r="M7" s="1">
        <v>83.570909999999998</v>
      </c>
      <c r="N7" s="1">
        <f>-100*(_xll.FDS($A$1,"P_PRICE_HIGH("&amp;A7&amp;","&amp;A7&amp;"-14D,,,,""PRICE"",""INTRA"")") - B7)/(_xll.FDS($A$1,"P_PRICE_HIGH("&amp;A7&amp;","&amp;A7&amp;"-14D,,,,""PRICE"",""INTRA"")") - _xll.FDS($A$1,"P_PRICE_LOW("&amp;A7&amp;","&amp;A7&amp;"-14D,,,,""PRICE"",""INTRA"")"))</f>
        <v>-1275.6700248089924</v>
      </c>
      <c r="O7" s="1">
        <v>15</v>
      </c>
      <c r="P7" s="1">
        <v>2.4365372492955482</v>
      </c>
      <c r="Q7" s="1">
        <v>2.43112127486047</v>
      </c>
      <c r="R7" s="1">
        <v>12.93761552286942</v>
      </c>
      <c r="S7" s="1">
        <v>12.537205786831411</v>
      </c>
      <c r="T7" s="1">
        <v>16.700344801950699</v>
      </c>
      <c r="U7" s="1">
        <v>16.547875680098159</v>
      </c>
      <c r="V7" s="1">
        <v>2.6987327285644618</v>
      </c>
      <c r="W7" s="1">
        <v>2.77419484531038</v>
      </c>
      <c r="X7" s="1">
        <v>49.609101996041467</v>
      </c>
      <c r="Y7" s="1">
        <v>48.040046056749667</v>
      </c>
      <c r="Z7" s="1">
        <v>2.752588882107053</v>
      </c>
      <c r="AA7" s="1">
        <v>35.518998721571592</v>
      </c>
      <c r="AB7" s="1">
        <v>2.6836148718826269</v>
      </c>
      <c r="AC7" s="1">
        <v>17.327128504925518</v>
      </c>
      <c r="AD7" s="1">
        <v>17.438096320263991</v>
      </c>
      <c r="AE7" s="1">
        <v>52.131113456887</v>
      </c>
    </row>
    <row r="8" spans="1:31" x14ac:dyDescent="0.25">
      <c r="A8" s="1" t="str">
        <v>9/14/07</v>
      </c>
      <c r="B8" s="1">
        <v>25.25</v>
      </c>
      <c r="C8" s="1">
        <v>25.25</v>
      </c>
      <c r="D8" s="1">
        <v>25.25</v>
      </c>
      <c r="E8" s="1">
        <v>25.25</v>
      </c>
      <c r="F8">
        <v>25.25</v>
      </c>
      <c r="G8" s="1">
        <v>1.5401917589182079</v>
      </c>
      <c r="H8" s="1">
        <v>24.81</v>
      </c>
      <c r="I8" s="1">
        <v>24.504168</v>
      </c>
      <c r="J8" s="1">
        <v>24.333334000000001</v>
      </c>
      <c r="K8" s="1">
        <v>23.912500000000001</v>
      </c>
      <c r="L8" s="1">
        <v>23.4</v>
      </c>
      <c r="M8" s="1">
        <v>84.697659999999999</v>
      </c>
      <c r="N8" s="1">
        <f>-100*(_xll.FDS($A$1,"P_PRICE_HIGH("&amp;A8&amp;","&amp;A8&amp;"-14D,,,,""PRICE"",""INTRA"")") - B8)/(_xll.FDS($A$1,"P_PRICE_HIGH("&amp;A8&amp;","&amp;A8&amp;"-14D,,,,""PRICE"",""INTRA"")") - _xll.FDS($A$1,"P_PRICE_LOW("&amp;A8&amp;","&amp;A8&amp;"-14D,,,,""PRICE"",""INTRA"")"))</f>
        <v>-1088.8247948092521</v>
      </c>
      <c r="O8" s="1">
        <v>39</v>
      </c>
      <c r="P8" s="1">
        <v>2.466628257688197</v>
      </c>
      <c r="Q8" s="1">
        <v>2.4707552742758692</v>
      </c>
      <c r="R8" s="1">
        <v>13.10393403825562</v>
      </c>
      <c r="S8" s="1">
        <v>12.77338306255108</v>
      </c>
      <c r="T8" s="1">
        <v>16.961355762701938</v>
      </c>
      <c r="U8" s="1">
        <v>16.85528886320305</v>
      </c>
      <c r="V8" s="1">
        <v>2.6742069083557309</v>
      </c>
      <c r="W8" s="1">
        <v>2.735089216568098</v>
      </c>
      <c r="X8" s="1">
        <v>82.763374414068963</v>
      </c>
      <c r="Y8" s="1">
        <v>48.045326658979171</v>
      </c>
      <c r="Z8" s="1">
        <v>2.9212060337442942</v>
      </c>
      <c r="AA8" s="1">
        <v>35.330149568464122</v>
      </c>
      <c r="AB8" s="1">
        <v>2.7669297774571828</v>
      </c>
      <c r="AC8" s="1">
        <v>17.5768646846251</v>
      </c>
      <c r="AD8" s="1">
        <v>17.627235643118329</v>
      </c>
      <c r="AE8" s="1">
        <v>52.140499539959492</v>
      </c>
    </row>
    <row r="9" spans="1:31" x14ac:dyDescent="0.25">
      <c r="A9" s="1" t="str">
        <v>9/17/07</v>
      </c>
      <c r="B9" s="1">
        <v>25</v>
      </c>
      <c r="C9" s="1">
        <v>25</v>
      </c>
      <c r="D9" s="1">
        <v>25</v>
      </c>
      <c r="E9" s="1">
        <v>25</v>
      </c>
      <c r="F9">
        <v>25</v>
      </c>
      <c r="G9" s="1">
        <v>1.2882634645752331</v>
      </c>
      <c r="H9" s="1">
        <v>24.9</v>
      </c>
      <c r="I9" s="1">
        <v>24.604165999999999</v>
      </c>
      <c r="J9" s="1">
        <v>24.406666000000001</v>
      </c>
      <c r="K9" s="1">
        <v>24.07</v>
      </c>
      <c r="L9" s="1">
        <v>23.513462000000001</v>
      </c>
      <c r="M9" s="1">
        <v>78.87227</v>
      </c>
      <c r="N9" s="1">
        <f>-100*(_xll.FDS($A$1,"P_PRICE_HIGH("&amp;A9&amp;","&amp;A9&amp;"-14D,,,,""PRICE"",""INTRA"")") - B9)/(_xll.FDS($A$1,"P_PRICE_HIGH("&amp;A9&amp;","&amp;A9&amp;"-14D,,,,""PRICE"",""INTRA"")") - _xll.FDS($A$1,"P_PRICE_LOW("&amp;A9&amp;","&amp;A9&amp;"-14D,,,,""PRICE"",""INTRA"")"))</f>
        <v>-1088.8357034082824</v>
      </c>
      <c r="O9" s="1">
        <v>12</v>
      </c>
      <c r="P9" s="1">
        <v>2.4441851548037121</v>
      </c>
      <c r="Q9" s="1">
        <v>2.4375686629097388</v>
      </c>
      <c r="R9" s="1">
        <v>12.985611500861591</v>
      </c>
      <c r="S9" s="1">
        <v>12.581690140373331</v>
      </c>
      <c r="T9" s="1">
        <v>16.826124220130559</v>
      </c>
      <c r="U9" s="1">
        <v>16.638980936112372</v>
      </c>
      <c r="V9" s="1">
        <v>2.6907697296810769</v>
      </c>
      <c r="W9" s="1">
        <v>2.767487095223983</v>
      </c>
      <c r="X9" s="1">
        <v>12.436206182799051</v>
      </c>
      <c r="Y9" s="1">
        <v>48.171662546442683</v>
      </c>
      <c r="Z9" s="1">
        <v>1.827090046163043</v>
      </c>
      <c r="AA9" s="1">
        <v>34.317080419293909</v>
      </c>
      <c r="AB9" s="1">
        <v>3.6189606315786529</v>
      </c>
      <c r="AC9" s="1">
        <v>17.419677946834181</v>
      </c>
      <c r="AD9" s="1">
        <v>17.597939176707509</v>
      </c>
      <c r="AE9" s="1">
        <v>52.193804490771647</v>
      </c>
    </row>
    <row r="10" spans="1:31" x14ac:dyDescent="0.25">
      <c r="A10" s="1" t="str">
        <v>9/18/07</v>
      </c>
      <c r="B10" s="1">
        <v>25</v>
      </c>
      <c r="C10" s="1">
        <v>25</v>
      </c>
      <c r="D10" s="1">
        <v>25</v>
      </c>
      <c r="E10" s="1">
        <v>25</v>
      </c>
      <c r="F10">
        <v>25</v>
      </c>
      <c r="G10" s="1">
        <v>1.2955026196950981</v>
      </c>
      <c r="H10" s="1">
        <v>25</v>
      </c>
      <c r="I10" s="1">
        <v>24.658332999999999</v>
      </c>
      <c r="J10" s="1">
        <v>24.493334000000001</v>
      </c>
      <c r="K10" s="1">
        <v>24.217500000000001</v>
      </c>
      <c r="L10" s="1">
        <v>23.617308000000001</v>
      </c>
      <c r="M10" s="1">
        <v>78.87227</v>
      </c>
      <c r="N10" s="1">
        <f>-100*(_xll.FDS($A$1,"P_PRICE_HIGH("&amp;A10&amp;","&amp;A10&amp;"-14D,,,,""PRICE"",""INTRA"")") - B10)/(_xll.FDS($A$1,"P_PRICE_HIGH("&amp;A10&amp;","&amp;A10&amp;"-14D,,,,""PRICE"",""INTRA"")") - _xll.FDS($A$1,"P_PRICE_LOW("&amp;A10&amp;","&amp;A10&amp;"-14D,,,,""PRICE"",""INTRA"")"))</f>
        <v>-1088.8357034082824</v>
      </c>
      <c r="O10" s="1">
        <v>12</v>
      </c>
      <c r="P10" s="1">
        <v>2.440455289429071</v>
      </c>
      <c r="Q10" s="1">
        <v>2.4311985649140948</v>
      </c>
      <c r="R10" s="1">
        <v>13.003207303350081</v>
      </c>
      <c r="S10" s="1">
        <v>12.577341389101379</v>
      </c>
      <c r="T10" s="1">
        <v>16.821581064741569</v>
      </c>
      <c r="U10" s="1">
        <v>16.617180915838059</v>
      </c>
      <c r="V10" s="1">
        <v>2.6934177172731948</v>
      </c>
      <c r="W10" s="1">
        <v>2.774309323878354</v>
      </c>
      <c r="X10" s="1">
        <v>24.177854899983849</v>
      </c>
      <c r="Y10" s="1">
        <v>48.179068981348358</v>
      </c>
      <c r="Z10" s="1">
        <v>1.8572975604434701</v>
      </c>
      <c r="AA10" s="1">
        <v>34.881143194251003</v>
      </c>
      <c r="AB10" s="1">
        <v>3.6422051603747181</v>
      </c>
      <c r="AC10" s="1">
        <v>17.37952822972775</v>
      </c>
      <c r="AD10" s="1">
        <v>17.574305545985091</v>
      </c>
      <c r="AE10" s="1">
        <v>52.195179847560993</v>
      </c>
    </row>
    <row r="11" spans="1:31" x14ac:dyDescent="0.25">
      <c r="A11" s="1" t="str">
        <v>9/19/07</v>
      </c>
      <c r="B11" s="1">
        <v>25.75</v>
      </c>
      <c r="C11" s="1">
        <v>25.75</v>
      </c>
      <c r="D11" s="1">
        <v>25.75</v>
      </c>
      <c r="E11" s="1">
        <v>25.75</v>
      </c>
      <c r="F11">
        <v>25.75</v>
      </c>
      <c r="G11" s="1">
        <v>1.3002292334846799</v>
      </c>
      <c r="H11" s="1">
        <v>25.2</v>
      </c>
      <c r="I11" s="1">
        <v>24.779167000000001</v>
      </c>
      <c r="J11" s="1">
        <v>24.653334000000001</v>
      </c>
      <c r="K11" s="1">
        <v>24.37</v>
      </c>
      <c r="L11" s="1">
        <v>23.748076999999999</v>
      </c>
      <c r="M11" s="1">
        <v>82.951899999999995</v>
      </c>
      <c r="N11" s="1">
        <f>-100*(_xll.FDS($A$1,"P_PRICE_HIGH("&amp;A11&amp;","&amp;A11&amp;"-14D,,,,""PRICE"",""INTRA"")") - B11)/(_xll.FDS($A$1,"P_PRICE_HIGH("&amp;A11&amp;","&amp;A11&amp;"-14D,,,,""PRICE"",""INTRA"")") - _xll.FDS($A$1,"P_PRICE_LOW("&amp;A11&amp;","&amp;A11&amp;"-14D,,,,""PRICE"",""INTRA"")"))</f>
        <v>-1127.8783850406742</v>
      </c>
      <c r="O11" s="1">
        <v>51</v>
      </c>
      <c r="P11" s="1">
        <v>2.51191333578732</v>
      </c>
      <c r="Q11" s="1">
        <v>2.5250375403082281</v>
      </c>
      <c r="R11" s="1">
        <v>13.46326069257869</v>
      </c>
      <c r="S11" s="1">
        <v>13.14138293455979</v>
      </c>
      <c r="T11" s="1">
        <v>17.372831035262159</v>
      </c>
      <c r="U11" s="1">
        <v>17.332615566631979</v>
      </c>
      <c r="V11" s="1">
        <v>2.61971844770075</v>
      </c>
      <c r="W11" s="1">
        <v>2.6726056006687671</v>
      </c>
      <c r="X11" s="1">
        <v>100</v>
      </c>
      <c r="Y11" s="1">
        <v>48.301450456407707</v>
      </c>
      <c r="Z11" s="1">
        <v>1.797500239836739</v>
      </c>
      <c r="AA11" s="1">
        <v>34.266030813598711</v>
      </c>
      <c r="AB11" s="1">
        <v>3.7980577762667211</v>
      </c>
      <c r="AC11" s="1">
        <v>18.08766425197717</v>
      </c>
      <c r="AD11" s="1">
        <v>18.113688692434081</v>
      </c>
      <c r="AE11" s="1">
        <v>52.243534460027597</v>
      </c>
    </row>
    <row r="12" spans="1:31" x14ac:dyDescent="0.25">
      <c r="A12" s="1" t="str">
        <v>9/20/07</v>
      </c>
      <c r="B12" s="1">
        <v>26.15</v>
      </c>
      <c r="C12" s="1">
        <v>26.15</v>
      </c>
      <c r="D12" s="1">
        <v>26.15</v>
      </c>
      <c r="E12" s="1">
        <v>26.15</v>
      </c>
      <c r="F12">
        <v>26.15</v>
      </c>
      <c r="G12" s="1">
        <v>1.215268762867542</v>
      </c>
      <c r="H12" s="1">
        <v>25.43</v>
      </c>
      <c r="I12" s="1">
        <v>24.933332</v>
      </c>
      <c r="J12" s="1">
        <v>24.81</v>
      </c>
      <c r="K12" s="1">
        <v>24.51</v>
      </c>
      <c r="L12" s="1">
        <v>23.919231</v>
      </c>
      <c r="M12" s="1">
        <v>84.653859999999995</v>
      </c>
      <c r="N12" s="1">
        <f>-100*(_xll.FDS($A$1,"P_PRICE_HIGH("&amp;A12&amp;","&amp;A12&amp;"-14D,,,,""PRICE"",""INTRA"")") - B12)/(_xll.FDS($A$1,"P_PRICE_HIGH("&amp;A12&amp;","&amp;A12&amp;"-14D,,,,""PRICE"",""INTRA"")") - _xll.FDS($A$1,"P_PRICE_LOW("&amp;A12&amp;","&amp;A12&amp;"-14D,,,,""PRICE"",""INTRA"")"))</f>
        <v>-1126.0490787350268</v>
      </c>
      <c r="O12" s="1">
        <v>48</v>
      </c>
      <c r="P12" s="1">
        <v>2.523471172443466</v>
      </c>
      <c r="Q12" s="1">
        <v>2.5374624355015678</v>
      </c>
      <c r="R12" s="1">
        <v>13.505303135987729</v>
      </c>
      <c r="S12" s="1">
        <v>13.18096089916828</v>
      </c>
      <c r="T12" s="1">
        <v>17.446042309791341</v>
      </c>
      <c r="U12" s="1">
        <v>17.40970235137668</v>
      </c>
      <c r="V12" s="1">
        <v>2.6064592116445131</v>
      </c>
      <c r="W12" s="1">
        <v>2.6558377132016782</v>
      </c>
      <c r="X12" s="1">
        <v>84.924355219936061</v>
      </c>
      <c r="Y12" s="1">
        <v>48.329288486362039</v>
      </c>
      <c r="Z12" s="1">
        <v>1.4436028445855491</v>
      </c>
      <c r="AA12" s="1">
        <v>34.213120251165073</v>
      </c>
      <c r="AB12" s="1">
        <v>3.667257983472775</v>
      </c>
      <c r="AC12" s="1">
        <v>18.2117625493586</v>
      </c>
      <c r="AD12" s="1">
        <v>18.199277811184949</v>
      </c>
      <c r="AE12" s="1">
        <v>52.175027409417687</v>
      </c>
    </row>
    <row r="13" spans="1:31" x14ac:dyDescent="0.25">
      <c r="A13" s="1" t="str">
        <v>9/21/07</v>
      </c>
      <c r="B13" s="1">
        <v>26.2</v>
      </c>
      <c r="C13" s="1">
        <v>26.2</v>
      </c>
      <c r="D13" s="1">
        <v>26.2</v>
      </c>
      <c r="E13" s="1">
        <v>26.2</v>
      </c>
      <c r="F13">
        <v>26.2</v>
      </c>
      <c r="G13" s="1">
        <v>1.2048998796628649</v>
      </c>
      <c r="H13" s="1">
        <v>25.62</v>
      </c>
      <c r="I13" s="1">
        <v>25.087499999999999</v>
      </c>
      <c r="J13" s="1">
        <v>24.933332</v>
      </c>
      <c r="K13" s="1">
        <v>24.655000000000001</v>
      </c>
      <c r="L13" s="1">
        <v>24.121155000000002</v>
      </c>
      <c r="M13" s="1">
        <v>84.85736</v>
      </c>
      <c r="N13" s="1">
        <f>-100*(_xll.FDS($A$1,"P_PRICE_HIGH("&amp;A13&amp;","&amp;A13&amp;"-14D,,,,""PRICE"",""INTRA"")") - B13)/(_xll.FDS($A$1,"P_PRICE_HIGH("&amp;A13&amp;","&amp;A13&amp;"-14D,,,,""PRICE"",""INTRA"")") - _xll.FDS($A$1,"P_PRICE_LOW("&amp;A13&amp;","&amp;A13&amp;"-14D,,,,""PRICE"",""INTRA"")"))</f>
        <v>-1117.3215728114242</v>
      </c>
      <c r="O13" s="1">
        <v>47</v>
      </c>
      <c r="P13" s="1">
        <v>2.5347042508340798</v>
      </c>
      <c r="Q13" s="1">
        <v>2.5500964724256958</v>
      </c>
      <c r="R13" s="1">
        <v>13.60638606437035</v>
      </c>
      <c r="S13" s="1">
        <v>13.28566125544828</v>
      </c>
      <c r="T13" s="1">
        <v>17.47416759977742</v>
      </c>
      <c r="U13" s="1">
        <v>17.429959729348798</v>
      </c>
      <c r="V13" s="1">
        <v>2.5963507036512068</v>
      </c>
      <c r="W13" s="1">
        <v>2.6448379752464781</v>
      </c>
      <c r="X13" s="1">
        <v>65.064591120879214</v>
      </c>
      <c r="Y13" s="1">
        <v>48.279055773300783</v>
      </c>
      <c r="Z13" s="1">
        <v>1.660559186630719</v>
      </c>
      <c r="AA13" s="1">
        <v>34.551048465456468</v>
      </c>
      <c r="AB13" s="1">
        <v>3.7249357589390968</v>
      </c>
      <c r="AC13" s="1">
        <v>18.268698826387919</v>
      </c>
      <c r="AD13" s="1">
        <v>18.253078753431311</v>
      </c>
      <c r="AE13" s="1">
        <v>52.19963604339415</v>
      </c>
    </row>
    <row r="14" spans="1:31" x14ac:dyDescent="0.25">
      <c r="A14" s="1" t="str">
        <v>9/24/07</v>
      </c>
      <c r="B14" s="1">
        <v>27.1</v>
      </c>
      <c r="C14" s="1">
        <v>27.1</v>
      </c>
      <c r="D14" s="1">
        <v>27.1</v>
      </c>
      <c r="E14" s="1">
        <v>27.1</v>
      </c>
      <c r="F14">
        <v>27.1</v>
      </c>
      <c r="G14" s="1">
        <v>1.287843501558283</v>
      </c>
      <c r="H14" s="1">
        <v>26.04</v>
      </c>
      <c r="I14" s="1">
        <v>25.304167</v>
      </c>
      <c r="J14" s="1">
        <v>25.12</v>
      </c>
      <c r="K14" s="1">
        <v>24.815000000000001</v>
      </c>
      <c r="L14" s="1">
        <v>24.363461999999998</v>
      </c>
      <c r="M14" s="1">
        <v>87.953896</v>
      </c>
      <c r="N14" s="1">
        <f>-100*(_xll.FDS($A$1,"P_PRICE_HIGH("&amp;A14&amp;","&amp;A14&amp;"-14D,,,,""PRICE"",""INTRA"")") - B14)/(_xll.FDS($A$1,"P_PRICE_HIGH("&amp;A14&amp;","&amp;A14&amp;"-14D,,,,""PRICE"",""INTRA"")") - _xll.FDS($A$1,"P_PRICE_LOW("&amp;A14&amp;","&amp;A14&amp;"-14D,,,,""PRICE"",""INTRA"")"))</f>
        <v>-870.35582043465183</v>
      </c>
      <c r="O14" s="1">
        <v>58</v>
      </c>
      <c r="P14" s="1">
        <v>2.5826916474945678</v>
      </c>
      <c r="Q14" s="1">
        <v>2.6153971978893802</v>
      </c>
      <c r="R14" s="1">
        <v>14.01236083707763</v>
      </c>
      <c r="S14" s="1">
        <v>13.730457240637</v>
      </c>
      <c r="T14" s="1">
        <v>17.82698542147407</v>
      </c>
      <c r="U14" s="1">
        <v>17.8589549422069</v>
      </c>
      <c r="V14" s="1">
        <v>2.5391421318485312</v>
      </c>
      <c r="W14" s="1">
        <v>2.5716148125798979</v>
      </c>
      <c r="X14" s="1">
        <v>96.883385875775247</v>
      </c>
      <c r="Y14" s="1">
        <v>48.342388477473918</v>
      </c>
      <c r="Z14" s="1">
        <v>1.799712745377025</v>
      </c>
      <c r="AA14" s="1">
        <v>33.669422500401552</v>
      </c>
      <c r="AB14" s="1">
        <v>3.5749808465954129</v>
      </c>
      <c r="AC14" s="1">
        <v>18.81279230808855</v>
      </c>
      <c r="AD14" s="1">
        <v>18.666113783169308</v>
      </c>
      <c r="AE14" s="1">
        <v>52.179767787188489</v>
      </c>
    </row>
    <row r="15" spans="1:31" x14ac:dyDescent="0.25">
      <c r="A15" s="1" t="str">
        <v>9/25/07</v>
      </c>
      <c r="B15" s="1">
        <v>27.1</v>
      </c>
      <c r="C15" s="1">
        <v>27.1</v>
      </c>
      <c r="D15" s="1">
        <v>27.1</v>
      </c>
      <c r="E15" s="1">
        <v>27.1</v>
      </c>
      <c r="F15">
        <v>27.1</v>
      </c>
      <c r="G15" s="1">
        <v>1.250576380910011</v>
      </c>
      <c r="H15" s="1">
        <v>26.46</v>
      </c>
      <c r="I15" s="1">
        <v>25.529167000000001</v>
      </c>
      <c r="J15" s="1">
        <v>25.306667000000001</v>
      </c>
      <c r="K15" s="1">
        <v>24.984999999999999</v>
      </c>
      <c r="L15" s="1">
        <v>24.565384000000002</v>
      </c>
      <c r="M15" s="1">
        <v>87.953896</v>
      </c>
      <c r="N15" s="1">
        <f>-100*(_xll.FDS($A$1,"P_PRICE_HIGH("&amp;A15&amp;","&amp;A15&amp;"-14D,,,,""PRICE"",""INTRA"")") - B15)/(_xll.FDS($A$1,"P_PRICE_HIGH("&amp;A15&amp;","&amp;A15&amp;"-14D,,,,""PRICE"",""INTRA"")") - _xll.FDS($A$1,"P_PRICE_LOW("&amp;A15&amp;","&amp;A15&amp;"-14D,,,,""PRICE"",""INTRA"")"))</f>
        <v>-862.38326001171833</v>
      </c>
      <c r="O15" s="1">
        <v>47</v>
      </c>
      <c r="P15" s="1">
        <v>2.5742514435590631</v>
      </c>
      <c r="Q15" s="1">
        <v>2.6022193673288889</v>
      </c>
      <c r="R15" s="1">
        <v>14.04919366407303</v>
      </c>
      <c r="S15" s="1">
        <v>13.729441251170149</v>
      </c>
      <c r="T15" s="1">
        <v>17.852073969900829</v>
      </c>
      <c r="U15" s="1">
        <v>17.875297415154002</v>
      </c>
      <c r="V15" s="1">
        <v>2.546316477669806</v>
      </c>
      <c r="W15" s="1">
        <v>2.585533760755554</v>
      </c>
      <c r="X15" s="1">
        <v>14.703133367335701</v>
      </c>
      <c r="Y15" s="1">
        <v>48.332811935176942</v>
      </c>
      <c r="Z15" s="1">
        <v>1.7981393745537151</v>
      </c>
      <c r="AA15" s="1">
        <v>34.111589040726429</v>
      </c>
      <c r="AB15" s="1">
        <v>3.5176686287211649</v>
      </c>
      <c r="AC15" s="1">
        <v>18.707481902454369</v>
      </c>
      <c r="AD15" s="1">
        <v>18.58895062823532</v>
      </c>
      <c r="AE15" s="1">
        <v>52.166748666109157</v>
      </c>
    </row>
    <row r="16" spans="1:31" x14ac:dyDescent="0.25">
      <c r="A16" s="1" t="str">
        <v>9/27/07</v>
      </c>
      <c r="B16" s="1">
        <v>27.5</v>
      </c>
      <c r="C16" s="1">
        <v>27.5</v>
      </c>
      <c r="D16" s="1">
        <v>27.5</v>
      </c>
      <c r="E16" s="1">
        <v>27.5</v>
      </c>
      <c r="F16">
        <v>27.5</v>
      </c>
      <c r="G16" s="1">
        <v>1.152877052049778</v>
      </c>
      <c r="H16" s="1">
        <v>26.81</v>
      </c>
      <c r="I16" s="1">
        <v>25.774999999999999</v>
      </c>
      <c r="J16" s="1">
        <v>25.516666000000001</v>
      </c>
      <c r="K16" s="1">
        <v>25.192499999999999</v>
      </c>
      <c r="L16" s="1">
        <v>24.774999999999999</v>
      </c>
      <c r="M16" s="1">
        <v>89.102540000000005</v>
      </c>
      <c r="N16" s="1">
        <f>-100*(_xll.FDS($A$1,"P_PRICE_HIGH("&amp;A16&amp;","&amp;A16&amp;"-14D,,,,""PRICE"",""INTRA"")") - B16)/(_xll.FDS($A$1,"P_PRICE_HIGH("&amp;A16&amp;","&amp;A16&amp;"-14D,,,,""PRICE"",""INTRA"")") - _xll.FDS($A$1,"P_PRICE_LOW("&amp;A16&amp;","&amp;A16&amp;"-14D,,,,""PRICE"",""INTRA"")"))</f>
        <v>-756.38981019537937</v>
      </c>
      <c r="O16" s="1">
        <v>71</v>
      </c>
      <c r="P16" s="1">
        <v>2.6247439012254139</v>
      </c>
      <c r="Q16" s="1">
        <v>2.6608917318294538</v>
      </c>
      <c r="R16" s="1">
        <v>14.472596971326841</v>
      </c>
      <c r="S16" s="1">
        <v>14.21710976992512</v>
      </c>
      <c r="T16" s="1">
        <v>18.268692718514242</v>
      </c>
      <c r="U16" s="1">
        <v>18.225101634191159</v>
      </c>
      <c r="V16" s="1">
        <v>2.5046737465511408</v>
      </c>
      <c r="W16" s="1">
        <v>2.5336557402450688</v>
      </c>
      <c r="X16" s="1">
        <v>81.907096030578117</v>
      </c>
      <c r="Y16" s="1">
        <v>48.543228656188703</v>
      </c>
      <c r="Z16" s="1">
        <v>1.4448382178438579</v>
      </c>
      <c r="AA16" s="1">
        <v>33.706997785839192</v>
      </c>
      <c r="AB16" s="1">
        <v>3.5653433290731571</v>
      </c>
      <c r="AC16" s="1">
        <v>19.173805290889149</v>
      </c>
      <c r="AD16" s="1">
        <v>18.962732743441681</v>
      </c>
      <c r="AE16" s="1">
        <v>52.082519488407677</v>
      </c>
    </row>
    <row r="17" spans="1:31" x14ac:dyDescent="0.25">
      <c r="A17" s="1" t="str">
        <v>9/28/07</v>
      </c>
      <c r="B17" s="1">
        <v>27.65</v>
      </c>
      <c r="C17" s="1">
        <v>27.65</v>
      </c>
      <c r="D17" s="1">
        <v>27.65</v>
      </c>
      <c r="E17" s="1">
        <v>27.65</v>
      </c>
      <c r="F17">
        <v>27.65</v>
      </c>
      <c r="G17" s="1">
        <v>1.124961179332715</v>
      </c>
      <c r="H17" s="1">
        <v>27.11</v>
      </c>
      <c r="I17" s="1">
        <v>26.037500000000001</v>
      </c>
      <c r="J17" s="1">
        <v>25.726666999999999</v>
      </c>
      <c r="K17" s="1">
        <v>25.385000000000002</v>
      </c>
      <c r="L17" s="1">
        <v>24.965385000000001</v>
      </c>
      <c r="M17" s="1">
        <v>89.506619999999998</v>
      </c>
      <c r="N17" s="1">
        <f>-100*(_xll.FDS($A$1,"P_PRICE_HIGH("&amp;A17&amp;","&amp;A17&amp;"-14D,,,,""PRICE"",""INTRA"")") - B17)/(_xll.FDS($A$1,"P_PRICE_HIGH("&amp;A17&amp;","&amp;A17&amp;"-14D,,,,""PRICE"",""INTRA"")") - _xll.FDS($A$1,"P_PRICE_LOW("&amp;A17&amp;","&amp;A17&amp;"-14D,,,,""PRICE"",""INTRA"")"))</f>
        <v>-740.5046697453804</v>
      </c>
      <c r="O17" s="1">
        <v>76</v>
      </c>
      <c r="P17" s="1">
        <v>2.6305978255476798</v>
      </c>
      <c r="Q17" s="1">
        <v>2.6660906560662272</v>
      </c>
      <c r="R17" s="1">
        <v>14.52004854913641</v>
      </c>
      <c r="S17" s="1">
        <v>14.228591978782401</v>
      </c>
      <c r="T17" s="1">
        <v>18.293859321370519</v>
      </c>
      <c r="U17" s="1">
        <v>18.244649226860371</v>
      </c>
      <c r="V17" s="1">
        <v>2.499117315330452</v>
      </c>
      <c r="W17" s="1">
        <v>2.529647937793873</v>
      </c>
      <c r="X17" s="1">
        <v>80.792507605053359</v>
      </c>
      <c r="Y17" s="1">
        <v>48.507698269439487</v>
      </c>
      <c r="Z17" s="1">
        <v>1.4547657572073329</v>
      </c>
      <c r="AA17" s="1">
        <v>34.105058980667252</v>
      </c>
      <c r="AB17" s="1">
        <v>3.6999587172578212</v>
      </c>
      <c r="AC17" s="1">
        <v>19.190602476092021</v>
      </c>
      <c r="AD17" s="1">
        <v>18.998419091936331</v>
      </c>
      <c r="AE17" s="1">
        <v>52.100835851747227</v>
      </c>
    </row>
    <row r="18" spans="1:31" x14ac:dyDescent="0.25">
      <c r="A18" s="1" t="str">
        <v>10/02/07</v>
      </c>
      <c r="B18" s="1">
        <v>28.75</v>
      </c>
      <c r="C18" s="1">
        <v>28.75</v>
      </c>
      <c r="D18" s="1">
        <v>28.75</v>
      </c>
      <c r="E18" s="1">
        <v>28.75</v>
      </c>
      <c r="F18">
        <v>28.75</v>
      </c>
      <c r="G18" s="1">
        <v>1.287398629295478</v>
      </c>
      <c r="H18" s="1">
        <v>27.62</v>
      </c>
      <c r="I18" s="1">
        <v>26.370832</v>
      </c>
      <c r="J18" s="1">
        <v>26.016666000000001</v>
      </c>
      <c r="K18" s="1">
        <v>25.605</v>
      </c>
      <c r="L18" s="1">
        <v>25.173076999999999</v>
      </c>
      <c r="M18" s="1">
        <v>91.883470000000003</v>
      </c>
      <c r="N18" s="1">
        <f>-100*(_xll.FDS($A$1,"P_PRICE_HIGH("&amp;A18&amp;","&amp;A18&amp;"-14D,,,,""PRICE"",""INTRA"")") - B18)/(_xll.FDS($A$1,"P_PRICE_HIGH("&amp;A18&amp;","&amp;A18&amp;"-14D,,,,""PRICE"",""INTRA"")") - _xll.FDS($A$1,"P_PRICE_LOW("&amp;A18&amp;","&amp;A18&amp;"-14D,,,,""PRICE"",""INTRA"")"))</f>
        <v>-603.33234302764254</v>
      </c>
      <c r="O18" s="1">
        <v>107</v>
      </c>
      <c r="P18" s="1">
        <v>2.7173566270257572</v>
      </c>
      <c r="Q18" s="1">
        <v>2.7661912253204202</v>
      </c>
      <c r="R18" s="1">
        <v>15.10037474931843</v>
      </c>
      <c r="S18" s="1">
        <v>14.800896484866231</v>
      </c>
      <c r="T18" s="1">
        <v>18.832193121072631</v>
      </c>
      <c r="U18" s="1">
        <v>18.84270769093639</v>
      </c>
      <c r="V18" s="1">
        <v>2.428772278741246</v>
      </c>
      <c r="W18" s="1">
        <v>2.4409864357335622</v>
      </c>
      <c r="X18" s="1">
        <v>98.995244295048707</v>
      </c>
      <c r="Y18" s="1">
        <v>48.517214213961047</v>
      </c>
      <c r="Z18" s="1">
        <v>0.77274049899571096</v>
      </c>
      <c r="AA18" s="1">
        <v>33.334234549260081</v>
      </c>
      <c r="AB18" s="1">
        <v>3.9124304174800431</v>
      </c>
      <c r="AC18" s="1">
        <v>19.89188840985457</v>
      </c>
      <c r="AD18" s="1">
        <v>19.601295738632679</v>
      </c>
      <c r="AE18" s="1">
        <v>52.0461516266422</v>
      </c>
    </row>
    <row r="19" spans="1:31" x14ac:dyDescent="0.25">
      <c r="A19" s="1" t="str">
        <v>10/03/07</v>
      </c>
      <c r="B19" s="1">
        <v>27.85</v>
      </c>
      <c r="C19" s="1">
        <v>27.85</v>
      </c>
      <c r="D19" s="1">
        <v>27.85</v>
      </c>
      <c r="E19" s="1">
        <v>27.85</v>
      </c>
      <c r="F19">
        <v>27.85</v>
      </c>
      <c r="G19" s="1">
        <v>1.5570337868694371</v>
      </c>
      <c r="H19" s="1">
        <v>27.77</v>
      </c>
      <c r="I19" s="1">
        <v>26.608333999999999</v>
      </c>
      <c r="J19" s="1">
        <v>26.236666</v>
      </c>
      <c r="K19" s="1">
        <v>25.782499999999999</v>
      </c>
      <c r="L19" s="1">
        <v>25.348078000000001</v>
      </c>
      <c r="M19" s="1">
        <v>76.596260000000001</v>
      </c>
      <c r="N19" s="1">
        <f>-100*(_xll.FDS($A$1,"P_PRICE_HIGH("&amp;A19&amp;","&amp;A19&amp;"-14D,,,,""PRICE"",""INTRA"")") - B19)/(_xll.FDS($A$1,"P_PRICE_HIGH("&amp;A19&amp;","&amp;A19&amp;"-14D,,,,""PRICE"",""INTRA"")") - _xll.FDS($A$1,"P_PRICE_LOW("&amp;A19&amp;","&amp;A19&amp;"-14D,,,,""PRICE"",""INTRA"")"))</f>
        <v>-563.59783417909227</v>
      </c>
      <c r="O19" s="1">
        <v>86</v>
      </c>
      <c r="P19" s="1">
        <v>2.6647403771599691</v>
      </c>
      <c r="Q19" s="1">
        <v>2.697979919828323</v>
      </c>
      <c r="R19" s="1">
        <v>14.58650563805773</v>
      </c>
      <c r="S19" s="1">
        <v>14.180738574039401</v>
      </c>
      <c r="T19" s="1">
        <v>18.398045115520912</v>
      </c>
      <c r="U19" s="1">
        <v>18.256603920147231</v>
      </c>
      <c r="V19" s="1">
        <v>2.472487401178431</v>
      </c>
      <c r="W19" s="1">
        <v>2.5102968859142671</v>
      </c>
      <c r="X19" s="1">
        <v>28.057989693108631</v>
      </c>
      <c r="Y19" s="1">
        <v>48.478614234818281</v>
      </c>
      <c r="Z19" s="1">
        <v>1.3000537855919889</v>
      </c>
      <c r="AA19" s="1">
        <v>34.060267636218221</v>
      </c>
      <c r="AB19" s="1">
        <v>3.9759744455528159</v>
      </c>
      <c r="AC19" s="1">
        <v>19.327567078432288</v>
      </c>
      <c r="AD19" s="1">
        <v>19.18028555042206</v>
      </c>
      <c r="AE19" s="1">
        <v>52.172511831877387</v>
      </c>
    </row>
    <row r="20" spans="1:31" x14ac:dyDescent="0.25">
      <c r="A20" s="1" t="str">
        <v>10/04/07</v>
      </c>
      <c r="B20" s="1">
        <v>27.4</v>
      </c>
      <c r="C20" s="1">
        <v>27.4</v>
      </c>
      <c r="D20" s="1">
        <v>27.4</v>
      </c>
      <c r="E20" s="1">
        <v>27.4</v>
      </c>
      <c r="F20">
        <v>27.4</v>
      </c>
      <c r="G20" s="1">
        <v>1.6352198793713819</v>
      </c>
      <c r="H20" s="1">
        <v>27.83</v>
      </c>
      <c r="I20" s="1">
        <v>26.787500000000001</v>
      </c>
      <c r="J20" s="1">
        <v>26.43</v>
      </c>
      <c r="K20" s="1">
        <v>25.9375</v>
      </c>
      <c r="L20" s="1">
        <v>25.482693000000001</v>
      </c>
      <c r="M20" s="1">
        <v>70.298419999999993</v>
      </c>
      <c r="N20" s="1">
        <f>-100*(_xll.FDS($A$1,"P_PRICE_HIGH("&amp;A20&amp;","&amp;A20&amp;"-14D,,,,""PRICE"",""INTRA"")") - B20)/(_xll.FDS($A$1,"P_PRICE_HIGH("&amp;A20&amp;","&amp;A20&amp;"-14D,,,,""PRICE"",""INTRA"")") - _xll.FDS($A$1,"P_PRICE_LOW("&amp;A20&amp;","&amp;A20&amp;"-14D,,,,""PRICE"",""INTRA"")"))</f>
        <v>-603.05377665991341</v>
      </c>
      <c r="O20" s="1">
        <v>69</v>
      </c>
      <c r="P20" s="1">
        <v>2.6281271605701568</v>
      </c>
      <c r="Q20" s="1">
        <v>2.6479694540105618</v>
      </c>
      <c r="R20" s="1">
        <v>14.34085693599682</v>
      </c>
      <c r="S20" s="1">
        <v>13.819901889817469</v>
      </c>
      <c r="T20" s="1">
        <v>18.11182184138276</v>
      </c>
      <c r="U20" s="1">
        <v>17.882560105033441</v>
      </c>
      <c r="V20" s="1">
        <v>2.504262628990503</v>
      </c>
      <c r="W20" s="1">
        <v>2.558911930230289</v>
      </c>
      <c r="X20" s="1">
        <v>8.5196235944632903</v>
      </c>
      <c r="Y20" s="1">
        <v>48.483444117326037</v>
      </c>
      <c r="Z20" s="1">
        <v>1.504817511103705</v>
      </c>
      <c r="AA20" s="1">
        <v>34.866668841850561</v>
      </c>
      <c r="AB20" s="1">
        <v>4.0279047637142211</v>
      </c>
      <c r="AC20" s="1">
        <v>18.96229486906293</v>
      </c>
      <c r="AD20" s="1">
        <v>18.910108365688171</v>
      </c>
      <c r="AE20" s="1">
        <v>52.222361585346931</v>
      </c>
    </row>
    <row r="21" spans="1:31" x14ac:dyDescent="0.25">
      <c r="A21" s="1" t="str">
        <v>10/05/07</v>
      </c>
      <c r="B21" s="1">
        <v>28.4</v>
      </c>
      <c r="C21" s="1">
        <v>28.4</v>
      </c>
      <c r="D21" s="1">
        <v>28.4</v>
      </c>
      <c r="E21" s="1">
        <v>28.4</v>
      </c>
      <c r="F21">
        <v>28.4</v>
      </c>
      <c r="G21" s="1">
        <v>1.761938993028582</v>
      </c>
      <c r="H21" s="1">
        <v>28.01</v>
      </c>
      <c r="I21" s="1">
        <v>27.070833</v>
      </c>
      <c r="J21" s="1">
        <v>26.673334000000001</v>
      </c>
      <c r="K21" s="1">
        <v>26.14</v>
      </c>
      <c r="L21" s="1">
        <v>25.663461999999999</v>
      </c>
      <c r="M21" s="1">
        <v>75.181854000000001</v>
      </c>
      <c r="N21" s="1">
        <f>-100*(_xll.FDS($A$1,"P_PRICE_HIGH("&amp;A21&amp;","&amp;A21&amp;"-14D,,,,""PRICE"",""INTRA"")") - B21)/(_xll.FDS($A$1,"P_PRICE_HIGH("&amp;A21&amp;","&amp;A21&amp;"-14D,,,,""PRICE"",""INTRA"")") - _xll.FDS($A$1,"P_PRICE_LOW("&amp;A21&amp;","&amp;A21&amp;"-14D,,,,""PRICE"",""INTRA"")"))</f>
        <v>-619.65483830078858</v>
      </c>
      <c r="O21" s="1">
        <v>96</v>
      </c>
      <c r="P21" s="1">
        <v>2.6980969778049011</v>
      </c>
      <c r="Q21" s="1">
        <v>2.7400203743840992</v>
      </c>
      <c r="R21" s="1">
        <v>14.78718449480119</v>
      </c>
      <c r="S21" s="1">
        <v>14.302889807981661</v>
      </c>
      <c r="T21" s="1">
        <v>18.449061989331039</v>
      </c>
      <c r="U21" s="1">
        <v>18.449494614196158</v>
      </c>
      <c r="V21" s="1">
        <v>2.4620505643764652</v>
      </c>
      <c r="W21" s="1">
        <v>2.4855784379679648</v>
      </c>
      <c r="X21" s="1">
        <v>96.226109597263658</v>
      </c>
      <c r="Y21" s="1">
        <v>48.596168158435503</v>
      </c>
      <c r="Z21" s="1">
        <v>1.3729784714105719</v>
      </c>
      <c r="AA21" s="1">
        <v>34.037723529265627</v>
      </c>
      <c r="AB21" s="1">
        <v>4.0219151830717736</v>
      </c>
      <c r="AC21" s="1">
        <v>19.565879789913229</v>
      </c>
      <c r="AD21" s="1">
        <v>19.391870256167209</v>
      </c>
      <c r="AE21" s="1">
        <v>52.099323200203109</v>
      </c>
    </row>
    <row r="22" spans="1:31" x14ac:dyDescent="0.25">
      <c r="A22" s="1" t="str">
        <v>10/08/07</v>
      </c>
      <c r="B22" s="1">
        <v>28.3</v>
      </c>
      <c r="C22" s="1">
        <v>28.3</v>
      </c>
      <c r="D22" s="1">
        <v>28.3</v>
      </c>
      <c r="E22" s="1">
        <v>28.3</v>
      </c>
      <c r="F22">
        <v>28.3</v>
      </c>
      <c r="G22" s="1">
        <v>1.779595821828917</v>
      </c>
      <c r="H22" s="1">
        <v>28.14</v>
      </c>
      <c r="I22" s="1">
        <v>27.345832999999999</v>
      </c>
      <c r="J22" s="1">
        <v>26.893332999999998</v>
      </c>
      <c r="K22" s="1">
        <v>26.33</v>
      </c>
      <c r="L22" s="1">
        <v>25.853846000000001</v>
      </c>
      <c r="M22" s="1">
        <v>73.873819999999995</v>
      </c>
      <c r="N22" s="1">
        <f>-100*(_xll.FDS($A$1,"P_PRICE_HIGH("&amp;A22&amp;","&amp;A22&amp;"-14D,,,,""PRICE"",""INTRA"")") - B22)/(_xll.FDS($A$1,"P_PRICE_HIGH("&amp;A22&amp;","&amp;A22&amp;"-14D,,,,""PRICE"",""INTRA"")") - _xll.FDS($A$1,"P_PRICE_LOW("&amp;A22&amp;","&amp;A22&amp;"-14D,,,,""PRICE"",""INTRA"")"))</f>
        <v>-640.60954293164309</v>
      </c>
      <c r="O22" s="1">
        <v>94</v>
      </c>
      <c r="P22" s="1">
        <v>2.700285859877352</v>
      </c>
      <c r="Q22" s="1">
        <v>2.732690610209989</v>
      </c>
      <c r="R22" s="1">
        <v>14.750483851737499</v>
      </c>
      <c r="S22" s="1">
        <v>14.17294969576918</v>
      </c>
      <c r="T22" s="1">
        <v>18.34488038210889</v>
      </c>
      <c r="U22" s="1">
        <v>18.27072401791682</v>
      </c>
      <c r="V22" s="1">
        <v>2.4560109230914402</v>
      </c>
      <c r="W22" s="1">
        <v>2.491530459564161</v>
      </c>
      <c r="X22" s="1">
        <v>76.032475138374551</v>
      </c>
      <c r="Y22" s="1">
        <v>48.554357261189388</v>
      </c>
      <c r="Z22" s="1">
        <v>1.1869560856313239</v>
      </c>
      <c r="AA22" s="1">
        <v>34.330338602986977</v>
      </c>
      <c r="AB22" s="1">
        <v>4.2304658570729039</v>
      </c>
      <c r="AC22" s="1">
        <v>19.502994434908199</v>
      </c>
      <c r="AD22" s="1">
        <v>19.397181527790611</v>
      </c>
      <c r="AE22" s="1">
        <v>52.202570531456018</v>
      </c>
    </row>
    <row r="23" spans="1:31" x14ac:dyDescent="0.25">
      <c r="A23" s="1" t="str">
        <v>10/09/07</v>
      </c>
      <c r="B23" s="1">
        <v>28.6</v>
      </c>
      <c r="C23" s="1">
        <v>28.6</v>
      </c>
      <c r="D23" s="1">
        <v>28.6</v>
      </c>
      <c r="E23" s="1">
        <v>28.6</v>
      </c>
      <c r="F23">
        <v>28.6</v>
      </c>
      <c r="G23" s="1">
        <v>1.7606765902421391</v>
      </c>
      <c r="H23" s="1">
        <v>28.11</v>
      </c>
      <c r="I23" s="1">
        <v>27.583334000000001</v>
      </c>
      <c r="J23" s="1">
        <v>27.116667</v>
      </c>
      <c r="K23" s="1">
        <v>26.54</v>
      </c>
      <c r="L23" s="1">
        <v>26.038461999999999</v>
      </c>
      <c r="M23" s="1">
        <v>75.264210000000006</v>
      </c>
      <c r="N23" s="1">
        <f>-100*(_xll.FDS($A$1,"P_PRICE_HIGH("&amp;A23&amp;","&amp;A23&amp;"-14D,,,,""PRICE"",""INTRA"")") - B23)/(_xll.FDS($A$1,"P_PRICE_HIGH("&amp;A23&amp;","&amp;A23&amp;"-14D,,,,""PRICE"",""INTRA"")") - _xll.FDS($A$1,"P_PRICE_LOW("&amp;A23&amp;","&amp;A23&amp;"-14D,,,,""PRICE"",""INTRA"")"))</f>
        <v>-640.6028798038376</v>
      </c>
      <c r="O23" s="1">
        <v>118</v>
      </c>
      <c r="P23" s="1">
        <v>2.7367284779233332</v>
      </c>
      <c r="Q23" s="1">
        <v>2.7700300361178929</v>
      </c>
      <c r="R23" s="1">
        <v>15.007940316060569</v>
      </c>
      <c r="S23" s="1">
        <v>14.46510515455531</v>
      </c>
      <c r="T23" s="1">
        <v>18.63939656460089</v>
      </c>
      <c r="U23" s="1">
        <v>18.620985764512611</v>
      </c>
      <c r="V23" s="1">
        <v>2.4262312137059352</v>
      </c>
      <c r="W23" s="1">
        <v>2.457402325907299</v>
      </c>
      <c r="X23" s="1">
        <v>92.218952519695819</v>
      </c>
      <c r="Y23" s="1">
        <v>48.595650556798937</v>
      </c>
      <c r="Z23" s="1">
        <v>1.2142369019743451</v>
      </c>
      <c r="AA23" s="1">
        <v>34.146771384187062</v>
      </c>
      <c r="AB23" s="1">
        <v>4.4640976800757004</v>
      </c>
      <c r="AC23" s="1">
        <v>19.79169404592232</v>
      </c>
      <c r="AD23" s="1">
        <v>19.665050078967528</v>
      </c>
      <c r="AE23" s="1">
        <v>52.140105570002859</v>
      </c>
    </row>
    <row r="24" spans="1:31" x14ac:dyDescent="0.25">
      <c r="A24" s="1" t="str">
        <v>10/10/07</v>
      </c>
      <c r="B24" s="1">
        <v>29</v>
      </c>
      <c r="C24" s="1">
        <v>29</v>
      </c>
      <c r="D24" s="1">
        <v>29</v>
      </c>
      <c r="E24" s="1">
        <v>29</v>
      </c>
      <c r="F24">
        <v>29</v>
      </c>
      <c r="G24" s="1">
        <v>1.7650178739591811</v>
      </c>
      <c r="H24" s="1">
        <v>28.34</v>
      </c>
      <c r="I24" s="1">
        <v>27.820833</v>
      </c>
      <c r="J24" s="1">
        <v>27.383333</v>
      </c>
      <c r="K24" s="1">
        <v>26.762499999999999</v>
      </c>
      <c r="L24" s="1">
        <v>26.217307999999999</v>
      </c>
      <c r="M24" s="1">
        <v>77.020250000000004</v>
      </c>
      <c r="N24" s="1">
        <f>-100*(_xll.FDS($A$1,"P_PRICE_HIGH("&amp;A24&amp;","&amp;A24&amp;"-14D,,,,""PRICE"",""INTRA"")") - B24)/(_xll.FDS($A$1,"P_PRICE_HIGH("&amp;A24&amp;","&amp;A24&amp;"-14D,,,,""PRICE"",""INTRA"")") - _xll.FDS($A$1,"P_PRICE_LOW("&amp;A24&amp;","&amp;A24&amp;"-14D,,,,""PRICE"",""INTRA"")"))</f>
        <v>-640.59399563343038</v>
      </c>
      <c r="O24" s="1">
        <v>128</v>
      </c>
      <c r="P24" s="1">
        <v>2.7662243255403771</v>
      </c>
      <c r="Q24" s="1">
        <v>2.8114049422002121</v>
      </c>
      <c r="R24" s="1">
        <v>15.30387941168045</v>
      </c>
      <c r="S24" s="1">
        <v>15.84698977129327</v>
      </c>
      <c r="T24" s="1">
        <v>18.730750632486281</v>
      </c>
      <c r="U24" s="1">
        <v>18.74067973926093</v>
      </c>
      <c r="V24" s="1">
        <v>2.4075193765529819</v>
      </c>
      <c r="W24" s="1">
        <v>2.4320086979498829</v>
      </c>
      <c r="X24" s="1">
        <v>90.177029364506893</v>
      </c>
      <c r="Y24" s="1">
        <v>48.608979500856719</v>
      </c>
      <c r="Z24" s="1">
        <v>1.2737136509098801</v>
      </c>
      <c r="AA24" s="1">
        <v>34.068239551952068</v>
      </c>
      <c r="AB24" s="1">
        <v>4.4950662634049294</v>
      </c>
      <c r="AC24" s="1">
        <v>20.003595828477209</v>
      </c>
      <c r="AD24" s="1">
        <v>19.850215455361109</v>
      </c>
      <c r="AE24" s="1">
        <v>52.105487707582853</v>
      </c>
    </row>
    <row r="25" spans="1:31" x14ac:dyDescent="0.25">
      <c r="A25" s="1" t="str">
        <v>10/11/07</v>
      </c>
      <c r="B25" s="1">
        <v>29.55</v>
      </c>
      <c r="C25" s="1">
        <v>29.55</v>
      </c>
      <c r="D25" s="1">
        <v>29.55</v>
      </c>
      <c r="E25" s="1">
        <v>29.55</v>
      </c>
      <c r="F25">
        <v>29.55</v>
      </c>
      <c r="G25" s="1">
        <v>1.7620638453272019</v>
      </c>
      <c r="H25" s="1">
        <v>28.77</v>
      </c>
      <c r="I25" s="1">
        <v>28.1</v>
      </c>
      <c r="J25" s="1">
        <v>27.686665999999999</v>
      </c>
      <c r="K25" s="1">
        <v>27.015000000000001</v>
      </c>
      <c r="L25" s="1">
        <v>26.419231</v>
      </c>
      <c r="M25" s="1">
        <v>79.206140000000005</v>
      </c>
      <c r="N25" s="1">
        <f>-100*(_xll.FDS($A$1,"P_PRICE_HIGH("&amp;A25&amp;","&amp;A25&amp;"-14D,,,,""PRICE"",""INTRA"")") - B25)/(_xll.FDS($A$1,"P_PRICE_HIGH("&amp;A25&amp;","&amp;A25&amp;"-14D,,,,""PRICE"",""INTRA"")") - _xll.FDS($A$1,"P_PRICE_LOW("&amp;A25&amp;","&amp;A25&amp;"-14D,,,,""PRICE"",""INTRA"")"))</f>
        <v>-756.57448711149925</v>
      </c>
      <c r="O25" s="1">
        <v>148</v>
      </c>
      <c r="P25" s="1">
        <v>2.8087675946164139</v>
      </c>
      <c r="Q25" s="1">
        <v>2.8581262781513899</v>
      </c>
      <c r="R25" s="1">
        <v>15.5692347151974</v>
      </c>
      <c r="S25" s="1">
        <v>16.16106737341719</v>
      </c>
      <c r="T25" s="1">
        <v>19.102607307219611</v>
      </c>
      <c r="U25" s="1">
        <v>19.175148630640571</v>
      </c>
      <c r="V25" s="1">
        <v>2.372255711940142</v>
      </c>
      <c r="W25" s="1">
        <v>2.385251877989127</v>
      </c>
      <c r="X25" s="1">
        <v>85.261166765239864</v>
      </c>
      <c r="Y25" s="1">
        <v>48.591833578053603</v>
      </c>
      <c r="Z25" s="1">
        <v>1.2404293067578669</v>
      </c>
      <c r="AA25" s="1">
        <v>34.566222590383731</v>
      </c>
      <c r="AB25" s="1">
        <v>4.5004254372676424</v>
      </c>
      <c r="AC25" s="1">
        <v>20.388309735660521</v>
      </c>
      <c r="AD25" s="1">
        <v>20.17281987379614</v>
      </c>
      <c r="AE25" s="1">
        <v>52.08202328007291</v>
      </c>
    </row>
    <row r="26" spans="1:31" x14ac:dyDescent="0.25">
      <c r="A26" s="1" t="str">
        <v>10/12/07</v>
      </c>
      <c r="B26" s="1">
        <v>29.35</v>
      </c>
      <c r="C26" s="1">
        <v>29.35</v>
      </c>
      <c r="D26" s="1">
        <v>29.35</v>
      </c>
      <c r="E26" s="1">
        <v>29.35</v>
      </c>
      <c r="F26">
        <v>29.35</v>
      </c>
      <c r="G26" s="1">
        <v>1.7984622357201441</v>
      </c>
      <c r="H26" s="1">
        <v>28.96</v>
      </c>
      <c r="I26" s="1">
        <v>28.287500000000001</v>
      </c>
      <c r="J26" s="1">
        <v>27.926666000000001</v>
      </c>
      <c r="K26" s="1">
        <v>27.245000000000001</v>
      </c>
      <c r="L26" s="1">
        <v>26.613461999999998</v>
      </c>
      <c r="M26" s="1">
        <v>76.361609999999999</v>
      </c>
      <c r="N26" s="1">
        <f>-100*(_xll.FDS($A$1,"P_PRICE_HIGH("&amp;A26&amp;","&amp;A26&amp;"-14D,,,,""PRICE"",""INTRA"")") - B26)/(_xll.FDS($A$1,"P_PRICE_HIGH("&amp;A26&amp;","&amp;A26&amp;"-14D,,,,""PRICE"",""INTRA"")") - _xll.FDS($A$1,"P_PRICE_LOW("&amp;A26&amp;","&amp;A26&amp;"-14D,,,,""PRICE"",""INTRA"")"))</f>
        <v>-813.14951302239092</v>
      </c>
      <c r="O26" s="1">
        <v>128</v>
      </c>
      <c r="P26" s="1">
        <v>2.7885276890829811</v>
      </c>
      <c r="Q26" s="1">
        <v>2.8293768582004102</v>
      </c>
      <c r="R26" s="1">
        <v>15.458071232395881</v>
      </c>
      <c r="S26" s="1">
        <v>15.98687053038366</v>
      </c>
      <c r="T26" s="1">
        <v>19.028554797542899</v>
      </c>
      <c r="U26" s="1">
        <v>18.988080565611821</v>
      </c>
      <c r="V26" s="1">
        <v>2.386917674797016</v>
      </c>
      <c r="W26" s="1">
        <v>2.4127788711129798</v>
      </c>
      <c r="X26" s="1">
        <v>25.356922948897449</v>
      </c>
      <c r="Y26" s="1">
        <v>48.505550153872498</v>
      </c>
      <c r="Z26" s="1">
        <v>1.342867911028252</v>
      </c>
      <c r="AA26" s="1">
        <v>34.632712161815867</v>
      </c>
      <c r="AB26" s="1">
        <v>4.9644702951530393</v>
      </c>
      <c r="AC26" s="1">
        <v>20.121682053773881</v>
      </c>
      <c r="AD26" s="1">
        <v>20.026550591431061</v>
      </c>
      <c r="AE26" s="1">
        <v>52.201797038284823</v>
      </c>
    </row>
    <row r="27" spans="1:31" x14ac:dyDescent="0.25">
      <c r="A27" s="1" t="str">
        <v>10/15/07</v>
      </c>
      <c r="B27" s="1">
        <v>30</v>
      </c>
      <c r="C27" s="1">
        <v>30</v>
      </c>
      <c r="D27" s="1">
        <v>30</v>
      </c>
      <c r="E27" s="1">
        <v>30</v>
      </c>
      <c r="F27">
        <v>30</v>
      </c>
      <c r="G27" s="1">
        <v>1.8231251519077269</v>
      </c>
      <c r="H27" s="1">
        <v>29.3</v>
      </c>
      <c r="I27" s="1">
        <v>28.529167000000001</v>
      </c>
      <c r="J27" s="1">
        <v>28.183332</v>
      </c>
      <c r="K27" s="1">
        <v>27.495000000000001</v>
      </c>
      <c r="L27" s="1">
        <v>26.830769</v>
      </c>
      <c r="M27" s="1">
        <v>79.001080000000002</v>
      </c>
      <c r="N27" s="1">
        <f>-100*(_xll.FDS($A$1,"P_PRICE_HIGH("&amp;A27&amp;","&amp;A27&amp;"-14D,,,,""PRICE"",""INTRA"")") - B27)/(_xll.FDS($A$1,"P_PRICE_HIGH("&amp;A27&amp;","&amp;A27&amp;"-14D,,,,""PRICE"",""INTRA"")") - _xll.FDS($A$1,"P_PRICE_LOW("&amp;A27&amp;","&amp;A27&amp;"-14D,,,,""PRICE"",""INTRA"")"))</f>
        <v>-736.92881240891961</v>
      </c>
      <c r="O27" s="1">
        <v>144</v>
      </c>
      <c r="P27" s="1">
        <v>2.8575433910127521</v>
      </c>
      <c r="Q27" s="1">
        <v>2.9042718304465178</v>
      </c>
      <c r="R27" s="1">
        <v>15.854217664934479</v>
      </c>
      <c r="S27" s="1">
        <v>16.4154876261384</v>
      </c>
      <c r="T27" s="1">
        <v>19.642377014779701</v>
      </c>
      <c r="U27" s="1">
        <v>19.577469018293289</v>
      </c>
      <c r="V27" s="1">
        <v>2.332739244084141</v>
      </c>
      <c r="W27" s="1">
        <v>2.3488328816026001</v>
      </c>
      <c r="X27" s="1">
        <v>66.688546043941514</v>
      </c>
      <c r="Y27" s="1">
        <v>48.422990430333392</v>
      </c>
      <c r="Z27" s="1">
        <v>0.84850512972190373</v>
      </c>
      <c r="AA27" s="1">
        <v>34.132154615628551</v>
      </c>
      <c r="AB27" s="1">
        <v>5.1557127462396322</v>
      </c>
      <c r="AC27" s="1">
        <v>20.6344598355778</v>
      </c>
      <c r="AD27" s="1">
        <v>20.510049356860669</v>
      </c>
      <c r="AE27" s="1">
        <v>52.127110564200137</v>
      </c>
    </row>
    <row r="28" spans="1:31" x14ac:dyDescent="0.25">
      <c r="A28" s="1" t="str">
        <v>10/16/07</v>
      </c>
      <c r="B28" s="1">
        <v>29.35</v>
      </c>
      <c r="C28" s="1">
        <v>29.35</v>
      </c>
      <c r="D28" s="1">
        <v>29.35</v>
      </c>
      <c r="E28" s="1">
        <v>29.35</v>
      </c>
      <c r="F28">
        <v>29.35</v>
      </c>
      <c r="G28" s="1">
        <v>1.950175996567898</v>
      </c>
      <c r="H28" s="1">
        <v>29.45</v>
      </c>
      <c r="I28" s="1">
        <v>28.683332</v>
      </c>
      <c r="J28" s="1">
        <v>28.393332999999998</v>
      </c>
      <c r="K28" s="1">
        <v>27.7</v>
      </c>
      <c r="L28" s="1">
        <v>27.017306999999999</v>
      </c>
      <c r="M28" s="1">
        <v>70.520966000000001</v>
      </c>
      <c r="N28" s="1">
        <f>-100*(_xll.FDS($A$1,"P_PRICE_HIGH("&amp;A28&amp;","&amp;A28&amp;"-14D,,,,""PRICE"",""INTRA"")") - B28)/(_xll.FDS($A$1,"P_PRICE_HIGH("&amp;A28&amp;","&amp;A28&amp;"-14D,,,,""PRICE"",""INTRA"")") - _xll.FDS($A$1,"P_PRICE_LOW("&amp;A28&amp;","&amp;A28&amp;"-14D,,,,""PRICE"",""INTRA"")"))</f>
        <v>-761.46041111000693</v>
      </c>
      <c r="O28" s="1">
        <v>110</v>
      </c>
      <c r="P28" s="1">
        <v>2.8071968482215621</v>
      </c>
      <c r="Q28" s="1">
        <v>2.845693903913797</v>
      </c>
      <c r="R28" s="1">
        <v>15.613604943412019</v>
      </c>
      <c r="S28" s="1">
        <v>16.096302493550859</v>
      </c>
      <c r="T28" s="1">
        <v>19.177203358154351</v>
      </c>
      <c r="U28" s="1">
        <v>18.944476745486121</v>
      </c>
      <c r="V28" s="1">
        <v>2.372325089599749</v>
      </c>
      <c r="W28" s="1">
        <v>2.407565434645186</v>
      </c>
      <c r="X28" s="1">
        <v>1.8943965894453709</v>
      </c>
      <c r="Y28" s="1">
        <v>48.466466682711911</v>
      </c>
      <c r="Z28" s="1">
        <v>1.0193151478075051</v>
      </c>
      <c r="AA28" s="1">
        <v>34.495687716838063</v>
      </c>
      <c r="AB28" s="1">
        <v>5.1475428462336552</v>
      </c>
      <c r="AC28" s="1">
        <v>20.14896585071217</v>
      </c>
      <c r="AD28" s="1">
        <v>20.1238840350312</v>
      </c>
      <c r="AE28" s="1">
        <v>51.767537206191392</v>
      </c>
    </row>
    <row r="29" spans="1:31" x14ac:dyDescent="0.25">
      <c r="A29" s="1" t="str">
        <v>10/17/07</v>
      </c>
      <c r="B29" s="1">
        <v>29.9</v>
      </c>
      <c r="C29" s="1">
        <v>29.9</v>
      </c>
      <c r="D29" s="1">
        <v>29.9</v>
      </c>
      <c r="E29" s="1">
        <v>29.9</v>
      </c>
      <c r="F29">
        <v>29.9</v>
      </c>
      <c r="G29" s="1">
        <v>1.919704630613096</v>
      </c>
      <c r="H29" s="1">
        <v>29.63</v>
      </c>
      <c r="I29" s="1">
        <v>28.870832</v>
      </c>
      <c r="J29" s="1">
        <v>28.58</v>
      </c>
      <c r="K29" s="1">
        <v>27.945</v>
      </c>
      <c r="L29" s="1">
        <v>27.228846000000001</v>
      </c>
      <c r="M29" s="1">
        <v>73.14752</v>
      </c>
      <c r="N29" s="1">
        <f>-100*(_xll.FDS($A$1,"P_PRICE_HIGH("&amp;A29&amp;","&amp;A29&amp;"-14D,,,,""PRICE"",""INTRA"")") - B29)/(_xll.FDS($A$1,"P_PRICE_HIGH("&amp;A29&amp;","&amp;A29&amp;"-14D,,,,""PRICE"",""INTRA"")") - _xll.FDS($A$1,"P_PRICE_LOW("&amp;A29&amp;","&amp;A29&amp;"-14D,,,,""PRICE"",""INTRA"")"))</f>
        <v>-811.46159108678648</v>
      </c>
      <c r="O29" s="1">
        <v>122</v>
      </c>
      <c r="P29" s="1">
        <v>2.8379445599003321</v>
      </c>
      <c r="Q29" s="1">
        <v>2.8794548436466401</v>
      </c>
      <c r="R29" s="1">
        <v>15.89367218689646</v>
      </c>
      <c r="S29" s="1">
        <v>16.303678444124479</v>
      </c>
      <c r="T29" s="1">
        <v>19.465398010288681</v>
      </c>
      <c r="U29" s="1">
        <v>19.34642691560666</v>
      </c>
      <c r="V29" s="1">
        <v>2.3516295645080389</v>
      </c>
      <c r="W29" s="1">
        <v>2.388812486505544</v>
      </c>
      <c r="X29" s="1">
        <v>73.134590003188421</v>
      </c>
      <c r="Y29" s="1">
        <v>48.614154656400011</v>
      </c>
      <c r="Z29" s="1">
        <v>1.2117424844585361</v>
      </c>
      <c r="AA29" s="1">
        <v>34.702301176588641</v>
      </c>
      <c r="AB29" s="1">
        <v>5.1756954867249716</v>
      </c>
      <c r="AC29" s="1">
        <v>20.369428941776999</v>
      </c>
      <c r="AD29" s="1">
        <v>20.323024801227099</v>
      </c>
      <c r="AE29" s="1">
        <v>51.836924452897613</v>
      </c>
    </row>
    <row r="30" spans="1:31" x14ac:dyDescent="0.25">
      <c r="A30" s="1" t="str">
        <v>10/18/07</v>
      </c>
      <c r="B30" s="1">
        <v>30</v>
      </c>
      <c r="C30" s="1">
        <v>30</v>
      </c>
      <c r="D30" s="1">
        <v>30</v>
      </c>
      <c r="E30" s="1">
        <v>30</v>
      </c>
      <c r="F30">
        <v>30</v>
      </c>
      <c r="G30" s="1">
        <v>1.912952429748735</v>
      </c>
      <c r="H30" s="1">
        <v>29.72</v>
      </c>
      <c r="I30" s="1">
        <v>28.975000000000001</v>
      </c>
      <c r="J30" s="1">
        <v>28.773333000000001</v>
      </c>
      <c r="K30" s="1">
        <v>28.195</v>
      </c>
      <c r="L30" s="1">
        <v>27.438461</v>
      </c>
      <c r="M30" s="1">
        <v>73.607956000000001</v>
      </c>
      <c r="N30" s="1">
        <f>-100*(_xll.FDS($A$1,"P_PRICE_HIGH("&amp;A30&amp;","&amp;A30&amp;"-14D,,,,""PRICE"",""INTRA"")") - B30)/(_xll.FDS($A$1,"P_PRICE_HIGH("&amp;A30&amp;","&amp;A30&amp;"-14D,,,,""PRICE"",""INTRA"")") - _xll.FDS($A$1,"P_PRICE_LOW("&amp;A30&amp;","&amp;A30&amp;"-14D,,,,""PRICE"",""INTRA"")"))</f>
        <v>-892.63603033080608</v>
      </c>
      <c r="O30" s="1">
        <v>127</v>
      </c>
      <c r="P30" s="1">
        <v>2.857963627735133</v>
      </c>
      <c r="Q30" s="1">
        <v>2.8985950732752199</v>
      </c>
      <c r="R30" s="1">
        <v>15.9909103548943</v>
      </c>
      <c r="S30" s="1">
        <v>16.31466631267698</v>
      </c>
      <c r="T30" s="1">
        <v>19.478456855932279</v>
      </c>
      <c r="U30" s="1">
        <v>19.37513690367625</v>
      </c>
      <c r="V30" s="1">
        <v>2.3342528375754541</v>
      </c>
      <c r="W30" s="1">
        <v>2.380464491307499</v>
      </c>
      <c r="X30" s="1">
        <v>60.357698823477982</v>
      </c>
      <c r="Y30" s="1">
        <v>48.760879999571237</v>
      </c>
      <c r="Z30" s="1">
        <v>0.85993963404803908</v>
      </c>
      <c r="AA30" s="1">
        <v>33.354732177012011</v>
      </c>
      <c r="AB30" s="1">
        <v>5.2198405913326402</v>
      </c>
      <c r="AC30" s="1">
        <v>20.503486021014862</v>
      </c>
      <c r="AD30" s="1">
        <v>20.453942608581201</v>
      </c>
      <c r="AE30" s="1">
        <v>51.739715021820643</v>
      </c>
    </row>
    <row r="31" spans="1:31" x14ac:dyDescent="0.25">
      <c r="A31" s="1" t="str">
        <v>10/22/07</v>
      </c>
      <c r="B31" s="1">
        <v>28.85</v>
      </c>
      <c r="C31" s="1">
        <v>28.85</v>
      </c>
      <c r="D31" s="1">
        <v>28.85</v>
      </c>
      <c r="E31" s="1">
        <v>28.85</v>
      </c>
      <c r="F31">
        <v>28.85</v>
      </c>
      <c r="G31" s="1">
        <v>2.1303428803776949</v>
      </c>
      <c r="H31" s="1">
        <v>29.62</v>
      </c>
      <c r="I31" s="1">
        <v>29.058332</v>
      </c>
      <c r="J31" s="1">
        <v>28.863333000000001</v>
      </c>
      <c r="K31" s="1">
        <v>28.35</v>
      </c>
      <c r="L31" s="1">
        <v>27.60577</v>
      </c>
      <c r="M31" s="1">
        <v>60.714739999999999</v>
      </c>
      <c r="N31" s="1">
        <f>-100*(_xll.FDS($A$1,"P_PRICE_HIGH("&amp;A31&amp;","&amp;A31&amp;"-14D,,,,""PRICE"",""INTRA"")") - B31)/(_xll.FDS($A$1,"P_PRICE_HIGH("&amp;A31&amp;","&amp;A31&amp;"-14D,,,,""PRICE"",""INTRA"")") - _xll.FDS($A$1,"P_PRICE_LOW("&amp;A31&amp;","&amp;A31&amp;"-14D,,,,""PRICE"",""INTRA"")"))</f>
        <v>-914.954063518015</v>
      </c>
      <c r="O31" s="1">
        <v>90</v>
      </c>
      <c r="P31" s="1">
        <v>2.7865012988994411</v>
      </c>
      <c r="Q31" s="1">
        <v>2.7877191568141719</v>
      </c>
      <c r="R31" s="1">
        <v>15.586484380772371</v>
      </c>
      <c r="S31" s="1">
        <v>15.72201686603943</v>
      </c>
      <c r="T31" s="1">
        <v>18.881213792426269</v>
      </c>
      <c r="U31" s="1">
        <v>18.514190196118239</v>
      </c>
      <c r="V31" s="1">
        <v>2.4103582221593598</v>
      </c>
      <c r="W31" s="1">
        <v>2.4903170663797289</v>
      </c>
      <c r="X31" s="1">
        <v>0.39322908873675061</v>
      </c>
      <c r="Y31" s="1">
        <v>48.817101333241311</v>
      </c>
      <c r="Z31" s="1">
        <v>1.8836476286665469</v>
      </c>
      <c r="AA31" s="1">
        <v>34.414175100482623</v>
      </c>
      <c r="AB31" s="1">
        <v>5.2563640372476561</v>
      </c>
      <c r="AC31" s="1">
        <v>19.620282518657099</v>
      </c>
      <c r="AD31" s="1">
        <v>19.772982925252471</v>
      </c>
      <c r="AE31" s="1">
        <v>51.784664966861769</v>
      </c>
    </row>
    <row r="32" spans="1:31" x14ac:dyDescent="0.25">
      <c r="A32" s="1" t="str">
        <v>10/23/07</v>
      </c>
      <c r="B32" s="1">
        <v>29.85</v>
      </c>
      <c r="C32" s="1">
        <v>29.85</v>
      </c>
      <c r="D32" s="1">
        <v>29.85</v>
      </c>
      <c r="E32" s="1">
        <v>29.85</v>
      </c>
      <c r="F32">
        <v>29.85</v>
      </c>
      <c r="G32" s="1">
        <v>2.2144072926732878</v>
      </c>
      <c r="H32" s="1">
        <v>29.59</v>
      </c>
      <c r="I32" s="1">
        <v>29.262499999999999</v>
      </c>
      <c r="J32" s="1">
        <v>29.01</v>
      </c>
      <c r="K32" s="1">
        <v>28.535</v>
      </c>
      <c r="L32" s="1">
        <v>27.801924</v>
      </c>
      <c r="M32" s="1">
        <v>66.250649999999993</v>
      </c>
      <c r="N32" s="1">
        <f>-100*(_xll.FDS($A$1,"P_PRICE_HIGH("&amp;A32&amp;","&amp;A32&amp;"-14D,,,,""PRICE"",""INTRA"")") - B32)/(_xll.FDS($A$1,"P_PRICE_HIGH("&amp;A32&amp;","&amp;A32&amp;"-14D,,,,""PRICE"",""INTRA"")") - _xll.FDS($A$1,"P_PRICE_LOW("&amp;A32&amp;","&amp;A32&amp;"-14D,,,,""PRICE"",""INTRA"")"))</f>
        <v>-914.92356120593979</v>
      </c>
      <c r="O32" s="1">
        <v>127</v>
      </c>
      <c r="P32" s="1">
        <v>2.87259905828819</v>
      </c>
      <c r="Q32" s="1">
        <v>2.8851079061233511</v>
      </c>
      <c r="R32" s="1">
        <v>16.062885118319311</v>
      </c>
      <c r="S32" s="1">
        <v>16.24289596276315</v>
      </c>
      <c r="T32" s="1">
        <v>19.364887268940951</v>
      </c>
      <c r="U32" s="1">
        <v>19.059812993989791</v>
      </c>
      <c r="V32" s="1">
        <v>2.3445284344966142</v>
      </c>
      <c r="W32" s="1">
        <v>2.412136278402953</v>
      </c>
      <c r="X32" s="1">
        <v>100</v>
      </c>
      <c r="Y32" s="1">
        <v>48.847195851430193</v>
      </c>
      <c r="Z32" s="1">
        <v>1.9503618302242589</v>
      </c>
      <c r="AA32" s="1">
        <v>34.295908923421607</v>
      </c>
      <c r="AB32" s="1">
        <v>5.4298902603741119</v>
      </c>
      <c r="AC32" s="1">
        <v>20.269657257705671</v>
      </c>
      <c r="AD32" s="1">
        <v>20.356469248674578</v>
      </c>
      <c r="AE32" s="1">
        <v>51.717222358480811</v>
      </c>
    </row>
    <row r="33" spans="1:31" x14ac:dyDescent="0.25">
      <c r="A33" s="1" t="str">
        <v>10/24/07</v>
      </c>
      <c r="B33" s="1">
        <v>29.75</v>
      </c>
      <c r="C33" s="1">
        <v>29.75</v>
      </c>
      <c r="D33" s="1">
        <v>29.75</v>
      </c>
      <c r="E33" s="1">
        <v>29.75</v>
      </c>
      <c r="F33">
        <v>29.75</v>
      </c>
      <c r="G33" s="1">
        <v>2.223410425421616</v>
      </c>
      <c r="H33" s="1">
        <v>29.67</v>
      </c>
      <c r="I33" s="1">
        <v>29.375</v>
      </c>
      <c r="J33" s="1">
        <v>29.076665999999999</v>
      </c>
      <c r="K33" s="1">
        <v>28.712499999999999</v>
      </c>
      <c r="L33" s="1">
        <v>27.984615000000002</v>
      </c>
      <c r="M33" s="1">
        <v>65.260289999999998</v>
      </c>
      <c r="N33" s="1">
        <f>-100*(_xll.FDS($A$1,"P_PRICE_HIGH("&amp;A33&amp;","&amp;A33&amp;"-14D,,,,""PRICE"",""INTRA"")") - B33)/(_xll.FDS($A$1,"P_PRICE_HIGH("&amp;A33&amp;","&amp;A33&amp;"-14D,,,,""PRICE"",""INTRA"")") - _xll.FDS($A$1,"P_PRICE_LOW("&amp;A33&amp;","&amp;A33&amp;"-14D,,,,""PRICE"",""INTRA"")"))</f>
        <v>-914.92661143714736</v>
      </c>
      <c r="O33" s="1">
        <v>125</v>
      </c>
      <c r="P33" s="1">
        <v>2.8725017194526759</v>
      </c>
      <c r="Q33" s="1">
        <v>2.8816974952333649</v>
      </c>
      <c r="R33" s="1">
        <v>15.995609980466361</v>
      </c>
      <c r="S33" s="1">
        <v>16.23529273831301</v>
      </c>
      <c r="T33" s="1">
        <v>19.40731983971391</v>
      </c>
      <c r="U33" s="1">
        <v>19.0783123000964</v>
      </c>
      <c r="V33" s="1">
        <v>2.3440869224689722</v>
      </c>
      <c r="W33" s="1">
        <v>2.4157130620993028</v>
      </c>
      <c r="X33" s="1">
        <v>55.037406724563297</v>
      </c>
      <c r="Y33" s="1">
        <v>48.804653711132737</v>
      </c>
      <c r="Z33" s="1">
        <v>2.053718562398823</v>
      </c>
      <c r="AA33" s="1">
        <v>34.831685134801567</v>
      </c>
      <c r="AB33" s="1">
        <v>5.4560796569216539</v>
      </c>
      <c r="AC33" s="1">
        <v>20.221920311571921</v>
      </c>
      <c r="AD33" s="1">
        <v>20.33344417354369</v>
      </c>
      <c r="AE33" s="1">
        <v>51.931709411102787</v>
      </c>
    </row>
    <row r="34" spans="1:31" x14ac:dyDescent="0.25">
      <c r="A34" s="1" t="str">
        <v>10/25/07</v>
      </c>
      <c r="B34" s="1">
        <v>30.35</v>
      </c>
      <c r="C34" s="1">
        <v>30.35</v>
      </c>
      <c r="D34" s="1">
        <v>30.35</v>
      </c>
      <c r="E34" s="1">
        <v>30.35</v>
      </c>
      <c r="F34">
        <v>30.35</v>
      </c>
      <c r="G34" s="1">
        <v>2.1541465941496898</v>
      </c>
      <c r="H34" s="1">
        <v>29.76</v>
      </c>
      <c r="I34" s="1">
        <v>29.545833999999999</v>
      </c>
      <c r="J34" s="1">
        <v>29.243334000000001</v>
      </c>
      <c r="K34" s="1">
        <v>28.875</v>
      </c>
      <c r="L34" s="1">
        <v>28.180769000000002</v>
      </c>
      <c r="M34" s="1">
        <v>68.320279999999997</v>
      </c>
      <c r="N34" s="1">
        <f>-100*(_xll.FDS($A$1,"P_PRICE_HIGH("&amp;A34&amp;","&amp;A34&amp;"-14D,,,,""PRICE"",""INTRA"")") - B34)/(_xll.FDS($A$1,"P_PRICE_HIGH("&amp;A34&amp;","&amp;A34&amp;"-14D,,,,""PRICE"",""INTRA"")") - _xll.FDS($A$1,"P_PRICE_LOW("&amp;A34&amp;","&amp;A34&amp;"-14D,,,,""PRICE"",""INTRA"")"))</f>
        <v>-914.90831004990218</v>
      </c>
      <c r="O34" s="1">
        <v>146</v>
      </c>
      <c r="P34" s="1">
        <v>2.917783022059949</v>
      </c>
      <c r="Q34" s="1">
        <v>2.9292238211701882</v>
      </c>
      <c r="R34" s="1">
        <v>16.27922579208791</v>
      </c>
      <c r="S34" s="1">
        <v>16.548112411843331</v>
      </c>
      <c r="T34" s="1">
        <v>19.674210851594712</v>
      </c>
      <c r="U34" s="1">
        <v>19.29419632359274</v>
      </c>
      <c r="V34" s="1">
        <v>2.313115144108095</v>
      </c>
      <c r="W34" s="1">
        <v>2.3783138261156589</v>
      </c>
      <c r="X34" s="1">
        <v>63.817017844437977</v>
      </c>
      <c r="Y34" s="1">
        <v>48.813938378178761</v>
      </c>
      <c r="Z34" s="1">
        <v>2.3350615127725041</v>
      </c>
      <c r="AA34" s="1">
        <v>34.052162012694062</v>
      </c>
      <c r="AB34" s="1">
        <v>5.6591016408092987</v>
      </c>
      <c r="AC34" s="1">
        <v>20.544349577744129</v>
      </c>
      <c r="AD34" s="1">
        <v>20.649521913447391</v>
      </c>
      <c r="AE34" s="1">
        <v>51.815813436972832</v>
      </c>
    </row>
    <row r="35" spans="1:31" x14ac:dyDescent="0.25">
      <c r="A35" s="1" t="str">
        <v>10/26/07</v>
      </c>
      <c r="B35" s="1">
        <v>30.95</v>
      </c>
      <c r="C35" s="1">
        <v>30.95</v>
      </c>
      <c r="D35" s="1">
        <v>30.95</v>
      </c>
      <c r="E35" s="1">
        <v>30.95</v>
      </c>
      <c r="F35">
        <v>30.95</v>
      </c>
      <c r="G35" s="1">
        <v>2.1714665199203882</v>
      </c>
      <c r="H35" s="1">
        <v>29.95</v>
      </c>
      <c r="I35" s="1">
        <v>29.741667</v>
      </c>
      <c r="J35" s="1">
        <v>29.48</v>
      </c>
      <c r="K35" s="1">
        <v>29.067499999999999</v>
      </c>
      <c r="L35" s="1">
        <v>28.409614999999999</v>
      </c>
      <c r="M35" s="1">
        <v>71.065020000000004</v>
      </c>
      <c r="N35" s="1">
        <f>-100*(_xll.FDS($A$1,"P_PRICE_HIGH("&amp;A35&amp;","&amp;A35&amp;"-14D,,,,""PRICE"",""INTRA"")") - B35)/(_xll.FDS($A$1,"P_PRICE_HIGH("&amp;A35&amp;","&amp;A35&amp;"-14D,,,,""PRICE"",""INTRA"")") - _xll.FDS($A$1,"P_PRICE_LOW("&amp;A35&amp;","&amp;A35&amp;"-14D,,,,""PRICE"",""INTRA"")"))</f>
        <v>-909.02724847560944</v>
      </c>
      <c r="O35" s="1">
        <v>177</v>
      </c>
      <c r="P35" s="1">
        <v>2.9640389783084058</v>
      </c>
      <c r="Q35" s="1">
        <v>2.977628374830589</v>
      </c>
      <c r="R35" s="1">
        <v>16.66220335931115</v>
      </c>
      <c r="S35" s="1">
        <v>16.954230014966249</v>
      </c>
      <c r="T35" s="1">
        <v>20.138888493682721</v>
      </c>
      <c r="U35" s="1">
        <v>19.802048932752381</v>
      </c>
      <c r="V35" s="1">
        <v>2.2832310428539788</v>
      </c>
      <c r="W35" s="1">
        <v>2.343304247091988</v>
      </c>
      <c r="X35" s="1">
        <v>75.782540922455496</v>
      </c>
      <c r="Y35" s="1">
        <v>48.793641995791262</v>
      </c>
      <c r="Z35" s="1">
        <v>2.309626180156227</v>
      </c>
      <c r="AA35" s="1">
        <v>34.852657357768599</v>
      </c>
      <c r="AB35" s="1">
        <v>5.8263904952867929</v>
      </c>
      <c r="AC35" s="1">
        <v>20.84307406070441</v>
      </c>
      <c r="AD35" s="1">
        <v>20.94353255832598</v>
      </c>
      <c r="AE35" s="1">
        <v>51.871904288545153</v>
      </c>
    </row>
    <row r="36" spans="1:31" x14ac:dyDescent="0.25">
      <c r="A36" s="1" t="str">
        <v>10/29/07</v>
      </c>
      <c r="B36" s="1">
        <v>32.15</v>
      </c>
      <c r="C36" s="1">
        <v>32.15</v>
      </c>
      <c r="D36" s="1">
        <v>32.15</v>
      </c>
      <c r="E36" s="1">
        <v>32.15</v>
      </c>
      <c r="F36">
        <v>32.15</v>
      </c>
      <c r="G36" s="1">
        <v>2.2772670933384531</v>
      </c>
      <c r="H36" s="1">
        <v>30.61</v>
      </c>
      <c r="I36" s="1">
        <v>30.004168</v>
      </c>
      <c r="J36" s="1">
        <v>29.73</v>
      </c>
      <c r="K36" s="1">
        <v>29.3</v>
      </c>
      <c r="L36" s="1">
        <v>28.684615999999998</v>
      </c>
      <c r="M36" s="1">
        <v>75.615425000000002</v>
      </c>
      <c r="N36" s="1">
        <f>-100*(_xll.FDS($A$1,"P_PRICE_HIGH("&amp;A36&amp;","&amp;A36&amp;"-14D,,,,""PRICE"",""INTRA"")") - B36)/(_xll.FDS($A$1,"P_PRICE_HIGH("&amp;A36&amp;","&amp;A36&amp;"-14D,,,,""PRICE"",""INTRA"")") - _xll.FDS($A$1,"P_PRICE_LOW("&amp;A36&amp;","&amp;A36&amp;"-14D,,,,""PRICE"",""INTRA"")"))</f>
        <v>-767.70365002905726</v>
      </c>
      <c r="O36" s="1">
        <v>213</v>
      </c>
      <c r="P36" s="1">
        <v>3.067716410458857</v>
      </c>
      <c r="Q36" s="1">
        <v>3.0846664891396558</v>
      </c>
      <c r="R36" s="1">
        <v>17.215046402128571</v>
      </c>
      <c r="S36" s="1">
        <v>17.44427016285989</v>
      </c>
      <c r="T36" s="1">
        <v>20.900882654766072</v>
      </c>
      <c r="U36" s="1">
        <v>20.585956124966931</v>
      </c>
      <c r="V36" s="1">
        <v>2.2185965558818079</v>
      </c>
      <c r="W36" s="1">
        <v>2.264555147342425</v>
      </c>
      <c r="X36" s="1">
        <v>99.57447412872105</v>
      </c>
      <c r="Y36" s="1">
        <v>48.890240520823532</v>
      </c>
      <c r="Z36" s="1">
        <v>2.5305860859012799</v>
      </c>
      <c r="AA36" s="1">
        <v>35.248922352582042</v>
      </c>
      <c r="AB36" s="1">
        <v>5.618726410858752</v>
      </c>
      <c r="AC36" s="1">
        <v>21.608721659888651</v>
      </c>
      <c r="AD36" s="1">
        <v>21.625883720826309</v>
      </c>
      <c r="AE36" s="1">
        <v>51.846362101933629</v>
      </c>
    </row>
    <row r="37" spans="1:31" x14ac:dyDescent="0.25">
      <c r="A37" s="1" t="str">
        <v>10/30/07</v>
      </c>
      <c r="B37" s="1">
        <v>32.15</v>
      </c>
      <c r="C37" s="1">
        <v>32.15</v>
      </c>
      <c r="D37" s="1">
        <v>32.15</v>
      </c>
      <c r="E37" s="1">
        <v>32.15</v>
      </c>
      <c r="F37">
        <v>32.15</v>
      </c>
      <c r="G37" s="1">
        <v>2.283488651173621</v>
      </c>
      <c r="H37" s="1">
        <v>31.07</v>
      </c>
      <c r="I37" s="1">
        <v>30.220832999999999</v>
      </c>
      <c r="J37" s="1">
        <v>29.986666</v>
      </c>
      <c r="K37" s="1">
        <v>29.524999999999999</v>
      </c>
      <c r="L37" s="1">
        <v>28.930769000000002</v>
      </c>
      <c r="M37" s="1">
        <v>75.615425000000002</v>
      </c>
      <c r="N37" s="1">
        <f>-100*(_xll.FDS($A$1,"P_PRICE_HIGH("&amp;A37&amp;","&amp;A37&amp;"-14D,,,,""PRICE"",""INTRA"")") - B37)/(_xll.FDS($A$1,"P_PRICE_HIGH("&amp;A37&amp;","&amp;A37&amp;"-14D,,,,""PRICE"",""INTRA"")") - _xll.FDS($A$1,"P_PRICE_LOW("&amp;A37&amp;","&amp;A37&amp;"-14D,,,,""PRICE"",""INTRA"")"))</f>
        <v>-714.7968870340851</v>
      </c>
      <c r="O37" s="1">
        <v>218</v>
      </c>
      <c r="P37" s="1">
        <v>3.0726976711927159</v>
      </c>
      <c r="Q37" s="1">
        <v>3.0847915292142569</v>
      </c>
      <c r="R37" s="1">
        <v>17.117835911430539</v>
      </c>
      <c r="S37" s="1">
        <v>17.344918731903181</v>
      </c>
      <c r="T37" s="1">
        <v>20.934868580392589</v>
      </c>
      <c r="U37" s="1">
        <v>20.607019687559571</v>
      </c>
      <c r="V37" s="1">
        <v>2.2142402666023191</v>
      </c>
      <c r="W37" s="1">
        <v>2.2681834506956711</v>
      </c>
      <c r="X37" s="1">
        <v>86.868582759180356</v>
      </c>
      <c r="Y37" s="1">
        <v>48.824178565397688</v>
      </c>
      <c r="Z37" s="1">
        <v>2.9787440298293091</v>
      </c>
      <c r="AA37" s="1">
        <v>36.0708373892124</v>
      </c>
      <c r="AB37" s="1">
        <v>5.8757286568125418</v>
      </c>
      <c r="AC37" s="1">
        <v>21.546066500092891</v>
      </c>
      <c r="AD37" s="1">
        <v>21.627274828663388</v>
      </c>
      <c r="AE37" s="1">
        <v>51.89925863660001</v>
      </c>
    </row>
    <row r="38" spans="1:31" x14ac:dyDescent="0.25">
      <c r="A38" s="1" t="str">
        <v>10/31/07</v>
      </c>
      <c r="B38" s="1">
        <v>31.4</v>
      </c>
      <c r="C38" s="1">
        <v>31.4</v>
      </c>
      <c r="D38" s="1">
        <v>31.4</v>
      </c>
      <c r="E38" s="1">
        <v>31.4</v>
      </c>
      <c r="F38">
        <v>31.4</v>
      </c>
      <c r="G38" s="1">
        <v>2.258385633740621</v>
      </c>
      <c r="H38" s="1">
        <v>31.4</v>
      </c>
      <c r="I38" s="1">
        <v>30.391666000000001</v>
      </c>
      <c r="J38" s="1">
        <v>30.173334000000001</v>
      </c>
      <c r="K38" s="1">
        <v>29.657499999999999</v>
      </c>
      <c r="L38" s="1">
        <v>29.132691999999999</v>
      </c>
      <c r="M38" s="1">
        <v>67.877859999999998</v>
      </c>
      <c r="N38" s="1">
        <f>-100*(_xll.FDS($A$1,"P_PRICE_HIGH("&amp;A38&amp;","&amp;A38&amp;"-14D,,,,""PRICE"",""INTRA"")") - B38)/(_xll.FDS($A$1,"P_PRICE_HIGH("&amp;A38&amp;","&amp;A38&amp;"-14D,,,,""PRICE"",""INTRA"")") - _xll.FDS($A$1,"P_PRICE_LOW("&amp;A38&amp;","&amp;A38&amp;"-14D,,,,""PRICE"",""INTRA"")"))</f>
        <v>-871.0114008691836</v>
      </c>
      <c r="O38" s="1">
        <v>195</v>
      </c>
      <c r="P38" s="1">
        <v>3.0508390540512429</v>
      </c>
      <c r="Q38" s="1">
        <v>3.0555223599251242</v>
      </c>
      <c r="R38" s="1">
        <v>16.92773038461814</v>
      </c>
      <c r="S38" s="1">
        <v>17.11393885229857</v>
      </c>
      <c r="T38" s="1">
        <v>20.726609111385219</v>
      </c>
      <c r="U38" s="1">
        <v>20.34647647038317</v>
      </c>
      <c r="V38" s="1">
        <v>2.2296097502311349</v>
      </c>
      <c r="W38" s="1">
        <v>2.2961181703503009</v>
      </c>
      <c r="X38" s="1">
        <v>47.464914035779351</v>
      </c>
      <c r="Y38" s="1">
        <v>48.85174949232465</v>
      </c>
      <c r="Z38" s="1">
        <v>3.1829761852212179</v>
      </c>
      <c r="AA38" s="1">
        <v>36.497098730388849</v>
      </c>
      <c r="AB38" s="1">
        <v>5.9625703574711402</v>
      </c>
      <c r="AC38" s="1">
        <v>21.296256720668779</v>
      </c>
      <c r="AD38" s="1">
        <v>21.4401822360872</v>
      </c>
      <c r="AE38" s="1">
        <v>51.918373062523052</v>
      </c>
    </row>
    <row r="39" spans="1:31" x14ac:dyDescent="0.25">
      <c r="A39" s="1" t="str">
        <v>11/01/07</v>
      </c>
      <c r="B39" s="1">
        <v>31.6</v>
      </c>
      <c r="C39" s="1">
        <v>31.6</v>
      </c>
      <c r="D39" s="1">
        <v>31.6</v>
      </c>
      <c r="E39" s="1">
        <v>31.6</v>
      </c>
      <c r="F39">
        <v>31.6</v>
      </c>
      <c r="G39" s="1">
        <v>2.0913551939557711</v>
      </c>
      <c r="H39" s="1">
        <v>31.65</v>
      </c>
      <c r="I39" s="1">
        <v>30.524999999999999</v>
      </c>
      <c r="J39" s="1">
        <v>30.346665999999999</v>
      </c>
      <c r="K39" s="1">
        <v>29.844999999999999</v>
      </c>
      <c r="L39" s="1">
        <v>29.340385000000001</v>
      </c>
      <c r="M39" s="1">
        <v>68.794870000000003</v>
      </c>
      <c r="N39" s="1">
        <f>-100*(_xll.FDS($A$1,"P_PRICE_HIGH("&amp;A39&amp;","&amp;A39&amp;"-14D,,,,""PRICE"",""INTRA"")") - B39)/(_xll.FDS($A$1,"P_PRICE_HIGH("&amp;A39&amp;","&amp;A39&amp;"-14D,,,,""PRICE"",""INTRA"")") - _xll.FDS($A$1,"P_PRICE_LOW("&amp;A39&amp;","&amp;A39&amp;"-14D,,,,""PRICE"",""INTRA"")"))</f>
        <v>-881.60538349385911</v>
      </c>
      <c r="O39" s="1">
        <v>196</v>
      </c>
      <c r="P39" s="1">
        <v>3.073158381686262</v>
      </c>
      <c r="Q39" s="1">
        <v>3.076697956876199</v>
      </c>
      <c r="R39" s="1">
        <v>17.071477683413558</v>
      </c>
      <c r="S39" s="1">
        <v>17.224090984003549</v>
      </c>
      <c r="T39" s="1">
        <v>20.796024192084801</v>
      </c>
      <c r="U39" s="1">
        <v>20.446830540673691</v>
      </c>
      <c r="V39" s="1">
        <v>2.2145054452800248</v>
      </c>
      <c r="W39" s="1">
        <v>2.2808672755012669</v>
      </c>
      <c r="X39" s="1">
        <v>73.048686585895666</v>
      </c>
      <c r="Y39" s="1">
        <v>48.786539102025593</v>
      </c>
      <c r="Z39" s="1">
        <v>3.0527661529374912</v>
      </c>
      <c r="AA39" s="1">
        <v>35.784086996597743</v>
      </c>
      <c r="AB39" s="1">
        <v>6.1040565616180338</v>
      </c>
      <c r="AC39" s="1">
        <v>21.410291589388791</v>
      </c>
      <c r="AD39" s="1">
        <v>21.578739112516661</v>
      </c>
      <c r="AE39" s="1">
        <v>51.879015271547289</v>
      </c>
    </row>
    <row r="40" spans="1:31" x14ac:dyDescent="0.25">
      <c r="A40" s="1" t="str">
        <v>11/02/07</v>
      </c>
      <c r="B40" s="1">
        <v>30.5</v>
      </c>
      <c r="C40" s="1">
        <v>30.5</v>
      </c>
      <c r="D40" s="1">
        <v>30.5</v>
      </c>
      <c r="E40" s="1">
        <v>30.5</v>
      </c>
      <c r="F40">
        <v>30.5</v>
      </c>
      <c r="G40" s="1">
        <v>2.2388410879265641</v>
      </c>
      <c r="H40" s="1">
        <v>31.56</v>
      </c>
      <c r="I40" s="1">
        <v>30.620832</v>
      </c>
      <c r="J40" s="1">
        <v>30.41</v>
      </c>
      <c r="K40" s="1">
        <v>30</v>
      </c>
      <c r="L40" s="1">
        <v>29.471153000000001</v>
      </c>
      <c r="M40" s="1">
        <v>58.844830000000002</v>
      </c>
      <c r="N40" s="1">
        <f>-100*(_xll.FDS($A$1,"P_PRICE_HIGH("&amp;A40&amp;","&amp;A40&amp;"-14D,,,,""PRICE"",""INTRA"")") - B40)/(_xll.FDS($A$1,"P_PRICE_HIGH("&amp;A40&amp;","&amp;A40&amp;"-14D,,,,""PRICE"",""INTRA"")") - _xll.FDS($A$1,"P_PRICE_LOW("&amp;A40&amp;","&amp;A40&amp;"-14D,,,,""PRICE"",""INTRA"")"))</f>
        <v>-881.63575815145384</v>
      </c>
      <c r="O40" s="1">
        <v>164</v>
      </c>
      <c r="P40" s="1">
        <v>2.9845126145551082</v>
      </c>
      <c r="Q40" s="1">
        <v>2.972462751403004</v>
      </c>
      <c r="R40" s="1">
        <v>16.582945027262792</v>
      </c>
      <c r="S40" s="1">
        <v>16.58012001164909</v>
      </c>
      <c r="T40" s="1">
        <v>20.244236884419941</v>
      </c>
      <c r="U40" s="1">
        <v>19.804434815324431</v>
      </c>
      <c r="V40" s="1">
        <v>2.271744607852245</v>
      </c>
      <c r="W40" s="1">
        <v>2.367278622914482</v>
      </c>
      <c r="X40" s="1">
        <v>0.69523977899649292</v>
      </c>
      <c r="Y40" s="1">
        <v>48.973041965029601</v>
      </c>
      <c r="Z40" s="1">
        <v>2.906419609704523</v>
      </c>
      <c r="AA40" s="1">
        <v>36.310166863392922</v>
      </c>
      <c r="AB40" s="1">
        <v>6.0410165093400918</v>
      </c>
      <c r="AC40" s="1">
        <v>20.707644625151321</v>
      </c>
      <c r="AD40" s="1">
        <v>20.96915824570431</v>
      </c>
      <c r="AE40" s="1">
        <v>52.028617825656077</v>
      </c>
    </row>
    <row r="41" spans="1:31" x14ac:dyDescent="0.25">
      <c r="A41" s="1" t="str">
        <v>11/05/07</v>
      </c>
      <c r="B41" s="1">
        <v>29</v>
      </c>
      <c r="C41" s="1">
        <v>29</v>
      </c>
      <c r="D41" s="1">
        <v>29</v>
      </c>
      <c r="E41" s="1">
        <v>29</v>
      </c>
      <c r="F41">
        <v>29</v>
      </c>
      <c r="G41" s="1">
        <v>2.4424384424499181</v>
      </c>
      <c r="H41" s="1">
        <v>30.93</v>
      </c>
      <c r="I41" s="1">
        <v>30.545833999999999</v>
      </c>
      <c r="J41" s="1">
        <v>30.386666999999999</v>
      </c>
      <c r="K41" s="1">
        <v>30.03</v>
      </c>
      <c r="L41" s="1">
        <v>29.544231</v>
      </c>
      <c r="M41" s="1">
        <v>48.535873000000002</v>
      </c>
      <c r="N41" s="1">
        <f>-100*(_xll.FDS($A$1,"P_PRICE_HIGH("&amp;A41&amp;","&amp;A41&amp;"-14D,,,,""PRICE"",""INTRA"")") - B41)/(_xll.FDS($A$1,"P_PRICE_HIGH("&amp;A41&amp;","&amp;A41&amp;"-14D,,,,""PRICE"",""INTRA"")") - _xll.FDS($A$1,"P_PRICE_LOW("&amp;A41&amp;","&amp;A41&amp;"-14D,,,,""PRICE"",""INTRA"")"))</f>
        <v>-881.67717813908314</v>
      </c>
      <c r="O41" s="1">
        <v>129</v>
      </c>
      <c r="P41" s="1">
        <v>2.854331644900284</v>
      </c>
      <c r="Q41" s="1">
        <v>2.8154616173471072</v>
      </c>
      <c r="R41" s="1">
        <v>15.791523328534611</v>
      </c>
      <c r="S41" s="1">
        <v>15.703494068023691</v>
      </c>
      <c r="T41" s="1">
        <v>19.34892194517338</v>
      </c>
      <c r="U41" s="1">
        <v>18.7392092205247</v>
      </c>
      <c r="V41" s="1">
        <v>2.3617862000442882</v>
      </c>
      <c r="W41" s="1">
        <v>2.4989836734644659</v>
      </c>
      <c r="X41" s="1">
        <v>0.13504185039192321</v>
      </c>
      <c r="Y41" s="1">
        <v>48.987871308107707</v>
      </c>
      <c r="Z41" s="1">
        <v>2.7784060133332069</v>
      </c>
      <c r="AA41" s="1">
        <v>36.82171861991359</v>
      </c>
      <c r="AB41" s="1">
        <v>5.9739874532399799</v>
      </c>
      <c r="AC41" s="1">
        <v>19.621308043268002</v>
      </c>
      <c r="AD41" s="1">
        <v>20.042206802798049</v>
      </c>
      <c r="AE41" s="1">
        <v>52.037994982027968</v>
      </c>
    </row>
    <row r="42" spans="1:31" x14ac:dyDescent="0.25">
      <c r="A42" s="1" t="str">
        <v>11/06/07</v>
      </c>
      <c r="B42" s="1">
        <v>29.6</v>
      </c>
      <c r="C42" s="1">
        <v>29.6</v>
      </c>
      <c r="D42" s="1">
        <v>29.6</v>
      </c>
      <c r="E42" s="1">
        <v>29.6</v>
      </c>
      <c r="F42">
        <v>29.6</v>
      </c>
      <c r="G42" s="1">
        <v>2.4775186590910332</v>
      </c>
      <c r="H42" s="1">
        <v>30.42</v>
      </c>
      <c r="I42" s="1">
        <v>30.512499999999999</v>
      </c>
      <c r="J42" s="1">
        <v>30.36</v>
      </c>
      <c r="K42" s="1">
        <v>30.094999999999999</v>
      </c>
      <c r="L42" s="1">
        <v>29.625</v>
      </c>
      <c r="M42" s="1">
        <v>52.147137000000001</v>
      </c>
      <c r="N42" s="1">
        <f>-100*(_xll.FDS($A$1,"P_PRICE_HIGH("&amp;A42&amp;","&amp;A42&amp;"-14D,,,,""PRICE"",""INTRA"")") - B42)/(_xll.FDS($A$1,"P_PRICE_HIGH("&amp;A42&amp;","&amp;A42&amp;"-14D,,,,""PRICE"",""INTRA"")") - _xll.FDS($A$1,"P_PRICE_LOW("&amp;A42&amp;","&amp;A42&amp;"-14D,,,,""PRICE"",""INTRA"")"))</f>
        <v>-881.66061014403147</v>
      </c>
      <c r="O42" s="1">
        <v>145</v>
      </c>
      <c r="P42" s="1">
        <v>2.8985743424044008</v>
      </c>
      <c r="Q42" s="1">
        <v>2.8620419885248531</v>
      </c>
      <c r="R42" s="1">
        <v>15.88800335312555</v>
      </c>
      <c r="S42" s="1">
        <v>15.814193191031951</v>
      </c>
      <c r="T42" s="1">
        <v>19.395435686354091</v>
      </c>
      <c r="U42" s="1">
        <v>18.756168368200392</v>
      </c>
      <c r="V42" s="1">
        <v>2.3275358370711832</v>
      </c>
      <c r="W42" s="1">
        <v>2.4593224734976622</v>
      </c>
      <c r="X42" s="1">
        <v>74.911408673968239</v>
      </c>
      <c r="Y42" s="1">
        <v>49.001256306315192</v>
      </c>
      <c r="Z42" s="1">
        <v>3.049293921015058</v>
      </c>
      <c r="AA42" s="1">
        <v>36.065288800685352</v>
      </c>
      <c r="AB42" s="1">
        <v>5.9773092897622613</v>
      </c>
      <c r="AC42" s="1">
        <v>19.9430306177692</v>
      </c>
      <c r="AD42" s="1">
        <v>20.342541406779389</v>
      </c>
      <c r="AE42" s="1">
        <v>51.840889814803589</v>
      </c>
    </row>
    <row r="43" spans="1:31" x14ac:dyDescent="0.25">
      <c r="A43" s="1" t="str">
        <v>11/07/07</v>
      </c>
      <c r="B43" s="1">
        <v>29.7</v>
      </c>
      <c r="C43" s="1">
        <v>29.7</v>
      </c>
      <c r="D43" s="1">
        <v>29.7</v>
      </c>
      <c r="E43" s="1">
        <v>29.7</v>
      </c>
      <c r="F43">
        <v>29.7</v>
      </c>
      <c r="G43" s="1">
        <v>2.4700528619315949</v>
      </c>
      <c r="H43" s="1">
        <v>30.08</v>
      </c>
      <c r="I43" s="1">
        <v>30.583334000000001</v>
      </c>
      <c r="J43" s="1">
        <v>30.383333</v>
      </c>
      <c r="K43" s="1">
        <v>30.15</v>
      </c>
      <c r="L43" s="1">
        <v>29.703845999999999</v>
      </c>
      <c r="M43" s="1">
        <v>52.742331999999998</v>
      </c>
      <c r="N43" s="1">
        <f>-100*(_xll.FDS($A$1,"P_PRICE_HIGH("&amp;A43&amp;","&amp;A43&amp;"-14D,,,,""PRICE"",""INTRA"")") - B43)/(_xll.FDS($A$1,"P_PRICE_HIGH("&amp;A43&amp;","&amp;A43&amp;"-14D,,,,""PRICE"",""INTRA"")") - _xll.FDS($A$1,"P_PRICE_LOW("&amp;A43&amp;","&amp;A43&amp;"-14D,,,,""PRICE"",""INTRA"")"))</f>
        <v>-881.65784881152285</v>
      </c>
      <c r="O43" s="1">
        <v>156</v>
      </c>
      <c r="P43" s="1">
        <v>2.9226045588408058</v>
      </c>
      <c r="Q43" s="1">
        <v>2.8850175943848129</v>
      </c>
      <c r="R43" s="1">
        <v>16.108475411476501</v>
      </c>
      <c r="S43" s="1">
        <v>16.039220693131199</v>
      </c>
      <c r="T43" s="1">
        <v>19.637506958039442</v>
      </c>
      <c r="U43" s="1">
        <v>18.99927502740276</v>
      </c>
      <c r="V43" s="1">
        <v>2.308525833843174</v>
      </c>
      <c r="W43" s="1">
        <v>2.439636359781324</v>
      </c>
      <c r="X43" s="1">
        <v>52.786206433526047</v>
      </c>
      <c r="Y43" s="1">
        <v>48.913179929281398</v>
      </c>
      <c r="Z43" s="1">
        <v>3.3357800475421202</v>
      </c>
      <c r="AA43" s="1">
        <v>36.656875558165432</v>
      </c>
      <c r="AB43" s="1">
        <v>6.0300728314542296</v>
      </c>
      <c r="AC43" s="1">
        <v>20.067796892341299</v>
      </c>
      <c r="AD43" s="1">
        <v>20.475645093973199</v>
      </c>
      <c r="AE43" s="1">
        <v>51.806751538225143</v>
      </c>
    </row>
    <row r="44" spans="1:31" x14ac:dyDescent="0.25">
      <c r="A44" s="1" t="str">
        <v>11/08/07</v>
      </c>
      <c r="B44" s="1">
        <v>28.8</v>
      </c>
      <c r="C44" s="1">
        <v>28.8</v>
      </c>
      <c r="D44" s="1">
        <v>28.8</v>
      </c>
      <c r="E44" s="1">
        <v>28.8</v>
      </c>
      <c r="F44">
        <v>28.8</v>
      </c>
      <c r="G44" s="1">
        <v>2.55621205790679</v>
      </c>
      <c r="H44" s="1">
        <v>29.52</v>
      </c>
      <c r="I44" s="1">
        <v>30.495832</v>
      </c>
      <c r="J44" s="1">
        <v>30.31</v>
      </c>
      <c r="K44" s="1">
        <v>30.14</v>
      </c>
      <c r="L44" s="1">
        <v>29.705769</v>
      </c>
      <c r="M44" s="1">
        <v>47.068109999999997</v>
      </c>
      <c r="N44" s="1">
        <f>-100*(_xll.FDS($A$1,"P_PRICE_HIGH("&amp;A44&amp;","&amp;A44&amp;"-14D,,,,""PRICE"",""INTRA"")") - B44)/(_xll.FDS($A$1,"P_PRICE_HIGH("&amp;A44&amp;","&amp;A44&amp;"-14D,,,,""PRICE"",""INTRA"")") - _xll.FDS($A$1,"P_PRICE_LOW("&amp;A44&amp;","&amp;A44&amp;"-14D,,,,""PRICE"",""INTRA"")"))</f>
        <v>-881.68270080410036</v>
      </c>
      <c r="O44" s="1">
        <v>126</v>
      </c>
      <c r="P44" s="1">
        <v>2.8600365785675361</v>
      </c>
      <c r="Q44" s="1">
        <v>2.7965579382134562</v>
      </c>
      <c r="R44" s="1">
        <v>15.61161487868852</v>
      </c>
      <c r="S44" s="1">
        <v>15.469526610337891</v>
      </c>
      <c r="T44" s="1">
        <v>19.055651847936829</v>
      </c>
      <c r="U44" s="1">
        <v>18.290236705281909</v>
      </c>
      <c r="V44" s="1">
        <v>2.367613159717219</v>
      </c>
      <c r="W44" s="1">
        <v>2.5112526664779891</v>
      </c>
      <c r="X44" s="1">
        <v>3.3245943642789659</v>
      </c>
      <c r="Y44" s="1">
        <v>48.700355811193283</v>
      </c>
      <c r="Z44" s="1">
        <v>3.8410370587647109</v>
      </c>
      <c r="AA44" s="1">
        <v>36.56846879458093</v>
      </c>
      <c r="AB44" s="1">
        <v>6.1060976566064618</v>
      </c>
      <c r="AC44" s="1">
        <v>19.410049418127048</v>
      </c>
      <c r="AD44" s="1">
        <v>19.909596694866568</v>
      </c>
      <c r="AE44" s="1">
        <v>51.852426946811562</v>
      </c>
    </row>
    <row r="45" spans="1:31" x14ac:dyDescent="0.25">
      <c r="A45" s="1" t="str">
        <v>11/09/07</v>
      </c>
      <c r="B45" s="1">
        <v>28.9</v>
      </c>
      <c r="C45" s="1">
        <v>28.9</v>
      </c>
      <c r="D45" s="1">
        <v>28.9</v>
      </c>
      <c r="E45" s="1">
        <v>28.9</v>
      </c>
      <c r="F45">
        <v>28.9</v>
      </c>
      <c r="G45" s="1">
        <v>2.5185320008588969</v>
      </c>
      <c r="H45" s="1">
        <v>29.2</v>
      </c>
      <c r="I45" s="1">
        <v>30.425000000000001</v>
      </c>
      <c r="J45" s="1">
        <v>30.236666</v>
      </c>
      <c r="K45" s="1">
        <v>30.107500000000002</v>
      </c>
      <c r="L45" s="1">
        <v>29.746155000000002</v>
      </c>
      <c r="M45" s="1">
        <v>47.740856000000001</v>
      </c>
      <c r="N45" s="1">
        <f>-100*(_xll.FDS($A$1,"P_PRICE_HIGH("&amp;A45&amp;","&amp;A45&amp;"-14D,,,,""PRICE"",""INTRA"")") - B45)/(_xll.FDS($A$1,"P_PRICE_HIGH("&amp;A45&amp;","&amp;A45&amp;"-14D,,,,""PRICE"",""INTRA"")") - _xll.FDS($A$1,"P_PRICE_LOW("&amp;A45&amp;","&amp;A45&amp;"-14D,,,,""PRICE"",""INTRA"")"))</f>
        <v>-881.67993947159175</v>
      </c>
      <c r="O45" s="1">
        <v>133</v>
      </c>
      <c r="P45" s="1">
        <v>2.8649663681285902</v>
      </c>
      <c r="Q45" s="1">
        <v>2.797121854537846</v>
      </c>
      <c r="R45" s="1">
        <v>15.614675729955049</v>
      </c>
      <c r="S45" s="1">
        <v>15.452795086547161</v>
      </c>
      <c r="T45" s="1">
        <v>19.142839793170591</v>
      </c>
      <c r="U45" s="1">
        <v>18.357085852840289</v>
      </c>
      <c r="V45" s="1">
        <v>2.3621462816291579</v>
      </c>
      <c r="W45" s="1">
        <v>2.509489470665375</v>
      </c>
      <c r="X45" s="1">
        <v>65.399483867503108</v>
      </c>
      <c r="Y45" s="1">
        <v>48.469441661461921</v>
      </c>
      <c r="Z45" s="1">
        <v>3.9210049533022042</v>
      </c>
      <c r="AA45" s="1">
        <v>38.105631641633828</v>
      </c>
      <c r="AB45" s="1">
        <v>5.3513362885068094</v>
      </c>
      <c r="AC45" s="1">
        <v>19.329344210277672</v>
      </c>
      <c r="AD45" s="1">
        <v>19.743668812009702</v>
      </c>
      <c r="AE45" s="1">
        <v>51.834129163801911</v>
      </c>
    </row>
    <row r="46" spans="1:31" x14ac:dyDescent="0.25">
      <c r="A46" s="1" t="str">
        <v>11/12/07</v>
      </c>
      <c r="B46" s="1">
        <v>27.75</v>
      </c>
      <c r="C46" s="1">
        <v>27.75</v>
      </c>
      <c r="D46" s="1">
        <v>27.75</v>
      </c>
      <c r="E46" s="1">
        <v>27.75</v>
      </c>
      <c r="F46">
        <v>27.75</v>
      </c>
      <c r="G46" s="1">
        <v>2.6677439233239642</v>
      </c>
      <c r="H46" s="1">
        <v>28.95</v>
      </c>
      <c r="I46" s="1">
        <v>30.208334000000001</v>
      </c>
      <c r="J46" s="1">
        <v>30.163333999999999</v>
      </c>
      <c r="K46" s="1">
        <v>30.0275</v>
      </c>
      <c r="L46" s="1">
        <v>29.759615</v>
      </c>
      <c r="M46" s="1">
        <v>41.248215000000002</v>
      </c>
      <c r="N46" s="1">
        <f>-100*(_xll.FDS($A$1,"P_PRICE_HIGH("&amp;A46&amp;","&amp;A46&amp;"-14D,,,,""PRICE"",""INTRA"")") - B46)/(_xll.FDS($A$1,"P_PRICE_HIGH("&amp;A46&amp;","&amp;A46&amp;"-14D,,,,""PRICE"",""INTRA"")") - _xll.FDS($A$1,"P_PRICE_LOW("&amp;A46&amp;","&amp;A46&amp;"-14D,,,,""PRICE"",""INTRA"")"))</f>
        <v>-711.08562469796743</v>
      </c>
      <c r="O46" s="1">
        <v>102</v>
      </c>
      <c r="P46" s="1">
        <v>2.761420849907136</v>
      </c>
      <c r="Q46" s="1">
        <v>2.6760365599894831</v>
      </c>
      <c r="R46" s="1">
        <v>15.09016187001323</v>
      </c>
      <c r="S46" s="1">
        <v>14.824667591532741</v>
      </c>
      <c r="T46" s="1">
        <v>18.598813110093101</v>
      </c>
      <c r="U46" s="1">
        <v>17.72013217454975</v>
      </c>
      <c r="V46" s="1">
        <v>2.4484188858643829</v>
      </c>
      <c r="W46" s="1">
        <v>2.642166806769243</v>
      </c>
      <c r="X46" s="1">
        <v>2.0672368111268011</v>
      </c>
      <c r="Y46" s="1">
        <v>48.799268657733244</v>
      </c>
      <c r="Z46" s="1">
        <v>3.603092332098853</v>
      </c>
      <c r="AA46" s="1">
        <v>39.168665580593483</v>
      </c>
      <c r="AB46" s="1">
        <v>5.4427936285714704</v>
      </c>
      <c r="AC46" s="1">
        <v>18.483680760468189</v>
      </c>
      <c r="AD46" s="1">
        <v>19.024868335290151</v>
      </c>
      <c r="AE46" s="1">
        <v>51.90720504685239</v>
      </c>
    </row>
    <row r="47" spans="1:31" x14ac:dyDescent="0.25">
      <c r="A47" s="1" t="str">
        <v>11/13/07</v>
      </c>
      <c r="B47" s="1">
        <v>28</v>
      </c>
      <c r="C47" s="1">
        <v>28</v>
      </c>
      <c r="D47" s="1">
        <v>28</v>
      </c>
      <c r="E47" s="1">
        <v>28</v>
      </c>
      <c r="F47">
        <v>28</v>
      </c>
      <c r="G47" s="1">
        <v>2.6199399194722122</v>
      </c>
      <c r="H47" s="1">
        <v>28.63</v>
      </c>
      <c r="I47" s="1">
        <v>29.962499999999999</v>
      </c>
      <c r="J47" s="1">
        <v>30.04</v>
      </c>
      <c r="K47" s="1">
        <v>29.927499999999998</v>
      </c>
      <c r="L47" s="1">
        <v>29.744230000000002</v>
      </c>
      <c r="M47" s="1">
        <v>43.06109</v>
      </c>
      <c r="N47" s="1">
        <f>-100*(_xll.FDS($A$1,"P_PRICE_HIGH("&amp;A47&amp;","&amp;A47&amp;"-14D,,,,""PRICE"",""INTRA"")") - B47)/(_xll.FDS($A$1,"P_PRICE_HIGH("&amp;A47&amp;","&amp;A47&amp;"-14D,,,,""PRICE"",""INTRA"")") - _xll.FDS($A$1,"P_PRICE_LOW("&amp;A47&amp;","&amp;A47&amp;"-14D,,,,""PRICE"",""INTRA"")"))</f>
        <v>-637.91032610324294</v>
      </c>
      <c r="O47" s="1">
        <v>101</v>
      </c>
      <c r="P47" s="1">
        <v>2.7800225623201489</v>
      </c>
      <c r="Q47" s="1">
        <v>2.693616881887595</v>
      </c>
      <c r="R47" s="1">
        <v>15.21280649564544</v>
      </c>
      <c r="S47" s="1">
        <v>14.942471254730499</v>
      </c>
      <c r="T47" s="1">
        <v>18.6439763984351</v>
      </c>
      <c r="U47" s="1">
        <v>17.744726707044851</v>
      </c>
      <c r="V47" s="1">
        <v>2.437723068401429</v>
      </c>
      <c r="W47" s="1">
        <v>2.6275086814667659</v>
      </c>
      <c r="X47" s="1">
        <v>71.579451737636717</v>
      </c>
      <c r="Y47" s="1">
        <v>48.820573544802869</v>
      </c>
      <c r="Z47" s="1">
        <v>3.6713254687460162</v>
      </c>
      <c r="AA47" s="1">
        <v>38.599875075011873</v>
      </c>
      <c r="AB47" s="1">
        <v>5.550996741348051</v>
      </c>
      <c r="AC47" s="1">
        <v>18.594751687887481</v>
      </c>
      <c r="AD47" s="1">
        <v>19.149908578320431</v>
      </c>
      <c r="AE47" s="1">
        <v>52.015881922288521</v>
      </c>
    </row>
    <row r="48" spans="1:31" x14ac:dyDescent="0.25">
      <c r="A48" s="1" t="str">
        <v>11/14/07</v>
      </c>
      <c r="B48" s="1">
        <v>29.35</v>
      </c>
      <c r="C48" s="1">
        <v>29.35</v>
      </c>
      <c r="D48" s="1">
        <v>29.35</v>
      </c>
      <c r="E48" s="1">
        <v>29.35</v>
      </c>
      <c r="F48">
        <v>29.35</v>
      </c>
      <c r="G48" s="1">
        <v>2.811370316044858</v>
      </c>
      <c r="H48" s="1">
        <v>28.56</v>
      </c>
      <c r="I48" s="1">
        <v>29.729165999999999</v>
      </c>
      <c r="J48" s="1">
        <v>30.013334</v>
      </c>
      <c r="K48" s="1">
        <v>29.927499999999998</v>
      </c>
      <c r="L48" s="1">
        <v>29.784614999999999</v>
      </c>
      <c r="M48" s="1">
        <v>51.723866000000001</v>
      </c>
      <c r="N48" s="1">
        <f>-100*(_xll.FDS($A$1,"P_PRICE_HIGH("&amp;A48&amp;","&amp;A48&amp;"-14D,,,,""PRICE"",""INTRA"")") - B48)/(_xll.FDS($A$1,"P_PRICE_HIGH("&amp;A48&amp;","&amp;A48&amp;"-14D,,,,""PRICE"",""INTRA"")") - _xll.FDS($A$1,"P_PRICE_LOW("&amp;A48&amp;","&amp;A48&amp;"-14D,,,,""PRICE"",""INTRA"")"))</f>
        <v>-637.8833556089636</v>
      </c>
      <c r="O48" s="1">
        <v>136</v>
      </c>
      <c r="P48" s="1">
        <v>2.8927629609141219</v>
      </c>
      <c r="Q48" s="1">
        <v>2.8178151275279548</v>
      </c>
      <c r="R48" s="1">
        <v>15.83690302170332</v>
      </c>
      <c r="S48" s="1">
        <v>15.55403800543081</v>
      </c>
      <c r="T48" s="1">
        <v>19.48781323632295</v>
      </c>
      <c r="U48" s="1">
        <v>18.626667401932309</v>
      </c>
      <c r="V48" s="1">
        <v>2.3581994624436589</v>
      </c>
      <c r="W48" s="1">
        <v>2.554692672780202</v>
      </c>
      <c r="X48" s="1">
        <v>98.77918389766684</v>
      </c>
      <c r="Y48" s="1">
        <v>49.535130237563237</v>
      </c>
      <c r="Z48" s="1">
        <v>4.014627871211716</v>
      </c>
      <c r="AA48" s="1">
        <v>38.924981743681499</v>
      </c>
      <c r="AB48" s="1">
        <v>5.60124661767167</v>
      </c>
      <c r="AC48" s="1">
        <v>19.405805354828029</v>
      </c>
      <c r="AD48" s="1">
        <v>19.90729046388698</v>
      </c>
      <c r="AE48" s="1">
        <v>51.878368382869411</v>
      </c>
    </row>
    <row r="49" spans="1:31" x14ac:dyDescent="0.25">
      <c r="A49" s="1" t="str">
        <v>11/15/07</v>
      </c>
      <c r="B49" s="1">
        <v>28.85</v>
      </c>
      <c r="C49" s="1">
        <v>28.85</v>
      </c>
      <c r="D49" s="1">
        <v>28.85</v>
      </c>
      <c r="E49" s="1">
        <v>28.85</v>
      </c>
      <c r="F49">
        <v>28.85</v>
      </c>
      <c r="G49" s="1">
        <v>2.8007402496170948</v>
      </c>
      <c r="H49" s="1">
        <v>28.57</v>
      </c>
      <c r="I49" s="1">
        <v>29.454166000000001</v>
      </c>
      <c r="J49" s="1">
        <v>29.913333999999999</v>
      </c>
      <c r="K49" s="1">
        <v>29.875</v>
      </c>
      <c r="L49" s="1">
        <v>29.794231</v>
      </c>
      <c r="M49" s="1">
        <v>48.764668</v>
      </c>
      <c r="N49" s="1">
        <f>-100*(_xll.FDS($A$1,"P_PRICE_HIGH("&amp;A49&amp;","&amp;A49&amp;"-14D,,,,""PRICE"",""INTRA"")") - B49)/(_xll.FDS($A$1,"P_PRICE_HIGH("&amp;A49&amp;","&amp;A49&amp;"-14D,,,,""PRICE"",""INTRA"")") - _xll.FDS($A$1,"P_PRICE_LOW("&amp;A49&amp;","&amp;A49&amp;"-14D,,,,""PRICE"",""INTRA"")"))</f>
        <v>-637.89334468091897</v>
      </c>
      <c r="O49" s="1">
        <v>112</v>
      </c>
      <c r="P49" s="1">
        <v>2.8638365022776129</v>
      </c>
      <c r="Q49" s="1">
        <v>2.7846477159804248</v>
      </c>
      <c r="R49" s="1">
        <v>15.65182363752656</v>
      </c>
      <c r="S49" s="1">
        <v>15.335988817095689</v>
      </c>
      <c r="T49" s="1">
        <v>19.28508621621059</v>
      </c>
      <c r="U49" s="1">
        <v>18.403837111684659</v>
      </c>
      <c r="V49" s="1">
        <v>2.376440228809575</v>
      </c>
      <c r="W49" s="1">
        <v>2.583258840747749</v>
      </c>
      <c r="X49" s="1">
        <v>2.5957949662950899</v>
      </c>
      <c r="Y49" s="1">
        <v>49.52042187203061</v>
      </c>
      <c r="Z49" s="1">
        <v>4.0066971047189588</v>
      </c>
      <c r="AA49" s="1">
        <v>38.928619239761737</v>
      </c>
      <c r="AB49" s="1">
        <v>5.5235575602364158</v>
      </c>
      <c r="AC49" s="1">
        <v>19.18507380880234</v>
      </c>
      <c r="AD49" s="1">
        <v>19.705817493238879</v>
      </c>
      <c r="AE49" s="1">
        <v>51.964424860408663</v>
      </c>
    </row>
    <row r="50" spans="1:31" x14ac:dyDescent="0.25">
      <c r="A50" s="1" t="str">
        <v>11/16/07</v>
      </c>
      <c r="B50" s="1">
        <v>27.6</v>
      </c>
      <c r="C50" s="1">
        <v>27.6</v>
      </c>
      <c r="D50" s="1">
        <v>27.6</v>
      </c>
      <c r="E50" s="1">
        <v>27.6</v>
      </c>
      <c r="F50">
        <v>27.6</v>
      </c>
      <c r="G50" s="1">
        <v>2.953230273834393</v>
      </c>
      <c r="H50" s="1">
        <v>28.31</v>
      </c>
      <c r="I50" s="1">
        <v>29.137499999999999</v>
      </c>
      <c r="J50" s="1">
        <v>29.69</v>
      </c>
      <c r="K50" s="1">
        <v>29.754999999999999</v>
      </c>
      <c r="L50" s="1">
        <v>29.740385</v>
      </c>
      <c r="M50" s="1">
        <v>42.255943000000002</v>
      </c>
      <c r="N50" s="1">
        <f>-100*(_xll.FDS($A$1,"P_PRICE_HIGH("&amp;A50&amp;","&amp;A50&amp;"-14D,,,,""PRICE"",""INTRA"")") - B50)/(_xll.FDS($A$1,"P_PRICE_HIGH("&amp;A50&amp;","&amp;A50&amp;"-14D,,,,""PRICE"",""INTRA"")") - _xll.FDS($A$1,"P_PRICE_LOW("&amp;A50&amp;","&amp;A50&amp;"-14D,,,,""PRICE"",""INTRA"")"))</f>
        <v>-637.91831736080712</v>
      </c>
      <c r="O50" s="1">
        <v>77</v>
      </c>
      <c r="P50" s="1">
        <v>2.7654678653117228</v>
      </c>
      <c r="Q50" s="1">
        <v>2.6761695191088739</v>
      </c>
      <c r="R50" s="1">
        <v>15.06513833911221</v>
      </c>
      <c r="S50" s="1">
        <v>14.68757599822872</v>
      </c>
      <c r="T50" s="1">
        <v>18.64770046557009</v>
      </c>
      <c r="U50" s="1">
        <v>17.699201050517821</v>
      </c>
      <c r="V50" s="1">
        <v>2.462070957738673</v>
      </c>
      <c r="W50" s="1">
        <v>2.694087047932856</v>
      </c>
      <c r="X50" s="1">
        <v>0.2968427235569569</v>
      </c>
      <c r="Y50" s="1">
        <v>49.674659778907532</v>
      </c>
      <c r="Z50" s="1">
        <v>3.463852288085326</v>
      </c>
      <c r="AA50" s="1">
        <v>39.471884529099043</v>
      </c>
      <c r="AB50" s="1">
        <v>5.3945173799024584</v>
      </c>
      <c r="AC50" s="1">
        <v>18.45240206348647</v>
      </c>
      <c r="AD50" s="1">
        <v>19.025845085184539</v>
      </c>
      <c r="AE50" s="1">
        <v>52.06865940336499</v>
      </c>
    </row>
    <row r="51" spans="1:31" x14ac:dyDescent="0.25">
      <c r="A51" s="1" t="str">
        <v>11/19/07</v>
      </c>
      <c r="B51" s="1">
        <v>27.55</v>
      </c>
      <c r="C51" s="1">
        <v>27.55</v>
      </c>
      <c r="D51" s="1">
        <v>27.55</v>
      </c>
      <c r="E51" s="1">
        <v>27.55</v>
      </c>
      <c r="F51">
        <v>27.55</v>
      </c>
      <c r="G51" s="1">
        <v>2.8365821988706919</v>
      </c>
      <c r="H51" s="1">
        <v>28.27</v>
      </c>
      <c r="I51" s="1">
        <v>28.8</v>
      </c>
      <c r="J51" s="1">
        <v>29.383333</v>
      </c>
      <c r="K51" s="1">
        <v>29.69</v>
      </c>
      <c r="L51" s="1">
        <v>29.663461999999999</v>
      </c>
      <c r="M51" s="1">
        <v>42.014378000000001</v>
      </c>
      <c r="N51" s="1">
        <f>-100*(_xll.FDS($A$1,"P_PRICE_HIGH("&amp;A51&amp;","&amp;A51&amp;"-14D,,,,""PRICE"",""INTRA"")") - B51)/(_xll.FDS($A$1,"P_PRICE_HIGH("&amp;A51&amp;","&amp;A51&amp;"-14D,,,,""PRICE"",""INTRA"")") - _xll.FDS($A$1,"P_PRICE_LOW("&amp;A51&amp;","&amp;A51&amp;"-14D,,,,""PRICE"",""INTRA"")"))</f>
        <v>-637.9193162680026</v>
      </c>
      <c r="O51" s="1">
        <v>69</v>
      </c>
      <c r="P51" s="1">
        <v>2.7622597355775391</v>
      </c>
      <c r="Q51" s="1">
        <v>2.667298336721367</v>
      </c>
      <c r="R51" s="1">
        <v>14.85849468146124</v>
      </c>
      <c r="S51" s="1">
        <v>14.573883205124771</v>
      </c>
      <c r="T51" s="1">
        <v>18.61042732165177</v>
      </c>
      <c r="U51" s="1">
        <v>17.750915900433611</v>
      </c>
      <c r="V51" s="1">
        <v>2.4641672118538711</v>
      </c>
      <c r="W51" s="1">
        <v>2.7054890781213832</v>
      </c>
      <c r="X51" s="1">
        <v>19.312695178334199</v>
      </c>
      <c r="Y51" s="1">
        <v>49.630787947934863</v>
      </c>
      <c r="Z51" s="1">
        <v>3.1691782467640279</v>
      </c>
      <c r="AA51" s="1">
        <v>39.721079672048518</v>
      </c>
      <c r="AB51" s="1">
        <v>5.2426873165622174</v>
      </c>
      <c r="AC51" s="1">
        <v>18.35719752277323</v>
      </c>
      <c r="AD51" s="1">
        <v>18.943135672492851</v>
      </c>
      <c r="AE51" s="1">
        <v>52.067701673707411</v>
      </c>
    </row>
    <row r="52" spans="1:31" x14ac:dyDescent="0.25">
      <c r="A52" s="1" t="str">
        <v>11/20/07</v>
      </c>
      <c r="B52" s="1">
        <v>27.85</v>
      </c>
      <c r="C52" s="1">
        <v>27.85</v>
      </c>
      <c r="D52" s="1">
        <v>27.85</v>
      </c>
      <c r="E52" s="1">
        <v>27.85</v>
      </c>
      <c r="F52">
        <v>27.85</v>
      </c>
      <c r="G52" s="1">
        <v>2.7251069063307698</v>
      </c>
      <c r="H52" s="1">
        <v>28.24</v>
      </c>
      <c r="I52" s="1">
        <v>28.579166000000001</v>
      </c>
      <c r="J52" s="1">
        <v>29.096665999999999</v>
      </c>
      <c r="K52" s="1">
        <v>29.59</v>
      </c>
      <c r="L52" s="1">
        <v>29.60577</v>
      </c>
      <c r="M52" s="1">
        <v>44.079990000000002</v>
      </c>
      <c r="N52" s="1">
        <f>-100*(_xll.FDS($A$1,"P_PRICE_HIGH("&amp;A52&amp;","&amp;A52&amp;"-14D,,,,""PRICE"",""INTRA"")") - B52)/(_xll.FDS($A$1,"P_PRICE_HIGH("&amp;A52&amp;","&amp;A52&amp;"-14D,,,,""PRICE"",""INTRA"")") - _xll.FDS($A$1,"P_PRICE_LOW("&amp;A52&amp;","&amp;A52&amp;"-14D,,,,""PRICE"",""INTRA"")"))</f>
        <v>-580.16423912430048</v>
      </c>
      <c r="O52" s="1">
        <v>73</v>
      </c>
      <c r="P52" s="1">
        <v>2.7820762139047792</v>
      </c>
      <c r="Q52" s="1">
        <v>2.6856874415675329</v>
      </c>
      <c r="R52" s="1">
        <v>15.14845810847126</v>
      </c>
      <c r="S52" s="1">
        <v>14.717800846682749</v>
      </c>
      <c r="T52" s="1">
        <v>18.898062193246279</v>
      </c>
      <c r="U52" s="1">
        <v>18.022485798021052</v>
      </c>
      <c r="V52" s="1">
        <v>2.4481112888876901</v>
      </c>
      <c r="W52" s="1">
        <v>2.6867495581466359</v>
      </c>
      <c r="X52" s="1">
        <v>73.582345569381701</v>
      </c>
      <c r="Y52" s="1">
        <v>49.647295563777739</v>
      </c>
      <c r="Z52" s="1">
        <v>2.9413181870396312</v>
      </c>
      <c r="AA52" s="1">
        <v>40.021367247117887</v>
      </c>
      <c r="AB52" s="1">
        <v>5.241115462180435</v>
      </c>
      <c r="AC52" s="1">
        <v>18.49106028476843</v>
      </c>
      <c r="AD52" s="1">
        <v>19.075873223732859</v>
      </c>
      <c r="AE52" s="1">
        <v>51.955564628338401</v>
      </c>
    </row>
    <row r="53" spans="1:31" x14ac:dyDescent="0.25">
      <c r="A53" s="1" t="str">
        <v>11/21/07</v>
      </c>
      <c r="B53" s="1">
        <v>26.7</v>
      </c>
      <c r="C53" s="1">
        <v>26.7</v>
      </c>
      <c r="D53" s="1">
        <v>26.7</v>
      </c>
      <c r="E53" s="1">
        <v>26.7</v>
      </c>
      <c r="F53">
        <v>26.7</v>
      </c>
      <c r="G53" s="1">
        <v>2.8591758069202862</v>
      </c>
      <c r="H53" s="1">
        <v>27.71</v>
      </c>
      <c r="I53" s="1">
        <v>28.387499999999999</v>
      </c>
      <c r="J53" s="1">
        <v>28.783332999999999</v>
      </c>
      <c r="K53" s="1">
        <v>29.4375</v>
      </c>
      <c r="L53" s="1">
        <v>29.478846000000001</v>
      </c>
      <c r="M53" s="1">
        <v>38.428725999999997</v>
      </c>
      <c r="N53" s="1">
        <f>-100*(_xll.FDS($A$1,"P_PRICE_HIGH("&amp;A53&amp;","&amp;A53&amp;"-14D,,,,""PRICE"",""INTRA"")") - B53)/(_xll.FDS($A$1,"P_PRICE_HIGH("&amp;A53&amp;","&amp;A53&amp;"-14D,,,,""PRICE"",""INTRA"")") - _xll.FDS($A$1,"P_PRICE_LOW("&amp;A53&amp;","&amp;A53&amp;"-14D,,,,""PRICE"",""INTRA"")"))</f>
        <v>-580.1851740603397</v>
      </c>
      <c r="O53" s="1">
        <v>38</v>
      </c>
      <c r="P53" s="1">
        <v>2.685509018511286</v>
      </c>
      <c r="Q53" s="1">
        <v>2.5785318277484461</v>
      </c>
      <c r="R53" s="1">
        <v>14.548766638002251</v>
      </c>
      <c r="S53" s="1">
        <v>14.068022480451781</v>
      </c>
      <c r="T53" s="1">
        <v>18.340830483219751</v>
      </c>
      <c r="U53" s="1">
        <v>17.37463288477926</v>
      </c>
      <c r="V53" s="1">
        <v>2.534206609440286</v>
      </c>
      <c r="W53" s="1">
        <v>2.7980498206666899</v>
      </c>
      <c r="X53" s="1">
        <v>0.90271769919656897</v>
      </c>
      <c r="Y53" s="1">
        <v>49.624256271119762</v>
      </c>
      <c r="Z53" s="1">
        <v>3.1273304431105879</v>
      </c>
      <c r="AA53" s="1">
        <v>40.427439242406138</v>
      </c>
      <c r="AB53" s="1">
        <v>5.1524089576440781</v>
      </c>
      <c r="AC53" s="1">
        <v>17.746792418495861</v>
      </c>
      <c r="AD53" s="1">
        <v>18.379134281806792</v>
      </c>
      <c r="AE53" s="1">
        <v>52.07700143982261</v>
      </c>
    </row>
    <row r="54" spans="1:31" x14ac:dyDescent="0.25">
      <c r="A54" s="1" t="str">
        <v>11/22/07</v>
      </c>
      <c r="B54" s="1">
        <v>26.15</v>
      </c>
      <c r="C54" s="1">
        <v>26.15</v>
      </c>
      <c r="D54" s="1">
        <v>26.15</v>
      </c>
      <c r="E54" s="1">
        <v>26.15</v>
      </c>
      <c r="F54">
        <v>26.15</v>
      </c>
      <c r="G54" s="1">
        <v>2.8137397666787081</v>
      </c>
      <c r="H54" s="1">
        <v>27.17</v>
      </c>
      <c r="I54" s="1">
        <v>28.1</v>
      </c>
      <c r="J54" s="1">
        <v>28.42</v>
      </c>
      <c r="K54" s="1">
        <v>29.227499999999999</v>
      </c>
      <c r="L54" s="1">
        <v>29.35577</v>
      </c>
      <c r="M54" s="1">
        <v>36.048386000000001</v>
      </c>
      <c r="N54" s="1">
        <f>-100*(_xll.FDS($A$1,"P_PRICE_HIGH("&amp;A54&amp;","&amp;A54&amp;"-14D,,,,""PRICE"",""INTRA"")") - B54)/(_xll.FDS($A$1,"P_PRICE_HIGH("&amp;A54&amp;","&amp;A54&amp;"-14D,,,,""PRICE"",""INTRA"")") - _xll.FDS($A$1,"P_PRICE_LOW("&amp;A54&amp;","&amp;A54&amp;"-14D,,,,""PRICE"",""INTRA"")"))</f>
        <v>-610.52606618213701</v>
      </c>
      <c r="O54" s="1">
        <v>9</v>
      </c>
      <c r="P54" s="1">
        <v>2.6243236481485699</v>
      </c>
      <c r="Q54" s="1">
        <v>2.5128512646082628</v>
      </c>
      <c r="R54" s="1">
        <v>14.269126806450309</v>
      </c>
      <c r="S54" s="1">
        <v>13.74594175721951</v>
      </c>
      <c r="T54" s="1">
        <v>18.051021411931611</v>
      </c>
      <c r="U54" s="1">
        <v>17.077780775613949</v>
      </c>
      <c r="V54" s="1">
        <v>2.5969535787459459</v>
      </c>
      <c r="W54" s="1">
        <v>2.8772269174916669</v>
      </c>
      <c r="X54" s="1">
        <v>6.2877856752849404</v>
      </c>
      <c r="Y54" s="1">
        <v>49.681069001928407</v>
      </c>
      <c r="Z54" s="1">
        <v>2.5554981330671618</v>
      </c>
      <c r="AA54" s="1">
        <v>40.89197346337577</v>
      </c>
      <c r="AB54" s="1">
        <v>5.1692949855987811</v>
      </c>
      <c r="AC54" s="1">
        <v>17.277881011455751</v>
      </c>
      <c r="AD54" s="1">
        <v>17.950218639308179</v>
      </c>
      <c r="AE54" s="1">
        <v>52.063391645268467</v>
      </c>
    </row>
    <row r="55" spans="1:31" x14ac:dyDescent="0.25">
      <c r="A55" s="1" t="str">
        <v>11/23/07</v>
      </c>
      <c r="B55" s="1">
        <v>26.65</v>
      </c>
      <c r="C55" s="1">
        <v>26.65</v>
      </c>
      <c r="D55" s="1">
        <v>26.65</v>
      </c>
      <c r="E55" s="1">
        <v>26.65</v>
      </c>
      <c r="F55">
        <v>26.65</v>
      </c>
      <c r="G55" s="1">
        <v>2.8105569184317738</v>
      </c>
      <c r="H55" s="1">
        <v>26.98</v>
      </c>
      <c r="I55" s="1">
        <v>27.845832999999999</v>
      </c>
      <c r="J55" s="1">
        <v>28.163333999999999</v>
      </c>
      <c r="K55" s="1">
        <v>29.012499999999999</v>
      </c>
      <c r="L55" s="1">
        <v>29.23077</v>
      </c>
      <c r="M55" s="1">
        <v>39.704822999999998</v>
      </c>
      <c r="N55" s="1">
        <f>-100*(_xll.FDS($A$1,"P_PRICE_HIGH("&amp;A55&amp;","&amp;A55&amp;"-14D,,,,""PRICE"",""INTRA"")") - B55)/(_xll.FDS($A$1,"P_PRICE_HIGH("&amp;A55&amp;","&amp;A55&amp;"-14D,,,,""PRICE"",""INTRA"")") - _xll.FDS($A$1,"P_PRICE_LOW("&amp;A55&amp;","&amp;A55&amp;"-14D,,,,""PRICE"",""INTRA"")"))</f>
        <v>-674.74382989326045</v>
      </c>
      <c r="O55" s="1">
        <v>35</v>
      </c>
      <c r="P55" s="1">
        <v>2.6708582155960299</v>
      </c>
      <c r="Q55" s="1">
        <v>2.559497788130185</v>
      </c>
      <c r="R55" s="1">
        <v>14.535290308454529</v>
      </c>
      <c r="S55" s="1">
        <v>14.029351249878101</v>
      </c>
      <c r="T55" s="1">
        <v>18.43255525360933</v>
      </c>
      <c r="U55" s="1">
        <v>17.43099437054104</v>
      </c>
      <c r="V55" s="1">
        <v>2.5517426721959851</v>
      </c>
      <c r="W55" s="1">
        <v>2.825516163487344</v>
      </c>
      <c r="X55" s="1">
        <v>95.214765557339462</v>
      </c>
      <c r="Y55" s="1">
        <v>49.800256512288108</v>
      </c>
      <c r="Z55" s="1">
        <v>2.2241977344974231</v>
      </c>
      <c r="AA55" s="1">
        <v>40.529545242026707</v>
      </c>
      <c r="AB55" s="1">
        <v>5.221021181810209</v>
      </c>
      <c r="AC55" s="1">
        <v>17.636233116721961</v>
      </c>
      <c r="AD55" s="1">
        <v>18.298677315853411</v>
      </c>
      <c r="AE55" s="1">
        <v>52.023593917221767</v>
      </c>
    </row>
    <row r="56" spans="1:31" x14ac:dyDescent="0.25">
      <c r="A56" s="1" t="str">
        <v>11/26/07</v>
      </c>
      <c r="B56" s="1">
        <v>27.9</v>
      </c>
      <c r="C56" s="1">
        <v>27.9</v>
      </c>
      <c r="D56" s="1">
        <v>27.9</v>
      </c>
      <c r="E56" s="1">
        <v>27.9</v>
      </c>
      <c r="F56">
        <v>27.9</v>
      </c>
      <c r="G56" s="1">
        <v>2.881540451157</v>
      </c>
      <c r="H56" s="1">
        <v>27.05</v>
      </c>
      <c r="I56" s="1">
        <v>27.770834000000001</v>
      </c>
      <c r="J56" s="1">
        <v>28.09</v>
      </c>
      <c r="K56" s="1">
        <v>28.8</v>
      </c>
      <c r="L56" s="1">
        <v>29.15</v>
      </c>
      <c r="M56" s="1">
        <v>47.748100000000001</v>
      </c>
      <c r="N56" s="1">
        <f>-100*(_xll.FDS($A$1,"P_PRICE_HIGH("&amp;A56&amp;","&amp;A56&amp;"-14D,,,,""PRICE"",""INTRA"")") - B56)/(_xll.FDS($A$1,"P_PRICE_HIGH("&amp;A56&amp;","&amp;A56&amp;"-14D,,,,""PRICE"",""INTRA"")") - _xll.FDS($A$1,"P_PRICE_LOW("&amp;A56&amp;","&amp;A56&amp;"-14D,,,,""PRICE"",""INTRA"")"))</f>
        <v>-696.08598240388017</v>
      </c>
      <c r="O56" s="1">
        <v>70</v>
      </c>
      <c r="P56" s="1">
        <v>2.785233538165651</v>
      </c>
      <c r="Q56" s="1">
        <v>2.6730263612488678</v>
      </c>
      <c r="R56" s="1">
        <v>15.12852040570681</v>
      </c>
      <c r="S56" s="1">
        <v>14.51622743067111</v>
      </c>
      <c r="T56" s="1">
        <v>19.008642215230509</v>
      </c>
      <c r="U56" s="1">
        <v>17.94691816950029</v>
      </c>
      <c r="V56" s="1">
        <v>2.4289806828119471</v>
      </c>
      <c r="W56" s="1">
        <v>2.702934230486056</v>
      </c>
      <c r="X56" s="1">
        <v>99.829502296871112</v>
      </c>
      <c r="Y56" s="1">
        <v>49.689901553354481</v>
      </c>
      <c r="Z56" s="1">
        <v>1.9278322575733049</v>
      </c>
      <c r="AA56" s="1">
        <v>38.489110389066489</v>
      </c>
      <c r="AB56" s="1">
        <v>5.4826899215814358</v>
      </c>
      <c r="AC56" s="1">
        <v>18.39564157950581</v>
      </c>
      <c r="AD56" s="1">
        <v>19.07606112356012</v>
      </c>
      <c r="AE56" s="1">
        <v>51.736351571027953</v>
      </c>
    </row>
    <row r="57" spans="1:31" x14ac:dyDescent="0.25">
      <c r="A57" s="1" t="str">
        <v>11/27/07</v>
      </c>
      <c r="B57" s="1">
        <v>27.45</v>
      </c>
      <c r="C57" s="1">
        <v>27.45</v>
      </c>
      <c r="D57" s="1">
        <v>27.45</v>
      </c>
      <c r="E57" s="1">
        <v>27.45</v>
      </c>
      <c r="F57">
        <v>27.45</v>
      </c>
      <c r="G57" s="1">
        <v>2.883424143461875</v>
      </c>
      <c r="H57" s="1">
        <v>26.97</v>
      </c>
      <c r="I57" s="1">
        <v>27.65</v>
      </c>
      <c r="J57" s="1">
        <v>27.946667000000001</v>
      </c>
      <c r="K57" s="1">
        <v>28.565000000000001</v>
      </c>
      <c r="L57" s="1">
        <v>29.096153000000001</v>
      </c>
      <c r="M57" s="1">
        <v>45.400120000000001</v>
      </c>
      <c r="N57" s="1">
        <f>-100*(_xll.FDS($A$1,"P_PRICE_HIGH("&amp;A57&amp;","&amp;A57&amp;"-14D,,,,""PRICE"",""INTRA"")") - B57)/(_xll.FDS($A$1,"P_PRICE_HIGH("&amp;A57&amp;","&amp;A57&amp;"-14D,,,,""PRICE"",""INTRA"")") - _xll.FDS($A$1,"P_PRICE_LOW("&amp;A57&amp;","&amp;A57&amp;"-14D,,,,""PRICE"",""INTRA"")"))</f>
        <v>-696.09636563749598</v>
      </c>
      <c r="O57" s="1">
        <v>42</v>
      </c>
      <c r="P57" s="1">
        <v>2.7417882323028819</v>
      </c>
      <c r="Q57" s="1">
        <v>2.6254311390426621</v>
      </c>
      <c r="R57" s="1">
        <v>14.93995634788808</v>
      </c>
      <c r="S57" s="1">
        <v>14.305054666725439</v>
      </c>
      <c r="T57" s="1">
        <v>18.760822054794581</v>
      </c>
      <c r="U57" s="1">
        <v>17.67829840719758</v>
      </c>
      <c r="V57" s="1">
        <v>2.4626470935599469</v>
      </c>
      <c r="W57" s="1">
        <v>2.7411572982393091</v>
      </c>
      <c r="X57" s="1">
        <v>1.3440336847146901</v>
      </c>
      <c r="Y57" s="1">
        <v>49.497462225645172</v>
      </c>
      <c r="Z57" s="1">
        <v>1.4096068662665471</v>
      </c>
      <c r="AA57" s="1">
        <v>38.641157614816777</v>
      </c>
      <c r="AB57" s="1">
        <v>5.6101830835938742</v>
      </c>
      <c r="AC57" s="1">
        <v>18.068619023980851</v>
      </c>
      <c r="AD57" s="1">
        <v>18.792673590866361</v>
      </c>
      <c r="AE57" s="1">
        <v>51.691420444054238</v>
      </c>
    </row>
    <row r="58" spans="1:31" x14ac:dyDescent="0.25">
      <c r="A58" s="1" t="str">
        <v>11/28/07</v>
      </c>
      <c r="B58" s="1">
        <v>27.6</v>
      </c>
      <c r="C58" s="1">
        <v>27.6</v>
      </c>
      <c r="D58" s="1">
        <v>27.6</v>
      </c>
      <c r="E58" s="1">
        <v>27.6</v>
      </c>
      <c r="F58">
        <v>27.6</v>
      </c>
      <c r="G58" s="1">
        <v>2.8733217600173599</v>
      </c>
      <c r="H58" s="1">
        <v>27.15</v>
      </c>
      <c r="I58" s="1">
        <v>27.637499999999999</v>
      </c>
      <c r="J58" s="1">
        <v>27.806667000000001</v>
      </c>
      <c r="K58" s="1">
        <v>28.375</v>
      </c>
      <c r="L58" s="1">
        <v>29.009615</v>
      </c>
      <c r="M58" s="1">
        <v>46.347217999999998</v>
      </c>
      <c r="N58" s="1">
        <f>-100*(_xll.FDS($A$1,"P_PRICE_HIGH("&amp;A58&amp;","&amp;A58&amp;"-14D,,,,""PRICE"",""INTRA"")") - B58)/(_xll.FDS($A$1,"P_PRICE_HIGH("&amp;A58&amp;","&amp;A58&amp;"-14D,,,,""PRICE"",""INTRA"")") - _xll.FDS($A$1,"P_PRICE_LOW("&amp;A58&amp;","&amp;A58&amp;"-14D,,,,""PRICE"",""INTRA"")"))</f>
        <v>-862.46008275634063</v>
      </c>
      <c r="O58" s="1">
        <v>57</v>
      </c>
      <c r="P58" s="1">
        <v>2.7526188524955759</v>
      </c>
      <c r="Q58" s="1">
        <v>2.634996909370062</v>
      </c>
      <c r="R58" s="1">
        <v>15.108264442644341</v>
      </c>
      <c r="S58" s="1">
        <v>14.44205402794166</v>
      </c>
      <c r="T58" s="1">
        <v>18.862395781936559</v>
      </c>
      <c r="U58" s="1">
        <v>17.76622848081433</v>
      </c>
      <c r="V58" s="1">
        <v>2.455265331031049</v>
      </c>
      <c r="W58" s="1">
        <v>2.7253451421523791</v>
      </c>
      <c r="X58" s="1">
        <v>31.360750905078572</v>
      </c>
      <c r="Y58" s="1">
        <v>49.399467810776088</v>
      </c>
      <c r="Z58" s="1">
        <v>1.7863262227234189</v>
      </c>
      <c r="AA58" s="1">
        <v>39.297392772966063</v>
      </c>
      <c r="AB58" s="1">
        <v>5.5438040005248643</v>
      </c>
      <c r="AC58" s="1">
        <v>18.136750424940129</v>
      </c>
      <c r="AD58" s="1">
        <v>18.856172115779579</v>
      </c>
      <c r="AE58" s="1">
        <v>51.58649930398839</v>
      </c>
    </row>
    <row r="59" spans="1:31" x14ac:dyDescent="0.25">
      <c r="A59" s="1" t="str">
        <v>11/29/07</v>
      </c>
      <c r="B59" s="1">
        <v>28.6</v>
      </c>
      <c r="C59" s="1">
        <v>28.6</v>
      </c>
      <c r="D59" s="1">
        <v>28.6</v>
      </c>
      <c r="E59" s="1">
        <v>28.6</v>
      </c>
      <c r="F59">
        <v>28.6</v>
      </c>
      <c r="G59" s="1">
        <v>3.012884721644578</v>
      </c>
      <c r="H59" s="1">
        <v>27.64</v>
      </c>
      <c r="I59" s="1">
        <v>27.6875</v>
      </c>
      <c r="J59" s="1">
        <v>27.793333000000001</v>
      </c>
      <c r="K59" s="1">
        <v>28.225000000000001</v>
      </c>
      <c r="L59" s="1">
        <v>28.965385000000001</v>
      </c>
      <c r="M59" s="1">
        <v>52.288969999999999</v>
      </c>
      <c r="N59" s="1">
        <f>-100*(_xll.FDS($A$1,"P_PRICE_HIGH("&amp;A59&amp;","&amp;A59&amp;"-14D,,,,""PRICE"",""INTRA"")") - B59)/(_xll.FDS($A$1,"P_PRICE_HIGH("&amp;A59&amp;","&amp;A59&amp;"-14D,,,,""PRICE"",""INTRA"")") - _xll.FDS($A$1,"P_PRICE_LOW("&amp;A59&amp;","&amp;A59&amp;"-14D,,,,""PRICE"",""INTRA"")"))</f>
        <v>-862.43056908265567</v>
      </c>
      <c r="O59" s="1">
        <v>92</v>
      </c>
      <c r="P59" s="1">
        <v>2.8634369018569852</v>
      </c>
      <c r="Q59" s="1">
        <v>2.7429868202649468</v>
      </c>
      <c r="R59" s="1">
        <v>15.774988997835271</v>
      </c>
      <c r="S59" s="1">
        <v>15.12877531768215</v>
      </c>
      <c r="T59" s="1">
        <v>19.603721774610719</v>
      </c>
      <c r="U59" s="1">
        <v>18.500184739747429</v>
      </c>
      <c r="V59" s="1">
        <v>2.3638388407679489</v>
      </c>
      <c r="W59" s="1">
        <v>2.616463894204303</v>
      </c>
      <c r="X59" s="1">
        <v>99.186911663165475</v>
      </c>
      <c r="Y59" s="1">
        <v>49.419490971912317</v>
      </c>
      <c r="Z59" s="1">
        <v>1.420735430137535</v>
      </c>
      <c r="AA59" s="1">
        <v>38.884627688890767</v>
      </c>
      <c r="AB59" s="1">
        <v>5.5415947438160158</v>
      </c>
      <c r="AC59" s="1">
        <v>18.898891722435529</v>
      </c>
      <c r="AD59" s="1">
        <v>19.594550007729449</v>
      </c>
      <c r="AE59" s="1">
        <v>51.651973831193501</v>
      </c>
    </row>
    <row r="60" spans="1:31" x14ac:dyDescent="0.25">
      <c r="A60" s="1" t="str">
        <v>11/30/07</v>
      </c>
      <c r="B60" s="1">
        <v>28.9</v>
      </c>
      <c r="C60" s="1">
        <v>28.9</v>
      </c>
      <c r="D60" s="1">
        <v>28.9</v>
      </c>
      <c r="E60" s="1">
        <v>28.9</v>
      </c>
      <c r="F60">
        <v>28.9</v>
      </c>
      <c r="G60" s="1">
        <v>2.9427073432025201</v>
      </c>
      <c r="H60" s="1">
        <v>28.09</v>
      </c>
      <c r="I60" s="1">
        <v>27.65</v>
      </c>
      <c r="J60" s="1">
        <v>27.793333000000001</v>
      </c>
      <c r="K60" s="1">
        <v>28.145</v>
      </c>
      <c r="L60" s="1">
        <v>28.909614999999999</v>
      </c>
      <c r="M60" s="1">
        <v>53.937060000000002</v>
      </c>
      <c r="N60" s="1">
        <f>-100*(_xll.FDS($A$1,"P_PRICE_HIGH("&amp;A60&amp;","&amp;A60&amp;"-14D,,,,""PRICE"",""INTRA"")") - B60)/(_xll.FDS($A$1,"P_PRICE_HIGH("&amp;A60&amp;","&amp;A60&amp;"-14D,,,,""PRICE"",""INTRA"")") - _xll.FDS($A$1,"P_PRICE_LOW("&amp;A60&amp;","&amp;A60&amp;"-14D,,,,""PRICE"",""INTRA"")"))</f>
        <v>-862.42171498054995</v>
      </c>
      <c r="O60" s="1">
        <v>110</v>
      </c>
      <c r="P60" s="1">
        <v>2.8758637895707779</v>
      </c>
      <c r="Q60" s="1">
        <v>2.7535578451157621</v>
      </c>
      <c r="R60" s="1">
        <v>15.92064319216202</v>
      </c>
      <c r="S60" s="1">
        <v>15.2603003610194</v>
      </c>
      <c r="T60" s="1">
        <v>19.679244584345259</v>
      </c>
      <c r="U60" s="1">
        <v>18.559441125965609</v>
      </c>
      <c r="V60" s="1">
        <v>2.3547589130202131</v>
      </c>
      <c r="W60" s="1">
        <v>2.608379778255995</v>
      </c>
      <c r="X60" s="1">
        <v>52.377022707565558</v>
      </c>
      <c r="Y60" s="1">
        <v>49.561542439681617</v>
      </c>
      <c r="Z60" s="1">
        <v>0.71597770814902462</v>
      </c>
      <c r="AA60" s="1">
        <v>38.871454224695732</v>
      </c>
      <c r="AB60" s="1">
        <v>5.395245211156265</v>
      </c>
      <c r="AC60" s="1">
        <v>19.01135261482327</v>
      </c>
      <c r="AD60" s="1">
        <v>19.690290634284072</v>
      </c>
      <c r="AE60" s="1">
        <v>51.53856591467936</v>
      </c>
    </row>
    <row r="61" spans="1:31" x14ac:dyDescent="0.25">
      <c r="A61" s="1" t="str">
        <v>12/03/07</v>
      </c>
      <c r="B61" s="1">
        <v>28.85</v>
      </c>
      <c r="C61" s="1">
        <v>28.85</v>
      </c>
      <c r="D61" s="1">
        <v>28.85</v>
      </c>
      <c r="E61" s="1">
        <v>28.85</v>
      </c>
      <c r="F61">
        <v>28.85</v>
      </c>
      <c r="G61" s="1">
        <v>2.719971572930362</v>
      </c>
      <c r="H61" s="1">
        <v>28.28</v>
      </c>
      <c r="I61" s="1">
        <v>27.65</v>
      </c>
      <c r="J61" s="1">
        <v>27.866667</v>
      </c>
      <c r="K61" s="1">
        <v>28.137499999999999</v>
      </c>
      <c r="L61" s="1">
        <v>28.828845999999999</v>
      </c>
      <c r="M61" s="1">
        <v>53.604709999999997</v>
      </c>
      <c r="N61" s="1">
        <f>-100*(_xll.FDS($A$1,"P_PRICE_HIGH("&amp;A61&amp;","&amp;A61&amp;"-14D,,,,""PRICE"",""INTRA"")") - B61)/(_xll.FDS($A$1,"P_PRICE_HIGH("&amp;A61&amp;","&amp;A61&amp;"-14D,,,,""PRICE"",""INTRA"")") - _xll.FDS($A$1,"P_PRICE_LOW("&amp;A61&amp;","&amp;A61&amp;"-14D,,,,""PRICE"",""INTRA"")"))</f>
        <v>-862.42319066423431</v>
      </c>
      <c r="O61" s="1">
        <v>108</v>
      </c>
      <c r="P61" s="1">
        <v>2.8831587283077562</v>
      </c>
      <c r="Q61" s="1">
        <v>2.7491445843676798</v>
      </c>
      <c r="R61" s="1">
        <v>16.01238424699223</v>
      </c>
      <c r="S61" s="1">
        <v>15.288655471867489</v>
      </c>
      <c r="T61" s="1">
        <v>19.878965883541511</v>
      </c>
      <c r="U61" s="1">
        <v>19.110437528567019</v>
      </c>
      <c r="V61" s="1">
        <v>2.348848807476569</v>
      </c>
      <c r="W61" s="1">
        <v>2.6125337523964558</v>
      </c>
      <c r="X61" s="1">
        <v>18.48373728626299</v>
      </c>
      <c r="Y61" s="1">
        <v>49.370884654375537</v>
      </c>
      <c r="Z61" s="1">
        <v>1.1474340331469199</v>
      </c>
      <c r="AA61" s="1">
        <v>39.189819748297019</v>
      </c>
      <c r="AB61" s="1">
        <v>5.8318677650620421</v>
      </c>
      <c r="AC61" s="1">
        <v>18.907978529673368</v>
      </c>
      <c r="AD61" s="1">
        <v>19.692731882870969</v>
      </c>
      <c r="AE61" s="1">
        <v>51.540855359868907</v>
      </c>
    </row>
    <row r="62" spans="1:31" x14ac:dyDescent="0.25">
      <c r="A62" s="1" t="str">
        <v>12/04/07</v>
      </c>
      <c r="B62" s="1">
        <v>29.1</v>
      </c>
      <c r="C62" s="1">
        <v>29.1</v>
      </c>
      <c r="D62" s="1">
        <v>29.1</v>
      </c>
      <c r="E62" s="1">
        <v>29.1</v>
      </c>
      <c r="F62">
        <v>29.1</v>
      </c>
      <c r="G62" s="1">
        <v>2.6851025937597259</v>
      </c>
      <c r="H62" s="1">
        <v>28.61</v>
      </c>
      <c r="I62" s="1">
        <v>27.774999999999999</v>
      </c>
      <c r="J62" s="1">
        <v>27.94</v>
      </c>
      <c r="K62" s="1">
        <v>28.112500000000001</v>
      </c>
      <c r="L62" s="1">
        <v>28.711538000000001</v>
      </c>
      <c r="M62" s="1">
        <v>55.094630000000002</v>
      </c>
      <c r="N62" s="1">
        <f>-100*(_xll.FDS($A$1,"P_PRICE_HIGH("&amp;A62&amp;","&amp;A62&amp;"-14D,,,,""PRICE"",""INTRA"")") - B62)/(_xll.FDS($A$1,"P_PRICE_HIGH("&amp;A62&amp;","&amp;A62&amp;"-14D,,,,""PRICE"",""INTRA"")") - _xll.FDS($A$1,"P_PRICE_LOW("&amp;A62&amp;","&amp;A62&amp;"-14D,,,,""PRICE"",""INTRA"")"))</f>
        <v>-862.41581224581307</v>
      </c>
      <c r="O62" s="1">
        <v>121</v>
      </c>
      <c r="P62" s="1">
        <v>2.918041672133044</v>
      </c>
      <c r="Q62" s="1">
        <v>2.7813822621810882</v>
      </c>
      <c r="R62" s="1">
        <v>16.155907332373019</v>
      </c>
      <c r="S62" s="1">
        <v>15.41373117631022</v>
      </c>
      <c r="T62" s="1">
        <v>20.041496795762399</v>
      </c>
      <c r="U62" s="1">
        <v>19.261427608948601</v>
      </c>
      <c r="V62" s="1">
        <v>2.3182577557506421</v>
      </c>
      <c r="W62" s="1">
        <v>2.579722548241774</v>
      </c>
      <c r="X62" s="1">
        <v>63.613808027654407</v>
      </c>
      <c r="Y62" s="1">
        <v>49.328521714940003</v>
      </c>
      <c r="Z62" s="1">
        <v>1.152802319816655</v>
      </c>
      <c r="AA62" s="1">
        <v>38.64615447063602</v>
      </c>
      <c r="AB62" s="1">
        <v>5.8782056714317594</v>
      </c>
      <c r="AC62" s="1">
        <v>19.131813496336079</v>
      </c>
      <c r="AD62" s="1">
        <v>19.929798533734591</v>
      </c>
      <c r="AE62" s="1">
        <v>51.602392726946817</v>
      </c>
    </row>
    <row r="63" spans="1:31" x14ac:dyDescent="0.25">
      <c r="A63" s="1" t="str">
        <v>12/05/07</v>
      </c>
      <c r="B63" s="1">
        <v>29.65</v>
      </c>
      <c r="C63" s="1">
        <v>29.65</v>
      </c>
      <c r="D63" s="1">
        <v>29.65</v>
      </c>
      <c r="E63" s="1">
        <v>29.65</v>
      </c>
      <c r="F63">
        <v>29.65</v>
      </c>
      <c r="G63" s="1">
        <v>2.7195349315875812</v>
      </c>
      <c r="H63" s="1">
        <v>29.02</v>
      </c>
      <c r="I63" s="1">
        <v>27.95</v>
      </c>
      <c r="J63" s="1">
        <v>27.96</v>
      </c>
      <c r="K63" s="1">
        <v>28.11</v>
      </c>
      <c r="L63" s="1">
        <v>28.615385</v>
      </c>
      <c r="M63" s="1">
        <v>58.269669999999998</v>
      </c>
      <c r="N63" s="1">
        <f>-100*(_xll.FDS($A$1,"P_PRICE_HIGH("&amp;A63&amp;","&amp;A63&amp;"-14D,,,,""PRICE"",""INTRA"")") - B63)/(_xll.FDS($A$1,"P_PRICE_HIGH("&amp;A63&amp;","&amp;A63&amp;"-14D,,,,""PRICE"",""INTRA"")") - _xll.FDS($A$1,"P_PRICE_LOW("&amp;A63&amp;","&amp;A63&amp;"-14D,,,,""PRICE"",""INTRA"")"))</f>
        <v>-827.73392381242149</v>
      </c>
      <c r="O63" s="1">
        <v>148</v>
      </c>
      <c r="P63" s="1">
        <v>2.9505294440202152</v>
      </c>
      <c r="Q63" s="1">
        <v>2.810325121365068</v>
      </c>
      <c r="R63" s="1">
        <v>16.418036637780741</v>
      </c>
      <c r="S63" s="1">
        <v>15.6482959013877</v>
      </c>
      <c r="T63" s="1">
        <v>20.332512797494061</v>
      </c>
      <c r="U63" s="1">
        <v>19.544457452042138</v>
      </c>
      <c r="V63" s="1">
        <v>2.2942217304213108</v>
      </c>
      <c r="W63" s="1">
        <v>2.556310103707546</v>
      </c>
      <c r="X63" s="1">
        <v>88.049243790835419</v>
      </c>
      <c r="Y63" s="1">
        <v>49.346230699510841</v>
      </c>
      <c r="Z63" s="1">
        <v>0.92662246449587227</v>
      </c>
      <c r="AA63" s="1">
        <v>39.285866988142438</v>
      </c>
      <c r="AB63" s="1">
        <v>6.0544099149753086</v>
      </c>
      <c r="AC63" s="1">
        <v>19.313985096901028</v>
      </c>
      <c r="AD63" s="1">
        <v>20.14915358199757</v>
      </c>
      <c r="AE63" s="1">
        <v>51.579746603049223</v>
      </c>
    </row>
    <row r="64" spans="1:31" x14ac:dyDescent="0.25">
      <c r="A64" s="1" t="str">
        <v>12/06/07</v>
      </c>
      <c r="B64" s="1">
        <v>29.75</v>
      </c>
      <c r="C64" s="1">
        <v>29.75</v>
      </c>
      <c r="D64" s="1">
        <v>29.75</v>
      </c>
      <c r="E64" s="1">
        <v>29.75</v>
      </c>
      <c r="F64">
        <v>29.75</v>
      </c>
      <c r="G64" s="1">
        <v>2.622179997800496</v>
      </c>
      <c r="H64" s="1">
        <v>29.25</v>
      </c>
      <c r="I64" s="1">
        <v>28.108333999999999</v>
      </c>
      <c r="J64" s="1">
        <v>28.02</v>
      </c>
      <c r="K64" s="1">
        <v>28.157499999999999</v>
      </c>
      <c r="L64" s="1">
        <v>28.551924</v>
      </c>
      <c r="M64" s="1">
        <v>58.839508000000002</v>
      </c>
      <c r="N64" s="1">
        <f>-100*(_xll.FDS($A$1,"P_PRICE_HIGH("&amp;A64&amp;","&amp;A64&amp;"-14D,,,,""PRICE"",""INTRA"")") - B64)/(_xll.FDS($A$1,"P_PRICE_HIGH("&amp;A64&amp;","&amp;A64&amp;"-14D,,,,""PRICE"",""INTRA"")") - _xll.FDS($A$1,"P_PRICE_LOW("&amp;A64&amp;","&amp;A64&amp;"-14D,,,,""PRICE"",""INTRA"")"))</f>
        <v>-741.37083438854722</v>
      </c>
      <c r="O64" s="1">
        <v>161</v>
      </c>
      <c r="P64" s="1">
        <v>2.9758017468562699</v>
      </c>
      <c r="Q64" s="1">
        <v>2.8331513462140898</v>
      </c>
      <c r="R64" s="1">
        <v>16.501021197249031</v>
      </c>
      <c r="S64" s="1">
        <v>15.71276245910162</v>
      </c>
      <c r="T64" s="1">
        <v>20.41304682859602</v>
      </c>
      <c r="U64" s="1">
        <v>19.634480650706461</v>
      </c>
      <c r="V64" s="1">
        <v>2.2739435618833941</v>
      </c>
      <c r="W64" s="1">
        <v>2.5351670612603101</v>
      </c>
      <c r="X64" s="1">
        <v>72.103628034528867</v>
      </c>
      <c r="Y64" s="1">
        <v>49.346414080497333</v>
      </c>
      <c r="Z64" s="1">
        <v>0.6233657683801227</v>
      </c>
      <c r="AA64" s="1">
        <v>39.056509405328903</v>
      </c>
      <c r="AB64" s="1">
        <v>6.0219906405949351</v>
      </c>
      <c r="AC64" s="1">
        <v>19.47471412748504</v>
      </c>
      <c r="AD64" s="1">
        <v>20.31445774917054</v>
      </c>
      <c r="AE64" s="1">
        <v>51.472003421564438</v>
      </c>
    </row>
    <row r="65" spans="1:31" x14ac:dyDescent="0.25">
      <c r="A65" s="1" t="str">
        <v>12/07/07</v>
      </c>
      <c r="B65" s="1">
        <v>29.15</v>
      </c>
      <c r="C65" s="1">
        <v>29.15</v>
      </c>
      <c r="D65" s="1">
        <v>29.15</v>
      </c>
      <c r="E65" s="1">
        <v>29.15</v>
      </c>
      <c r="F65">
        <v>29.15</v>
      </c>
      <c r="G65" s="1">
        <v>2.66716095872507</v>
      </c>
      <c r="H65" s="1">
        <v>29.3</v>
      </c>
      <c r="I65" s="1">
        <v>28.3125</v>
      </c>
      <c r="J65" s="1">
        <v>28.123332999999999</v>
      </c>
      <c r="K65" s="1">
        <v>28.17</v>
      </c>
      <c r="L65" s="1">
        <v>28.457692999999999</v>
      </c>
      <c r="M65" s="1">
        <v>54.06879</v>
      </c>
      <c r="N65" s="1">
        <f>-100*(_xll.FDS($A$1,"P_PRICE_HIGH("&amp;A65&amp;","&amp;A65&amp;"-14D,,,,""PRICE"",""INTRA"")") - B65)/(_xll.FDS($A$1,"P_PRICE_HIGH("&amp;A65&amp;","&amp;A65&amp;"-14D,,,,""PRICE"",""INTRA"")") - _xll.FDS($A$1,"P_PRICE_LOW("&amp;A65&amp;","&amp;A65&amp;"-14D,,,,""PRICE"",""INTRA"")"))</f>
        <v>-729.87857212523147</v>
      </c>
      <c r="O65" s="1">
        <v>126</v>
      </c>
      <c r="P65" s="1">
        <v>2.911901276174147</v>
      </c>
      <c r="Q65" s="1">
        <v>2.765802688953868</v>
      </c>
      <c r="R65" s="1">
        <v>16.035392644035088</v>
      </c>
      <c r="S65" s="1">
        <v>15.21565629020172</v>
      </c>
      <c r="T65" s="1">
        <v>19.883530820321941</v>
      </c>
      <c r="U65" s="1">
        <v>19.036251239302629</v>
      </c>
      <c r="V65" s="1">
        <v>2.324005876079259</v>
      </c>
      <c r="W65" s="1">
        <v>2.5959857064708651</v>
      </c>
      <c r="X65" s="1">
        <v>2.94614704400932</v>
      </c>
      <c r="Y65" s="1">
        <v>49.320646899486142</v>
      </c>
      <c r="Z65" s="1">
        <v>0.28462343680288749</v>
      </c>
      <c r="AA65" s="1">
        <v>39.512044994495973</v>
      </c>
      <c r="AB65" s="1">
        <v>5.9482523030146188</v>
      </c>
      <c r="AC65" s="1">
        <v>19.007953337002309</v>
      </c>
      <c r="AD65" s="1">
        <v>19.854899423927851</v>
      </c>
      <c r="AE65" s="1">
        <v>51.588962450018897</v>
      </c>
    </row>
    <row r="66" spans="1:31" x14ac:dyDescent="0.25">
      <c r="A66" s="1" t="str">
        <v>12/10/07</v>
      </c>
      <c r="B66" s="1">
        <v>28.65</v>
      </c>
      <c r="C66" s="1">
        <v>28.65</v>
      </c>
      <c r="D66" s="1">
        <v>28.65</v>
      </c>
      <c r="E66" s="1">
        <v>28.65</v>
      </c>
      <c r="F66">
        <v>28.65</v>
      </c>
      <c r="G66" s="1">
        <v>2.5255962808208481</v>
      </c>
      <c r="H66" s="1">
        <v>29.26</v>
      </c>
      <c r="I66" s="1">
        <v>28.520834000000001</v>
      </c>
      <c r="J66" s="1">
        <v>28.196667000000001</v>
      </c>
      <c r="K66" s="1">
        <v>28.215</v>
      </c>
      <c r="L66" s="1">
        <v>28.386538000000002</v>
      </c>
      <c r="M66" s="1">
        <v>50.40137</v>
      </c>
      <c r="N66" s="1">
        <f>-100*(_xll.FDS($A$1,"P_PRICE_HIGH("&amp;A66&amp;","&amp;A66&amp;"-14D,,,,""PRICE"",""INTRA"")") - B66)/(_xll.FDS($A$1,"P_PRICE_HIGH("&amp;A66&amp;","&amp;A66&amp;"-14D,,,,""PRICE"",""INTRA"")") - _xll.FDS($A$1,"P_PRICE_LOW("&amp;A66&amp;","&amp;A66&amp;"-14D,,,,""PRICE"",""INTRA"")"))</f>
        <v>-729.89076367892312</v>
      </c>
      <c r="O66" s="1">
        <v>118</v>
      </c>
      <c r="P66" s="1">
        <v>2.8964297075358831</v>
      </c>
      <c r="Q66" s="1">
        <v>2.7400491613903548</v>
      </c>
      <c r="R66" s="1">
        <v>15.764710014359981</v>
      </c>
      <c r="S66" s="1">
        <v>14.87755120573328</v>
      </c>
      <c r="T66" s="1">
        <v>20.814678371561168</v>
      </c>
      <c r="U66" s="1">
        <v>19.749465403890131</v>
      </c>
      <c r="V66" s="1">
        <v>2.4117006973098332</v>
      </c>
      <c r="W66" s="1">
        <v>2.6958047395547968</v>
      </c>
      <c r="X66" s="1">
        <v>6.5163100467850574</v>
      </c>
      <c r="Y66" s="1">
        <v>49.403282051454262</v>
      </c>
      <c r="Z66" s="1">
        <v>-0.604505451177486</v>
      </c>
      <c r="AA66" s="1">
        <v>42.64561413998279</v>
      </c>
      <c r="AB66" s="1">
        <v>6.4078191431540557</v>
      </c>
      <c r="AC66" s="1">
        <v>18.333999769626111</v>
      </c>
      <c r="AD66" s="1">
        <v>19.293410229407559</v>
      </c>
      <c r="AE66" s="1">
        <v>51.809320132202963</v>
      </c>
    </row>
    <row r="67" spans="1:31" x14ac:dyDescent="0.25">
      <c r="A67" s="1" t="str">
        <v>12/11/07</v>
      </c>
      <c r="B67" s="1">
        <v>29.4</v>
      </c>
      <c r="C67" s="1">
        <v>29.4</v>
      </c>
      <c r="D67" s="1">
        <v>29.4</v>
      </c>
      <c r="E67" s="1">
        <v>29.4</v>
      </c>
      <c r="F67">
        <v>29.4</v>
      </c>
      <c r="G67" s="1">
        <v>2.5791322479606449</v>
      </c>
      <c r="H67" s="1">
        <v>29.32</v>
      </c>
      <c r="I67" s="1">
        <v>28.75</v>
      </c>
      <c r="J67" s="1">
        <v>28.3</v>
      </c>
      <c r="K67" s="1">
        <v>28.285</v>
      </c>
      <c r="L67" s="1">
        <v>28.401921999999999</v>
      </c>
      <c r="M67" s="1">
        <v>55.299213000000002</v>
      </c>
      <c r="N67" s="1">
        <f>-100*(_xll.FDS($A$1,"P_PRICE_HIGH("&amp;A67&amp;","&amp;A67&amp;"-14D,,,,""PRICE"",""INTRA"")") - B67)/(_xll.FDS($A$1,"P_PRICE_HIGH("&amp;A67&amp;","&amp;A67&amp;"-14D,,,,""PRICE"",""INTRA"")") - _xll.FDS($A$1,"P_PRICE_LOW("&amp;A67&amp;","&amp;A67&amp;"-14D,,,,""PRICE"",""INTRA"")"))</f>
        <v>-729.8724763483857</v>
      </c>
      <c r="O67" s="1">
        <v>153</v>
      </c>
      <c r="P67" s="1">
        <v>2.9739489097056868</v>
      </c>
      <c r="Q67" s="1">
        <v>2.8133596626717421</v>
      </c>
      <c r="R67" s="1">
        <v>16.20046340942551</v>
      </c>
      <c r="S67" s="1">
        <v>15.28771303580821</v>
      </c>
      <c r="T67" s="1">
        <v>21.298983495818351</v>
      </c>
      <c r="U67" s="1">
        <v>20.19743030323615</v>
      </c>
      <c r="V67" s="1">
        <v>2.3492095953966809</v>
      </c>
      <c r="W67" s="1">
        <v>2.6241990359174792</v>
      </c>
      <c r="X67" s="1">
        <v>98.421027250087576</v>
      </c>
      <c r="Y67" s="1">
        <v>49.387244760156847</v>
      </c>
      <c r="Z67" s="1">
        <v>-0.56858849106000942</v>
      </c>
      <c r="AA67" s="1">
        <v>40.976189903163707</v>
      </c>
      <c r="AB67" s="1">
        <v>6.4027962767511672</v>
      </c>
      <c r="AC67" s="1">
        <v>18.8277928123407</v>
      </c>
      <c r="AD67" s="1">
        <v>19.79753562930571</v>
      </c>
      <c r="AE67" s="1">
        <v>51.707623038031848</v>
      </c>
    </row>
    <row r="68" spans="1:31" x14ac:dyDescent="0.25">
      <c r="A68" s="1" t="str">
        <v>12/12/07</v>
      </c>
      <c r="B68" s="1">
        <v>28.7</v>
      </c>
      <c r="C68" s="1">
        <v>28.7</v>
      </c>
      <c r="D68" s="1">
        <v>28.7</v>
      </c>
      <c r="E68" s="1">
        <v>28.7</v>
      </c>
      <c r="F68">
        <v>28.7</v>
      </c>
      <c r="G68" s="1">
        <v>2.4166099144004258</v>
      </c>
      <c r="H68" s="1">
        <v>29.13</v>
      </c>
      <c r="I68" s="1">
        <v>28.816668</v>
      </c>
      <c r="J68" s="1">
        <v>28.433332</v>
      </c>
      <c r="K68" s="1">
        <v>28.252500000000001</v>
      </c>
      <c r="L68" s="1">
        <v>28.367308000000001</v>
      </c>
      <c r="M68" s="1">
        <v>50.306038000000001</v>
      </c>
      <c r="N68" s="1">
        <f>-100*(_xll.FDS($A$1,"P_PRICE_HIGH("&amp;A68&amp;","&amp;A68&amp;"-14D,,,,""PRICE"",""INTRA"")") - B68)/(_xll.FDS($A$1,"P_PRICE_HIGH("&amp;A68&amp;","&amp;A68&amp;"-14D,,,,""PRICE"",""INTRA"")") - _xll.FDS($A$1,"P_PRICE_LOW("&amp;A68&amp;","&amp;A68&amp;"-14D,,,,""PRICE"",""INTRA"")"))</f>
        <v>-729.88954452355392</v>
      </c>
      <c r="O68" s="1">
        <v>119</v>
      </c>
      <c r="P68" s="1">
        <v>2.8980714207252052</v>
      </c>
      <c r="Q68" s="1">
        <v>2.7411254157763509</v>
      </c>
      <c r="R68" s="1">
        <v>15.80138137602906</v>
      </c>
      <c r="S68" s="1">
        <v>14.87226609062267</v>
      </c>
      <c r="T68" s="1">
        <v>20.887417156399341</v>
      </c>
      <c r="U68" s="1">
        <v>19.762132062976281</v>
      </c>
      <c r="V68" s="1">
        <v>2.4075409459183068</v>
      </c>
      <c r="W68" s="1">
        <v>2.6978253470943518</v>
      </c>
      <c r="X68" s="1">
        <v>0.84917739429778527</v>
      </c>
      <c r="Y68" s="1">
        <v>49.349424437695198</v>
      </c>
      <c r="Z68" s="1">
        <v>-1.056228699749139</v>
      </c>
      <c r="AA68" s="1">
        <v>42.072616174098307</v>
      </c>
      <c r="AB68" s="1">
        <v>6.4930459152554718</v>
      </c>
      <c r="AC68" s="1">
        <v>18.299689256283479</v>
      </c>
      <c r="AD68" s="1">
        <v>19.29297510655762</v>
      </c>
      <c r="AE68" s="1">
        <v>51.788625520060997</v>
      </c>
    </row>
    <row r="69" spans="1:31" x14ac:dyDescent="0.25">
      <c r="A69" s="1" t="str">
        <v>12/13/07</v>
      </c>
      <c r="B69" s="1">
        <v>27.9</v>
      </c>
      <c r="C69" s="1">
        <v>27.9</v>
      </c>
      <c r="D69" s="1">
        <v>27.9</v>
      </c>
      <c r="E69" s="1">
        <v>27.9</v>
      </c>
      <c r="F69">
        <v>27.9</v>
      </c>
      <c r="G69" s="1">
        <v>2.4675799177821989</v>
      </c>
      <c r="H69" s="1">
        <v>28.76</v>
      </c>
      <c r="I69" s="1">
        <v>28.854165999999999</v>
      </c>
      <c r="J69" s="1">
        <v>28.55</v>
      </c>
      <c r="K69" s="1">
        <v>28.204999999999998</v>
      </c>
      <c r="L69" s="1">
        <v>28.298076999999999</v>
      </c>
      <c r="M69" s="1">
        <v>45.274630000000002</v>
      </c>
      <c r="N69" s="1">
        <f>-100*(_xll.FDS($A$1,"P_PRICE_HIGH("&amp;A69&amp;","&amp;A69&amp;"-14D,,,,""PRICE"",""INTRA"")") - B69)/(_xll.FDS($A$1,"P_PRICE_HIGH("&amp;A69&amp;","&amp;A69&amp;"-14D,,,,""PRICE"",""INTRA"")") - _xll.FDS($A$1,"P_PRICE_LOW("&amp;A69&amp;","&amp;A69&amp;"-14D,,,,""PRICE"",""INTRA"")"))</f>
        <v>-818.46052473287625</v>
      </c>
      <c r="O69" s="1">
        <v>84</v>
      </c>
      <c r="P69" s="1">
        <v>2.8276130022876158</v>
      </c>
      <c r="Q69" s="1">
        <v>2.675205075545235</v>
      </c>
      <c r="R69" s="1">
        <v>15.347928176728299</v>
      </c>
      <c r="S69" s="1">
        <v>14.398980364858391</v>
      </c>
      <c r="T69" s="1">
        <v>20.33779862481201</v>
      </c>
      <c r="U69" s="1">
        <v>19.119412911257541</v>
      </c>
      <c r="V69" s="1">
        <v>2.4621665077270039</v>
      </c>
      <c r="W69" s="1">
        <v>2.7694804284166139</v>
      </c>
      <c r="X69" s="1">
        <v>1.3599050212828769</v>
      </c>
      <c r="Y69" s="1">
        <v>49.384329799760813</v>
      </c>
      <c r="Z69" s="1">
        <v>-1.053958991555463</v>
      </c>
      <c r="AA69" s="1">
        <v>41.723901558106448</v>
      </c>
      <c r="AB69" s="1">
        <v>6.5040918634030884</v>
      </c>
      <c r="AC69" s="1">
        <v>17.838538984628592</v>
      </c>
      <c r="AD69" s="1">
        <v>18.839438416449909</v>
      </c>
      <c r="AE69" s="1">
        <v>51.81575025104889</v>
      </c>
    </row>
    <row r="70" spans="1:31" x14ac:dyDescent="0.25">
      <c r="A70" s="1" t="str">
        <v>12/14/07</v>
      </c>
      <c r="B70" s="1">
        <v>27.75</v>
      </c>
      <c r="C70" s="1">
        <v>27.75</v>
      </c>
      <c r="D70" s="1">
        <v>27.75</v>
      </c>
      <c r="E70" s="1">
        <v>27.75</v>
      </c>
      <c r="F70">
        <v>27.75</v>
      </c>
      <c r="G70" s="1">
        <v>2.2583967269110601</v>
      </c>
      <c r="H70" s="1">
        <v>28.48</v>
      </c>
      <c r="I70" s="1">
        <v>28.866667</v>
      </c>
      <c r="J70" s="1">
        <v>28.623332999999999</v>
      </c>
      <c r="K70" s="1">
        <v>28.212499999999999</v>
      </c>
      <c r="L70" s="1">
        <v>28.257691999999999</v>
      </c>
      <c r="M70" s="1">
        <v>44.378383999999997</v>
      </c>
      <c r="N70" s="1">
        <f>-100*(_xll.FDS($A$1,"P_PRICE_HIGH("&amp;A70&amp;","&amp;A70&amp;"-14D,,,,""PRICE"",""INTRA"")") - B70)/(_xll.FDS($A$1,"P_PRICE_HIGH("&amp;A70&amp;","&amp;A70&amp;"-14D,,,,""PRICE"",""INTRA"")") - _xll.FDS($A$1,"P_PRICE_LOW("&amp;A70&amp;","&amp;A70&amp;"-14D,,,,""PRICE"",""INTRA"")"))</f>
        <v>-900.21952774469833</v>
      </c>
      <c r="O70" s="1">
        <v>81</v>
      </c>
      <c r="P70" s="1">
        <v>2.8129196377051171</v>
      </c>
      <c r="Q70" s="1">
        <v>2.658557517375034</v>
      </c>
      <c r="R70" s="1">
        <v>15.29836508092051</v>
      </c>
      <c r="S70" s="1">
        <v>14.32663502352116</v>
      </c>
      <c r="T70" s="1">
        <v>20.35536247073933</v>
      </c>
      <c r="U70" s="1">
        <v>19.11661249764952</v>
      </c>
      <c r="V70" s="1">
        <v>2.474266053017423</v>
      </c>
      <c r="W70" s="1">
        <v>2.786361463388626</v>
      </c>
      <c r="X70" s="1">
        <v>7.3846260450716503</v>
      </c>
      <c r="Y70" s="1">
        <v>49.385793281315401</v>
      </c>
      <c r="Z70" s="1">
        <v>-1.2534490013903321</v>
      </c>
      <c r="AA70" s="1">
        <v>42.21262749982948</v>
      </c>
      <c r="AB70" s="1">
        <v>6.4866840049020382</v>
      </c>
      <c r="AC70" s="1">
        <v>17.73060146868303</v>
      </c>
      <c r="AD70" s="1">
        <v>18.736061970795181</v>
      </c>
      <c r="AE70" s="1">
        <v>51.876972390892313</v>
      </c>
    </row>
    <row r="71" spans="1:31" x14ac:dyDescent="0.25">
      <c r="A71" s="1" t="str">
        <v>12/17/07</v>
      </c>
      <c r="B71" s="1">
        <v>26.75</v>
      </c>
      <c r="C71" s="1">
        <v>26.75</v>
      </c>
      <c r="D71" s="1">
        <v>26.75</v>
      </c>
      <c r="E71" s="1">
        <v>26.75</v>
      </c>
      <c r="F71">
        <v>26.75</v>
      </c>
      <c r="G71" s="1">
        <v>2.4053040508332311</v>
      </c>
      <c r="H71" s="1">
        <v>28.1</v>
      </c>
      <c r="I71" s="1">
        <v>28.712499999999999</v>
      </c>
      <c r="J71" s="1">
        <v>28.546666999999999</v>
      </c>
      <c r="K71" s="1">
        <v>28.172499999999999</v>
      </c>
      <c r="L71" s="1">
        <v>28.175000000000001</v>
      </c>
      <c r="M71" s="1">
        <v>38.856037000000001</v>
      </c>
      <c r="N71" s="1">
        <f>-100*(_xll.FDS($A$1,"P_PRICE_HIGH("&amp;A71&amp;","&amp;A71&amp;"-14D,,,,""PRICE"",""INTRA"")") - B71)/(_xll.FDS($A$1,"P_PRICE_HIGH("&amp;A71&amp;","&amp;A71&amp;"-14D,,,,""PRICE"",""INTRA"")") - _xll.FDS($A$1,"P_PRICE_LOW("&amp;A71&amp;","&amp;A71&amp;"-14D,,,,""PRICE"",""INTRA"")"))</f>
        <v>-877.4924081651792</v>
      </c>
      <c r="O71" s="1">
        <v>42</v>
      </c>
      <c r="P71" s="1">
        <v>2.7198404937023719</v>
      </c>
      <c r="Q71" s="1">
        <v>2.5595293717345471</v>
      </c>
      <c r="R71" s="1">
        <v>14.798231359292309</v>
      </c>
      <c r="S71" s="1">
        <v>13.78098419775413</v>
      </c>
      <c r="T71" s="1">
        <v>19.856262884840859</v>
      </c>
      <c r="U71" s="1">
        <v>18.595483991956829</v>
      </c>
      <c r="V71" s="1">
        <v>2.5602739437501381</v>
      </c>
      <c r="W71" s="1">
        <v>2.8905008000916221</v>
      </c>
      <c r="X71" s="1">
        <v>0</v>
      </c>
      <c r="Y71" s="1">
        <v>49.368630140359173</v>
      </c>
      <c r="Z71" s="1">
        <v>-0.89047167562096996</v>
      </c>
      <c r="AA71" s="1">
        <v>42.29725530672043</v>
      </c>
      <c r="AB71" s="1">
        <v>6.5759714626174182</v>
      </c>
      <c r="AC71" s="1">
        <v>17.084790154971209</v>
      </c>
      <c r="AD71" s="1">
        <v>18.115534662151958</v>
      </c>
      <c r="AE71" s="1">
        <v>51.919353722068237</v>
      </c>
    </row>
    <row r="72" spans="1:31" x14ac:dyDescent="0.25">
      <c r="A72" s="1" t="str">
        <v>12/18/07</v>
      </c>
      <c r="B72" s="1">
        <v>27</v>
      </c>
      <c r="C72" s="1">
        <v>27</v>
      </c>
      <c r="D72" s="1">
        <v>27</v>
      </c>
      <c r="E72" s="1">
        <v>27</v>
      </c>
      <c r="F72">
        <v>27</v>
      </c>
      <c r="G72" s="1">
        <v>2.4014297315003552</v>
      </c>
      <c r="H72" s="1">
        <v>27.62</v>
      </c>
      <c r="I72" s="1">
        <v>28.554167</v>
      </c>
      <c r="J72" s="1">
        <v>28.516666000000001</v>
      </c>
      <c r="K72" s="1">
        <v>28.13</v>
      </c>
      <c r="L72" s="1">
        <v>28.146153999999999</v>
      </c>
      <c r="M72" s="1">
        <v>40.838107999999998</v>
      </c>
      <c r="N72" s="1">
        <f>-100*(_xll.FDS($A$1,"P_PRICE_HIGH("&amp;A72&amp;","&amp;A72&amp;"-14D,,,,""PRICE"",""INTRA"")") - B72)/(_xll.FDS($A$1,"P_PRICE_HIGH("&amp;A72&amp;","&amp;A72&amp;"-14D,,,,""PRICE"",""INTRA"")") - _xll.FDS($A$1,"P_PRICE_LOW("&amp;A72&amp;","&amp;A72&amp;"-14D,,,,""PRICE"",""INTRA"")"))</f>
        <v>-773.74417480621435</v>
      </c>
      <c r="O72" s="1">
        <v>49</v>
      </c>
      <c r="P72" s="1">
        <v>2.7355775244667448</v>
      </c>
      <c r="Q72" s="1">
        <v>2.5727277958995209</v>
      </c>
      <c r="R72" s="1">
        <v>14.88064758373215</v>
      </c>
      <c r="S72" s="1">
        <v>13.846327040426949</v>
      </c>
      <c r="T72" s="1">
        <v>19.790557957140368</v>
      </c>
      <c r="U72" s="1">
        <v>18.81614595297518</v>
      </c>
      <c r="V72" s="1">
        <v>2.5455136299952579</v>
      </c>
      <c r="W72" s="1">
        <v>2.8758482711612841</v>
      </c>
      <c r="X72" s="1">
        <v>27.074366564939091</v>
      </c>
      <c r="Y72" s="1">
        <v>49.36908454356476</v>
      </c>
      <c r="Z72" s="1">
        <v>-0.83267898114964833</v>
      </c>
      <c r="AA72" s="1">
        <v>42.034621935048193</v>
      </c>
      <c r="AB72" s="1">
        <v>6.5104363166028154</v>
      </c>
      <c r="AC72" s="1">
        <v>17.17159154594335</v>
      </c>
      <c r="AD72" s="1">
        <v>18.200623950978969</v>
      </c>
      <c r="AE72" s="1">
        <v>51.762132058435718</v>
      </c>
    </row>
    <row r="73" spans="1:31" x14ac:dyDescent="0.25">
      <c r="A73" s="1" t="str">
        <v>12/19/07</v>
      </c>
      <c r="B73" s="1">
        <v>27.2</v>
      </c>
      <c r="C73" s="1">
        <v>27.2</v>
      </c>
      <c r="D73" s="1">
        <v>27.2</v>
      </c>
      <c r="E73" s="1">
        <v>27.2</v>
      </c>
      <c r="F73">
        <v>27.2</v>
      </c>
      <c r="G73" s="1">
        <v>2.208128556604509</v>
      </c>
      <c r="H73" s="1">
        <v>27.32</v>
      </c>
      <c r="I73" s="1">
        <v>28.416665999999999</v>
      </c>
      <c r="J73" s="1">
        <v>28.49</v>
      </c>
      <c r="K73" s="1">
        <v>28.155000000000001</v>
      </c>
      <c r="L73" s="1">
        <v>28.115385</v>
      </c>
      <c r="M73" s="1">
        <v>42.445489999999999</v>
      </c>
      <c r="N73" s="1">
        <f>-100*(_xll.FDS($A$1,"P_PRICE_HIGH("&amp;A73&amp;","&amp;A73&amp;"-14D,,,,""PRICE"",""INTRA"")") - B73)/(_xll.FDS($A$1,"P_PRICE_HIGH("&amp;A73&amp;","&amp;A73&amp;"-14D,,,,""PRICE"",""INTRA"")") - _xll.FDS($A$1,"P_PRICE_LOW("&amp;A73&amp;","&amp;A73&amp;"-14D,,,,""PRICE"",""INTRA"")"))</f>
        <v>-773.73900547174026</v>
      </c>
      <c r="O73" s="1">
        <v>74</v>
      </c>
      <c r="P73" s="1">
        <v>2.7613492211653332</v>
      </c>
      <c r="Q73" s="1">
        <v>2.5954810054186659</v>
      </c>
      <c r="R73" s="1">
        <v>15.11291228940725</v>
      </c>
      <c r="S73" s="1">
        <v>14.03762505661301</v>
      </c>
      <c r="T73" s="1">
        <v>20.107291584853769</v>
      </c>
      <c r="U73" s="1">
        <v>19.124903878148761</v>
      </c>
      <c r="V73" s="1">
        <v>2.5231168063130931</v>
      </c>
      <c r="W73" s="1">
        <v>2.8504776548094171</v>
      </c>
      <c r="X73" s="1">
        <v>92.152398825637917</v>
      </c>
      <c r="Y73" s="1">
        <v>49.342392101613711</v>
      </c>
      <c r="Z73" s="1">
        <v>-0.67459017716019543</v>
      </c>
      <c r="AA73" s="1">
        <v>42.452840470951443</v>
      </c>
      <c r="AB73" s="1">
        <v>6.615302044599658</v>
      </c>
      <c r="AC73" s="1">
        <v>17.31475345564688</v>
      </c>
      <c r="AD73" s="1">
        <v>18.371415507861951</v>
      </c>
      <c r="AE73" s="1">
        <v>51.823371340196303</v>
      </c>
    </row>
    <row r="74" spans="1:31" x14ac:dyDescent="0.25">
      <c r="A74" s="1" t="str">
        <v>12/20/07</v>
      </c>
      <c r="B74" s="1">
        <v>27.35</v>
      </c>
      <c r="C74" s="1">
        <v>27.35</v>
      </c>
      <c r="D74" s="1">
        <v>27.35</v>
      </c>
      <c r="E74" s="1">
        <v>27.35</v>
      </c>
      <c r="F74">
        <v>27.35</v>
      </c>
      <c r="G74" s="1">
        <v>2.1493747400078198</v>
      </c>
      <c r="H74" s="1">
        <v>27.21</v>
      </c>
      <c r="I74" s="1">
        <v>28.270834000000001</v>
      </c>
      <c r="J74" s="1">
        <v>28.406666000000001</v>
      </c>
      <c r="K74" s="1">
        <v>28.215</v>
      </c>
      <c r="L74" s="1">
        <v>28.038461999999999</v>
      </c>
      <c r="M74" s="1">
        <v>43.681370000000001</v>
      </c>
      <c r="N74" s="1">
        <f>-100*(_xll.FDS($A$1,"P_PRICE_HIGH("&amp;A74&amp;","&amp;A74&amp;"-14D,,,,""PRICE"",""INTRA"")") - B74)/(_xll.FDS($A$1,"P_PRICE_HIGH("&amp;A74&amp;","&amp;A74&amp;"-14D,,,,""PRICE"",""INTRA"")") - _xll.FDS($A$1,"P_PRICE_LOW("&amp;A74&amp;","&amp;A74&amp;"-14D,,,,""PRICE"",""INTRA"")"))</f>
        <v>-773.73512847088477</v>
      </c>
      <c r="O74" s="1">
        <v>76</v>
      </c>
      <c r="P74" s="1">
        <v>2.7622079194723819</v>
      </c>
      <c r="Q74" s="1">
        <v>2.594607948302472</v>
      </c>
      <c r="R74" s="1">
        <v>15.073080825875779</v>
      </c>
      <c r="S74" s="1">
        <v>13.985446561694779</v>
      </c>
      <c r="T74" s="1">
        <v>20.1947894135319</v>
      </c>
      <c r="U74" s="1">
        <v>19.188724733914579</v>
      </c>
      <c r="V74" s="1">
        <v>2.5255119515395319</v>
      </c>
      <c r="W74" s="1">
        <v>2.8469029827423138</v>
      </c>
      <c r="X74" s="1">
        <v>62.361301037434743</v>
      </c>
      <c r="Y74" s="1">
        <v>49.378508975046188</v>
      </c>
      <c r="Z74" s="1">
        <v>-0.68847679160831621</v>
      </c>
      <c r="AA74" s="1">
        <v>42.785238529747389</v>
      </c>
      <c r="AB74" s="1">
        <v>6.4069708788431727</v>
      </c>
      <c r="AC74" s="1">
        <v>17.348592521488239</v>
      </c>
      <c r="AD74" s="1">
        <v>18.379761967378549</v>
      </c>
      <c r="AE74" s="1">
        <v>51.92372639236136</v>
      </c>
    </row>
    <row r="75" spans="1:31" x14ac:dyDescent="0.25">
      <c r="A75" s="1" t="str">
        <v>12/21/07</v>
      </c>
      <c r="B75" s="1">
        <v>27.95</v>
      </c>
      <c r="C75" s="1">
        <v>27.95</v>
      </c>
      <c r="D75" s="1">
        <v>27.95</v>
      </c>
      <c r="E75" s="1">
        <v>27.95</v>
      </c>
      <c r="F75">
        <v>27.95</v>
      </c>
      <c r="G75" s="1">
        <v>2.161513696443111</v>
      </c>
      <c r="H75" s="1">
        <v>27.25</v>
      </c>
      <c r="I75" s="1">
        <v>28.129168</v>
      </c>
      <c r="J75" s="1">
        <v>28.343333999999999</v>
      </c>
      <c r="K75" s="1">
        <v>28.28</v>
      </c>
      <c r="L75" s="1">
        <v>28.003844999999998</v>
      </c>
      <c r="M75" s="1">
        <v>48.449756999999998</v>
      </c>
      <c r="N75" s="1">
        <f>-100*(_xll.FDS($A$1,"P_PRICE_HIGH("&amp;A75&amp;","&amp;A75&amp;"-14D,,,,""PRICE"",""INTRA"")") - B75)/(_xll.FDS($A$1,"P_PRICE_HIGH("&amp;A75&amp;","&amp;A75&amp;"-14D,,,,""PRICE"",""INTRA"")") - _xll.FDS($A$1,"P_PRICE_LOW("&amp;A75&amp;","&amp;A75&amp;"-14D,,,,""PRICE"",""INTRA"")"))</f>
        <v>-773.71962046746273</v>
      </c>
      <c r="O75" s="1">
        <v>109</v>
      </c>
      <c r="P75" s="1">
        <v>2.822596748646113</v>
      </c>
      <c r="Q75" s="1">
        <v>2.650597440866397</v>
      </c>
      <c r="R75" s="1">
        <v>15.42132269411762</v>
      </c>
      <c r="S75" s="1">
        <v>14.343413190697291</v>
      </c>
      <c r="T75" s="1">
        <v>20.58933408972208</v>
      </c>
      <c r="U75" s="1">
        <v>19.559047518118732</v>
      </c>
      <c r="V75" s="1">
        <v>2.4729024256945888</v>
      </c>
      <c r="W75" s="1">
        <v>2.7853523529426658</v>
      </c>
      <c r="X75" s="1">
        <v>97.828741413631136</v>
      </c>
      <c r="Y75" s="1">
        <v>49.334687141775461</v>
      </c>
      <c r="Z75" s="1">
        <v>-0.83104723682867954</v>
      </c>
      <c r="AA75" s="1">
        <v>42.760780759216047</v>
      </c>
      <c r="AB75" s="1">
        <v>6.3739633691756419</v>
      </c>
      <c r="AC75" s="1">
        <v>17.715821731336192</v>
      </c>
      <c r="AD75" s="1">
        <v>18.760845334587501</v>
      </c>
      <c r="AE75" s="1">
        <v>51.887467893532573</v>
      </c>
    </row>
    <row r="76" spans="1:31" x14ac:dyDescent="0.25">
      <c r="A76" s="1" t="str">
        <v>12/24/07</v>
      </c>
      <c r="B76" s="1">
        <v>28.4</v>
      </c>
      <c r="C76" s="1">
        <v>28.4</v>
      </c>
      <c r="D76" s="1">
        <v>28.4</v>
      </c>
      <c r="E76" s="1">
        <v>28.4</v>
      </c>
      <c r="F76">
        <v>28.4</v>
      </c>
      <c r="G76" s="1">
        <v>1.936999857124365</v>
      </c>
      <c r="H76" s="1">
        <v>27.58</v>
      </c>
      <c r="I76" s="1">
        <v>28.016666000000001</v>
      </c>
      <c r="J76" s="1">
        <v>28.313334000000001</v>
      </c>
      <c r="K76" s="1">
        <v>28.305</v>
      </c>
      <c r="L76" s="1">
        <v>28.034614999999999</v>
      </c>
      <c r="M76" s="1">
        <v>51.749409999999997</v>
      </c>
      <c r="N76" s="1">
        <f>-100*(_xll.FDS($A$1,"P_PRICE_HIGH("&amp;A76&amp;","&amp;A76&amp;"-14D,,,,""PRICE"",""INTRA"")") - B76)/(_xll.FDS($A$1,"P_PRICE_HIGH("&amp;A76&amp;","&amp;A76&amp;"-14D,,,,""PRICE"",""INTRA"")") - _xll.FDS($A$1,"P_PRICE_LOW("&amp;A76&amp;","&amp;A76&amp;"-14D,,,,""PRICE"",""INTRA"")"))</f>
        <v>-773.70798946489606</v>
      </c>
      <c r="O76" s="1">
        <v>146</v>
      </c>
      <c r="P76" s="1">
        <v>2.8759006888462229</v>
      </c>
      <c r="Q76" s="1">
        <v>2.6964690736134358</v>
      </c>
      <c r="R76" s="1">
        <v>15.86604640533996</v>
      </c>
      <c r="S76" s="1">
        <v>14.64697097009644</v>
      </c>
      <c r="T76" s="1">
        <v>21.0537897747543</v>
      </c>
      <c r="U76" s="1">
        <v>19.95971329907605</v>
      </c>
      <c r="V76" s="1">
        <v>2.4286058450250692</v>
      </c>
      <c r="W76" s="1">
        <v>2.743155915957336</v>
      </c>
      <c r="X76" s="1">
        <v>99.640390367984182</v>
      </c>
      <c r="Y76" s="1">
        <v>49.492750193521992</v>
      </c>
      <c r="Z76" s="1">
        <v>-0.17966476575997359</v>
      </c>
      <c r="AA76" s="1">
        <v>42.900450414605622</v>
      </c>
      <c r="AB76" s="1">
        <v>6.2176131402137118</v>
      </c>
      <c r="AC76" s="1">
        <v>18.044820294743712</v>
      </c>
      <c r="AD76" s="1">
        <v>19.101657373421151</v>
      </c>
      <c r="AE76" s="1">
        <v>51.881942112599063</v>
      </c>
    </row>
    <row r="77" spans="1:31" x14ac:dyDescent="0.25">
      <c r="A77" s="1" t="str">
        <v>12/27/07</v>
      </c>
      <c r="B77" s="1">
        <v>28</v>
      </c>
      <c r="C77" s="1">
        <v>28</v>
      </c>
      <c r="D77" s="1">
        <v>28</v>
      </c>
      <c r="E77" s="1">
        <v>28</v>
      </c>
      <c r="F77">
        <v>28</v>
      </c>
      <c r="G77" s="1">
        <v>1.9278618569664301</v>
      </c>
      <c r="H77" s="1">
        <v>27.78</v>
      </c>
      <c r="I77" s="1">
        <v>27.920833999999999</v>
      </c>
      <c r="J77" s="1">
        <v>28.24</v>
      </c>
      <c r="K77" s="1">
        <v>28.3325</v>
      </c>
      <c r="L77" s="1">
        <v>28.051924</v>
      </c>
      <c r="M77" s="1">
        <v>48.761634999999998</v>
      </c>
      <c r="N77" s="1">
        <f>-100*(_xll.FDS($A$1,"P_PRICE_HIGH("&amp;A77&amp;","&amp;A77&amp;"-14D,,,,""PRICE"",""INTRA"")") - B77)/(_xll.FDS($A$1,"P_PRICE_HIGH("&amp;A77&amp;","&amp;A77&amp;"-14D,,,,""PRICE"",""INTRA"")") - _xll.FDS($A$1,"P_PRICE_LOW("&amp;A77&amp;","&amp;A77&amp;"-14D,,,,""PRICE"",""INTRA"")"))</f>
        <v>-773.71832813384412</v>
      </c>
      <c r="O77" s="1">
        <v>130</v>
      </c>
      <c r="P77" s="1">
        <v>2.8460698982513128</v>
      </c>
      <c r="Q77" s="1">
        <v>2.6618229397071231</v>
      </c>
      <c r="R77" s="1">
        <v>15.823718588497149</v>
      </c>
      <c r="S77" s="1">
        <v>14.503015312919601</v>
      </c>
      <c r="T77" s="1">
        <v>20.889777066093689</v>
      </c>
      <c r="U77" s="1">
        <v>19.760786084104389</v>
      </c>
      <c r="V77" s="1">
        <v>2.4541777614597962</v>
      </c>
      <c r="W77" s="1">
        <v>2.78172080395204</v>
      </c>
      <c r="X77" s="1">
        <v>23.111807543965931</v>
      </c>
      <c r="Y77" s="1">
        <v>49.5210110415495</v>
      </c>
      <c r="Z77" s="1">
        <v>0.73780742773158181</v>
      </c>
      <c r="AA77" s="1">
        <v>43.236823572947337</v>
      </c>
      <c r="AB77" s="1">
        <v>6.2845318207300673</v>
      </c>
      <c r="AC77" s="1">
        <v>17.803763848035821</v>
      </c>
      <c r="AD77" s="1">
        <v>18.888024009977471</v>
      </c>
      <c r="AE77" s="1">
        <v>51.889172834335049</v>
      </c>
    </row>
    <row r="78" spans="1:31" x14ac:dyDescent="0.25">
      <c r="A78" s="1" t="str">
        <v>12/28/07</v>
      </c>
      <c r="B78" s="1">
        <v>27.5</v>
      </c>
      <c r="C78" s="1">
        <v>27.5</v>
      </c>
      <c r="D78" s="1">
        <v>27.5</v>
      </c>
      <c r="E78" s="1">
        <v>27.5</v>
      </c>
      <c r="F78">
        <v>27.5</v>
      </c>
      <c r="G78" s="1">
        <v>1.9702558616700021</v>
      </c>
      <c r="H78" s="1">
        <v>27.84</v>
      </c>
      <c r="I78" s="1">
        <v>27.824999999999999</v>
      </c>
      <c r="J78" s="1">
        <v>28.096665999999999</v>
      </c>
      <c r="K78" s="1">
        <v>28.327500000000001</v>
      </c>
      <c r="L78" s="1">
        <v>28.038461999999999</v>
      </c>
      <c r="M78" s="1">
        <v>45.245148</v>
      </c>
      <c r="N78" s="1">
        <f>-100*(_xll.FDS($A$1,"P_PRICE_HIGH("&amp;A78&amp;","&amp;A78&amp;"-14D,,,,""PRICE"",""INTRA"")") - B78)/(_xll.FDS($A$1,"P_PRICE_HIGH("&amp;A78&amp;","&amp;A78&amp;"-14D,,,,""PRICE"",""INTRA"")") - _xll.FDS($A$1,"P_PRICE_LOW("&amp;A78&amp;","&amp;A78&amp;"-14D,,,,""PRICE"",""INTRA"")"))</f>
        <v>-773.73125147002929</v>
      </c>
      <c r="O78" s="1">
        <v>100</v>
      </c>
      <c r="P78" s="1">
        <v>2.7970373810630971</v>
      </c>
      <c r="Q78" s="1">
        <v>2.6140805735609338</v>
      </c>
      <c r="R78" s="1">
        <v>15.505493437857069</v>
      </c>
      <c r="S78" s="1">
        <v>14.174194596565821</v>
      </c>
      <c r="T78" s="1">
        <v>20.508834316863929</v>
      </c>
      <c r="U78" s="1">
        <v>19.378621165090571</v>
      </c>
      <c r="V78" s="1">
        <v>2.4976865720864159</v>
      </c>
      <c r="W78" s="1">
        <v>2.833992768132529</v>
      </c>
      <c r="X78" s="1">
        <v>1.89945422083948</v>
      </c>
      <c r="Y78" s="1">
        <v>49.674137690651719</v>
      </c>
      <c r="Z78" s="1">
        <v>0.24855566054083891</v>
      </c>
      <c r="AA78" s="1">
        <v>43.435132615590589</v>
      </c>
      <c r="AB78" s="1">
        <v>6.1228985028639524</v>
      </c>
      <c r="AC78" s="1">
        <v>17.529028683700091</v>
      </c>
      <c r="AD78" s="1">
        <v>18.579358715809231</v>
      </c>
      <c r="AE78" s="1">
        <v>51.918955003896542</v>
      </c>
    </row>
    <row r="79" spans="1:31" x14ac:dyDescent="0.25">
      <c r="A79" s="1" t="str">
        <v>12/31/07</v>
      </c>
      <c r="B79" s="1">
        <v>28.05</v>
      </c>
      <c r="C79" s="1">
        <v>28.05</v>
      </c>
      <c r="D79" s="1">
        <v>28.05</v>
      </c>
      <c r="E79" s="1">
        <v>28.05</v>
      </c>
      <c r="F79">
        <v>28.05</v>
      </c>
      <c r="G79" s="1">
        <v>1.847168362230216</v>
      </c>
      <c r="H79" s="1">
        <v>27.98</v>
      </c>
      <c r="I79" s="1">
        <v>27.712499999999999</v>
      </c>
      <c r="J79" s="1">
        <v>27.983333999999999</v>
      </c>
      <c r="K79" s="1">
        <v>28.3</v>
      </c>
      <c r="L79" s="1">
        <v>28.090385000000001</v>
      </c>
      <c r="M79" s="1">
        <v>49.554670000000002</v>
      </c>
      <c r="N79" s="1">
        <f>-100*(_xll.FDS($A$1,"P_PRICE_HIGH("&amp;A79&amp;","&amp;A79&amp;"-14D,,,,""PRICE"",""INTRA"")") - B79)/(_xll.FDS($A$1,"P_PRICE_HIGH("&amp;A79&amp;","&amp;A79&amp;"-14D,,,,""PRICE"",""INTRA"")") - _xll.FDS($A$1,"P_PRICE_LOW("&amp;A79&amp;","&amp;A79&amp;"-14D,,,,""PRICE"",""INTRA"")"))</f>
        <v>-773.71703580022563</v>
      </c>
      <c r="O79" s="1">
        <v>128</v>
      </c>
      <c r="P79" s="1">
        <v>2.8554294485707441</v>
      </c>
      <c r="Q79" s="1">
        <v>2.6607821155223519</v>
      </c>
      <c r="R79" s="1">
        <v>15.86742179148481</v>
      </c>
      <c r="S79" s="1">
        <v>14.51191481401367</v>
      </c>
      <c r="T79" s="1">
        <v>20.91670510174762</v>
      </c>
      <c r="U79" s="1">
        <v>19.730167885478782</v>
      </c>
      <c r="V79" s="1">
        <v>2.4461836331968492</v>
      </c>
      <c r="W79" s="1">
        <v>2.7836418632839779</v>
      </c>
      <c r="X79" s="1">
        <v>98.565159679708685</v>
      </c>
      <c r="Y79" s="1">
        <v>49.896315528681143</v>
      </c>
      <c r="Z79" s="1">
        <v>7.5778567390598683E-2</v>
      </c>
      <c r="AA79" s="1">
        <v>42.937378169922837</v>
      </c>
      <c r="AB79" s="1">
        <v>5.6944637666275764</v>
      </c>
      <c r="AC79" s="1">
        <v>17.92483299910441</v>
      </c>
      <c r="AD79" s="1">
        <v>18.9455552037826</v>
      </c>
      <c r="AE79" s="1">
        <v>51.891133096526708</v>
      </c>
    </row>
    <row r="80" spans="1:31" x14ac:dyDescent="0.25">
      <c r="A80" s="1" t="str">
        <v>1/02/08</v>
      </c>
      <c r="B80" s="1">
        <v>27.7</v>
      </c>
      <c r="C80" s="1">
        <v>27.7</v>
      </c>
      <c r="D80" s="1">
        <v>27.7</v>
      </c>
      <c r="E80" s="1">
        <v>27.7</v>
      </c>
      <c r="F80">
        <v>27.7</v>
      </c>
      <c r="G80" s="1">
        <v>1.8439881951954029</v>
      </c>
      <c r="H80" s="1">
        <v>27.93</v>
      </c>
      <c r="I80" s="1">
        <v>27.629168</v>
      </c>
      <c r="J80" s="1">
        <v>27.886666999999999</v>
      </c>
      <c r="K80" s="1">
        <v>28.24</v>
      </c>
      <c r="L80" s="1">
        <v>28.15</v>
      </c>
      <c r="M80" s="1">
        <v>47.018569999999997</v>
      </c>
      <c r="N80" s="1">
        <f>-100*(_xll.FDS($A$1,"P_PRICE_HIGH("&amp;A80&amp;","&amp;A80&amp;"-14D,,,,""PRICE"",""INTRA"")") - B80)/(_xll.FDS($A$1,"P_PRICE_HIGH("&amp;A80&amp;","&amp;A80&amp;"-14D,,,,""PRICE"",""INTRA"")") - _xll.FDS($A$1,"P_PRICE_LOW("&amp;A80&amp;","&amp;A80&amp;"-14D,,,,""PRICE"",""INTRA"")"))</f>
        <v>-929.80533227218461</v>
      </c>
      <c r="O80" s="1">
        <v>105</v>
      </c>
      <c r="P80" s="1">
        <v>2.8267058531877942</v>
      </c>
      <c r="Q80" s="1">
        <v>2.6319933391786501</v>
      </c>
      <c r="R80" s="1">
        <v>15.30948943262376</v>
      </c>
      <c r="S80" s="1">
        <v>14.273564006951551</v>
      </c>
      <c r="T80" s="1">
        <v>20.732973836161481</v>
      </c>
      <c r="U80" s="1">
        <v>19.26400641186056</v>
      </c>
      <c r="V80" s="1">
        <v>2.46815600198972</v>
      </c>
      <c r="W80" s="1">
        <v>2.806890510991054</v>
      </c>
      <c r="X80" s="1">
        <v>5.7647173052737957</v>
      </c>
      <c r="Y80" s="1">
        <v>49.841935398079279</v>
      </c>
      <c r="Z80" s="1">
        <v>0.19757173857819749</v>
      </c>
      <c r="AA80" s="1">
        <v>43.097838407091501</v>
      </c>
      <c r="AB80" s="1">
        <v>5.4845002008568278</v>
      </c>
      <c r="AC80" s="1">
        <v>17.75835583151958</v>
      </c>
      <c r="AD80" s="1">
        <v>18.741624610676819</v>
      </c>
      <c r="AE80" s="1">
        <v>51.892193678054653</v>
      </c>
    </row>
    <row r="81" spans="1:31" x14ac:dyDescent="0.25">
      <c r="A81" s="1" t="str">
        <v>1/03/08</v>
      </c>
      <c r="B81" s="1">
        <v>27.05</v>
      </c>
      <c r="C81" s="1">
        <v>27.05</v>
      </c>
      <c r="D81" s="1">
        <v>27.05</v>
      </c>
      <c r="E81" s="1">
        <v>27.05</v>
      </c>
      <c r="F81">
        <v>27.05</v>
      </c>
      <c r="G81" s="1">
        <v>1.906196921856115</v>
      </c>
      <c r="H81" s="1">
        <v>27.66</v>
      </c>
      <c r="I81" s="1">
        <v>27.558332</v>
      </c>
      <c r="J81" s="1">
        <v>27.78</v>
      </c>
      <c r="K81" s="1">
        <v>28.15</v>
      </c>
      <c r="L81" s="1">
        <v>28.165384</v>
      </c>
      <c r="M81" s="1">
        <v>42.652816999999999</v>
      </c>
      <c r="N81" s="1">
        <f>-100*(_xll.FDS($A$1,"P_PRICE_HIGH("&amp;A81&amp;","&amp;A81&amp;"-14D,,,,""PRICE"",""INTRA"")") - B81)/(_xll.FDS($A$1,"P_PRICE_HIGH("&amp;A81&amp;","&amp;A81&amp;"-14D,,,,""PRICE"",""INTRA"")") - _xll.FDS($A$1,"P_PRICE_LOW("&amp;A81&amp;","&amp;A81&amp;"-14D,,,,""PRICE"",""INTRA"")"))</f>
        <v>-929.82602467170716</v>
      </c>
      <c r="O81" s="1">
        <v>68</v>
      </c>
      <c r="P81" s="1">
        <v>2.7481546689712331</v>
      </c>
      <c r="Q81" s="1">
        <v>2.5596051553663011</v>
      </c>
      <c r="R81" s="1">
        <v>14.96207837206849</v>
      </c>
      <c r="S81" s="1">
        <v>13.94263797247657</v>
      </c>
      <c r="T81" s="1">
        <v>20.463022778954571</v>
      </c>
      <c r="U81" s="1">
        <v>19.006656560700069</v>
      </c>
      <c r="V81" s="1">
        <v>2.5414876232112888</v>
      </c>
      <c r="W81" s="1">
        <v>2.8880317883915101</v>
      </c>
      <c r="X81" s="1">
        <v>2.4580134632098791</v>
      </c>
      <c r="Y81" s="1">
        <v>49.793448686675191</v>
      </c>
      <c r="Z81" s="1">
        <v>-0.12358533707759981</v>
      </c>
      <c r="AA81" s="1">
        <v>44.341836510375778</v>
      </c>
      <c r="AB81" s="1">
        <v>5.6482155840975263</v>
      </c>
      <c r="AC81" s="1">
        <v>17.243449800941999</v>
      </c>
      <c r="AD81" s="1">
        <v>18.23076014822572</v>
      </c>
      <c r="AE81" s="1">
        <v>52.067132908611477</v>
      </c>
    </row>
    <row r="82" spans="1:31" x14ac:dyDescent="0.25">
      <c r="A82" s="1" t="str">
        <v>1/04/08</v>
      </c>
      <c r="B82" s="1">
        <v>27.75</v>
      </c>
      <c r="C82" s="1">
        <v>27.75</v>
      </c>
      <c r="D82" s="1">
        <v>27.75</v>
      </c>
      <c r="E82" s="1">
        <v>27.75</v>
      </c>
      <c r="F82">
        <v>27.75</v>
      </c>
      <c r="G82" s="1">
        <v>1.9969460662209531</v>
      </c>
      <c r="H82" s="1">
        <v>27.61</v>
      </c>
      <c r="I82" s="1">
        <v>27.558332</v>
      </c>
      <c r="J82" s="1">
        <v>27.67</v>
      </c>
      <c r="K82" s="1">
        <v>28.0825</v>
      </c>
      <c r="L82" s="1">
        <v>28.159614999999999</v>
      </c>
      <c r="M82" s="1">
        <v>48.227943000000003</v>
      </c>
      <c r="N82" s="1">
        <f>-100*(_xll.FDS($A$1,"P_PRICE_HIGH("&amp;A82&amp;","&amp;A82&amp;"-14D,,,,""PRICE"",""INTRA"")") - B82)/(_xll.FDS($A$1,"P_PRICE_HIGH("&amp;A82&amp;","&amp;A82&amp;"-14D,,,,""PRICE"",""INTRA"")") - _xll.FDS($A$1,"P_PRICE_LOW("&amp;A82&amp;","&amp;A82&amp;"-14D,,,,""PRICE"",""INTRA"")"))</f>
        <v>-1071.4163797087192</v>
      </c>
      <c r="O82" s="1">
        <v>109</v>
      </c>
      <c r="P82" s="1">
        <v>2.824678021770699</v>
      </c>
      <c r="Q82" s="1">
        <v>2.630413045898953</v>
      </c>
      <c r="R82" s="1">
        <v>15.74899937052896</v>
      </c>
      <c r="S82" s="1">
        <v>14.38404592437017</v>
      </c>
      <c r="T82" s="1">
        <v>20.913256103206528</v>
      </c>
      <c r="U82" s="1">
        <v>19.691595299740928</v>
      </c>
      <c r="V82" s="1">
        <v>2.4723392685630761</v>
      </c>
      <c r="W82" s="1">
        <v>2.809060343910351</v>
      </c>
      <c r="X82" s="1">
        <v>100</v>
      </c>
      <c r="Y82" s="1">
        <v>49.763495070587553</v>
      </c>
      <c r="Z82" s="1">
        <v>-0.216989015891738</v>
      </c>
      <c r="AA82" s="1">
        <v>42.863972146999188</v>
      </c>
      <c r="AB82" s="1">
        <v>5.8132682065375816</v>
      </c>
      <c r="AC82" s="1">
        <v>17.718432547595089</v>
      </c>
      <c r="AD82" s="1">
        <v>18.76639351066823</v>
      </c>
      <c r="AE82" s="1">
        <v>51.977408380786223</v>
      </c>
    </row>
    <row r="83" spans="1:31" x14ac:dyDescent="0.25">
      <c r="A83" s="1" t="str">
        <v>1/07/08</v>
      </c>
      <c r="B83" s="1">
        <v>27.45</v>
      </c>
      <c r="C83" s="1">
        <v>27.45</v>
      </c>
      <c r="D83" s="1">
        <v>27.45</v>
      </c>
      <c r="E83" s="1">
        <v>27.45</v>
      </c>
      <c r="F83">
        <v>27.45</v>
      </c>
      <c r="G83" s="1">
        <v>1.9412431681814211</v>
      </c>
      <c r="H83" s="1">
        <v>27.6</v>
      </c>
      <c r="I83" s="1">
        <v>27.616667</v>
      </c>
      <c r="J83" s="1">
        <v>27.586666000000001</v>
      </c>
      <c r="K83" s="1">
        <v>27.9725</v>
      </c>
      <c r="L83" s="1">
        <v>28.159614999999999</v>
      </c>
      <c r="M83" s="1">
        <v>46.156910000000003</v>
      </c>
      <c r="N83" s="1">
        <f>-100*(_xll.FDS($A$1,"P_PRICE_HIGH("&amp;A83&amp;","&amp;A83&amp;"-14D,,,,""PRICE"",""INTRA"")") - B83)/(_xll.FDS($A$1,"P_PRICE_HIGH("&amp;A83&amp;","&amp;A83&amp;"-14D,,,,""PRICE"",""INTRA"")") - _xll.FDS($A$1,"P_PRICE_LOW("&amp;A83&amp;","&amp;A83&amp;"-14D,,,,""PRICE"",""INTRA"")"))</f>
        <v>-1138.4194947833053</v>
      </c>
      <c r="O83" s="1">
        <v>93</v>
      </c>
      <c r="P83" s="1">
        <v>2.7742866721334969</v>
      </c>
      <c r="Q83" s="1">
        <v>2.582034648081124</v>
      </c>
      <c r="R83" s="1">
        <v>15.664555767225661</v>
      </c>
      <c r="S83" s="1">
        <v>14.3218567599423</v>
      </c>
      <c r="T83" s="1">
        <v>20.735027717702302</v>
      </c>
      <c r="U83" s="1">
        <v>19.50861255626382</v>
      </c>
      <c r="V83" s="1">
        <v>2.523581334633048</v>
      </c>
      <c r="W83" s="1">
        <v>2.8634489457961712</v>
      </c>
      <c r="X83" s="1">
        <v>6.1589431423946097</v>
      </c>
      <c r="Y83" s="1">
        <v>49.710879716784973</v>
      </c>
      <c r="Z83" s="1">
        <v>-0.15484418926700491</v>
      </c>
      <c r="AA83" s="1">
        <v>43.937295557123747</v>
      </c>
      <c r="AB83" s="1">
        <v>6.0712991407268797</v>
      </c>
      <c r="AC83" s="1">
        <v>17.365585890489889</v>
      </c>
      <c r="AD83" s="1">
        <v>18.44929167357488</v>
      </c>
      <c r="AE83" s="1">
        <v>52.06137941881137</v>
      </c>
    </row>
    <row r="84" spans="1:31" x14ac:dyDescent="0.25">
      <c r="A84" s="1" t="str">
        <v>1/08/08</v>
      </c>
      <c r="B84" s="1">
        <v>27.3</v>
      </c>
      <c r="C84" s="1">
        <v>27.3</v>
      </c>
      <c r="D84" s="1">
        <v>27.3</v>
      </c>
      <c r="E84" s="1">
        <v>27.3</v>
      </c>
      <c r="F84">
        <v>27.3</v>
      </c>
      <c r="G84" s="1">
        <v>1.933986837713241</v>
      </c>
      <c r="H84" s="1">
        <v>27.45</v>
      </c>
      <c r="I84" s="1">
        <v>27.641666000000001</v>
      </c>
      <c r="J84" s="1">
        <v>27.546666999999999</v>
      </c>
      <c r="K84" s="1">
        <v>27.85</v>
      </c>
      <c r="L84" s="1">
        <v>28.148077000000001</v>
      </c>
      <c r="M84" s="1">
        <v>45.113746999999996</v>
      </c>
      <c r="N84" s="1">
        <f>-100*(_xll.FDS($A$1,"P_PRICE_HIGH("&amp;A84&amp;","&amp;A84&amp;"-14D,,,,""PRICE"",""INTRA"")") - B84)/(_xll.FDS($A$1,"P_PRICE_HIGH("&amp;A84&amp;","&amp;A84&amp;"-14D,,,,""PRICE"",""INTRA"")") - _xll.FDS($A$1,"P_PRICE_LOW("&amp;A84&amp;","&amp;A84&amp;"-14D,,,,""PRICE"",""INTRA"")"))</f>
        <v>-1258.8117878751505</v>
      </c>
      <c r="O84" s="1">
        <v>86</v>
      </c>
      <c r="P84" s="1">
        <v>2.7676544198885491</v>
      </c>
      <c r="Q84" s="1">
        <v>2.5729005859042591</v>
      </c>
      <c r="R84" s="1">
        <v>15.611387080382849</v>
      </c>
      <c r="S84" s="1">
        <v>14.16245893257056</v>
      </c>
      <c r="T84" s="1">
        <v>20.576555068088389</v>
      </c>
      <c r="U84" s="1">
        <v>19.354514872143561</v>
      </c>
      <c r="V84" s="1">
        <v>2.526850819847887</v>
      </c>
      <c r="W84" s="1">
        <v>2.8683769118960618</v>
      </c>
      <c r="X84" s="1">
        <v>67.469273472621225</v>
      </c>
      <c r="Y84" s="1">
        <v>49.724591234724613</v>
      </c>
      <c r="Z84" s="1">
        <v>-0.30960655470576343</v>
      </c>
      <c r="AA84" s="1">
        <v>43.833078090891213</v>
      </c>
      <c r="AB84" s="1">
        <v>6.0421815292722538</v>
      </c>
      <c r="AC84" s="1">
        <v>17.341243830682131</v>
      </c>
      <c r="AD84" s="1">
        <v>18.423276561105151</v>
      </c>
      <c r="AE84" s="1">
        <v>52.130946916370952</v>
      </c>
    </row>
    <row r="85" spans="1:31" x14ac:dyDescent="0.25">
      <c r="A85" s="1" t="str">
        <v>1/09/08</v>
      </c>
      <c r="B85" s="1">
        <v>27.8</v>
      </c>
      <c r="C85" s="1">
        <v>27.8</v>
      </c>
      <c r="D85" s="1">
        <v>27.8</v>
      </c>
      <c r="E85" s="1">
        <v>27.8</v>
      </c>
      <c r="F85">
        <v>27.8</v>
      </c>
      <c r="G85" s="1">
        <v>1.9571393009907461</v>
      </c>
      <c r="H85" s="1">
        <v>27.47</v>
      </c>
      <c r="I85" s="1">
        <v>27.691668</v>
      </c>
      <c r="J85" s="1">
        <v>27.55</v>
      </c>
      <c r="K85" s="1">
        <v>27.782499999999999</v>
      </c>
      <c r="L85" s="1">
        <v>28.117308000000001</v>
      </c>
      <c r="M85" s="1">
        <v>49.232486999999999</v>
      </c>
      <c r="N85" s="1">
        <f>-100*(_xll.FDS($A$1,"P_PRICE_HIGH("&amp;A85&amp;","&amp;A85&amp;"-14D,,,,""PRICE"",""INTRA"")") - B85)/(_xll.FDS($A$1,"P_PRICE_HIGH("&amp;A85&amp;","&amp;A85&amp;"-14D,,,,""PRICE"",""INTRA"")") - _xll.FDS($A$1,"P_PRICE_LOW("&amp;A85&amp;","&amp;A85&amp;"-14D,,,,""PRICE"",""INTRA"")"))</f>
        <v>-1258.7895600218721</v>
      </c>
      <c r="O85" s="1">
        <v>115</v>
      </c>
      <c r="P85" s="1">
        <v>2.8221927734289318</v>
      </c>
      <c r="Q85" s="1">
        <v>2.6245209727063199</v>
      </c>
      <c r="R85" s="1">
        <v>15.912791361168731</v>
      </c>
      <c r="S85" s="1">
        <v>14.43471439623624</v>
      </c>
      <c r="T85" s="1">
        <v>20.855577710164361</v>
      </c>
      <c r="U85" s="1">
        <v>19.60932204243743</v>
      </c>
      <c r="V85" s="1">
        <v>2.4774772940336658</v>
      </c>
      <c r="W85" s="1">
        <v>2.8110028225749661</v>
      </c>
      <c r="X85" s="1">
        <v>96.222043543048059</v>
      </c>
      <c r="Y85" s="1">
        <v>49.664292727217479</v>
      </c>
      <c r="Z85" s="1">
        <v>-0.14163627047314681</v>
      </c>
      <c r="AA85" s="1">
        <v>43.193393370198159</v>
      </c>
      <c r="AB85" s="1">
        <v>5.9584383652773267</v>
      </c>
      <c r="AC85" s="1">
        <v>17.674533627041392</v>
      </c>
      <c r="AD85" s="1">
        <v>18.767738263843022</v>
      </c>
      <c r="AE85" s="1">
        <v>52.101142313727557</v>
      </c>
    </row>
    <row r="86" spans="1:31" x14ac:dyDescent="0.25">
      <c r="A86" s="1" t="str">
        <v>1/10/08</v>
      </c>
      <c r="B86" s="1">
        <v>27.45</v>
      </c>
      <c r="C86" s="1">
        <v>27.45</v>
      </c>
      <c r="D86" s="1">
        <v>27.45</v>
      </c>
      <c r="E86" s="1">
        <v>27.45</v>
      </c>
      <c r="F86">
        <v>27.45</v>
      </c>
      <c r="G86" s="1">
        <v>1.9412180635797751</v>
      </c>
      <c r="H86" s="1">
        <v>27.55</v>
      </c>
      <c r="I86" s="1">
        <v>27.7</v>
      </c>
      <c r="J86" s="1">
        <v>27.596665999999999</v>
      </c>
      <c r="K86" s="1">
        <v>27.7225</v>
      </c>
      <c r="L86" s="1">
        <v>28.061539</v>
      </c>
      <c r="M86" s="1">
        <v>46.596539999999997</v>
      </c>
      <c r="N86" s="1">
        <f>-100*(_xll.FDS($A$1,"P_PRICE_HIGH("&amp;A86&amp;","&amp;A86&amp;"-14D,,,,""PRICE"",""INTRA"")") - B86)/(_xll.FDS($A$1,"P_PRICE_HIGH("&amp;A86&amp;","&amp;A86&amp;"-14D,,,,""PRICE"",""INTRA"")") - _xll.FDS($A$1,"P_PRICE_LOW("&amp;A86&amp;","&amp;A86&amp;"-14D,,,,""PRICE"",""INTRA"")"))</f>
        <v>-1258.805119519167</v>
      </c>
      <c r="O86" s="1">
        <v>97</v>
      </c>
      <c r="P86" s="1">
        <v>2.7861115451696219</v>
      </c>
      <c r="Q86" s="1">
        <v>2.5910115748133258</v>
      </c>
      <c r="R86" s="1">
        <v>15.896685203828779</v>
      </c>
      <c r="S86" s="1">
        <v>14.14638909263117</v>
      </c>
      <c r="T86" s="1">
        <v>20.636758275907692</v>
      </c>
      <c r="U86" s="1">
        <v>19.368725368341089</v>
      </c>
      <c r="V86" s="1">
        <v>2.508979532032233</v>
      </c>
      <c r="W86" s="1">
        <v>2.8492067844652391</v>
      </c>
      <c r="X86" s="1">
        <v>14.46416534455004</v>
      </c>
      <c r="Y86" s="1">
        <v>49.657117415153067</v>
      </c>
      <c r="Z86" s="1">
        <v>6.6213221274519368E-2</v>
      </c>
      <c r="AA86" s="1">
        <v>43.400753063496197</v>
      </c>
      <c r="AB86" s="1">
        <v>6.0501713156207204</v>
      </c>
      <c r="AC86" s="1">
        <v>17.43556929095881</v>
      </c>
      <c r="AD86" s="1">
        <v>18.53267692636528</v>
      </c>
      <c r="AE86" s="1">
        <v>52.198820646789343</v>
      </c>
    </row>
    <row r="87" spans="1:31" x14ac:dyDescent="0.25">
      <c r="A87" s="1" t="str">
        <v>1/11/08</v>
      </c>
      <c r="B87" s="1">
        <v>27.05</v>
      </c>
      <c r="C87" s="1">
        <v>27.05</v>
      </c>
      <c r="D87" s="1">
        <v>27.05</v>
      </c>
      <c r="E87" s="1">
        <v>27.05</v>
      </c>
      <c r="F87">
        <v>27.05</v>
      </c>
      <c r="G87" s="1">
        <v>1.842775736472865</v>
      </c>
      <c r="H87" s="1">
        <v>27.41</v>
      </c>
      <c r="I87" s="1">
        <v>27.625</v>
      </c>
      <c r="J87" s="1">
        <v>27.6</v>
      </c>
      <c r="K87" s="1">
        <v>27.605</v>
      </c>
      <c r="L87" s="1">
        <v>27.992308000000001</v>
      </c>
      <c r="M87" s="1">
        <v>43.715820000000001</v>
      </c>
      <c r="N87" s="1">
        <f>-100*(_xll.FDS($A$1,"P_PRICE_HIGH("&amp;A87&amp;","&amp;A87&amp;"-14D,,,,""PRICE"",""INTRA"")") - B87)/(_xll.FDS($A$1,"P_PRICE_HIGH("&amp;A87&amp;","&amp;A87&amp;"-14D,,,,""PRICE"",""INTRA"")") - _xll.FDS($A$1,"P_PRICE_LOW("&amp;A87&amp;","&amp;A87&amp;"-14D,,,,""PRICE"",""INTRA"")"))</f>
        <v>-1693.0142178961332</v>
      </c>
      <c r="O87" s="1">
        <v>69</v>
      </c>
      <c r="P87" s="1">
        <v>2.7353489303719898</v>
      </c>
      <c r="Q87" s="1">
        <v>2.5447171413274821</v>
      </c>
      <c r="R87" s="1">
        <v>15.61719071203099</v>
      </c>
      <c r="S87" s="1">
        <v>13.89722070248572</v>
      </c>
      <c r="T87" s="1">
        <v>20.442122679779171</v>
      </c>
      <c r="U87" s="1">
        <v>19.174379859801249</v>
      </c>
      <c r="V87" s="1">
        <v>2.566074237265823</v>
      </c>
      <c r="W87" s="1">
        <v>2.8968690840959219</v>
      </c>
      <c r="X87" s="1">
        <v>6.9521048766159099</v>
      </c>
      <c r="Y87" s="1">
        <v>49.795146606451283</v>
      </c>
      <c r="Z87" s="1">
        <v>0.1866004976386284</v>
      </c>
      <c r="AA87" s="1">
        <v>44.57447942386608</v>
      </c>
      <c r="AB87" s="1">
        <v>5.7431249898868293</v>
      </c>
      <c r="AC87" s="1">
        <v>17.197298919869969</v>
      </c>
      <c r="AD87" s="1">
        <v>18.233708269337381</v>
      </c>
      <c r="AE87" s="1">
        <v>52.184790665564798</v>
      </c>
    </row>
    <row r="88" spans="1:31" x14ac:dyDescent="0.25">
      <c r="A88" s="1" t="str">
        <v>1/14/08</v>
      </c>
      <c r="B88" s="1">
        <v>26.7</v>
      </c>
      <c r="C88" s="1">
        <v>26.7</v>
      </c>
      <c r="D88" s="1">
        <v>26.7</v>
      </c>
      <c r="E88" s="1">
        <v>26.7</v>
      </c>
      <c r="F88">
        <v>26.7</v>
      </c>
      <c r="G88" s="1">
        <v>1.7957703997946031</v>
      </c>
      <c r="H88" s="1">
        <v>27.26</v>
      </c>
      <c r="I88" s="1">
        <v>27.483333999999999</v>
      </c>
      <c r="J88" s="1">
        <v>27.566668</v>
      </c>
      <c r="K88" s="1">
        <v>27.504999999999999</v>
      </c>
      <c r="L88" s="1">
        <v>27.9</v>
      </c>
      <c r="M88" s="1">
        <v>41.309306999999997</v>
      </c>
      <c r="N88" s="1">
        <f>-100*(_xll.FDS($A$1,"P_PRICE_HIGH("&amp;A88&amp;","&amp;A88&amp;"-14D,,,,""PRICE"",""INTRA"")") - B88)/(_xll.FDS($A$1,"P_PRICE_HIGH("&amp;A88&amp;","&amp;A88&amp;"-14D,,,,""PRICE"",""INTRA"")") - _xll.FDS($A$1,"P_PRICE_LOW("&amp;A88&amp;","&amp;A88&amp;"-14D,,,,""PRICE"",""INTRA"")"))</f>
        <v>-1507.2090485695276</v>
      </c>
      <c r="O88" s="1">
        <v>56</v>
      </c>
      <c r="P88" s="1">
        <v>2.6922387490605302</v>
      </c>
      <c r="Q88" s="1">
        <v>2.5043557330713941</v>
      </c>
      <c r="R88" s="1">
        <v>15.29938941087511</v>
      </c>
      <c r="S88" s="1">
        <v>13.613622843088709</v>
      </c>
      <c r="T88" s="1">
        <v>20.173826905380601</v>
      </c>
      <c r="U88" s="1">
        <v>18.91001956269049</v>
      </c>
      <c r="V88" s="1">
        <v>2.59525292338347</v>
      </c>
      <c r="W88" s="1">
        <v>2.9426510828383621</v>
      </c>
      <c r="X88" s="1">
        <v>8.4826297002782471</v>
      </c>
      <c r="Y88" s="1">
        <v>49.721289866110197</v>
      </c>
      <c r="Z88" s="1">
        <v>0.71980872355217917</v>
      </c>
      <c r="AA88" s="1">
        <v>45.004820974295441</v>
      </c>
      <c r="AB88" s="1">
        <v>5.8264578090286872</v>
      </c>
      <c r="AC88" s="1">
        <v>16.90689092303592</v>
      </c>
      <c r="AD88" s="1">
        <v>17.954297045317499</v>
      </c>
      <c r="AE88" s="1">
        <v>52.29609613985231</v>
      </c>
    </row>
    <row r="89" spans="1:31" x14ac:dyDescent="0.25">
      <c r="A89" s="1" t="str">
        <v>1/15/08</v>
      </c>
      <c r="B89" s="1">
        <v>26</v>
      </c>
      <c r="C89" s="1">
        <v>26</v>
      </c>
      <c r="D89" s="1">
        <v>26</v>
      </c>
      <c r="E89" s="1">
        <v>26</v>
      </c>
      <c r="F89">
        <v>26</v>
      </c>
      <c r="G89" s="1">
        <v>1.7838240713475271</v>
      </c>
      <c r="H89" s="1">
        <v>27</v>
      </c>
      <c r="I89" s="1">
        <v>27.316668</v>
      </c>
      <c r="J89" s="1">
        <v>27.476666999999999</v>
      </c>
      <c r="K89" s="1">
        <v>27.41</v>
      </c>
      <c r="L89" s="1">
        <v>27.759615</v>
      </c>
      <c r="M89" s="1">
        <v>36.93056</v>
      </c>
      <c r="N89" s="1">
        <f>-100*(_xll.FDS($A$1,"P_PRICE_HIGH("&amp;A89&amp;","&amp;A89&amp;"-14D,,,,""PRICE"",""INTRA"")") - B89)/(_xll.FDS($A$1,"P_PRICE_HIGH("&amp;A89&amp;","&amp;A89&amp;"-14D,,,,""PRICE"",""INTRA"")") - _xll.FDS($A$1,"P_PRICE_LOW("&amp;A89&amp;","&amp;A89&amp;"-14D,,,,""PRICE"",""INTRA"")"))</f>
        <v>-1123.7550051787978</v>
      </c>
      <c r="O89" s="1">
        <v>29</v>
      </c>
      <c r="P89" s="1">
        <v>2.638017044780177</v>
      </c>
      <c r="Q89" s="1">
        <v>2.4527945623238741</v>
      </c>
      <c r="R89" s="1">
        <v>14.91169025500554</v>
      </c>
      <c r="S89" s="1">
        <v>13.26932580449577</v>
      </c>
      <c r="T89" s="1">
        <v>19.76991641101349</v>
      </c>
      <c r="U89" s="1">
        <v>18.529191559908671</v>
      </c>
      <c r="V89" s="1">
        <v>2.6394959208665201</v>
      </c>
      <c r="W89" s="1">
        <v>3.005762926910577</v>
      </c>
      <c r="X89" s="1">
        <v>4.4982687524912386</v>
      </c>
      <c r="Y89" s="1">
        <v>49.620379506303919</v>
      </c>
      <c r="Z89" s="1">
        <v>0.53639032885125737</v>
      </c>
      <c r="AA89" s="1">
        <v>44.464941967249622</v>
      </c>
      <c r="AB89" s="1">
        <v>6.0715978964080248</v>
      </c>
      <c r="AC89" s="1">
        <v>16.51863055283243</v>
      </c>
      <c r="AD89" s="1">
        <v>17.583356473328799</v>
      </c>
      <c r="AE89" s="1">
        <v>52.308281171023623</v>
      </c>
    </row>
    <row r="90" spans="1:31" x14ac:dyDescent="0.25">
      <c r="A90" s="1" t="str">
        <v>1/16/08</v>
      </c>
      <c r="B90" s="1">
        <v>24.65</v>
      </c>
      <c r="C90" s="1">
        <v>24.65</v>
      </c>
      <c r="D90" s="1">
        <v>24.65</v>
      </c>
      <c r="E90" s="1">
        <v>24.65</v>
      </c>
      <c r="F90">
        <v>24.65</v>
      </c>
      <c r="G90" s="1">
        <v>2.1034906564646381</v>
      </c>
      <c r="H90" s="1">
        <v>26.37</v>
      </c>
      <c r="I90" s="1">
        <v>27.079166000000001</v>
      </c>
      <c r="J90" s="1">
        <v>27.256665999999999</v>
      </c>
      <c r="K90" s="1">
        <v>27.254999999999999</v>
      </c>
      <c r="L90" s="1">
        <v>27.563461</v>
      </c>
      <c r="M90" s="1">
        <v>30.267187</v>
      </c>
      <c r="N90" s="1">
        <f>-100*(_xll.FDS($A$1,"P_PRICE_HIGH("&amp;A90&amp;","&amp;A90&amp;"-14D,,,,""PRICE"",""INTRA"")") - B90)/(_xll.FDS($A$1,"P_PRICE_HIGH("&amp;A90&amp;","&amp;A90&amp;"-14D,,,,""PRICE"",""INTRA"")") - _xll.FDS($A$1,"P_PRICE_LOW("&amp;A90&amp;","&amp;A90&amp;"-14D,,,,""PRICE"",""INTRA"")"))</f>
        <v>-703.85796945836307</v>
      </c>
      <c r="O90" s="1">
        <v>-14</v>
      </c>
      <c r="P90" s="1">
        <v>2.4861534653414239</v>
      </c>
      <c r="Q90" s="1">
        <v>2.3133421498063891</v>
      </c>
      <c r="R90" s="1">
        <v>14.088805578420001</v>
      </c>
      <c r="S90" s="1">
        <v>12.53713076597781</v>
      </c>
      <c r="T90" s="1">
        <v>18.96389511124098</v>
      </c>
      <c r="U90" s="1">
        <v>17.72582641572976</v>
      </c>
      <c r="V90" s="1">
        <v>2.803809215611401</v>
      </c>
      <c r="W90" s="1">
        <v>3.1874420724065802</v>
      </c>
      <c r="X90" s="1">
        <v>0</v>
      </c>
      <c r="Y90" s="1">
        <v>49.550597041433512</v>
      </c>
      <c r="Z90" s="1">
        <v>0.56859987253611322</v>
      </c>
      <c r="AA90" s="1">
        <v>46.068809224361928</v>
      </c>
      <c r="AB90" s="1">
        <v>6.1689129214902581</v>
      </c>
      <c r="AC90" s="1">
        <v>15.55594867151515</v>
      </c>
      <c r="AD90" s="1">
        <v>16.576929359228242</v>
      </c>
      <c r="AE90" s="1">
        <v>52.427588561729621</v>
      </c>
    </row>
    <row r="91" spans="1:31" x14ac:dyDescent="0.25">
      <c r="A91" s="1" t="str">
        <v>1/17/08</v>
      </c>
      <c r="B91" s="1">
        <v>25.4</v>
      </c>
      <c r="C91" s="1">
        <v>25.4</v>
      </c>
      <c r="D91" s="1">
        <v>25.4</v>
      </c>
      <c r="E91" s="1">
        <v>25.4</v>
      </c>
      <c r="F91">
        <v>25.4</v>
      </c>
      <c r="G91" s="1">
        <v>2.118311527255639</v>
      </c>
      <c r="H91" s="1">
        <v>25.96</v>
      </c>
      <c r="I91" s="1">
        <v>26.858333999999999</v>
      </c>
      <c r="J91" s="1">
        <v>27.056667000000001</v>
      </c>
      <c r="K91" s="1">
        <v>27.1875</v>
      </c>
      <c r="L91" s="1">
        <v>27.419231</v>
      </c>
      <c r="M91" s="1">
        <v>37.06138</v>
      </c>
      <c r="N91" s="1">
        <f>-100*(_xll.FDS($A$1,"P_PRICE_HIGH("&amp;A91&amp;","&amp;A91&amp;"-14D,,,,""PRICE"",""INTRA"")") - B91)/(_xll.FDS($A$1,"P_PRICE_HIGH("&amp;A91&amp;","&amp;A91&amp;"-14D,,,,""PRICE"",""INTRA"")") - _xll.FDS($A$1,"P_PRICE_LOW("&amp;A91&amp;","&amp;A91&amp;"-14D,,,,""PRICE"",""INTRA"")"))</f>
        <v>-645.67739375892108</v>
      </c>
      <c r="O91" s="1">
        <v>12</v>
      </c>
      <c r="P91" s="1">
        <v>2.5616784163942681</v>
      </c>
      <c r="Q91" s="1">
        <v>2.3826136578683279</v>
      </c>
      <c r="R91" s="1">
        <v>14.398835542896281</v>
      </c>
      <c r="S91" s="1">
        <v>12.809600143163751</v>
      </c>
      <c r="T91" s="1">
        <v>19.20186119653599</v>
      </c>
      <c r="U91" s="1">
        <v>17.953433389766499</v>
      </c>
      <c r="V91" s="1">
        <v>2.7355090282836358</v>
      </c>
      <c r="W91" s="1">
        <v>3.0906219191454629</v>
      </c>
      <c r="X91" s="1">
        <v>90.047728123719324</v>
      </c>
      <c r="Y91" s="1">
        <v>49.52695580982936</v>
      </c>
      <c r="Z91" s="1">
        <v>0.6260958286179471</v>
      </c>
      <c r="AA91" s="1">
        <v>44.009593618580837</v>
      </c>
      <c r="AB91" s="1">
        <v>6.1707081799445884</v>
      </c>
      <c r="AC91" s="1">
        <v>16.037105193194801</v>
      </c>
      <c r="AD91" s="1">
        <v>17.093544453050011</v>
      </c>
      <c r="AE91" s="1">
        <v>52.206650301055561</v>
      </c>
    </row>
    <row r="92" spans="1:31" x14ac:dyDescent="0.25">
      <c r="A92" s="1" t="str">
        <v>1/18/08</v>
      </c>
      <c r="B92" s="1">
        <v>25.35</v>
      </c>
      <c r="C92" s="1">
        <v>25.35</v>
      </c>
      <c r="D92" s="1">
        <v>25.35</v>
      </c>
      <c r="E92" s="1">
        <v>25.35</v>
      </c>
      <c r="F92">
        <v>25.35</v>
      </c>
      <c r="G92" s="1">
        <v>2.0999223788278738</v>
      </c>
      <c r="H92" s="1">
        <v>25.62</v>
      </c>
      <c r="I92" s="1">
        <v>26.662500000000001</v>
      </c>
      <c r="J92" s="1">
        <v>26.88</v>
      </c>
      <c r="K92" s="1">
        <v>27.105</v>
      </c>
      <c r="L92" s="1">
        <v>27.292307000000001</v>
      </c>
      <c r="M92" s="1">
        <v>36.803932000000003</v>
      </c>
      <c r="N92" s="1">
        <f>-100*(_xll.FDS($A$1,"P_PRICE_HIGH("&amp;A92&amp;","&amp;A92&amp;"-14D,,,,""PRICE"",""INTRA"")") - B92)/(_xll.FDS($A$1,"P_PRICE_HIGH("&amp;A92&amp;","&amp;A92&amp;"-14D,,,,""PRICE"",""INTRA"")") - _xll.FDS($A$1,"P_PRICE_LOW("&amp;A92&amp;","&amp;A92&amp;"-14D,,,,""PRICE"",""INTRA"")"))</f>
        <v>-714.27929743146194</v>
      </c>
      <c r="O92" s="1">
        <v>21</v>
      </c>
      <c r="P92" s="1">
        <v>2.5692952912281348</v>
      </c>
      <c r="Q92" s="1">
        <v>2.3835557029507251</v>
      </c>
      <c r="R92" s="1">
        <v>14.53464047151377</v>
      </c>
      <c r="S92" s="1">
        <v>12.88980665107988</v>
      </c>
      <c r="T92" s="1">
        <v>19.199381732182001</v>
      </c>
      <c r="U92" s="1">
        <v>17.89758745043784</v>
      </c>
      <c r="V92" s="1">
        <v>2.7256125688359778</v>
      </c>
      <c r="W92" s="1">
        <v>3.0753164575444032</v>
      </c>
      <c r="X92" s="1">
        <v>72.155557541522953</v>
      </c>
      <c r="Y92" s="1">
        <v>49.441401156875493</v>
      </c>
      <c r="Z92" s="1">
        <v>0.67308029503785294</v>
      </c>
      <c r="AA92" s="1">
        <v>43.303140283231343</v>
      </c>
      <c r="AB92" s="1">
        <v>6.4261782155350691</v>
      </c>
      <c r="AC92" s="1">
        <v>16.0899500166291</v>
      </c>
      <c r="AD92" s="1">
        <v>17.19278928836593</v>
      </c>
      <c r="AE92" s="1">
        <v>52.225115042086557</v>
      </c>
    </row>
    <row r="93" spans="1:31" x14ac:dyDescent="0.25">
      <c r="A93" s="1" t="str">
        <v>1/21/08</v>
      </c>
      <c r="B93" s="1">
        <v>24.05</v>
      </c>
      <c r="C93" s="1">
        <v>24.05</v>
      </c>
      <c r="D93" s="1">
        <v>24.05</v>
      </c>
      <c r="E93" s="1">
        <v>24.05</v>
      </c>
      <c r="F93">
        <v>24.05</v>
      </c>
      <c r="G93" s="1">
        <v>2.354909807598057</v>
      </c>
      <c r="H93" s="1">
        <v>25.09</v>
      </c>
      <c r="I93" s="1">
        <v>26.412500000000001</v>
      </c>
      <c r="J93" s="1">
        <v>26.65</v>
      </c>
      <c r="K93" s="1">
        <v>26.947500000000002</v>
      </c>
      <c r="L93" s="1">
        <v>27.086538000000001</v>
      </c>
      <c r="M93" s="1">
        <v>30.811102000000002</v>
      </c>
      <c r="N93" s="1">
        <f>-100*(_xll.FDS($A$1,"P_PRICE_HIGH("&amp;A93&amp;","&amp;A93&amp;"-14D,,,,""PRICE"",""INTRA"")") - B93)/(_xll.FDS($A$1,"P_PRICE_HIGH("&amp;A93&amp;","&amp;A93&amp;"-14D,,,,""PRICE"",""INTRA"")") - _xll.FDS($A$1,"P_PRICE_LOW("&amp;A93&amp;","&amp;A93&amp;"-14D,,,,""PRICE"",""INTRA"")"))</f>
        <v>-681.51719003690528</v>
      </c>
      <c r="O93" s="1">
        <v>-22</v>
      </c>
      <c r="P93" s="1">
        <v>2.4389321605417549</v>
      </c>
      <c r="Q93" s="1">
        <v>2.2622664079606269</v>
      </c>
      <c r="R93" s="1">
        <v>13.55304975680367</v>
      </c>
      <c r="S93" s="1">
        <v>12.12214161437128</v>
      </c>
      <c r="T93" s="1">
        <v>18.385895616330622</v>
      </c>
      <c r="U93" s="1">
        <v>17.096630607835881</v>
      </c>
      <c r="V93" s="1">
        <v>2.8678028168260199</v>
      </c>
      <c r="W93" s="1">
        <v>3.2338255000211298</v>
      </c>
      <c r="X93" s="1">
        <v>0</v>
      </c>
      <c r="Y93" s="1">
        <v>49.344021790378058</v>
      </c>
      <c r="Z93" s="1">
        <v>0.87729464146615832</v>
      </c>
      <c r="AA93" s="1">
        <v>42.782523139090522</v>
      </c>
      <c r="AB93" s="1">
        <v>6.5391478154361931</v>
      </c>
      <c r="AC93" s="1">
        <v>15.27265104874802</v>
      </c>
      <c r="AD93" s="1">
        <v>16.346293345534171</v>
      </c>
      <c r="AE93" s="1">
        <v>52.554660644652607</v>
      </c>
    </row>
    <row r="94" spans="1:31" x14ac:dyDescent="0.25">
      <c r="A94" s="1" t="str">
        <v>1/22/08</v>
      </c>
      <c r="B94" s="1">
        <v>21.95</v>
      </c>
      <c r="C94" s="1">
        <v>21.95</v>
      </c>
      <c r="D94" s="1">
        <v>21.95</v>
      </c>
      <c r="E94" s="1">
        <v>21.95</v>
      </c>
      <c r="F94">
        <v>21.95</v>
      </c>
      <c r="G94" s="1">
        <v>3.0081501115279732</v>
      </c>
      <c r="H94" s="1">
        <v>24.28</v>
      </c>
      <c r="I94" s="1">
        <v>25.929167</v>
      </c>
      <c r="J94" s="1">
        <v>26.243334000000001</v>
      </c>
      <c r="K94" s="1">
        <v>26.677499999999998</v>
      </c>
      <c r="L94" s="1">
        <v>26.826923000000001</v>
      </c>
      <c r="M94" s="1">
        <v>24.009862999999999</v>
      </c>
      <c r="N94" s="1">
        <f>-100*(_xll.FDS($A$1,"P_PRICE_HIGH("&amp;A94&amp;","&amp;A94&amp;"-14D,,,,""PRICE"",""INTRA"")") - B94)/(_xll.FDS($A$1,"P_PRICE_HIGH("&amp;A94&amp;","&amp;A94&amp;"-14D,,,,""PRICE"",""INTRA"")") - _xll.FDS($A$1,"P_PRICE_LOW("&amp;A94&amp;","&amp;A94&amp;"-14D,,,,""PRICE"",""INTRA"")"))</f>
        <v>-452.99130692369937</v>
      </c>
      <c r="O94" s="1">
        <v>-61</v>
      </c>
      <c r="P94" s="1">
        <v>2.2018387805534658</v>
      </c>
      <c r="Q94" s="1">
        <v>2.044873823608409</v>
      </c>
      <c r="R94" s="1">
        <v>12.284303997224461</v>
      </c>
      <c r="S94" s="1">
        <v>11.04582287012129</v>
      </c>
      <c r="T94" s="1">
        <v>16.314259808113</v>
      </c>
      <c r="U94" s="1">
        <v>15.73030548446941</v>
      </c>
      <c r="V94" s="1">
        <v>3.184028646620134</v>
      </c>
      <c r="W94" s="1">
        <v>3.5897735639863999</v>
      </c>
      <c r="X94" s="1">
        <v>0.12914085755209601</v>
      </c>
      <c r="Y94" s="1">
        <v>49.700758226046297</v>
      </c>
      <c r="Z94" s="1">
        <v>0.88056806096807494</v>
      </c>
      <c r="AA94" s="1">
        <v>49.42207123783168</v>
      </c>
      <c r="AB94" s="1">
        <v>5.825560235285284</v>
      </c>
      <c r="AC94" s="1">
        <v>13.85802518681017</v>
      </c>
      <c r="AD94" s="1">
        <v>14.74297399806955</v>
      </c>
      <c r="AE94" s="1">
        <v>52.236639731969071</v>
      </c>
    </row>
    <row r="95" spans="1:31" x14ac:dyDescent="0.25">
      <c r="A95" s="1" t="str">
        <v>1/23/08</v>
      </c>
      <c r="B95" s="1">
        <v>24.35</v>
      </c>
      <c r="C95" s="1">
        <v>24.35</v>
      </c>
      <c r="D95" s="1">
        <v>24.35</v>
      </c>
      <c r="E95" s="1">
        <v>24.35</v>
      </c>
      <c r="F95">
        <v>24.35</v>
      </c>
      <c r="G95" s="1">
        <v>3.9039454749892442</v>
      </c>
      <c r="H95" s="1">
        <v>24.22</v>
      </c>
      <c r="I95" s="1">
        <v>25.670833999999999</v>
      </c>
      <c r="J95" s="1">
        <v>26.02</v>
      </c>
      <c r="K95" s="1">
        <v>26.497499999999999</v>
      </c>
      <c r="L95" s="1">
        <v>26.690384000000002</v>
      </c>
      <c r="M95" s="1">
        <v>40.244286000000002</v>
      </c>
      <c r="N95" s="1">
        <f>-100*(_xll.FDS($A$1,"P_PRICE_HIGH("&amp;A95&amp;","&amp;A95&amp;"-14D,,,,""PRICE"",""INTRA"")") - B95)/(_xll.FDS($A$1,"P_PRICE_HIGH("&amp;A95&amp;","&amp;A95&amp;"-14D,,,,""PRICE"",""INTRA"")") - _xll.FDS($A$1,"P_PRICE_LOW("&amp;A95&amp;","&amp;A95&amp;"-14D,,,,""PRICE"",""INTRA"")"))</f>
        <v>-465.81291740680217</v>
      </c>
      <c r="O95" s="1">
        <v>-18</v>
      </c>
      <c r="P95" s="1">
        <v>2.4425401191791272</v>
      </c>
      <c r="Q95" s="1">
        <v>2.268016914872534</v>
      </c>
      <c r="R95" s="1">
        <v>13.547626500426331</v>
      </c>
      <c r="S95" s="1">
        <v>12.18063307543013</v>
      </c>
      <c r="T95" s="1">
        <v>17.5607325978477</v>
      </c>
      <c r="U95" s="1">
        <v>16.915322465987071</v>
      </c>
      <c r="V95" s="1">
        <v>2.8707833271305012</v>
      </c>
      <c r="W95" s="1">
        <v>3.23327457771672</v>
      </c>
      <c r="X95" s="1">
        <v>100</v>
      </c>
      <c r="Y95" s="1">
        <v>49.742242263073443</v>
      </c>
      <c r="Z95" s="1">
        <v>0.69994138792040794</v>
      </c>
      <c r="AA95" s="1">
        <v>42.70309840430513</v>
      </c>
      <c r="AB95" s="1">
        <v>5.9966266683031408</v>
      </c>
      <c r="AC95" s="1">
        <v>15.398565590149181</v>
      </c>
      <c r="AD95" s="1">
        <v>16.404068096204071</v>
      </c>
      <c r="AE95" s="1">
        <v>52.01482036013175</v>
      </c>
    </row>
    <row r="96" spans="1:31" x14ac:dyDescent="0.25">
      <c r="A96" s="1" t="str">
        <v>1/24/08</v>
      </c>
      <c r="B96" s="1">
        <v>23.7</v>
      </c>
      <c r="C96" s="1">
        <v>23.7</v>
      </c>
      <c r="D96" s="1">
        <v>23.7</v>
      </c>
      <c r="E96" s="1">
        <v>23.7</v>
      </c>
      <c r="F96">
        <v>23.7</v>
      </c>
      <c r="G96" s="1">
        <v>3.8898376282872289</v>
      </c>
      <c r="H96" s="1">
        <v>23.88</v>
      </c>
      <c r="I96" s="1">
        <v>25.370832</v>
      </c>
      <c r="J96" s="1">
        <v>25.796666999999999</v>
      </c>
      <c r="K96" s="1">
        <v>26.262499999999999</v>
      </c>
      <c r="L96" s="1">
        <v>26.534614999999999</v>
      </c>
      <c r="M96" s="1">
        <v>37.883704999999999</v>
      </c>
      <c r="N96" s="1">
        <f>-100*(_xll.FDS($A$1,"P_PRICE_HIGH("&amp;A96&amp;","&amp;A96&amp;"-14D,,,,""PRICE"",""INTRA"")") - B96)/(_xll.FDS($A$1,"P_PRICE_HIGH("&amp;A96&amp;","&amp;A96&amp;"-14D,,,,""PRICE"",""INTRA"")") - _xll.FDS($A$1,"P_PRICE_LOW("&amp;A96&amp;","&amp;A96&amp;"-14D,,,,""PRICE"",""INTRA"")"))</f>
        <v>-465.8238823745736</v>
      </c>
      <c r="O96" s="1">
        <v>-44</v>
      </c>
      <c r="P96" s="1">
        <v>2.3791085532872538</v>
      </c>
      <c r="Q96" s="1">
        <v>2.2113761545920401</v>
      </c>
      <c r="R96" s="1">
        <v>13.25983824886953</v>
      </c>
      <c r="S96" s="1">
        <v>11.83423208944604</v>
      </c>
      <c r="T96" s="1">
        <v>16.38363759258333</v>
      </c>
      <c r="U96" s="1">
        <v>16.690086400999508</v>
      </c>
      <c r="V96" s="1">
        <v>2.9521506360142769</v>
      </c>
      <c r="W96" s="1">
        <v>3.3088361353316831</v>
      </c>
      <c r="X96" s="1">
        <v>4.1171534208091343</v>
      </c>
      <c r="Y96" s="1">
        <v>49.711193608977453</v>
      </c>
      <c r="Z96" s="1">
        <v>5.4164906428984097E-2</v>
      </c>
      <c r="AA96" s="1">
        <v>45.024670243656992</v>
      </c>
      <c r="AB96" s="1">
        <v>5.9686716488497504</v>
      </c>
      <c r="AC96" s="1">
        <v>15.03713544949593</v>
      </c>
      <c r="AD96" s="1">
        <v>16.007541355316011</v>
      </c>
      <c r="AE96" s="1">
        <v>52.170457005629153</v>
      </c>
    </row>
    <row r="97" spans="1:31" x14ac:dyDescent="0.25">
      <c r="A97" s="1" t="str">
        <v>1/25/08</v>
      </c>
      <c r="B97" s="1">
        <v>25.35</v>
      </c>
      <c r="C97" s="1">
        <v>25.35</v>
      </c>
      <c r="D97" s="1">
        <v>25.35</v>
      </c>
      <c r="E97" s="1">
        <v>25.35</v>
      </c>
      <c r="F97">
        <v>25.35</v>
      </c>
      <c r="G97" s="1">
        <v>4.243843706000189</v>
      </c>
      <c r="H97" s="1">
        <v>23.88</v>
      </c>
      <c r="I97" s="1">
        <v>25.166665999999999</v>
      </c>
      <c r="J97" s="1">
        <v>25.636666999999999</v>
      </c>
      <c r="K97" s="1">
        <v>26.13</v>
      </c>
      <c r="L97" s="1">
        <v>26.48077</v>
      </c>
      <c r="M97" s="1">
        <v>46.467640000000003</v>
      </c>
      <c r="N97" s="1">
        <f>-100*(_xll.FDS($A$1,"P_PRICE_HIGH("&amp;A97&amp;","&amp;A97&amp;"-14D,,,,""PRICE"",""INTRA"")") - B97)/(_xll.FDS($A$1,"P_PRICE_HIGH("&amp;A97&amp;","&amp;A97&amp;"-14D,,,,""PRICE"",""INTRA"")") - _xll.FDS($A$1,"P_PRICE_LOW("&amp;A97&amp;","&amp;A97&amp;"-14D,,,,""PRICE"",""INTRA"")"))</f>
        <v>-465.79604822561538</v>
      </c>
      <c r="O97" s="1">
        <v>-3</v>
      </c>
      <c r="P97" s="1">
        <v>2.5425139293196981</v>
      </c>
      <c r="Q97" s="1">
        <v>2.363291793447361</v>
      </c>
      <c r="R97" s="1">
        <v>14.17004111645379</v>
      </c>
      <c r="S97" s="1">
        <v>12.636272409415779</v>
      </c>
      <c r="T97" s="1">
        <v>17.208963277231259</v>
      </c>
      <c r="U97" s="1">
        <v>17.493669159375671</v>
      </c>
      <c r="V97" s="1">
        <v>2.760610357676561</v>
      </c>
      <c r="W97" s="1">
        <v>3.095963800879368</v>
      </c>
      <c r="X97" s="1">
        <v>100</v>
      </c>
      <c r="Y97" s="1">
        <v>49.622350402818327</v>
      </c>
      <c r="Z97" s="1">
        <v>0.18515125500414459</v>
      </c>
      <c r="AA97" s="1">
        <v>41.68370342088685</v>
      </c>
      <c r="AB97" s="1">
        <v>6.1023424894106189</v>
      </c>
      <c r="AC97" s="1">
        <v>16.042839464484778</v>
      </c>
      <c r="AD97" s="1">
        <v>17.099899952319038</v>
      </c>
      <c r="AE97" s="1">
        <v>51.959937978657052</v>
      </c>
    </row>
    <row r="98" spans="1:31" x14ac:dyDescent="0.25">
      <c r="A98" s="1" t="str">
        <v>1/28/08</v>
      </c>
      <c r="B98" s="1">
        <v>24.25</v>
      </c>
      <c r="C98" s="1">
        <v>24.25</v>
      </c>
      <c r="D98" s="1">
        <v>24.25</v>
      </c>
      <c r="E98" s="1">
        <v>24.25</v>
      </c>
      <c r="F98">
        <v>24.25</v>
      </c>
      <c r="G98" s="1">
        <v>4.3265465362892561</v>
      </c>
      <c r="H98" s="1">
        <v>23.92</v>
      </c>
      <c r="I98" s="1">
        <v>24.9</v>
      </c>
      <c r="J98" s="1">
        <v>25.423334000000001</v>
      </c>
      <c r="K98" s="1">
        <v>25.967500000000001</v>
      </c>
      <c r="L98" s="1">
        <v>26.375</v>
      </c>
      <c r="M98" s="1">
        <v>42.273502000000001</v>
      </c>
      <c r="N98" s="1">
        <f>-100*(_xll.FDS($A$1,"P_PRICE_HIGH("&amp;A98&amp;","&amp;A98&amp;"-14D,,,,""PRICE"",""INTRA"")") - B98)/(_xll.FDS($A$1,"P_PRICE_HIGH("&amp;A98&amp;","&amp;A98&amp;"-14D,,,,""PRICE"",""INTRA"")") - _xll.FDS($A$1,"P_PRICE_LOW("&amp;A98&amp;","&amp;A98&amp;"-14D,,,,""PRICE"",""INTRA"")"))</f>
        <v>-465.81460432492088</v>
      </c>
      <c r="O98" s="1">
        <v>-42</v>
      </c>
      <c r="P98" s="1">
        <v>2.4266012038267868</v>
      </c>
      <c r="Q98" s="1">
        <v>2.2559713371715082</v>
      </c>
      <c r="R98" s="1">
        <v>13.53105876853793</v>
      </c>
      <c r="S98" s="1">
        <v>12.05782034760535</v>
      </c>
      <c r="T98" s="1">
        <v>16.487926010020111</v>
      </c>
      <c r="U98" s="1">
        <v>16.720852199767801</v>
      </c>
      <c r="V98" s="1">
        <v>2.9019807186021671</v>
      </c>
      <c r="W98" s="1">
        <v>3.2471346592189581</v>
      </c>
      <c r="X98" s="1">
        <v>1.795021651869908</v>
      </c>
      <c r="Y98" s="1">
        <v>49.610346373466292</v>
      </c>
      <c r="Z98" s="1">
        <v>0.2385253886315151</v>
      </c>
      <c r="AA98" s="1">
        <v>41.75402491576093</v>
      </c>
      <c r="AB98" s="1">
        <v>6.1589121671323088</v>
      </c>
      <c r="AC98" s="1">
        <v>15.292957069041559</v>
      </c>
      <c r="AD98" s="1">
        <v>16.318547880833759</v>
      </c>
      <c r="AE98" s="1">
        <v>51.875439571620518</v>
      </c>
    </row>
    <row r="99" spans="1:31" x14ac:dyDescent="0.25">
      <c r="A99" s="1" t="str">
        <v>1/29/08</v>
      </c>
      <c r="B99" s="1">
        <v>24.5</v>
      </c>
      <c r="C99" s="1">
        <v>24.5</v>
      </c>
      <c r="D99" s="1">
        <v>24.5</v>
      </c>
      <c r="E99" s="1">
        <v>24.5</v>
      </c>
      <c r="F99">
        <v>24.5</v>
      </c>
      <c r="G99" s="1">
        <v>4.3014404654827132</v>
      </c>
      <c r="H99" s="1">
        <v>24.43</v>
      </c>
      <c r="I99" s="1">
        <v>24.6875</v>
      </c>
      <c r="J99" s="1">
        <v>25.236666</v>
      </c>
      <c r="K99" s="1">
        <v>25.79</v>
      </c>
      <c r="L99" s="1">
        <v>26.271153999999999</v>
      </c>
      <c r="M99" s="1">
        <v>43.521202000000002</v>
      </c>
      <c r="N99" s="1">
        <f>-100*(_xll.FDS($A$1,"P_PRICE_HIGH("&amp;A99&amp;","&amp;A99&amp;"-14D,,,,""PRICE"",""INTRA"")") - B99)/(_xll.FDS($A$1,"P_PRICE_HIGH("&amp;A99&amp;","&amp;A99&amp;"-14D,,,,""PRICE"",""INTRA"")") - _xll.FDS($A$1,"P_PRICE_LOW("&amp;A99&amp;","&amp;A99&amp;"-14D,,,,""PRICE"",""INTRA"")"))</f>
        <v>-466.53814948784685</v>
      </c>
      <c r="O99" s="1">
        <v>-21</v>
      </c>
      <c r="P99" s="1">
        <v>2.4491967082330111</v>
      </c>
      <c r="Q99" s="1">
        <v>2.2801560013326321</v>
      </c>
      <c r="R99" s="1">
        <v>13.64064069773733</v>
      </c>
      <c r="S99" s="1">
        <v>12.166646157814309</v>
      </c>
      <c r="T99" s="1">
        <v>16.692883735852561</v>
      </c>
      <c r="U99" s="1">
        <v>16.94813372584148</v>
      </c>
      <c r="V99" s="1">
        <v>2.8783223924937169</v>
      </c>
      <c r="W99" s="1">
        <v>3.225207997691141</v>
      </c>
      <c r="X99" s="1">
        <v>55.157686293590587</v>
      </c>
      <c r="Y99" s="1">
        <v>50.024701974291972</v>
      </c>
      <c r="Z99" s="1">
        <v>0.22218306922377329</v>
      </c>
      <c r="AA99" s="1">
        <v>42.065086824249732</v>
      </c>
      <c r="AB99" s="1">
        <v>5.5172598736642531</v>
      </c>
      <c r="AC99" s="1">
        <v>15.52634133120702</v>
      </c>
      <c r="AD99" s="1">
        <v>16.485479487697461</v>
      </c>
      <c r="AE99" s="1">
        <v>51.881495232933602</v>
      </c>
    </row>
    <row r="100" spans="1:31" x14ac:dyDescent="0.25">
      <c r="A100" s="1" t="str">
        <v>1/30/08</v>
      </c>
      <c r="B100" s="1">
        <v>23.8</v>
      </c>
      <c r="C100" s="1">
        <v>23.8</v>
      </c>
      <c r="D100" s="1">
        <v>23.8</v>
      </c>
      <c r="E100" s="1">
        <v>23.8</v>
      </c>
      <c r="F100">
        <v>23.8</v>
      </c>
      <c r="G100" s="1">
        <v>4.3286878558615021</v>
      </c>
      <c r="H100" s="1">
        <v>24.32</v>
      </c>
      <c r="I100" s="1">
        <v>24.445833</v>
      </c>
      <c r="J100" s="1">
        <v>24.97</v>
      </c>
      <c r="K100" s="1">
        <v>25.594999999999999</v>
      </c>
      <c r="L100" s="1">
        <v>26.134615</v>
      </c>
      <c r="M100" s="1">
        <v>40.858288000000002</v>
      </c>
      <c r="N100" s="1">
        <f>-100*(_xll.FDS($A$1,"P_PRICE_HIGH("&amp;A100&amp;","&amp;A100&amp;"-14D,,,,""PRICE"",""INTRA"")") - B100)/(_xll.FDS($A$1,"P_PRICE_HIGH("&amp;A100&amp;","&amp;A100&amp;"-14D,,,,""PRICE"",""INTRA"")") - _xll.FDS($A$1,"P_PRICE_LOW("&amp;A100&amp;","&amp;A100&amp;"-14D,,,,""PRICE"",""INTRA"")"))</f>
        <v>-468.37623388999594</v>
      </c>
      <c r="O100" s="1">
        <v>-51</v>
      </c>
      <c r="P100" s="1">
        <v>2.3816579118487669</v>
      </c>
      <c r="Q100" s="1">
        <v>2.2141412460061378</v>
      </c>
      <c r="R100" s="1">
        <v>13.053405623811489</v>
      </c>
      <c r="S100" s="1">
        <v>11.71083935836789</v>
      </c>
      <c r="T100" s="1">
        <v>16.402381398829661</v>
      </c>
      <c r="U100" s="1">
        <v>16.65773545117932</v>
      </c>
      <c r="V100" s="1">
        <v>2.949505356775159</v>
      </c>
      <c r="W100" s="1">
        <v>3.3101513626413519</v>
      </c>
      <c r="X100" s="1">
        <v>1.952035639284933</v>
      </c>
      <c r="Y100" s="1">
        <v>49.918544928073104</v>
      </c>
      <c r="Z100" s="1">
        <v>0.40228582601287288</v>
      </c>
      <c r="AA100" s="1">
        <v>42.406904840281413</v>
      </c>
      <c r="AB100" s="1">
        <v>5.6043064756120629</v>
      </c>
      <c r="AC100" s="1">
        <v>15.095842363927771</v>
      </c>
      <c r="AD100" s="1">
        <v>16.040782285895311</v>
      </c>
      <c r="AE100" s="1">
        <v>52.001501614596222</v>
      </c>
    </row>
    <row r="101" spans="1:31" x14ac:dyDescent="0.25">
      <c r="A101" s="1" t="str">
        <v>1/31/08</v>
      </c>
      <c r="B101" s="1">
        <v>23.55</v>
      </c>
      <c r="C101" s="1">
        <v>23.55</v>
      </c>
      <c r="D101" s="1">
        <v>23.55</v>
      </c>
      <c r="E101" s="1">
        <v>23.55</v>
      </c>
      <c r="F101">
        <v>23.55</v>
      </c>
      <c r="G101" s="1">
        <v>4.3127949689588121</v>
      </c>
      <c r="H101" s="1">
        <v>24.29</v>
      </c>
      <c r="I101" s="1">
        <v>24.241667</v>
      </c>
      <c r="J101" s="1">
        <v>24.71</v>
      </c>
      <c r="K101" s="1">
        <v>25.42</v>
      </c>
      <c r="L101" s="1">
        <v>25.965385000000001</v>
      </c>
      <c r="M101" s="1">
        <v>39.918864999999997</v>
      </c>
      <c r="N101" s="1">
        <f>-100*(_xll.FDS($A$1,"P_PRICE_HIGH("&amp;A101&amp;","&amp;A101&amp;"-14D,,,,""PRICE"",""INTRA"")") - B101)/(_xll.FDS($A$1,"P_PRICE_HIGH("&amp;A101&amp;","&amp;A101&amp;"-14D,,,,""PRICE"",""INTRA"")") - _xll.FDS($A$1,"P_PRICE_LOW("&amp;A101&amp;","&amp;A101&amp;"-14D,,,,""PRICE"",""INTRA"")"))</f>
        <v>-468.55577856823595</v>
      </c>
      <c r="O101" s="1">
        <v>-61</v>
      </c>
      <c r="P101" s="1">
        <v>2.362011079469629</v>
      </c>
      <c r="Q101" s="1">
        <v>2.1945948414065248</v>
      </c>
      <c r="R101" s="1">
        <v>13.073045224002991</v>
      </c>
      <c r="S101" s="1">
        <v>11.720079716960869</v>
      </c>
      <c r="T101" s="1">
        <v>16.49027537010706</v>
      </c>
      <c r="U101" s="1">
        <v>16.733012439356511</v>
      </c>
      <c r="V101" s="1">
        <v>2.9782469584201161</v>
      </c>
      <c r="W101" s="1">
        <v>3.3440173509108311</v>
      </c>
      <c r="X101" s="1">
        <v>9.0345624412117527</v>
      </c>
      <c r="Y101" s="1">
        <v>49.909990422549853</v>
      </c>
      <c r="Z101" s="1">
        <v>0.45434997360893592</v>
      </c>
      <c r="AA101" s="1">
        <v>43.289773618848614</v>
      </c>
      <c r="AB101" s="1">
        <v>5.7416740310397083</v>
      </c>
      <c r="AC101" s="1">
        <v>14.940996815240799</v>
      </c>
      <c r="AD101" s="1">
        <v>15.90089876748562</v>
      </c>
      <c r="AE101" s="1">
        <v>51.981546290141303</v>
      </c>
    </row>
    <row r="102" spans="1:31" x14ac:dyDescent="0.25">
      <c r="A102" s="1" t="str">
        <v>2/01/08</v>
      </c>
      <c r="B102" s="1">
        <v>24.3</v>
      </c>
      <c r="C102" s="1">
        <v>24.3</v>
      </c>
      <c r="D102" s="1">
        <v>24.3</v>
      </c>
      <c r="E102" s="1">
        <v>24.3</v>
      </c>
      <c r="F102">
        <v>24.3</v>
      </c>
      <c r="G102" s="1">
        <v>4.337668005263513</v>
      </c>
      <c r="H102" s="1">
        <v>24.08</v>
      </c>
      <c r="I102" s="1">
        <v>24.212499999999999</v>
      </c>
      <c r="J102" s="1">
        <v>24.526667</v>
      </c>
      <c r="K102" s="1">
        <v>25.247499999999999</v>
      </c>
      <c r="L102" s="1">
        <v>25.807691999999999</v>
      </c>
      <c r="M102" s="1">
        <v>44.073245999999997</v>
      </c>
      <c r="N102" s="1">
        <f>-100*(_xll.FDS($A$1,"P_PRICE_HIGH("&amp;A102&amp;","&amp;A102&amp;"-14D,,,,""PRICE"",""INTRA"")") - B102)/(_xll.FDS($A$1,"P_PRICE_HIGH("&amp;A102&amp;","&amp;A102&amp;"-14D,,,,""PRICE"",""INTRA"")") - _xll.FDS($A$1,"P_PRICE_LOW("&amp;A102&amp;","&amp;A102&amp;"-14D,,,,""PRICE"",""INTRA"")"))</f>
        <v>-499.12262458013157</v>
      </c>
      <c r="O102" s="1">
        <v>-40</v>
      </c>
      <c r="P102" s="1">
        <v>2.429549561282236</v>
      </c>
      <c r="Q102" s="1">
        <v>2.2547035086426241</v>
      </c>
      <c r="R102" s="1">
        <v>13.253856701960769</v>
      </c>
      <c r="S102" s="1">
        <v>11.97808558206035</v>
      </c>
      <c r="T102" s="1">
        <v>16.754015233928062</v>
      </c>
      <c r="U102" s="1">
        <v>16.788885700637259</v>
      </c>
      <c r="V102" s="1">
        <v>2.8963437497048439</v>
      </c>
      <c r="W102" s="1">
        <v>3.2510221120193989</v>
      </c>
      <c r="X102" s="1">
        <v>95.097755871139512</v>
      </c>
      <c r="Y102" s="1">
        <v>49.883980780497282</v>
      </c>
      <c r="Z102" s="1">
        <v>0.83216926286392034</v>
      </c>
      <c r="AA102" s="1">
        <v>41.608961343586323</v>
      </c>
      <c r="AB102" s="1">
        <v>5.8889358530764113</v>
      </c>
      <c r="AC102" s="1">
        <v>15.36081416397136</v>
      </c>
      <c r="AD102" s="1">
        <v>16.372015027732878</v>
      </c>
      <c r="AE102" s="1">
        <v>51.790404425396012</v>
      </c>
    </row>
    <row r="103" spans="1:31" x14ac:dyDescent="0.25">
      <c r="A103" s="1" t="str">
        <v>2/04/08</v>
      </c>
      <c r="B103" s="1">
        <v>25.2</v>
      </c>
      <c r="C103" s="1">
        <v>25.2</v>
      </c>
      <c r="D103" s="1">
        <v>25.2</v>
      </c>
      <c r="E103" s="1">
        <v>25.2</v>
      </c>
      <c r="F103">
        <v>25.2</v>
      </c>
      <c r="G103" s="1">
        <v>4.4407920469732698</v>
      </c>
      <c r="H103" s="1">
        <v>24.27</v>
      </c>
      <c r="I103" s="1">
        <v>24.195833</v>
      </c>
      <c r="J103" s="1">
        <v>24.426666000000001</v>
      </c>
      <c r="K103" s="1">
        <v>25.135000000000002</v>
      </c>
      <c r="L103" s="1">
        <v>25.7</v>
      </c>
      <c r="M103" s="1">
        <v>48.660820000000001</v>
      </c>
      <c r="N103" s="1">
        <f>-100*(_xll.FDS($A$1,"P_PRICE_HIGH("&amp;A103&amp;","&amp;A103&amp;"-14D,,,,""PRICE"",""INTRA"")") - B103)/(_xll.FDS($A$1,"P_PRICE_HIGH("&amp;A103&amp;","&amp;A103&amp;"-14D,,,,""PRICE"",""INTRA"")") - _xll.FDS($A$1,"P_PRICE_LOW("&amp;A103&amp;","&amp;A103&amp;"-14D,,,,""PRICE"",""INTRA"")"))</f>
        <v>-525.94575801087831</v>
      </c>
      <c r="O103" s="1">
        <v>-3</v>
      </c>
      <c r="P103" s="1">
        <v>2.5176216979566211</v>
      </c>
      <c r="Q103" s="1">
        <v>2.337679977395303</v>
      </c>
      <c r="R103" s="1">
        <v>13.673526000986071</v>
      </c>
      <c r="S103" s="1">
        <v>12.34107355030581</v>
      </c>
      <c r="T103" s="1">
        <v>18.07000097755504</v>
      </c>
      <c r="U103" s="1">
        <v>17.098254806771589</v>
      </c>
      <c r="V103" s="1">
        <v>2.786774888383686</v>
      </c>
      <c r="W103" s="1">
        <v>3.1319725580906019</v>
      </c>
      <c r="X103" s="1">
        <v>98.715494882641224</v>
      </c>
      <c r="Y103" s="1">
        <v>49.943995022306183</v>
      </c>
      <c r="Z103" s="1">
        <v>0.89426155855689948</v>
      </c>
      <c r="AA103" s="1">
        <v>41.262960173681293</v>
      </c>
      <c r="AB103" s="1">
        <v>5.7927577833483994</v>
      </c>
      <c r="AC103" s="1">
        <v>15.966984988317581</v>
      </c>
      <c r="AD103" s="1">
        <v>17.026697963681212</v>
      </c>
      <c r="AE103" s="1">
        <v>51.878592587755492</v>
      </c>
    </row>
    <row r="104" spans="1:31" x14ac:dyDescent="0.25">
      <c r="A104" t="str">
        <v>2/05/08</v>
      </c>
      <c r="B104">
        <v>25</v>
      </c>
      <c r="C104">
        <v>25</v>
      </c>
      <c r="D104" s="1">
        <v>25</v>
      </c>
      <c r="E104">
        <v>25</v>
      </c>
      <c r="F104">
        <v>25</v>
      </c>
      <c r="G104">
        <v>4.4414956127868983</v>
      </c>
      <c r="H104">
        <v>24.37</v>
      </c>
      <c r="I104" s="1">
        <v>24.166665999999999</v>
      </c>
      <c r="J104" s="1">
        <v>24.36</v>
      </c>
      <c r="K104">
        <v>25.02</v>
      </c>
      <c r="L104">
        <v>25.603846000000001</v>
      </c>
      <c r="M104">
        <v>47.723965</v>
      </c>
      <c r="N104" s="1">
        <f>-100*(_xll.FDS($A$1,"P_PRICE_HIGH("&amp;A104&amp;","&amp;A104&amp;"-14D,,,,""PRICE"",""INTRA"")") - B104)/(_xll.FDS($A$1,"P_PRICE_HIGH("&amp;A104&amp;","&amp;A104&amp;"-14D,,,,""PRICE"",""INTRA"")") - _xll.FDS($A$1,"P_PRICE_LOW("&amp;A104&amp;","&amp;A104&amp;"-14D,,,,""PRICE"",""INTRA"")"))</f>
        <v>-690.49500582744258</v>
      </c>
      <c r="O104">
        <v>-11</v>
      </c>
      <c r="P104">
        <v>2.5035909868141202</v>
      </c>
      <c r="Q104">
        <v>2.324781063667865</v>
      </c>
      <c r="R104">
        <v>13.58457919137887</v>
      </c>
      <c r="S104">
        <v>12.2459280464236</v>
      </c>
      <c r="T104">
        <v>17.918971602509849</v>
      </c>
      <c r="U104">
        <v>16.95232783920963</v>
      </c>
      <c r="V104">
        <v>2.80512076799406</v>
      </c>
      <c r="W104">
        <v>3.1524559577897908</v>
      </c>
      <c r="X104">
        <v>43.739271680545393</v>
      </c>
      <c r="Y104" s="1">
        <v>49.96602959433946</v>
      </c>
      <c r="Z104">
        <v>0.88808689826646792</v>
      </c>
      <c r="AA104">
        <v>40.307372204029981</v>
      </c>
      <c r="AB104" s="1">
        <v>5.7453700505599086</v>
      </c>
      <c r="AC104">
        <v>15.870871826980659</v>
      </c>
      <c r="AD104">
        <v>16.921267381788319</v>
      </c>
      <c r="AE104">
        <v>51.902510444146507</v>
      </c>
    </row>
    <row r="105" spans="1:31" x14ac:dyDescent="0.25">
      <c r="A105" t="str">
        <v>2/06/08</v>
      </c>
      <c r="B105">
        <v>23.5</v>
      </c>
      <c r="C105">
        <v>23.5</v>
      </c>
      <c r="D105" s="1">
        <v>23.5</v>
      </c>
      <c r="E105">
        <v>23.5</v>
      </c>
      <c r="F105">
        <v>23.5</v>
      </c>
      <c r="G105">
        <v>4.5857754275672216</v>
      </c>
      <c r="H105">
        <v>24.31</v>
      </c>
      <c r="I105" s="1">
        <v>24.120832</v>
      </c>
      <c r="J105" s="1">
        <v>24.283332999999999</v>
      </c>
      <c r="K105">
        <v>24.805</v>
      </c>
      <c r="L105">
        <v>25.428846</v>
      </c>
      <c r="M105">
        <v>41.301464000000003</v>
      </c>
      <c r="N105" s="1">
        <f>-100*(_xll.FDS($A$1,"P_PRICE_HIGH("&amp;A105&amp;","&amp;A105&amp;"-14D,,,,""PRICE"",""INTRA"")") - B105)/(_xll.FDS($A$1,"P_PRICE_HIGH("&amp;A105&amp;","&amp;A105&amp;"-14D,,,,""PRICE"",""INTRA"")") - _xll.FDS($A$1,"P_PRICE_LOW("&amp;A105&amp;","&amp;A105&amp;"-14D,,,,""PRICE"",""INTRA"")"))</f>
        <v>-690.53585238598384</v>
      </c>
      <c r="O105">
        <v>-54</v>
      </c>
      <c r="P105">
        <v>2.3547691956279779</v>
      </c>
      <c r="Q105">
        <v>2.186891043298206</v>
      </c>
      <c r="R105">
        <v>12.845082879139641</v>
      </c>
      <c r="S105">
        <v>11.57166449142189</v>
      </c>
      <c r="T105">
        <v>17.20878202017165</v>
      </c>
      <c r="U105">
        <v>16.265820402085051</v>
      </c>
      <c r="V105">
        <v>2.9803459138933261</v>
      </c>
      <c r="W105">
        <v>3.3499009966371451</v>
      </c>
      <c r="X105">
        <v>0</v>
      </c>
      <c r="Y105" s="1">
        <v>49.911901274417417</v>
      </c>
      <c r="Z105">
        <v>0.91270775970875906</v>
      </c>
      <c r="AA105">
        <v>42.804967435773207</v>
      </c>
      <c r="AB105" s="1">
        <v>5.7810611186710137</v>
      </c>
      <c r="AC105">
        <v>14.91910931843389</v>
      </c>
      <c r="AD105">
        <v>15.90924833084356</v>
      </c>
      <c r="AE105">
        <v>52.086533261021941</v>
      </c>
    </row>
    <row r="106" spans="1:31" x14ac:dyDescent="0.25">
      <c r="A106" t="str">
        <v>2/11/08</v>
      </c>
      <c r="B106">
        <v>22.75</v>
      </c>
      <c r="C106">
        <v>22.75</v>
      </c>
      <c r="D106" s="1">
        <v>22.75</v>
      </c>
      <c r="E106">
        <v>22.75</v>
      </c>
      <c r="F106">
        <v>22.75</v>
      </c>
      <c r="G106">
        <v>4.6166516694476263</v>
      </c>
      <c r="H106">
        <v>24.15</v>
      </c>
      <c r="I106" s="1">
        <v>24.1875</v>
      </c>
      <c r="J106" s="1">
        <v>24.106667000000002</v>
      </c>
      <c r="K106">
        <v>24.57</v>
      </c>
      <c r="L106">
        <v>25.238461999999998</v>
      </c>
      <c r="M106">
        <v>38.510820000000002</v>
      </c>
      <c r="N106" s="1">
        <f>-100*(_xll.FDS($A$1,"P_PRICE_HIGH("&amp;A106&amp;","&amp;A106&amp;"-14D,,,,""PRICE"",""INTRA"")") - B106)/(_xll.FDS($A$1,"P_PRICE_HIGH("&amp;A106&amp;","&amp;A106&amp;"-14D,,,,""PRICE"",""INTRA"")") - _xll.FDS($A$1,"P_PRICE_LOW("&amp;A106&amp;","&amp;A106&amp;"-14D,,,,""PRICE"",""INTRA"")"))</f>
        <v>-691.14705569684418</v>
      </c>
      <c r="O106">
        <v>-97</v>
      </c>
      <c r="P106">
        <v>2.272891973446745</v>
      </c>
      <c r="Q106">
        <v>2.1104847610864361</v>
      </c>
      <c r="R106">
        <v>12.37569923940648</v>
      </c>
      <c r="S106">
        <v>11.22558652594371</v>
      </c>
      <c r="T106">
        <v>16.741325856515559</v>
      </c>
      <c r="U106">
        <v>15.84258250056167</v>
      </c>
      <c r="V106">
        <v>3.0850651582854471</v>
      </c>
      <c r="W106">
        <v>3.4644928755894759</v>
      </c>
      <c r="X106">
        <v>0</v>
      </c>
      <c r="Y106" s="1">
        <v>49.865658794633333</v>
      </c>
      <c r="Z106">
        <v>-8.8038612593722851E-2</v>
      </c>
      <c r="AA106">
        <v>43.076314320830107</v>
      </c>
      <c r="AB106" s="1">
        <v>5.6642993657621856</v>
      </c>
      <c r="AC106">
        <v>14.41336096256749</v>
      </c>
      <c r="AD106">
        <v>15.365225582081759</v>
      </c>
      <c r="AE106">
        <v>52.17132894447991</v>
      </c>
    </row>
    <row r="107" spans="1:31" x14ac:dyDescent="0.25">
      <c r="A107" t="str">
        <v>2/12/08</v>
      </c>
      <c r="B107">
        <v>23.1</v>
      </c>
      <c r="C107">
        <v>23.1</v>
      </c>
      <c r="D107" s="1">
        <v>23.1</v>
      </c>
      <c r="E107">
        <v>23.1</v>
      </c>
      <c r="F107">
        <v>23.1</v>
      </c>
      <c r="G107">
        <v>4.6470579483431802</v>
      </c>
      <c r="H107">
        <v>23.91</v>
      </c>
      <c r="I107" s="1">
        <v>24.083334000000001</v>
      </c>
      <c r="J107" s="1">
        <v>23.956666999999999</v>
      </c>
      <c r="K107">
        <v>24.372499999999999</v>
      </c>
      <c r="L107">
        <v>25.086538000000001</v>
      </c>
      <c r="M107">
        <v>40.530239999999999</v>
      </c>
      <c r="N107" s="1">
        <f>-100*(_xll.FDS($A$1,"P_PRICE_HIGH("&amp;A107&amp;","&amp;A107&amp;"-14D,,,,""PRICE"",""INTRA"")") - B107)/(_xll.FDS($A$1,"P_PRICE_HIGH("&amp;A107&amp;","&amp;A107&amp;"-14D,,,,""PRICE"",""INTRA"")") - _xll.FDS($A$1,"P_PRICE_LOW("&amp;A107&amp;","&amp;A107&amp;"-14D,,,,""PRICE"",""INTRA"")"))</f>
        <v>-713.66261548691978</v>
      </c>
      <c r="O107">
        <v>-62</v>
      </c>
      <c r="P107">
        <v>2.2994496810427201</v>
      </c>
      <c r="Q107">
        <v>2.1338439371061968</v>
      </c>
      <c r="R107">
        <v>12.674752517325089</v>
      </c>
      <c r="S107">
        <v>11.43376170082489</v>
      </c>
      <c r="T107">
        <v>16.956114602474859</v>
      </c>
      <c r="U107">
        <v>16.382596259475331</v>
      </c>
      <c r="V107">
        <v>3.0543138709038868</v>
      </c>
      <c r="W107">
        <v>3.429715934330698</v>
      </c>
      <c r="X107">
        <v>97.150999777571656</v>
      </c>
      <c r="Y107" s="1">
        <v>49.846487271566737</v>
      </c>
      <c r="Z107">
        <v>-0.43235508250058491</v>
      </c>
      <c r="AA107">
        <v>44.501708297407802</v>
      </c>
      <c r="AB107" s="1">
        <v>5.7474863846261766</v>
      </c>
      <c r="AC107">
        <v>14.55535664853987</v>
      </c>
      <c r="AD107">
        <v>15.536407096614131</v>
      </c>
      <c r="AE107">
        <v>52.139840746025342</v>
      </c>
    </row>
    <row r="108" spans="1:31" x14ac:dyDescent="0.25">
      <c r="A108" t="str">
        <v>2/13/08</v>
      </c>
      <c r="B108">
        <v>23.3</v>
      </c>
      <c r="C108">
        <v>23.3</v>
      </c>
      <c r="D108" s="1">
        <v>23.3</v>
      </c>
      <c r="E108">
        <v>23.3</v>
      </c>
      <c r="F108">
        <v>23.3</v>
      </c>
      <c r="G108">
        <v>4.659665961003034</v>
      </c>
      <c r="H108">
        <v>23.53</v>
      </c>
      <c r="I108" s="1">
        <v>24.05</v>
      </c>
      <c r="J108" s="1">
        <v>23.906666000000001</v>
      </c>
      <c r="K108">
        <v>24.202500000000001</v>
      </c>
      <c r="L108">
        <v>24.915384</v>
      </c>
      <c r="M108">
        <v>41.70834</v>
      </c>
      <c r="N108" s="1">
        <f>-100*(_xll.FDS($A$1,"P_PRICE_HIGH("&amp;A108&amp;","&amp;A108&amp;"-14D,,,,""PRICE"",""INTRA"")") - B108)/(_xll.FDS($A$1,"P_PRICE_HIGH("&amp;A108&amp;","&amp;A108&amp;"-14D,,,,""PRICE"",""INTRA"")") - _xll.FDS($A$1,"P_PRICE_LOW("&amp;A108&amp;","&amp;A108&amp;"-14D,,,,""PRICE"",""INTRA"")"))</f>
        <v>-713.65695609728493</v>
      </c>
      <c r="O108">
        <v>-49</v>
      </c>
      <c r="P108">
        <v>2.3240979265851558</v>
      </c>
      <c r="Q108">
        <v>2.1563409237442932</v>
      </c>
      <c r="R108">
        <v>12.79522379379925</v>
      </c>
      <c r="S108">
        <v>11.55399211901168</v>
      </c>
      <c r="T108">
        <v>16.988000914734371</v>
      </c>
      <c r="U108">
        <v>16.556670438647139</v>
      </c>
      <c r="V108">
        <v>3.0085122774653028</v>
      </c>
      <c r="W108">
        <v>3.369470970509163</v>
      </c>
      <c r="X108">
        <v>77.914742180792317</v>
      </c>
      <c r="Y108" s="1">
        <v>49.546257346354707</v>
      </c>
      <c r="Z108">
        <v>-0.93215237183318811</v>
      </c>
      <c r="AA108">
        <v>43.123602980968009</v>
      </c>
      <c r="AB108" s="1">
        <v>5.4679714618540087</v>
      </c>
      <c r="AC108">
        <v>14.72653533571893</v>
      </c>
      <c r="AD108">
        <v>15.68147525963483</v>
      </c>
      <c r="AE108">
        <v>51.183529927795917</v>
      </c>
    </row>
    <row r="109" spans="1:31" x14ac:dyDescent="0.25">
      <c r="A109" t="str">
        <v>2/14/08</v>
      </c>
      <c r="B109">
        <v>24.2</v>
      </c>
      <c r="C109">
        <v>24.2</v>
      </c>
      <c r="D109" s="1">
        <v>24.2</v>
      </c>
      <c r="E109">
        <v>24.2</v>
      </c>
      <c r="F109">
        <v>24.2</v>
      </c>
      <c r="G109">
        <v>4.7381197711152492</v>
      </c>
      <c r="H109">
        <v>23.37</v>
      </c>
      <c r="I109" s="1">
        <v>23.954166000000001</v>
      </c>
      <c r="J109" s="1">
        <v>24.056667000000001</v>
      </c>
      <c r="K109">
        <v>24.112500000000001</v>
      </c>
      <c r="L109">
        <v>24.790384</v>
      </c>
      <c r="M109">
        <v>46.814300000000003</v>
      </c>
      <c r="N109" s="1">
        <f>-100*(_xll.FDS($A$1,"P_PRICE_HIGH("&amp;A109&amp;","&amp;A109&amp;"-14D,,,,""PRICE"",""INTRA"")") - B109)/(_xll.FDS($A$1,"P_PRICE_HIGH("&amp;A109&amp;","&amp;A109&amp;"-14D,,,,""PRICE"",""INTRA"")") - _xll.FDS($A$1,"P_PRICE_LOW("&amp;A109&amp;","&amp;A109&amp;"-14D,,,,""PRICE"",""INTRA"")"))</f>
        <v>-943.11549896224722</v>
      </c>
      <c r="O109">
        <v>-8</v>
      </c>
      <c r="P109">
        <v>2.4146237351983291</v>
      </c>
      <c r="Q109">
        <v>2.2402134189270209</v>
      </c>
      <c r="R109">
        <v>13.2380854806798</v>
      </c>
      <c r="S109">
        <v>11.95387778898076</v>
      </c>
      <c r="T109">
        <v>17.448511340091191</v>
      </c>
      <c r="U109">
        <v>16.999518162860959</v>
      </c>
      <c r="V109">
        <v>2.905009296732493</v>
      </c>
      <c r="W109">
        <v>3.261649127580931</v>
      </c>
      <c r="X109">
        <v>99.762481491326497</v>
      </c>
      <c r="Y109" s="1">
        <v>49.773821237672159</v>
      </c>
      <c r="Z109">
        <v>-0.61001612647673165</v>
      </c>
      <c r="AA109">
        <v>41.548351800112258</v>
      </c>
      <c r="AB109" s="1">
        <v>5.5333243180673106</v>
      </c>
      <c r="AC109">
        <v>15.28464543975474</v>
      </c>
      <c r="AD109">
        <v>16.288310512845339</v>
      </c>
      <c r="AE109">
        <v>51.182761255557672</v>
      </c>
    </row>
    <row r="110" spans="1:31" x14ac:dyDescent="0.25">
      <c r="A110" t="str">
        <v>2/15/08</v>
      </c>
      <c r="B110">
        <v>24.3</v>
      </c>
      <c r="C110">
        <v>24.3</v>
      </c>
      <c r="D110" s="1">
        <v>24.3</v>
      </c>
      <c r="E110">
        <v>24.3</v>
      </c>
      <c r="F110">
        <v>24.3</v>
      </c>
      <c r="G110">
        <v>4.5926562136674596</v>
      </c>
      <c r="H110">
        <v>23.53</v>
      </c>
      <c r="I110" s="1">
        <v>23.958334000000001</v>
      </c>
      <c r="J110" s="1">
        <v>24.053332999999999</v>
      </c>
      <c r="K110">
        <v>24.094999999999999</v>
      </c>
      <c r="L110">
        <v>24.675000000000001</v>
      </c>
      <c r="M110">
        <v>47.365969999999997</v>
      </c>
      <c r="N110" s="1">
        <f>-100*(_xll.FDS($A$1,"P_PRICE_HIGH("&amp;A110&amp;","&amp;A110&amp;"-14D,,,,""PRICE"",""INTRA"")") - B110)/(_xll.FDS($A$1,"P_PRICE_HIGH("&amp;A110&amp;","&amp;A110&amp;"-14D,,,,""PRICE"",""INTRA"")") - _xll.FDS($A$1,"P_PRICE_LOW("&amp;A110&amp;","&amp;A110&amp;"-14D,,,,""PRICE"",""INTRA"")"))</f>
        <v>-943.11175931639184</v>
      </c>
      <c r="O110">
        <v>5</v>
      </c>
      <c r="P110">
        <v>2.431419728719836</v>
      </c>
      <c r="Q110">
        <v>2.2568018537582089</v>
      </c>
      <c r="R110">
        <v>13.261031469679271</v>
      </c>
      <c r="S110">
        <v>11.957812293027891</v>
      </c>
      <c r="T110">
        <v>17.53376437007979</v>
      </c>
      <c r="U110">
        <v>17.067011007025322</v>
      </c>
      <c r="V110">
        <v>2.8808542447042269</v>
      </c>
      <c r="W110">
        <v>3.2350382769719279</v>
      </c>
      <c r="X110">
        <v>91.53936122768684</v>
      </c>
      <c r="Y110" s="1">
        <v>49.772077507859343</v>
      </c>
      <c r="Z110">
        <v>-0.4947894309724139</v>
      </c>
      <c r="AA110">
        <v>41.019539551877607</v>
      </c>
      <c r="AB110" s="1">
        <v>5.198803786759818</v>
      </c>
      <c r="AC110">
        <v>15.411498552525909</v>
      </c>
      <c r="AD110">
        <v>16.38493552761155</v>
      </c>
      <c r="AE110">
        <v>51.20798251147248</v>
      </c>
    </row>
    <row r="111" spans="1:31" x14ac:dyDescent="0.25">
      <c r="A111" t="str">
        <v>2/18/08</v>
      </c>
      <c r="B111">
        <v>23.9</v>
      </c>
      <c r="C111">
        <v>23.9</v>
      </c>
      <c r="D111" s="1">
        <v>23.9</v>
      </c>
      <c r="E111">
        <v>23.9</v>
      </c>
      <c r="F111">
        <v>23.9</v>
      </c>
      <c r="G111">
        <v>4.546708032217853</v>
      </c>
      <c r="H111">
        <v>23.76</v>
      </c>
      <c r="I111" s="1">
        <v>23.908332999999999</v>
      </c>
      <c r="J111" s="1">
        <v>24.066668</v>
      </c>
      <c r="K111">
        <v>24.02</v>
      </c>
      <c r="L111">
        <v>24.524999999999999</v>
      </c>
      <c r="M111">
        <v>45.3401</v>
      </c>
      <c r="N111" s="1">
        <f>-100*(_xll.FDS($A$1,"P_PRICE_HIGH("&amp;A111&amp;","&amp;A111&amp;"-14D,,,,""PRICE"",""INTRA"")") - B111)/(_xll.FDS($A$1,"P_PRICE_HIGH("&amp;A111&amp;","&amp;A111&amp;"-14D,,,,""PRICE"",""INTRA"")") - _xll.FDS($A$1,"P_PRICE_LOW("&amp;A111&amp;","&amp;A111&amp;"-14D,,,,""PRICE"",""INTRA"")"))</f>
        <v>-943.12671789981391</v>
      </c>
      <c r="O111">
        <v>-25</v>
      </c>
      <c r="P111">
        <v>2.3723900287485158</v>
      </c>
      <c r="Q111">
        <v>2.2002939044193912</v>
      </c>
      <c r="R111">
        <v>12.908243926641051</v>
      </c>
      <c r="S111">
        <v>11.739685433693451</v>
      </c>
      <c r="T111">
        <v>17.319941553711779</v>
      </c>
      <c r="U111">
        <v>16.76836154785256</v>
      </c>
      <c r="V111">
        <v>2.9572932617675209</v>
      </c>
      <c r="W111">
        <v>3.316142482559254</v>
      </c>
      <c r="X111">
        <v>2.306932262433727</v>
      </c>
      <c r="Y111" s="1">
        <v>49.772924901198479</v>
      </c>
      <c r="Z111">
        <v>-0.34305364012634898</v>
      </c>
      <c r="AA111">
        <v>43.327007990004539</v>
      </c>
      <c r="AB111">
        <v>5.1200355181779278</v>
      </c>
      <c r="AC111">
        <v>15.03632228814123</v>
      </c>
      <c r="AD111">
        <v>15.986959658110649</v>
      </c>
      <c r="AE111">
        <v>51.307344540598223</v>
      </c>
    </row>
    <row r="112" spans="1:31" x14ac:dyDescent="0.25">
      <c r="A112" t="str">
        <v>2/19/08</v>
      </c>
      <c r="B112">
        <v>24.35</v>
      </c>
      <c r="C112">
        <v>24.35</v>
      </c>
      <c r="D112" s="1">
        <v>24.35</v>
      </c>
      <c r="E112">
        <v>24.35</v>
      </c>
      <c r="F112">
        <v>24.35</v>
      </c>
      <c r="G112">
        <v>4.5725837701849477</v>
      </c>
      <c r="H112">
        <v>24.01</v>
      </c>
      <c r="I112" s="1">
        <v>23.954166000000001</v>
      </c>
      <c r="J112" s="1">
        <v>24</v>
      </c>
      <c r="K112">
        <v>23.97</v>
      </c>
      <c r="L112">
        <v>24.40577</v>
      </c>
      <c r="M112">
        <v>48.032940000000004</v>
      </c>
      <c r="N112" s="1">
        <f>-100*(_xll.FDS($A$1,"P_PRICE_HIGH("&amp;A112&amp;","&amp;A112&amp;"-14D,,,,""PRICE"",""INTRA"")") - B112)/(_xll.FDS($A$1,"P_PRICE_HIGH("&amp;A112&amp;","&amp;A112&amp;"-14D,,,,""PRICE"",""INTRA"")") - _xll.FDS($A$1,"P_PRICE_LOW("&amp;A112&amp;","&amp;A112&amp;"-14D,,,,""PRICE"",""INTRA"")"))</f>
        <v>-990.45215413052711</v>
      </c>
      <c r="O112">
        <v>-3</v>
      </c>
      <c r="P112">
        <v>2.4078716803407318</v>
      </c>
      <c r="Q112">
        <v>2.2332414786204011</v>
      </c>
      <c r="R112">
        <v>13.08083643847027</v>
      </c>
      <c r="S112">
        <v>11.87360939775856</v>
      </c>
      <c r="T112">
        <v>17.436741332396139</v>
      </c>
      <c r="U112">
        <v>16.906681261883289</v>
      </c>
      <c r="V112">
        <v>2.915009152048746</v>
      </c>
      <c r="W112">
        <v>3.2694334182555962</v>
      </c>
      <c r="X112">
        <v>97.453339363764627</v>
      </c>
      <c r="Y112" s="1">
        <v>49.732950968466859</v>
      </c>
      <c r="Z112">
        <v>-0.28215568947773439</v>
      </c>
      <c r="AA112">
        <v>42.600391330828643</v>
      </c>
      <c r="AB112">
        <v>5.1583348681426324</v>
      </c>
      <c r="AC112">
        <v>15.250649588570459</v>
      </c>
      <c r="AD112">
        <v>16.223887379576851</v>
      </c>
      <c r="AE112">
        <v>51.178048718442056</v>
      </c>
    </row>
    <row r="113" spans="1:31" x14ac:dyDescent="0.25">
      <c r="A113" t="str">
        <v>2/20/08</v>
      </c>
      <c r="B113">
        <v>23.75</v>
      </c>
      <c r="C113">
        <v>23.75</v>
      </c>
      <c r="D113" s="1">
        <v>23.75</v>
      </c>
      <c r="E113">
        <v>23.75</v>
      </c>
      <c r="F113">
        <v>23.75</v>
      </c>
      <c r="G113">
        <v>4.4515170323318154</v>
      </c>
      <c r="H113">
        <v>24.1</v>
      </c>
      <c r="I113" s="1">
        <v>23.970832999999999</v>
      </c>
      <c r="J113" s="1">
        <v>23.966667000000001</v>
      </c>
      <c r="K113">
        <v>23.954999999999998</v>
      </c>
      <c r="L113">
        <v>24.278846999999999</v>
      </c>
      <c r="M113">
        <v>44.859569999999998</v>
      </c>
      <c r="N113" s="1">
        <f>-100*(_xll.FDS($A$1,"P_PRICE_HIGH("&amp;A113&amp;","&amp;A113&amp;"-14D,,,,""PRICE"",""INTRA"")") - B113)/(_xll.FDS($A$1,"P_PRICE_HIGH("&amp;A113&amp;","&amp;A113&amp;"-14D,,,,""PRICE"",""INTRA"")") - _xll.FDS($A$1,"P_PRICE_LOW("&amp;A113&amp;","&amp;A113&amp;"-14D,,,,""PRICE"",""INTRA"")"))</f>
        <v>-990.4758519361103</v>
      </c>
      <c r="O113">
        <v>-42</v>
      </c>
      <c r="P113">
        <v>2.3523926635998671</v>
      </c>
      <c r="Q113">
        <v>2.180539905613442</v>
      </c>
      <c r="R113">
        <v>12.85290339379441</v>
      </c>
      <c r="S113">
        <v>11.64544201986304</v>
      </c>
      <c r="T113">
        <v>17.116883208736422</v>
      </c>
      <c r="U113">
        <v>16.593804492547299</v>
      </c>
      <c r="V113">
        <v>2.9862757641106801</v>
      </c>
      <c r="W113">
        <v>3.35503522759821</v>
      </c>
      <c r="X113">
        <v>7.7855586434089794</v>
      </c>
      <c r="Y113" s="1">
        <v>49.874721081042132</v>
      </c>
      <c r="Z113">
        <v>-0.45826012390333798</v>
      </c>
      <c r="AA113">
        <v>42.714126148757039</v>
      </c>
      <c r="AB113">
        <v>5.0969257001796482</v>
      </c>
      <c r="AC113">
        <v>14.904838410147359</v>
      </c>
      <c r="AD113">
        <v>15.846275176783131</v>
      </c>
      <c r="AE113">
        <v>51.288144853408212</v>
      </c>
    </row>
    <row r="114" spans="1:31" x14ac:dyDescent="0.25">
      <c r="A114" t="str">
        <v>2/21/08</v>
      </c>
      <c r="B114">
        <v>23.85</v>
      </c>
      <c r="C114">
        <v>23.85</v>
      </c>
      <c r="D114" s="1">
        <v>23.85</v>
      </c>
      <c r="E114">
        <v>23.85</v>
      </c>
      <c r="F114">
        <v>23.85</v>
      </c>
      <c r="G114">
        <v>3.9056828229861491</v>
      </c>
      <c r="H114">
        <v>24.03</v>
      </c>
      <c r="I114" s="1">
        <v>23.933332</v>
      </c>
      <c r="J114" s="1">
        <v>23.923334000000001</v>
      </c>
      <c r="K114">
        <v>24.05</v>
      </c>
      <c r="L114">
        <v>24.169231</v>
      </c>
      <c r="M114">
        <v>45.505768000000003</v>
      </c>
      <c r="N114" s="1">
        <f>-100*(_xll.FDS($A$1,"P_PRICE_HIGH("&amp;A114&amp;","&amp;A114&amp;"-14D,,,,""PRICE"",""INTRA"")") - B114)/(_xll.FDS($A$1,"P_PRICE_HIGH("&amp;A114&amp;","&amp;A114&amp;"-14D,,,,""PRICE"",""INTRA"")") - _xll.FDS($A$1,"P_PRICE_LOW("&amp;A114&amp;","&amp;A114&amp;"-14D,,,,""PRICE"",""INTRA"")"))</f>
        <v>-990.4719023018464</v>
      </c>
      <c r="O114">
        <v>-40</v>
      </c>
      <c r="P114">
        <v>2.354288714229523</v>
      </c>
      <c r="Q114">
        <v>2.1830455155198232</v>
      </c>
      <c r="R114">
        <v>12.81899931082916</v>
      </c>
      <c r="S114">
        <v>11.649279433897391</v>
      </c>
      <c r="T114">
        <v>17.231888620931159</v>
      </c>
      <c r="U114">
        <v>16.727608465986549</v>
      </c>
      <c r="V114">
        <v>2.9813769559697532</v>
      </c>
      <c r="W114">
        <v>3.3409466404149271</v>
      </c>
      <c r="X114">
        <v>45.885627965838729</v>
      </c>
      <c r="Y114" s="1">
        <v>49.763218182785252</v>
      </c>
      <c r="Z114">
        <v>-0.65566072411439524</v>
      </c>
      <c r="AA114">
        <v>42.625253795766753</v>
      </c>
      <c r="AB114">
        <v>4.9596359547288342</v>
      </c>
      <c r="AC114">
        <v>14.934714344227681</v>
      </c>
      <c r="AD114">
        <v>15.85674510637223</v>
      </c>
      <c r="AE114">
        <v>51.232087051452247</v>
      </c>
    </row>
    <row r="115" spans="1:31" x14ac:dyDescent="0.25">
      <c r="A115" t="str">
        <v>2/22/08</v>
      </c>
      <c r="B115">
        <v>23.55</v>
      </c>
      <c r="C115">
        <v>23.55</v>
      </c>
      <c r="D115" s="1">
        <v>23.55</v>
      </c>
      <c r="E115">
        <v>23.55</v>
      </c>
      <c r="F115">
        <v>23.55</v>
      </c>
      <c r="G115">
        <v>3.1342922520430401</v>
      </c>
      <c r="H115">
        <v>23.88</v>
      </c>
      <c r="I115">
        <v>23.795833999999999</v>
      </c>
      <c r="J115">
        <v>23.906666000000001</v>
      </c>
      <c r="K115">
        <v>24.01</v>
      </c>
      <c r="L115">
        <v>24.074999999999999</v>
      </c>
      <c r="M115">
        <v>43.845689999999998</v>
      </c>
      <c r="N115" s="1">
        <f>-100*(_xll.FDS($A$1,"P_PRICE_HIGH("&amp;A115&amp;","&amp;A115&amp;"-14D,,,,""PRICE"",""INTRA"")") - B115)/(_xll.FDS($A$1,"P_PRICE_HIGH("&amp;A115&amp;","&amp;A115&amp;"-14D,,,,""PRICE"",""INTRA"")") - _xll.FDS($A$1,"P_PRICE_LOW("&amp;A115&amp;","&amp;A115&amp;"-14D,,,,""PRICE"",""INTRA"")"))</f>
        <v>-990.483751204638</v>
      </c>
      <c r="O115">
        <v>-68</v>
      </c>
      <c r="P115">
        <v>2.3224045683924941</v>
      </c>
      <c r="Q115">
        <v>2.1556939385981582</v>
      </c>
      <c r="R115">
        <v>12.49583580496618</v>
      </c>
      <c r="S115">
        <v>11.44059231482602</v>
      </c>
      <c r="T115">
        <v>16.95046716114863</v>
      </c>
      <c r="U115">
        <v>16.446278050450211</v>
      </c>
      <c r="V115">
        <v>3.010159278003119</v>
      </c>
      <c r="W115">
        <v>3.3626937019746861</v>
      </c>
      <c r="X115">
        <v>2.5261776790743018</v>
      </c>
      <c r="Y115" s="1">
        <v>49.45278448651063</v>
      </c>
      <c r="Z115">
        <v>-0.95519246602710939</v>
      </c>
      <c r="AA115">
        <v>42.549967289738071</v>
      </c>
      <c r="AB115">
        <v>4.7218400787805628</v>
      </c>
      <c r="AC115">
        <v>14.741242366726061</v>
      </c>
      <c r="AD115">
        <v>15.613135457468941</v>
      </c>
      <c r="AE115">
        <v>51.171366344411403</v>
      </c>
    </row>
    <row r="116" spans="1:31" x14ac:dyDescent="0.25">
      <c r="A116" t="str">
        <v>2/25/08</v>
      </c>
      <c r="B116">
        <v>23.5</v>
      </c>
      <c r="C116">
        <v>23.5</v>
      </c>
      <c r="D116" s="1">
        <v>23.5</v>
      </c>
      <c r="E116">
        <v>23.5</v>
      </c>
      <c r="F116">
        <v>23.5</v>
      </c>
      <c r="G116">
        <v>3.077067425808159</v>
      </c>
      <c r="H116">
        <v>23.8</v>
      </c>
      <c r="I116">
        <v>23.670833999999999</v>
      </c>
      <c r="J116">
        <v>23.903334000000001</v>
      </c>
      <c r="K116">
        <v>24</v>
      </c>
      <c r="L116">
        <v>24.03077</v>
      </c>
      <c r="M116">
        <v>43.560467000000003</v>
      </c>
      <c r="N116" s="1">
        <f>-100*(_xll.FDS($A$1,"P_PRICE_HIGH("&amp;A116&amp;","&amp;A116&amp;"-14D,,,,""PRICE"",""INTRA"")") - B116)/(_xll.FDS($A$1,"P_PRICE_HIGH("&amp;A116&amp;","&amp;A116&amp;"-14D,,,,""PRICE"",""INTRA"")") - _xll.FDS($A$1,"P_PRICE_LOW("&amp;A116&amp;","&amp;A116&amp;"-14D,,,,""PRICE"",""INTRA"")"))</f>
        <v>-990.48572602177001</v>
      </c>
      <c r="O116">
        <v>-67</v>
      </c>
      <c r="P116">
        <v>2.319463836223616</v>
      </c>
      <c r="Q116">
        <v>2.1547785917634079</v>
      </c>
      <c r="R116">
        <v>12.53231430563428</v>
      </c>
      <c r="S116">
        <v>11.53959192130719</v>
      </c>
      <c r="T116">
        <v>16.826640831525971</v>
      </c>
      <c r="U116">
        <v>16.30741244531313</v>
      </c>
      <c r="V116">
        <v>3.0228313490070282</v>
      </c>
      <c r="W116">
        <v>3.3774953330088802</v>
      </c>
      <c r="X116">
        <v>19.941727521924289</v>
      </c>
      <c r="Y116" s="1">
        <v>49.548839730724829</v>
      </c>
      <c r="Z116">
        <v>-0.37435718669253942</v>
      </c>
      <c r="AA116">
        <v>42.144612314048032</v>
      </c>
      <c r="AB116">
        <v>4.6344435916489024</v>
      </c>
      <c r="AC116">
        <v>14.70569437680504</v>
      </c>
      <c r="AD116">
        <v>15.58217975029493</v>
      </c>
      <c r="AE116">
        <v>51.176099100464867</v>
      </c>
    </row>
    <row r="117" spans="1:31" x14ac:dyDescent="0.25">
      <c r="A117" t="str">
        <v>2/26/08</v>
      </c>
      <c r="B117">
        <v>24</v>
      </c>
      <c r="C117">
        <v>24</v>
      </c>
      <c r="D117" s="1">
        <v>24</v>
      </c>
      <c r="E117">
        <v>24</v>
      </c>
      <c r="F117">
        <v>24</v>
      </c>
      <c r="G117">
        <v>2.6908380608525548</v>
      </c>
      <c r="H117">
        <v>23.73</v>
      </c>
      <c r="I117">
        <v>23.712499999999999</v>
      </c>
      <c r="J117">
        <v>23.883333</v>
      </c>
      <c r="K117">
        <v>23.932500000000001</v>
      </c>
      <c r="L117">
        <v>23.976922999999999</v>
      </c>
      <c r="M117">
        <v>47.255535000000002</v>
      </c>
      <c r="N117" s="1">
        <f>-100*(_xll.FDS($A$1,"P_PRICE_HIGH("&amp;A117&amp;","&amp;A117&amp;"-14D,,,,""PRICE"",""INTRA"")") - B117)/(_xll.FDS($A$1,"P_PRICE_HIGH("&amp;A117&amp;","&amp;A117&amp;"-14D,,,,""PRICE"",""INTRA"")") - _xll.FDS($A$1,"P_PRICE_LOW("&amp;A117&amp;","&amp;A117&amp;"-14D,,,,""PRICE"",""INTRA"")"))</f>
        <v>-990.4659778504506</v>
      </c>
      <c r="O117">
        <v>-33</v>
      </c>
      <c r="P117">
        <v>2.3641799068366129</v>
      </c>
      <c r="Q117">
        <v>2.1960835863935282</v>
      </c>
      <c r="R117">
        <v>12.700920851662049</v>
      </c>
      <c r="S117">
        <v>11.66916846080494</v>
      </c>
      <c r="T117">
        <v>16.978693291100981</v>
      </c>
      <c r="U117">
        <v>16.470189781819158</v>
      </c>
      <c r="V117">
        <v>2.9648386277102619</v>
      </c>
      <c r="W117">
        <v>3.3036319980777828</v>
      </c>
      <c r="X117">
        <v>83.840882687962676</v>
      </c>
      <c r="Y117" s="1">
        <v>49.54436308525294</v>
      </c>
      <c r="Z117">
        <v>-0.61224456152069562</v>
      </c>
      <c r="AA117">
        <v>42.66011298516645</v>
      </c>
      <c r="AB117">
        <v>4.58852738050612</v>
      </c>
      <c r="AC117">
        <v>15.021202686761031</v>
      </c>
      <c r="AD117">
        <v>15.91915911142944</v>
      </c>
      <c r="AE117">
        <v>51.264874775054068</v>
      </c>
    </row>
    <row r="118" spans="1:31" x14ac:dyDescent="0.25">
      <c r="A118" t="str">
        <v>2/27/08</v>
      </c>
      <c r="B118">
        <v>24.7</v>
      </c>
      <c r="C118">
        <v>24.7</v>
      </c>
      <c r="D118" s="1">
        <v>24.7</v>
      </c>
      <c r="E118">
        <v>24.7</v>
      </c>
      <c r="F118">
        <v>24.7</v>
      </c>
      <c r="G118">
        <v>2.5903186349797069</v>
      </c>
      <c r="H118">
        <v>23.92</v>
      </c>
      <c r="I118">
        <v>23.875</v>
      </c>
      <c r="J118">
        <v>23.85</v>
      </c>
      <c r="K118">
        <v>23.954999999999998</v>
      </c>
      <c r="L118">
        <v>23.951923000000001</v>
      </c>
      <c r="M118">
        <v>51.994095000000002</v>
      </c>
      <c r="N118" s="1">
        <f>-100*(_xll.FDS($A$1,"P_PRICE_HIGH("&amp;A118&amp;","&amp;A118&amp;"-14D,,,,""PRICE"",""INTRA"")") - B118)/(_xll.FDS($A$1,"P_PRICE_HIGH("&amp;A118&amp;","&amp;A118&amp;"-14D,,,,""PRICE"",""INTRA"")") - _xll.FDS($A$1,"P_PRICE_LOW("&amp;A118&amp;","&amp;A118&amp;"-14D,,,,""PRICE"",""INTRA"")"))</f>
        <v>-1042.3323371439317</v>
      </c>
      <c r="O118">
        <v>0</v>
      </c>
      <c r="P118">
        <v>2.4407922663697792</v>
      </c>
      <c r="Q118">
        <v>2.2664411648916771</v>
      </c>
      <c r="R118">
        <v>13.07461143713989</v>
      </c>
      <c r="S118">
        <v>12.009813203028459</v>
      </c>
      <c r="T118">
        <v>17.309443756580109</v>
      </c>
      <c r="U118">
        <v>16.779650675325481</v>
      </c>
      <c r="V118">
        <v>2.8733212952996658</v>
      </c>
      <c r="W118">
        <v>3.2005859424086678</v>
      </c>
      <c r="X118">
        <v>99.130690937069801</v>
      </c>
      <c r="Y118" s="1">
        <v>49.556610528485812</v>
      </c>
      <c r="Z118">
        <v>-0.7286826549075297</v>
      </c>
      <c r="AA118">
        <v>41.209668587905533</v>
      </c>
      <c r="AB118">
        <v>4.4619222063057196</v>
      </c>
      <c r="AC118">
        <v>15.509387646604379</v>
      </c>
      <c r="AD118">
        <v>16.42546809823337</v>
      </c>
      <c r="AE118">
        <v>51.239057896069127</v>
      </c>
    </row>
    <row r="119" spans="1:31" x14ac:dyDescent="0.25">
      <c r="A119" t="str">
        <v>2/28/08</v>
      </c>
      <c r="B119">
        <v>24.75</v>
      </c>
      <c r="C119">
        <v>24.75</v>
      </c>
      <c r="D119" s="1">
        <v>24.75</v>
      </c>
      <c r="E119">
        <v>24.75</v>
      </c>
      <c r="F119">
        <v>24.75</v>
      </c>
      <c r="G119">
        <v>2.5812248487384948</v>
      </c>
      <c r="H119">
        <v>24.1</v>
      </c>
      <c r="I119">
        <v>24.012499999999999</v>
      </c>
      <c r="J119">
        <v>23.833334000000001</v>
      </c>
      <c r="K119">
        <v>23.967500000000001</v>
      </c>
      <c r="L119">
        <v>23.978846000000001</v>
      </c>
      <c r="M119">
        <v>52.323574000000001</v>
      </c>
      <c r="N119" s="1">
        <f>-100*(_xll.FDS($A$1,"P_PRICE_HIGH("&amp;A119&amp;","&amp;A119&amp;"-14D,,,,""PRICE"",""INTRA"")") - B119)/(_xll.FDS($A$1,"P_PRICE_HIGH("&amp;A119&amp;","&amp;A119&amp;"-14D,,,,""PRICE"",""INTRA"")") - _xll.FDS($A$1,"P_PRICE_LOW("&amp;A119&amp;","&amp;A119&amp;"-14D,,,,""PRICE"",""INTRA"")"))</f>
        <v>-1092.4188933397893</v>
      </c>
      <c r="O119">
        <v>11</v>
      </c>
      <c r="P119">
        <v>2.4619896883817569</v>
      </c>
      <c r="Q119">
        <v>2.2810257834806249</v>
      </c>
      <c r="R119">
        <v>13.125128097110229</v>
      </c>
      <c r="S119">
        <v>12.16144536413467</v>
      </c>
      <c r="T119">
        <v>17.785714767395309</v>
      </c>
      <c r="U119">
        <v>16.318740045807608</v>
      </c>
      <c r="V119">
        <v>2.852585257142676</v>
      </c>
      <c r="W119">
        <v>3.173421061866724</v>
      </c>
      <c r="X119">
        <v>75.396809587194895</v>
      </c>
      <c r="Y119" s="1">
        <v>49.593819961337687</v>
      </c>
      <c r="Z119">
        <v>-0.92180737389379164</v>
      </c>
      <c r="AA119">
        <v>40.21432584879571</v>
      </c>
      <c r="AB119">
        <v>4.2167013319959414</v>
      </c>
      <c r="AC119">
        <v>15.654352036050181</v>
      </c>
      <c r="AD119">
        <v>16.543501783269299</v>
      </c>
      <c r="AE119">
        <v>51.148148189106259</v>
      </c>
    </row>
    <row r="120" spans="1:31" x14ac:dyDescent="0.25">
      <c r="A120" t="str">
        <v>2/29/08</v>
      </c>
      <c r="B120">
        <v>24.45</v>
      </c>
      <c r="C120">
        <v>24.45</v>
      </c>
      <c r="D120" s="1">
        <v>24.45</v>
      </c>
      <c r="E120">
        <v>24.45</v>
      </c>
      <c r="F120">
        <v>24.45</v>
      </c>
      <c r="G120">
        <v>2.5064618197859621</v>
      </c>
      <c r="H120">
        <v>24.28</v>
      </c>
      <c r="I120">
        <v>24.108333999999999</v>
      </c>
      <c r="J120">
        <v>23.896667000000001</v>
      </c>
      <c r="K120">
        <v>24</v>
      </c>
      <c r="L120">
        <v>24.074999999999999</v>
      </c>
      <c r="M120">
        <v>50.101680000000002</v>
      </c>
      <c r="N120" s="1">
        <f>-100*(_xll.FDS($A$1,"P_PRICE_HIGH("&amp;A120&amp;","&amp;A120&amp;"-14D,,,,""PRICE"",""INTRA"")") - B120)/(_xll.FDS($A$1,"P_PRICE_HIGH("&amp;A120&amp;","&amp;A120&amp;"-14D,,,,""PRICE"",""INTRA"")") - _xll.FDS($A$1,"P_PRICE_LOW("&amp;A120&amp;","&amp;A120&amp;"-14D,,,,""PRICE"",""INTRA"")"))</f>
        <v>-1092.4320993088872</v>
      </c>
      <c r="O120">
        <v>-19</v>
      </c>
      <c r="P120">
        <v>2.4361688320062869</v>
      </c>
      <c r="Q120">
        <v>2.256816840284277</v>
      </c>
      <c r="R120">
        <v>12.96165649551617</v>
      </c>
      <c r="S120">
        <v>12.007689357866919</v>
      </c>
      <c r="T120">
        <v>17.74670128511724</v>
      </c>
      <c r="U120">
        <v>16.263519377214951</v>
      </c>
      <c r="V120">
        <v>2.882425666648714</v>
      </c>
      <c r="W120">
        <v>3.2081280749885299</v>
      </c>
      <c r="X120">
        <v>26.999669676508219</v>
      </c>
      <c r="Y120" s="1">
        <v>49.55462892827741</v>
      </c>
      <c r="Z120">
        <v>-1.119933671639495</v>
      </c>
      <c r="AA120">
        <v>40.819759842969667</v>
      </c>
      <c r="AB120">
        <v>4.1786193937850884</v>
      </c>
      <c r="AC120">
        <v>15.47381032777511</v>
      </c>
      <c r="AD120">
        <v>16.35457253435721</v>
      </c>
      <c r="AE120">
        <v>51.20224236406338</v>
      </c>
    </row>
    <row r="121" spans="1:31" x14ac:dyDescent="0.25">
      <c r="A121" t="str">
        <v>3/03/08</v>
      </c>
      <c r="B121">
        <v>23.75</v>
      </c>
      <c r="C121">
        <v>23.75</v>
      </c>
      <c r="D121" s="1">
        <v>23.75</v>
      </c>
      <c r="E121">
        <v>23.75</v>
      </c>
      <c r="F121">
        <v>23.75</v>
      </c>
      <c r="G121">
        <v>2.58553200468369</v>
      </c>
      <c r="H121">
        <v>24.33</v>
      </c>
      <c r="I121">
        <v>24.070833</v>
      </c>
      <c r="J121">
        <v>23.963332999999999</v>
      </c>
      <c r="K121">
        <v>24.01</v>
      </c>
      <c r="L121">
        <v>24.051924</v>
      </c>
      <c r="M121">
        <v>45.271008000000002</v>
      </c>
      <c r="N121" s="1">
        <f>-100*(_xll.FDS($A$1,"P_PRICE_HIGH("&amp;A121&amp;","&amp;A121&amp;"-14D,,,,""PRICE"",""INTRA"")") - B121)/(_xll.FDS($A$1,"P_PRICE_HIGH("&amp;A121&amp;","&amp;A121&amp;"-14D,,,,""PRICE"",""INTRA"")") - _xll.FDS($A$1,"P_PRICE_LOW("&amp;A121&amp;","&amp;A121&amp;"-14D,,,,""PRICE"",""INTRA"")"))</f>
        <v>-1272.6847554627936</v>
      </c>
      <c r="O121">
        <v>-60</v>
      </c>
      <c r="P121">
        <v>2.4173298968340222</v>
      </c>
      <c r="Q121">
        <v>2.1546114935664211</v>
      </c>
      <c r="R121">
        <v>12.882493367581469</v>
      </c>
      <c r="S121">
        <v>11.577863745301901</v>
      </c>
      <c r="T121">
        <v>17.674733831522381</v>
      </c>
      <c r="U121">
        <v>15.900458149047321</v>
      </c>
      <c r="V121">
        <v>2.910307255952489</v>
      </c>
      <c r="W121">
        <v>3.361190857270218</v>
      </c>
      <c r="X121">
        <v>0</v>
      </c>
      <c r="Y121" s="1">
        <v>50.614442546710563</v>
      </c>
      <c r="Z121">
        <v>-1.709730661570616</v>
      </c>
      <c r="AA121">
        <v>3.9567522321487139</v>
      </c>
      <c r="AB121">
        <v>15.75363650128096</v>
      </c>
      <c r="AC121">
        <v>15.08892255539558</v>
      </c>
      <c r="AD121">
        <v>16.288635912543668</v>
      </c>
      <c r="AE121">
        <v>51.271912152889179</v>
      </c>
    </row>
    <row r="122" spans="1:31" x14ac:dyDescent="0.25">
      <c r="A122" t="str">
        <v>3/04/08</v>
      </c>
      <c r="B122">
        <v>23.3</v>
      </c>
      <c r="C122">
        <v>23.3</v>
      </c>
      <c r="D122" s="1">
        <v>23.3</v>
      </c>
      <c r="E122">
        <v>23.3</v>
      </c>
      <c r="F122">
        <v>23.3</v>
      </c>
      <c r="G122">
        <v>2.513103172808131</v>
      </c>
      <c r="H122">
        <v>24.19</v>
      </c>
      <c r="I122">
        <v>23.987500000000001</v>
      </c>
      <c r="J122">
        <v>23.976666999999999</v>
      </c>
      <c r="K122">
        <v>23.96</v>
      </c>
      <c r="L122">
        <v>24.036539999999999</v>
      </c>
      <c r="M122">
        <v>42.438236000000003</v>
      </c>
      <c r="N122" s="1">
        <f>-100*(_xll.FDS($A$1,"P_PRICE_HIGH("&amp;A122&amp;","&amp;A122&amp;"-14D,,,,""PRICE"",""INTRA"")") - B122)/(_xll.FDS($A$1,"P_PRICE_HIGH("&amp;A122&amp;","&amp;A122&amp;"-14D,,,,""PRICE"",""INTRA"")") - _xll.FDS($A$1,"P_PRICE_LOW("&amp;A122&amp;","&amp;A122&amp;"-14D,,,,""PRICE"",""INTRA"")"))</f>
        <v>-1304.0243171954305</v>
      </c>
      <c r="O122">
        <v>-92</v>
      </c>
      <c r="P122">
        <v>2.410299702548798</v>
      </c>
      <c r="Q122">
        <v>2.1190414483130331</v>
      </c>
      <c r="R122">
        <v>12.82786540222348</v>
      </c>
      <c r="S122">
        <v>11.286114297551521</v>
      </c>
      <c r="T122">
        <v>17.615716005420492</v>
      </c>
      <c r="U122">
        <v>15.589819146833211</v>
      </c>
      <c r="V122">
        <v>2.9197866263105809</v>
      </c>
      <c r="W122">
        <v>3.4098564670827431</v>
      </c>
      <c r="X122">
        <v>4.7765020847030701</v>
      </c>
      <c r="Y122" s="1">
        <v>50.402536210399383</v>
      </c>
      <c r="Z122">
        <v>-2.3127896449839098</v>
      </c>
      <c r="AA122">
        <v>3.345523634237964</v>
      </c>
      <c r="AB122">
        <v>15.67658529252723</v>
      </c>
      <c r="AC122">
        <v>14.811586432214231</v>
      </c>
      <c r="AD122">
        <v>16.236948556971178</v>
      </c>
      <c r="AE122">
        <v>51.311960066216663</v>
      </c>
    </row>
    <row r="123" spans="1:31" x14ac:dyDescent="0.25">
      <c r="A123" t="str">
        <v>3/05/08</v>
      </c>
      <c r="B123">
        <v>23.35</v>
      </c>
      <c r="C123">
        <v>23.35</v>
      </c>
      <c r="D123" s="1">
        <v>23.35</v>
      </c>
      <c r="E123">
        <v>23.35</v>
      </c>
      <c r="F123">
        <v>23.35</v>
      </c>
      <c r="G123">
        <v>2.348505525599482</v>
      </c>
      <c r="H123">
        <v>23.92</v>
      </c>
      <c r="I123">
        <v>23.941668</v>
      </c>
      <c r="J123">
        <v>23.98</v>
      </c>
      <c r="K123">
        <v>23.8675</v>
      </c>
      <c r="L123">
        <v>23.959616</v>
      </c>
      <c r="M123">
        <v>42.866024000000003</v>
      </c>
      <c r="N123" s="1">
        <f>-100*(_xll.FDS($A$1,"P_PRICE_HIGH("&amp;A123&amp;","&amp;A123&amp;"-14D,,,,""PRICE"",""INTRA"")") - B123)/(_xll.FDS($A$1,"P_PRICE_HIGH("&amp;A123&amp;","&amp;A123&amp;"-14D,,,,""PRICE"",""INTRA"")") - _xll.FDS($A$1,"P_PRICE_LOW("&amp;A123&amp;","&amp;A123&amp;"-14D,,,,""PRICE"",""INTRA"")"))</f>
        <v>-1261.1224033497308</v>
      </c>
      <c r="O123">
        <v>-92</v>
      </c>
      <c r="P123">
        <v>2.4083398203792701</v>
      </c>
      <c r="Q123">
        <v>2.1124519854614472</v>
      </c>
      <c r="R123">
        <v>12.82346969267334</v>
      </c>
      <c r="S123">
        <v>11.282313752055851</v>
      </c>
      <c r="T123">
        <v>17.60715262434196</v>
      </c>
      <c r="U123">
        <v>15.573542496445061</v>
      </c>
      <c r="V123">
        <v>2.9211477601775862</v>
      </c>
      <c r="W123">
        <v>3.4110536373639149</v>
      </c>
      <c r="X123">
        <v>20.851254663956119</v>
      </c>
      <c r="Y123" s="1">
        <v>50.472947619678372</v>
      </c>
      <c r="Z123">
        <v>-2.5208178875397671</v>
      </c>
      <c r="AA123">
        <v>3.1260831938322609</v>
      </c>
      <c r="AB123">
        <v>15.77586230946587</v>
      </c>
      <c r="AC123">
        <v>14.82791233513985</v>
      </c>
      <c r="AD123">
        <v>16.237776474659839</v>
      </c>
      <c r="AE123">
        <v>51.221130066362697</v>
      </c>
    </row>
    <row r="124" spans="1:31" x14ac:dyDescent="0.25">
      <c r="A124" t="str">
        <v>3/06/08</v>
      </c>
      <c r="B124">
        <v>23.45</v>
      </c>
      <c r="C124">
        <v>23.45</v>
      </c>
      <c r="D124" s="1">
        <v>23.45</v>
      </c>
      <c r="E124">
        <v>23.45</v>
      </c>
      <c r="F124">
        <v>23.45</v>
      </c>
      <c r="G124">
        <v>2.3530524611024579</v>
      </c>
      <c r="H124">
        <v>23.66</v>
      </c>
      <c r="I124">
        <v>23.866667</v>
      </c>
      <c r="J124">
        <v>23.93</v>
      </c>
      <c r="K124">
        <v>23.79</v>
      </c>
      <c r="L124">
        <v>23.928846</v>
      </c>
      <c r="M124">
        <v>43.766154999999998</v>
      </c>
      <c r="N124" s="1">
        <f>-100*(_xll.FDS($A$1,"P_PRICE_HIGH("&amp;A124&amp;","&amp;A124&amp;"-14D,,,,""PRICE"",""INTRA"")") - B124)/(_xll.FDS($A$1,"P_PRICE_HIGH("&amp;A124&amp;","&amp;A124&amp;"-14D,,,,""PRICE"",""INTRA"")") - _xll.FDS($A$1,"P_PRICE_LOW("&amp;A124&amp;","&amp;A124&amp;"-14D,,,,""PRICE"",""INTRA"")"))</f>
        <v>-1261.1173218423523</v>
      </c>
      <c r="O124">
        <v>-68</v>
      </c>
      <c r="P124">
        <v>2.411600991273684</v>
      </c>
      <c r="Q124">
        <v>2.134363342751902</v>
      </c>
      <c r="R124">
        <v>12.84924651019212</v>
      </c>
      <c r="S124">
        <v>11.43745557514201</v>
      </c>
      <c r="T124">
        <v>17.62281882990332</v>
      </c>
      <c r="U124">
        <v>15.66714044935499</v>
      </c>
      <c r="V124">
        <v>2.9141711289209948</v>
      </c>
      <c r="W124">
        <v>3.3654082292852832</v>
      </c>
      <c r="X124">
        <v>96.124211229662592</v>
      </c>
      <c r="Y124">
        <v>50.354255876126871</v>
      </c>
      <c r="Z124">
        <v>-2.5264251748102531</v>
      </c>
      <c r="AA124">
        <v>2.7668132396780192</v>
      </c>
      <c r="AB124">
        <v>15.72569952296014</v>
      </c>
      <c r="AC124">
        <v>14.994396953776519</v>
      </c>
      <c r="AD124">
        <v>16.26594631650735</v>
      </c>
      <c r="AE124">
        <v>51.224775954989767</v>
      </c>
    </row>
    <row r="125" spans="1:31" x14ac:dyDescent="0.25">
      <c r="A125" t="str">
        <v>3/07/08</v>
      </c>
      <c r="B125">
        <v>22.75</v>
      </c>
      <c r="C125">
        <v>22.75</v>
      </c>
      <c r="D125" s="1">
        <v>22.75</v>
      </c>
      <c r="E125">
        <v>22.75</v>
      </c>
      <c r="F125">
        <v>22.75</v>
      </c>
      <c r="G125">
        <v>2.0212176001480131</v>
      </c>
      <c r="H125">
        <v>23.32</v>
      </c>
      <c r="I125">
        <v>23.783332999999999</v>
      </c>
      <c r="J125">
        <v>23.826665999999999</v>
      </c>
      <c r="K125">
        <v>23.752500000000001</v>
      </c>
      <c r="L125">
        <v>23.861537999999999</v>
      </c>
      <c r="M125">
        <v>39.119999999999997</v>
      </c>
      <c r="N125" s="1">
        <f>-100*(_xll.FDS($A$1,"P_PRICE_HIGH("&amp;A125&amp;","&amp;A125&amp;"-14D,,,,""PRICE"",""INTRA"")") - B125)/(_xll.FDS($A$1,"P_PRICE_HIGH("&amp;A125&amp;","&amp;A125&amp;"-14D,,,,""PRICE"",""INTRA"")") - _xll.FDS($A$1,"P_PRICE_LOW("&amp;A125&amp;","&amp;A125&amp;"-14D,,,,""PRICE"",""INTRA"")"))</f>
        <v>-1036.9592920501884</v>
      </c>
      <c r="O125">
        <v>-109</v>
      </c>
      <c r="P125">
        <v>2.3956553237221119</v>
      </c>
      <c r="Q125">
        <v>2.0535661860208871</v>
      </c>
      <c r="R125">
        <v>12.7432726867395</v>
      </c>
      <c r="S125">
        <v>10.904491491835969</v>
      </c>
      <c r="T125">
        <v>17.547179332032229</v>
      </c>
      <c r="U125">
        <v>15.27719441926447</v>
      </c>
      <c r="V125">
        <v>2.9409862635526749</v>
      </c>
      <c r="W125">
        <v>3.508513274098001</v>
      </c>
      <c r="X125">
        <v>0.78356432135311149</v>
      </c>
      <c r="Y125">
        <v>50.452436727137503</v>
      </c>
      <c r="Z125">
        <v>-2.3568877874302379</v>
      </c>
      <c r="AA125">
        <v>3.84433304229831</v>
      </c>
      <c r="AB125">
        <v>16.057129477790351</v>
      </c>
      <c r="AC125">
        <v>14.41181386342824</v>
      </c>
      <c r="AD125">
        <v>16.15592029724527</v>
      </c>
      <c r="AE125">
        <v>51.316465327777379</v>
      </c>
    </row>
    <row r="126" spans="1:31" x14ac:dyDescent="0.25">
      <c r="A126" t="str">
        <v>3/10/08</v>
      </c>
      <c r="B126">
        <v>23</v>
      </c>
      <c r="C126">
        <v>23</v>
      </c>
      <c r="D126" s="1">
        <v>23</v>
      </c>
      <c r="E126">
        <v>23</v>
      </c>
      <c r="F126">
        <v>23</v>
      </c>
      <c r="G126">
        <v>1.902372132697504</v>
      </c>
      <c r="H126">
        <v>23.17</v>
      </c>
      <c r="I126">
        <v>23.712499999999999</v>
      </c>
      <c r="J126">
        <v>23.766666000000001</v>
      </c>
      <c r="K126">
        <v>23.765000000000001</v>
      </c>
      <c r="L126">
        <v>23.830769</v>
      </c>
      <c r="M126">
        <v>41.508232</v>
      </c>
      <c r="N126" s="1">
        <f>-100*(_xll.FDS($A$1,"P_PRICE_HIGH("&amp;A126&amp;","&amp;A126&amp;"-14D,,,,""PRICE"",""INTRA"")") - B126)/(_xll.FDS($A$1,"P_PRICE_HIGH("&amp;A126&amp;","&amp;A126&amp;"-14D,,,,""PRICE"",""INTRA"")") - _xll.FDS($A$1,"P_PRICE_LOW("&amp;A126&amp;","&amp;A126&amp;"-14D,,,,""PRICE"",""INTRA"")"))</f>
        <v>-884.32194179877172</v>
      </c>
      <c r="O126">
        <v>-100</v>
      </c>
      <c r="P126">
        <v>2.4011771495297189</v>
      </c>
      <c r="Q126">
        <v>2.096185227644717</v>
      </c>
      <c r="R126">
        <v>12.748111066724659</v>
      </c>
      <c r="S126">
        <v>10.9852551314154</v>
      </c>
      <c r="T126">
        <v>17.520077310472089</v>
      </c>
      <c r="U126">
        <v>15.228295611747869</v>
      </c>
      <c r="V126">
        <v>2.9333446914957739</v>
      </c>
      <c r="W126">
        <v>3.4451617510767352</v>
      </c>
      <c r="X126">
        <v>51.994078763441003</v>
      </c>
      <c r="Y126">
        <v>49.987693830100483</v>
      </c>
      <c r="Z126">
        <v>-1.9773567539686461</v>
      </c>
      <c r="AA126">
        <v>4.0024382129501648</v>
      </c>
      <c r="AB126">
        <v>15.68333658438214</v>
      </c>
      <c r="AC126">
        <v>14.54262826532031</v>
      </c>
      <c r="AD126">
        <v>16.169610076613509</v>
      </c>
      <c r="AE126">
        <v>51.970349531567749</v>
      </c>
    </row>
    <row r="127" spans="1:31" x14ac:dyDescent="0.25">
      <c r="A127" t="str">
        <v>3/11/08</v>
      </c>
      <c r="B127">
        <v>23.2</v>
      </c>
      <c r="C127">
        <v>23.2</v>
      </c>
      <c r="D127" s="1">
        <v>23.2</v>
      </c>
      <c r="E127">
        <v>23.2</v>
      </c>
      <c r="F127">
        <v>23.2</v>
      </c>
      <c r="G127">
        <v>1.8810749360322181</v>
      </c>
      <c r="H127">
        <v>23.15</v>
      </c>
      <c r="I127">
        <v>23.683332</v>
      </c>
      <c r="J127">
        <v>23.69</v>
      </c>
      <c r="K127">
        <v>23.77</v>
      </c>
      <c r="L127">
        <v>23.817308000000001</v>
      </c>
      <c r="M127">
        <v>43.420444000000003</v>
      </c>
      <c r="N127" s="1">
        <f>-100*(_xll.FDS($A$1,"P_PRICE_HIGH("&amp;A127&amp;","&amp;A127&amp;"-14D,,,,""PRICE"",""INTRA"")") - B127)/(_xll.FDS($A$1,"P_PRICE_HIGH("&amp;A127&amp;","&amp;A127&amp;"-14D,,,,""PRICE"",""INTRA"")") - _xll.FDS($A$1,"P_PRICE_LOW("&amp;A127&amp;","&amp;A127&amp;"-14D,,,,""PRICE"",""INTRA"")"))</f>
        <v>-884.31481540868026</v>
      </c>
      <c r="O127">
        <v>-74</v>
      </c>
      <c r="P127">
        <v>2.4051714496975132</v>
      </c>
      <c r="Q127">
        <v>2.1202846083543401</v>
      </c>
      <c r="R127">
        <v>12.766859509320099</v>
      </c>
      <c r="S127">
        <v>11.089418611240941</v>
      </c>
      <c r="T127">
        <v>17.55587421129319</v>
      </c>
      <c r="U127">
        <v>15.43102594830818</v>
      </c>
      <c r="V127">
        <v>2.9256733169402862</v>
      </c>
      <c r="W127">
        <v>3.397762109408343</v>
      </c>
      <c r="X127">
        <v>84.713042413053657</v>
      </c>
      <c r="Y127">
        <v>49.880049288740238</v>
      </c>
      <c r="Z127">
        <v>-1.9046277326583509</v>
      </c>
      <c r="AA127">
        <v>3.801565636354173</v>
      </c>
      <c r="AB127">
        <v>15.6378576603152</v>
      </c>
      <c r="AC127">
        <v>14.713952374638231</v>
      </c>
      <c r="AD127">
        <v>16.200457234461059</v>
      </c>
      <c r="AE127">
        <v>51.938511119290951</v>
      </c>
    </row>
    <row r="128" spans="1:31" x14ac:dyDescent="0.25">
      <c r="A128" t="str">
        <v>3/12/08</v>
      </c>
      <c r="B128">
        <v>23.6</v>
      </c>
      <c r="C128">
        <v>23.6</v>
      </c>
      <c r="D128" s="1">
        <v>23.6</v>
      </c>
      <c r="E128">
        <v>23.6</v>
      </c>
      <c r="F128">
        <v>23.6</v>
      </c>
      <c r="G128">
        <v>1.9103176478838351</v>
      </c>
      <c r="H128">
        <v>23.2</v>
      </c>
      <c r="I128">
        <v>23.691668</v>
      </c>
      <c r="J128">
        <v>23.68</v>
      </c>
      <c r="K128">
        <v>23.785</v>
      </c>
      <c r="L128">
        <v>23.790384</v>
      </c>
      <c r="M128">
        <v>47.142339999999997</v>
      </c>
      <c r="N128" s="1">
        <f>-100*(_xll.FDS($A$1,"P_PRICE_HIGH("&amp;A128&amp;","&amp;A128&amp;"-14D,,,,""PRICE"",""INTRA"")") - B128)/(_xll.FDS($A$1,"P_PRICE_HIGH("&amp;A128&amp;","&amp;A128&amp;"-14D,,,,""PRICE"",""INTRA"")") - _xll.FDS($A$1,"P_PRICE_LOW("&amp;A128&amp;","&amp;A128&amp;"-14D,,,,""PRICE"",""INTRA"")"))</f>
        <v>-884.30056262849735</v>
      </c>
      <c r="O128">
        <v>-55</v>
      </c>
      <c r="P128">
        <v>2.4122067454112739</v>
      </c>
      <c r="Q128">
        <v>2.1593419939788689</v>
      </c>
      <c r="R128">
        <v>12.80968568079677</v>
      </c>
      <c r="S128">
        <v>11.31378385601729</v>
      </c>
      <c r="T128">
        <v>17.575901987361949</v>
      </c>
      <c r="U128">
        <v>15.552439806399869</v>
      </c>
      <c r="V128">
        <v>2.9161650507621042</v>
      </c>
      <c r="W128">
        <v>3.3410011901002901</v>
      </c>
      <c r="X128">
        <v>93.783132915454786</v>
      </c>
      <c r="Y128">
        <v>49.939252500086688</v>
      </c>
      <c r="Z128">
        <v>-1.7681559099779851</v>
      </c>
      <c r="AA128">
        <v>2.984273106013096</v>
      </c>
      <c r="AB128">
        <v>15.49319400038944</v>
      </c>
      <c r="AC128">
        <v>14.98114231667245</v>
      </c>
      <c r="AD128">
        <v>16.251226108888432</v>
      </c>
      <c r="AE128">
        <v>51.878655203826362</v>
      </c>
    </row>
    <row r="129" spans="1:31" x14ac:dyDescent="0.25">
      <c r="A129" t="str">
        <v>3/13/08</v>
      </c>
      <c r="B129">
        <v>22.5</v>
      </c>
      <c r="C129">
        <v>22.5</v>
      </c>
      <c r="D129" s="1">
        <v>22.5</v>
      </c>
      <c r="E129">
        <v>22.5</v>
      </c>
      <c r="F129">
        <v>22.5</v>
      </c>
      <c r="G129">
        <v>1.989253460757614</v>
      </c>
      <c r="H129">
        <v>23.01</v>
      </c>
      <c r="I129">
        <v>23.566668</v>
      </c>
      <c r="J129">
        <v>23.59</v>
      </c>
      <c r="K129">
        <v>23.7</v>
      </c>
      <c r="L129">
        <v>23.686539</v>
      </c>
      <c r="M129">
        <v>39.455772000000003</v>
      </c>
      <c r="N129" s="1">
        <f>-100*(_xll.FDS($A$1,"P_PRICE_HIGH("&amp;A129&amp;","&amp;A129&amp;"-14D,,,,""PRICE"",""INTRA"")") - B129)/(_xll.FDS($A$1,"P_PRICE_HIGH("&amp;A129&amp;","&amp;A129&amp;"-14D,,,,""PRICE"",""INTRA"")") - _xll.FDS($A$1,"P_PRICE_LOW("&amp;A129&amp;","&amp;A129&amp;"-14D,,,,""PRICE"",""INTRA"")"))</f>
        <v>-884.33975777400042</v>
      </c>
      <c r="O129">
        <v>-93</v>
      </c>
      <c r="P129">
        <v>2.3902075821712012</v>
      </c>
      <c r="Q129">
        <v>2.0538605528560878</v>
      </c>
      <c r="R129">
        <v>12.68273343285715</v>
      </c>
      <c r="S129">
        <v>10.710125612296711</v>
      </c>
      <c r="T129">
        <v>17.436350703807889</v>
      </c>
      <c r="U129">
        <v>14.897209674867501</v>
      </c>
      <c r="V129">
        <v>2.952367080801467</v>
      </c>
      <c r="W129">
        <v>3.5201652218471731</v>
      </c>
      <c r="X129">
        <v>0.37923003360133539</v>
      </c>
      <c r="Y129">
        <v>50.093744529204841</v>
      </c>
      <c r="Z129">
        <v>-1.8217371796581641</v>
      </c>
      <c r="AA129">
        <v>3.7663858807473489</v>
      </c>
      <c r="AB129">
        <v>15.54400765617657</v>
      </c>
      <c r="AC129">
        <v>14.262681115712979</v>
      </c>
      <c r="AD129">
        <v>16.102432007764449</v>
      </c>
      <c r="AE129">
        <v>51.930731005980157</v>
      </c>
    </row>
    <row r="130" spans="1:31" x14ac:dyDescent="0.25">
      <c r="A130" t="str">
        <v>3/14/08</v>
      </c>
      <c r="B130">
        <v>22.5</v>
      </c>
      <c r="C130">
        <v>22.5</v>
      </c>
      <c r="D130" s="1">
        <v>22.5</v>
      </c>
      <c r="E130">
        <v>22.5</v>
      </c>
      <c r="F130">
        <v>22.5</v>
      </c>
      <c r="G130">
        <v>1.9829078814745611</v>
      </c>
      <c r="H130">
        <v>22.96</v>
      </c>
      <c r="I130">
        <v>23.383333</v>
      </c>
      <c r="J130">
        <v>23.52</v>
      </c>
      <c r="K130">
        <v>23.61</v>
      </c>
      <c r="L130">
        <v>23.590385000000001</v>
      </c>
      <c r="M130">
        <v>39.455772000000003</v>
      </c>
      <c r="N130" s="1">
        <f>-100*(_xll.FDS($A$1,"P_PRICE_HIGH("&amp;A130&amp;","&amp;A130&amp;"-14D,,,,""PRICE"",""INTRA"")") - B130)/(_xll.FDS($A$1,"P_PRICE_HIGH("&amp;A130&amp;","&amp;A130&amp;"-14D,,,,""PRICE"",""INTRA"")") - _xll.FDS($A$1,"P_PRICE_LOW("&amp;A130&amp;","&amp;A130&amp;"-14D,,,,""PRICE"",""INTRA"")"))</f>
        <v>-884.33975777400042</v>
      </c>
      <c r="O130">
        <v>-114</v>
      </c>
      <c r="P130">
        <v>2.3902997547219078</v>
      </c>
      <c r="Q130">
        <v>2.0590702997040959</v>
      </c>
      <c r="R130">
        <v>12.684656592744799</v>
      </c>
      <c r="S130">
        <v>10.72848243782386</v>
      </c>
      <c r="T130">
        <v>17.432010447470539</v>
      </c>
      <c r="U130">
        <v>14.903171007906391</v>
      </c>
      <c r="V130">
        <v>2.949695296330956</v>
      </c>
      <c r="W130">
        <v>3.4971864035132838</v>
      </c>
      <c r="X130">
        <v>14.093262769415681</v>
      </c>
      <c r="Y130">
        <v>49.909529312915133</v>
      </c>
      <c r="Z130">
        <v>-2.182625349971179</v>
      </c>
      <c r="AA130">
        <v>3.6136411576952412</v>
      </c>
      <c r="AB130">
        <v>15.18023579753701</v>
      </c>
      <c r="AC130">
        <v>14.302422407877589</v>
      </c>
      <c r="AD130">
        <v>16.10518675806825</v>
      </c>
      <c r="AE130">
        <v>51.925845417027467</v>
      </c>
    </row>
    <row r="131" spans="1:31" x14ac:dyDescent="0.25">
      <c r="A131" t="str">
        <v>3/17/08</v>
      </c>
      <c r="B131">
        <v>21.4</v>
      </c>
      <c r="C131">
        <v>21.4</v>
      </c>
      <c r="D131" s="1">
        <v>21.4</v>
      </c>
      <c r="E131">
        <v>21.4</v>
      </c>
      <c r="F131">
        <v>21.4</v>
      </c>
      <c r="G131">
        <v>2.223486644332286</v>
      </c>
      <c r="H131">
        <v>22.64</v>
      </c>
      <c r="I131">
        <v>23.104165999999999</v>
      </c>
      <c r="J131">
        <v>23.38</v>
      </c>
      <c r="K131">
        <v>23.484999999999999</v>
      </c>
      <c r="L131">
        <v>23.509615</v>
      </c>
      <c r="M131">
        <v>33.181216999999997</v>
      </c>
      <c r="N131" s="1">
        <f>-100*(_xll.FDS($A$1,"P_PRICE_HIGH("&amp;A131&amp;","&amp;A131&amp;"-14D,,,,""PRICE"",""INTRA"")") - B131)/(_xll.FDS($A$1,"P_PRICE_HIGH("&amp;A131&amp;","&amp;A131&amp;"-14D,,,,""PRICE"",""INTRA"")") - _xll.FDS($A$1,"P_PRICE_LOW("&amp;A131&amp;","&amp;A131&amp;"-14D,,,,""PRICE"",""INTRA"")"))</f>
        <v>-653.15857756771743</v>
      </c>
      <c r="O131">
        <v>-153</v>
      </c>
      <c r="P131">
        <v>2.36476222542669</v>
      </c>
      <c r="Q131">
        <v>1.952596192368536</v>
      </c>
      <c r="R131">
        <v>12.55258449808243</v>
      </c>
      <c r="S131">
        <v>10.194296525589669</v>
      </c>
      <c r="T131">
        <v>17.307500358582121</v>
      </c>
      <c r="U131">
        <v>14.4230395144938</v>
      </c>
      <c r="V131">
        <v>2.9914754536354371</v>
      </c>
      <c r="W131">
        <v>3.6803260662682451</v>
      </c>
      <c r="X131">
        <v>0.54919440021791333</v>
      </c>
      <c r="Y131">
        <v>49.8316759195692</v>
      </c>
      <c r="Z131">
        <v>-2.4000986266264279</v>
      </c>
      <c r="AA131">
        <v>4.5280449639396707</v>
      </c>
      <c r="AB131">
        <v>15.13053970771989</v>
      </c>
      <c r="AC131">
        <v>13.57079358801176</v>
      </c>
      <c r="AD131">
        <v>15.93557320876085</v>
      </c>
      <c r="AE131">
        <v>51.961652194605527</v>
      </c>
    </row>
    <row r="132" spans="1:31" x14ac:dyDescent="0.25">
      <c r="A132" t="str">
        <v>3/18/08</v>
      </c>
      <c r="B132">
        <v>21.75</v>
      </c>
      <c r="C132">
        <v>21.75</v>
      </c>
      <c r="D132" s="1">
        <v>21.75</v>
      </c>
      <c r="E132">
        <v>21.75</v>
      </c>
      <c r="F132">
        <v>21.75</v>
      </c>
      <c r="G132">
        <v>2.2102010136506731</v>
      </c>
      <c r="H132">
        <v>22.35</v>
      </c>
      <c r="I132">
        <v>22.879168</v>
      </c>
      <c r="J132">
        <v>23.23</v>
      </c>
      <c r="K132">
        <v>23.355</v>
      </c>
      <c r="L132">
        <v>23.471153000000001</v>
      </c>
      <c r="M132">
        <v>36.634148000000003</v>
      </c>
      <c r="N132" s="1">
        <f>-100*(_xll.FDS($A$1,"P_PRICE_HIGH("&amp;A132&amp;","&amp;A132&amp;"-14D,,,,""PRICE"",""INTRA"")") - B132)/(_xll.FDS($A$1,"P_PRICE_HIGH("&amp;A132&amp;","&amp;A132&amp;"-14D,,,,""PRICE"",""INTRA"")") - _xll.FDS($A$1,"P_PRICE_LOW("&amp;A132&amp;","&amp;A132&amp;"-14D,,,,""PRICE"",""INTRA"")"))</f>
        <v>-581.48260084201922</v>
      </c>
      <c r="O132">
        <v>-131</v>
      </c>
      <c r="P132">
        <v>2.36824393429151</v>
      </c>
      <c r="Q132">
        <v>1.974155083591556</v>
      </c>
      <c r="R132">
        <v>12.548402197609621</v>
      </c>
      <c r="S132">
        <v>10.195924376533791</v>
      </c>
      <c r="T132">
        <v>17.315311133078989</v>
      </c>
      <c r="U132">
        <v>14.499590488591901</v>
      </c>
      <c r="V132">
        <v>2.985347229463938</v>
      </c>
      <c r="W132">
        <v>3.6444335408048341</v>
      </c>
      <c r="X132">
        <v>84.435507815757603</v>
      </c>
      <c r="Y132">
        <v>49.713547882537377</v>
      </c>
      <c r="Z132">
        <v>-2.5504513803250251</v>
      </c>
      <c r="AA132">
        <v>5.2756010416295576</v>
      </c>
      <c r="AB132">
        <v>13.8286133749294</v>
      </c>
      <c r="AC132">
        <v>13.67076600130528</v>
      </c>
      <c r="AD132">
        <v>15.94522947361853</v>
      </c>
      <c r="AE132">
        <v>51.872143112421377</v>
      </c>
    </row>
    <row r="133" spans="1:31" x14ac:dyDescent="0.25">
      <c r="A133" t="str">
        <v>3/19/08</v>
      </c>
      <c r="B133">
        <v>22.15</v>
      </c>
      <c r="C133">
        <v>22.15</v>
      </c>
      <c r="D133" s="1">
        <v>22.15</v>
      </c>
      <c r="E133">
        <v>22.15</v>
      </c>
      <c r="F133">
        <v>22.15</v>
      </c>
      <c r="G133">
        <v>2.222542109724257</v>
      </c>
      <c r="H133">
        <v>22.06</v>
      </c>
      <c r="I133">
        <v>22.745832</v>
      </c>
      <c r="J133">
        <v>23.06</v>
      </c>
      <c r="K133">
        <v>23.274999999999999</v>
      </c>
      <c r="L133">
        <v>23.434615999999998</v>
      </c>
      <c r="M133">
        <v>40.423299999999998</v>
      </c>
      <c r="N133" s="1">
        <f>-100*(_xll.FDS($A$1,"P_PRICE_HIGH("&amp;A133&amp;","&amp;A133&amp;"-14D,,,,""PRICE"",""INTRA"")") - B133)/(_xll.FDS($A$1,"P_PRICE_HIGH("&amp;A133&amp;","&amp;A133&amp;"-14D,,,,""PRICE"",""INTRA"")") - _xll.FDS($A$1,"P_PRICE_LOW("&amp;A133&amp;","&amp;A133&amp;"-14D,,,,""PRICE"",""INTRA"")"))</f>
        <v>-581.47322945146891</v>
      </c>
      <c r="O133">
        <v>-103</v>
      </c>
      <c r="P133">
        <v>2.3763699250948869</v>
      </c>
      <c r="Q133">
        <v>2.0158243317246778</v>
      </c>
      <c r="R133">
        <v>12.602161747795741</v>
      </c>
      <c r="S133">
        <v>10.4824419513759</v>
      </c>
      <c r="T133">
        <v>17.33656040515411</v>
      </c>
      <c r="U133">
        <v>14.64977652534939</v>
      </c>
      <c r="V133">
        <v>2.9720171728903302</v>
      </c>
      <c r="W133">
        <v>3.56548543016117</v>
      </c>
      <c r="X133">
        <v>96.591036999538346</v>
      </c>
      <c r="Y133">
        <v>49.559986085475103</v>
      </c>
      <c r="Z133">
        <v>-2.1815160547851868</v>
      </c>
      <c r="AA133">
        <v>4.5632266228953204</v>
      </c>
      <c r="AB133">
        <v>13.368358057001171</v>
      </c>
      <c r="AC133">
        <v>13.92701642101364</v>
      </c>
      <c r="AD133">
        <v>15.993987914807279</v>
      </c>
      <c r="AE133">
        <v>51.84909430148813</v>
      </c>
    </row>
    <row r="134" spans="1:31" x14ac:dyDescent="0.25">
      <c r="A134" t="str">
        <v>3/20/08</v>
      </c>
      <c r="B134">
        <v>21.5</v>
      </c>
      <c r="C134">
        <v>21.5</v>
      </c>
      <c r="D134" s="1">
        <v>21.5</v>
      </c>
      <c r="E134">
        <v>21.5</v>
      </c>
      <c r="F134">
        <v>21.5</v>
      </c>
      <c r="G134">
        <v>2.28957481527637</v>
      </c>
      <c r="H134">
        <v>21.86</v>
      </c>
      <c r="I134">
        <v>22.595832999999999</v>
      </c>
      <c r="J134">
        <v>22.843333999999999</v>
      </c>
      <c r="K134">
        <v>23.157499999999999</v>
      </c>
      <c r="L134">
        <v>23.365385</v>
      </c>
      <c r="M134">
        <v>36.593876000000002</v>
      </c>
      <c r="N134" s="1">
        <f>-100*(_xll.FDS($A$1,"P_PRICE_HIGH("&amp;A134&amp;","&amp;A134&amp;"-14D,,,,""PRICE"",""INTRA"")") - B134)/(_xll.FDS($A$1,"P_PRICE_HIGH("&amp;A134&amp;","&amp;A134&amp;"-14D,,,,""PRICE"",""INTRA"")") - _xll.FDS($A$1,"P_PRICE_LOW("&amp;A134&amp;","&amp;A134&amp;"-14D,,,,""PRICE"",""INTRA"")"))</f>
        <v>-641.14440842915701</v>
      </c>
      <c r="O134">
        <v>-133</v>
      </c>
      <c r="P134">
        <v>2.3589890448874451</v>
      </c>
      <c r="Q134">
        <v>1.941053180565145</v>
      </c>
      <c r="R134">
        <v>12.491650291367369</v>
      </c>
      <c r="S134">
        <v>10.02231018564826</v>
      </c>
      <c r="T134">
        <v>17.233605166954849</v>
      </c>
      <c r="U134">
        <v>14.16179701364441</v>
      </c>
      <c r="V134">
        <v>3.0020658282747839</v>
      </c>
      <c r="W134">
        <v>3.6982702807097958</v>
      </c>
      <c r="X134">
        <v>1.7726022046870871</v>
      </c>
      <c r="Y134">
        <v>49.852405062557587</v>
      </c>
      <c r="Z134">
        <v>-1.4638451344460921</v>
      </c>
      <c r="AA134">
        <v>5.2206261951820574</v>
      </c>
      <c r="AB134">
        <v>14.378667918556401</v>
      </c>
      <c r="AC134">
        <v>13.508223122761329</v>
      </c>
      <c r="AD134">
        <v>15.90043228424183</v>
      </c>
      <c r="AE134">
        <v>52.003758911016497</v>
      </c>
    </row>
    <row r="135" spans="1:31" x14ac:dyDescent="0.25">
      <c r="A135" t="str">
        <v>3/25/08</v>
      </c>
      <c r="B135">
        <v>22.9</v>
      </c>
      <c r="C135">
        <v>22.9</v>
      </c>
      <c r="D135" s="1">
        <v>22.9</v>
      </c>
      <c r="E135">
        <v>22.9</v>
      </c>
      <c r="F135">
        <v>22.9</v>
      </c>
      <c r="G135">
        <v>2.7413291796834929</v>
      </c>
      <c r="H135">
        <v>21.94</v>
      </c>
      <c r="I135">
        <v>22.558332</v>
      </c>
      <c r="J135">
        <v>22.74</v>
      </c>
      <c r="K135">
        <v>23.125</v>
      </c>
      <c r="L135">
        <v>23.315384000000002</v>
      </c>
      <c r="M135">
        <v>48.016514000000001</v>
      </c>
      <c r="N135" s="1">
        <f>-100*(_xll.FDS($A$1,"P_PRICE_HIGH("&amp;A135&amp;","&amp;A135&amp;"-14D,,,,""PRICE"",""INTRA"")") - B135)/(_xll.FDS($A$1,"P_PRICE_HIGH("&amp;A135&amp;","&amp;A135&amp;"-14D,,,,""PRICE"",""INTRA"")") - _xll.FDS($A$1,"P_PRICE_LOW("&amp;A135&amp;","&amp;A135&amp;"-14D,,,,""PRICE"",""INTRA"")"))</f>
        <v>-713.38216507276957</v>
      </c>
      <c r="O135">
        <v>-94</v>
      </c>
      <c r="P135">
        <v>2.3802132272542211</v>
      </c>
      <c r="Q135">
        <v>2.0581580935035029</v>
      </c>
      <c r="R135">
        <v>12.602370370679051</v>
      </c>
      <c r="S135">
        <v>10.619741864758289</v>
      </c>
      <c r="T135">
        <v>17.193880754534309</v>
      </c>
      <c r="U135">
        <v>14.179886025684571</v>
      </c>
      <c r="V135">
        <v>2.9653983999508271</v>
      </c>
      <c r="W135">
        <v>3.4947173761740822</v>
      </c>
      <c r="X135">
        <v>99.777897374734664</v>
      </c>
      <c r="Y135">
        <v>50.057812320945132</v>
      </c>
      <c r="Z135">
        <v>-1.302576112306348</v>
      </c>
      <c r="AA135">
        <v>1.543531221836983</v>
      </c>
      <c r="AB135">
        <v>14.23045456386385</v>
      </c>
      <c r="AC135">
        <v>14.355275158467879</v>
      </c>
      <c r="AD135">
        <v>16.072693381382869</v>
      </c>
      <c r="AE135">
        <v>51.796098907677433</v>
      </c>
    </row>
    <row r="136" spans="1:31" x14ac:dyDescent="0.25">
      <c r="A136" t="str">
        <v>3/26/08</v>
      </c>
      <c r="B136">
        <v>22.9</v>
      </c>
      <c r="C136">
        <v>22.9</v>
      </c>
      <c r="D136" s="1">
        <v>22.9</v>
      </c>
      <c r="E136">
        <v>22.9</v>
      </c>
      <c r="F136">
        <v>22.9</v>
      </c>
      <c r="G136">
        <v>2.741444908198635</v>
      </c>
      <c r="H136">
        <v>22.24</v>
      </c>
      <c r="I136">
        <v>22.512499999999999</v>
      </c>
      <c r="J136">
        <v>22.683332</v>
      </c>
      <c r="K136">
        <v>23.094999999999999</v>
      </c>
      <c r="L136">
        <v>23.261538000000002</v>
      </c>
      <c r="M136">
        <v>48.016514000000001</v>
      </c>
      <c r="N136" s="1">
        <f>-100*(_xll.FDS($A$1,"P_PRICE_HIGH("&amp;A136&amp;","&amp;A136&amp;"-14D,,,,""PRICE"",""INTRA"")") - B136)/(_xll.FDS($A$1,"P_PRICE_HIGH("&amp;A136&amp;","&amp;A136&amp;"-14D,,,,""PRICE"",""INTRA"")") - _xll.FDS($A$1,"P_PRICE_LOW("&amp;A136&amp;","&amp;A136&amp;"-14D,,,,""PRICE"",""INTRA"")"))</f>
        <v>-713.38216507276957</v>
      </c>
      <c r="O136">
        <v>-84</v>
      </c>
      <c r="P136">
        <v>2.3814521224117229</v>
      </c>
      <c r="Q136">
        <v>2.0686426464302801</v>
      </c>
      <c r="R136">
        <v>12.599033033958341</v>
      </c>
      <c r="S136">
        <v>10.636546827278771</v>
      </c>
      <c r="T136">
        <v>17.169079053371011</v>
      </c>
      <c r="U136">
        <v>14.141029317819759</v>
      </c>
      <c r="V136">
        <v>2.959327858165504</v>
      </c>
      <c r="W136">
        <v>3.4646613665829911</v>
      </c>
      <c r="X136">
        <v>82.59110006105746</v>
      </c>
      <c r="Y136">
        <v>49.997169783096993</v>
      </c>
      <c r="Z136">
        <v>-1.285037243437213</v>
      </c>
      <c r="AA136">
        <v>0.59004474949213859</v>
      </c>
      <c r="AB136">
        <v>14.00636677734432</v>
      </c>
      <c r="AC136">
        <v>14.463045307502989</v>
      </c>
      <c r="AD136">
        <v>16.093950678789501</v>
      </c>
      <c r="AE136">
        <v>51.757663388275652</v>
      </c>
    </row>
    <row r="137" spans="1:31" x14ac:dyDescent="0.25">
      <c r="A137" t="str">
        <v>3/27/08</v>
      </c>
      <c r="B137">
        <v>23.05</v>
      </c>
      <c r="C137">
        <v>23.05</v>
      </c>
      <c r="D137" s="1">
        <v>23.05</v>
      </c>
      <c r="E137">
        <v>23.05</v>
      </c>
      <c r="F137">
        <v>23.05</v>
      </c>
      <c r="G137">
        <v>2.698026032261319</v>
      </c>
      <c r="H137">
        <v>22.5</v>
      </c>
      <c r="I137">
        <v>22.537500000000001</v>
      </c>
      <c r="J137">
        <v>22.666665999999999</v>
      </c>
      <c r="K137">
        <v>23.047499999999999</v>
      </c>
      <c r="L137">
        <v>23.228846000000001</v>
      </c>
      <c r="M137">
        <v>49.154716000000001</v>
      </c>
      <c r="N137" s="1">
        <f>-100*(_xll.FDS($A$1,"P_PRICE_HIGH("&amp;A137&amp;","&amp;A137&amp;"-14D,,,,""PRICE"",""INTRA"")") - B137)/(_xll.FDS($A$1,"P_PRICE_HIGH("&amp;A137&amp;","&amp;A137&amp;"-14D,,,,""PRICE"",""INTRA"")") - _xll.FDS($A$1,"P_PRICE_LOW("&amp;A137&amp;","&amp;A137&amp;"-14D,,,,""PRICE"",""INTRA"")"))</f>
        <v>-749.34038606768911</v>
      </c>
      <c r="O137">
        <v>-84</v>
      </c>
      <c r="P137">
        <v>2.3786370052258898</v>
      </c>
      <c r="Q137">
        <v>2.060778682701379</v>
      </c>
      <c r="R137">
        <v>12.59738098356603</v>
      </c>
      <c r="S137">
        <v>10.65715439361453</v>
      </c>
      <c r="T137">
        <v>17.04282833896271</v>
      </c>
      <c r="U137">
        <v>13.670227445707241</v>
      </c>
      <c r="V137">
        <v>2.962560714840786</v>
      </c>
      <c r="W137">
        <v>3.4729660304997729</v>
      </c>
      <c r="X137">
        <v>62.396598622628261</v>
      </c>
      <c r="Y137">
        <v>49.959025577008923</v>
      </c>
      <c r="Z137">
        <v>-0.69980419235504487</v>
      </c>
      <c r="AA137">
        <v>0.44447524125043347</v>
      </c>
      <c r="AB137">
        <v>13.88061282666896</v>
      </c>
      <c r="AC137">
        <v>14.41744363497738</v>
      </c>
      <c r="AD137">
        <v>16.078882646864049</v>
      </c>
      <c r="AE137">
        <v>51.739272970282791</v>
      </c>
    </row>
    <row r="138" spans="1:31" x14ac:dyDescent="0.25">
      <c r="A138" t="str">
        <v>3/28/08</v>
      </c>
      <c r="B138">
        <v>23.5</v>
      </c>
      <c r="C138">
        <v>23.5</v>
      </c>
      <c r="D138" s="1">
        <v>23.5</v>
      </c>
      <c r="E138">
        <v>23.5</v>
      </c>
      <c r="F138">
        <v>23.5</v>
      </c>
      <c r="G138">
        <v>2.64928961903995</v>
      </c>
      <c r="H138">
        <v>22.77</v>
      </c>
      <c r="I138">
        <v>22.579166000000001</v>
      </c>
      <c r="J138">
        <v>22.676666000000001</v>
      </c>
      <c r="K138">
        <v>22.987500000000001</v>
      </c>
      <c r="L138">
        <v>23.196154</v>
      </c>
      <c r="M138">
        <v>52.513840000000002</v>
      </c>
      <c r="N138" s="1">
        <f>-100*(_xll.FDS($A$1,"P_PRICE_HIGH("&amp;A138&amp;","&amp;A138&amp;"-14D,,,,""PRICE"",""INTRA"")") - B138)/(_xll.FDS($A$1,"P_PRICE_HIGH("&amp;A138&amp;","&amp;A138&amp;"-14D,,,,""PRICE"",""INTRA"")") - _xll.FDS($A$1,"P_PRICE_LOW("&amp;A138&amp;","&amp;A138&amp;"-14D,,,,""PRICE"",""INTRA"")"))</f>
        <v>-749.3261668451961</v>
      </c>
      <c r="O138">
        <v>-53</v>
      </c>
      <c r="P138">
        <v>2.391309332466645</v>
      </c>
      <c r="Q138">
        <v>2.1158201101492691</v>
      </c>
      <c r="R138">
        <v>12.688828863991731</v>
      </c>
      <c r="S138">
        <v>11.040969961397741</v>
      </c>
      <c r="T138">
        <v>17.10778856464897</v>
      </c>
      <c r="U138">
        <v>13.989734646322081</v>
      </c>
      <c r="V138">
        <v>2.9412722385486951</v>
      </c>
      <c r="W138">
        <v>3.3775233555287709</v>
      </c>
      <c r="X138">
        <v>97.11476648052178</v>
      </c>
      <c r="Y138">
        <v>49.993458935239531</v>
      </c>
      <c r="Z138">
        <v>-0.59442472012640812</v>
      </c>
      <c r="AA138">
        <v>0.33730862623091301</v>
      </c>
      <c r="AB138">
        <v>13.881012437865699</v>
      </c>
      <c r="AC138">
        <v>14.835691352091869</v>
      </c>
      <c r="AD138">
        <v>16.179295491686162</v>
      </c>
      <c r="AE138">
        <v>51.75084493157258</v>
      </c>
    </row>
    <row r="139" spans="1:31" x14ac:dyDescent="0.25">
      <c r="A139" t="str">
        <v>3/31/08</v>
      </c>
      <c r="B139">
        <v>23.15</v>
      </c>
      <c r="C139">
        <v>23.15</v>
      </c>
      <c r="D139" s="1">
        <v>23.15</v>
      </c>
      <c r="E139">
        <v>23.15</v>
      </c>
      <c r="F139">
        <v>23.15</v>
      </c>
      <c r="G139">
        <v>2.661358693385306</v>
      </c>
      <c r="H139">
        <v>23.1</v>
      </c>
      <c r="I139">
        <v>22.574999999999999</v>
      </c>
      <c r="J139">
        <v>22.656666000000001</v>
      </c>
      <c r="K139">
        <v>22.907499999999999</v>
      </c>
      <c r="L139">
        <v>23.173076999999999</v>
      </c>
      <c r="M139">
        <v>49.760258</v>
      </c>
      <c r="N139" s="1">
        <f>-100*(_xll.FDS($A$1,"P_PRICE_HIGH("&amp;A139&amp;","&amp;A139&amp;"-14D,,,,""PRICE"",""INTRA"")") - B139)/(_xll.FDS($A$1,"P_PRICE_HIGH("&amp;A139&amp;","&amp;A139&amp;"-14D,,,,""PRICE"",""INTRA"")") - _xll.FDS($A$1,"P_PRICE_LOW("&amp;A139&amp;","&amp;A139&amp;"-14D,,,,""PRICE"",""INTRA"")"))</f>
        <v>-749.33722624046845</v>
      </c>
      <c r="O139">
        <v>-82</v>
      </c>
      <c r="P139">
        <v>2.3782669390415299</v>
      </c>
      <c r="Q139">
        <v>2.073928813636567</v>
      </c>
      <c r="R139">
        <v>12.61454575071012</v>
      </c>
      <c r="S139">
        <v>10.797622385244431</v>
      </c>
      <c r="T139">
        <v>17.023253326435348</v>
      </c>
      <c r="U139">
        <v>13.76890731436799</v>
      </c>
      <c r="V139">
        <v>2.9619743963968772</v>
      </c>
      <c r="W139">
        <v>3.4515584041557452</v>
      </c>
      <c r="X139">
        <v>4.782544047216879</v>
      </c>
      <c r="Y139">
        <v>50.21115666052826</v>
      </c>
      <c r="Z139">
        <v>-0.53502874630468689</v>
      </c>
      <c r="AA139">
        <v>0.45401739471096508</v>
      </c>
      <c r="AB139">
        <v>14.46680607132209</v>
      </c>
      <c r="AC139">
        <v>14.583454657714739</v>
      </c>
      <c r="AD139">
        <v>16.113183935500839</v>
      </c>
      <c r="AE139">
        <v>51.856882748271858</v>
      </c>
    </row>
    <row r="140" spans="1:31" x14ac:dyDescent="0.25">
      <c r="A140" t="str">
        <v>4/01/08</v>
      </c>
      <c r="B140">
        <v>23.45</v>
      </c>
      <c r="C140">
        <v>23.45</v>
      </c>
      <c r="D140" s="1">
        <v>23.45</v>
      </c>
      <c r="E140">
        <v>23.45</v>
      </c>
      <c r="F140">
        <v>23.45</v>
      </c>
      <c r="G140">
        <v>2.676462787772016</v>
      </c>
      <c r="H140">
        <v>23.21</v>
      </c>
      <c r="I140">
        <v>22.5625</v>
      </c>
      <c r="J140">
        <v>22.703333000000001</v>
      </c>
      <c r="K140">
        <v>22.857500000000002</v>
      </c>
      <c r="L140">
        <v>23.157692000000001</v>
      </c>
      <c r="M140">
        <v>52.079689999999999</v>
      </c>
      <c r="N140" s="1">
        <f>-100*(_xll.FDS($A$1,"P_PRICE_HIGH("&amp;A140&amp;","&amp;A140&amp;"-14D,,,,""PRICE"",""INTRA"")") - B140)/(_xll.FDS($A$1,"P_PRICE_HIGH("&amp;A140&amp;","&amp;A140&amp;"-14D,,,,""PRICE"",""INTRA"")") - _xll.FDS($A$1,"P_PRICE_LOW("&amp;A140&amp;","&amp;A140&amp;"-14D,,,,""PRICE"",""INTRA"")"))</f>
        <v>-749.32774675880648</v>
      </c>
      <c r="O140">
        <v>-63</v>
      </c>
      <c r="P140">
        <v>2.3837720341015691</v>
      </c>
      <c r="Q140">
        <v>2.098690240401766</v>
      </c>
      <c r="R140">
        <v>12.63791860710729</v>
      </c>
      <c r="S140">
        <v>10.899179900599799</v>
      </c>
      <c r="T140">
        <v>17.0218779912442</v>
      </c>
      <c r="U140">
        <v>13.794310099015309</v>
      </c>
      <c r="V140">
        <v>2.95295818086819</v>
      </c>
      <c r="W140">
        <v>3.41164840321734</v>
      </c>
      <c r="X140">
        <v>92.192758422714093</v>
      </c>
      <c r="Y140">
        <v>50.196631693818361</v>
      </c>
      <c r="Z140">
        <v>-0.47773933540386188</v>
      </c>
      <c r="AA140">
        <v>5.3713073111518198E-2</v>
      </c>
      <c r="AB140">
        <v>14.613763375419101</v>
      </c>
      <c r="AC140">
        <v>14.75119193558039</v>
      </c>
      <c r="AD140">
        <v>16.155352435844129</v>
      </c>
      <c r="AE140">
        <v>51.739887125750109</v>
      </c>
    </row>
    <row r="141" spans="1:31" x14ac:dyDescent="0.25">
      <c r="A141" t="str">
        <v>4/02/08</v>
      </c>
      <c r="B141">
        <v>24.1</v>
      </c>
      <c r="C141">
        <v>24.1</v>
      </c>
      <c r="D141" s="1">
        <v>24.1</v>
      </c>
      <c r="E141">
        <v>24.1</v>
      </c>
      <c r="F141">
        <v>24.1</v>
      </c>
      <c r="G141">
        <v>2.67452192600686</v>
      </c>
      <c r="H141">
        <v>23.45</v>
      </c>
      <c r="I141">
        <v>22.695833</v>
      </c>
      <c r="J141">
        <v>22.776667</v>
      </c>
      <c r="K141">
        <v>22.875</v>
      </c>
      <c r="L141">
        <v>23.178846</v>
      </c>
      <c r="M141">
        <v>56.739837999999999</v>
      </c>
      <c r="N141" s="1">
        <f>-100*(_xll.FDS($A$1,"P_PRICE_HIGH("&amp;A141&amp;","&amp;A141&amp;"-14D,,,,""PRICE"",""INTRA"")") - B141)/(_xll.FDS($A$1,"P_PRICE_HIGH("&amp;A141&amp;","&amp;A141&amp;"-14D,,,,""PRICE"",""INTRA"")") - _xll.FDS($A$1,"P_PRICE_LOW("&amp;A141&amp;","&amp;A141&amp;"-14D,,,,""PRICE"",""INTRA"")"))</f>
        <v>-667.27087014134247</v>
      </c>
      <c r="O141">
        <v>-34</v>
      </c>
      <c r="P141">
        <v>2.3997438610413728</v>
      </c>
      <c r="Q141">
        <v>2.1633134684648669</v>
      </c>
      <c r="R141">
        <v>12.72655564734465</v>
      </c>
      <c r="S141">
        <v>11.24893361462056</v>
      </c>
      <c r="T141">
        <v>17.094319720475379</v>
      </c>
      <c r="U141">
        <v>14.093044842119721</v>
      </c>
      <c r="V141">
        <v>2.927960400096099</v>
      </c>
      <c r="W141">
        <v>3.3049445326220779</v>
      </c>
      <c r="X141">
        <v>98.572267170183395</v>
      </c>
      <c r="Y141">
        <v>50.217446728714179</v>
      </c>
      <c r="Z141">
        <v>-0.54881432111315576</v>
      </c>
      <c r="AA141">
        <v>-0.40466051049626989</v>
      </c>
      <c r="AB141">
        <v>14.569393565418469</v>
      </c>
      <c r="AC141">
        <v>15.233422816396221</v>
      </c>
      <c r="AD141">
        <v>16.279686570509941</v>
      </c>
      <c r="AE141">
        <v>51.704868505854471</v>
      </c>
    </row>
    <row r="142" spans="1:31" x14ac:dyDescent="0.25">
      <c r="A142" t="str">
        <v>4/03/08</v>
      </c>
      <c r="B142">
        <v>24.45</v>
      </c>
      <c r="C142">
        <v>24.45</v>
      </c>
      <c r="D142" s="1">
        <v>24.45</v>
      </c>
      <c r="E142">
        <v>24.45</v>
      </c>
      <c r="F142">
        <v>24.45</v>
      </c>
      <c r="G142">
        <v>2.6484792500507859</v>
      </c>
      <c r="H142">
        <v>23.73</v>
      </c>
      <c r="I142">
        <v>22.858333999999999</v>
      </c>
      <c r="J142">
        <v>22.86</v>
      </c>
      <c r="K142">
        <v>22.932500000000001</v>
      </c>
      <c r="L142">
        <v>23.215385000000001</v>
      </c>
      <c r="M142">
        <v>59.049145000000003</v>
      </c>
      <c r="N142" s="1">
        <f>-100*(_xll.FDS($A$1,"P_PRICE_HIGH("&amp;A142&amp;","&amp;A142&amp;"-14D,,,,""PRICE"",""INTRA"")") - B142)/(_xll.FDS($A$1,"P_PRICE_HIGH("&amp;A142&amp;","&amp;A142&amp;"-14D,,,,""PRICE"",""INTRA"")") - _xll.FDS($A$1,"P_PRICE_LOW("&amp;A142&amp;","&amp;A142&amp;"-14D,,,,""PRICE"",""INTRA"")"))</f>
        <v>-646.31733430463635</v>
      </c>
      <c r="O142">
        <v>-11</v>
      </c>
      <c r="P142">
        <v>2.408164606622115</v>
      </c>
      <c r="Q142">
        <v>2.1977348081135402</v>
      </c>
      <c r="R142">
        <v>12.778635223067379</v>
      </c>
      <c r="S142">
        <v>11.45495790317996</v>
      </c>
      <c r="T142">
        <v>17.131624834017259</v>
      </c>
      <c r="U142">
        <v>14.2654057277449</v>
      </c>
      <c r="V142">
        <v>2.9157926288645442</v>
      </c>
      <c r="W142">
        <v>3.2531159987714111</v>
      </c>
      <c r="X142">
        <v>95.093323272433778</v>
      </c>
      <c r="Y142">
        <v>50.203102702689769</v>
      </c>
      <c r="Z142">
        <v>-0.27330823224583067</v>
      </c>
      <c r="AA142">
        <v>-0.52356755546264255</v>
      </c>
      <c r="AB142">
        <v>14.56710292772866</v>
      </c>
      <c r="AC142">
        <v>15.472052019837299</v>
      </c>
      <c r="AD142">
        <v>16.342507039092911</v>
      </c>
      <c r="AE142">
        <v>51.676158041880107</v>
      </c>
    </row>
    <row r="143" spans="1:31" x14ac:dyDescent="0.25">
      <c r="A143" t="str">
        <v>4/07/08</v>
      </c>
      <c r="B143">
        <v>24.85</v>
      </c>
      <c r="C143">
        <v>24.85</v>
      </c>
      <c r="D143" s="1">
        <v>24.85</v>
      </c>
      <c r="E143">
        <v>24.85</v>
      </c>
      <c r="F143">
        <v>24.85</v>
      </c>
      <c r="G143">
        <v>2.6663998911469622</v>
      </c>
      <c r="H143">
        <v>24</v>
      </c>
      <c r="I143">
        <v>23.145834000000001</v>
      </c>
      <c r="J143">
        <v>22.943332999999999</v>
      </c>
      <c r="K143">
        <v>23.0075</v>
      </c>
      <c r="L143">
        <v>23.248076999999999</v>
      </c>
      <c r="M143">
        <v>61.573779999999999</v>
      </c>
      <c r="N143" s="1">
        <f>-100*(_xll.FDS($A$1,"P_PRICE_HIGH("&amp;A143&amp;","&amp;A143&amp;"-14D,,,,""PRICE"",""INTRA"")") - B143)/(_xll.FDS($A$1,"P_PRICE_HIGH("&amp;A143&amp;","&amp;A143&amp;"-14D,,,,""PRICE"",""INTRA"")") - _xll.FDS($A$1,"P_PRICE_LOW("&amp;A143&amp;","&amp;A143&amp;"-14D,,,,""PRICE"",""INTRA"")"))</f>
        <v>-604.97825071883187</v>
      </c>
      <c r="O143">
        <v>10</v>
      </c>
      <c r="P143">
        <v>2.4114403307327561</v>
      </c>
      <c r="Q143">
        <v>2.2180114346037461</v>
      </c>
      <c r="R143">
        <v>12.824684100676761</v>
      </c>
      <c r="S143">
        <v>11.65650003092213</v>
      </c>
      <c r="T143">
        <v>17.163585523429202</v>
      </c>
      <c r="U143">
        <v>14.484075480073651</v>
      </c>
      <c r="V143">
        <v>2.9083435543692921</v>
      </c>
      <c r="W143">
        <v>3.2183413644703101</v>
      </c>
      <c r="X143">
        <v>80.275385365104384</v>
      </c>
      <c r="Y143">
        <v>50.295821669991213</v>
      </c>
      <c r="Z143">
        <v>0.24691552551104201</v>
      </c>
      <c r="AA143">
        <v>-0.44187632197085402</v>
      </c>
      <c r="AB143">
        <v>13.975716629196629</v>
      </c>
      <c r="AC143">
        <v>15.669640422388939</v>
      </c>
      <c r="AD143">
        <v>16.392873055833348</v>
      </c>
      <c r="AE143">
        <v>51.737251165109811</v>
      </c>
    </row>
    <row r="144" spans="1:31" x14ac:dyDescent="0.25">
      <c r="A144" t="str">
        <v>4/08/08</v>
      </c>
      <c r="B144">
        <v>24.55</v>
      </c>
      <c r="C144">
        <v>24.55</v>
      </c>
      <c r="D144" s="1">
        <v>24.55</v>
      </c>
      <c r="E144">
        <v>24.55</v>
      </c>
      <c r="F144">
        <v>24.55</v>
      </c>
      <c r="G144">
        <v>2.6878301253823071</v>
      </c>
      <c r="H144">
        <v>24.28</v>
      </c>
      <c r="I144">
        <v>23.379168</v>
      </c>
      <c r="J144">
        <v>23.08</v>
      </c>
      <c r="K144">
        <v>23.0625</v>
      </c>
      <c r="L144">
        <v>23.242308000000001</v>
      </c>
      <c r="M144">
        <v>58.653174999999997</v>
      </c>
      <c r="N144" s="1">
        <f>-100*(_xll.FDS($A$1,"P_PRICE_HIGH("&amp;A144&amp;","&amp;A144&amp;"-14D,,,,""PRICE"",""INTRA"")") - B144)/(_xll.FDS($A$1,"P_PRICE_HIGH("&amp;A144&amp;","&amp;A144&amp;"-14D,,,,""PRICE"",""INTRA"")") - _xll.FDS($A$1,"P_PRICE_LOW("&amp;A144&amp;","&amp;A144&amp;"-14D,,,,""PRICE"",""INTRA"")"))</f>
        <v>-604.98562335651582</v>
      </c>
      <c r="O144">
        <v>-15</v>
      </c>
      <c r="P144">
        <v>2.40442513875827</v>
      </c>
      <c r="Q144">
        <v>2.1947339933042782</v>
      </c>
      <c r="R144">
        <v>12.790883528733451</v>
      </c>
      <c r="S144">
        <v>11.539671047434419</v>
      </c>
      <c r="T144">
        <v>17.122432290280631</v>
      </c>
      <c r="U144">
        <v>14.37219257791285</v>
      </c>
      <c r="V144">
        <v>2.917821291719302</v>
      </c>
      <c r="W144">
        <v>3.252830663922778</v>
      </c>
      <c r="X144">
        <v>2.2039609017855089</v>
      </c>
      <c r="Y144">
        <v>50.343134898916382</v>
      </c>
      <c r="Z144">
        <v>9.9537369891873007E-2</v>
      </c>
      <c r="AA144">
        <v>-0.50237765622933162</v>
      </c>
      <c r="AB144">
        <v>13.78358236709667</v>
      </c>
      <c r="AC144">
        <v>15.51806358538826</v>
      </c>
      <c r="AD144">
        <v>16.349472364247941</v>
      </c>
      <c r="AE144">
        <v>51.7602356859691</v>
      </c>
    </row>
    <row r="145" spans="1:31" x14ac:dyDescent="0.25">
      <c r="A145" t="str">
        <v>4/09/08</v>
      </c>
      <c r="B145">
        <v>24.35</v>
      </c>
      <c r="C145">
        <v>24.35</v>
      </c>
      <c r="D145" s="1">
        <v>24.35</v>
      </c>
      <c r="E145">
        <v>24.35</v>
      </c>
      <c r="F145">
        <v>24.35</v>
      </c>
      <c r="G145">
        <v>2.5903677758548489</v>
      </c>
      <c r="H145">
        <v>24.46</v>
      </c>
      <c r="I145">
        <v>23.5625</v>
      </c>
      <c r="J145">
        <v>23.203333000000001</v>
      </c>
      <c r="K145">
        <v>23.142499999999998</v>
      </c>
      <c r="L145">
        <v>23.226922999999999</v>
      </c>
      <c r="M145">
        <v>56.72157</v>
      </c>
      <c r="N145" s="1">
        <f>-100*(_xll.FDS($A$1,"P_PRICE_HIGH("&amp;A145&amp;","&amp;A145&amp;"-14D,,,,""PRICE"",""INTRA"")") - B145)/(_xll.FDS($A$1,"P_PRICE_HIGH("&amp;A145&amp;","&amp;A145&amp;"-14D,,,,""PRICE"",""INTRA"")") - _xll.FDS($A$1,"P_PRICE_LOW("&amp;A145&amp;","&amp;A145&amp;"-14D,,,,""PRICE"",""INTRA"")"))</f>
        <v>-604.99053844830519</v>
      </c>
      <c r="O145">
        <v>-41</v>
      </c>
      <c r="P145">
        <v>2.3959871391664431</v>
      </c>
      <c r="Q145">
        <v>2.1659913459206779</v>
      </c>
      <c r="R145">
        <v>12.729002764806831</v>
      </c>
      <c r="S145">
        <v>11.32914255017454</v>
      </c>
      <c r="T145">
        <v>17.042353466064569</v>
      </c>
      <c r="U145">
        <v>14.11672476284353</v>
      </c>
      <c r="V145">
        <v>2.9297680574641412</v>
      </c>
      <c r="W145">
        <v>3.2958376845866182</v>
      </c>
      <c r="X145">
        <v>16.35407702987311</v>
      </c>
      <c r="Y145">
        <v>50.360849766834818</v>
      </c>
      <c r="Z145">
        <v>6.1822671475519807E-2</v>
      </c>
      <c r="AA145">
        <v>-1.1725887865914439</v>
      </c>
      <c r="AB145">
        <v>13.73429196221818</v>
      </c>
      <c r="AC145">
        <v>15.32124558253749</v>
      </c>
      <c r="AD145">
        <v>16.293745788239342</v>
      </c>
      <c r="AE145">
        <v>51.716777449095467</v>
      </c>
    </row>
    <row r="146" spans="1:31" x14ac:dyDescent="0.25">
      <c r="A146" t="str">
        <v>4/10/08</v>
      </c>
      <c r="B146">
        <v>24.45</v>
      </c>
      <c r="C146">
        <v>24.45</v>
      </c>
      <c r="D146" s="1">
        <v>24.45</v>
      </c>
      <c r="E146">
        <v>24.45</v>
      </c>
      <c r="F146">
        <v>24.45</v>
      </c>
      <c r="G146">
        <v>2.5844121593040561</v>
      </c>
      <c r="H146">
        <v>24.53</v>
      </c>
      <c r="I146">
        <v>23.808332</v>
      </c>
      <c r="J146">
        <v>23.406666000000001</v>
      </c>
      <c r="K146">
        <v>23.215</v>
      </c>
      <c r="L146">
        <v>23.226922999999999</v>
      </c>
      <c r="M146">
        <v>57.475650000000002</v>
      </c>
      <c r="N146" s="1">
        <f>-100*(_xll.FDS($A$1,"P_PRICE_HIGH("&amp;A146&amp;","&amp;A146&amp;"-14D,,,,""PRICE"",""INTRA"")") - B146)/(_xll.FDS($A$1,"P_PRICE_HIGH("&amp;A146&amp;","&amp;A146&amp;"-14D,,,,""PRICE"",""INTRA"")") - _xll.FDS($A$1,"P_PRICE_LOW("&amp;A146&amp;","&amp;A146&amp;"-14D,,,,""PRICE"",""INTRA"")"))</f>
        <v>-604.9880809024105</v>
      </c>
      <c r="O146">
        <v>-28</v>
      </c>
      <c r="P146">
        <v>2.4002653655326931</v>
      </c>
      <c r="Q146">
        <v>2.183202434205298</v>
      </c>
      <c r="R146">
        <v>12.72735453144128</v>
      </c>
      <c r="S146">
        <v>11.34576590109825</v>
      </c>
      <c r="T146">
        <v>17.047840533918929</v>
      </c>
      <c r="U146">
        <v>14.16784856502839</v>
      </c>
      <c r="V146">
        <v>2.9249668326806022</v>
      </c>
      <c r="W146">
        <v>3.274132342230482</v>
      </c>
      <c r="X146">
        <v>70.735439380205136</v>
      </c>
      <c r="Y146">
        <v>50.410788017502668</v>
      </c>
      <c r="Z146">
        <v>-1.2715586015983519E-2</v>
      </c>
      <c r="AA146">
        <v>-1.133087666127321</v>
      </c>
      <c r="AB146">
        <v>13.92365306681916</v>
      </c>
      <c r="AC146">
        <v>15.438482774459461</v>
      </c>
      <c r="AD146">
        <v>16.328854396040239</v>
      </c>
      <c r="AE146">
        <v>51.681109193977079</v>
      </c>
    </row>
    <row r="147" spans="1:31" x14ac:dyDescent="0.25">
      <c r="A147" t="str">
        <v>4/11/08</v>
      </c>
      <c r="B147">
        <v>24.95</v>
      </c>
      <c r="C147">
        <v>24.95</v>
      </c>
      <c r="D147" s="1">
        <v>24.95</v>
      </c>
      <c r="E147">
        <v>24.95</v>
      </c>
      <c r="F147">
        <v>24.95</v>
      </c>
      <c r="G147">
        <v>2.610480319893683</v>
      </c>
      <c r="H147">
        <v>24.63</v>
      </c>
      <c r="I147">
        <v>23.979165999999999</v>
      </c>
      <c r="J147">
        <v>23.62</v>
      </c>
      <c r="K147">
        <v>23.302499999999998</v>
      </c>
      <c r="L147">
        <v>23.273077000000001</v>
      </c>
      <c r="M147">
        <v>61.123139999999999</v>
      </c>
      <c r="N147" s="1">
        <f>-100*(_xll.FDS($A$1,"P_PRICE_HIGH("&amp;A147&amp;","&amp;A147&amp;"-14D,,,,""PRICE"",""INTRA"")") - B147)/(_xll.FDS($A$1,"P_PRICE_HIGH("&amp;A147&amp;","&amp;A147&amp;"-14D,,,,""PRICE"",""INTRA"")") - _xll.FDS($A$1,"P_PRICE_LOW("&amp;A147&amp;","&amp;A147&amp;"-14D,,,,""PRICE"",""INTRA"")"))</f>
        <v>-651.37187873152072</v>
      </c>
      <c r="O147">
        <v>7</v>
      </c>
      <c r="P147">
        <v>2.4137592387798592</v>
      </c>
      <c r="Q147">
        <v>2.2326234483045679</v>
      </c>
      <c r="R147">
        <v>12.796210244308471</v>
      </c>
      <c r="S147">
        <v>11.592723104467749</v>
      </c>
      <c r="T147">
        <v>17.112352661472869</v>
      </c>
      <c r="U147">
        <v>14.41959237177252</v>
      </c>
      <c r="V147">
        <v>2.9053092568212779</v>
      </c>
      <c r="W147">
        <v>3.2014294408559389</v>
      </c>
      <c r="X147">
        <v>98.963190483803345</v>
      </c>
      <c r="Y147">
        <v>50.376697005576048</v>
      </c>
      <c r="Z147">
        <v>0.1458042448449281</v>
      </c>
      <c r="AA147">
        <v>-1.990813847171236</v>
      </c>
      <c r="AB147">
        <v>13.957285822846069</v>
      </c>
      <c r="AC147">
        <v>15.77988925199411</v>
      </c>
      <c r="AD147">
        <v>16.42790875430515</v>
      </c>
      <c r="AE147">
        <v>51.624497496420908</v>
      </c>
    </row>
    <row r="148" spans="1:31" x14ac:dyDescent="0.25">
      <c r="A148" t="str">
        <v>4/14/08</v>
      </c>
      <c r="B148">
        <v>24.1</v>
      </c>
      <c r="C148">
        <v>24.1</v>
      </c>
      <c r="D148" s="1">
        <v>24.1</v>
      </c>
      <c r="E148">
        <v>24.1</v>
      </c>
      <c r="F148">
        <v>24.1</v>
      </c>
      <c r="G148">
        <v>2.7241062078265061</v>
      </c>
      <c r="H148">
        <v>24.48</v>
      </c>
      <c r="I148">
        <v>24.079166000000001</v>
      </c>
      <c r="J148">
        <v>23.75</v>
      </c>
      <c r="K148">
        <v>23.327500000000001</v>
      </c>
      <c r="L148">
        <v>23.303846</v>
      </c>
      <c r="M148">
        <v>52.827500000000001</v>
      </c>
      <c r="N148" s="1">
        <f>-100*(_xll.FDS($A$1,"P_PRICE_HIGH("&amp;A148&amp;","&amp;A148&amp;"-14D,,,,""PRICE"",""INTRA"")") - B148)/(_xll.FDS($A$1,"P_PRICE_HIGH("&amp;A148&amp;","&amp;A148&amp;"-14D,,,,""PRICE"",""INTRA"")") - _xll.FDS($A$1,"P_PRICE_LOW("&amp;A148&amp;","&amp;A148&amp;"-14D,,,,""PRICE"",""INTRA"")"))</f>
        <v>-651.39433390043644</v>
      </c>
      <c r="O148">
        <v>-36</v>
      </c>
      <c r="P148">
        <v>2.3868659532052559</v>
      </c>
      <c r="Q148">
        <v>2.1450706241731372</v>
      </c>
      <c r="R148">
        <v>12.67143317445155</v>
      </c>
      <c r="S148">
        <v>11.18595904380475</v>
      </c>
      <c r="T148">
        <v>16.95098325837321</v>
      </c>
      <c r="U148">
        <v>13.963908758409479</v>
      </c>
      <c r="V148">
        <v>2.9437047799109819</v>
      </c>
      <c r="W148">
        <v>3.335097573640629</v>
      </c>
      <c r="X148">
        <v>0</v>
      </c>
      <c r="Y148">
        <v>50.571531715278418</v>
      </c>
      <c r="Z148">
        <v>0.96326090750437743</v>
      </c>
      <c r="AA148">
        <v>-2.087978217370567</v>
      </c>
      <c r="AB148">
        <v>13.91220854417999</v>
      </c>
      <c r="AC148">
        <v>15.20694082854116</v>
      </c>
      <c r="AD148">
        <v>16.26093533374598</v>
      </c>
      <c r="AE148">
        <v>51.544867695608573</v>
      </c>
    </row>
    <row r="149" spans="1:31" x14ac:dyDescent="0.25">
      <c r="A149" t="str">
        <v>4/15/08</v>
      </c>
      <c r="B149">
        <v>24.2</v>
      </c>
      <c r="C149">
        <v>24.2</v>
      </c>
      <c r="D149" s="1">
        <v>24.2</v>
      </c>
      <c r="E149">
        <v>24.2</v>
      </c>
      <c r="F149">
        <v>24.2</v>
      </c>
      <c r="G149">
        <v>2.4703508318658272</v>
      </c>
      <c r="H149">
        <v>24.41</v>
      </c>
      <c r="I149">
        <v>24.175000000000001</v>
      </c>
      <c r="J149">
        <v>23.93</v>
      </c>
      <c r="K149">
        <v>23.412500000000001</v>
      </c>
      <c r="L149">
        <v>23.336538000000001</v>
      </c>
      <c r="M149">
        <v>53.624935000000001</v>
      </c>
      <c r="N149" s="1">
        <f>-100*(_xll.FDS($A$1,"P_PRICE_HIGH("&amp;A149&amp;","&amp;A149&amp;"-14D,,,,""PRICE"",""INTRA"")") - B149)/(_xll.FDS($A$1,"P_PRICE_HIGH("&amp;A149&amp;","&amp;A149&amp;"-14D,,,,""PRICE"",""INTRA"")") - _xll.FDS($A$1,"P_PRICE_LOW("&amp;A149&amp;","&amp;A149&amp;"-14D,,,,""PRICE"",""INTRA"")"))</f>
        <v>-824.68234829810933</v>
      </c>
      <c r="O149">
        <v>-22</v>
      </c>
      <c r="P149">
        <v>2.388945287639443</v>
      </c>
      <c r="Q149">
        <v>2.1539942879758618</v>
      </c>
      <c r="R149">
        <v>12.68291707996968</v>
      </c>
      <c r="S149">
        <v>11.23215765704084</v>
      </c>
      <c r="T149">
        <v>16.989972626314319</v>
      </c>
      <c r="U149">
        <v>14.1115512571001</v>
      </c>
      <c r="V149">
        <v>2.9393619467086469</v>
      </c>
      <c r="W149">
        <v>3.3164435111184289</v>
      </c>
      <c r="X149">
        <v>85.972904351451959</v>
      </c>
      <c r="Y149">
        <v>50.471444110135103</v>
      </c>
      <c r="Z149">
        <v>1.024087123723417</v>
      </c>
      <c r="AA149">
        <v>-1.9770389394456851</v>
      </c>
      <c r="AB149">
        <v>14.03003562167877</v>
      </c>
      <c r="AC149">
        <v>15.262690862284</v>
      </c>
      <c r="AD149">
        <v>16.2785780291604</v>
      </c>
      <c r="AE149">
        <v>51.535922098854947</v>
      </c>
    </row>
    <row r="150" spans="1:31" x14ac:dyDescent="0.25">
      <c r="A150" t="str">
        <v>4/16/08</v>
      </c>
      <c r="B150">
        <v>24.1</v>
      </c>
      <c r="C150">
        <v>24.1</v>
      </c>
      <c r="D150" s="1">
        <v>24.1</v>
      </c>
      <c r="E150">
        <v>24.1</v>
      </c>
      <c r="F150">
        <v>24.1</v>
      </c>
      <c r="G150">
        <v>2.4752940784333251</v>
      </c>
      <c r="H150">
        <v>24.36</v>
      </c>
      <c r="I150">
        <v>24.225000000000001</v>
      </c>
      <c r="J150">
        <v>24.01</v>
      </c>
      <c r="K150">
        <v>23.4925</v>
      </c>
      <c r="L150">
        <v>23.361537999999999</v>
      </c>
      <c r="M150">
        <v>52.666145</v>
      </c>
      <c r="N150" s="1">
        <f>-100*(_xll.FDS($A$1,"P_PRICE_HIGH("&amp;A150&amp;","&amp;A150&amp;"-14D,,,,""PRICE"",""INTRA"")") - B150)/(_xll.FDS($A$1,"P_PRICE_HIGH("&amp;A150&amp;","&amp;A150&amp;"-14D,,,,""PRICE"",""INTRA"")") - _xll.FDS($A$1,"P_PRICE_LOW("&amp;A150&amp;","&amp;A150&amp;"-14D,,,,""PRICE"",""INTRA"")"))</f>
        <v>-995.75004240265628</v>
      </c>
      <c r="O150">
        <v>-25</v>
      </c>
      <c r="P150">
        <v>2.3862678553289451</v>
      </c>
      <c r="Q150">
        <v>2.1468110490324941</v>
      </c>
      <c r="R150">
        <v>12.68329046517065</v>
      </c>
      <c r="S150">
        <v>11.236498131305069</v>
      </c>
      <c r="T150">
        <v>16.992454235515321</v>
      </c>
      <c r="U150">
        <v>14.146389509343461</v>
      </c>
      <c r="V150">
        <v>2.9457758006998058</v>
      </c>
      <c r="W150">
        <v>3.3366778924698428</v>
      </c>
      <c r="X150">
        <v>51.034107300193227</v>
      </c>
      <c r="Y150">
        <v>50.551463132408372</v>
      </c>
      <c r="Z150">
        <v>1.1411295411228559</v>
      </c>
      <c r="AA150">
        <v>-1.387151683138228</v>
      </c>
      <c r="AB150">
        <v>13.963486446533491</v>
      </c>
      <c r="AC150">
        <v>15.19434207205064</v>
      </c>
      <c r="AD150">
        <v>16.25701054631913</v>
      </c>
      <c r="AE150">
        <v>51.506383223176478</v>
      </c>
    </row>
    <row r="151" spans="1:31" x14ac:dyDescent="0.25">
      <c r="A151" t="str">
        <v>4/17/08</v>
      </c>
      <c r="B151">
        <v>24.55</v>
      </c>
      <c r="C151">
        <v>24.55</v>
      </c>
      <c r="D151" s="1">
        <v>24.55</v>
      </c>
      <c r="E151">
        <v>24.55</v>
      </c>
      <c r="F151">
        <v>24.55</v>
      </c>
      <c r="G151">
        <v>2.1477473301385328</v>
      </c>
      <c r="H151">
        <v>24.38</v>
      </c>
      <c r="I151">
        <v>24.341667000000001</v>
      </c>
      <c r="J151">
        <v>24.12</v>
      </c>
      <c r="K151">
        <v>23.65</v>
      </c>
      <c r="L151">
        <v>23.430769000000002</v>
      </c>
      <c r="M151">
        <v>56.440440000000002</v>
      </c>
      <c r="N151" s="1">
        <f>-100*(_xll.FDS($A$1,"P_PRICE_HIGH("&amp;A151&amp;","&amp;A151&amp;"-14D,,,,""PRICE"",""INTRA"")") - B151)/(_xll.FDS($A$1,"P_PRICE_HIGH("&amp;A151&amp;","&amp;A151&amp;"-14D,,,,""PRICE"",""INTRA"")") - _xll.FDS($A$1,"P_PRICE_LOW("&amp;A151&amp;","&amp;A151&amp;"-14D,,,,""PRICE"",""INTRA"")"))</f>
        <v>-995.73186983596293</v>
      </c>
      <c r="O151">
        <v>8</v>
      </c>
      <c r="P151">
        <v>2.3964352038543111</v>
      </c>
      <c r="Q151">
        <v>2.1820440341260401</v>
      </c>
      <c r="R151">
        <v>12.71997194407461</v>
      </c>
      <c r="S151">
        <v>11.379892518855939</v>
      </c>
      <c r="T151">
        <v>17.014485254107459</v>
      </c>
      <c r="U151">
        <v>14.249594956915489</v>
      </c>
      <c r="V151">
        <v>2.9308100359502509</v>
      </c>
      <c r="W151">
        <v>3.2811597520905269</v>
      </c>
      <c r="X151">
        <v>98.800748191486107</v>
      </c>
      <c r="Y151">
        <v>50.548937673020568</v>
      </c>
      <c r="Z151">
        <v>1.4518188024887131</v>
      </c>
      <c r="AA151">
        <v>-2.3786699645050948</v>
      </c>
      <c r="AB151">
        <v>13.904166189782931</v>
      </c>
      <c r="AC151">
        <v>15.450624862667301</v>
      </c>
      <c r="AD151">
        <v>16.334501716243331</v>
      </c>
      <c r="AE151">
        <v>51.499629948681523</v>
      </c>
    </row>
    <row r="152" spans="1:31" x14ac:dyDescent="0.25">
      <c r="A152" t="str">
        <v>4/18/08</v>
      </c>
      <c r="B152">
        <v>24.5</v>
      </c>
      <c r="C152">
        <v>24.5</v>
      </c>
      <c r="D152" s="1">
        <v>24.5</v>
      </c>
      <c r="E152">
        <v>24.5</v>
      </c>
      <c r="F152">
        <v>24.5</v>
      </c>
      <c r="G152">
        <v>2.1446904817229528</v>
      </c>
      <c r="H152">
        <v>24.29</v>
      </c>
      <c r="I152">
        <v>24.429167</v>
      </c>
      <c r="J152">
        <v>24.216667000000001</v>
      </c>
      <c r="K152">
        <v>23.787500000000001</v>
      </c>
      <c r="L152">
        <v>23.488461999999998</v>
      </c>
      <c r="M152">
        <v>55.907017000000003</v>
      </c>
      <c r="N152" s="1">
        <f>-100*(_xll.FDS($A$1,"P_PRICE_HIGH("&amp;A152&amp;","&amp;A152&amp;"-14D,,,,""PRICE"",""INTRA"")") - B152)/(_xll.FDS($A$1,"P_PRICE_HIGH("&amp;A152&amp;","&amp;A152&amp;"-14D,,,,""PRICE"",""INTRA"")") - _xll.FDS($A$1,"P_PRICE_LOW("&amp;A152&amp;","&amp;A152&amp;"-14D,,,,""PRICE"",""INTRA"")"))</f>
        <v>-1244.6975203941529</v>
      </c>
      <c r="O152">
        <v>2</v>
      </c>
      <c r="P152">
        <v>2.393187591925634</v>
      </c>
      <c r="Q152">
        <v>2.1733790782226281</v>
      </c>
      <c r="R152">
        <v>12.72114869827857</v>
      </c>
      <c r="S152">
        <v>11.39111667725831</v>
      </c>
      <c r="T152">
        <v>16.995307034312781</v>
      </c>
      <c r="U152">
        <v>14.208141810295389</v>
      </c>
      <c r="V152">
        <v>2.9349601180276852</v>
      </c>
      <c r="W152">
        <v>3.2923573194103999</v>
      </c>
      <c r="X152">
        <v>23.815269364973851</v>
      </c>
      <c r="Y152">
        <v>50.558941427215899</v>
      </c>
      <c r="Z152">
        <v>1.4088502228676161</v>
      </c>
      <c r="AA152">
        <v>-2.560080023452314</v>
      </c>
      <c r="AB152">
        <v>13.928782349998301</v>
      </c>
      <c r="AC152">
        <v>15.401066741546821</v>
      </c>
      <c r="AD152">
        <v>16.31992855700754</v>
      </c>
      <c r="AE152">
        <v>51.303582412648957</v>
      </c>
    </row>
    <row r="153" spans="1:31" x14ac:dyDescent="0.25">
      <c r="A153" t="str">
        <v>4/21/08</v>
      </c>
      <c r="B153">
        <v>25.05</v>
      </c>
      <c r="C153">
        <v>25.05</v>
      </c>
      <c r="D153" s="1">
        <v>25.05</v>
      </c>
      <c r="E153">
        <v>25.05</v>
      </c>
      <c r="F153">
        <v>25.05</v>
      </c>
      <c r="G153">
        <v>2.1584654589881391</v>
      </c>
      <c r="H153">
        <v>24.48</v>
      </c>
      <c r="I153">
        <v>24.508333</v>
      </c>
      <c r="J153">
        <v>24.32</v>
      </c>
      <c r="K153">
        <v>23.932500000000001</v>
      </c>
      <c r="L153">
        <v>23.559615999999998</v>
      </c>
      <c r="M153">
        <v>60.346580000000003</v>
      </c>
      <c r="N153" s="1">
        <f>-100*(_xll.FDS($A$1,"P_PRICE_HIGH("&amp;A153&amp;","&amp;A153&amp;"-14D,,,,""PRICE"",""INTRA"")") - B153)/(_xll.FDS($A$1,"P_PRICE_HIGH("&amp;A153&amp;","&amp;A153&amp;"-14D,,,,""PRICE"",""INTRA"")") - _xll.FDS($A$1,"P_PRICE_LOW("&amp;A153&amp;","&amp;A153&amp;"-14D,,,,""PRICE"",""INTRA"")"))</f>
        <v>-1137.0139165191779</v>
      </c>
      <c r="O153">
        <v>30</v>
      </c>
      <c r="P153">
        <v>2.4079062616552451</v>
      </c>
      <c r="Q153">
        <v>2.2254539669433631</v>
      </c>
      <c r="R153">
        <v>12.82335049674974</v>
      </c>
      <c r="S153">
        <v>11.764075763579999</v>
      </c>
      <c r="T153">
        <v>17.02602612104112</v>
      </c>
      <c r="U153">
        <v>14.336284686550441</v>
      </c>
      <c r="V153">
        <v>2.912839710033631</v>
      </c>
      <c r="W153">
        <v>3.2114637996133371</v>
      </c>
      <c r="X153">
        <v>97.985594156439504</v>
      </c>
      <c r="Y153">
        <v>50.399560358193597</v>
      </c>
      <c r="Z153">
        <v>0.55447406032377222</v>
      </c>
      <c r="AA153">
        <v>-3.514238053227321</v>
      </c>
      <c r="AB153">
        <v>13.99840238735699</v>
      </c>
      <c r="AC153">
        <v>15.740505559590289</v>
      </c>
      <c r="AD153">
        <v>16.429849549433381</v>
      </c>
      <c r="AE153">
        <v>51.123384046441323</v>
      </c>
    </row>
    <row r="154" spans="1:31" x14ac:dyDescent="0.25">
      <c r="A154" t="str">
        <v>4/22/08</v>
      </c>
      <c r="B154">
        <v>25.25</v>
      </c>
      <c r="C154">
        <v>25.25</v>
      </c>
      <c r="D154" s="1">
        <v>25.25</v>
      </c>
      <c r="E154">
        <v>25.25</v>
      </c>
      <c r="F154">
        <v>25.25</v>
      </c>
      <c r="G154">
        <v>1.985827169668037</v>
      </c>
      <c r="H154">
        <v>24.69</v>
      </c>
      <c r="I154">
        <v>24.574999999999999</v>
      </c>
      <c r="J154">
        <v>24.46</v>
      </c>
      <c r="K154">
        <v>24.12</v>
      </c>
      <c r="L154">
        <v>23.623076999999999</v>
      </c>
      <c r="M154">
        <v>61.850790000000003</v>
      </c>
      <c r="N154" s="1">
        <f>-100*(_xll.FDS($A$1,"P_PRICE_HIGH("&amp;A154&amp;","&amp;A154&amp;"-14D,,,,""PRICE"",""INTRA"")") - B154)/(_xll.FDS($A$1,"P_PRICE_HIGH("&amp;A154&amp;","&amp;A154&amp;"-14D,,,,""PRICE"",""INTRA"")") - _xll.FDS($A$1,"P_PRICE_LOW("&amp;A154&amp;","&amp;A154&amp;"-14D,,,,""PRICE"",""INTRA"")"))</f>
        <v>-1101.0087231375035</v>
      </c>
      <c r="O154">
        <v>53</v>
      </c>
      <c r="P154">
        <v>2.4112446245348091</v>
      </c>
      <c r="Q154">
        <v>2.237382713367801</v>
      </c>
      <c r="R154">
        <v>12.852726431595791</v>
      </c>
      <c r="S154">
        <v>11.85696661653148</v>
      </c>
      <c r="T154">
        <v>17.007436067739029</v>
      </c>
      <c r="U154">
        <v>14.346283641163151</v>
      </c>
      <c r="V154">
        <v>2.9088208055436349</v>
      </c>
      <c r="W154">
        <v>3.1961379508170031</v>
      </c>
      <c r="X154">
        <v>94.207256694668871</v>
      </c>
      <c r="Y154">
        <v>50.48662469746381</v>
      </c>
      <c r="Z154">
        <v>0.52300691042378511</v>
      </c>
      <c r="AA154">
        <v>-3.79659664367089</v>
      </c>
      <c r="AB154">
        <v>14.029941042224291</v>
      </c>
      <c r="AC154">
        <v>15.84351216478243</v>
      </c>
      <c r="AD154">
        <v>16.464767984008169</v>
      </c>
      <c r="AE154">
        <v>51.139850255129559</v>
      </c>
    </row>
    <row r="155" spans="1:31" x14ac:dyDescent="0.25">
      <c r="A155" t="str">
        <v>4/23/08</v>
      </c>
      <c r="B155">
        <v>25.6</v>
      </c>
      <c r="C155">
        <v>25.6</v>
      </c>
      <c r="D155" s="1">
        <v>25.6</v>
      </c>
      <c r="E155">
        <v>25.6</v>
      </c>
      <c r="F155">
        <v>25.6</v>
      </c>
      <c r="G155">
        <v>1.5172465323502331</v>
      </c>
      <c r="H155">
        <v>24.99</v>
      </c>
      <c r="I155">
        <v>24.637499999999999</v>
      </c>
      <c r="J155">
        <v>24.603332999999999</v>
      </c>
      <c r="K155">
        <v>24.254999999999999</v>
      </c>
      <c r="L155">
        <v>23.742308000000001</v>
      </c>
      <c r="M155">
        <v>64.396129999999999</v>
      </c>
      <c r="N155" s="1">
        <f>-100*(_xll.FDS($A$1,"P_PRICE_HIGH("&amp;A155&amp;","&amp;A155&amp;"-14D,,,,""PRICE"",""INTRA"")") - B155)/(_xll.FDS($A$1,"P_PRICE_HIGH("&amp;A155&amp;","&amp;A155&amp;"-14D,,,,""PRICE"",""INTRA"")") - _xll.FDS($A$1,"P_PRICE_LOW("&amp;A155&amp;","&amp;A155&amp;"-14D,,,,""PRICE"",""INTRA"")"))</f>
        <v>-1449.5760384483356</v>
      </c>
      <c r="O155">
        <v>72</v>
      </c>
      <c r="P155">
        <v>2.421532012479457</v>
      </c>
      <c r="Q155">
        <v>2.2706252246351362</v>
      </c>
      <c r="R155">
        <v>12.91337168935067</v>
      </c>
      <c r="S155">
        <v>12.04711364610972</v>
      </c>
      <c r="T155">
        <v>17.056919894062329</v>
      </c>
      <c r="U155">
        <v>14.522382487181069</v>
      </c>
      <c r="V155">
        <v>2.8949770148512202</v>
      </c>
      <c r="W155">
        <v>3.148827364374303</v>
      </c>
      <c r="X155">
        <v>92.214743646888181</v>
      </c>
      <c r="Y155">
        <v>50.478383997983912</v>
      </c>
      <c r="Z155">
        <v>0.53431649905976208</v>
      </c>
      <c r="AA155">
        <v>-3.7371974531098222</v>
      </c>
      <c r="AB155">
        <v>14.060800951525071</v>
      </c>
      <c r="AC155">
        <v>16.079312253376301</v>
      </c>
      <c r="AD155">
        <v>16.543351353225859</v>
      </c>
      <c r="AE155">
        <v>51.220283190004743</v>
      </c>
    </row>
    <row r="156" spans="1:31" x14ac:dyDescent="0.25">
      <c r="A156" t="str">
        <v>4/24/08</v>
      </c>
      <c r="B156">
        <v>26</v>
      </c>
      <c r="C156">
        <v>26</v>
      </c>
      <c r="D156" s="1">
        <v>26</v>
      </c>
      <c r="E156">
        <v>26</v>
      </c>
      <c r="F156">
        <v>26</v>
      </c>
      <c r="G156">
        <v>1.526852472130366</v>
      </c>
      <c r="H156">
        <v>25.28</v>
      </c>
      <c r="I156">
        <v>24.758333</v>
      </c>
      <c r="J156">
        <v>24.73</v>
      </c>
      <c r="K156">
        <v>24.41</v>
      </c>
      <c r="L156">
        <v>23.876923000000001</v>
      </c>
      <c r="M156">
        <v>67.097983999999997</v>
      </c>
      <c r="N156" s="1">
        <f>-100*(_xll.FDS($A$1,"P_PRICE_HIGH("&amp;A156&amp;","&amp;A156&amp;"-14D,,,,""PRICE"",""INTRA"")") - B156)/(_xll.FDS($A$1,"P_PRICE_HIGH("&amp;A156&amp;","&amp;A156&amp;"-14D,,,,""PRICE"",""INTRA"")") - _xll.FDS($A$1,"P_PRICE_LOW("&amp;A156&amp;","&amp;A156&amp;"-14D,,,,""PRICE"",""INTRA"")"))</f>
        <v>-1149.1768934120344</v>
      </c>
      <c r="O156">
        <v>90</v>
      </c>
      <c r="P156">
        <v>2.4316781892914991</v>
      </c>
      <c r="Q156">
        <v>2.302918860385271</v>
      </c>
      <c r="R156">
        <v>12.99908489822219</v>
      </c>
      <c r="S156">
        <v>12.31159793331704</v>
      </c>
      <c r="T156">
        <v>17.144461662847711</v>
      </c>
      <c r="U156">
        <v>14.81116946169017</v>
      </c>
      <c r="V156">
        <v>2.8828329213623971</v>
      </c>
      <c r="W156">
        <v>3.107214395111741</v>
      </c>
      <c r="X156">
        <v>91.072771354867371</v>
      </c>
      <c r="Y156">
        <v>50.574323769487087</v>
      </c>
      <c r="Z156">
        <v>0.59562655380663387</v>
      </c>
      <c r="AA156">
        <v>-2.6116377298283071</v>
      </c>
      <c r="AB156">
        <v>14.12884394680192</v>
      </c>
      <c r="AC156">
        <v>16.325802886703439</v>
      </c>
      <c r="AD156">
        <v>16.627380534016819</v>
      </c>
      <c r="AE156">
        <v>51.31649516687802</v>
      </c>
    </row>
    <row r="157" spans="1:31" x14ac:dyDescent="0.25">
      <c r="A157" t="str">
        <v>4/25/08</v>
      </c>
      <c r="B157">
        <v>25.9</v>
      </c>
      <c r="C157">
        <v>25.9</v>
      </c>
      <c r="D157" s="1">
        <v>25.9</v>
      </c>
      <c r="E157">
        <v>25.9</v>
      </c>
      <c r="F157">
        <v>25.9</v>
      </c>
      <c r="G157">
        <v>1.5437613458621109</v>
      </c>
      <c r="H157">
        <v>25.56</v>
      </c>
      <c r="I157">
        <v>24.887499999999999</v>
      </c>
      <c r="J157">
        <v>24.826665999999999</v>
      </c>
      <c r="K157">
        <v>24.552499999999998</v>
      </c>
      <c r="L157">
        <v>24.05</v>
      </c>
      <c r="M157">
        <v>65.754554999999996</v>
      </c>
      <c r="N157" s="1">
        <f>-100*(_xll.FDS($A$1,"P_PRICE_HIGH("&amp;A157&amp;","&amp;A157&amp;"-14D,,,,""PRICE"",""INTRA"")") - B157)/(_xll.FDS($A$1,"P_PRICE_HIGH("&amp;A157&amp;","&amp;A157&amp;"-14D,,,,""PRICE"",""INTRA"")") - _xll.FDS($A$1,"P_PRICE_LOW("&amp;A157&amp;","&amp;A157&amp;"-14D,,,,""PRICE"",""INTRA"")"))</f>
        <v>-1149.1813414346659</v>
      </c>
      <c r="O157">
        <v>72</v>
      </c>
      <c r="P157">
        <v>2.426990571448111</v>
      </c>
      <c r="Q157">
        <v>2.2887390046336811</v>
      </c>
      <c r="R157">
        <v>12.91501983888333</v>
      </c>
      <c r="S157">
        <v>12.09932882505203</v>
      </c>
      <c r="T157">
        <v>17.10866167572409</v>
      </c>
      <c r="U157">
        <v>14.719268878074271</v>
      </c>
      <c r="V157">
        <v>2.889172296044892</v>
      </c>
      <c r="W157">
        <v>3.12631536692574</v>
      </c>
      <c r="X157">
        <v>16.519188452564421</v>
      </c>
      <c r="Y157">
        <v>50.676153794318459</v>
      </c>
      <c r="Z157">
        <v>0.32850245388054089</v>
      </c>
      <c r="AA157">
        <v>-3.1042088961545482</v>
      </c>
      <c r="AB157">
        <v>14.18804855905077</v>
      </c>
      <c r="AC157">
        <v>16.258702611001912</v>
      </c>
      <c r="AD157">
        <v>16.609375492792939</v>
      </c>
      <c r="AE157">
        <v>51.353575385835491</v>
      </c>
    </row>
    <row r="158" spans="1:31" x14ac:dyDescent="0.25">
      <c r="A158" t="str">
        <v>4/28/08</v>
      </c>
      <c r="B158">
        <v>26</v>
      </c>
      <c r="C158">
        <v>26</v>
      </c>
      <c r="D158" s="1">
        <v>26</v>
      </c>
      <c r="E158">
        <v>26</v>
      </c>
      <c r="F158">
        <v>26</v>
      </c>
      <c r="G158">
        <v>1.510940637010838</v>
      </c>
      <c r="H158">
        <v>25.75</v>
      </c>
      <c r="I158">
        <v>25.016666000000001</v>
      </c>
      <c r="J158">
        <v>24.903334000000001</v>
      </c>
      <c r="K158">
        <v>24.677499999999998</v>
      </c>
      <c r="L158">
        <v>24.213460000000001</v>
      </c>
      <c r="M158">
        <v>66.477369999999993</v>
      </c>
      <c r="N158" s="1">
        <f>-100*(_xll.FDS($A$1,"P_PRICE_HIGH("&amp;A158&amp;","&amp;A158&amp;"-14D,,,,""PRICE"",""INTRA"")") - B158)/(_xll.FDS($A$1,"P_PRICE_HIGH("&amp;A158&amp;","&amp;A158&amp;"-14D,,,,""PRICE"",""INTRA"")") - _xll.FDS($A$1,"P_PRICE_LOW("&amp;A158&amp;","&amp;A158&amp;"-14D,,,,""PRICE"",""INTRA"")"))</f>
        <v>-1149.1768934120344</v>
      </c>
      <c r="O158">
        <v>91</v>
      </c>
      <c r="P158">
        <v>2.428793638950939</v>
      </c>
      <c r="Q158">
        <v>2.297052095635999</v>
      </c>
      <c r="R158">
        <v>12.91837995390696</v>
      </c>
      <c r="S158">
        <v>12.10847940898965</v>
      </c>
      <c r="T158">
        <v>17.086239344269149</v>
      </c>
      <c r="U158">
        <v>14.694185754562801</v>
      </c>
      <c r="V158">
        <v>2.8853846747210641</v>
      </c>
      <c r="W158">
        <v>3.1153139834114421</v>
      </c>
      <c r="X158">
        <v>66.806909374350141</v>
      </c>
      <c r="Y158">
        <v>50.679992282247511</v>
      </c>
      <c r="Z158">
        <v>0.109082442269941</v>
      </c>
      <c r="AA158">
        <v>-4.6337540770181196</v>
      </c>
      <c r="AB158">
        <v>14.957337720792729</v>
      </c>
      <c r="AC158">
        <v>16.32203147729858</v>
      </c>
      <c r="AD158">
        <v>16.651466775513349</v>
      </c>
      <c r="AE158">
        <v>51.35264857032054</v>
      </c>
    </row>
    <row r="159" spans="1:31" x14ac:dyDescent="0.25">
      <c r="A159" t="str">
        <v>4/29/08</v>
      </c>
      <c r="B159">
        <v>25.95</v>
      </c>
      <c r="C159">
        <v>25.95</v>
      </c>
      <c r="D159" s="1">
        <v>25.95</v>
      </c>
      <c r="E159">
        <v>25.95</v>
      </c>
      <c r="F159">
        <v>25.95</v>
      </c>
      <c r="G159">
        <v>1.4464706133678289</v>
      </c>
      <c r="H159">
        <v>25.89</v>
      </c>
      <c r="I159">
        <v>25.1</v>
      </c>
      <c r="J159">
        <v>24.996666000000001</v>
      </c>
      <c r="K159">
        <v>24.817499999999999</v>
      </c>
      <c r="L159">
        <v>24.359615000000002</v>
      </c>
      <c r="M159">
        <v>65.730329999999995</v>
      </c>
      <c r="N159" s="1">
        <f>-100*(_xll.FDS($A$1,"P_PRICE_HIGH("&amp;A159&amp;","&amp;A159&amp;"-14D,,,,""PRICE"",""INTRA"")") - B159)/(_xll.FDS($A$1,"P_PRICE_HIGH("&amp;A159&amp;","&amp;A159&amp;"-14D,,,,""PRICE"",""INTRA"")") - _xll.FDS($A$1,"P_PRICE_LOW("&amp;A159&amp;","&amp;A159&amp;"-14D,,,,""PRICE"",""INTRA"")"))</f>
        <v>-1072.6459636549571</v>
      </c>
      <c r="O159">
        <v>120</v>
      </c>
      <c r="P159">
        <v>2.4362053792856941</v>
      </c>
      <c r="Q159">
        <v>2.3198961895648269</v>
      </c>
      <c r="R159">
        <v>12.94347342103071</v>
      </c>
      <c r="S159">
        <v>12.18881869140899</v>
      </c>
      <c r="T159">
        <v>17.119619572982909</v>
      </c>
      <c r="U159">
        <v>14.810433635904459</v>
      </c>
      <c r="V159">
        <v>2.8764872572844431</v>
      </c>
      <c r="W159">
        <v>3.0864184413406011</v>
      </c>
      <c r="X159">
        <v>79.255165686288223</v>
      </c>
      <c r="Y159">
        <v>50.632244281877917</v>
      </c>
      <c r="Z159">
        <v>0.31749382959856592</v>
      </c>
      <c r="AA159">
        <v>-4.5909756977913458</v>
      </c>
      <c r="AB159">
        <v>14.954914124970671</v>
      </c>
      <c r="AC159">
        <v>16.459469509844372</v>
      </c>
      <c r="AD159">
        <v>16.702161233694721</v>
      </c>
      <c r="AE159">
        <v>51.281322745675567</v>
      </c>
    </row>
    <row r="160" spans="1:31" x14ac:dyDescent="0.25">
      <c r="A160" t="str">
        <v>4/30/08</v>
      </c>
      <c r="B160">
        <v>25.9</v>
      </c>
      <c r="C160">
        <v>25.9</v>
      </c>
      <c r="D160" s="1">
        <v>25.9</v>
      </c>
      <c r="E160">
        <v>25.9</v>
      </c>
      <c r="F160">
        <v>25.9</v>
      </c>
      <c r="G160">
        <v>1.445744278720025</v>
      </c>
      <c r="H160">
        <v>25.95</v>
      </c>
      <c r="I160">
        <v>25.25</v>
      </c>
      <c r="J160">
        <v>25.1</v>
      </c>
      <c r="K160">
        <v>24.94</v>
      </c>
      <c r="L160">
        <v>24.528846999999999</v>
      </c>
      <c r="M160">
        <v>64.944373999999996</v>
      </c>
      <c r="N160" s="1">
        <f>-100*(_xll.FDS($A$1,"P_PRICE_HIGH("&amp;A160&amp;","&amp;A160&amp;"-14D,,,,""PRICE"",""INTRA"")") - B160)/(_xll.FDS($A$1,"P_PRICE_HIGH("&amp;A160&amp;","&amp;A160&amp;"-14D,,,,""PRICE"",""INTRA"")") - _xll.FDS($A$1,"P_PRICE_LOW("&amp;A160&amp;","&amp;A160&amp;"-14D,,,,""PRICE"",""INTRA"")"))</f>
        <v>-1061.5774089791732</v>
      </c>
      <c r="O160">
        <v>104</v>
      </c>
      <c r="P160">
        <v>2.4303995376798722</v>
      </c>
      <c r="Q160">
        <v>2.3025038253112031</v>
      </c>
      <c r="R160">
        <v>12.902809668041879</v>
      </c>
      <c r="S160">
        <v>12.07892468404637</v>
      </c>
      <c r="T160">
        <v>17.114961255187229</v>
      </c>
      <c r="U160">
        <v>14.82084136045281</v>
      </c>
      <c r="V160">
        <v>2.8832503547241308</v>
      </c>
      <c r="W160">
        <v>3.1064970809613448</v>
      </c>
      <c r="X160">
        <v>46.418270284627447</v>
      </c>
      <c r="Y160">
        <v>50.642084296746319</v>
      </c>
      <c r="Z160">
        <v>0.6070741017166239</v>
      </c>
      <c r="AA160">
        <v>-3.5054151468084371</v>
      </c>
      <c r="AB160">
        <v>14.983484322964481</v>
      </c>
      <c r="AC160">
        <v>16.356201556920912</v>
      </c>
      <c r="AD160">
        <v>16.671013988589031</v>
      </c>
      <c r="AE160">
        <v>51.448056902098131</v>
      </c>
    </row>
    <row r="161" spans="1:31" x14ac:dyDescent="0.25">
      <c r="A161" t="str">
        <v>5/02/08</v>
      </c>
      <c r="B161">
        <v>26.4</v>
      </c>
      <c r="C161">
        <v>26.4</v>
      </c>
      <c r="D161" s="1">
        <v>26.4</v>
      </c>
      <c r="E161">
        <v>26.4</v>
      </c>
      <c r="F161">
        <v>26.4</v>
      </c>
      <c r="G161">
        <v>1.3893789670654719</v>
      </c>
      <c r="H161">
        <v>26.03</v>
      </c>
      <c r="I161">
        <v>25.433332</v>
      </c>
      <c r="J161">
        <v>25.23</v>
      </c>
      <c r="K161">
        <v>25.055</v>
      </c>
      <c r="L161">
        <v>24.663461999999999</v>
      </c>
      <c r="M161">
        <v>68.943534999999997</v>
      </c>
      <c r="N161" s="1">
        <f>-100*(_xll.FDS($A$1,"P_PRICE_HIGH("&amp;A161&amp;","&amp;A161&amp;"-14D,,,,""PRICE"",""INTRA"")") - B161)/(_xll.FDS($A$1,"P_PRICE_HIGH("&amp;A161&amp;","&amp;A161&amp;"-14D,,,,""PRICE"",""INTRA"")") - _xll.FDS($A$1,"P_PRICE_LOW("&amp;A161&amp;","&amp;A161&amp;"-14D,,,,""PRICE"",""INTRA"")"))</f>
        <v>-954.41896689125599</v>
      </c>
      <c r="O161">
        <v>135</v>
      </c>
      <c r="P161">
        <v>2.4450224052626268</v>
      </c>
      <c r="Q161">
        <v>2.346121396785263</v>
      </c>
      <c r="R161">
        <v>12.99943798163393</v>
      </c>
      <c r="S161">
        <v>12.372768178933891</v>
      </c>
      <c r="T161">
        <v>17.091363392451921</v>
      </c>
      <c r="U161">
        <v>14.84272235793358</v>
      </c>
      <c r="V161">
        <v>2.8649758436339918</v>
      </c>
      <c r="W161">
        <v>3.0487748905929042</v>
      </c>
      <c r="X161">
        <v>91.231463053180789</v>
      </c>
      <c r="Y161">
        <v>50.513649580689808</v>
      </c>
      <c r="Z161">
        <v>0.71828700102684317</v>
      </c>
      <c r="AA161">
        <v>-4.1982945517093144</v>
      </c>
      <c r="AB161">
        <v>15.075825260875151</v>
      </c>
      <c r="AC161">
        <v>16.624215896281139</v>
      </c>
      <c r="AD161">
        <v>16.774361796260429</v>
      </c>
      <c r="AE161">
        <v>51.342476642004577</v>
      </c>
    </row>
    <row r="162" spans="1:31" x14ac:dyDescent="0.25">
      <c r="A162" t="str">
        <v>5/05/08</v>
      </c>
      <c r="B162">
        <v>26.25</v>
      </c>
      <c r="C162">
        <v>26.25</v>
      </c>
      <c r="D162" s="1">
        <v>26.25</v>
      </c>
      <c r="E162">
        <v>26.25</v>
      </c>
      <c r="F162">
        <v>26.25</v>
      </c>
      <c r="G162">
        <v>1.3870491003065459</v>
      </c>
      <c r="H162">
        <v>26.1</v>
      </c>
      <c r="I162">
        <v>25.612500000000001</v>
      </c>
      <c r="J162">
        <v>25.316668</v>
      </c>
      <c r="K162">
        <v>25.145</v>
      </c>
      <c r="L162">
        <v>24.792307000000001</v>
      </c>
      <c r="M162">
        <v>66.492829999999998</v>
      </c>
      <c r="N162" s="1">
        <f>-100*(_xll.FDS($A$1,"P_PRICE_HIGH("&amp;A162&amp;","&amp;A162&amp;"-14D,,,,""PRICE"",""INTRA"")") - B162)/(_xll.FDS($A$1,"P_PRICE_HIGH("&amp;A162&amp;","&amp;A162&amp;"-14D,,,,""PRICE"",""INTRA"")") - _xll.FDS($A$1,"P_PRICE_LOW("&amp;A162&amp;","&amp;A162&amp;"-14D,,,,""PRICE"",""INTRA"")"))</f>
        <v>-950.33382842805111</v>
      </c>
      <c r="O162">
        <v>137</v>
      </c>
      <c r="P162">
        <v>2.4421280222518771</v>
      </c>
      <c r="Q162">
        <v>2.337748188614726</v>
      </c>
      <c r="R162">
        <v>12.989364047358359</v>
      </c>
      <c r="S162">
        <v>12.339454108739821</v>
      </c>
      <c r="T162">
        <v>17.065169966370249</v>
      </c>
      <c r="U162">
        <v>14.78638098431065</v>
      </c>
      <c r="V162">
        <v>2.869579477333926</v>
      </c>
      <c r="W162">
        <v>3.0613435352796241</v>
      </c>
      <c r="X162">
        <v>35.497141972032637</v>
      </c>
      <c r="Y162">
        <v>50.576513780455628</v>
      </c>
      <c r="Z162">
        <v>0.67868199061186651</v>
      </c>
      <c r="AA162">
        <v>-4.0119448254797181</v>
      </c>
      <c r="AB162">
        <v>14.8704111273933</v>
      </c>
      <c r="AC162">
        <v>16.575883539148059</v>
      </c>
      <c r="AD162">
        <v>16.76792154166305</v>
      </c>
      <c r="AE162">
        <v>51.454528244810781</v>
      </c>
    </row>
    <row r="163" spans="1:31" x14ac:dyDescent="0.25">
      <c r="A163" t="str">
        <v>5/06/08</v>
      </c>
      <c r="B163">
        <v>26.4</v>
      </c>
      <c r="C163">
        <v>26.4</v>
      </c>
      <c r="D163" s="1">
        <v>26.4</v>
      </c>
      <c r="E163">
        <v>26.4</v>
      </c>
      <c r="F163">
        <v>26.4</v>
      </c>
      <c r="G163">
        <v>1.3560407656041249</v>
      </c>
      <c r="H163">
        <v>26.18</v>
      </c>
      <c r="I163">
        <v>25.766666000000001</v>
      </c>
      <c r="J163">
        <v>25.47</v>
      </c>
      <c r="K163">
        <v>25.2225</v>
      </c>
      <c r="L163">
        <v>24.921154000000001</v>
      </c>
      <c r="M163">
        <v>67.728219999999993</v>
      </c>
      <c r="N163" s="1">
        <f>-100*(_xll.FDS($A$1,"P_PRICE_HIGH("&amp;A163&amp;","&amp;A163&amp;"-14D,,,,""PRICE"",""INTRA"")") - B163)/(_xll.FDS($A$1,"P_PRICE_HIGH("&amp;A163&amp;","&amp;A163&amp;"-14D,,,,""PRICE"",""INTRA"")") - _xll.FDS($A$1,"P_PRICE_LOW("&amp;A163&amp;","&amp;A163&amp;"-14D,,,,""PRICE"",""INTRA"")"))</f>
        <v>-950.32842084012361</v>
      </c>
      <c r="O163">
        <v>136</v>
      </c>
      <c r="P163">
        <v>2.4456020213125038</v>
      </c>
      <c r="Q163">
        <v>2.3480488046057122</v>
      </c>
      <c r="R163">
        <v>12.989337632883309</v>
      </c>
      <c r="S163">
        <v>12.35392183428586</v>
      </c>
      <c r="T163">
        <v>17.110359111718381</v>
      </c>
      <c r="U163">
        <v>14.92777208437932</v>
      </c>
      <c r="V163">
        <v>2.8652151186315962</v>
      </c>
      <c r="W163">
        <v>3.048418431682987</v>
      </c>
      <c r="X163">
        <v>49.815394767340621</v>
      </c>
      <c r="Y163">
        <v>50.574793716568173</v>
      </c>
      <c r="Z163">
        <v>0.66696216673368014</v>
      </c>
      <c r="AA163">
        <v>-4.2449751776319617</v>
      </c>
      <c r="AB163">
        <v>14.891666627658321</v>
      </c>
      <c r="AC163">
        <v>16.645978107765821</v>
      </c>
      <c r="AD163">
        <v>16.7983926561045</v>
      </c>
      <c r="AE163">
        <v>51.48572657929256</v>
      </c>
    </row>
    <row r="164" spans="1:31" x14ac:dyDescent="0.25">
      <c r="A164" t="str">
        <v>5/07/08</v>
      </c>
      <c r="B164">
        <v>25.7</v>
      </c>
      <c r="C164">
        <v>25.7</v>
      </c>
      <c r="D164" s="1">
        <v>25.7</v>
      </c>
      <c r="E164">
        <v>25.7</v>
      </c>
      <c r="F164">
        <v>25.7</v>
      </c>
      <c r="G164">
        <v>1.4773203728722699</v>
      </c>
      <c r="H164">
        <v>26.13</v>
      </c>
      <c r="I164">
        <v>25.866667</v>
      </c>
      <c r="J164">
        <v>25.57</v>
      </c>
      <c r="K164">
        <v>25.28</v>
      </c>
      <c r="L164">
        <v>25.005769999999998</v>
      </c>
      <c r="M164">
        <v>57.140479999999997</v>
      </c>
      <c r="N164" s="1">
        <f>-100*(_xll.FDS($A$1,"P_PRICE_HIGH("&amp;A164&amp;","&amp;A164&amp;"-14D,,,,""PRICE"",""INTRA"")") - B164)/(_xll.FDS($A$1,"P_PRICE_HIGH("&amp;A164&amp;","&amp;A164&amp;"-14D,,,,""PRICE"",""INTRA"")") - _xll.FDS($A$1,"P_PRICE_LOW("&amp;A164&amp;","&amp;A164&amp;"-14D,,,,""PRICE"",""INTRA"")"))</f>
        <v>-999.42260083633835</v>
      </c>
      <c r="O164">
        <v>99</v>
      </c>
      <c r="P164">
        <v>2.4232930527375771</v>
      </c>
      <c r="Q164">
        <v>2.2854813084149379</v>
      </c>
      <c r="R164">
        <v>12.862290666877771</v>
      </c>
      <c r="S164">
        <v>12.00429833924615</v>
      </c>
      <c r="T164">
        <v>16.984397982145001</v>
      </c>
      <c r="U164">
        <v>14.59390681970746</v>
      </c>
      <c r="V164">
        <v>2.89455305142718</v>
      </c>
      <c r="W164">
        <v>3.1362348624008671</v>
      </c>
      <c r="X164">
        <v>0.76950487679319235</v>
      </c>
      <c r="Y164">
        <v>50.644438251522367</v>
      </c>
      <c r="Z164">
        <v>0.54451235009043453</v>
      </c>
      <c r="AA164">
        <v>-3.8223303537607078</v>
      </c>
      <c r="AB164">
        <v>15.013176150226879</v>
      </c>
      <c r="AC164">
        <v>16.203022955282229</v>
      </c>
      <c r="AD164">
        <v>16.643027450784611</v>
      </c>
      <c r="AE164">
        <v>51.46059996082132</v>
      </c>
    </row>
    <row r="165" spans="1:31" x14ac:dyDescent="0.25">
      <c r="A165" t="str">
        <v>5/08/08</v>
      </c>
      <c r="B165">
        <v>25.6</v>
      </c>
      <c r="C165">
        <v>25.6</v>
      </c>
      <c r="D165" s="1">
        <v>25.6</v>
      </c>
      <c r="E165">
        <v>25.6</v>
      </c>
      <c r="F165">
        <v>25.6</v>
      </c>
      <c r="G165">
        <v>1.4643976611109339</v>
      </c>
      <c r="H165">
        <v>26.07</v>
      </c>
      <c r="I165">
        <v>25.912500000000001</v>
      </c>
      <c r="J165">
        <v>25.67</v>
      </c>
      <c r="K165">
        <v>25.342500000000001</v>
      </c>
      <c r="L165">
        <v>25.1</v>
      </c>
      <c r="M165">
        <v>55.79851</v>
      </c>
      <c r="N165" s="1">
        <f>-100*(_xll.FDS($A$1,"P_PRICE_HIGH("&amp;A165&amp;","&amp;A165&amp;"-14D,,,,""PRICE"",""INTRA"")") - B165)/(_xll.FDS($A$1,"P_PRICE_HIGH("&amp;A165&amp;","&amp;A165&amp;"-14D,,,,""PRICE"",""INTRA"")") - _xll.FDS($A$1,"P_PRICE_LOW("&amp;A165&amp;","&amp;A165&amp;"-14D,,,,""PRICE"",""INTRA"")"))</f>
        <v>-1156.1520615052664</v>
      </c>
      <c r="O165">
        <v>88</v>
      </c>
      <c r="P165">
        <v>2.419185692756503</v>
      </c>
      <c r="Q165">
        <v>2.2746811488156409</v>
      </c>
      <c r="R165">
        <v>12.84613297775226</v>
      </c>
      <c r="S165">
        <v>11.953762714061231</v>
      </c>
      <c r="T165">
        <v>16.979126632363041</v>
      </c>
      <c r="U165">
        <v>14.608498711155651</v>
      </c>
      <c r="V165">
        <v>2.8994360965475998</v>
      </c>
      <c r="W165">
        <v>3.1494632838297791</v>
      </c>
      <c r="X165">
        <v>14.80794779268011</v>
      </c>
      <c r="Y165">
        <v>50.592241845491891</v>
      </c>
      <c r="Z165">
        <v>0.5710321000483346</v>
      </c>
      <c r="AA165">
        <v>-3.4523074275727978</v>
      </c>
      <c r="AB165">
        <v>14.97620687468704</v>
      </c>
      <c r="AC165">
        <v>16.118154417764011</v>
      </c>
      <c r="AD165">
        <v>16.614702173765089</v>
      </c>
      <c r="AE165">
        <v>51.478007301397433</v>
      </c>
    </row>
    <row r="166" spans="1:31" x14ac:dyDescent="0.25">
      <c r="A166" t="str">
        <v>5/09/08</v>
      </c>
      <c r="B166">
        <v>25.2</v>
      </c>
      <c r="C166">
        <v>25.2</v>
      </c>
      <c r="D166" s="1">
        <v>25.2</v>
      </c>
      <c r="E166">
        <v>25.2</v>
      </c>
      <c r="F166">
        <v>25.2</v>
      </c>
      <c r="G166">
        <v>1.5192359493971921</v>
      </c>
      <c r="H166">
        <v>25.83</v>
      </c>
      <c r="I166">
        <v>25.908332999999999</v>
      </c>
      <c r="J166">
        <v>25.713332999999999</v>
      </c>
      <c r="K166">
        <v>25.38</v>
      </c>
      <c r="L166">
        <v>25.167307000000001</v>
      </c>
      <c r="M166">
        <v>50.672110000000004</v>
      </c>
      <c r="N166" s="1">
        <f>-100*(_xll.FDS($A$1,"P_PRICE_HIGH("&amp;A166&amp;","&amp;A166&amp;"-14D,,,,""PRICE"",""INTRA"")") - B166)/(_xll.FDS($A$1,"P_PRICE_HIGH("&amp;A166&amp;","&amp;A166&amp;"-14D,,,,""PRICE"",""INTRA"")") - _xll.FDS($A$1,"P_PRICE_LOW("&amp;A166&amp;","&amp;A166&amp;"-14D,,,,""PRICE"",""INTRA"")"))</f>
        <v>-1156.1696043646648</v>
      </c>
      <c r="O166">
        <v>59</v>
      </c>
      <c r="P166">
        <v>2.406790699991519</v>
      </c>
      <c r="Q166">
        <v>2.24039905205324</v>
      </c>
      <c r="R166">
        <v>12.784207631814679</v>
      </c>
      <c r="S166">
        <v>11.758314331172061</v>
      </c>
      <c r="T166">
        <v>16.899138040628621</v>
      </c>
      <c r="U166">
        <v>14.412992398036289</v>
      </c>
      <c r="V166">
        <v>2.9104229384180682</v>
      </c>
      <c r="W166">
        <v>3.183607867998234</v>
      </c>
      <c r="X166">
        <v>10.273997709431081</v>
      </c>
      <c r="Y166">
        <v>50.346937969320066</v>
      </c>
      <c r="Z166">
        <v>0.84085057572777133</v>
      </c>
      <c r="AA166">
        <v>-3.590938788631393</v>
      </c>
      <c r="AB166">
        <v>15.14917391329061</v>
      </c>
      <c r="AC166">
        <v>15.869864765562889</v>
      </c>
      <c r="AD166">
        <v>16.528527292614431</v>
      </c>
      <c r="AE166">
        <v>51.467604551412791</v>
      </c>
    </row>
    <row r="167" spans="1:31" x14ac:dyDescent="0.25">
      <c r="A167" t="str">
        <v>5/13/08</v>
      </c>
      <c r="B167">
        <v>25.75</v>
      </c>
      <c r="C167">
        <v>25.75</v>
      </c>
      <c r="D167" s="1">
        <v>25.75</v>
      </c>
      <c r="E167">
        <v>25.75</v>
      </c>
      <c r="F167">
        <v>25.75</v>
      </c>
      <c r="G167">
        <v>1.5282489652213169</v>
      </c>
      <c r="H167">
        <v>25.73</v>
      </c>
      <c r="I167">
        <v>25.920833999999999</v>
      </c>
      <c r="J167">
        <v>25.796666999999999</v>
      </c>
      <c r="K167">
        <v>25.42</v>
      </c>
      <c r="L167">
        <v>25.23077</v>
      </c>
      <c r="M167">
        <v>56.579219999999999</v>
      </c>
      <c r="N167" s="1">
        <f>-100*(_xll.FDS($A$1,"P_PRICE_HIGH("&amp;A167&amp;","&amp;A167&amp;"-14D,,,,""PRICE"",""INTRA"")") - B167)/(_xll.FDS($A$1,"P_PRICE_HIGH("&amp;A167&amp;","&amp;A167&amp;"-14D,,,,""PRICE"",""INTRA"")") - _xll.FDS($A$1,"P_PRICE_LOW("&amp;A167&amp;","&amp;A167&amp;"-14D,,,,""PRICE"",""INTRA"")"))</f>
        <v>-1335.360565720423</v>
      </c>
      <c r="O167">
        <v>90</v>
      </c>
      <c r="P167">
        <v>2.420809992051129</v>
      </c>
      <c r="Q167">
        <v>2.2789495450818018</v>
      </c>
      <c r="R167">
        <v>12.8455075280936</v>
      </c>
      <c r="S167">
        <v>11.925928476123669</v>
      </c>
      <c r="T167">
        <v>16.908952616134219</v>
      </c>
      <c r="U167">
        <v>14.50883984543584</v>
      </c>
      <c r="V167">
        <v>2.903947719422479</v>
      </c>
      <c r="W167">
        <v>3.163450794846034</v>
      </c>
      <c r="X167">
        <v>84.741674178244807</v>
      </c>
      <c r="Y167">
        <v>50.751669321320421</v>
      </c>
      <c r="Z167">
        <v>0.81975620407297856</v>
      </c>
      <c r="AA167">
        <v>-3.8533499009009771</v>
      </c>
      <c r="AB167">
        <v>14.83579687416232</v>
      </c>
      <c r="AC167">
        <v>16.099725055622809</v>
      </c>
      <c r="AD167">
        <v>16.622531199872419</v>
      </c>
      <c r="AE167">
        <v>51.420014996777603</v>
      </c>
    </row>
    <row r="168" spans="1:31" x14ac:dyDescent="0.25">
      <c r="A168" t="str">
        <v>5/14/08</v>
      </c>
      <c r="B168">
        <v>25.8</v>
      </c>
      <c r="C168">
        <v>25.8</v>
      </c>
      <c r="D168" s="1">
        <v>25.8</v>
      </c>
      <c r="E168">
        <v>25.8</v>
      </c>
      <c r="F168">
        <v>25.8</v>
      </c>
      <c r="G168">
        <v>1.2685135092184421</v>
      </c>
      <c r="H168">
        <v>25.61</v>
      </c>
      <c r="I168">
        <v>25.904167000000001</v>
      </c>
      <c r="J168">
        <v>25.846665999999999</v>
      </c>
      <c r="K168">
        <v>25.504999999999999</v>
      </c>
      <c r="L168">
        <v>25.282692000000001</v>
      </c>
      <c r="M168">
        <v>57.082382000000003</v>
      </c>
      <c r="N168" s="1">
        <f>-100*(_xll.FDS($A$1,"P_PRICE_HIGH("&amp;A168&amp;","&amp;A168&amp;"-14D,,,,""PRICE"",""INTRA"")") - B168)/(_xll.FDS($A$1,"P_PRICE_HIGH("&amp;A168&amp;","&amp;A168&amp;"-14D,,,,""PRICE"",""INTRA"")") - _xll.FDS($A$1,"P_PRICE_LOW("&amp;A168&amp;","&amp;A168&amp;"-14D,,,,""PRICE"",""INTRA"")"))</f>
        <v>-1335.3580329463261</v>
      </c>
      <c r="O168">
        <v>80</v>
      </c>
      <c r="P168">
        <v>2.420775124394988</v>
      </c>
      <c r="Q168">
        <v>2.2785936874084181</v>
      </c>
      <c r="R168">
        <v>12.845299773514739</v>
      </c>
      <c r="S168">
        <v>11.92645991658139</v>
      </c>
      <c r="T168">
        <v>16.922898760403921</v>
      </c>
      <c r="U168">
        <v>14.558733868639919</v>
      </c>
      <c r="V168">
        <v>2.9000147962289851</v>
      </c>
      <c r="W168">
        <v>3.156308956089481</v>
      </c>
      <c r="X168">
        <v>55.981869495469283</v>
      </c>
      <c r="Y168">
        <v>50.50814093016993</v>
      </c>
      <c r="Z168">
        <v>0.63380587503456232</v>
      </c>
      <c r="AA168">
        <v>-3.4198768035576319</v>
      </c>
      <c r="AB168">
        <v>15.644615467347149</v>
      </c>
      <c r="AC168">
        <v>16.06375113874514</v>
      </c>
      <c r="AD168">
        <v>16.626811137934329</v>
      </c>
      <c r="AE168">
        <v>52.842490308488067</v>
      </c>
    </row>
    <row r="169" spans="1:31" x14ac:dyDescent="0.25">
      <c r="A169" t="str">
        <v>5/15/08</v>
      </c>
      <c r="B169">
        <v>25.65</v>
      </c>
      <c r="C169">
        <v>25.65</v>
      </c>
      <c r="D169" s="1">
        <v>25.65</v>
      </c>
      <c r="E169">
        <v>25.65</v>
      </c>
      <c r="F169">
        <v>25.65</v>
      </c>
      <c r="G169">
        <v>1.28497221391992</v>
      </c>
      <c r="H169">
        <v>25.6</v>
      </c>
      <c r="I169">
        <v>25.883333</v>
      </c>
      <c r="J169">
        <v>25.873332999999999</v>
      </c>
      <c r="K169">
        <v>25.577500000000001</v>
      </c>
      <c r="L169">
        <v>25.313461</v>
      </c>
      <c r="M169">
        <v>55.022427</v>
      </c>
      <c r="N169" s="1">
        <f>-100*(_xll.FDS($A$1,"P_PRICE_HIGH("&amp;A169&amp;","&amp;A169&amp;"-14D,,,,""PRICE"",""INTRA"")") - B169)/(_xll.FDS($A$1,"P_PRICE_HIGH("&amp;A169&amp;","&amp;A169&amp;"-14D,,,,""PRICE"",""INTRA"")") - _xll.FDS($A$1,"P_PRICE_LOW("&amp;A169&amp;","&amp;A169&amp;"-14D,,,,""PRICE"",""INTRA"")"))</f>
        <v>-1785.9759898105772</v>
      </c>
      <c r="O169">
        <v>66</v>
      </c>
      <c r="P169">
        <v>2.4192958014674151</v>
      </c>
      <c r="Q169">
        <v>2.2750693729126641</v>
      </c>
      <c r="R169">
        <v>12.83385770350244</v>
      </c>
      <c r="S169">
        <v>11.901785765866441</v>
      </c>
      <c r="T169">
        <v>16.931884225784358</v>
      </c>
      <c r="U169">
        <v>14.59977721101718</v>
      </c>
      <c r="V169">
        <v>2.9005467873584911</v>
      </c>
      <c r="W169">
        <v>3.158464892012427</v>
      </c>
      <c r="X169">
        <v>58.543185947584547</v>
      </c>
      <c r="Y169">
        <v>50.482595390715531</v>
      </c>
      <c r="Z169">
        <v>0.59514967499190441</v>
      </c>
      <c r="AA169">
        <v>-3.2241417291864241</v>
      </c>
      <c r="AB169">
        <v>15.42253653837377</v>
      </c>
      <c r="AC169">
        <v>16.044554541295799</v>
      </c>
      <c r="AD169">
        <v>16.618876535928411</v>
      </c>
      <c r="AE169">
        <v>52.951679919311808</v>
      </c>
    </row>
    <row r="170" spans="1:31" x14ac:dyDescent="0.25">
      <c r="A170" t="str">
        <v>5/16/08</v>
      </c>
      <c r="B170">
        <v>25.85</v>
      </c>
      <c r="C170">
        <v>25.85</v>
      </c>
      <c r="D170" s="1">
        <v>25.85</v>
      </c>
      <c r="E170">
        <v>25.85</v>
      </c>
      <c r="F170">
        <v>25.85</v>
      </c>
      <c r="G170">
        <v>1.2781541914632579</v>
      </c>
      <c r="H170">
        <v>25.65</v>
      </c>
      <c r="I170">
        <v>25.870832</v>
      </c>
      <c r="J170">
        <v>25.89</v>
      </c>
      <c r="K170">
        <v>25.664999999999999</v>
      </c>
      <c r="L170">
        <v>25.363461999999998</v>
      </c>
      <c r="M170">
        <v>57.238250000000001</v>
      </c>
      <c r="N170" s="1">
        <f>-100*(_xll.FDS($A$1,"P_PRICE_HIGH("&amp;A170&amp;","&amp;A170&amp;"-14D,,,,""PRICE"",""INTRA"")") - B170)/(_xll.FDS($A$1,"P_PRICE_HIGH("&amp;A170&amp;","&amp;A170&amp;"-14D,,,,""PRICE"",""INTRA"")") - _xll.FDS($A$1,"P_PRICE_LOW("&amp;A170&amp;","&amp;A170&amp;"-14D,,,,""PRICE"",""INTRA"")"))</f>
        <v>-1785.9624400422786</v>
      </c>
      <c r="O170">
        <v>64</v>
      </c>
      <c r="P170">
        <v>2.422417498316451</v>
      </c>
      <c r="Q170">
        <v>2.2825374089353718</v>
      </c>
      <c r="R170">
        <v>12.8662248943058</v>
      </c>
      <c r="S170">
        <v>11.98567713601671</v>
      </c>
      <c r="T170">
        <v>16.960108204467549</v>
      </c>
      <c r="U170">
        <v>14.68408997688722</v>
      </c>
      <c r="V170">
        <v>2.8974073276454999</v>
      </c>
      <c r="W170">
        <v>3.1501051990171209</v>
      </c>
      <c r="X170">
        <v>55.647714863746607</v>
      </c>
      <c r="Y170">
        <v>50.540047266249992</v>
      </c>
      <c r="Z170">
        <v>0.46942531562945428</v>
      </c>
      <c r="AA170">
        <v>-3.761978404603564</v>
      </c>
      <c r="AB170">
        <v>15.36759495760908</v>
      </c>
      <c r="AC170">
        <v>16.10580630889331</v>
      </c>
      <c r="AD170">
        <v>16.645555757257309</v>
      </c>
      <c r="AE170">
        <v>52.918498797256078</v>
      </c>
    </row>
    <row r="171" spans="1:31" x14ac:dyDescent="0.25">
      <c r="A171" t="str">
        <v>5/19/08</v>
      </c>
      <c r="B171">
        <v>25.9</v>
      </c>
      <c r="C171">
        <v>25.9</v>
      </c>
      <c r="D171" s="1">
        <v>25.9</v>
      </c>
      <c r="E171">
        <v>25.9</v>
      </c>
      <c r="F171">
        <v>25.9</v>
      </c>
      <c r="G171">
        <v>1.228582317944527</v>
      </c>
      <c r="H171">
        <v>25.79</v>
      </c>
      <c r="I171">
        <v>25.866667</v>
      </c>
      <c r="J171">
        <v>25.883333</v>
      </c>
      <c r="K171">
        <v>25.732500000000002</v>
      </c>
      <c r="L171">
        <v>25.423076999999999</v>
      </c>
      <c r="M171">
        <v>57.798000000000002</v>
      </c>
      <c r="N171" s="1">
        <f>-100*(_xll.FDS($A$1,"P_PRICE_HIGH("&amp;A171&amp;","&amp;A171&amp;"-14D,,,,""PRICE"",""INTRA"")") - B171)/(_xll.FDS($A$1,"P_PRICE_HIGH("&amp;A171&amp;","&amp;A171&amp;"-14D,,,,""PRICE"",""INTRA"")") - _xll.FDS($A$1,"P_PRICE_LOW("&amp;A171&amp;","&amp;A171&amp;"-14D,,,,""PRICE"",""INTRA"")"))</f>
        <v>-1785.9590526002037</v>
      </c>
      <c r="O171">
        <v>71</v>
      </c>
      <c r="P171">
        <v>2.4252435391623051</v>
      </c>
      <c r="Q171">
        <v>2.2905679563426369</v>
      </c>
      <c r="R171">
        <v>12.88380046263179</v>
      </c>
      <c r="S171">
        <v>12.03531860552469</v>
      </c>
      <c r="T171">
        <v>16.956097647663281</v>
      </c>
      <c r="U171">
        <v>14.717810822318439</v>
      </c>
      <c r="V171">
        <v>2.8927705034038991</v>
      </c>
      <c r="W171">
        <v>3.1369792110427088</v>
      </c>
      <c r="X171">
        <v>65.285678601678683</v>
      </c>
      <c r="Y171">
        <v>50.490516417730653</v>
      </c>
      <c r="Z171">
        <v>0.49553924756835682</v>
      </c>
      <c r="AA171">
        <v>-4.1287071314216872</v>
      </c>
      <c r="AB171">
        <v>15.386175906181281</v>
      </c>
      <c r="AC171">
        <v>16.158239637899442</v>
      </c>
      <c r="AD171">
        <v>16.678516602078201</v>
      </c>
      <c r="AE171">
        <v>52.946058751338533</v>
      </c>
    </row>
    <row r="172" spans="1:31" x14ac:dyDescent="0.25">
      <c r="A172" t="str">
        <v>5/20/08</v>
      </c>
      <c r="B172">
        <v>25.35</v>
      </c>
      <c r="C172">
        <v>25.35</v>
      </c>
      <c r="D172" s="1">
        <v>25.35</v>
      </c>
      <c r="E172">
        <v>25.35</v>
      </c>
      <c r="F172">
        <v>25.35</v>
      </c>
      <c r="G172">
        <v>1.339591755314836</v>
      </c>
      <c r="H172">
        <v>25.71</v>
      </c>
      <c r="I172">
        <v>25.820833</v>
      </c>
      <c r="J172">
        <v>25.846665999999999</v>
      </c>
      <c r="K172">
        <v>25.774999999999999</v>
      </c>
      <c r="L172">
        <v>25.457692999999999</v>
      </c>
      <c r="M172">
        <v>50.038673000000003</v>
      </c>
      <c r="N172" s="1">
        <f>-100*(_xll.FDS($A$1,"P_PRICE_HIGH("&amp;A172&amp;","&amp;A172&amp;"-14D,,,,""PRICE"",""INTRA"")") - B172)/(_xll.FDS($A$1,"P_PRICE_HIGH("&amp;A172&amp;","&amp;A172&amp;"-14D,,,,""PRICE"",""INTRA"")") - _xll.FDS($A$1,"P_PRICE_LOW("&amp;A172&amp;","&amp;A172&amp;"-14D,,,,""PRICE"",""INTRA"")"))</f>
        <v>-1785.996314463026</v>
      </c>
      <c r="O172">
        <v>33</v>
      </c>
      <c r="P172">
        <v>2.406247837296617</v>
      </c>
      <c r="Q172">
        <v>2.2421225641319942</v>
      </c>
      <c r="R172">
        <v>12.756597524694071</v>
      </c>
      <c r="S172">
        <v>11.720184346683361</v>
      </c>
      <c r="T172">
        <v>16.8099696652475</v>
      </c>
      <c r="U172">
        <v>14.36722328430008</v>
      </c>
      <c r="V172">
        <v>2.9169886583041338</v>
      </c>
      <c r="W172">
        <v>3.2047212439219579</v>
      </c>
      <c r="X172">
        <v>0.2432250706360469</v>
      </c>
      <c r="Y172">
        <v>50.439340440203154</v>
      </c>
      <c r="Z172">
        <v>0.44145258205587351</v>
      </c>
      <c r="AA172">
        <v>-4.4044884205257224</v>
      </c>
      <c r="AB172">
        <v>15.721800844031261</v>
      </c>
      <c r="AC172">
        <v>15.80294536273829</v>
      </c>
      <c r="AD172">
        <v>16.544846361287519</v>
      </c>
      <c r="AE172">
        <v>52.968808105506859</v>
      </c>
    </row>
    <row r="173" spans="1:31" x14ac:dyDescent="0.25">
      <c r="A173" t="str">
        <v>5/21/08</v>
      </c>
      <c r="B173">
        <v>25.7</v>
      </c>
      <c r="C173">
        <v>25.7</v>
      </c>
      <c r="D173" s="1">
        <v>25.7</v>
      </c>
      <c r="E173">
        <v>25.7</v>
      </c>
      <c r="F173">
        <v>25.7</v>
      </c>
      <c r="G173">
        <v>1.283512207616007</v>
      </c>
      <c r="H173">
        <v>25.69</v>
      </c>
      <c r="I173">
        <v>25.762499999999999</v>
      </c>
      <c r="J173">
        <v>25.826665999999999</v>
      </c>
      <c r="K173">
        <v>25.807500000000001</v>
      </c>
      <c r="L173">
        <v>25.486537999999999</v>
      </c>
      <c r="M173">
        <v>54.247990000000001</v>
      </c>
      <c r="N173" s="1">
        <f>-100*(_xll.FDS($A$1,"P_PRICE_HIGH("&amp;A173&amp;","&amp;A173&amp;"-14D,,,,""PRICE"",""INTRA"")") - B173)/(_xll.FDS($A$1,"P_PRICE_HIGH("&amp;A173&amp;","&amp;A173&amp;"-14D,,,,""PRICE"",""INTRA"")") - _xll.FDS($A$1,"P_PRICE_LOW("&amp;A173&amp;","&amp;A173&amp;"-14D,,,,""PRICE"",""INTRA"")"))</f>
        <v>-1682.087161817253</v>
      </c>
      <c r="O173">
        <v>54</v>
      </c>
      <c r="P173">
        <v>2.4182127188778701</v>
      </c>
      <c r="Q173">
        <v>2.273357032044518</v>
      </c>
      <c r="R173">
        <v>12.819434445265831</v>
      </c>
      <c r="S173">
        <v>11.871819690768531</v>
      </c>
      <c r="T173">
        <v>16.938639018765141</v>
      </c>
      <c r="U173">
        <v>14.69945284333143</v>
      </c>
      <c r="V173">
        <v>2.901421449230035</v>
      </c>
      <c r="W173">
        <v>3.1626871187664611</v>
      </c>
      <c r="X173">
        <v>91.757969811638091</v>
      </c>
      <c r="Y173">
        <v>50.324751263668333</v>
      </c>
      <c r="Z173">
        <v>0.53882269349456258</v>
      </c>
      <c r="AA173">
        <v>-3.852621657350594</v>
      </c>
      <c r="AB173">
        <v>15.52562292462855</v>
      </c>
      <c r="AC173">
        <v>15.97631665414772</v>
      </c>
      <c r="AD173">
        <v>16.615040112608739</v>
      </c>
      <c r="AE173">
        <v>53.010197721901577</v>
      </c>
    </row>
    <row r="174" spans="1:31" x14ac:dyDescent="0.25">
      <c r="A174" t="str">
        <v>5/22/08</v>
      </c>
      <c r="B174">
        <v>25.3</v>
      </c>
      <c r="C174">
        <v>25.3</v>
      </c>
      <c r="D174" s="1">
        <v>25.3</v>
      </c>
      <c r="E174">
        <v>25.3</v>
      </c>
      <c r="F174">
        <v>25.3</v>
      </c>
      <c r="G174">
        <v>1.326950417092325</v>
      </c>
      <c r="H174">
        <v>25.62</v>
      </c>
      <c r="I174">
        <v>25.683332</v>
      </c>
      <c r="J174">
        <v>25.783332999999999</v>
      </c>
      <c r="K174">
        <v>25.81</v>
      </c>
      <c r="L174">
        <v>25.532692000000001</v>
      </c>
      <c r="M174">
        <v>49.151287000000004</v>
      </c>
      <c r="N174" s="1">
        <f>-100*(_xll.FDS($A$1,"P_PRICE_HIGH("&amp;A174&amp;","&amp;A174&amp;"-14D,,,,""PRICE"",""INTRA"")") - B174)/(_xll.FDS($A$1,"P_PRICE_HIGH("&amp;A174&amp;","&amp;A174&amp;"-14D,,,,""PRICE"",""INTRA"")") - _xll.FDS($A$1,"P_PRICE_LOW("&amp;A174&amp;","&amp;A174&amp;"-14D,,,,""PRICE"",""INTRA"")"))</f>
        <v>-1562.7709143507566</v>
      </c>
      <c r="O174">
        <v>19</v>
      </c>
      <c r="P174">
        <v>2.400510265479022</v>
      </c>
      <c r="Q174">
        <v>2.229679198513411</v>
      </c>
      <c r="R174">
        <v>12.73094832874386</v>
      </c>
      <c r="S174">
        <v>11.65362283893564</v>
      </c>
      <c r="T174">
        <v>16.856875898641459</v>
      </c>
      <c r="U174">
        <v>14.51297354427744</v>
      </c>
      <c r="V174">
        <v>2.930349887119633</v>
      </c>
      <c r="W174">
        <v>3.2390386200523862</v>
      </c>
      <c r="X174">
        <v>2.3201287256402821</v>
      </c>
      <c r="Y174">
        <v>50.464346462951347</v>
      </c>
      <c r="Z174">
        <v>0.79990924337902436</v>
      </c>
      <c r="AA174">
        <v>-3.507422386529103</v>
      </c>
      <c r="AB174">
        <v>15.44539379310905</v>
      </c>
      <c r="AC174">
        <v>15.642468435351899</v>
      </c>
      <c r="AD174">
        <v>16.47939795196282</v>
      </c>
      <c r="AE174">
        <v>53.059028805663559</v>
      </c>
    </row>
    <row r="175" spans="1:31" x14ac:dyDescent="0.25">
      <c r="A175" t="str">
        <v>5/23/08</v>
      </c>
      <c r="B175">
        <v>25</v>
      </c>
      <c r="C175">
        <v>25</v>
      </c>
      <c r="D175" s="1">
        <v>25</v>
      </c>
      <c r="E175">
        <v>25</v>
      </c>
      <c r="F175">
        <v>25</v>
      </c>
      <c r="G175">
        <v>1.3119629582082379</v>
      </c>
      <c r="H175">
        <v>25.45</v>
      </c>
      <c r="I175">
        <v>25.566668</v>
      </c>
      <c r="J175">
        <v>25.723333</v>
      </c>
      <c r="K175">
        <v>25.78</v>
      </c>
      <c r="L175">
        <v>25.563461</v>
      </c>
      <c r="M175">
        <v>45.684550000000002</v>
      </c>
      <c r="N175" s="1">
        <f>-100*(_xll.FDS($A$1,"P_PRICE_HIGH("&amp;A175&amp;","&amp;A175&amp;"-14D,,,,""PRICE"",""INTRA"")") - B175)/(_xll.FDS($A$1,"P_PRICE_HIGH("&amp;A175&amp;","&amp;A175&amp;"-14D,,,,""PRICE"",""INTRA"")") - _xll.FDS($A$1,"P_PRICE_LOW("&amp;A175&amp;","&amp;A175&amp;"-14D,,,,""PRICE"",""INTRA"")"))</f>
        <v>-1556.3855663529775</v>
      </c>
      <c r="O175">
        <v>-4</v>
      </c>
      <c r="P175">
        <v>2.3881745539062251</v>
      </c>
      <c r="Q175">
        <v>2.1995643367323909</v>
      </c>
      <c r="R175">
        <v>12.649891189658559</v>
      </c>
      <c r="S175">
        <v>11.473799190808389</v>
      </c>
      <c r="T175">
        <v>16.788625222606921</v>
      </c>
      <c r="U175">
        <v>14.378082762610839</v>
      </c>
      <c r="V175">
        <v>2.946533007797246</v>
      </c>
      <c r="W175">
        <v>3.281598801921743</v>
      </c>
      <c r="X175">
        <v>10.9056431836787</v>
      </c>
      <c r="Y175">
        <v>50.495813923097487</v>
      </c>
      <c r="Z175">
        <v>0.83016934757435101</v>
      </c>
      <c r="AA175">
        <v>-3.0935326183817908</v>
      </c>
      <c r="AB175">
        <v>15.554611146482131</v>
      </c>
      <c r="AC175">
        <v>15.44988083607886</v>
      </c>
      <c r="AD175">
        <v>16.404219673682181</v>
      </c>
      <c r="AE175">
        <v>53.113541189822641</v>
      </c>
    </row>
    <row r="176" spans="1:31" x14ac:dyDescent="0.25">
      <c r="A176" t="str">
        <v>5/26/08</v>
      </c>
      <c r="B176">
        <v>24.55</v>
      </c>
      <c r="C176">
        <v>24.55</v>
      </c>
      <c r="D176" s="1">
        <v>24.55</v>
      </c>
      <c r="E176">
        <v>24.55</v>
      </c>
      <c r="F176">
        <v>24.55</v>
      </c>
      <c r="G176">
        <v>1.3025061318705651</v>
      </c>
      <c r="H176">
        <v>25.18</v>
      </c>
      <c r="I176">
        <v>25.470832999999999</v>
      </c>
      <c r="J176">
        <v>25.6</v>
      </c>
      <c r="K176">
        <v>25.7075</v>
      </c>
      <c r="L176">
        <v>25.580769</v>
      </c>
      <c r="M176">
        <v>41.011817999999998</v>
      </c>
      <c r="N176" s="1">
        <f>-100*(_xll.FDS($A$1,"P_PRICE_HIGH("&amp;A176&amp;","&amp;A176&amp;"-14D,,,,""PRICE"",""INTRA"")") - B176)/(_xll.FDS($A$1,"P_PRICE_HIGH("&amp;A176&amp;","&amp;A176&amp;"-14D,,,,""PRICE"",""INTRA"")") - _xll.FDS($A$1,"P_PRICE_LOW("&amp;A176&amp;","&amp;A176&amp;"-14D,,,,""PRICE"",""INTRA"")"))</f>
        <v>-1152.6947259800804</v>
      </c>
      <c r="O176">
        <v>-25</v>
      </c>
      <c r="P176">
        <v>2.3613095596427169</v>
      </c>
      <c r="Q176">
        <v>2.1387755441572449</v>
      </c>
      <c r="R176">
        <v>12.498913314038861</v>
      </c>
      <c r="S176">
        <v>11.125882147499601</v>
      </c>
      <c r="T176">
        <v>16.58883535051633</v>
      </c>
      <c r="U176">
        <v>13.942165064313791</v>
      </c>
      <c r="V176">
        <v>2.985559005205082</v>
      </c>
      <c r="W176">
        <v>3.383336689107677</v>
      </c>
      <c r="X176">
        <v>4.0526021073476812</v>
      </c>
      <c r="Y176">
        <v>50.669159925793181</v>
      </c>
      <c r="Z176">
        <v>1.174584595891391</v>
      </c>
      <c r="AA176">
        <v>-2.8736678595659719</v>
      </c>
      <c r="AB176">
        <v>15.451809460709409</v>
      </c>
      <c r="AC176">
        <v>15.0378602184109</v>
      </c>
      <c r="AD176">
        <v>16.23361141999197</v>
      </c>
      <c r="AE176">
        <v>53.278238000451722</v>
      </c>
    </row>
    <row r="177" spans="1:31" x14ac:dyDescent="0.25">
      <c r="A177" t="str">
        <v>5/27/08</v>
      </c>
      <c r="B177">
        <v>24.55</v>
      </c>
      <c r="C177">
        <v>24.55</v>
      </c>
      <c r="D177" s="1">
        <v>24.55</v>
      </c>
      <c r="E177">
        <v>24.55</v>
      </c>
      <c r="F177">
        <v>24.55</v>
      </c>
      <c r="G177">
        <v>1.303822984463695</v>
      </c>
      <c r="H177">
        <v>25.02</v>
      </c>
      <c r="I177">
        <v>25.383333</v>
      </c>
      <c r="J177">
        <v>25.486666</v>
      </c>
      <c r="K177">
        <v>25.64</v>
      </c>
      <c r="L177">
        <v>25.580769</v>
      </c>
      <c r="M177">
        <v>41.011817999999998</v>
      </c>
      <c r="N177" s="1">
        <f>-100*(_xll.FDS($A$1,"P_PRICE_HIGH("&amp;A177&amp;","&amp;A177&amp;"-14D,,,,""PRICE"",""INTRA"")") - B177)/(_xll.FDS($A$1,"P_PRICE_HIGH("&amp;A177&amp;","&amp;A177&amp;"-14D,,,,""PRICE"",""INTRA"")") - _xll.FDS($A$1,"P_PRICE_LOW("&amp;A177&amp;","&amp;A177&amp;"-14D,,,,""PRICE"",""INTRA"")"))</f>
        <v>-1157.0299603104913</v>
      </c>
      <c r="O177">
        <v>-2</v>
      </c>
      <c r="P177">
        <v>2.367933905117289</v>
      </c>
      <c r="Q177">
        <v>2.1557372522697391</v>
      </c>
      <c r="R177">
        <v>12.534579027875781</v>
      </c>
      <c r="S177">
        <v>11.216247504244039</v>
      </c>
      <c r="T177">
        <v>16.587591025327718</v>
      </c>
      <c r="U177">
        <v>13.95188366676606</v>
      </c>
      <c r="V177">
        <v>2.9755559954494109</v>
      </c>
      <c r="W177">
        <v>3.356014424147701</v>
      </c>
      <c r="X177">
        <v>91.529830725960593</v>
      </c>
      <c r="Y177">
        <v>50.674280195946388</v>
      </c>
      <c r="Z177">
        <v>1.072111863178502</v>
      </c>
      <c r="AA177">
        <v>-3.3104691250170202</v>
      </c>
      <c r="AB177">
        <v>15.566983406896741</v>
      </c>
      <c r="AC177">
        <v>15.16251366950015</v>
      </c>
      <c r="AD177">
        <v>16.290220074511002</v>
      </c>
      <c r="AE177">
        <v>53.058950115007818</v>
      </c>
    </row>
    <row r="178" spans="1:31" x14ac:dyDescent="0.25">
      <c r="A178" t="str">
        <v>5/28/08</v>
      </c>
      <c r="B178">
        <v>24.65</v>
      </c>
      <c r="C178">
        <v>24.65</v>
      </c>
      <c r="D178" s="1">
        <v>24.65</v>
      </c>
      <c r="E178">
        <v>24.65</v>
      </c>
      <c r="F178">
        <v>24.65</v>
      </c>
      <c r="G178">
        <v>1.3043888605106571</v>
      </c>
      <c r="H178">
        <v>24.81</v>
      </c>
      <c r="I178">
        <v>25.337499999999999</v>
      </c>
      <c r="J178">
        <v>25.37</v>
      </c>
      <c r="K178">
        <v>25.572500000000002</v>
      </c>
      <c r="L178">
        <v>25.586538000000001</v>
      </c>
      <c r="M178">
        <v>42.526854999999998</v>
      </c>
      <c r="N178" s="1">
        <f>-100*(_xll.FDS($A$1,"P_PRICE_HIGH("&amp;A178&amp;","&amp;A178&amp;"-14D,,,,""PRICE"",""INTRA"")") - B178)/(_xll.FDS($A$1,"P_PRICE_HIGH("&amp;A178&amp;","&amp;A178&amp;"-14D,,,,""PRICE"",""INTRA"")") - _xll.FDS($A$1,"P_PRICE_LOW("&amp;A178&amp;","&amp;A178&amp;"-14D,,,,""PRICE"",""INTRA"")"))</f>
        <v>-1157.0255698781214</v>
      </c>
      <c r="O178">
        <v>7</v>
      </c>
      <c r="P178">
        <v>2.3647501031484972</v>
      </c>
      <c r="Q178">
        <v>2.1496667954423661</v>
      </c>
      <c r="R178">
        <v>12.514414276051379</v>
      </c>
      <c r="S178">
        <v>11.17755601978082</v>
      </c>
      <c r="T178">
        <v>16.562484973384269</v>
      </c>
      <c r="U178">
        <v>13.918905963077609</v>
      </c>
      <c r="V178">
        <v>2.9801466867581641</v>
      </c>
      <c r="W178">
        <v>3.3747329125030898</v>
      </c>
      <c r="X178">
        <v>55.77559248379238</v>
      </c>
      <c r="Y178">
        <v>50.868657047618477</v>
      </c>
      <c r="Z178">
        <v>0.91869692521720936</v>
      </c>
      <c r="AA178">
        <v>-2.8461817817717612</v>
      </c>
      <c r="AB178">
        <v>15.54809656108195</v>
      </c>
      <c r="AC178">
        <v>15.139322797522039</v>
      </c>
      <c r="AD178">
        <v>16.28120969635917</v>
      </c>
      <c r="AE178">
        <v>53.114750004032771</v>
      </c>
    </row>
    <row r="179" spans="1:31" x14ac:dyDescent="0.25">
      <c r="A179" t="str">
        <v>5/29/08</v>
      </c>
      <c r="B179">
        <v>24.7</v>
      </c>
      <c r="C179">
        <v>24.7</v>
      </c>
      <c r="D179" s="1">
        <v>24.7</v>
      </c>
      <c r="E179">
        <v>24.7</v>
      </c>
      <c r="F179">
        <v>24.7</v>
      </c>
      <c r="G179">
        <v>1.3085561684938409</v>
      </c>
      <c r="H179">
        <v>24.69</v>
      </c>
      <c r="I179">
        <v>25.25</v>
      </c>
      <c r="J179">
        <v>25.303332999999999</v>
      </c>
      <c r="K179">
        <v>25.51</v>
      </c>
      <c r="L179">
        <v>25.573076</v>
      </c>
      <c r="M179">
        <v>43.310851999999997</v>
      </c>
      <c r="N179" s="1">
        <f>-100*(_xll.FDS($A$1,"P_PRICE_HIGH("&amp;A179&amp;","&amp;A179&amp;"-14D,,,,""PRICE"",""INTRA"")") - B179)/(_xll.FDS($A$1,"P_PRICE_HIGH("&amp;A179&amp;","&amp;A179&amp;"-14D,,,,""PRICE"",""INTRA"")") - _xll.FDS($A$1,"P_PRICE_LOW("&amp;A179&amp;","&amp;A179&amp;"-14D,,,,""PRICE"",""INTRA"")"))</f>
        <v>-1498.3707868431611</v>
      </c>
      <c r="O179">
        <v>29</v>
      </c>
      <c r="P179">
        <v>2.3696888907745142</v>
      </c>
      <c r="Q179">
        <v>2.1624958678915771</v>
      </c>
      <c r="R179">
        <v>12.531555564404099</v>
      </c>
      <c r="S179">
        <v>11.22214656287009</v>
      </c>
      <c r="T179">
        <v>16.582596129768479</v>
      </c>
      <c r="U179">
        <v>13.983126752183249</v>
      </c>
      <c r="V179">
        <v>2.9733119340742888</v>
      </c>
      <c r="W179">
        <v>3.3560596010208612</v>
      </c>
      <c r="X179">
        <v>79.355275425725651</v>
      </c>
      <c r="Y179">
        <v>50.85507567771586</v>
      </c>
      <c r="Z179">
        <v>0.72046437810437303</v>
      </c>
      <c r="AA179">
        <v>-3.3297878982976119</v>
      </c>
      <c r="AB179">
        <v>15.56718297473893</v>
      </c>
      <c r="AC179">
        <v>15.21984198491209</v>
      </c>
      <c r="AD179">
        <v>16.31788004605594</v>
      </c>
      <c r="AE179">
        <v>53.099520753344599</v>
      </c>
    </row>
    <row r="180" spans="1:31" x14ac:dyDescent="0.25">
      <c r="A180" t="str">
        <v>5/30/08</v>
      </c>
      <c r="B180">
        <v>24.9</v>
      </c>
      <c r="C180">
        <v>24.9</v>
      </c>
      <c r="D180" s="1">
        <v>24.9</v>
      </c>
      <c r="E180">
        <v>24.9</v>
      </c>
      <c r="F180">
        <v>24.9</v>
      </c>
      <c r="G180">
        <v>1.3296351662752459</v>
      </c>
      <c r="H180">
        <v>24.67</v>
      </c>
      <c r="I180">
        <v>25.175000000000001</v>
      </c>
      <c r="J180">
        <v>25.256665999999999</v>
      </c>
      <c r="K180">
        <v>25.46</v>
      </c>
      <c r="L180">
        <v>25.559615999999998</v>
      </c>
      <c r="M180">
        <v>46.45711</v>
      </c>
      <c r="N180" s="1">
        <f>-100*(_xll.FDS($A$1,"P_PRICE_HIGH("&amp;A180&amp;","&amp;A180&amp;"-14D,,,,""PRICE"",""INTRA"")") - B180)/(_xll.FDS($A$1,"P_PRICE_HIGH("&amp;A180&amp;","&amp;A180&amp;"-14D,,,,""PRICE"",""INTRA"")") - _xll.FDS($A$1,"P_PRICE_LOW("&amp;A180&amp;","&amp;A180&amp;"-14D,,,,""PRICE"",""INTRA"")"))</f>
        <v>-1498.3591703500642</v>
      </c>
      <c r="O180">
        <v>30</v>
      </c>
      <c r="P180">
        <v>2.372771552991813</v>
      </c>
      <c r="Q180">
        <v>2.171697655692459</v>
      </c>
      <c r="R180">
        <v>12.558432436196171</v>
      </c>
      <c r="S180">
        <v>11.29796558395803</v>
      </c>
      <c r="T180">
        <v>16.58845262477104</v>
      </c>
      <c r="U180">
        <v>14.018483362640749</v>
      </c>
      <c r="V180">
        <v>2.965807569227795</v>
      </c>
      <c r="W180">
        <v>3.3315480405664721</v>
      </c>
      <c r="X180">
        <v>83.215061947326248</v>
      </c>
      <c r="Y180">
        <v>50.70997817833522</v>
      </c>
      <c r="Z180">
        <v>0.38457113099204848</v>
      </c>
      <c r="AA180">
        <v>-3.4923213980581291</v>
      </c>
      <c r="AB180">
        <v>15.640488879373979</v>
      </c>
      <c r="AC180">
        <v>15.28702858925018</v>
      </c>
      <c r="AD180">
        <v>16.35045454883603</v>
      </c>
      <c r="AE180">
        <v>53.103772753138671</v>
      </c>
    </row>
    <row r="181" spans="1:31" x14ac:dyDescent="0.25">
      <c r="A181" t="str">
        <v>6/02/08</v>
      </c>
      <c r="B181">
        <v>25.05</v>
      </c>
      <c r="C181">
        <v>25.05</v>
      </c>
      <c r="D181" s="1">
        <v>25.05</v>
      </c>
      <c r="E181">
        <v>25.05</v>
      </c>
      <c r="F181">
        <v>25.05</v>
      </c>
      <c r="G181">
        <v>1.2501125458047491</v>
      </c>
      <c r="H181">
        <v>24.77</v>
      </c>
      <c r="I181">
        <v>25.125</v>
      </c>
      <c r="J181">
        <v>25.246666000000001</v>
      </c>
      <c r="K181">
        <v>25.392499999999998</v>
      </c>
      <c r="L181">
        <v>25.538461999999999</v>
      </c>
      <c r="M181">
        <v>48.754306999999997</v>
      </c>
      <c r="N181" s="1">
        <f>-100*(_xll.FDS($A$1,"P_PRICE_HIGH("&amp;A181&amp;","&amp;A181&amp;"-14D,,,,""PRICE"",""INTRA"")") - B181)/(_xll.FDS($A$1,"P_PRICE_HIGH("&amp;A181&amp;","&amp;A181&amp;"-14D,,,,""PRICE"",""INTRA"")") - _xll.FDS($A$1,"P_PRICE_LOW("&amp;A181&amp;","&amp;A181&amp;"-14D,,,,""PRICE"",""INTRA"")"))</f>
        <v>-1498.3504579802416</v>
      </c>
      <c r="O181">
        <v>54</v>
      </c>
      <c r="P181">
        <v>2.3832327103751418</v>
      </c>
      <c r="Q181">
        <v>2.199375502011335</v>
      </c>
      <c r="R181">
        <v>12.628701961991879</v>
      </c>
      <c r="S181">
        <v>11.465813350403669</v>
      </c>
      <c r="T181">
        <v>16.61244003671678</v>
      </c>
      <c r="U181">
        <v>14.1223060329876</v>
      </c>
      <c r="V181">
        <v>2.953126431661127</v>
      </c>
      <c r="W181">
        <v>3.2950617655004319</v>
      </c>
      <c r="X181">
        <v>82.963830335262855</v>
      </c>
      <c r="Y181">
        <v>50.824275871765153</v>
      </c>
      <c r="Z181">
        <v>0.1205759477591976</v>
      </c>
      <c r="AA181">
        <v>-3.8961162603885962</v>
      </c>
      <c r="AB181">
        <v>15.73071833988182</v>
      </c>
      <c r="AC181">
        <v>15.491416962485401</v>
      </c>
      <c r="AD181">
        <v>16.4494986581111</v>
      </c>
      <c r="AE181">
        <v>53.094913353691609</v>
      </c>
    </row>
    <row r="182" spans="1:31" x14ac:dyDescent="0.25">
      <c r="A182" t="str">
        <v>6/03/08</v>
      </c>
      <c r="B182">
        <v>24.65</v>
      </c>
      <c r="C182">
        <v>24.65</v>
      </c>
      <c r="D182" s="1">
        <v>24.65</v>
      </c>
      <c r="E182">
        <v>24.65</v>
      </c>
      <c r="F182">
        <v>24.65</v>
      </c>
      <c r="G182">
        <v>1.2847149555519839</v>
      </c>
      <c r="H182">
        <v>24.79</v>
      </c>
      <c r="I182">
        <v>25.024999999999999</v>
      </c>
      <c r="J182">
        <v>25.173334000000001</v>
      </c>
      <c r="K182">
        <v>25.3125</v>
      </c>
      <c r="L182">
        <v>25.486537999999999</v>
      </c>
      <c r="M182">
        <v>43.406185000000001</v>
      </c>
      <c r="N182" s="1">
        <f>-100*(_xll.FDS($A$1,"P_PRICE_HIGH("&amp;A182&amp;","&amp;A182&amp;"-14D,,,,""PRICE"",""INTRA"")") - B182)/(_xll.FDS($A$1,"P_PRICE_HIGH("&amp;A182&amp;","&amp;A182&amp;"-14D,,,,""PRICE"",""INTRA"")") - _xll.FDS($A$1,"P_PRICE_LOW("&amp;A182&amp;","&amp;A182&amp;"-14D,,,,""PRICE"",""INTRA"")"))</f>
        <v>-1498.3736909664353</v>
      </c>
      <c r="O182">
        <v>27</v>
      </c>
      <c r="P182">
        <v>2.3633105642462331</v>
      </c>
      <c r="Q182">
        <v>2.1546458090396672</v>
      </c>
      <c r="R182">
        <v>12.50892259582877</v>
      </c>
      <c r="S182">
        <v>11.199111728559471</v>
      </c>
      <c r="T182">
        <v>16.50027834084807</v>
      </c>
      <c r="U182">
        <v>13.883049043288599</v>
      </c>
      <c r="V182">
        <v>2.982093454028603</v>
      </c>
      <c r="W182">
        <v>3.3619753836574282</v>
      </c>
      <c r="X182">
        <v>2.3186619408314049</v>
      </c>
      <c r="Y182">
        <v>50.777808732198679</v>
      </c>
      <c r="Z182">
        <v>0.16934640989765401</v>
      </c>
      <c r="AA182">
        <v>-3.172706603373693</v>
      </c>
      <c r="AB182">
        <v>15.824868414772389</v>
      </c>
      <c r="AC182">
        <v>15.16812948632108</v>
      </c>
      <c r="AD182">
        <v>16.309032366589921</v>
      </c>
      <c r="AE182">
        <v>53.072794933304067</v>
      </c>
    </row>
    <row r="183" spans="1:31" x14ac:dyDescent="0.25">
      <c r="A183" t="str">
        <v>6/04/08</v>
      </c>
      <c r="B183">
        <v>24.35</v>
      </c>
      <c r="C183">
        <v>24.35</v>
      </c>
      <c r="D183" s="1">
        <v>24.35</v>
      </c>
      <c r="E183">
        <v>24.35</v>
      </c>
      <c r="F183">
        <v>24.35</v>
      </c>
      <c r="G183">
        <v>1.2823641213826</v>
      </c>
      <c r="H183">
        <v>24.73</v>
      </c>
      <c r="I183">
        <v>24.895834000000001</v>
      </c>
      <c r="J183">
        <v>25.076665999999999</v>
      </c>
      <c r="K183">
        <v>25.21</v>
      </c>
      <c r="L183">
        <v>25.426924</v>
      </c>
      <c r="M183">
        <v>39.873398000000002</v>
      </c>
      <c r="N183" s="1">
        <f>-100*(_xll.FDS($A$1,"P_PRICE_HIGH("&amp;A183&amp;","&amp;A183&amp;"-14D,,,,""PRICE"",""INTRA"")") - B183)/(_xll.FDS($A$1,"P_PRICE_HIGH("&amp;A183&amp;","&amp;A183&amp;"-14D,,,,""PRICE"",""INTRA"")") - _xll.FDS($A$1,"P_PRICE_LOW("&amp;A183&amp;","&amp;A183&amp;"-14D,,,,""PRICE"",""INTRA"")"))</f>
        <v>-1498.3911157060807</v>
      </c>
      <c r="O183">
        <v>11</v>
      </c>
      <c r="P183">
        <v>2.353153283886082</v>
      </c>
      <c r="Q183">
        <v>2.132902900767911</v>
      </c>
      <c r="R183">
        <v>12.440177012226661</v>
      </c>
      <c r="S183">
        <v>11.04992674654963</v>
      </c>
      <c r="T183">
        <v>16.42607595625724</v>
      </c>
      <c r="U183">
        <v>13.74082033019628</v>
      </c>
      <c r="V183">
        <v>2.9973182132330209</v>
      </c>
      <c r="W183">
        <v>3.3968999866744949</v>
      </c>
      <c r="X183">
        <v>6.5583570610498034</v>
      </c>
      <c r="Y183">
        <v>50.789245689069531</v>
      </c>
      <c r="Z183">
        <v>9.1863265274139488E-2</v>
      </c>
      <c r="AA183">
        <v>-3.2033082073066992</v>
      </c>
      <c r="AB183">
        <v>15.823591246717079</v>
      </c>
      <c r="AC183">
        <v>15.01518549918411</v>
      </c>
      <c r="AD183">
        <v>16.241510732853481</v>
      </c>
      <c r="AE183">
        <v>53.114176590919392</v>
      </c>
    </row>
    <row r="184" spans="1:31" x14ac:dyDescent="0.25">
      <c r="A184" t="str">
        <v>6/05/08</v>
      </c>
      <c r="B184">
        <v>24.65</v>
      </c>
      <c r="C184">
        <v>24.65</v>
      </c>
      <c r="D184" s="1">
        <v>24.65</v>
      </c>
      <c r="E184">
        <v>24.65</v>
      </c>
      <c r="F184">
        <v>24.65</v>
      </c>
      <c r="G184">
        <v>1.2122059219482391</v>
      </c>
      <c r="H184">
        <v>24.72</v>
      </c>
      <c r="I184">
        <v>24.837499999999999</v>
      </c>
      <c r="J184">
        <v>25.01</v>
      </c>
      <c r="K184">
        <v>25.157499999999999</v>
      </c>
      <c r="L184">
        <v>25.375</v>
      </c>
      <c r="M184">
        <v>44.718780000000002</v>
      </c>
      <c r="N184" s="1">
        <f>-100*(_xll.FDS($A$1,"P_PRICE_HIGH("&amp;A184&amp;","&amp;A184&amp;"-14D,,,,""PRICE"",""INTRA"")") - B184)/(_xll.FDS($A$1,"P_PRICE_HIGH("&amp;A184&amp;","&amp;A184&amp;"-14D,,,,""PRICE"",""INTRA"")") - _xll.FDS($A$1,"P_PRICE_LOW("&amp;A184&amp;","&amp;A184&amp;"-14D,,,,""PRICE"",""INTRA"")"))</f>
        <v>-1418.9805392679946</v>
      </c>
      <c r="O184">
        <v>24</v>
      </c>
      <c r="P184">
        <v>2.357758393428981</v>
      </c>
      <c r="Q184">
        <v>2.1456045257205112</v>
      </c>
      <c r="R184">
        <v>12.50128823285764</v>
      </c>
      <c r="S184">
        <v>11.144123066483219</v>
      </c>
      <c r="T184">
        <v>16.460554645399441</v>
      </c>
      <c r="U184">
        <v>14.002574662351719</v>
      </c>
      <c r="V184">
        <v>2.9910275644059698</v>
      </c>
      <c r="W184">
        <v>3.377864331273885</v>
      </c>
      <c r="X184">
        <v>76.301462695304451</v>
      </c>
      <c r="Y184">
        <v>50.701970999477403</v>
      </c>
      <c r="Z184">
        <v>0.26597101369724341</v>
      </c>
      <c r="AA184">
        <v>-3.3281122942877071</v>
      </c>
      <c r="AB184">
        <v>15.63445376012546</v>
      </c>
      <c r="AC184">
        <v>15.07255082649953</v>
      </c>
      <c r="AD184">
        <v>16.26452659585749</v>
      </c>
      <c r="AE184">
        <v>53.131542535068753</v>
      </c>
    </row>
    <row r="185" spans="1:31" x14ac:dyDescent="0.25">
      <c r="A185" t="str">
        <v>6/06/08</v>
      </c>
      <c r="B185">
        <v>24.85</v>
      </c>
      <c r="C185">
        <v>24.85</v>
      </c>
      <c r="D185" s="1">
        <v>24.85</v>
      </c>
      <c r="E185">
        <v>24.85</v>
      </c>
      <c r="F185">
        <v>24.85</v>
      </c>
      <c r="G185">
        <v>1.232207904716577</v>
      </c>
      <c r="H185">
        <v>24.71</v>
      </c>
      <c r="I185">
        <v>24.766666000000001</v>
      </c>
      <c r="J185">
        <v>24.943332999999999</v>
      </c>
      <c r="K185">
        <v>25.12</v>
      </c>
      <c r="L185">
        <v>25.332692999999999</v>
      </c>
      <c r="M185">
        <v>47.742249999999999</v>
      </c>
      <c r="N185" s="1">
        <f>-100*(_xll.FDS($A$1,"P_PRICE_HIGH("&amp;A185&amp;","&amp;A185&amp;"-14D,,,,""PRICE"",""INTRA"")") - B185)/(_xll.FDS($A$1,"P_PRICE_HIGH("&amp;A185&amp;","&amp;A185&amp;"-14D,,,,""PRICE"",""INTRA"")") - _xll.FDS($A$1,"P_PRICE_LOW("&amp;A185&amp;","&amp;A185&amp;"-14D,,,,""PRICE"",""INTRA"")"))</f>
        <v>-1418.9695382889074</v>
      </c>
      <c r="O185">
        <v>42</v>
      </c>
      <c r="P185">
        <v>2.3641835907755282</v>
      </c>
      <c r="Q185">
        <v>2.1599012369523098</v>
      </c>
      <c r="R185">
        <v>12.51918162022748</v>
      </c>
      <c r="S185">
        <v>11.187032973324261</v>
      </c>
      <c r="T185">
        <v>16.44178454245975</v>
      </c>
      <c r="U185">
        <v>13.976989112123301</v>
      </c>
      <c r="V185">
        <v>2.9786588795379538</v>
      </c>
      <c r="W185">
        <v>3.346734127534384</v>
      </c>
      <c r="X185">
        <v>94.807857572505398</v>
      </c>
      <c r="Y185">
        <v>50.601506663467177</v>
      </c>
      <c r="Z185">
        <v>0.41053586244753382</v>
      </c>
      <c r="AA185">
        <v>-3.94397453474964</v>
      </c>
      <c r="AB185">
        <v>15.6036114213784</v>
      </c>
      <c r="AC185">
        <v>15.18276811775578</v>
      </c>
      <c r="AD185">
        <v>16.315766647933302</v>
      </c>
      <c r="AE185">
        <v>53.079121329836823</v>
      </c>
    </row>
    <row r="186" spans="1:31" x14ac:dyDescent="0.25">
      <c r="A186" t="str">
        <v>6/10/08</v>
      </c>
      <c r="B186">
        <v>23.75</v>
      </c>
      <c r="C186">
        <v>23.75</v>
      </c>
      <c r="D186" s="1">
        <v>23.75</v>
      </c>
      <c r="E186">
        <v>23.75</v>
      </c>
      <c r="F186">
        <v>23.75</v>
      </c>
      <c r="G186">
        <v>1.54839234140445</v>
      </c>
      <c r="H186">
        <v>24.45</v>
      </c>
      <c r="I186">
        <v>24.637499999999999</v>
      </c>
      <c r="J186">
        <v>24.8</v>
      </c>
      <c r="K186">
        <v>25.047499999999999</v>
      </c>
      <c r="L186">
        <v>25.25</v>
      </c>
      <c r="M186">
        <v>36.060516</v>
      </c>
      <c r="N186" s="1">
        <f>-100*(_xll.FDS($A$1,"P_PRICE_HIGH("&amp;A186&amp;","&amp;A186&amp;"-14D,,,,""PRICE"",""INTRA"")") - B186)/(_xll.FDS($A$1,"P_PRICE_HIGH("&amp;A186&amp;","&amp;A186&amp;"-14D,,,,""PRICE"",""INTRA"")") - _xll.FDS($A$1,"P_PRICE_LOW("&amp;A186&amp;","&amp;A186&amp;"-14D,,,,""PRICE"",""INTRA"")"))</f>
        <v>-1088.245863845945</v>
      </c>
      <c r="O186">
        <v>4</v>
      </c>
      <c r="P186">
        <v>2.325833358528778</v>
      </c>
      <c r="Q186">
        <v>2.0797380583571208</v>
      </c>
      <c r="R186">
        <v>12.37649708264904</v>
      </c>
      <c r="S186">
        <v>10.853657810578261</v>
      </c>
      <c r="T186">
        <v>16.219066313549551</v>
      </c>
      <c r="U186">
        <v>13.58023239618133</v>
      </c>
      <c r="V186">
        <v>3.024735034268963</v>
      </c>
      <c r="W186">
        <v>3.448556151389238</v>
      </c>
      <c r="X186">
        <v>0</v>
      </c>
      <c r="Y186">
        <v>50.035155965625179</v>
      </c>
      <c r="Z186">
        <v>0.48917503620329822</v>
      </c>
      <c r="AA186">
        <v>-4.4792458956875549</v>
      </c>
      <c r="AB186">
        <v>16.304784986079031</v>
      </c>
      <c r="AC186">
        <v>14.571342261005279</v>
      </c>
      <c r="AD186">
        <v>16.052293376222671</v>
      </c>
      <c r="AE186">
        <v>54.661379294666247</v>
      </c>
    </row>
    <row r="187" spans="1:31" x14ac:dyDescent="0.25">
      <c r="A187" t="str">
        <v>6/11/08</v>
      </c>
      <c r="B187">
        <v>23.7</v>
      </c>
      <c r="C187">
        <v>23.7</v>
      </c>
      <c r="D187" s="1">
        <v>23.7</v>
      </c>
      <c r="E187">
        <v>23.7</v>
      </c>
      <c r="F187">
        <v>23.7</v>
      </c>
      <c r="G187">
        <v>1.43729612237168</v>
      </c>
      <c r="H187">
        <v>24.26</v>
      </c>
      <c r="I187">
        <v>24.529167000000001</v>
      </c>
      <c r="J187">
        <v>24.69</v>
      </c>
      <c r="K187">
        <v>24.945</v>
      </c>
      <c r="L187">
        <v>25.146153999999999</v>
      </c>
      <c r="M187">
        <v>35.633716999999997</v>
      </c>
      <c r="N187" s="1">
        <f>-100*(_xll.FDS($A$1,"P_PRICE_HIGH("&amp;A187&amp;","&amp;A187&amp;"-14D,,,,""PRICE"",""INTRA"")") - B187)/(_xll.FDS($A$1,"P_PRICE_HIGH("&amp;A187&amp;","&amp;A187&amp;"-14D,,,,""PRICE"",""INTRA"")") - _xll.FDS($A$1,"P_PRICE_LOW("&amp;A187&amp;","&amp;A187&amp;"-14D,,,,""PRICE"",""INTRA"")"))</f>
        <v>-1098.0009223859627</v>
      </c>
      <c r="O187">
        <v>2</v>
      </c>
      <c r="P187">
        <v>2.3274210226316598</v>
      </c>
      <c r="Q187">
        <v>2.08488524878616</v>
      </c>
      <c r="R187">
        <v>12.34825416420982</v>
      </c>
      <c r="S187">
        <v>10.79819461190665</v>
      </c>
      <c r="T187">
        <v>16.175640259280929</v>
      </c>
      <c r="U187">
        <v>13.5063770521362</v>
      </c>
      <c r="V187">
        <v>3.0181394727285622</v>
      </c>
      <c r="W187">
        <v>3.4249177655900969</v>
      </c>
      <c r="X187">
        <v>41.605374481807132</v>
      </c>
      <c r="Y187">
        <v>49.783599491104567</v>
      </c>
      <c r="Z187">
        <v>0.52361219542045356</v>
      </c>
      <c r="AA187">
        <v>-5.0522219074592538</v>
      </c>
      <c r="AB187">
        <v>16.029432537518691</v>
      </c>
      <c r="AC187">
        <v>14.5951858588394</v>
      </c>
      <c r="AD187">
        <v>16.057198803153081</v>
      </c>
      <c r="AE187">
        <v>54.634997300594421</v>
      </c>
    </row>
    <row r="188" spans="1:31" x14ac:dyDescent="0.25">
      <c r="A188" t="str">
        <v>6/12/08</v>
      </c>
      <c r="B188">
        <v>23.4</v>
      </c>
      <c r="C188">
        <v>23.4</v>
      </c>
      <c r="D188" s="1">
        <v>23.4</v>
      </c>
      <c r="E188">
        <v>23.4</v>
      </c>
      <c r="F188">
        <v>23.4</v>
      </c>
      <c r="G188">
        <v>1.442043683461679</v>
      </c>
      <c r="H188">
        <v>24.07</v>
      </c>
      <c r="I188">
        <v>24.433332</v>
      </c>
      <c r="J188">
        <v>24.536667000000001</v>
      </c>
      <c r="K188">
        <v>24.824999999999999</v>
      </c>
      <c r="L188">
        <v>25.036539999999999</v>
      </c>
      <c r="M188">
        <v>33.102158000000003</v>
      </c>
      <c r="N188" s="1">
        <f>-100*(_xll.FDS($A$1,"P_PRICE_HIGH("&amp;A188&amp;","&amp;A188&amp;"-14D,,,,""PRICE"",""INTRA"")") - B188)/(_xll.FDS($A$1,"P_PRICE_HIGH("&amp;A188&amp;","&amp;A188&amp;"-14D,,,,""PRICE"",""INTRA"")") - _xll.FDS($A$1,"P_PRICE_LOW("&amp;A188&amp;","&amp;A188&amp;"-14D,,,,""PRICE"",""INTRA"")"))</f>
        <v>-1031.7111459968601</v>
      </c>
      <c r="O188">
        <v>-27</v>
      </c>
      <c r="P188">
        <v>2.3086281109302118</v>
      </c>
      <c r="Q188">
        <v>2.0459549719085879</v>
      </c>
      <c r="R188">
        <v>12.27391718248492</v>
      </c>
      <c r="S188">
        <v>10.647590183288379</v>
      </c>
      <c r="T188">
        <v>16.10593913184589</v>
      </c>
      <c r="U188">
        <v>13.36577899500792</v>
      </c>
      <c r="V188">
        <v>3.0486991739279081</v>
      </c>
      <c r="W188">
        <v>3.4950254707215218</v>
      </c>
      <c r="X188">
        <v>10.29792972246441</v>
      </c>
      <c r="Y188">
        <v>49.884509923252921</v>
      </c>
      <c r="Z188">
        <v>0.55731047140329415</v>
      </c>
      <c r="AA188">
        <v>-4.8733963868953154</v>
      </c>
      <c r="AB188">
        <v>15.942415452847349</v>
      </c>
      <c r="AC188">
        <v>14.331184169140871</v>
      </c>
      <c r="AD188">
        <v>15.929297996836411</v>
      </c>
      <c r="AE188">
        <v>54.646340027601923</v>
      </c>
    </row>
    <row r="189" spans="1:31" x14ac:dyDescent="0.25">
      <c r="A189" t="str">
        <v>6/13/08</v>
      </c>
      <c r="B189">
        <v>23.1</v>
      </c>
      <c r="C189">
        <v>23.1</v>
      </c>
      <c r="D189" s="1">
        <v>23.1</v>
      </c>
      <c r="E189">
        <v>23.1</v>
      </c>
      <c r="F189">
        <v>23.1</v>
      </c>
      <c r="G189">
        <v>1.453122479222686</v>
      </c>
      <c r="H189">
        <v>23.76</v>
      </c>
      <c r="I189">
        <v>24.3125</v>
      </c>
      <c r="J189">
        <v>24.39</v>
      </c>
      <c r="K189">
        <v>24.697500000000002</v>
      </c>
      <c r="L189">
        <v>24.909614999999999</v>
      </c>
      <c r="M189">
        <v>30.749548000000001</v>
      </c>
      <c r="N189" s="1">
        <f>-100*(_xll.FDS($A$1,"P_PRICE_HIGH("&amp;A189&amp;","&amp;A189&amp;"-14D,,,,""PRICE"",""INTRA"")") - B189)/(_xll.FDS($A$1,"P_PRICE_HIGH("&amp;A189&amp;","&amp;A189&amp;"-14D,,,,""PRICE"",""INTRA"")") - _xll.FDS($A$1,"P_PRICE_LOW("&amp;A189&amp;","&amp;A189&amp;"-14D,,,,""PRICE"",""INTRA"")"))</f>
        <v>-989.90355422019309</v>
      </c>
      <c r="O189">
        <v>-58</v>
      </c>
      <c r="P189">
        <v>2.289517254500709</v>
      </c>
      <c r="Q189">
        <v>2.0064226466117692</v>
      </c>
      <c r="R189">
        <v>12.16591476866097</v>
      </c>
      <c r="S189">
        <v>10.404025646467989</v>
      </c>
      <c r="T189">
        <v>15.96690355611746</v>
      </c>
      <c r="U189">
        <v>13.066438081054571</v>
      </c>
      <c r="V189">
        <v>3.077047915514727</v>
      </c>
      <c r="W189">
        <v>3.557904955794593</v>
      </c>
      <c r="X189">
        <v>6.1312520112780922</v>
      </c>
      <c r="Y189">
        <v>49.895462272466872</v>
      </c>
      <c r="Z189">
        <v>0.36191875242912808</v>
      </c>
      <c r="AA189">
        <v>-4.9237215108039356</v>
      </c>
      <c r="AB189">
        <v>15.943887717911339</v>
      </c>
      <c r="AC189">
        <v>14.08068182144514</v>
      </c>
      <c r="AD189">
        <v>15.80844346159504</v>
      </c>
      <c r="AE189">
        <v>54.642432224698887</v>
      </c>
    </row>
    <row r="190" spans="1:31" x14ac:dyDescent="0.25">
      <c r="A190" t="str">
        <v>6/16/08</v>
      </c>
      <c r="B190">
        <v>23.3</v>
      </c>
      <c r="C190">
        <v>23.3</v>
      </c>
      <c r="D190" s="1">
        <v>23.3</v>
      </c>
      <c r="E190">
        <v>23.3</v>
      </c>
      <c r="F190">
        <v>23.3</v>
      </c>
      <c r="G190">
        <v>1.4572623157336679</v>
      </c>
      <c r="H190">
        <v>23.45</v>
      </c>
      <c r="I190">
        <v>24.2</v>
      </c>
      <c r="J190">
        <v>24.276667</v>
      </c>
      <c r="K190">
        <v>24.57</v>
      </c>
      <c r="L190">
        <v>24.817308000000001</v>
      </c>
      <c r="M190">
        <v>34.111538000000003</v>
      </c>
      <c r="N190" s="1">
        <f>-100*(_xll.FDS($A$1,"P_PRICE_HIGH("&amp;A190&amp;","&amp;A190&amp;"-14D,,,,""PRICE"",""INTRA"")") - B190)/(_xll.FDS($A$1,"P_PRICE_HIGH("&amp;A190&amp;","&amp;A190&amp;"-14D,,,,""PRICE"",""INTRA"")") - _xll.FDS($A$1,"P_PRICE_LOW("&amp;A190&amp;","&amp;A190&amp;"-14D,,,,""PRICE"",""INTRA"")"))</f>
        <v>-1068.2193755416179</v>
      </c>
      <c r="O190">
        <v>-18</v>
      </c>
      <c r="P190">
        <v>2.3148829200161511</v>
      </c>
      <c r="Q190">
        <v>2.0634207279948038</v>
      </c>
      <c r="R190">
        <v>12.26390271255455</v>
      </c>
      <c r="S190">
        <v>10.604102774669141</v>
      </c>
      <c r="T190">
        <v>16.044826102470179</v>
      </c>
      <c r="U190">
        <v>13.30944907210781</v>
      </c>
      <c r="V190">
        <v>3.0522385078527541</v>
      </c>
      <c r="W190">
        <v>3.4876545134614032</v>
      </c>
      <c r="X190">
        <v>99.30379160831481</v>
      </c>
      <c r="Y190">
        <v>49.761809568815991</v>
      </c>
      <c r="Z190">
        <v>0.1349556710948677</v>
      </c>
      <c r="AA190">
        <v>-4.9224912327552728</v>
      </c>
      <c r="AB190">
        <v>15.90728808174639</v>
      </c>
      <c r="AC190">
        <v>14.32397810626772</v>
      </c>
      <c r="AD190">
        <v>15.92310041783259</v>
      </c>
      <c r="AE190">
        <v>54.725518362506023</v>
      </c>
    </row>
    <row r="191" spans="1:31" x14ac:dyDescent="0.25">
      <c r="A191" t="str">
        <v>6/17/08</v>
      </c>
      <c r="B191">
        <v>23.3</v>
      </c>
      <c r="C191">
        <v>23.3</v>
      </c>
      <c r="D191" s="1">
        <v>23.3</v>
      </c>
      <c r="E191">
        <v>23.3</v>
      </c>
      <c r="F191">
        <v>23.3</v>
      </c>
      <c r="G191">
        <v>1.4529237877116981</v>
      </c>
      <c r="H191">
        <v>23.36</v>
      </c>
      <c r="I191">
        <v>24.083334000000001</v>
      </c>
      <c r="J191">
        <v>24.193332999999999</v>
      </c>
      <c r="K191">
        <v>24.44</v>
      </c>
      <c r="L191">
        <v>24.728846000000001</v>
      </c>
      <c r="M191">
        <v>34.111538000000003</v>
      </c>
      <c r="N191" s="1">
        <f>-100*(_xll.FDS($A$1,"P_PRICE_HIGH("&amp;A191&amp;","&amp;A191&amp;"-14D,,,,""PRICE"",""INTRA"")") - B191)/(_xll.FDS($A$1,"P_PRICE_HIGH("&amp;A191&amp;","&amp;A191&amp;"-14D,,,,""PRICE"",""INTRA"")") - _xll.FDS($A$1,"P_PRICE_LOW("&amp;A191&amp;","&amp;A191&amp;"-14D,,,,""PRICE"",""INTRA"")"))</f>
        <v>-1068.2193755416179</v>
      </c>
      <c r="O191">
        <v>-15</v>
      </c>
      <c r="P191">
        <v>2.3148584772585532</v>
      </c>
      <c r="Q191">
        <v>2.0640631610565201</v>
      </c>
      <c r="R191">
        <v>12.270935465912411</v>
      </c>
      <c r="S191">
        <v>10.62243367744756</v>
      </c>
      <c r="T191">
        <v>16.025575134657672</v>
      </c>
      <c r="U191">
        <v>13.29642020081201</v>
      </c>
      <c r="V191">
        <v>3.0519926661852912</v>
      </c>
      <c r="W191">
        <v>3.4854896869173762</v>
      </c>
      <c r="X191">
        <v>63.561227047621493</v>
      </c>
      <c r="Y191">
        <v>49.757421787766731</v>
      </c>
      <c r="Z191">
        <v>0.1698548111277618</v>
      </c>
      <c r="AA191">
        <v>-5.4330037291319018</v>
      </c>
      <c r="AB191">
        <v>15.84862734306005</v>
      </c>
      <c r="AC191">
        <v>14.331598663392869</v>
      </c>
      <c r="AD191">
        <v>15.92494926804078</v>
      </c>
      <c r="AE191">
        <v>54.641620570178517</v>
      </c>
    </row>
    <row r="192" spans="1:31" x14ac:dyDescent="0.25">
      <c r="A192" t="str">
        <v>6/18/08</v>
      </c>
      <c r="B192">
        <v>23.6</v>
      </c>
      <c r="C192">
        <v>23.6</v>
      </c>
      <c r="D192" s="1">
        <v>23.6</v>
      </c>
      <c r="E192">
        <v>23.6</v>
      </c>
      <c r="F192">
        <v>23.6</v>
      </c>
      <c r="G192">
        <v>1.4541350824482591</v>
      </c>
      <c r="H192">
        <v>23.34</v>
      </c>
      <c r="I192">
        <v>23.975000000000001</v>
      </c>
      <c r="J192">
        <v>24.13</v>
      </c>
      <c r="K192">
        <v>24.352499999999999</v>
      </c>
      <c r="L192">
        <v>24.667307000000001</v>
      </c>
      <c r="M192">
        <v>39.242890000000003</v>
      </c>
      <c r="N192" s="1">
        <f>-100*(_xll.FDS($A$1,"P_PRICE_HIGH("&amp;A192&amp;","&amp;A192&amp;"-14D,,,,""PRICE"",""INTRA"")") - B192)/(_xll.FDS($A$1,"P_PRICE_HIGH("&amp;A192&amp;","&amp;A192&amp;"-14D,,,,""PRICE"",""INTRA"")") - _xll.FDS($A$1,"P_PRICE_LOW("&amp;A192&amp;","&amp;A192&amp;"-14D,,,,""PRICE"",""INTRA"")"))</f>
        <v>-1068.2065054183222</v>
      </c>
      <c r="O192">
        <v>3</v>
      </c>
      <c r="P192">
        <v>2.3275049109188171</v>
      </c>
      <c r="Q192">
        <v>2.0923787083707119</v>
      </c>
      <c r="R192">
        <v>12.34528950670531</v>
      </c>
      <c r="S192">
        <v>10.78038464720106</v>
      </c>
      <c r="T192">
        <v>16.120157376093459</v>
      </c>
      <c r="U192">
        <v>13.563248814179079</v>
      </c>
      <c r="V192">
        <v>3.0374471393379259</v>
      </c>
      <c r="W192">
        <v>3.4500868429078659</v>
      </c>
      <c r="X192">
        <v>94.868577421525728</v>
      </c>
      <c r="Y192">
        <v>50.006939117438151</v>
      </c>
      <c r="Z192">
        <v>-9.4785440773180879E-3</v>
      </c>
      <c r="AA192">
        <v>-5.3720601423355916</v>
      </c>
      <c r="AB192">
        <v>15.890392935797379</v>
      </c>
      <c r="AC192">
        <v>14.55130966697581</v>
      </c>
      <c r="AD192">
        <v>16.034692818050889</v>
      </c>
      <c r="AE192">
        <v>54.66536132674976</v>
      </c>
    </row>
    <row r="193" spans="1:31" x14ac:dyDescent="0.25">
      <c r="A193" t="str">
        <v>6/19/08</v>
      </c>
      <c r="B193">
        <v>23.2</v>
      </c>
      <c r="C193">
        <v>23.2</v>
      </c>
      <c r="D193" s="1">
        <v>23.2</v>
      </c>
      <c r="E193">
        <v>23.2</v>
      </c>
      <c r="F193">
        <v>23.2</v>
      </c>
      <c r="G193">
        <v>1.4242154735938111</v>
      </c>
      <c r="H193">
        <v>23.3</v>
      </c>
      <c r="I193">
        <v>23.820833</v>
      </c>
      <c r="J193">
        <v>24.033332999999999</v>
      </c>
      <c r="K193">
        <v>24.227499999999999</v>
      </c>
      <c r="L193">
        <v>24.569230999999998</v>
      </c>
      <c r="M193">
        <v>35.295867999999999</v>
      </c>
      <c r="N193" s="1">
        <f>-100*(_xll.FDS($A$1,"P_PRICE_HIGH("&amp;A193&amp;","&amp;A193&amp;"-14D,,,,""PRICE"",""INTRA"")") - B193)/(_xll.FDS($A$1,"P_PRICE_HIGH("&amp;A193&amp;","&amp;A193&amp;"-14D,,,,""PRICE"",""INTRA"")") - _xll.FDS($A$1,"P_PRICE_LOW("&amp;A193&amp;","&amp;A193&amp;"-14D,,,,""PRICE"",""INTRA"")"))</f>
        <v>-1068.2236655827164</v>
      </c>
      <c r="O193">
        <v>-38</v>
      </c>
      <c r="P193">
        <v>2.3029120750160428</v>
      </c>
      <c r="Q193">
        <v>2.0421250342130008</v>
      </c>
      <c r="R193">
        <v>12.20449740795774</v>
      </c>
      <c r="S193">
        <v>10.498089404802361</v>
      </c>
      <c r="T193">
        <v>15.98117324284703</v>
      </c>
      <c r="U193">
        <v>13.267886724825219</v>
      </c>
      <c r="V193">
        <v>3.0772644438942991</v>
      </c>
      <c r="W193">
        <v>3.5401948655598261</v>
      </c>
      <c r="X193">
        <v>0.30280885584263501</v>
      </c>
      <c r="Y193">
        <v>49.930761898769013</v>
      </c>
      <c r="Z193">
        <v>0.1053672028768812</v>
      </c>
      <c r="AA193">
        <v>-5.4726859245764956</v>
      </c>
      <c r="AB193">
        <v>15.87848876726957</v>
      </c>
      <c r="AC193">
        <v>14.15998087535259</v>
      </c>
      <c r="AD193">
        <v>15.839419709951541</v>
      </c>
      <c r="AE193">
        <v>54.71831098662414</v>
      </c>
    </row>
    <row r="194" spans="1:31" x14ac:dyDescent="0.25">
      <c r="A194" t="str">
        <v>6/20/08</v>
      </c>
      <c r="B194">
        <v>23.15</v>
      </c>
      <c r="C194">
        <v>23.15</v>
      </c>
      <c r="D194" s="1">
        <v>23.15</v>
      </c>
      <c r="E194">
        <v>23.15</v>
      </c>
      <c r="F194">
        <v>23.15</v>
      </c>
      <c r="G194">
        <v>1.403347001316146</v>
      </c>
      <c r="H194">
        <v>23.31</v>
      </c>
      <c r="I194">
        <v>23.695833</v>
      </c>
      <c r="J194">
        <v>23.93</v>
      </c>
      <c r="K194">
        <v>24.12</v>
      </c>
      <c r="L194">
        <v>24.467307999999999</v>
      </c>
      <c r="M194">
        <v>34.824359999999999</v>
      </c>
      <c r="N194" s="1">
        <f>-100*(_xll.FDS($A$1,"P_PRICE_HIGH("&amp;A194&amp;","&amp;A194&amp;"-14D,,,,""PRICE"",""INTRA"")") - B194)/(_xll.FDS($A$1,"P_PRICE_HIGH("&amp;A194&amp;","&amp;A194&amp;"-14D,,,,""PRICE"",""INTRA"")") - _xll.FDS($A$1,"P_PRICE_LOW("&amp;A194&amp;","&amp;A194&amp;"-14D,,,,""PRICE"",""INTRA"")"))</f>
        <v>-1068.2258106032655</v>
      </c>
      <c r="O194">
        <v>-36</v>
      </c>
      <c r="P194">
        <v>2.3016082562787892</v>
      </c>
      <c r="Q194">
        <v>2.0433830845693368</v>
      </c>
      <c r="R194">
        <v>12.290819158838181</v>
      </c>
      <c r="S194">
        <v>10.63737006138958</v>
      </c>
      <c r="T194">
        <v>16.03752058650873</v>
      </c>
      <c r="U194">
        <v>13.342968272080141</v>
      </c>
      <c r="V194">
        <v>3.075788442976815</v>
      </c>
      <c r="W194">
        <v>3.5479431795780392</v>
      </c>
      <c r="X194">
        <v>46.67397819812512</v>
      </c>
      <c r="Y194">
        <v>50.029850210877044</v>
      </c>
      <c r="Z194">
        <v>0.22076670207828539</v>
      </c>
      <c r="AA194">
        <v>-5.1654465359756419</v>
      </c>
      <c r="AB194">
        <v>16.26300685226165</v>
      </c>
      <c r="AC194">
        <v>14.1624002062096</v>
      </c>
      <c r="AD194">
        <v>15.85004695063818</v>
      </c>
      <c r="AE194">
        <v>54.692474985337427</v>
      </c>
    </row>
    <row r="195" spans="1:31" x14ac:dyDescent="0.25">
      <c r="A195" t="str">
        <v>6/23/08</v>
      </c>
      <c r="B195">
        <v>23.15</v>
      </c>
      <c r="C195">
        <v>23.15</v>
      </c>
      <c r="D195" s="1">
        <v>23.15</v>
      </c>
      <c r="E195">
        <v>23.15</v>
      </c>
      <c r="F195">
        <v>23.15</v>
      </c>
      <c r="G195">
        <v>1.3951719578062669</v>
      </c>
      <c r="H195">
        <v>23.28</v>
      </c>
      <c r="I195">
        <v>23.595832999999999</v>
      </c>
      <c r="J195">
        <v>23.813334000000001</v>
      </c>
      <c r="K195">
        <v>24.0275</v>
      </c>
      <c r="L195">
        <v>24.371155000000002</v>
      </c>
      <c r="M195">
        <v>34.824359999999999</v>
      </c>
      <c r="N195" s="1">
        <f>-100*(_xll.FDS($A$1,"P_PRICE_HIGH("&amp;A195&amp;","&amp;A195&amp;"-14D,,,,""PRICE"",""INTRA"")") - B195)/(_xll.FDS($A$1,"P_PRICE_HIGH("&amp;A195&amp;","&amp;A195&amp;"-14D,,,,""PRICE"",""INTRA"")") - _xll.FDS($A$1,"P_PRICE_LOW("&amp;A195&amp;","&amp;A195&amp;"-14D,,,,""PRICE"",""INTRA"")"))</f>
        <v>-980.82207428999186</v>
      </c>
      <c r="O195">
        <v>-45</v>
      </c>
      <c r="P195">
        <v>2.2960215361227978</v>
      </c>
      <c r="Q195">
        <v>2.033065199262309</v>
      </c>
      <c r="R195">
        <v>12.298875933231519</v>
      </c>
      <c r="S195">
        <v>10.641077991198189</v>
      </c>
      <c r="T195">
        <v>15.960595737507241</v>
      </c>
      <c r="U195">
        <v>13.24391278392954</v>
      </c>
      <c r="V195">
        <v>3.0846943830035269</v>
      </c>
      <c r="W195">
        <v>3.5627934764256128</v>
      </c>
      <c r="X195">
        <v>37.402474438976583</v>
      </c>
      <c r="Y195">
        <v>49.94758513485116</v>
      </c>
      <c r="Z195">
        <v>-7.8901720005803186E-2</v>
      </c>
      <c r="AA195">
        <v>-5.1525246992733056</v>
      </c>
      <c r="AB195">
        <v>16.302586344211829</v>
      </c>
      <c r="AC195">
        <v>14.080818272279039</v>
      </c>
      <c r="AD195">
        <v>15.807543938391751</v>
      </c>
      <c r="AE195">
        <v>54.561380212826862</v>
      </c>
    </row>
    <row r="196" spans="1:31" x14ac:dyDescent="0.25">
      <c r="A196" t="str">
        <v>6/24/08</v>
      </c>
      <c r="B196">
        <v>22.8</v>
      </c>
      <c r="C196">
        <v>22.8</v>
      </c>
      <c r="D196" s="1">
        <v>22.8</v>
      </c>
      <c r="E196">
        <v>22.8</v>
      </c>
      <c r="F196">
        <v>22.8</v>
      </c>
      <c r="G196">
        <v>1.3808095523244439</v>
      </c>
      <c r="H196">
        <v>23.18</v>
      </c>
      <c r="I196">
        <v>23.441668</v>
      </c>
      <c r="J196">
        <v>23.663333999999999</v>
      </c>
      <c r="K196">
        <v>23.94</v>
      </c>
      <c r="L196">
        <v>24.253844999999998</v>
      </c>
      <c r="M196">
        <v>31.417166000000002</v>
      </c>
      <c r="N196" s="1">
        <f>-100*(_xll.FDS($A$1,"P_PRICE_HIGH("&amp;A196&amp;","&amp;A196&amp;"-14D,,,,""PRICE"",""INTRA"")") - B196)/(_xll.FDS($A$1,"P_PRICE_HIGH("&amp;A196&amp;","&amp;A196&amp;"-14D,,,,""PRICE"",""INTRA"")") - _xll.FDS($A$1,"P_PRICE_LOW("&amp;A196&amp;","&amp;A196&amp;"-14D,,,,""PRICE"",""INTRA"")"))</f>
        <v>-1113.6707736103949</v>
      </c>
      <c r="O196">
        <v>-71</v>
      </c>
      <c r="P196">
        <v>2.2814111500801242</v>
      </c>
      <c r="Q196">
        <v>2.0054739732656688</v>
      </c>
      <c r="R196">
        <v>12.22264578282376</v>
      </c>
      <c r="S196">
        <v>10.501713174987909</v>
      </c>
      <c r="T196">
        <v>15.90583406006678</v>
      </c>
      <c r="U196">
        <v>13.16236161652375</v>
      </c>
      <c r="V196">
        <v>3.1081833284213292</v>
      </c>
      <c r="W196">
        <v>3.6126502034311212</v>
      </c>
      <c r="X196">
        <v>11.445024064324491</v>
      </c>
      <c r="Y196">
        <v>49.970803566552767</v>
      </c>
      <c r="Z196">
        <v>-0.113703539174109</v>
      </c>
      <c r="AA196">
        <v>-4.4762000715752652</v>
      </c>
      <c r="AB196">
        <v>16.306581049561359</v>
      </c>
      <c r="AC196">
        <v>13.893051637701969</v>
      </c>
      <c r="AD196">
        <v>15.71007079277987</v>
      </c>
      <c r="AE196">
        <v>54.517241716742348</v>
      </c>
    </row>
    <row r="197" spans="1:31" x14ac:dyDescent="0.25">
      <c r="A197" t="str">
        <v>6/25/08</v>
      </c>
      <c r="B197">
        <v>22.95</v>
      </c>
      <c r="C197">
        <v>22.95</v>
      </c>
      <c r="D197" s="1">
        <v>22.95</v>
      </c>
      <c r="E197">
        <v>22.95</v>
      </c>
      <c r="F197">
        <v>22.95</v>
      </c>
      <c r="G197">
        <v>1.397733099518391</v>
      </c>
      <c r="H197">
        <v>23.05</v>
      </c>
      <c r="I197">
        <v>23.283332999999999</v>
      </c>
      <c r="J197">
        <v>23.55</v>
      </c>
      <c r="K197">
        <v>23.86</v>
      </c>
      <c r="L197">
        <v>24.140384999999998</v>
      </c>
      <c r="M197">
        <v>34.380330000000001</v>
      </c>
      <c r="N197" s="1">
        <f>-100*(_xll.FDS($A$1,"P_PRICE_HIGH("&amp;A197&amp;","&amp;A197&amp;"-14D,,,,""PRICE"",""INTRA"")") - B197)/(_xll.FDS($A$1,"P_PRICE_HIGH("&amp;A197&amp;","&amp;A197&amp;"-14D,,,,""PRICE"",""INTRA"")") - _xll.FDS($A$1,"P_PRICE_LOW("&amp;A197&amp;","&amp;A197&amp;"-14D,,,,""PRICE"",""INTRA"")"))</f>
        <v>-1144.9310984528117</v>
      </c>
      <c r="O197">
        <v>-59</v>
      </c>
      <c r="P197">
        <v>2.2886802725629352</v>
      </c>
      <c r="Q197">
        <v>2.0213806142997051</v>
      </c>
      <c r="R197">
        <v>12.243860606891641</v>
      </c>
      <c r="S197">
        <v>10.548924265224819</v>
      </c>
      <c r="T197">
        <v>15.98114592500591</v>
      </c>
      <c r="U197">
        <v>13.34040870184411</v>
      </c>
      <c r="V197">
        <v>3.0969640434274028</v>
      </c>
      <c r="W197">
        <v>3.5856565004139962</v>
      </c>
      <c r="X197">
        <v>76.494422324629127</v>
      </c>
      <c r="Y197">
        <v>49.982792329036513</v>
      </c>
      <c r="Z197">
        <v>-0.1554490821323137</v>
      </c>
      <c r="AA197">
        <v>-3.8154977686120848</v>
      </c>
      <c r="AB197">
        <v>16.417371520155761</v>
      </c>
      <c r="AC197">
        <v>14.001392748513441</v>
      </c>
      <c r="AD197">
        <v>15.76804389634172</v>
      </c>
      <c r="AE197">
        <v>54.577076453436511</v>
      </c>
    </row>
    <row r="198" spans="1:31" x14ac:dyDescent="0.25">
      <c r="A198" t="str">
        <v>6/26/08</v>
      </c>
      <c r="B198">
        <v>22.9</v>
      </c>
      <c r="C198">
        <v>22.9</v>
      </c>
      <c r="D198" s="1">
        <v>22.9</v>
      </c>
      <c r="E198">
        <v>22.9</v>
      </c>
      <c r="F198">
        <v>22.9</v>
      </c>
      <c r="G198">
        <v>1.3871848539443781</v>
      </c>
      <c r="H198">
        <v>22.99</v>
      </c>
      <c r="I198">
        <v>23.212499999999999</v>
      </c>
      <c r="J198">
        <v>23.453333000000001</v>
      </c>
      <c r="K198">
        <v>23.772500000000001</v>
      </c>
      <c r="L198">
        <v>24.046154000000001</v>
      </c>
      <c r="M198">
        <v>33.855243999999999</v>
      </c>
      <c r="N198" s="1">
        <f>-100*(_xll.FDS($A$1,"P_PRICE_HIGH("&amp;A198&amp;","&amp;A198&amp;"-14D,,,,""PRICE"",""INTRA"")") - B198)/(_xll.FDS($A$1,"P_PRICE_HIGH("&amp;A198&amp;","&amp;A198&amp;"-14D,,,,""PRICE"",""INTRA"")") - _xll.FDS($A$1,"P_PRICE_LOW("&amp;A198&amp;","&amp;A198&amp;"-14D,,,,""PRICE"",""INTRA"")"))</f>
        <v>-1144.933434890492</v>
      </c>
      <c r="O198">
        <v>-84</v>
      </c>
      <c r="P198">
        <v>2.2822743885157961</v>
      </c>
      <c r="Q198">
        <v>2.0108511900338981</v>
      </c>
      <c r="R198">
        <v>12.17026795758407</v>
      </c>
      <c r="S198">
        <v>10.43415057201139</v>
      </c>
      <c r="T198">
        <v>15.895938977219849</v>
      </c>
      <c r="U198">
        <v>13.18911110110691</v>
      </c>
      <c r="V198">
        <v>3.105302106526779</v>
      </c>
      <c r="W198">
        <v>3.601844176816992</v>
      </c>
      <c r="X198">
        <v>10.172186622138531</v>
      </c>
      <c r="Y198">
        <v>49.94443783253287</v>
      </c>
      <c r="Z198">
        <v>-0.15304262132578911</v>
      </c>
      <c r="AA198">
        <v>-4.2003924450628558</v>
      </c>
      <c r="AB198">
        <v>16.253870382135201</v>
      </c>
      <c r="AC198">
        <v>13.927278304353409</v>
      </c>
      <c r="AD198">
        <v>15.72385856615082</v>
      </c>
      <c r="AE198">
        <v>54.5320542302116</v>
      </c>
    </row>
    <row r="199" spans="1:31" x14ac:dyDescent="0.25">
      <c r="A199" t="str">
        <v>6/27/08</v>
      </c>
      <c r="B199">
        <v>22.4</v>
      </c>
      <c r="C199">
        <v>22.4</v>
      </c>
      <c r="D199" s="1">
        <v>22.4</v>
      </c>
      <c r="E199">
        <v>22.4</v>
      </c>
      <c r="F199">
        <v>22.4</v>
      </c>
      <c r="G199">
        <v>1.4387205251830559</v>
      </c>
      <c r="H199">
        <v>22.84</v>
      </c>
      <c r="I199">
        <v>23.104165999999999</v>
      </c>
      <c r="J199">
        <v>23.303332999999999</v>
      </c>
      <c r="K199">
        <v>23.657499999999999</v>
      </c>
      <c r="L199">
        <v>23.919231</v>
      </c>
      <c r="M199">
        <v>29.073357000000001</v>
      </c>
      <c r="N199" s="1">
        <f>-100*(_xll.FDS($A$1,"P_PRICE_HIGH("&amp;A199&amp;","&amp;A199&amp;"-14D,,,,""PRICE"",""INTRA"")") - B199)/(_xll.FDS($A$1,"P_PRICE_HIGH("&amp;A199&amp;","&amp;A199&amp;"-14D,,,,""PRICE"",""INTRA"")") - _xll.FDS($A$1,"P_PRICE_LOW("&amp;A199&amp;","&amp;A199&amp;"-14D,,,,""PRICE"",""INTRA"")"))</f>
        <v>-890.69075073066404</v>
      </c>
      <c r="O199">
        <v>-125</v>
      </c>
      <c r="P199">
        <v>2.2607250905447689</v>
      </c>
      <c r="Q199">
        <v>1.970116992037106</v>
      </c>
      <c r="R199">
        <v>12.05983340092286</v>
      </c>
      <c r="S199">
        <v>10.217294181867841</v>
      </c>
      <c r="T199">
        <v>15.744585985000899</v>
      </c>
      <c r="U199">
        <v>12.88990580651657</v>
      </c>
      <c r="V199">
        <v>3.1402615528803262</v>
      </c>
      <c r="W199">
        <v>3.6790467828579079</v>
      </c>
      <c r="X199">
        <v>1.283175712276347</v>
      </c>
      <c r="Y199">
        <v>49.991873947026171</v>
      </c>
      <c r="Z199">
        <v>-2.348718954197002E-2</v>
      </c>
      <c r="AA199">
        <v>-4.7928955745031283</v>
      </c>
      <c r="AB199">
        <v>16.312935682710972</v>
      </c>
      <c r="AC199">
        <v>13.649172848284261</v>
      </c>
      <c r="AD199">
        <v>15.578350941587701</v>
      </c>
      <c r="AE199">
        <v>54.368758265724587</v>
      </c>
    </row>
    <row r="200" spans="1:31" x14ac:dyDescent="0.25">
      <c r="A200" t="str">
        <v>6/30/08</v>
      </c>
      <c r="B200">
        <v>22.45</v>
      </c>
      <c r="C200">
        <v>22.45</v>
      </c>
      <c r="D200" s="1">
        <v>22.45</v>
      </c>
      <c r="E200">
        <v>22.45</v>
      </c>
      <c r="F200">
        <v>22.45</v>
      </c>
      <c r="G200">
        <v>1.4168240929738789</v>
      </c>
      <c r="H200">
        <v>22.7</v>
      </c>
      <c r="I200">
        <v>23.024999999999999</v>
      </c>
      <c r="J200">
        <v>23.143332999999998</v>
      </c>
      <c r="K200">
        <v>23.535</v>
      </c>
      <c r="L200">
        <v>23.809615999999998</v>
      </c>
      <c r="M200">
        <v>30.136057000000001</v>
      </c>
      <c r="N200" s="1">
        <f>-100*(_xll.FDS($A$1,"P_PRICE_HIGH("&amp;A200&amp;","&amp;A200&amp;"-14D,,,,""PRICE"",""INTRA"")") - B200)/(_xll.FDS($A$1,"P_PRICE_HIGH("&amp;A200&amp;","&amp;A200&amp;"-14D,,,,""PRICE"",""INTRA"")") - _xll.FDS($A$1,"P_PRICE_LOW("&amp;A200&amp;","&amp;A200&amp;"-14D,,,,""PRICE"",""INTRA"")"))</f>
        <v>-1205.5707474763892</v>
      </c>
      <c r="O200">
        <v>-115</v>
      </c>
      <c r="P200">
        <v>2.258965857016173</v>
      </c>
      <c r="Q200">
        <v>1.971616719387012</v>
      </c>
      <c r="R200">
        <v>12.061105175115991</v>
      </c>
      <c r="S200">
        <v>10.191955817765599</v>
      </c>
      <c r="T200">
        <v>15.7262766757639</v>
      </c>
      <c r="U200">
        <v>12.81638686503447</v>
      </c>
      <c r="V200">
        <v>3.142511563280824</v>
      </c>
      <c r="W200">
        <v>3.6842670302077658</v>
      </c>
      <c r="X200">
        <v>59.057274096268429</v>
      </c>
      <c r="Y200">
        <v>50.160547705768067</v>
      </c>
      <c r="Z200">
        <v>0.15522773881025859</v>
      </c>
      <c r="AA200">
        <v>-5.149919198352074</v>
      </c>
      <c r="AB200">
        <v>16.360238404179821</v>
      </c>
      <c r="AC200">
        <v>13.67816013494461</v>
      </c>
      <c r="AD200">
        <v>15.58939421617918</v>
      </c>
      <c r="AE200">
        <v>54.387328388847457</v>
      </c>
    </row>
    <row r="201" spans="1:31" x14ac:dyDescent="0.25">
      <c r="A201" t="str">
        <v>7/02/08</v>
      </c>
      <c r="B201">
        <v>22.05</v>
      </c>
      <c r="C201">
        <v>22.05</v>
      </c>
      <c r="D201" s="1">
        <v>22.05</v>
      </c>
      <c r="E201">
        <v>22.05</v>
      </c>
      <c r="F201">
        <v>22.05</v>
      </c>
      <c r="G201">
        <v>1.418672162995843</v>
      </c>
      <c r="H201">
        <v>22.55</v>
      </c>
      <c r="I201">
        <v>22.9375</v>
      </c>
      <c r="J201">
        <v>23.03</v>
      </c>
      <c r="K201">
        <v>23.385000000000002</v>
      </c>
      <c r="L201">
        <v>23.696154</v>
      </c>
      <c r="M201">
        <v>26.690683</v>
      </c>
      <c r="N201" s="1">
        <f>-100*(_xll.FDS($A$1,"P_PRICE_HIGH("&amp;A201&amp;","&amp;A201&amp;"-14D,,,,""PRICE"",""INTRA"")") - B201)/(_xll.FDS($A$1,"P_PRICE_HIGH("&amp;A201&amp;","&amp;A201&amp;"-14D,,,,""PRICE"",""INTRA"")") - _xll.FDS($A$1,"P_PRICE_LOW("&amp;A201&amp;","&amp;A201&amp;"-14D,,,,""PRICE"",""INTRA"")"))</f>
        <v>-1211.8759939690603</v>
      </c>
      <c r="O201">
        <v>-146</v>
      </c>
      <c r="P201">
        <v>2.2369496488726859</v>
      </c>
      <c r="Q201">
        <v>1.9329781764113829</v>
      </c>
      <c r="R201">
        <v>11.94781586338004</v>
      </c>
      <c r="S201">
        <v>10.072300602298171</v>
      </c>
      <c r="T201">
        <v>15.63102029883707</v>
      </c>
      <c r="U201">
        <v>12.649675201940999</v>
      </c>
      <c r="V201">
        <v>3.178067707543804</v>
      </c>
      <c r="W201">
        <v>3.754288038507998</v>
      </c>
      <c r="X201">
        <v>8.9115495490546195</v>
      </c>
      <c r="Y201">
        <v>50.142624701505007</v>
      </c>
      <c r="Z201">
        <v>0.25591736367202722</v>
      </c>
      <c r="AA201">
        <v>-5.7440355087997892</v>
      </c>
      <c r="AB201">
        <v>16.431939848472691</v>
      </c>
      <c r="AC201">
        <v>13.41838733254499</v>
      </c>
      <c r="AD201">
        <v>15.447458005226281</v>
      </c>
      <c r="AE201">
        <v>54.406234196002558</v>
      </c>
    </row>
    <row r="202" spans="1:31" x14ac:dyDescent="0.25">
      <c r="A202" t="str">
        <v>7/03/08</v>
      </c>
      <c r="B202">
        <v>21.6</v>
      </c>
      <c r="C202">
        <v>21.6</v>
      </c>
      <c r="D202" s="1">
        <v>21.6</v>
      </c>
      <c r="E202">
        <v>21.6</v>
      </c>
      <c r="F202">
        <v>21.6</v>
      </c>
      <c r="G202">
        <v>1.438444203597214</v>
      </c>
      <c r="H202">
        <v>22.28</v>
      </c>
      <c r="I202">
        <v>22.795833999999999</v>
      </c>
      <c r="J202">
        <v>22.89</v>
      </c>
      <c r="K202">
        <v>23.232500000000002</v>
      </c>
      <c r="L202">
        <v>23.582692999999999</v>
      </c>
      <c r="M202">
        <v>23.443483000000001</v>
      </c>
      <c r="N202" s="1">
        <f>-100*(_xll.FDS($A$1,"P_PRICE_HIGH("&amp;A202&amp;","&amp;A202&amp;"-14D,,,,""PRICE"",""INTRA"")") - B202)/(_xll.FDS($A$1,"P_PRICE_HIGH("&amp;A202&amp;","&amp;A202&amp;"-14D,,,,""PRICE"",""INTRA"")") - _xll.FDS($A$1,"P_PRICE_LOW("&amp;A202&amp;","&amp;A202&amp;"-14D,,,,""PRICE"",""INTRA"")"))</f>
        <v>-1007.9106259447577</v>
      </c>
      <c r="O202">
        <v>-175</v>
      </c>
      <c r="P202">
        <v>2.2140887086840708</v>
      </c>
      <c r="Q202">
        <v>1.88979321232457</v>
      </c>
      <c r="R202">
        <v>11.7621354532938</v>
      </c>
      <c r="S202">
        <v>9.7404541197530712</v>
      </c>
      <c r="T202">
        <v>15.57221476306009</v>
      </c>
      <c r="U202">
        <v>12.58049616827655</v>
      </c>
      <c r="V202">
        <v>3.2201613197816679</v>
      </c>
      <c r="W202">
        <v>3.8450379392496168</v>
      </c>
      <c r="X202">
        <v>2.2486064286665952</v>
      </c>
      <c r="Y202">
        <v>50.228788137453172</v>
      </c>
      <c r="Z202">
        <v>0.24594665171232399</v>
      </c>
      <c r="AA202">
        <v>-4.5163803099313551</v>
      </c>
      <c r="AB202">
        <v>16.453896891287261</v>
      </c>
      <c r="AC202">
        <v>13.1254250000146</v>
      </c>
      <c r="AD202">
        <v>15.286143774410739</v>
      </c>
      <c r="AE202">
        <v>54.410612580477093</v>
      </c>
    </row>
    <row r="203" spans="1:31" x14ac:dyDescent="0.25">
      <c r="A203" t="str">
        <v>7/04/08</v>
      </c>
      <c r="B203">
        <v>21.8</v>
      </c>
      <c r="C203">
        <v>21.8</v>
      </c>
      <c r="D203" s="1">
        <v>21.8</v>
      </c>
      <c r="E203">
        <v>21.8</v>
      </c>
      <c r="F203">
        <v>21.8</v>
      </c>
      <c r="G203">
        <v>1.473766881542282</v>
      </c>
      <c r="H203">
        <v>22.06</v>
      </c>
      <c r="I203">
        <v>22.670833999999999</v>
      </c>
      <c r="J203">
        <v>22.783332999999999</v>
      </c>
      <c r="K203">
        <v>23.105</v>
      </c>
      <c r="L203">
        <v>23.476922999999999</v>
      </c>
      <c r="M203">
        <v>27.656115</v>
      </c>
      <c r="N203" s="1">
        <f>-100*(_xll.FDS($A$1,"P_PRICE_HIGH("&amp;A203&amp;","&amp;A203&amp;"-14D,,,,""PRICE"",""INTRA"")") - B203)/(_xll.FDS($A$1,"P_PRICE_HIGH("&amp;A203&amp;","&amp;A203&amp;"-14D,,,,""PRICE"",""INTRA"")") - _xll.FDS($A$1,"P_PRICE_LOW("&amp;A203&amp;","&amp;A203&amp;"-14D,,,,""PRICE"",""INTRA"")"))</f>
        <v>-1007.9020372406214</v>
      </c>
      <c r="O203">
        <v>-170</v>
      </c>
      <c r="P203">
        <v>2.2244147998831978</v>
      </c>
      <c r="Q203">
        <v>1.912220474755673</v>
      </c>
      <c r="R203">
        <v>11.808220005948201</v>
      </c>
      <c r="S203">
        <v>9.811067932102393</v>
      </c>
      <c r="T203">
        <v>15.560922784752121</v>
      </c>
      <c r="U203">
        <v>12.53857674087293</v>
      </c>
      <c r="V203">
        <v>3.1971863517284191</v>
      </c>
      <c r="W203">
        <v>3.7931929153924608</v>
      </c>
      <c r="X203">
        <v>72.932054003344604</v>
      </c>
      <c r="Y203">
        <v>50.240724240847982</v>
      </c>
      <c r="Z203">
        <v>0.1029055099419368</v>
      </c>
      <c r="AA203">
        <v>-5.8801228868322912</v>
      </c>
      <c r="AB203">
        <v>16.4168594840271</v>
      </c>
      <c r="AC203">
        <v>13.307736837272969</v>
      </c>
      <c r="AD203">
        <v>15.381498753928719</v>
      </c>
      <c r="AE203">
        <v>54.352070038006623</v>
      </c>
    </row>
    <row r="204" spans="1:31" x14ac:dyDescent="0.25">
      <c r="A204" t="str">
        <v>7/07/08</v>
      </c>
      <c r="B204">
        <v>22.3</v>
      </c>
      <c r="C204">
        <v>22.3</v>
      </c>
      <c r="D204" s="1">
        <v>22.3</v>
      </c>
      <c r="E204">
        <v>22.3</v>
      </c>
      <c r="F204">
        <v>22.3</v>
      </c>
      <c r="G204">
        <v>1.55614628988448</v>
      </c>
      <c r="H204">
        <v>22.04</v>
      </c>
      <c r="I204">
        <v>22.5625</v>
      </c>
      <c r="J204">
        <v>22.73</v>
      </c>
      <c r="K204">
        <v>22.987500000000001</v>
      </c>
      <c r="L204">
        <v>23.386538000000002</v>
      </c>
      <c r="M204">
        <v>36.990806999999997</v>
      </c>
      <c r="N204" s="1">
        <f>-100*(_xll.FDS($A$1,"P_PRICE_HIGH("&amp;A204&amp;","&amp;A204&amp;"-14D,,,,""PRICE"",""INTRA"")") - B204)/(_xll.FDS($A$1,"P_PRICE_HIGH("&amp;A204&amp;","&amp;A204&amp;"-14D,,,,""PRICE"",""INTRA"")") - _xll.FDS($A$1,"P_PRICE_LOW("&amp;A204&amp;","&amp;A204&amp;"-14D,,,,""PRICE"",""INTRA"")"))</f>
        <v>-1007.8805654802806</v>
      </c>
      <c r="O204">
        <v>-134</v>
      </c>
      <c r="P204">
        <v>2.238444100145105</v>
      </c>
      <c r="Q204">
        <v>1.942038924715737</v>
      </c>
      <c r="R204">
        <v>11.88607039043181</v>
      </c>
      <c r="S204">
        <v>9.9885818535233781</v>
      </c>
      <c r="T204">
        <v>15.823186726991739</v>
      </c>
      <c r="U204">
        <v>12.9385465123191</v>
      </c>
      <c r="V204">
        <v>3.1698759643731709</v>
      </c>
      <c r="W204">
        <v>3.7193843727954921</v>
      </c>
      <c r="X204">
        <v>98.507130601340236</v>
      </c>
      <c r="Y204">
        <v>50.179296233495137</v>
      </c>
      <c r="Z204">
        <v>-0.10992637931241379</v>
      </c>
      <c r="AA204">
        <v>-5.4132685580860418</v>
      </c>
      <c r="AB204">
        <v>16.01789158048712</v>
      </c>
      <c r="AC204">
        <v>13.55155629680551</v>
      </c>
      <c r="AD204">
        <v>15.49668514851759</v>
      </c>
      <c r="AE204">
        <v>54.368872008560629</v>
      </c>
    </row>
    <row r="205" spans="1:31" x14ac:dyDescent="0.25">
      <c r="A205" t="str">
        <v>7/08/08</v>
      </c>
      <c r="B205">
        <v>21.55</v>
      </c>
      <c r="C205">
        <v>21.55</v>
      </c>
      <c r="D205" s="1">
        <v>21.55</v>
      </c>
      <c r="E205">
        <v>21.55</v>
      </c>
      <c r="F205">
        <v>21.55</v>
      </c>
      <c r="G205">
        <v>1.6532193048393871</v>
      </c>
      <c r="H205">
        <v>21.86</v>
      </c>
      <c r="I205">
        <v>22.425000000000001</v>
      </c>
      <c r="J205">
        <v>22.613333000000001</v>
      </c>
      <c r="K205">
        <v>22.822500000000002</v>
      </c>
      <c r="L205">
        <v>23.265384999999998</v>
      </c>
      <c r="M205">
        <v>30.610464</v>
      </c>
      <c r="N205" s="1">
        <f>-100*(_xll.FDS($A$1,"P_PRICE_HIGH("&amp;A205&amp;","&amp;A205&amp;"-14D,,,,""PRICE"",""INTRA"")") - B205)/(_xll.FDS($A$1,"P_PRICE_HIGH("&amp;A205&amp;","&amp;A205&amp;"-14D,,,,""PRICE"",""INTRA"")") - _xll.FDS($A$1,"P_PRICE_LOW("&amp;A205&amp;","&amp;A205&amp;"-14D,,,,""PRICE"",""INTRA"")"))</f>
        <v>-980.65322119020504</v>
      </c>
      <c r="O205">
        <v>-177</v>
      </c>
      <c r="P205">
        <v>2.1935401972015791</v>
      </c>
      <c r="Q205">
        <v>1.8611833543088321</v>
      </c>
      <c r="R205">
        <v>11.6783686270341</v>
      </c>
      <c r="S205">
        <v>9.6311551287171202</v>
      </c>
      <c r="T205">
        <v>15.666508732083249</v>
      </c>
      <c r="U205">
        <v>12.66393101395435</v>
      </c>
      <c r="V205">
        <v>3.2335735585789922</v>
      </c>
      <c r="W205">
        <v>3.8488707655512751</v>
      </c>
      <c r="X205">
        <v>0</v>
      </c>
      <c r="Y205">
        <v>50.176316592367428</v>
      </c>
      <c r="Z205">
        <v>2.7353789580022509E-2</v>
      </c>
      <c r="AA205">
        <v>-4.2433850046931569</v>
      </c>
      <c r="AB205">
        <v>16.087900128560129</v>
      </c>
      <c r="AC205">
        <v>13.09534956481906</v>
      </c>
      <c r="AD205">
        <v>15.241667401086721</v>
      </c>
      <c r="AE205">
        <v>54.389100104141853</v>
      </c>
    </row>
    <row r="206" spans="1:31" x14ac:dyDescent="0.25">
      <c r="A206" t="str">
        <v>7/09/08</v>
      </c>
      <c r="B206">
        <v>22.15</v>
      </c>
      <c r="C206">
        <v>22.15</v>
      </c>
      <c r="D206" s="1">
        <v>22.15</v>
      </c>
      <c r="E206">
        <v>22.15</v>
      </c>
      <c r="F206">
        <v>22.15</v>
      </c>
      <c r="G206">
        <v>1.567615537762634</v>
      </c>
      <c r="H206">
        <v>21.88</v>
      </c>
      <c r="I206">
        <v>22.341667000000001</v>
      </c>
      <c r="J206">
        <v>22.536667000000001</v>
      </c>
      <c r="K206">
        <v>22.7425</v>
      </c>
      <c r="L206">
        <v>23.159614999999999</v>
      </c>
      <c r="M206">
        <v>39.587837</v>
      </c>
      <c r="N206" s="1">
        <f>-100*(_xll.FDS($A$1,"P_PRICE_HIGH("&amp;A206&amp;","&amp;A206&amp;"-14D,,,,""PRICE"",""INTRA"")") - B206)/(_xll.FDS($A$1,"P_PRICE_HIGH("&amp;A206&amp;","&amp;A206&amp;"-14D,,,,""PRICE"",""INTRA"")") - _xll.FDS($A$1,"P_PRICE_LOW("&amp;A206&amp;","&amp;A206&amp;"-14D,,,,""PRICE"",""INTRA"")"))</f>
        <v>-980.62815193639142</v>
      </c>
      <c r="O206">
        <v>-148</v>
      </c>
      <c r="P206">
        <v>2.2217682144015081</v>
      </c>
      <c r="Q206">
        <v>1.9160673631931451</v>
      </c>
      <c r="R206">
        <v>11.824256309800729</v>
      </c>
      <c r="S206">
        <v>9.9145263044206118</v>
      </c>
      <c r="T206">
        <v>15.75707046429399</v>
      </c>
      <c r="U206">
        <v>12.845951470305231</v>
      </c>
      <c r="V206">
        <v>3.1794122997542051</v>
      </c>
      <c r="W206">
        <v>3.7373765218371382</v>
      </c>
      <c r="X206">
        <v>96.578825711144162</v>
      </c>
      <c r="Y206">
        <v>50.228212472941287</v>
      </c>
      <c r="Z206">
        <v>-0.40997091083166359</v>
      </c>
      <c r="AA206">
        <v>-4.5019012282070836</v>
      </c>
      <c r="AB206">
        <v>15.860088941464889</v>
      </c>
      <c r="AC206">
        <v>13.499697357061621</v>
      </c>
      <c r="AD206">
        <v>15.45847933589225</v>
      </c>
      <c r="AE206">
        <v>54.430829585646897</v>
      </c>
    </row>
    <row r="207" spans="1:31" x14ac:dyDescent="0.25">
      <c r="A207" t="str">
        <v>7/10/08</v>
      </c>
      <c r="B207">
        <v>22.2</v>
      </c>
      <c r="C207">
        <v>22.2</v>
      </c>
      <c r="D207" s="1">
        <v>22.2</v>
      </c>
      <c r="E207">
        <v>22.2</v>
      </c>
      <c r="F207">
        <v>22.2</v>
      </c>
      <c r="G207">
        <v>1.572662937094641</v>
      </c>
      <c r="H207">
        <v>22</v>
      </c>
      <c r="I207">
        <v>22.262499999999999</v>
      </c>
      <c r="J207">
        <v>22.443332999999999</v>
      </c>
      <c r="K207">
        <v>22.6675</v>
      </c>
      <c r="L207">
        <v>23.05</v>
      </c>
      <c r="M207">
        <v>40.281210000000002</v>
      </c>
      <c r="N207" s="1">
        <f>-100*(_xll.FDS($A$1,"P_PRICE_HIGH("&amp;A207&amp;","&amp;A207&amp;"-14D,,,,""PRICE"",""INTRA"")") - B207)/(_xll.FDS($A$1,"P_PRICE_HIGH("&amp;A207&amp;","&amp;A207&amp;"-14D,,,,""PRICE"",""INTRA"")") - _xll.FDS($A$1,"P_PRICE_LOW("&amp;A207&amp;","&amp;A207&amp;"-14D,,,,""PRICE"",""INTRA"")"))</f>
        <v>-1011.3079873226706</v>
      </c>
      <c r="O207">
        <v>-139</v>
      </c>
      <c r="P207">
        <v>2.2239442459796011</v>
      </c>
      <c r="Q207">
        <v>1.92078804243151</v>
      </c>
      <c r="R207">
        <v>11.80153302940125</v>
      </c>
      <c r="S207">
        <v>9.8817182575546649</v>
      </c>
      <c r="T207">
        <v>15.729813804594309</v>
      </c>
      <c r="U207">
        <v>12.765776111146501</v>
      </c>
      <c r="V207">
        <v>3.1744337910692231</v>
      </c>
      <c r="W207">
        <v>3.726800364376849</v>
      </c>
      <c r="X207">
        <v>77.663854112806789</v>
      </c>
      <c r="Y207">
        <v>50.074870002297892</v>
      </c>
      <c r="Z207">
        <v>-0.1760267616524874</v>
      </c>
      <c r="AA207">
        <v>-5.085056220784919</v>
      </c>
      <c r="AB207">
        <v>16.15420533322165</v>
      </c>
      <c r="AC207">
        <v>13.49819264455002</v>
      </c>
      <c r="AD207">
        <v>15.46487855794552</v>
      </c>
      <c r="AE207">
        <v>54.357335201796062</v>
      </c>
    </row>
    <row r="208" spans="1:31" x14ac:dyDescent="0.25">
      <c r="A208" t="str">
        <v>7/11/08</v>
      </c>
      <c r="B208">
        <v>22.5</v>
      </c>
      <c r="C208">
        <v>22.5</v>
      </c>
      <c r="D208" s="1">
        <v>22.5</v>
      </c>
      <c r="E208">
        <v>22.5</v>
      </c>
      <c r="F208">
        <v>22.5</v>
      </c>
      <c r="G208">
        <v>1.5983433659269499</v>
      </c>
      <c r="H208">
        <v>22.14</v>
      </c>
      <c r="I208">
        <v>22.237500000000001</v>
      </c>
      <c r="J208">
        <v>22.396667000000001</v>
      </c>
      <c r="K208">
        <v>22.622499999999999</v>
      </c>
      <c r="L208">
        <v>22.967307999999999</v>
      </c>
      <c r="M208">
        <v>44.404299999999999</v>
      </c>
      <c r="N208" s="1">
        <f>-100*(_xll.FDS($A$1,"P_PRICE_HIGH("&amp;A208&amp;","&amp;A208&amp;"-14D,,,,""PRICE"",""INTRA"")") - B208)/(_xll.FDS($A$1,"P_PRICE_HIGH("&amp;A208&amp;","&amp;A208&amp;"-14D,,,,""PRICE"",""INTRA"")") - _xll.FDS($A$1,"P_PRICE_LOW("&amp;A208&amp;","&amp;A208&amp;"-14D,,,,""PRICE"",""INTRA"")"))</f>
        <v>-1011.2950159763744</v>
      </c>
      <c r="O208">
        <v>-111</v>
      </c>
      <c r="P208">
        <v>2.246616241395996</v>
      </c>
      <c r="Q208">
        <v>1.963638058364688</v>
      </c>
      <c r="R208">
        <v>11.899051556319289</v>
      </c>
      <c r="S208">
        <v>10.042151341448079</v>
      </c>
      <c r="T208">
        <v>15.82408832098008</v>
      </c>
      <c r="U208">
        <v>12.958749606028171</v>
      </c>
      <c r="V208">
        <v>3.12760805747532</v>
      </c>
      <c r="W208">
        <v>3.6258812355100312</v>
      </c>
      <c r="X208">
        <v>88.753449526938553</v>
      </c>
      <c r="Y208">
        <v>49.755672216777107</v>
      </c>
      <c r="Z208">
        <v>6.7494388613628914E-2</v>
      </c>
      <c r="AA208">
        <v>-5.9212260395320033</v>
      </c>
      <c r="AB208">
        <v>16.12470610530595</v>
      </c>
      <c r="AC208">
        <v>13.78440119746428</v>
      </c>
      <c r="AD208">
        <v>15.624721987808201</v>
      </c>
      <c r="AE208">
        <v>54.428082727768647</v>
      </c>
    </row>
    <row r="209" spans="1:31" x14ac:dyDescent="0.25">
      <c r="A209" t="str">
        <v>7/14/08</v>
      </c>
      <c r="B209">
        <v>22.3</v>
      </c>
      <c r="C209">
        <v>22.3</v>
      </c>
      <c r="D209" s="1">
        <v>22.3</v>
      </c>
      <c r="E209">
        <v>22.3</v>
      </c>
      <c r="F209">
        <v>22.3</v>
      </c>
      <c r="G209">
        <v>1.586448438819188</v>
      </c>
      <c r="H209">
        <v>22.14</v>
      </c>
      <c r="I209">
        <v>22.183332</v>
      </c>
      <c r="J209">
        <v>22.34</v>
      </c>
      <c r="K209">
        <v>22.5825</v>
      </c>
      <c r="L209">
        <v>22.888462000000001</v>
      </c>
      <c r="M209">
        <v>42.307200000000002</v>
      </c>
      <c r="N209" s="1">
        <f>-100*(_xll.FDS($A$1,"P_PRICE_HIGH("&amp;A209&amp;","&amp;A209&amp;"-14D,,,,""PRICE"",""INTRA"")") - B209)/(_xll.FDS($A$1,"P_PRICE_HIGH("&amp;A209&amp;","&amp;A209&amp;"-14D,,,,""PRICE"",""INTRA"")") - _xll.FDS($A$1,"P_PRICE_LOW("&amp;A209&amp;","&amp;A209&amp;"-14D,,,,""PRICE"",""INTRA"")"))</f>
        <v>-1279.7605387039546</v>
      </c>
      <c r="O209">
        <v>-131</v>
      </c>
      <c r="P209">
        <v>2.2288769565576141</v>
      </c>
      <c r="Q209">
        <v>1.9371052078071429</v>
      </c>
      <c r="R209">
        <v>11.853470371644921</v>
      </c>
      <c r="S209">
        <v>9.9812241576073255</v>
      </c>
      <c r="T209">
        <v>15.776984700320019</v>
      </c>
      <c r="U209">
        <v>12.922769334286951</v>
      </c>
      <c r="V209">
        <v>3.1582448439686819</v>
      </c>
      <c r="W209">
        <v>3.680875171058517</v>
      </c>
      <c r="X209">
        <v>16.270084452014132</v>
      </c>
      <c r="Y209">
        <v>49.838295555588871</v>
      </c>
      <c r="Z209">
        <v>8.0748512644623377E-2</v>
      </c>
      <c r="AA209">
        <v>-5.3042969981738999</v>
      </c>
      <c r="AB209">
        <v>16.06160094929049</v>
      </c>
      <c r="AC209">
        <v>13.60055560962445</v>
      </c>
      <c r="AD209">
        <v>15.51299552874919</v>
      </c>
      <c r="AE209">
        <v>54.466897897523367</v>
      </c>
    </row>
    <row r="210" spans="1:31" x14ac:dyDescent="0.25">
      <c r="A210" t="str">
        <v>7/15/08</v>
      </c>
      <c r="B210">
        <v>21.55</v>
      </c>
      <c r="C210">
        <v>21.55</v>
      </c>
      <c r="D210" s="1">
        <v>21.55</v>
      </c>
      <c r="E210">
        <v>21.55</v>
      </c>
      <c r="F210">
        <v>21.55</v>
      </c>
      <c r="G210">
        <v>1.7221975278748789</v>
      </c>
      <c r="H210">
        <v>22.14</v>
      </c>
      <c r="I210">
        <v>22.070833</v>
      </c>
      <c r="J210">
        <v>22.233333999999999</v>
      </c>
      <c r="K210">
        <v>22.495000000000001</v>
      </c>
      <c r="L210">
        <v>22.76923</v>
      </c>
      <c r="M210">
        <v>35.530589999999997</v>
      </c>
      <c r="N210" s="1">
        <f>-100*(_xll.FDS($A$1,"P_PRICE_HIGH("&amp;A210&amp;","&amp;A210&amp;"-14D,,,,""PRICE"",""INTRA"")") - B210)/(_xll.FDS($A$1,"P_PRICE_HIGH("&amp;A210&amp;","&amp;A210&amp;"-14D,,,,""PRICE"",""INTRA"")") - _xll.FDS($A$1,"P_PRICE_LOW("&amp;A210&amp;","&amp;A210&amp;"-14D,,,,""PRICE"",""INTRA"")"))</f>
        <v>-1264.5137740513596</v>
      </c>
      <c r="O210">
        <v>-172</v>
      </c>
      <c r="P210">
        <v>2.1851686799418388</v>
      </c>
      <c r="Q210">
        <v>1.859007721517705</v>
      </c>
      <c r="R210">
        <v>11.61008550074016</v>
      </c>
      <c r="S210">
        <v>9.4919071117547986</v>
      </c>
      <c r="T210">
        <v>15.53695035940882</v>
      </c>
      <c r="U210">
        <v>12.55258445160403</v>
      </c>
      <c r="V210">
        <v>3.2379877573212932</v>
      </c>
      <c r="W210">
        <v>3.8320844886239098</v>
      </c>
      <c r="X210">
        <v>0.25386695682446409</v>
      </c>
      <c r="Y210">
        <v>49.954543222583027</v>
      </c>
      <c r="Z210">
        <v>0.16513830101978519</v>
      </c>
      <c r="AA210">
        <v>-5.2911377053657862</v>
      </c>
      <c r="AB210">
        <v>16.285342560043361</v>
      </c>
      <c r="AC210">
        <v>13.09394917663748</v>
      </c>
      <c r="AD210">
        <v>15.224100924450189</v>
      </c>
      <c r="AE210">
        <v>54.530026075569772</v>
      </c>
    </row>
    <row r="211" spans="1:31" x14ac:dyDescent="0.25">
      <c r="A211" t="str">
        <v>7/16/08</v>
      </c>
      <c r="B211">
        <v>21.55</v>
      </c>
      <c r="C211">
        <v>21.55</v>
      </c>
      <c r="D211" s="1">
        <v>21.55</v>
      </c>
      <c r="E211">
        <v>21.55</v>
      </c>
      <c r="F211">
        <v>21.55</v>
      </c>
      <c r="G211">
        <v>1.7221975278748789</v>
      </c>
      <c r="H211">
        <v>22.02</v>
      </c>
      <c r="I211">
        <v>22</v>
      </c>
      <c r="J211">
        <v>22.15</v>
      </c>
      <c r="K211">
        <v>22.407499999999999</v>
      </c>
      <c r="L211">
        <v>22.642306999999999</v>
      </c>
      <c r="M211">
        <v>35.530589999999997</v>
      </c>
      <c r="N211" s="1">
        <f>-100*(_xll.FDS($A$1,"P_PRICE_HIGH("&amp;A211&amp;","&amp;A211&amp;"-14D,,,,""PRICE"",""INTRA"")") - B211)/(_xll.FDS($A$1,"P_PRICE_HIGH("&amp;A211&amp;","&amp;A211&amp;"-14D,,,,""PRICE"",""INTRA"")") - _xll.FDS($A$1,"P_PRICE_LOW("&amp;A211&amp;","&amp;A211&amp;"-14D,,,,""PRICE"",""INTRA"")"))</f>
        <v>-1205.5087761848793</v>
      </c>
      <c r="O211">
        <v>-162</v>
      </c>
      <c r="P211">
        <v>2.183967755513613</v>
      </c>
      <c r="Q211">
        <v>1.8590791367751811</v>
      </c>
      <c r="R211">
        <v>11.61739527799385</v>
      </c>
      <c r="S211">
        <v>9.5156676350046325</v>
      </c>
      <c r="T211">
        <v>15.578253194668809</v>
      </c>
      <c r="U211">
        <v>12.623753843799779</v>
      </c>
      <c r="V211">
        <v>3.2417853563182342</v>
      </c>
      <c r="W211">
        <v>3.8355555443301812</v>
      </c>
      <c r="X211">
        <v>57.805174114034351</v>
      </c>
      <c r="Y211">
        <v>49.975898942023782</v>
      </c>
      <c r="Z211">
        <v>0.43350193093946299</v>
      </c>
      <c r="AA211">
        <v>-5.2338452695752427</v>
      </c>
      <c r="AB211">
        <v>16.192531900509451</v>
      </c>
      <c r="AC211">
        <v>13.087080336555349</v>
      </c>
      <c r="AD211">
        <v>15.21388553309648</v>
      </c>
      <c r="AE211">
        <v>54.542737919280292</v>
      </c>
    </row>
    <row r="212" spans="1:31" x14ac:dyDescent="0.25">
      <c r="A212" t="str">
        <v>7/17/08</v>
      </c>
      <c r="B212">
        <v>22.1</v>
      </c>
      <c r="C212">
        <v>22.1</v>
      </c>
      <c r="D212" s="1">
        <v>22.1</v>
      </c>
      <c r="E212">
        <v>22.1</v>
      </c>
      <c r="F212">
        <v>22.1</v>
      </c>
      <c r="G212">
        <v>1.805835241581784</v>
      </c>
      <c r="H212">
        <v>22</v>
      </c>
      <c r="I212">
        <v>21.970832999999999</v>
      </c>
      <c r="J212">
        <v>22.093333999999999</v>
      </c>
      <c r="K212">
        <v>22.3325</v>
      </c>
      <c r="L212">
        <v>22.578845999999999</v>
      </c>
      <c r="M212">
        <v>43.260190000000001</v>
      </c>
      <c r="N212" s="1">
        <f>-100*(_xll.FDS($A$1,"P_PRICE_HIGH("&amp;A212&amp;","&amp;A212&amp;"-14D,,,,""PRICE"",""INTRA"")") - B212)/(_xll.FDS($A$1,"P_PRICE_HIGH("&amp;A212&amp;","&amp;A212&amp;"-14D,,,,""PRICE"",""INTRA"")") - _xll.FDS($A$1,"P_PRICE_LOW("&amp;A212&amp;","&amp;A212&amp;"-14D,,,,""PRICE"",""INTRA"")"))</f>
        <v>-1205.4797770759426</v>
      </c>
      <c r="O212">
        <v>-134</v>
      </c>
      <c r="P212">
        <v>2.2084615883490581</v>
      </c>
      <c r="Q212">
        <v>1.904102527817781</v>
      </c>
      <c r="R212">
        <v>11.76901779525061</v>
      </c>
      <c r="S212">
        <v>9.7899223251429248</v>
      </c>
      <c r="T212">
        <v>15.65557555455004</v>
      </c>
      <c r="U212">
        <v>12.720636726815581</v>
      </c>
      <c r="V212">
        <v>3.1967513403510699</v>
      </c>
      <c r="W212">
        <v>3.7432257674493181</v>
      </c>
      <c r="X212">
        <v>93.700125219534712</v>
      </c>
      <c r="Y212">
        <v>49.864030412239927</v>
      </c>
      <c r="Z212">
        <v>0.27555830002094339</v>
      </c>
      <c r="AA212">
        <v>-5.5065118113975302</v>
      </c>
      <c r="AB212">
        <v>16.453719356936489</v>
      </c>
      <c r="AC212">
        <v>13.3804676978594</v>
      </c>
      <c r="AD212">
        <v>15.39229465163563</v>
      </c>
      <c r="AE212">
        <v>54.510562922124222</v>
      </c>
    </row>
    <row r="213" spans="1:31" x14ac:dyDescent="0.25">
      <c r="A213" t="str">
        <v>7/18/08</v>
      </c>
      <c r="B213">
        <v>22.3</v>
      </c>
      <c r="C213">
        <v>22.3</v>
      </c>
      <c r="D213" s="1">
        <v>22.3</v>
      </c>
      <c r="E213">
        <v>22.3</v>
      </c>
      <c r="F213">
        <v>22.3</v>
      </c>
      <c r="G213">
        <v>1.79506250922234</v>
      </c>
      <c r="H213">
        <v>21.96</v>
      </c>
      <c r="I213">
        <v>21.991667</v>
      </c>
      <c r="J213">
        <v>22.053332999999999</v>
      </c>
      <c r="K213">
        <v>22.287500000000001</v>
      </c>
      <c r="L213">
        <v>22.524999999999999</v>
      </c>
      <c r="M213">
        <v>45.804768000000003</v>
      </c>
      <c r="N213" s="1">
        <f>-100*(_xll.FDS($A$1,"P_PRICE_HIGH("&amp;A213&amp;","&amp;A213&amp;"-14D,,,,""PRICE"",""INTRA"")") - B213)/(_xll.FDS($A$1,"P_PRICE_HIGH("&amp;A213&amp;","&amp;A213&amp;"-14D,,,,""PRICE"",""INTRA"")") - _xll.FDS($A$1,"P_PRICE_LOW("&amp;A213&amp;","&amp;A213&amp;"-14D,,,,""PRICE"",""INTRA"")"))</f>
        <v>-1628.6675658926042</v>
      </c>
      <c r="O213">
        <v>-115</v>
      </c>
      <c r="P213">
        <v>2.2138447614035388</v>
      </c>
      <c r="Q213">
        <v>1.914935825897786</v>
      </c>
      <c r="R213">
        <v>11.76837256227371</v>
      </c>
      <c r="S213">
        <v>9.7941853845707421</v>
      </c>
      <c r="T213">
        <v>15.668817165067519</v>
      </c>
      <c r="U213">
        <v>12.748229147421769</v>
      </c>
      <c r="V213">
        <v>3.1843740651815602</v>
      </c>
      <c r="W213">
        <v>3.7166498961019712</v>
      </c>
      <c r="X213">
        <v>82.973206555198757</v>
      </c>
      <c r="Y213">
        <v>49.711231105236863</v>
      </c>
      <c r="Z213">
        <v>0.7151400146377509</v>
      </c>
      <c r="AA213">
        <v>-4.3915889044944656</v>
      </c>
      <c r="AB213">
        <v>16.385279182949979</v>
      </c>
      <c r="AC213">
        <v>13.43457338190583</v>
      </c>
      <c r="AD213">
        <v>15.419889638811449</v>
      </c>
      <c r="AE213">
        <v>54.69601132688593</v>
      </c>
    </row>
    <row r="214" spans="1:31" x14ac:dyDescent="0.25">
      <c r="A214" t="str">
        <v>7/21/08</v>
      </c>
      <c r="B214">
        <v>22.95</v>
      </c>
      <c r="C214">
        <v>22.95</v>
      </c>
      <c r="D214" s="1">
        <v>22.95</v>
      </c>
      <c r="E214">
        <v>22.95</v>
      </c>
      <c r="F214">
        <v>22.95</v>
      </c>
      <c r="G214">
        <v>1.9218438102627029</v>
      </c>
      <c r="H214">
        <v>22.09</v>
      </c>
      <c r="I214">
        <v>22.104165999999999</v>
      </c>
      <c r="J214">
        <v>22.09</v>
      </c>
      <c r="K214">
        <v>22.2775</v>
      </c>
      <c r="L214">
        <v>22.507691999999999</v>
      </c>
      <c r="M214">
        <v>53.157322000000001</v>
      </c>
      <c r="N214" s="1">
        <f>-100*(_xll.FDS($A$1,"P_PRICE_HIGH("&amp;A214&amp;","&amp;A214&amp;"-14D,,,,""PRICE"",""INTRA"")") - B214)/(_xll.FDS($A$1,"P_PRICE_HIGH("&amp;A214&amp;","&amp;A214&amp;"-14D,,,,""PRICE"",""INTRA"")") - _xll.FDS($A$1,"P_PRICE_LOW("&amp;A214&amp;","&amp;A214&amp;"-14D,,,,""PRICE"",""INTRA"")"))</f>
        <v>-1365.454073564385</v>
      </c>
      <c r="O214">
        <v>-76</v>
      </c>
      <c r="P214">
        <v>2.243117721712049</v>
      </c>
      <c r="Q214">
        <v>1.9731102017896749</v>
      </c>
      <c r="R214">
        <v>11.889885686055299</v>
      </c>
      <c r="S214">
        <v>10.017177129061761</v>
      </c>
      <c r="T214">
        <v>15.783874462369431</v>
      </c>
      <c r="U214">
        <v>12.98573462200909</v>
      </c>
      <c r="V214">
        <v>3.131410246736408</v>
      </c>
      <c r="W214">
        <v>3.603241480936151</v>
      </c>
      <c r="X214">
        <v>99.700152421726557</v>
      </c>
      <c r="Y214">
        <v>49.632102048008349</v>
      </c>
      <c r="Z214">
        <v>0.69024822230293337</v>
      </c>
      <c r="AA214">
        <v>-4.7229124142422334</v>
      </c>
      <c r="AB214">
        <v>16.104514243124768</v>
      </c>
      <c r="AC214">
        <v>13.833083728670999</v>
      </c>
      <c r="AD214">
        <v>15.64371284949393</v>
      </c>
      <c r="AE214">
        <v>54.63408998411532</v>
      </c>
    </row>
    <row r="215" spans="1:31" x14ac:dyDescent="0.25">
      <c r="A215" t="str">
        <v>7/22/08</v>
      </c>
      <c r="B215">
        <v>22.95</v>
      </c>
      <c r="C215">
        <v>22.95</v>
      </c>
      <c r="D215" s="1">
        <v>22.95</v>
      </c>
      <c r="E215">
        <v>22.95</v>
      </c>
      <c r="F215">
        <v>22.95</v>
      </c>
      <c r="G215">
        <v>1.9218438102627029</v>
      </c>
      <c r="H215">
        <v>22.37</v>
      </c>
      <c r="I215">
        <v>22.2</v>
      </c>
      <c r="J215">
        <v>22.123332999999999</v>
      </c>
      <c r="K215">
        <v>22.267499999999998</v>
      </c>
      <c r="L215">
        <v>22.501923000000001</v>
      </c>
      <c r="M215">
        <v>53.157322000000001</v>
      </c>
      <c r="N215" s="1">
        <f>-100*(_xll.FDS($A$1,"P_PRICE_HIGH("&amp;A215&amp;","&amp;A215&amp;"-14D,,,,""PRICE"",""INTRA"")") - B215)/(_xll.FDS($A$1,"P_PRICE_HIGH("&amp;A215&amp;","&amp;A215&amp;"-14D,,,,""PRICE"",""INTRA"")") - _xll.FDS($A$1,"P_PRICE_LOW("&amp;A215&amp;","&amp;A215&amp;"-14D,,,,""PRICE"",""INTRA"")"))</f>
        <v>-1331.8325499412456</v>
      </c>
      <c r="O215">
        <v>-69</v>
      </c>
      <c r="P215">
        <v>2.240884202738187</v>
      </c>
      <c r="Q215">
        <v>1.969629738170557</v>
      </c>
      <c r="R215">
        <v>11.87131848165583</v>
      </c>
      <c r="S215">
        <v>9.9912451596408296</v>
      </c>
      <c r="T215">
        <v>15.74738825975656</v>
      </c>
      <c r="U215">
        <v>12.936326027071329</v>
      </c>
      <c r="V215">
        <v>3.1333689513173111</v>
      </c>
      <c r="W215">
        <v>3.600512427723138</v>
      </c>
      <c r="X215">
        <v>72.379799138680951</v>
      </c>
      <c r="Y215">
        <v>49.549377498301432</v>
      </c>
      <c r="Z215">
        <v>0.63385505495636851</v>
      </c>
      <c r="AA215">
        <v>-4.968957573245242</v>
      </c>
      <c r="AB215">
        <v>16.09746705965556</v>
      </c>
      <c r="AC215">
        <v>13.81926267414944</v>
      </c>
      <c r="AD215">
        <v>15.63449599097118</v>
      </c>
      <c r="AE215">
        <v>54.605206473085829</v>
      </c>
    </row>
    <row r="216" spans="1:31" x14ac:dyDescent="0.25">
      <c r="A216" t="str">
        <v>7/23/08</v>
      </c>
      <c r="B216">
        <v>23.55</v>
      </c>
      <c r="C216">
        <v>23.55</v>
      </c>
      <c r="D216" s="1">
        <v>23.55</v>
      </c>
      <c r="E216">
        <v>23.55</v>
      </c>
      <c r="F216">
        <v>23.55</v>
      </c>
      <c r="G216">
        <v>1.973904488231633</v>
      </c>
      <c r="H216">
        <v>22.77</v>
      </c>
      <c r="I216">
        <v>22.304167</v>
      </c>
      <c r="J216">
        <v>22.223333</v>
      </c>
      <c r="K216">
        <v>22.305</v>
      </c>
      <c r="L216">
        <v>22.511538000000002</v>
      </c>
      <c r="M216">
        <v>59.097915999999998</v>
      </c>
      <c r="N216" s="1">
        <f>-100*(_xll.FDS($A$1,"P_PRICE_HIGH("&amp;A216&amp;","&amp;A216&amp;"-14D,,,,""PRICE"",""INTRA"")") - B216)/(_xll.FDS($A$1,"P_PRICE_HIGH("&amp;A216&amp;","&amp;A216&amp;"-14D,,,,""PRICE"",""INTRA"")") - _xll.FDS($A$1,"P_PRICE_LOW("&amp;A216&amp;","&amp;A216&amp;"-14D,,,,""PRICE"",""INTRA"")"))</f>
        <v>-1077.0291871134921</v>
      </c>
      <c r="O216">
        <v>-36</v>
      </c>
      <c r="P216">
        <v>2.270945888227534</v>
      </c>
      <c r="Q216">
        <v>2.0222095549988151</v>
      </c>
      <c r="R216">
        <v>12.026333029118369</v>
      </c>
      <c r="S216">
        <v>10.247678294852999</v>
      </c>
      <c r="T216">
        <v>15.849627394119979</v>
      </c>
      <c r="U216">
        <v>13.11339287637383</v>
      </c>
      <c r="V216">
        <v>3.085310152142406</v>
      </c>
      <c r="W216">
        <v>3.5070226503441391</v>
      </c>
      <c r="X216">
        <v>92.783676878843281</v>
      </c>
      <c r="Y216">
        <v>49.546762723883063</v>
      </c>
      <c r="Z216">
        <v>0.54712809732341028</v>
      </c>
      <c r="AA216">
        <v>-5.6067397249869799</v>
      </c>
      <c r="AB216">
        <v>16.27791535018887</v>
      </c>
      <c r="AC216">
        <v>14.187405645915121</v>
      </c>
      <c r="AD216">
        <v>15.864442928708989</v>
      </c>
      <c r="AE216">
        <v>54.575737607034952</v>
      </c>
    </row>
    <row r="217" spans="1:31" x14ac:dyDescent="0.25">
      <c r="A217" t="str">
        <v>7/24/08</v>
      </c>
      <c r="B217">
        <v>23.5</v>
      </c>
      <c r="C217">
        <v>23.5</v>
      </c>
      <c r="D217" s="1">
        <v>23.5</v>
      </c>
      <c r="E217">
        <v>23.5</v>
      </c>
      <c r="F217">
        <v>23.5</v>
      </c>
      <c r="G217">
        <v>1.9720170555667591</v>
      </c>
      <c r="H217">
        <v>23.05</v>
      </c>
      <c r="I217">
        <v>22.466667000000001</v>
      </c>
      <c r="J217">
        <v>22.35</v>
      </c>
      <c r="K217">
        <v>22.3325</v>
      </c>
      <c r="L217">
        <v>22.51923</v>
      </c>
      <c r="M217">
        <v>58.432873000000001</v>
      </c>
      <c r="N217" s="1">
        <f>-100*(_xll.FDS($A$1,"P_PRICE_HIGH("&amp;A217&amp;","&amp;A217&amp;"-14D,,,,""PRICE"",""INTRA"")") - B217)/(_xll.FDS($A$1,"P_PRICE_HIGH("&amp;A217&amp;","&amp;A217&amp;"-14D,,,,""PRICE"",""INTRA"")") - _xll.FDS($A$1,"P_PRICE_LOW("&amp;A217&amp;","&amp;A217&amp;"-14D,,,,""PRICE"",""INTRA"")"))</f>
        <v>-980.77771382719152</v>
      </c>
      <c r="O217">
        <v>-47</v>
      </c>
      <c r="P217">
        <v>2.26682948922365</v>
      </c>
      <c r="Q217">
        <v>2.0173536578194651</v>
      </c>
      <c r="R217">
        <v>11.965833407006031</v>
      </c>
      <c r="S217">
        <v>10.167221916581161</v>
      </c>
      <c r="T217">
        <v>15.8273543389765</v>
      </c>
      <c r="U217">
        <v>13.09301964216341</v>
      </c>
      <c r="V217">
        <v>3.0904572553037202</v>
      </c>
      <c r="W217">
        <v>3.515269507925276</v>
      </c>
      <c r="X217">
        <v>11.22955139181591</v>
      </c>
      <c r="Y217">
        <v>49.599377054685249</v>
      </c>
      <c r="Z217">
        <v>0.33045741235004877</v>
      </c>
      <c r="AA217">
        <v>-5.521435778173724</v>
      </c>
      <c r="AB217">
        <v>16.463071891266051</v>
      </c>
      <c r="AC217">
        <v>14.16965540234761</v>
      </c>
      <c r="AD217">
        <v>15.861514779362491</v>
      </c>
      <c r="AE217">
        <v>54.58416214644609</v>
      </c>
    </row>
    <row r="218" spans="1:31" x14ac:dyDescent="0.25">
      <c r="A218" t="str">
        <v>7/25/08</v>
      </c>
      <c r="B218">
        <v>23.15</v>
      </c>
      <c r="C218">
        <v>23.15</v>
      </c>
      <c r="D218" s="1">
        <v>23.15</v>
      </c>
      <c r="E218">
        <v>23.15</v>
      </c>
      <c r="F218">
        <v>23.15</v>
      </c>
      <c r="G218">
        <v>2.0041245241987871</v>
      </c>
      <c r="H218">
        <v>23.22</v>
      </c>
      <c r="I218">
        <v>22.55</v>
      </c>
      <c r="J218">
        <v>22.44</v>
      </c>
      <c r="K218">
        <v>22.344999999999999</v>
      </c>
      <c r="L218">
        <v>22.501923000000001</v>
      </c>
      <c r="M218">
        <v>53.863525000000003</v>
      </c>
      <c r="N218" s="1">
        <f>-100*(_xll.FDS($A$1,"P_PRICE_HIGH("&amp;A218&amp;","&amp;A218&amp;"-14D,,,,""PRICE"",""INTRA"")") - B218)/(_xll.FDS($A$1,"P_PRICE_HIGH("&amp;A218&amp;","&amp;A218&amp;"-14D,,,,""PRICE"",""INTRA"")") - _xll.FDS($A$1,"P_PRICE_LOW("&amp;A218&amp;","&amp;A218&amp;"-14D,,,,""PRICE"",""INTRA"")"))</f>
        <v>-980.79241779432186</v>
      </c>
      <c r="O218">
        <v>-72</v>
      </c>
      <c r="P218">
        <v>2.2459211496961951</v>
      </c>
      <c r="Q218">
        <v>1.9829133580638409</v>
      </c>
      <c r="R218">
        <v>11.84299200118746</v>
      </c>
      <c r="S218">
        <v>9.9804320659499055</v>
      </c>
      <c r="T218">
        <v>15.71308805356864</v>
      </c>
      <c r="U218">
        <v>12.92845046577267</v>
      </c>
      <c r="V218">
        <v>3.11858191378409</v>
      </c>
      <c r="W218">
        <v>3.5633675546419239</v>
      </c>
      <c r="X218">
        <v>3.8055011579920448</v>
      </c>
      <c r="Y218">
        <v>49.639502642173952</v>
      </c>
      <c r="Z218">
        <v>0.23979717753390761</v>
      </c>
      <c r="AA218">
        <v>-5.528995558851955</v>
      </c>
      <c r="AB218">
        <v>16.115276695336149</v>
      </c>
      <c r="AC218">
        <v>13.987566566019501</v>
      </c>
      <c r="AD218">
        <v>15.736744789748069</v>
      </c>
      <c r="AE218">
        <v>54.568079269499648</v>
      </c>
    </row>
    <row r="219" spans="1:31" x14ac:dyDescent="0.25">
      <c r="A219" t="str">
        <v>7/28/08</v>
      </c>
      <c r="B219">
        <v>23.1</v>
      </c>
      <c r="C219">
        <v>23.1</v>
      </c>
      <c r="D219" s="1">
        <v>23.1</v>
      </c>
      <c r="E219">
        <v>23.1</v>
      </c>
      <c r="F219">
        <v>23.1</v>
      </c>
      <c r="G219">
        <v>1.934078604873501</v>
      </c>
      <c r="H219">
        <v>23.25</v>
      </c>
      <c r="I219">
        <v>22.625</v>
      </c>
      <c r="J219">
        <v>22.493334000000001</v>
      </c>
      <c r="K219">
        <v>22.38</v>
      </c>
      <c r="L219">
        <v>22.498076999999999</v>
      </c>
      <c r="M219">
        <v>53.223224999999999</v>
      </c>
      <c r="N219" s="1">
        <f>-100*(_xll.FDS($A$1,"P_PRICE_HIGH("&amp;A219&amp;","&amp;A219&amp;"-14D,,,,""PRICE"",""INTRA"")") - B219)/(_xll.FDS($A$1,"P_PRICE_HIGH("&amp;A219&amp;","&amp;A219&amp;"-14D,,,,""PRICE"",""INTRA"")") - _xll.FDS($A$1,"P_PRICE_LOW("&amp;A219&amp;","&amp;A219&amp;"-14D,,,,""PRICE"",""INTRA"")"))</f>
        <v>-980.79451836105477</v>
      </c>
      <c r="O219">
        <v>-83</v>
      </c>
      <c r="P219">
        <v>2.241775189370963</v>
      </c>
      <c r="Q219">
        <v>1.9787619178769831</v>
      </c>
      <c r="R219">
        <v>11.824952573088391</v>
      </c>
      <c r="S219">
        <v>9.9704412437001437</v>
      </c>
      <c r="T219">
        <v>15.72943077043336</v>
      </c>
      <c r="U219">
        <v>12.99471323048558</v>
      </c>
      <c r="V219">
        <v>3.1230035794311548</v>
      </c>
      <c r="W219">
        <v>3.566204258259225</v>
      </c>
      <c r="X219">
        <v>48.850584346721099</v>
      </c>
      <c r="Y219">
        <v>49.686577446868903</v>
      </c>
      <c r="Z219">
        <v>-0.1563365661245332</v>
      </c>
      <c r="AA219">
        <v>-5.5402635529730508</v>
      </c>
      <c r="AB219">
        <v>16.20857910567322</v>
      </c>
      <c r="AC219">
        <v>13.98956647332065</v>
      </c>
      <c r="AD219">
        <v>15.74199496004784</v>
      </c>
      <c r="AE219">
        <v>54.589871511263532</v>
      </c>
    </row>
    <row r="220" spans="1:31" x14ac:dyDescent="0.25">
      <c r="A220" t="str">
        <v>7/29/08</v>
      </c>
      <c r="B220">
        <v>22.65</v>
      </c>
      <c r="C220">
        <v>22.65</v>
      </c>
      <c r="D220" s="1">
        <v>22.65</v>
      </c>
      <c r="E220">
        <v>22.65</v>
      </c>
      <c r="F220">
        <v>22.65</v>
      </c>
      <c r="G220">
        <v>1.991126485473198</v>
      </c>
      <c r="H220">
        <v>23.19</v>
      </c>
      <c r="I220">
        <v>22.637499999999999</v>
      </c>
      <c r="J220">
        <v>22.566668</v>
      </c>
      <c r="K220">
        <v>22.39</v>
      </c>
      <c r="L220">
        <v>22.478846000000001</v>
      </c>
      <c r="M220">
        <v>47.724539999999998</v>
      </c>
      <c r="N220" s="1">
        <f>-100*(_xll.FDS($A$1,"P_PRICE_HIGH("&amp;A220&amp;","&amp;A220&amp;"-14D,,,,""PRICE"",""INTRA"")") - B220)/(_xll.FDS($A$1,"P_PRICE_HIGH("&amp;A220&amp;","&amp;A220&amp;"-14D,,,,""PRICE"",""INTRA"")") - _xll.FDS($A$1,"P_PRICE_LOW("&amp;A220&amp;","&amp;A220&amp;"-14D,,,,""PRICE"",""INTRA"")"))</f>
        <v>-980.81342346165093</v>
      </c>
      <c r="O220">
        <v>-118</v>
      </c>
      <c r="P220">
        <v>2.216944721058391</v>
      </c>
      <c r="Q220">
        <v>1.940702069440976</v>
      </c>
      <c r="R220">
        <v>11.678920394636339</v>
      </c>
      <c r="S220">
        <v>9.7559299622648172</v>
      </c>
      <c r="T220">
        <v>15.580883003008729</v>
      </c>
      <c r="U220">
        <v>12.770124798780129</v>
      </c>
      <c r="V220">
        <v>3.1647360878533162</v>
      </c>
      <c r="W220">
        <v>3.6421085297300619</v>
      </c>
      <c r="X220">
        <v>11.43433393645838</v>
      </c>
      <c r="Y220">
        <v>49.717459619349732</v>
      </c>
      <c r="Z220">
        <v>-0.23322533271224671</v>
      </c>
      <c r="AA220">
        <v>-5.3196530920281342</v>
      </c>
      <c r="AB220">
        <v>16.368982026809139</v>
      </c>
      <c r="AC220">
        <v>13.70699181221352</v>
      </c>
      <c r="AD220">
        <v>15.57144045723248</v>
      </c>
      <c r="AE220">
        <v>54.581060867428768</v>
      </c>
    </row>
    <row r="221" spans="1:31" x14ac:dyDescent="0.25">
      <c r="A221" t="str">
        <v>7/30/08</v>
      </c>
      <c r="B221">
        <v>23.1</v>
      </c>
      <c r="C221">
        <v>23.1</v>
      </c>
      <c r="D221" s="1">
        <v>23.1</v>
      </c>
      <c r="E221">
        <v>23.1</v>
      </c>
      <c r="F221">
        <v>23.1</v>
      </c>
      <c r="G221">
        <v>1.985770842578483</v>
      </c>
      <c r="H221">
        <v>23.1</v>
      </c>
      <c r="I221">
        <v>22.704166000000001</v>
      </c>
      <c r="J221">
        <v>22.63</v>
      </c>
      <c r="K221">
        <v>22.442499999999999</v>
      </c>
      <c r="L221">
        <v>22.476922999999999</v>
      </c>
      <c r="M221">
        <v>52.958424000000001</v>
      </c>
      <c r="N221" s="1">
        <f>-100*(_xll.FDS($A$1,"P_PRICE_HIGH("&amp;A221&amp;","&amp;A221&amp;"-14D,,,,""PRICE"",""INTRA"")") - B221)/(_xll.FDS($A$1,"P_PRICE_HIGH("&amp;A221&amp;","&amp;A221&amp;"-14D,,,,""PRICE"",""INTRA"")") - _xll.FDS($A$1,"P_PRICE_LOW("&amp;A221&amp;","&amp;A221&amp;"-14D,,,,""PRICE"",""INTRA"")"))</f>
        <v>-980.79451836105477</v>
      </c>
      <c r="O221">
        <v>-83</v>
      </c>
      <c r="P221">
        <v>2.238844351542975</v>
      </c>
      <c r="Q221">
        <v>1.9783840926444269</v>
      </c>
      <c r="R221">
        <v>11.75857425999839</v>
      </c>
      <c r="S221">
        <v>9.8652715606538131</v>
      </c>
      <c r="T221">
        <v>15.662592071482059</v>
      </c>
      <c r="U221">
        <v>12.902937508306779</v>
      </c>
      <c r="V221">
        <v>3.1257951930851799</v>
      </c>
      <c r="W221">
        <v>3.5714861381578569</v>
      </c>
      <c r="X221">
        <v>92.790952801645673</v>
      </c>
      <c r="Y221">
        <v>49.805735961201648</v>
      </c>
      <c r="Z221">
        <v>-0.59895725206319572</v>
      </c>
      <c r="AA221">
        <v>-6.1153813253282996</v>
      </c>
      <c r="AB221">
        <v>16.422652014349879</v>
      </c>
      <c r="AC221">
        <v>14.003653121223691</v>
      </c>
      <c r="AD221">
        <v>15.760117003183529</v>
      </c>
      <c r="AE221">
        <v>54.548593432185591</v>
      </c>
    </row>
    <row r="222" spans="1:31" x14ac:dyDescent="0.25">
      <c r="A222" t="str">
        <v>7/31/08</v>
      </c>
      <c r="B222">
        <v>23.15</v>
      </c>
      <c r="C222">
        <v>23.15</v>
      </c>
      <c r="D222" s="1">
        <v>23.15</v>
      </c>
      <c r="E222">
        <v>23.15</v>
      </c>
      <c r="F222">
        <v>23.15</v>
      </c>
      <c r="G222">
        <v>1.911163499702073</v>
      </c>
      <c r="H222">
        <v>23.03</v>
      </c>
      <c r="I222">
        <v>22.837499999999999</v>
      </c>
      <c r="J222">
        <v>22.693332999999999</v>
      </c>
      <c r="K222">
        <v>22.52</v>
      </c>
      <c r="L222">
        <v>22.490385</v>
      </c>
      <c r="M222">
        <v>53.515326999999999</v>
      </c>
      <c r="N222" s="1">
        <f>-100*(_xll.FDS($A$1,"P_PRICE_HIGH("&amp;A222&amp;","&amp;A222&amp;"-14D,,,,""PRICE"",""INTRA"")") - B222)/(_xll.FDS($A$1,"P_PRICE_HIGH("&amp;A222&amp;","&amp;A222&amp;"-14D,,,,""PRICE"",""INTRA"")") - _xll.FDS($A$1,"P_PRICE_LOW("&amp;A222&amp;","&amp;A222&amp;"-14D,,,,""PRICE"",""INTRA"")"))</f>
        <v>-980.79241779432186</v>
      </c>
      <c r="O222">
        <v>-83</v>
      </c>
      <c r="P222">
        <v>2.241523223930574</v>
      </c>
      <c r="Q222">
        <v>1.983869431383624</v>
      </c>
      <c r="R222">
        <v>11.765112731240571</v>
      </c>
      <c r="S222">
        <v>9.8918732153651003</v>
      </c>
      <c r="T222">
        <v>15.63757339376923</v>
      </c>
      <c r="U222">
        <v>12.891266445719239</v>
      </c>
      <c r="V222">
        <v>3.1157173529536251</v>
      </c>
      <c r="W222">
        <v>3.5568526585045581</v>
      </c>
      <c r="X222">
        <v>56.506323656988513</v>
      </c>
      <c r="Y222">
        <v>49.646757577512567</v>
      </c>
      <c r="Z222">
        <v>-0.53727724528898868</v>
      </c>
      <c r="AA222">
        <v>-6.9525045167345034</v>
      </c>
      <c r="AB222">
        <v>16.635651156337349</v>
      </c>
      <c r="AC222">
        <v>14.018285854803089</v>
      </c>
      <c r="AD222">
        <v>15.778653833206951</v>
      </c>
      <c r="AE222">
        <v>54.49284800504681</v>
      </c>
    </row>
    <row r="223" spans="1:31" x14ac:dyDescent="0.25">
      <c r="A223" t="str">
        <v>8/01/08</v>
      </c>
      <c r="B223">
        <v>23.3</v>
      </c>
      <c r="C223">
        <v>23.3</v>
      </c>
      <c r="D223" s="1">
        <v>23.3</v>
      </c>
      <c r="E223">
        <v>23.3</v>
      </c>
      <c r="F223">
        <v>23.3</v>
      </c>
      <c r="G223">
        <v>1.9077870979325231</v>
      </c>
      <c r="H223">
        <v>23.06</v>
      </c>
      <c r="I223">
        <v>22.983333999999999</v>
      </c>
      <c r="J223">
        <v>22.746666000000001</v>
      </c>
      <c r="K223">
        <v>22.594999999999999</v>
      </c>
      <c r="L223">
        <v>22.503844999999998</v>
      </c>
      <c r="M223">
        <v>55.22775</v>
      </c>
      <c r="N223" s="1">
        <f>-100*(_xll.FDS($A$1,"P_PRICE_HIGH("&amp;A223&amp;","&amp;A223&amp;"-14D,,,,""PRICE"",""INTRA"")") - B223)/(_xll.FDS($A$1,"P_PRICE_HIGH("&amp;A223&amp;","&amp;A223&amp;"-14D,,,,""PRICE"",""INTRA"")") - _xll.FDS($A$1,"P_PRICE_LOW("&amp;A223&amp;","&amp;A223&amp;"-14D,,,,""PRICE"",""INTRA"")"))</f>
        <v>-980.78611609412314</v>
      </c>
      <c r="O223">
        <v>-69</v>
      </c>
      <c r="P223">
        <v>2.2455204318976261</v>
      </c>
      <c r="Q223">
        <v>1.990121511339461</v>
      </c>
      <c r="R223">
        <v>11.79685150039119</v>
      </c>
      <c r="S223">
        <v>9.9357012905664082</v>
      </c>
      <c r="T223">
        <v>15.65674553341896</v>
      </c>
      <c r="U223">
        <v>12.942418535497261</v>
      </c>
      <c r="V223">
        <v>3.1033240497612282</v>
      </c>
      <c r="W223">
        <v>3.5322873582885621</v>
      </c>
      <c r="X223">
        <v>66.685468292067512</v>
      </c>
      <c r="Y223">
        <v>49.707933978671697</v>
      </c>
      <c r="Z223">
        <v>-0.60319268703643825</v>
      </c>
      <c r="AA223">
        <v>-7.1472652249230526</v>
      </c>
      <c r="AB223">
        <v>16.403742374801428</v>
      </c>
      <c r="AC223">
        <v>14.132149158696301</v>
      </c>
      <c r="AD223">
        <v>15.84206286499734</v>
      </c>
      <c r="AE223">
        <v>54.521101089243878</v>
      </c>
    </row>
    <row r="224" spans="1:31" x14ac:dyDescent="0.25">
      <c r="A224" t="str">
        <v>8/04/08</v>
      </c>
      <c r="B224">
        <v>22.95</v>
      </c>
      <c r="C224">
        <v>22.95</v>
      </c>
      <c r="D224" s="1">
        <v>22.95</v>
      </c>
      <c r="E224">
        <v>22.95</v>
      </c>
      <c r="F224">
        <v>22.95</v>
      </c>
      <c r="G224">
        <v>1.8932447750725969</v>
      </c>
      <c r="H224">
        <v>23.03</v>
      </c>
      <c r="I224">
        <v>23.054167</v>
      </c>
      <c r="J224">
        <v>22.79</v>
      </c>
      <c r="K224">
        <v>22.627500000000001</v>
      </c>
      <c r="L224">
        <v>22.505769999999998</v>
      </c>
      <c r="M224">
        <v>50.548549999999999</v>
      </c>
      <c r="N224" s="1">
        <f>-100*(_xll.FDS($A$1,"P_PRICE_HIGH("&amp;A224&amp;","&amp;A224&amp;"-14D,,,,""PRICE"",""INTRA"")") - B224)/(_xll.FDS($A$1,"P_PRICE_HIGH("&amp;A224&amp;","&amp;A224&amp;"-14D,,,,""PRICE"",""INTRA"")") - _xll.FDS($A$1,"P_PRICE_LOW("&amp;A224&amp;","&amp;A224&amp;"-14D,,,,""PRICE"",""INTRA"")"))</f>
        <v>-980.80082006125349</v>
      </c>
      <c r="O224">
        <v>-110</v>
      </c>
      <c r="P224">
        <v>2.227692156443696</v>
      </c>
      <c r="Q224">
        <v>1.9635663977170039</v>
      </c>
      <c r="R224">
        <v>11.675421471139421</v>
      </c>
      <c r="S224">
        <v>9.7529975476874231</v>
      </c>
      <c r="T224">
        <v>15.53563233557554</v>
      </c>
      <c r="U224">
        <v>12.78758808675785</v>
      </c>
      <c r="V224">
        <v>3.1289283742959761</v>
      </c>
      <c r="W224">
        <v>3.576878314432776</v>
      </c>
      <c r="X224">
        <v>0.10061422932588129</v>
      </c>
      <c r="Y224">
        <v>49.697553452771807</v>
      </c>
      <c r="Z224">
        <v>-0.43034596075595072</v>
      </c>
      <c r="AA224">
        <v>-7.0824282310089126</v>
      </c>
      <c r="AB224">
        <v>15.553290300255711</v>
      </c>
      <c r="AC224">
        <v>13.950282984173549</v>
      </c>
      <c r="AD224">
        <v>15.690444980499279</v>
      </c>
      <c r="AE224">
        <v>54.535743402541478</v>
      </c>
    </row>
    <row r="225" spans="1:31" x14ac:dyDescent="0.25">
      <c r="A225" t="str">
        <v>8/05/08</v>
      </c>
      <c r="B225">
        <v>22.35</v>
      </c>
      <c r="C225">
        <v>22.35</v>
      </c>
      <c r="D225" s="1">
        <v>22.35</v>
      </c>
      <c r="E225">
        <v>22.35</v>
      </c>
      <c r="F225">
        <v>22.35</v>
      </c>
      <c r="G225">
        <v>1.823325243580264</v>
      </c>
      <c r="H225">
        <v>22.97</v>
      </c>
      <c r="I225">
        <v>23.058332</v>
      </c>
      <c r="J225">
        <v>22.843333999999999</v>
      </c>
      <c r="K225">
        <v>22.6675</v>
      </c>
      <c r="L225">
        <v>22.503844999999998</v>
      </c>
      <c r="M225">
        <v>43.711376000000001</v>
      </c>
      <c r="N225" s="1">
        <f>-100*(_xll.FDS($A$1,"P_PRICE_HIGH("&amp;A225&amp;","&amp;A225&amp;"-14D,,,,""PRICE"",""INTRA"")") - B225)/(_xll.FDS($A$1,"P_PRICE_HIGH("&amp;A225&amp;","&amp;A225&amp;"-14D,,,,""PRICE"",""INTRA"")") - _xll.FDS($A$1,"P_PRICE_LOW("&amp;A225&amp;","&amp;A225&amp;"-14D,,,,""PRICE"",""INTRA"")"))</f>
        <v>-980.82602686204837</v>
      </c>
      <c r="O225">
        <v>-144</v>
      </c>
      <c r="P225">
        <v>2.1912685544655841</v>
      </c>
      <c r="Q225">
        <v>1.907434148991215</v>
      </c>
      <c r="R225">
        <v>11.42302648189699</v>
      </c>
      <c r="S225">
        <v>9.3857646198951343</v>
      </c>
      <c r="T225">
        <v>15.223804540246819</v>
      </c>
      <c r="U225">
        <v>12.372482330814369</v>
      </c>
      <c r="V225">
        <v>3.1827135399028261</v>
      </c>
      <c r="W225">
        <v>3.6766140033551662</v>
      </c>
      <c r="X225">
        <v>0.70899682516961382</v>
      </c>
      <c r="Y225">
        <v>49.744765718757321</v>
      </c>
      <c r="Z225">
        <v>-0.83360609606312708</v>
      </c>
      <c r="AA225">
        <v>-5.7712434480390726</v>
      </c>
      <c r="AB225">
        <v>14.93501461805967</v>
      </c>
      <c r="AC225">
        <v>13.583413128395041</v>
      </c>
      <c r="AD225">
        <v>15.42649663405142</v>
      </c>
      <c r="AE225">
        <v>54.532833124421209</v>
      </c>
    </row>
    <row r="226" spans="1:31" x14ac:dyDescent="0.25">
      <c r="A226" t="str">
        <v>8/07/08</v>
      </c>
      <c r="B226">
        <v>22.45</v>
      </c>
      <c r="C226">
        <v>22.45</v>
      </c>
      <c r="D226" s="1">
        <v>22.45</v>
      </c>
      <c r="E226">
        <v>22.45</v>
      </c>
      <c r="F226">
        <v>22.45</v>
      </c>
      <c r="G226">
        <v>1.722871484786946</v>
      </c>
      <c r="H226">
        <v>22.84</v>
      </c>
      <c r="I226">
        <v>23.016666000000001</v>
      </c>
      <c r="J226">
        <v>22.903334000000001</v>
      </c>
      <c r="K226">
        <v>22.682500000000001</v>
      </c>
      <c r="L226">
        <v>22.503844999999998</v>
      </c>
      <c r="M226">
        <v>45.045524999999998</v>
      </c>
      <c r="N226" s="1">
        <f>-100*(_xll.FDS($A$1,"P_PRICE_HIGH("&amp;A226&amp;","&amp;A226&amp;"-14D,,,,""PRICE"",""INTRA"")") - B226)/(_xll.FDS($A$1,"P_PRICE_HIGH("&amp;A226&amp;","&amp;A226&amp;"-14D,,,,""PRICE"",""INTRA"")") - _xll.FDS($A$1,"P_PRICE_LOW("&amp;A226&amp;","&amp;A226&amp;"-14D,,,,""PRICE"",""INTRA"")"))</f>
        <v>-1375.9355956576585</v>
      </c>
      <c r="O226">
        <v>-133</v>
      </c>
      <c r="P226">
        <v>2.2017875449626358</v>
      </c>
      <c r="Q226">
        <v>1.9270061523140929</v>
      </c>
      <c r="R226">
        <v>11.60251694879163</v>
      </c>
      <c r="S226">
        <v>9.6711921978883719</v>
      </c>
      <c r="T226">
        <v>15.289784942652471</v>
      </c>
      <c r="U226">
        <v>12.533623780573761</v>
      </c>
      <c r="V226">
        <v>3.1638113502522942</v>
      </c>
      <c r="W226">
        <v>3.6310726399299251</v>
      </c>
      <c r="X226">
        <v>77.11684839147857</v>
      </c>
      <c r="Y226">
        <v>49.498974572167612</v>
      </c>
      <c r="Z226">
        <v>-1.128283825471069</v>
      </c>
      <c r="AA226">
        <v>-6.1651055183084136</v>
      </c>
      <c r="AB226">
        <v>15.165410773140909</v>
      </c>
      <c r="AC226">
        <v>13.68470850900211</v>
      </c>
      <c r="AD226">
        <v>15.499990738405421</v>
      </c>
      <c r="AE226">
        <v>54.643278764514982</v>
      </c>
    </row>
    <row r="227" spans="1:31" x14ac:dyDescent="0.25">
      <c r="A227" t="str">
        <v>8/08/08</v>
      </c>
      <c r="B227">
        <v>22.3</v>
      </c>
      <c r="C227">
        <v>22.3</v>
      </c>
      <c r="D227" s="1">
        <v>22.3</v>
      </c>
      <c r="E227">
        <v>22.3</v>
      </c>
      <c r="F227">
        <v>22.3</v>
      </c>
      <c r="G227">
        <v>1.7301722630508849</v>
      </c>
      <c r="H227">
        <v>22.67</v>
      </c>
      <c r="I227">
        <v>22.962499999999999</v>
      </c>
      <c r="J227">
        <v>22.916665999999999</v>
      </c>
      <c r="K227">
        <v>22.6875</v>
      </c>
      <c r="L227">
        <v>22.513462000000001</v>
      </c>
      <c r="M227">
        <v>43.384433999999999</v>
      </c>
      <c r="N227" s="1">
        <f>-100*(_xll.FDS($A$1,"P_PRICE_HIGH("&amp;A227&amp;","&amp;A227&amp;"-14D,,,,""PRICE"",""INTRA"")") - B227)/(_xll.FDS($A$1,"P_PRICE_HIGH("&amp;A227&amp;","&amp;A227&amp;"-14D,,,,""PRICE"",""INTRA"")") - _xll.FDS($A$1,"P_PRICE_LOW("&amp;A227&amp;","&amp;A227&amp;"-14D,,,,""PRICE"",""INTRA"")"))</f>
        <v>-1379.9131154323559</v>
      </c>
      <c r="O227">
        <v>-150</v>
      </c>
      <c r="P227">
        <v>2.1860953995373422</v>
      </c>
      <c r="Q227">
        <v>1.9039367261212681</v>
      </c>
      <c r="R227">
        <v>11.53381383270006</v>
      </c>
      <c r="S227">
        <v>9.5667862968087825</v>
      </c>
      <c r="T227">
        <v>15.19779486268869</v>
      </c>
      <c r="U227">
        <v>12.41279260283506</v>
      </c>
      <c r="V227">
        <v>3.191245560729377</v>
      </c>
      <c r="W227">
        <v>3.675892110131191</v>
      </c>
      <c r="X227">
        <v>17.44474254639168</v>
      </c>
      <c r="Y227">
        <v>49.519006004461673</v>
      </c>
      <c r="Z227">
        <v>-0.89573594197957751</v>
      </c>
      <c r="AA227">
        <v>-6.8213755901334956</v>
      </c>
      <c r="AB227">
        <v>15.894841283775479</v>
      </c>
      <c r="AC227">
        <v>13.52509082773717</v>
      </c>
      <c r="AD227">
        <v>15.426336548520119</v>
      </c>
      <c r="AE227">
        <v>54.470024616751608</v>
      </c>
    </row>
    <row r="228" spans="1:31" x14ac:dyDescent="0.25">
      <c r="A228" t="str">
        <v>8/11/08</v>
      </c>
      <c r="B228">
        <v>22.25</v>
      </c>
      <c r="C228">
        <v>22.25</v>
      </c>
      <c r="D228" s="1">
        <v>22.25</v>
      </c>
      <c r="E228">
        <v>22.25</v>
      </c>
      <c r="F228">
        <v>22.25</v>
      </c>
      <c r="G228">
        <v>1.7025174228476789</v>
      </c>
      <c r="H228">
        <v>22.46</v>
      </c>
      <c r="I228">
        <v>22.854165999999999</v>
      </c>
      <c r="J228">
        <v>22.913333999999999</v>
      </c>
      <c r="K228">
        <v>22.675000000000001</v>
      </c>
      <c r="L228">
        <v>22.538461999999999</v>
      </c>
      <c r="M228">
        <v>42.817635000000003</v>
      </c>
      <c r="N228" s="1">
        <f>-100*(_xll.FDS($A$1,"P_PRICE_HIGH("&amp;A228&amp;","&amp;A228&amp;"-14D,,,,""PRICE"",""INTRA"")") - B228)/(_xll.FDS($A$1,"P_PRICE_HIGH("&amp;A228&amp;","&amp;A228&amp;"-14D,,,,""PRICE"",""INTRA"")") - _xll.FDS($A$1,"P_PRICE_LOW("&amp;A228&amp;","&amp;A228&amp;"-14D,,,,""PRICE"",""INTRA"")"))</f>
        <v>-1390.9738151270512</v>
      </c>
      <c r="O228">
        <v>-143</v>
      </c>
      <c r="P228">
        <v>2.180421293575407</v>
      </c>
      <c r="Q228">
        <v>1.897821320410277</v>
      </c>
      <c r="R228">
        <v>11.471900511991111</v>
      </c>
      <c r="S228">
        <v>9.5301585513247886</v>
      </c>
      <c r="T228">
        <v>15.00264614690038</v>
      </c>
      <c r="U228">
        <v>12.17444339379135</v>
      </c>
      <c r="V228">
        <v>3.1928659028573358</v>
      </c>
      <c r="W228">
        <v>3.680018422497648</v>
      </c>
      <c r="X228">
        <v>38.044935761656681</v>
      </c>
      <c r="Y228">
        <v>49.686452069366283</v>
      </c>
      <c r="Z228">
        <v>-0.96733235509181537</v>
      </c>
      <c r="AA228">
        <v>-8.2189575801923471</v>
      </c>
      <c r="AB228">
        <v>15.71736879817405</v>
      </c>
      <c r="AC228">
        <v>13.55595927522735</v>
      </c>
      <c r="AD228">
        <v>15.4359649799464</v>
      </c>
      <c r="AE228">
        <v>54.343059505349679</v>
      </c>
    </row>
    <row r="229" spans="1:31" x14ac:dyDescent="0.25">
      <c r="A229" t="str">
        <v>8/12/08</v>
      </c>
      <c r="B229">
        <v>22.05</v>
      </c>
      <c r="C229">
        <v>22.05</v>
      </c>
      <c r="D229" s="1">
        <v>22.05</v>
      </c>
      <c r="E229">
        <v>22.05</v>
      </c>
      <c r="F229">
        <v>22.05</v>
      </c>
      <c r="G229">
        <v>1.7027797168435641</v>
      </c>
      <c r="H229">
        <v>22.28</v>
      </c>
      <c r="I229">
        <v>22.733333999999999</v>
      </c>
      <c r="J229">
        <v>22.853332999999999</v>
      </c>
      <c r="K229">
        <v>22.662500000000001</v>
      </c>
      <c r="L229">
        <v>22.548076999999999</v>
      </c>
      <c r="M229">
        <v>40.53633</v>
      </c>
      <c r="N229" s="1">
        <f>-100*(_xll.FDS($A$1,"P_PRICE_HIGH("&amp;A229&amp;","&amp;A229&amp;"-14D,,,,""PRICE"",""INTRA"")") - B229)/(_xll.FDS($A$1,"P_PRICE_HIGH("&amp;A229&amp;","&amp;A229&amp;"-14D,,,,""PRICE"",""INTRA"")") - _xll.FDS($A$1,"P_PRICE_LOW("&amp;A229&amp;","&amp;A229&amp;"-14D,,,,""PRICE"",""INTRA"")"))</f>
        <v>-1350.9744468104807</v>
      </c>
      <c r="O229">
        <v>-147</v>
      </c>
      <c r="P229">
        <v>2.169436155711125</v>
      </c>
      <c r="Q229">
        <v>1.8821130068640211</v>
      </c>
      <c r="R229">
        <v>11.41100439331977</v>
      </c>
      <c r="S229">
        <v>9.4508875343347896</v>
      </c>
      <c r="T229">
        <v>15.00250201272889</v>
      </c>
      <c r="U229">
        <v>12.12796643645855</v>
      </c>
      <c r="V229">
        <v>3.2153838909504149</v>
      </c>
      <c r="W229">
        <v>3.7185897164294488</v>
      </c>
      <c r="X229">
        <v>11.12279160764858</v>
      </c>
      <c r="Y229">
        <v>49.72057359156922</v>
      </c>
      <c r="Z229">
        <v>-1.3416070915026399</v>
      </c>
      <c r="AA229">
        <v>-7.8189428316184264</v>
      </c>
      <c r="AB229">
        <v>15.66419367262673</v>
      </c>
      <c r="AC229">
        <v>13.42442449479017</v>
      </c>
      <c r="AD229">
        <v>15.344433598365869</v>
      </c>
      <c r="AE229">
        <v>54.339979488438573</v>
      </c>
    </row>
    <row r="230" spans="1:31" x14ac:dyDescent="0.25">
      <c r="A230" t="str">
        <v>8/13/08</v>
      </c>
      <c r="B230">
        <v>21.7</v>
      </c>
      <c r="C230">
        <v>21.7</v>
      </c>
      <c r="D230" s="1">
        <v>21.7</v>
      </c>
      <c r="E230">
        <v>21.7</v>
      </c>
      <c r="F230">
        <v>21.7</v>
      </c>
      <c r="G230">
        <v>1.555727284694796</v>
      </c>
      <c r="H230">
        <v>22.15</v>
      </c>
      <c r="I230">
        <v>22.612500000000001</v>
      </c>
      <c r="J230">
        <v>22.77</v>
      </c>
      <c r="K230">
        <v>22.67</v>
      </c>
      <c r="L230">
        <v>22.524999999999999</v>
      </c>
      <c r="M230">
        <v>36.837429999999998</v>
      </c>
      <c r="N230" s="1">
        <f>-100*(_xll.FDS($A$1,"P_PRICE_HIGH("&amp;A230&amp;","&amp;A230&amp;"-14D,,,,""PRICE"",""INTRA"")") - B230)/(_xll.FDS($A$1,"P_PRICE_HIGH("&amp;A230&amp;","&amp;A230&amp;"-14D,,,,""PRICE"",""INTRA"")") - _xll.FDS($A$1,"P_PRICE_LOW("&amp;A230&amp;","&amp;A230&amp;"-14D,,,,""PRICE"",""INTRA"")"))</f>
        <v>-1088.114668145615</v>
      </c>
      <c r="O230">
        <v>-169</v>
      </c>
      <c r="P230">
        <v>2.1537955169548089</v>
      </c>
      <c r="Q230">
        <v>1.8577158389644881</v>
      </c>
      <c r="R230">
        <v>11.342417748014549</v>
      </c>
      <c r="S230">
        <v>9.3681708203133738</v>
      </c>
      <c r="T230">
        <v>15.31848893022099</v>
      </c>
      <c r="U230">
        <v>12.56238146294524</v>
      </c>
      <c r="V230">
        <v>3.2361188281592042</v>
      </c>
      <c r="W230">
        <v>3.751446353512689</v>
      </c>
      <c r="X230">
        <v>8.6055870693726906</v>
      </c>
      <c r="Y230">
        <v>49.573022126825521</v>
      </c>
      <c r="Z230">
        <v>-1.226355681390729</v>
      </c>
      <c r="AA230">
        <v>-8.0452059905890074</v>
      </c>
      <c r="AB230">
        <v>15.54026895227631</v>
      </c>
      <c r="AC230">
        <v>13.26655905090151</v>
      </c>
      <c r="AD230">
        <v>15.231155777119019</v>
      </c>
      <c r="AE230">
        <v>53.163347106594777</v>
      </c>
    </row>
    <row r="231" spans="1:31" x14ac:dyDescent="0.25">
      <c r="A231" t="str">
        <v>8/14/08</v>
      </c>
      <c r="B231">
        <v>21.75</v>
      </c>
      <c r="C231">
        <v>21.75</v>
      </c>
      <c r="D231" s="1">
        <v>21.75</v>
      </c>
      <c r="E231">
        <v>21.75</v>
      </c>
      <c r="F231">
        <v>21.75</v>
      </c>
      <c r="G231">
        <v>1.5563082897884639</v>
      </c>
      <c r="H231">
        <v>22.01</v>
      </c>
      <c r="I231">
        <v>22.5</v>
      </c>
      <c r="J231">
        <v>22.65</v>
      </c>
      <c r="K231">
        <v>22.68</v>
      </c>
      <c r="L231">
        <v>22.532692000000001</v>
      </c>
      <c r="M231">
        <v>37.711849999999998</v>
      </c>
      <c r="N231" s="1">
        <f>-100*(_xll.FDS($A$1,"P_PRICE_HIGH("&amp;A231&amp;","&amp;A231&amp;"-14D,,,,""PRICE"",""INTRA"")") - B231)/(_xll.FDS($A$1,"P_PRICE_HIGH("&amp;A231&amp;","&amp;A231&amp;"-14D,,,,""PRICE"",""INTRA"")") - _xll.FDS($A$1,"P_PRICE_LOW("&amp;A231&amp;","&amp;A231&amp;"-14D,,,,""PRICE"",""INTRA"")"))</f>
        <v>-1033.048087644466</v>
      </c>
      <c r="O231">
        <v>-160</v>
      </c>
      <c r="P231">
        <v>2.1532806858615201</v>
      </c>
      <c r="Q231">
        <v>1.8604360566928111</v>
      </c>
      <c r="R231">
        <v>11.36511240335726</v>
      </c>
      <c r="S231">
        <v>9.4467435392820107</v>
      </c>
      <c r="T231">
        <v>15.38422864583668</v>
      </c>
      <c r="U231">
        <v>12.67124333436603</v>
      </c>
      <c r="V231">
        <v>3.2354298548852451</v>
      </c>
      <c r="W231">
        <v>3.74926244857827</v>
      </c>
      <c r="X231">
        <v>31.033254632761771</v>
      </c>
      <c r="Y231">
        <v>49.570368640602467</v>
      </c>
      <c r="Z231">
        <v>-1.085384360893624</v>
      </c>
      <c r="AA231">
        <v>-8.1322724697475142</v>
      </c>
      <c r="AB231">
        <v>15.534131476897381</v>
      </c>
      <c r="AC231">
        <v>13.27359647655461</v>
      </c>
      <c r="AD231">
        <v>15.23378656610106</v>
      </c>
      <c r="AE231">
        <v>53.199861240913307</v>
      </c>
    </row>
    <row r="232" spans="1:31" x14ac:dyDescent="0.25">
      <c r="A232" t="str">
        <v>8/15/08</v>
      </c>
      <c r="B232">
        <v>21.5</v>
      </c>
      <c r="C232">
        <v>21.5</v>
      </c>
      <c r="D232" s="1">
        <v>21.5</v>
      </c>
      <c r="E232">
        <v>21.5</v>
      </c>
      <c r="F232">
        <v>21.5</v>
      </c>
      <c r="G232">
        <v>1.4630337611383259</v>
      </c>
      <c r="H232">
        <v>21.85</v>
      </c>
      <c r="I232">
        <v>22.404167000000001</v>
      </c>
      <c r="J232">
        <v>22.516666000000001</v>
      </c>
      <c r="K232">
        <v>22.65</v>
      </c>
      <c r="L232">
        <v>22.507691999999999</v>
      </c>
      <c r="M232">
        <v>35.095660000000002</v>
      </c>
      <c r="N232" s="1">
        <f>-100*(_xll.FDS($A$1,"P_PRICE_HIGH("&amp;A232&amp;","&amp;A232&amp;"-14D,,,,""PRICE"",""INTRA"")") - B232)/(_xll.FDS($A$1,"P_PRICE_HIGH("&amp;A232&amp;","&amp;A232&amp;"-14D,,,,""PRICE"",""INTRA"")") - _xll.FDS($A$1,"P_PRICE_LOW("&amp;A232&amp;","&amp;A232&amp;"-14D,,,,""PRICE"",""INTRA"")"))</f>
        <v>-1211.607914221961</v>
      </c>
      <c r="O232">
        <v>-190</v>
      </c>
      <c r="P232">
        <v>2.140685010030499</v>
      </c>
      <c r="Q232">
        <v>1.842451787827398</v>
      </c>
      <c r="R232">
        <v>11.26354362657799</v>
      </c>
      <c r="S232">
        <v>9.3089138557730351</v>
      </c>
      <c r="T232">
        <v>15.24528833904089</v>
      </c>
      <c r="U232">
        <v>12.5209926072451</v>
      </c>
      <c r="V232">
        <v>3.2578700176391751</v>
      </c>
      <c r="W232">
        <v>3.7860210046390592</v>
      </c>
      <c r="X232">
        <v>6.1004550881448711</v>
      </c>
      <c r="Y232">
        <v>49.409970217359643</v>
      </c>
      <c r="Z232">
        <v>-1.217604459319175</v>
      </c>
      <c r="AA232">
        <v>-7.5016249297290134</v>
      </c>
      <c r="AB232">
        <v>15.380072809167871</v>
      </c>
      <c r="AC232">
        <v>13.10154924928902</v>
      </c>
      <c r="AD232">
        <v>15.108020518102711</v>
      </c>
      <c r="AE232">
        <v>53.201518743537179</v>
      </c>
    </row>
    <row r="233" spans="1:31" x14ac:dyDescent="0.25">
      <c r="A233" t="str">
        <v>8/18/08</v>
      </c>
      <c r="B233">
        <v>21.3</v>
      </c>
      <c r="C233">
        <v>21.3</v>
      </c>
      <c r="D233" s="1">
        <v>21.3</v>
      </c>
      <c r="E233">
        <v>21.3</v>
      </c>
      <c r="F233">
        <v>21.3</v>
      </c>
      <c r="G233">
        <v>1.451986770308858</v>
      </c>
      <c r="H233">
        <v>21.66</v>
      </c>
      <c r="I233">
        <v>22.254168</v>
      </c>
      <c r="J233">
        <v>22.393332999999998</v>
      </c>
      <c r="K233">
        <v>22.6</v>
      </c>
      <c r="L233">
        <v>22.473078000000001</v>
      </c>
      <c r="M233">
        <v>33.116379999999999</v>
      </c>
      <c r="N233" s="1">
        <f>-100*(_xll.FDS($A$1,"P_PRICE_HIGH("&amp;A233&amp;","&amp;A233&amp;"-14D,,,,""PRICE"",""INTRA"")") - B233)/(_xll.FDS($A$1,"P_PRICE_HIGH("&amp;A233&amp;","&amp;A233&amp;"-14D,,,,""PRICE"",""INTRA"")") - _xll.FDS($A$1,"P_PRICE_LOW("&amp;A233&amp;","&amp;A233&amp;"-14D,,,,""PRICE"",""INTRA"")"))</f>
        <v>-1073.1725293761408</v>
      </c>
      <c r="O233">
        <v>-221</v>
      </c>
      <c r="P233">
        <v>2.1248835216667179</v>
      </c>
      <c r="Q233">
        <v>1.8235314766692721</v>
      </c>
      <c r="R233">
        <v>11.2134927087933</v>
      </c>
      <c r="S233">
        <v>9.2342776983882402</v>
      </c>
      <c r="T233">
        <v>15.1372060442435</v>
      </c>
      <c r="U233">
        <v>12.418897580401261</v>
      </c>
      <c r="V233">
        <v>3.2919600626264089</v>
      </c>
      <c r="W233">
        <v>3.837905273132288</v>
      </c>
      <c r="X233">
        <v>2.5687811503483151</v>
      </c>
      <c r="Y233">
        <v>49.368023939537871</v>
      </c>
      <c r="Z233">
        <v>-1.319034967374543</v>
      </c>
      <c r="AA233">
        <v>-8.0136280042571286</v>
      </c>
      <c r="AB233">
        <v>15.58738987725877</v>
      </c>
      <c r="AC233">
        <v>12.913627446008491</v>
      </c>
      <c r="AD233">
        <v>14.980994181956349</v>
      </c>
      <c r="AE233">
        <v>53.044906391426757</v>
      </c>
    </row>
    <row r="234" spans="1:31" x14ac:dyDescent="0.25">
      <c r="A234" t="str">
        <v>8/19/08</v>
      </c>
      <c r="B234">
        <v>20.9</v>
      </c>
      <c r="C234">
        <v>20.9</v>
      </c>
      <c r="D234" s="1">
        <v>20.9</v>
      </c>
      <c r="E234">
        <v>20.9</v>
      </c>
      <c r="F234">
        <v>20.9</v>
      </c>
      <c r="G234">
        <v>1.299211291737127</v>
      </c>
      <c r="H234">
        <v>21.43</v>
      </c>
      <c r="I234">
        <v>22.066668</v>
      </c>
      <c r="J234">
        <v>22.246666000000001</v>
      </c>
      <c r="K234">
        <v>22.497499999999999</v>
      </c>
      <c r="L234">
        <v>22.411539999999999</v>
      </c>
      <c r="M234">
        <v>29.529432</v>
      </c>
      <c r="N234" s="1">
        <f>-100*(_xll.FDS($A$1,"P_PRICE_HIGH("&amp;A234&amp;","&amp;A234&amp;"-14D,,,,""PRICE"",""INTRA"")") - B234)/(_xll.FDS($A$1,"P_PRICE_HIGH("&amp;A234&amp;","&amp;A234&amp;"-14D,,,,""PRICE"",""INTRA"")") - _xll.FDS($A$1,"P_PRICE_LOW("&amp;A234&amp;","&amp;A234&amp;"-14D,,,,""PRICE"",""INTRA"")"))</f>
        <v>-953.7473403145724</v>
      </c>
      <c r="O234">
        <v>-256</v>
      </c>
      <c r="P234">
        <v>2.1021910958408672</v>
      </c>
      <c r="Q234">
        <v>1.791552858762202</v>
      </c>
      <c r="R234">
        <v>11.276800008461301</v>
      </c>
      <c r="S234">
        <v>9.3557020738258263</v>
      </c>
      <c r="T234">
        <v>15.035641766548419</v>
      </c>
      <c r="U234">
        <v>12.261271064777331</v>
      </c>
      <c r="V234">
        <v>3.3302352233590762</v>
      </c>
      <c r="W234">
        <v>3.8997840531708432</v>
      </c>
      <c r="X234">
        <v>8.3635217898801759</v>
      </c>
      <c r="Y234">
        <v>49.324015782219732</v>
      </c>
      <c r="Z234">
        <v>-1.366232036812461</v>
      </c>
      <c r="AA234">
        <v>-8.0921446074014085</v>
      </c>
      <c r="AB234">
        <v>15.75589704020364</v>
      </c>
      <c r="AC234">
        <v>12.697590663369869</v>
      </c>
      <c r="AD234">
        <v>14.83613212068718</v>
      </c>
      <c r="AE234">
        <v>53.090615201183063</v>
      </c>
    </row>
    <row r="235" spans="1:31" x14ac:dyDescent="0.25">
      <c r="A235" t="str">
        <v>8/20/08</v>
      </c>
      <c r="B235">
        <v>21.3</v>
      </c>
      <c r="C235">
        <v>21.3</v>
      </c>
      <c r="D235" s="1">
        <v>21.3</v>
      </c>
      <c r="E235">
        <v>21.3</v>
      </c>
      <c r="F235">
        <v>21.3</v>
      </c>
      <c r="G235">
        <v>1.4003612424357159</v>
      </c>
      <c r="H235">
        <v>21.35</v>
      </c>
      <c r="I235">
        <v>21.9</v>
      </c>
      <c r="J235">
        <v>22.156666000000001</v>
      </c>
      <c r="K235">
        <v>22.414999999999999</v>
      </c>
      <c r="L235">
        <v>22.373076999999999</v>
      </c>
      <c r="M235">
        <v>36.890811999999997</v>
      </c>
      <c r="N235" s="1">
        <f>-100*(_xll.FDS($A$1,"P_PRICE_HIGH("&amp;A235&amp;","&amp;A235&amp;"-14D,,,,""PRICE"",""INTRA"")") - B235)/(_xll.FDS($A$1,"P_PRICE_HIGH("&amp;A235&amp;","&amp;A235&amp;"-14D,,,,""PRICE"",""INTRA"")") - _xll.FDS($A$1,"P_PRICE_LOW("&amp;A235&amp;","&amp;A235&amp;"-14D,,,,""PRICE"",""INTRA"")"))</f>
        <v>-917.15761009115431</v>
      </c>
      <c r="O235">
        <v>-227</v>
      </c>
      <c r="P235">
        <v>2.1214754461672518</v>
      </c>
      <c r="Q235">
        <v>1.8226084351270011</v>
      </c>
      <c r="R235">
        <v>11.47295614327092</v>
      </c>
      <c r="S235">
        <v>9.6013139416083852</v>
      </c>
      <c r="T235">
        <v>15.265195386620629</v>
      </c>
      <c r="U235">
        <v>12.59996065228084</v>
      </c>
      <c r="V235">
        <v>3.292840131161809</v>
      </c>
      <c r="W235">
        <v>3.8286933889914998</v>
      </c>
      <c r="X235">
        <v>94.731607056033667</v>
      </c>
      <c r="Y235">
        <v>49.306569771712468</v>
      </c>
      <c r="Z235">
        <v>-1.425563599552147</v>
      </c>
      <c r="AA235">
        <v>-7.0895972226965291</v>
      </c>
      <c r="AB235">
        <v>15.808163799470989</v>
      </c>
      <c r="AC235">
        <v>12.927873555551921</v>
      </c>
      <c r="AD235">
        <v>14.99568130381676</v>
      </c>
      <c r="AE235">
        <v>53.214506743675628</v>
      </c>
    </row>
    <row r="236" spans="1:31" x14ac:dyDescent="0.25">
      <c r="A236" t="str">
        <v>8/21/08</v>
      </c>
      <c r="B236">
        <v>20.8</v>
      </c>
      <c r="C236">
        <v>20.8</v>
      </c>
      <c r="D236" s="1">
        <v>20.8</v>
      </c>
      <c r="E236">
        <v>20.8</v>
      </c>
      <c r="F236">
        <v>20.8</v>
      </c>
      <c r="G236">
        <v>1.283812180473145</v>
      </c>
      <c r="H236">
        <v>21.16</v>
      </c>
      <c r="I236">
        <v>21.720832999999999</v>
      </c>
      <c r="J236">
        <v>22.003333999999999</v>
      </c>
      <c r="K236">
        <v>22.2775</v>
      </c>
      <c r="L236">
        <v>22.34423</v>
      </c>
      <c r="M236">
        <v>32.342779999999998</v>
      </c>
      <c r="N236" s="1">
        <f>-100*(_xll.FDS($A$1,"P_PRICE_HIGH("&amp;A236&amp;","&amp;A236&amp;"-14D,,,,""PRICE"",""INTRA"")") - B236)/(_xll.FDS($A$1,"P_PRICE_HIGH("&amp;A236&amp;","&amp;A236&amp;"-14D,,,,""PRICE"",""INTRA"")") - _xll.FDS($A$1,"P_PRICE_LOW("&amp;A236&amp;","&amp;A236&amp;"-14D,,,,""PRICE"",""INTRA"")"))</f>
        <v>-903.29383315091309</v>
      </c>
      <c r="O236">
        <v>-263</v>
      </c>
      <c r="P236">
        <v>2.0843985270434251</v>
      </c>
      <c r="Q236">
        <v>1.7691946950149231</v>
      </c>
      <c r="R236">
        <v>11.20128685872533</v>
      </c>
      <c r="S236">
        <v>9.2972910423243533</v>
      </c>
      <c r="T236">
        <v>14.93316211924088</v>
      </c>
      <c r="U236">
        <v>12.238568458443151</v>
      </c>
      <c r="V236">
        <v>3.374740023512119</v>
      </c>
      <c r="W236">
        <v>3.9496529490874961</v>
      </c>
      <c r="X236">
        <v>8.447853523751073</v>
      </c>
      <c r="Y236">
        <v>49.221410618779132</v>
      </c>
      <c r="Z236">
        <v>-1.0859488787134579</v>
      </c>
      <c r="AA236">
        <v>-6.5806417058500353</v>
      </c>
      <c r="AB236">
        <v>15.408685954347691</v>
      </c>
      <c r="AC236">
        <v>12.506711471951659</v>
      </c>
      <c r="AD236">
        <v>14.679765608082169</v>
      </c>
      <c r="AE236">
        <v>53.114258497537229</v>
      </c>
    </row>
    <row r="237" spans="1:31" x14ac:dyDescent="0.25">
      <c r="A237" t="str">
        <v>8/25/08</v>
      </c>
      <c r="B237">
        <v>21.45</v>
      </c>
      <c r="C237">
        <v>21.45</v>
      </c>
      <c r="D237" s="1">
        <v>21.45</v>
      </c>
      <c r="E237">
        <v>21.45</v>
      </c>
      <c r="F237">
        <v>21.45</v>
      </c>
      <c r="G237">
        <v>1.5266571740293251</v>
      </c>
      <c r="H237">
        <v>21.15</v>
      </c>
      <c r="I237">
        <v>21.645834000000001</v>
      </c>
      <c r="J237">
        <v>21.89</v>
      </c>
      <c r="K237">
        <v>22.175000000000001</v>
      </c>
      <c r="L237">
        <v>22.340385000000001</v>
      </c>
      <c r="M237">
        <v>42.301388000000003</v>
      </c>
      <c r="N237" s="1">
        <f>-100*(_xll.FDS($A$1,"P_PRICE_HIGH("&amp;A237&amp;","&amp;A237&amp;"-14D,,,,""PRICE"",""INTRA"")") - B237)/(_xll.FDS($A$1,"P_PRICE_HIGH("&amp;A237&amp;","&amp;A237&amp;"-14D,,,,""PRICE"",""INTRA"")") - _xll.FDS($A$1,"P_PRICE_LOW("&amp;A237&amp;","&amp;A237&amp;"-14D,,,,""PRICE"",""INTRA"")"))</f>
        <v>-903.26814947111347</v>
      </c>
      <c r="O237">
        <v>-222</v>
      </c>
      <c r="P237">
        <v>2.1260013965740439</v>
      </c>
      <c r="Q237">
        <v>1.839966377529207</v>
      </c>
      <c r="R237">
        <v>11.470730802310429</v>
      </c>
      <c r="S237">
        <v>9.6189445505832296</v>
      </c>
      <c r="T237">
        <v>14.946532884084149</v>
      </c>
      <c r="U237">
        <v>12.45960518103562</v>
      </c>
      <c r="V237">
        <v>3.2933933697388049</v>
      </c>
      <c r="W237">
        <v>3.7971121320565682</v>
      </c>
      <c r="X237">
        <v>99.884529753883882</v>
      </c>
      <c r="Y237">
        <v>49.326713752787633</v>
      </c>
      <c r="Z237">
        <v>-0.6693155502502065</v>
      </c>
      <c r="AA237">
        <v>-8.0197895208549941</v>
      </c>
      <c r="AB237">
        <v>15.418182183899811</v>
      </c>
      <c r="AC237">
        <v>13.03517065624081</v>
      </c>
      <c r="AD237">
        <v>15.04028059136556</v>
      </c>
      <c r="AE237">
        <v>53.046375596383243</v>
      </c>
    </row>
    <row r="238" spans="1:31" x14ac:dyDescent="0.25">
      <c r="A238" t="str">
        <v>8/26/08</v>
      </c>
      <c r="B238">
        <v>21.5</v>
      </c>
      <c r="C238">
        <v>21.5</v>
      </c>
      <c r="D238" s="1">
        <v>21.5</v>
      </c>
      <c r="E238">
        <v>21.5</v>
      </c>
      <c r="F238">
        <v>21.5</v>
      </c>
      <c r="G238">
        <v>1.5134033793765269</v>
      </c>
      <c r="H238">
        <v>21.19</v>
      </c>
      <c r="I238">
        <v>21.566668</v>
      </c>
      <c r="J238">
        <v>21.77</v>
      </c>
      <c r="K238">
        <v>22.092500000000001</v>
      </c>
      <c r="L238">
        <v>22.317308000000001</v>
      </c>
      <c r="M238">
        <v>42.996456000000002</v>
      </c>
      <c r="N238" s="1">
        <f>-100*(_xll.FDS($A$1,"P_PRICE_HIGH("&amp;A238&amp;","&amp;A238&amp;"-14D,,,,""PRICE"",""INTRA"")") - B238)/(_xll.FDS($A$1,"P_PRICE_HIGH("&amp;A238&amp;","&amp;A238&amp;"-14D,,,,""PRICE"",""INTRA"")") - _xll.FDS($A$1,"P_PRICE_LOW("&amp;A238&amp;","&amp;A238&amp;"-14D,,,,""PRICE"",""INTRA"")"))</f>
        <v>-960.2674453048952</v>
      </c>
      <c r="O238">
        <v>-217</v>
      </c>
      <c r="P238">
        <v>2.1186627404259202</v>
      </c>
      <c r="Q238">
        <v>1.827989118536163</v>
      </c>
      <c r="R238">
        <v>11.45464416396972</v>
      </c>
      <c r="S238">
        <v>9.6009281677964164</v>
      </c>
      <c r="T238">
        <v>14.878808204068021</v>
      </c>
      <c r="U238">
        <v>12.37592035682192</v>
      </c>
      <c r="V238">
        <v>3.307037260680755</v>
      </c>
      <c r="W238">
        <v>3.8112371735209938</v>
      </c>
      <c r="X238">
        <v>80.641249176535737</v>
      </c>
      <c r="Y238">
        <v>49.17189717688666</v>
      </c>
      <c r="Z238">
        <v>-0.76359694166707537</v>
      </c>
      <c r="AA238">
        <v>-7.8080760746955313</v>
      </c>
      <c r="AB238">
        <v>14.8689728210314</v>
      </c>
      <c r="AC238">
        <v>12.943486987470481</v>
      </c>
      <c r="AD238">
        <v>14.945077884543601</v>
      </c>
      <c r="AE238">
        <v>53.023361628247521</v>
      </c>
    </row>
    <row r="239" spans="1:31" x14ac:dyDescent="0.25">
      <c r="A239" t="str">
        <v>8/27/08</v>
      </c>
      <c r="B239">
        <v>21.85</v>
      </c>
      <c r="C239">
        <v>21.85</v>
      </c>
      <c r="D239" s="1">
        <v>21.85</v>
      </c>
      <c r="E239">
        <v>21.85</v>
      </c>
      <c r="F239">
        <v>21.85</v>
      </c>
      <c r="G239">
        <v>1.577214370602823</v>
      </c>
      <c r="H239">
        <v>21.38</v>
      </c>
      <c r="I239">
        <v>21.529167000000001</v>
      </c>
      <c r="J239">
        <v>21.696667000000001</v>
      </c>
      <c r="K239">
        <v>22.03</v>
      </c>
      <c r="L239">
        <v>22.3</v>
      </c>
      <c r="M239">
        <v>47.74212</v>
      </c>
      <c r="N239" s="1">
        <f>-100*(_xll.FDS($A$1,"P_PRICE_HIGH("&amp;A239&amp;","&amp;A239&amp;"-14D,,,,""PRICE"",""INTRA"")") - B239)/(_xll.FDS($A$1,"P_PRICE_HIGH("&amp;A239&amp;","&amp;A239&amp;"-14D,,,,""PRICE"",""INTRA"")") - _xll.FDS($A$1,"P_PRICE_LOW("&amp;A239&amp;","&amp;A239&amp;"-14D,,,,""PRICE"",""INTRA"")"))</f>
        <v>-1080.137025929818</v>
      </c>
      <c r="O239">
        <v>-190</v>
      </c>
      <c r="P239">
        <v>2.1456548390066472</v>
      </c>
      <c r="Q239">
        <v>1.871523659381475</v>
      </c>
      <c r="R239">
        <v>11.549089944206001</v>
      </c>
      <c r="S239">
        <v>9.7887924559281494</v>
      </c>
      <c r="T239">
        <v>14.97830939025916</v>
      </c>
      <c r="U239">
        <v>12.58104160317129</v>
      </c>
      <c r="V239">
        <v>3.262341097021483</v>
      </c>
      <c r="W239">
        <v>3.74099372121441</v>
      </c>
      <c r="X239">
        <v>97.508494028612375</v>
      </c>
      <c r="Y239">
        <v>48.907041728509753</v>
      </c>
      <c r="Z239">
        <v>-0.43023299107108942</v>
      </c>
      <c r="AA239">
        <v>-7.9726370991875646</v>
      </c>
      <c r="AB239">
        <v>14.83249337279606</v>
      </c>
      <c r="AC239">
        <v>13.116033795570671</v>
      </c>
      <c r="AD239">
        <v>15.064088555637211</v>
      </c>
      <c r="AE239">
        <v>53.065999755485208</v>
      </c>
    </row>
    <row r="240" spans="1:31" x14ac:dyDescent="0.25">
      <c r="A240" t="str">
        <v>8/28/08</v>
      </c>
      <c r="B240">
        <v>21.45</v>
      </c>
      <c r="C240">
        <v>21.45</v>
      </c>
      <c r="D240" s="1">
        <v>21.45</v>
      </c>
      <c r="E240">
        <v>21.45</v>
      </c>
      <c r="F240">
        <v>21.45</v>
      </c>
      <c r="G240">
        <v>1.570683577483146</v>
      </c>
      <c r="H240">
        <v>21.41</v>
      </c>
      <c r="I240">
        <v>21.462499999999999</v>
      </c>
      <c r="J240">
        <v>21.636666999999999</v>
      </c>
      <c r="K240">
        <v>21.97</v>
      </c>
      <c r="L240">
        <v>22.242308000000001</v>
      </c>
      <c r="M240">
        <v>43.304920000000003</v>
      </c>
      <c r="N240" s="1">
        <f>-100*(_xll.FDS($A$1,"P_PRICE_HIGH("&amp;A240&amp;","&amp;A240&amp;"-14D,,,,""PRICE"",""INTRA"")") - B240)/(_xll.FDS($A$1,"P_PRICE_HIGH("&amp;A240&amp;","&amp;A240&amp;"-14D,,,,""PRICE"",""INTRA"")") - _xll.FDS($A$1,"P_PRICE_LOW("&amp;A240&amp;","&amp;A240&amp;"-14D,,,,""PRICE"",""INTRA"")"))</f>
        <v>-1080.156311774972</v>
      </c>
      <c r="O240">
        <v>-216</v>
      </c>
      <c r="P240">
        <v>2.116871202724568</v>
      </c>
      <c r="Q240">
        <v>1.830064909780214</v>
      </c>
      <c r="R240">
        <v>11.317858669501151</v>
      </c>
      <c r="S240">
        <v>9.5151716742889221</v>
      </c>
      <c r="T240">
        <v>14.67561572576842</v>
      </c>
      <c r="U240">
        <v>12.245873274960561</v>
      </c>
      <c r="V240">
        <v>3.316730644103155</v>
      </c>
      <c r="W240">
        <v>3.8292293245374092</v>
      </c>
      <c r="X240">
        <v>10.853608443304511</v>
      </c>
      <c r="Y240">
        <v>48.908089040252428</v>
      </c>
      <c r="Z240">
        <v>-0.38091687225504889</v>
      </c>
      <c r="AA240">
        <v>-7.0186674432400498</v>
      </c>
      <c r="AB240">
        <v>15.013633398575831</v>
      </c>
      <c r="AC240">
        <v>12.814649163220601</v>
      </c>
      <c r="AD240">
        <v>14.85411148841084</v>
      </c>
      <c r="AE240">
        <v>53.212073113539716</v>
      </c>
    </row>
    <row r="241" spans="1:31" x14ac:dyDescent="0.25">
      <c r="A241" t="str">
        <v>8/29/08</v>
      </c>
      <c r="B241">
        <v>21.7</v>
      </c>
      <c r="C241">
        <v>21.7</v>
      </c>
      <c r="D241" s="1">
        <v>21.7</v>
      </c>
      <c r="E241">
        <v>21.7</v>
      </c>
      <c r="F241">
        <v>21.7</v>
      </c>
      <c r="G241">
        <v>1.5195854575630821</v>
      </c>
      <c r="H241">
        <v>21.59</v>
      </c>
      <c r="I241">
        <v>21.433332</v>
      </c>
      <c r="J241">
        <v>21.586666000000001</v>
      </c>
      <c r="K241">
        <v>21.9</v>
      </c>
      <c r="L241">
        <v>22.194230999999998</v>
      </c>
      <c r="M241">
        <v>46.642757000000003</v>
      </c>
      <c r="N241" s="1">
        <f>-100*(_xll.FDS($A$1,"P_PRICE_HIGH("&amp;A241&amp;","&amp;A241&amp;"-14D,,,,""PRICE"",""INTRA"")") - B241)/(_xll.FDS($A$1,"P_PRICE_HIGH("&amp;A241&amp;","&amp;A241&amp;"-14D,,,,""PRICE"",""INTRA"")") - _xll.FDS($A$1,"P_PRICE_LOW("&amp;A241&amp;","&amp;A241&amp;"-14D,,,,""PRICE"",""INTRA"")"))</f>
        <v>-1137.7915613752955</v>
      </c>
      <c r="O241">
        <v>-184</v>
      </c>
      <c r="P241">
        <v>2.1313419690231972</v>
      </c>
      <c r="Q241">
        <v>1.8529926373002359</v>
      </c>
      <c r="R241">
        <v>11.39789761843976</v>
      </c>
      <c r="S241">
        <v>9.6454054542840844</v>
      </c>
      <c r="T241">
        <v>14.705014210037559</v>
      </c>
      <c r="U241">
        <v>12.29769061422733</v>
      </c>
      <c r="V241">
        <v>3.2851461161961382</v>
      </c>
      <c r="W241">
        <v>3.774343514436691</v>
      </c>
      <c r="X241">
        <v>82.016348519777608</v>
      </c>
      <c r="Y241">
        <v>48.870362653031172</v>
      </c>
      <c r="Z241">
        <v>-0.80261402621340538</v>
      </c>
      <c r="AA241">
        <v>-7.3728671917769466</v>
      </c>
      <c r="AB241">
        <v>15.218311974913419</v>
      </c>
      <c r="AC241">
        <v>12.99113797616379</v>
      </c>
      <c r="AD241">
        <v>14.98929303789193</v>
      </c>
      <c r="AE241">
        <v>53.296099001483093</v>
      </c>
    </row>
    <row r="242" spans="1:31" x14ac:dyDescent="0.25">
      <c r="A242" t="str">
        <v>9/01/08</v>
      </c>
      <c r="B242">
        <v>21.3</v>
      </c>
      <c r="C242">
        <v>21.3</v>
      </c>
      <c r="D242" s="1">
        <v>21.3</v>
      </c>
      <c r="E242">
        <v>21.3</v>
      </c>
      <c r="F242">
        <v>21.3</v>
      </c>
      <c r="G242">
        <v>1.552153891398093</v>
      </c>
      <c r="H242">
        <v>21.56</v>
      </c>
      <c r="I242">
        <v>21.4</v>
      </c>
      <c r="J242">
        <v>21.52</v>
      </c>
      <c r="K242">
        <v>21.807500000000001</v>
      </c>
      <c r="L242">
        <v>22.107693000000001</v>
      </c>
      <c r="M242">
        <v>42.346935000000002</v>
      </c>
      <c r="N242" s="1">
        <f>-100*(_xll.FDS($A$1,"P_PRICE_HIGH("&amp;A242&amp;","&amp;A242&amp;"-14D,,,,""PRICE"",""INTRA"")") - B242)/(_xll.FDS($A$1,"P_PRICE_HIGH("&amp;A242&amp;","&amp;A242&amp;"-14D,,,,""PRICE"",""INTRA"")") - _xll.FDS($A$1,"P_PRICE_LOW("&amp;A242&amp;","&amp;A242&amp;"-14D,,,,""PRICE"",""INTRA"")"))</f>
        <v>-1137.8119815197683</v>
      </c>
      <c r="O242">
        <v>-217</v>
      </c>
      <c r="P242">
        <v>2.1051708346216822</v>
      </c>
      <c r="Q242">
        <v>1.8186346860792599</v>
      </c>
      <c r="R242">
        <v>11.244512282399111</v>
      </c>
      <c r="S242">
        <v>9.4527748127719917</v>
      </c>
      <c r="T242">
        <v>14.506043570714301</v>
      </c>
      <c r="U242">
        <v>12.00094408568193</v>
      </c>
      <c r="V242">
        <v>3.3328076129392068</v>
      </c>
      <c r="W242">
        <v>3.8406088778347591</v>
      </c>
      <c r="X242">
        <v>6.2217655403875538</v>
      </c>
      <c r="Y242">
        <v>48.946532008706612</v>
      </c>
      <c r="Z242">
        <v>-0.70021175993534712</v>
      </c>
      <c r="AA242">
        <v>-7.6138393744653481</v>
      </c>
      <c r="AB242">
        <v>14.894691255869409</v>
      </c>
      <c r="AC242">
        <v>12.784914964968269</v>
      </c>
      <c r="AD242">
        <v>14.81408460312265</v>
      </c>
      <c r="AE242">
        <v>53.448707939128902</v>
      </c>
    </row>
    <row r="243" spans="1:31" x14ac:dyDescent="0.25">
      <c r="A243" t="str">
        <v>9/02/08</v>
      </c>
      <c r="B243">
        <v>21.5</v>
      </c>
      <c r="C243">
        <v>21.5</v>
      </c>
      <c r="D243" s="1">
        <v>21.5</v>
      </c>
      <c r="E243">
        <v>21.5</v>
      </c>
      <c r="F243">
        <v>21.5</v>
      </c>
      <c r="G243">
        <v>1.5638533499965639</v>
      </c>
      <c r="H243">
        <v>21.56</v>
      </c>
      <c r="I243">
        <v>21.379168</v>
      </c>
      <c r="J243">
        <v>21.47</v>
      </c>
      <c r="K243">
        <v>21.717500000000001</v>
      </c>
      <c r="L243">
        <v>22.03077</v>
      </c>
      <c r="M243">
        <v>45.071007000000002</v>
      </c>
      <c r="N243" s="1">
        <f>-100*(_xll.FDS($A$1,"P_PRICE_HIGH("&amp;A243&amp;","&amp;A243&amp;"-14D,,,,""PRICE"",""INTRA"")") - B243)/(_xll.FDS($A$1,"P_PRICE_HIGH("&amp;A243&amp;","&amp;A243&amp;"-14D,,,,""PRICE"",""INTRA"")") - _xll.FDS($A$1,"P_PRICE_LOW("&amp;A243&amp;","&amp;A243&amp;"-14D,,,,""PRICE"",""INTRA"")"))</f>
        <v>-1137.8017714475318</v>
      </c>
      <c r="O243">
        <v>-206</v>
      </c>
      <c r="P243">
        <v>2.111072390627196</v>
      </c>
      <c r="Q243">
        <v>1.8311907076696139</v>
      </c>
      <c r="R243">
        <v>11.32473962260827</v>
      </c>
      <c r="S243">
        <v>9.5729540665419979</v>
      </c>
      <c r="T243">
        <v>14.523900656141681</v>
      </c>
      <c r="U243">
        <v>12.06700640318979</v>
      </c>
      <c r="V243">
        <v>3.3161114691005329</v>
      </c>
      <c r="W243">
        <v>3.8115392337464691</v>
      </c>
      <c r="X243">
        <v>34.505433983152017</v>
      </c>
      <c r="Y243">
        <v>49.066527663745319</v>
      </c>
      <c r="Z243">
        <v>-0.83200482756137339</v>
      </c>
      <c r="AA243">
        <v>-8.2968744180169267</v>
      </c>
      <c r="AB243">
        <v>14.734953024206121</v>
      </c>
      <c r="AC243">
        <v>12.91338947536436</v>
      </c>
      <c r="AD243">
        <v>14.897124715607159</v>
      </c>
      <c r="AE243">
        <v>53.185455925181593</v>
      </c>
    </row>
    <row r="244" spans="1:31" x14ac:dyDescent="0.25">
      <c r="A244" t="str">
        <v>9/03/08</v>
      </c>
      <c r="B244">
        <v>21</v>
      </c>
      <c r="C244">
        <v>21</v>
      </c>
      <c r="D244" s="1">
        <v>21</v>
      </c>
      <c r="E244">
        <v>21</v>
      </c>
      <c r="F244">
        <v>21</v>
      </c>
      <c r="G244">
        <v>1.605958355208154</v>
      </c>
      <c r="H244">
        <v>21.39</v>
      </c>
      <c r="I244">
        <v>21.337499999999999</v>
      </c>
      <c r="J244">
        <v>21.4</v>
      </c>
      <c r="K244">
        <v>21.62</v>
      </c>
      <c r="L244">
        <v>21.948076</v>
      </c>
      <c r="M244">
        <v>39.984572999999997</v>
      </c>
      <c r="N244" s="1">
        <f>-100*(_xll.FDS($A$1,"P_PRICE_HIGH("&amp;A244&amp;","&amp;A244&amp;"-14D,,,,""PRICE"",""INTRA"")") - B244)/(_xll.FDS($A$1,"P_PRICE_HIGH("&amp;A244&amp;","&amp;A244&amp;"-14D,,,,""PRICE"",""INTRA"")") - _xll.FDS($A$1,"P_PRICE_LOW("&amp;A244&amp;","&amp;A244&amp;"-14D,,,,""PRICE"",""INTRA"")"))</f>
        <v>-1645.6507028975034</v>
      </c>
      <c r="O244">
        <v>-244</v>
      </c>
      <c r="P244">
        <v>2.082796159615516</v>
      </c>
      <c r="Q244">
        <v>1.7929340028356211</v>
      </c>
      <c r="R244">
        <v>11.14205223211755</v>
      </c>
      <c r="S244">
        <v>9.3340850744643564</v>
      </c>
      <c r="T244">
        <v>14.353112048950351</v>
      </c>
      <c r="U244">
        <v>11.840567857678749</v>
      </c>
      <c r="V244">
        <v>3.3678871425953121</v>
      </c>
      <c r="W244">
        <v>3.8920361021879639</v>
      </c>
      <c r="X244">
        <v>1.0672397670373761</v>
      </c>
      <c r="Y244">
        <v>48.956329750314339</v>
      </c>
      <c r="Z244">
        <v>-0.73725171645008836</v>
      </c>
      <c r="AA244">
        <v>-7.4913719345546639</v>
      </c>
      <c r="AB244">
        <v>14.398612890594171</v>
      </c>
      <c r="AC244">
        <v>12.61692464423326</v>
      </c>
      <c r="AD244">
        <v>14.657747162683039</v>
      </c>
      <c r="AE244">
        <v>53.34557343216936</v>
      </c>
    </row>
    <row r="245" spans="1:31" x14ac:dyDescent="0.25">
      <c r="A245" t="str">
        <v>9/04/08</v>
      </c>
      <c r="B245">
        <v>20.8</v>
      </c>
      <c r="C245">
        <v>20.8</v>
      </c>
      <c r="D245" s="1">
        <v>20.8</v>
      </c>
      <c r="E245">
        <v>20.8</v>
      </c>
      <c r="F245">
        <v>20.8</v>
      </c>
      <c r="G245">
        <v>1.526262470494947</v>
      </c>
      <c r="H245">
        <v>21.26</v>
      </c>
      <c r="I245">
        <v>21.295833999999999</v>
      </c>
      <c r="J245">
        <v>21.34</v>
      </c>
      <c r="K245">
        <v>21.5425</v>
      </c>
      <c r="L245">
        <v>21.859615000000002</v>
      </c>
      <c r="M245">
        <v>38.130882</v>
      </c>
      <c r="N245" s="1">
        <f>-100*(_xll.FDS($A$1,"P_PRICE_HIGH("&amp;A245&amp;","&amp;A245&amp;"-14D,,,,""PRICE"",""INTRA"")") - B245)/(_xll.FDS($A$1,"P_PRICE_HIGH("&amp;A245&amp;","&amp;A245&amp;"-14D,,,,""PRICE"",""INTRA"")") - _xll.FDS($A$1,"P_PRICE_LOW("&amp;A245&amp;","&amp;A245&amp;"-14D,,,,""PRICE"",""INTRA"")"))</f>
        <v>-1799.1524998746315</v>
      </c>
      <c r="O245">
        <v>-273</v>
      </c>
      <c r="P245">
        <v>2.076124439314206</v>
      </c>
      <c r="Q245">
        <v>1.7843885518931331</v>
      </c>
      <c r="R245">
        <v>11.094421575424089</v>
      </c>
      <c r="S245">
        <v>9.2031185208694399</v>
      </c>
      <c r="T245">
        <v>14.28820639763987</v>
      </c>
      <c r="U245">
        <v>11.7441561347221</v>
      </c>
      <c r="V245">
        <v>3.3783546628801289</v>
      </c>
      <c r="W245">
        <v>3.9025873443480079</v>
      </c>
      <c r="X245">
        <v>14.80429324492837</v>
      </c>
      <c r="Y245">
        <v>48.796110483572939</v>
      </c>
      <c r="Z245">
        <v>-0.56275653600304765</v>
      </c>
      <c r="AA245">
        <v>-8.0897817837507233</v>
      </c>
      <c r="AB245">
        <v>14.65361600261441</v>
      </c>
      <c r="AC245">
        <v>12.541619436052111</v>
      </c>
      <c r="AD245">
        <v>14.61156686109698</v>
      </c>
      <c r="AE245">
        <v>53.393400536752353</v>
      </c>
    </row>
    <row r="246" spans="1:31" x14ac:dyDescent="0.25">
      <c r="A246" t="str">
        <v>9/05/08</v>
      </c>
      <c r="B246">
        <v>20.350000000000001</v>
      </c>
      <c r="C246">
        <v>20.350000000000001</v>
      </c>
      <c r="D246" s="1">
        <v>20.350000000000001</v>
      </c>
      <c r="E246">
        <v>20.350000000000001</v>
      </c>
      <c r="F246">
        <v>20.350000000000001</v>
      </c>
      <c r="G246">
        <v>1.56617108311333</v>
      </c>
      <c r="H246">
        <v>20.99</v>
      </c>
      <c r="I246">
        <v>21.25</v>
      </c>
      <c r="J246">
        <v>21.246666000000001</v>
      </c>
      <c r="K246">
        <v>21.4375</v>
      </c>
      <c r="L246">
        <v>21.771153999999999</v>
      </c>
      <c r="M246">
        <v>34.280056000000002</v>
      </c>
      <c r="N246" s="1">
        <f>-100*(_xll.FDS($A$1,"P_PRICE_HIGH("&amp;A246&amp;","&amp;A246&amp;"-14D,,,,""PRICE"",""INTRA"")") - B246)/(_xll.FDS($A$1,"P_PRICE_HIGH("&amp;A246&amp;","&amp;A246&amp;"-14D,,,,""PRICE"",""INTRA"")") - _xll.FDS($A$1,"P_PRICE_LOW("&amp;A246&amp;","&amp;A246&amp;"-14D,,,,""PRICE"",""INTRA"")"))</f>
        <v>-1170.8460471567273</v>
      </c>
      <c r="O246">
        <v>-301</v>
      </c>
      <c r="P246">
        <v>2.0410409109538699</v>
      </c>
      <c r="Q246">
        <v>1.738390486568288</v>
      </c>
      <c r="R246">
        <v>10.93913891708082</v>
      </c>
      <c r="S246">
        <v>9.0050742050169656</v>
      </c>
      <c r="T246">
        <v>14.12879706580495</v>
      </c>
      <c r="U246">
        <v>11.54187633371766</v>
      </c>
      <c r="V246">
        <v>3.4478210921649932</v>
      </c>
      <c r="W246">
        <v>4.0085727000524924</v>
      </c>
      <c r="X246">
        <v>4.0341333838327058</v>
      </c>
      <c r="Y246">
        <v>48.907812687053529</v>
      </c>
      <c r="Z246">
        <v>-0.31965190783876568</v>
      </c>
      <c r="AA246">
        <v>-8.1763156588550956</v>
      </c>
      <c r="AB246">
        <v>14.605306898511961</v>
      </c>
      <c r="AC246">
        <v>12.237555532776691</v>
      </c>
      <c r="AD246">
        <v>14.378614279198841</v>
      </c>
      <c r="AE246">
        <v>53.422088342925242</v>
      </c>
    </row>
    <row r="247" spans="1:31" x14ac:dyDescent="0.25">
      <c r="A247" t="str">
        <v>9/08/08</v>
      </c>
      <c r="B247">
        <v>21.2</v>
      </c>
      <c r="C247">
        <v>21.2</v>
      </c>
      <c r="D247" s="1">
        <v>21.2</v>
      </c>
      <c r="E247">
        <v>21.2</v>
      </c>
      <c r="F247">
        <v>21.2</v>
      </c>
      <c r="G247">
        <v>1.870030895054795</v>
      </c>
      <c r="H247">
        <v>20.97</v>
      </c>
      <c r="I247">
        <v>21.241667</v>
      </c>
      <c r="J247">
        <v>21.226666999999999</v>
      </c>
      <c r="K247">
        <v>21.3825</v>
      </c>
      <c r="L247">
        <v>21.698076</v>
      </c>
      <c r="M247">
        <v>45.480170000000001</v>
      </c>
      <c r="N247" s="1">
        <f>-100*(_xll.FDS($A$1,"P_PRICE_HIGH("&amp;A247&amp;","&amp;A247&amp;"-14D,,,,""PRICE"",""INTRA"")") - B247)/(_xll.FDS($A$1,"P_PRICE_HIGH("&amp;A247&amp;","&amp;A247&amp;"-14D,,,,""PRICE"",""INTRA"")") - _xll.FDS($A$1,"P_PRICE_LOW("&amp;A247&amp;","&amp;A247&amp;"-14D,,,,""PRICE"",""INTRA"")"))</f>
        <v>-1170.7998150716603</v>
      </c>
      <c r="O247">
        <v>-258</v>
      </c>
      <c r="P247">
        <v>2.0974840596539481</v>
      </c>
      <c r="Q247">
        <v>1.82000066429657</v>
      </c>
      <c r="R247">
        <v>11.181364202319241</v>
      </c>
      <c r="S247">
        <v>9.3289861193500343</v>
      </c>
      <c r="T247">
        <v>14.291552643566151</v>
      </c>
      <c r="U247">
        <v>11.71991900612811</v>
      </c>
      <c r="V247">
        <v>3.331404019595086</v>
      </c>
      <c r="W247">
        <v>3.8209983422464209</v>
      </c>
      <c r="X247">
        <v>100</v>
      </c>
      <c r="Y247">
        <v>48.5676928487092</v>
      </c>
      <c r="Z247">
        <v>-0.26598467796409703</v>
      </c>
      <c r="AA247">
        <v>-9.1546259499744647</v>
      </c>
      <c r="AB247">
        <v>14.27359663820393</v>
      </c>
      <c r="AC247">
        <v>12.747972073904091</v>
      </c>
      <c r="AD247">
        <v>14.730946516176941</v>
      </c>
      <c r="AE247">
        <v>53.01306063577119</v>
      </c>
    </row>
    <row r="248" spans="1:31" x14ac:dyDescent="0.25">
      <c r="A248" t="str">
        <v>9/09/08</v>
      </c>
      <c r="B248">
        <v>20.9</v>
      </c>
      <c r="C248">
        <v>20.9</v>
      </c>
      <c r="D248" s="1">
        <v>20.9</v>
      </c>
      <c r="E248">
        <v>20.9</v>
      </c>
      <c r="F248">
        <v>20.9</v>
      </c>
      <c r="G248">
        <v>1.888255068889781</v>
      </c>
      <c r="H248">
        <v>20.85</v>
      </c>
      <c r="I248">
        <v>21.25</v>
      </c>
      <c r="J248">
        <v>21.2</v>
      </c>
      <c r="K248">
        <v>21.315000000000001</v>
      </c>
      <c r="L248">
        <v>21.611537999999999</v>
      </c>
      <c r="M248">
        <v>42.713383</v>
      </c>
      <c r="N248" s="1">
        <f>-100*(_xll.FDS($A$1,"P_PRICE_HIGH("&amp;A248&amp;","&amp;A248&amp;"-14D,,,,""PRICE"",""INTRA"")") - B248)/(_xll.FDS($A$1,"P_PRICE_HIGH("&amp;A248&amp;","&amp;A248&amp;"-14D,,,,""PRICE"",""INTRA"")") - _xll.FDS($A$1,"P_PRICE_LOW("&amp;A248&amp;","&amp;A248&amp;"-14D,,,,""PRICE"",""INTRA"")"))</f>
        <v>-1170.8161322781541</v>
      </c>
      <c r="O248">
        <v>-280</v>
      </c>
      <c r="P248">
        <v>2.0753187366504409</v>
      </c>
      <c r="Q248">
        <v>1.791258986814936</v>
      </c>
      <c r="R248">
        <v>11.032824669231911</v>
      </c>
      <c r="S248">
        <v>9.1353529103138538</v>
      </c>
      <c r="T248">
        <v>14.15589509585633</v>
      </c>
      <c r="U248">
        <v>11.56000882695939</v>
      </c>
      <c r="V248">
        <v>3.3727937709295701</v>
      </c>
      <c r="W248">
        <v>3.8831222650417461</v>
      </c>
      <c r="X248">
        <v>27.48344062405074</v>
      </c>
      <c r="Y248">
        <v>48.601350345462983</v>
      </c>
      <c r="Z248">
        <v>-0.24218502162395389</v>
      </c>
      <c r="AA248">
        <v>-8.716835037642344</v>
      </c>
      <c r="AB248">
        <v>14.476844839539231</v>
      </c>
      <c r="AC248">
        <v>12.553026111850251</v>
      </c>
      <c r="AD248">
        <v>14.591359852236391</v>
      </c>
      <c r="AE248">
        <v>53.046576337499587</v>
      </c>
    </row>
    <row r="249" spans="1:31" x14ac:dyDescent="0.25">
      <c r="A249" t="str">
        <v>9/10/08</v>
      </c>
      <c r="B249">
        <v>20.45</v>
      </c>
      <c r="C249">
        <v>20.45</v>
      </c>
      <c r="D249" s="1">
        <v>20.45</v>
      </c>
      <c r="E249">
        <v>20.45</v>
      </c>
      <c r="F249">
        <v>20.45</v>
      </c>
      <c r="G249">
        <v>1.9302122554599019</v>
      </c>
      <c r="H249">
        <v>20.74</v>
      </c>
      <c r="I249">
        <v>21.166665999999999</v>
      </c>
      <c r="J249">
        <v>21.17</v>
      </c>
      <c r="K249">
        <v>21.234999999999999</v>
      </c>
      <c r="L249">
        <v>21.501923000000001</v>
      </c>
      <c r="M249">
        <v>38.891438000000001</v>
      </c>
      <c r="N249" s="1">
        <f>-100*(_xll.FDS($A$1,"P_PRICE_HIGH("&amp;A249&amp;","&amp;A249&amp;"-14D,,,,""PRICE"",""INTRA"")") - B249)/(_xll.FDS($A$1,"P_PRICE_HIGH("&amp;A249&amp;","&amp;A249&amp;"-14D,,,,""PRICE"",""INTRA"")") - _xll.FDS($A$1,"P_PRICE_LOW("&amp;A249&amp;","&amp;A249&amp;"-14D,,,,""PRICE"",""INTRA"")"))</f>
        <v>-1170.8406080878958</v>
      </c>
      <c r="O249">
        <v>-311</v>
      </c>
      <c r="P249">
        <v>2.042784730918112</v>
      </c>
      <c r="Q249">
        <v>1.7490428027829621</v>
      </c>
      <c r="R249">
        <v>10.80708286347191</v>
      </c>
      <c r="S249">
        <v>8.8468008742320343</v>
      </c>
      <c r="T249">
        <v>13.95932019343347</v>
      </c>
      <c r="U249">
        <v>11.31726474520476</v>
      </c>
      <c r="V249">
        <v>3.434055813346244</v>
      </c>
      <c r="W249">
        <v>3.975114059259155</v>
      </c>
      <c r="X249">
        <v>3.0222358509746758</v>
      </c>
      <c r="Y249">
        <v>48.58835608535896</v>
      </c>
      <c r="Z249">
        <v>-0.26700998620154848</v>
      </c>
      <c r="AA249">
        <v>-8.2623179079568274</v>
      </c>
      <c r="AB249">
        <v>14.51643421979894</v>
      </c>
      <c r="AC249">
        <v>12.25909680292294</v>
      </c>
      <c r="AD249">
        <v>14.366113452620141</v>
      </c>
      <c r="AE249">
        <v>53.171797870747319</v>
      </c>
    </row>
    <row r="250" spans="1:31" x14ac:dyDescent="0.25">
      <c r="A250" t="str">
        <v>9/11/08</v>
      </c>
      <c r="B250">
        <v>19.84</v>
      </c>
      <c r="C250">
        <v>19.84</v>
      </c>
      <c r="D250" s="1">
        <v>19.84</v>
      </c>
      <c r="E250">
        <v>19.84</v>
      </c>
      <c r="F250">
        <v>19.84</v>
      </c>
      <c r="G250">
        <v>2.002908129411638</v>
      </c>
      <c r="H250">
        <v>20.547999999999998</v>
      </c>
      <c r="I250">
        <v>21.028334000000001</v>
      </c>
      <c r="J250">
        <v>21.072666000000002</v>
      </c>
      <c r="K250">
        <v>21.141999999999999</v>
      </c>
      <c r="L250">
        <v>21.382307000000001</v>
      </c>
      <c r="M250">
        <v>34.398212000000001</v>
      </c>
      <c r="N250" s="1">
        <f>-100*(_xll.FDS($A$1,"P_PRICE_HIGH("&amp;A250&amp;","&amp;A250&amp;"-14D,,,,""PRICE"",""INTRA"")") - B250)/(_xll.FDS($A$1,"P_PRICE_HIGH("&amp;A250&amp;","&amp;A250&amp;"-14D,,,,""PRICE"",""INTRA"")") - _xll.FDS($A$1,"P_PRICE_LOW("&amp;A250&amp;","&amp;A250&amp;"-14D,,,,""PRICE"",""INTRA"")"))</f>
        <v>-925.23617546182084</v>
      </c>
      <c r="O250">
        <v>-349</v>
      </c>
      <c r="P250">
        <v>2.0011098113756232</v>
      </c>
      <c r="Q250">
        <v>1.69626554124813</v>
      </c>
      <c r="R250">
        <v>10.56810732471012</v>
      </c>
      <c r="S250">
        <v>8.5441520686664347</v>
      </c>
      <c r="T250">
        <v>13.70578520787782</v>
      </c>
      <c r="U250">
        <v>11.001374335948849</v>
      </c>
      <c r="V250">
        <v>3.50860443372494</v>
      </c>
      <c r="W250">
        <v>4.0841065710496096</v>
      </c>
      <c r="X250">
        <v>0.98641568882324548</v>
      </c>
      <c r="Y250">
        <v>48.552213560603732</v>
      </c>
      <c r="Z250">
        <v>-6.3298290703593163E-2</v>
      </c>
      <c r="AA250">
        <v>-8.8107644781904462</v>
      </c>
      <c r="AB250">
        <v>14.74271204299539</v>
      </c>
      <c r="AC250">
        <v>11.92301813235556</v>
      </c>
      <c r="AD250">
        <v>14.116587017370509</v>
      </c>
      <c r="AE250">
        <v>53.153492923501311</v>
      </c>
    </row>
    <row r="251" spans="1:31" x14ac:dyDescent="0.25">
      <c r="A251" t="str">
        <v>9/12/08</v>
      </c>
      <c r="B251">
        <v>19.88</v>
      </c>
      <c r="C251">
        <v>19.88</v>
      </c>
      <c r="D251" s="1">
        <v>19.88</v>
      </c>
      <c r="E251">
        <v>19.88</v>
      </c>
      <c r="F251">
        <v>19.88</v>
      </c>
      <c r="G251">
        <v>2.0024062182696669</v>
      </c>
      <c r="H251">
        <v>20.454000000000001</v>
      </c>
      <c r="I251">
        <v>20.864166000000001</v>
      </c>
      <c r="J251">
        <v>21.011333</v>
      </c>
      <c r="K251">
        <v>21.048500000000001</v>
      </c>
      <c r="L251">
        <v>21.287307999999999</v>
      </c>
      <c r="M251">
        <v>34.929104000000002</v>
      </c>
      <c r="N251" s="1">
        <f>-100*(_xll.FDS($A$1,"P_PRICE_HIGH("&amp;A251&amp;","&amp;A251&amp;"-14D,,,,""PRICE"",""INTRA"")") - B251)/(_xll.FDS($A$1,"P_PRICE_HIGH("&amp;A251&amp;","&amp;A251&amp;"-14D,,,,""PRICE"",""INTRA"")") - _xll.FDS($A$1,"P_PRICE_LOW("&amp;A251&amp;","&amp;A251&amp;"-14D,,,,""PRICE"",""INTRA"")"))</f>
        <v>-901.01163145977159</v>
      </c>
      <c r="O251">
        <v>-349</v>
      </c>
      <c r="P251">
        <v>1.993581157085641</v>
      </c>
      <c r="Q251">
        <v>1.687612745319538</v>
      </c>
      <c r="R251">
        <v>10.58402430500089</v>
      </c>
      <c r="S251">
        <v>8.5827815881238809</v>
      </c>
      <c r="T251">
        <v>13.678778390149681</v>
      </c>
      <c r="U251">
        <v>10.98919490493336</v>
      </c>
      <c r="V251">
        <v>3.524096986121652</v>
      </c>
      <c r="W251">
        <v>4.105819410579743</v>
      </c>
      <c r="X251">
        <v>9.2623351765585316</v>
      </c>
      <c r="Y251">
        <v>48.59330029069524</v>
      </c>
      <c r="Z251">
        <v>0.29771042331047332</v>
      </c>
      <c r="AA251">
        <v>-8.2830824530966094</v>
      </c>
      <c r="AB251">
        <v>14.706185504546809</v>
      </c>
      <c r="AC251">
        <v>11.86985074285921</v>
      </c>
      <c r="AD251">
        <v>14.068113772611341</v>
      </c>
      <c r="AE251">
        <v>53.261419492704178</v>
      </c>
    </row>
    <row r="252" spans="1:31" x14ac:dyDescent="0.25">
      <c r="A252" t="str">
        <v>9/16/08</v>
      </c>
      <c r="B252">
        <v>18.739999999999998</v>
      </c>
      <c r="C252">
        <v>18.739999999999998</v>
      </c>
      <c r="D252" s="1">
        <v>18.739999999999998</v>
      </c>
      <c r="E252">
        <v>18.739999999999998</v>
      </c>
      <c r="F252">
        <v>18.739999999999998</v>
      </c>
      <c r="G252">
        <v>2.3432167151122951</v>
      </c>
      <c r="H252">
        <v>19.962</v>
      </c>
      <c r="I252">
        <v>20.638334</v>
      </c>
      <c r="J252">
        <v>20.830666999999998</v>
      </c>
      <c r="K252">
        <v>20.910499999999999</v>
      </c>
      <c r="L252">
        <v>21.144615000000002</v>
      </c>
      <c r="M252">
        <v>27.979507000000002</v>
      </c>
      <c r="N252" s="1">
        <f>-100*(_xll.FDS($A$1,"P_PRICE_HIGH("&amp;A252&amp;","&amp;A252&amp;"-14D,,,,""PRICE"",""INTRA"")") - B252)/(_xll.FDS($A$1,"P_PRICE_HIGH("&amp;A252&amp;","&amp;A252&amp;"-14D,,,,""PRICE"",""INTRA"")") - _xll.FDS($A$1,"P_PRICE_LOW("&amp;A252&amp;","&amp;A252&amp;"-14D,,,,""PRICE"",""INTRA"")"))</f>
        <v>-610.25472398759564</v>
      </c>
      <c r="O252">
        <v>-392</v>
      </c>
      <c r="P252">
        <v>1.9228594500144061</v>
      </c>
      <c r="Q252">
        <v>1.604195585131349</v>
      </c>
      <c r="R252">
        <v>10.21576116485509</v>
      </c>
      <c r="S252">
        <v>8.1640914548968091</v>
      </c>
      <c r="T252">
        <v>13.22929883042459</v>
      </c>
      <c r="U252">
        <v>10.490316001872319</v>
      </c>
      <c r="V252">
        <v>3.681926195555024</v>
      </c>
      <c r="W252">
        <v>4.3138566885715628</v>
      </c>
      <c r="X252">
        <v>0</v>
      </c>
      <c r="Y252">
        <v>48.479836145281503</v>
      </c>
      <c r="Z252">
        <v>8.3247010363128204E-2</v>
      </c>
      <c r="AA252">
        <v>-7.7093921674527266</v>
      </c>
      <c r="AB252">
        <v>14.495264017389109</v>
      </c>
      <c r="AC252">
        <v>11.268064843185179</v>
      </c>
      <c r="AD252">
        <v>13.563600693567951</v>
      </c>
      <c r="AE252">
        <v>53.513513078811727</v>
      </c>
    </row>
    <row r="253" spans="1:31" x14ac:dyDescent="0.25">
      <c r="A253" t="str">
        <v>9/17/08</v>
      </c>
      <c r="B253">
        <v>18.18</v>
      </c>
      <c r="C253">
        <v>18.18</v>
      </c>
      <c r="D253" s="1">
        <v>18.18</v>
      </c>
      <c r="E253">
        <v>18.18</v>
      </c>
      <c r="F253">
        <v>18.18</v>
      </c>
      <c r="G253">
        <v>2.4011913019957678</v>
      </c>
      <c r="H253">
        <v>19.417999999999999</v>
      </c>
      <c r="I253">
        <v>20.344999999999999</v>
      </c>
      <c r="J253">
        <v>20.609332999999999</v>
      </c>
      <c r="K253">
        <v>20.7545</v>
      </c>
      <c r="L253">
        <v>20.986155</v>
      </c>
      <c r="M253">
        <v>25.314993000000001</v>
      </c>
      <c r="N253" s="1">
        <f>-100*(_xll.FDS($A$1,"P_PRICE_HIGH("&amp;A253&amp;","&amp;A253&amp;"-14D,,,,""PRICE"",""INTRA"")") - B253)/(_xll.FDS($A$1,"P_PRICE_HIGH("&amp;A253&amp;","&amp;A253&amp;"-14D,,,,""PRICE"",""INTRA"")") - _xll.FDS($A$1,"P_PRICE_LOW("&amp;A253&amp;","&amp;A253&amp;"-14D,,,,""PRICE"",""INTRA"")"))</f>
        <v>-550.64287997953829</v>
      </c>
      <c r="O253">
        <v>-425</v>
      </c>
      <c r="P253">
        <v>1.8770586261652371</v>
      </c>
      <c r="Q253">
        <v>1.547021259482948</v>
      </c>
      <c r="R253">
        <v>9.9888674746105419</v>
      </c>
      <c r="S253">
        <v>7.8547954883741102</v>
      </c>
      <c r="T253">
        <v>13.065357766312429</v>
      </c>
      <c r="U253">
        <v>10.3160617747162</v>
      </c>
      <c r="V253">
        <v>3.7893919232435929</v>
      </c>
      <c r="W253">
        <v>4.4711148702890888</v>
      </c>
      <c r="X253">
        <v>2.220332280864727</v>
      </c>
      <c r="Y253">
        <v>48.443389492135168</v>
      </c>
      <c r="Z253">
        <v>-3.9743188764414517E-2</v>
      </c>
      <c r="AA253">
        <v>-7.1352813103631636</v>
      </c>
      <c r="AB253">
        <v>14.59294159492539</v>
      </c>
      <c r="AC253">
        <v>10.86357300751162</v>
      </c>
      <c r="AD253">
        <v>13.243704813971689</v>
      </c>
      <c r="AE253">
        <v>53.683071182662736</v>
      </c>
    </row>
    <row r="254" spans="1:31" x14ac:dyDescent="0.25">
      <c r="A254" t="str">
        <v>9/18/08</v>
      </c>
      <c r="B254">
        <v>18.239999999999998</v>
      </c>
      <c r="C254">
        <v>18.239999999999998</v>
      </c>
      <c r="D254" s="1">
        <v>18.239999999999998</v>
      </c>
      <c r="E254">
        <v>18.239999999999998</v>
      </c>
      <c r="F254">
        <v>18.239999999999998</v>
      </c>
      <c r="G254">
        <v>2.398904595887918</v>
      </c>
      <c r="H254">
        <v>18.975999999999999</v>
      </c>
      <c r="I254">
        <v>20.09</v>
      </c>
      <c r="J254">
        <v>20.368668</v>
      </c>
      <c r="K254">
        <v>20.621500000000001</v>
      </c>
      <c r="L254">
        <v>20.831923</v>
      </c>
      <c r="M254">
        <v>26.126726000000001</v>
      </c>
      <c r="N254" s="1">
        <f>-100*(_xll.FDS($A$1,"P_PRICE_HIGH("&amp;A254&amp;","&amp;A254&amp;"-14D,,,,""PRICE"",""INTRA"")") - B254)/(_xll.FDS($A$1,"P_PRICE_HIGH("&amp;A254&amp;","&amp;A254&amp;"-14D,,,,""PRICE"",""INTRA"")") - _xll.FDS($A$1,"P_PRICE_LOW("&amp;A254&amp;","&amp;A254&amp;"-14D,,,,""PRICE"",""INTRA"")"))</f>
        <v>-409.04047332241475</v>
      </c>
      <c r="O254">
        <v>-441</v>
      </c>
      <c r="P254">
        <v>1.870767508673209</v>
      </c>
      <c r="Q254">
        <v>1.5425548744025011</v>
      </c>
      <c r="R254">
        <v>10.01118400932882</v>
      </c>
      <c r="S254">
        <v>7.9411537953474021</v>
      </c>
      <c r="T254">
        <v>13.083978313789251</v>
      </c>
      <c r="U254">
        <v>10.33400686760519</v>
      </c>
      <c r="V254">
        <v>3.798436030835731</v>
      </c>
      <c r="W254">
        <v>4.480677919902158</v>
      </c>
      <c r="X254">
        <v>39.349913963836883</v>
      </c>
      <c r="Y254">
        <v>48.542132561874311</v>
      </c>
      <c r="Z254">
        <v>-0.3095632184467626</v>
      </c>
      <c r="AA254">
        <v>-7.549379190139728</v>
      </c>
      <c r="AB254">
        <v>14.619668311166</v>
      </c>
      <c r="AC254">
        <v>10.86240875559427</v>
      </c>
      <c r="AD254">
        <v>13.235100039351209</v>
      </c>
      <c r="AE254">
        <v>53.566702853019557</v>
      </c>
    </row>
    <row r="255" spans="1:31" x14ac:dyDescent="0.25">
      <c r="A255" t="str">
        <v>9/19/08</v>
      </c>
      <c r="B255">
        <v>19.739999999999998</v>
      </c>
      <c r="C255">
        <v>19.739999999999998</v>
      </c>
      <c r="D255" s="1">
        <v>19.739999999999998</v>
      </c>
      <c r="E255">
        <v>19.739999999999998</v>
      </c>
      <c r="F255">
        <v>19.739999999999998</v>
      </c>
      <c r="G255">
        <v>3.031215788629356</v>
      </c>
      <c r="H255">
        <v>18.956</v>
      </c>
      <c r="I255">
        <v>19.943332999999999</v>
      </c>
      <c r="J255">
        <v>20.254667000000001</v>
      </c>
      <c r="K255">
        <v>20.543500000000002</v>
      </c>
      <c r="L255">
        <v>20.743075999999999</v>
      </c>
      <c r="M255">
        <v>42.849980000000002</v>
      </c>
      <c r="N255" s="1">
        <f>-100*(_xll.FDS($A$1,"P_PRICE_HIGH("&amp;A255&amp;","&amp;A255&amp;"-14D,,,,""PRICE"",""INTRA"")") - B255)/(_xll.FDS($A$1,"P_PRICE_HIGH("&amp;A255&amp;","&amp;A255&amp;"-14D,,,,""PRICE"",""INTRA"")") - _xll.FDS($A$1,"P_PRICE_LOW("&amp;A255&amp;","&amp;A255&amp;"-14D,,,,""PRICE"",""INTRA"")"))</f>
        <v>-413.33586355308341</v>
      </c>
      <c r="O255">
        <v>-406</v>
      </c>
      <c r="P255">
        <v>1.978135923586342</v>
      </c>
      <c r="Q255">
        <v>1.688226245953901</v>
      </c>
      <c r="R255">
        <v>10.613572915670151</v>
      </c>
      <c r="S255">
        <v>8.7185980864550512</v>
      </c>
      <c r="T255">
        <v>13.66075747840028</v>
      </c>
      <c r="U255">
        <v>11.08888103028867</v>
      </c>
      <c r="V255">
        <v>3.5442021662070391</v>
      </c>
      <c r="W255">
        <v>4.0979651142362492</v>
      </c>
      <c r="X255">
        <v>98.890696983574344</v>
      </c>
      <c r="Y255">
        <v>48.563355426154367</v>
      </c>
      <c r="Z255">
        <v>-0.23605068757196659</v>
      </c>
      <c r="AA255">
        <v>-7.0513358071504966</v>
      </c>
      <c r="AB255">
        <v>14.468859877956261</v>
      </c>
      <c r="AC255">
        <v>11.88163708150233</v>
      </c>
      <c r="AD255">
        <v>14.02383450914267</v>
      </c>
      <c r="AE255">
        <v>53.532800332862351</v>
      </c>
    </row>
    <row r="256" spans="1:31" x14ac:dyDescent="0.25">
      <c r="A256" t="str">
        <v>9/22/08</v>
      </c>
      <c r="B256">
        <v>20.100000000000001</v>
      </c>
      <c r="C256">
        <v>20.100000000000001</v>
      </c>
      <c r="D256" s="1">
        <v>20.100000000000001</v>
      </c>
      <c r="E256">
        <v>20.100000000000001</v>
      </c>
      <c r="F256">
        <v>20.100000000000001</v>
      </c>
      <c r="G256">
        <v>3.0306106753208701</v>
      </c>
      <c r="H256">
        <v>19</v>
      </c>
      <c r="I256">
        <v>19.868334000000001</v>
      </c>
      <c r="J256">
        <v>20.148</v>
      </c>
      <c r="K256">
        <v>20.508500000000002</v>
      </c>
      <c r="L256">
        <v>20.681538</v>
      </c>
      <c r="M256">
        <v>46.008986999999998</v>
      </c>
      <c r="N256" s="1">
        <f>-100*(_xll.FDS($A$1,"P_PRICE_HIGH("&amp;A256&amp;","&amp;A256&amp;"-14D,,,,""PRICE"",""INTRA"")") - B256)/(_xll.FDS($A$1,"P_PRICE_HIGH("&amp;A256&amp;","&amp;A256&amp;"-14D,,,,""PRICE"",""INTRA"")") - _xll.FDS($A$1,"P_PRICE_LOW("&amp;A256&amp;","&amp;A256&amp;"-14D,,,,""PRICE"",""INTRA"")"))</f>
        <v>-440.03964155338008</v>
      </c>
      <c r="O256">
        <v>-396</v>
      </c>
      <c r="P256">
        <v>1.9959345403073621</v>
      </c>
      <c r="Q256">
        <v>1.717696198261029</v>
      </c>
      <c r="R256">
        <v>10.73680247333118</v>
      </c>
      <c r="S256">
        <v>8.8581496555567707</v>
      </c>
      <c r="T256">
        <v>13.778831416399511</v>
      </c>
      <c r="U256">
        <v>11.314799618399491</v>
      </c>
      <c r="V256">
        <v>3.500101430305349</v>
      </c>
      <c r="W256">
        <v>4.023727687399794</v>
      </c>
      <c r="X256">
        <v>68.608447020753275</v>
      </c>
      <c r="Y256">
        <v>48.654404372177943</v>
      </c>
      <c r="Z256">
        <v>-0.9393886397011042</v>
      </c>
      <c r="AA256">
        <v>-7.0775655999894216</v>
      </c>
      <c r="AB256">
        <v>14.199771344654939</v>
      </c>
      <c r="AC256">
        <v>12.12239399050433</v>
      </c>
      <c r="AD256">
        <v>14.18357008765984</v>
      </c>
      <c r="AE256">
        <v>53.776245491110878</v>
      </c>
    </row>
    <row r="257" spans="1:31" x14ac:dyDescent="0.25">
      <c r="A257" t="str">
        <v>9/23/08</v>
      </c>
      <c r="B257">
        <v>19.420000000000002</v>
      </c>
      <c r="C257">
        <v>19.420000000000002</v>
      </c>
      <c r="D257" s="1">
        <v>19.420000000000002</v>
      </c>
      <c r="E257">
        <v>19.420000000000002</v>
      </c>
      <c r="F257">
        <v>19.420000000000002</v>
      </c>
      <c r="G257">
        <v>3.0133646790331818</v>
      </c>
      <c r="H257">
        <v>19.135999999999999</v>
      </c>
      <c r="I257">
        <v>19.753333999999999</v>
      </c>
      <c r="J257">
        <v>20.022666999999998</v>
      </c>
      <c r="K257">
        <v>20.407</v>
      </c>
      <c r="L257">
        <v>20.591923000000001</v>
      </c>
      <c r="M257">
        <v>41.358578000000001</v>
      </c>
      <c r="N257" s="1">
        <f>-100*(_xll.FDS($A$1,"P_PRICE_HIGH("&amp;A257&amp;","&amp;A257&amp;"-14D,,,,""PRICE"",""INTRA"")") - B257)/(_xll.FDS($A$1,"P_PRICE_HIGH("&amp;A257&amp;","&amp;A257&amp;"-14D,,,,""PRICE"",""INTRA"")") - _xll.FDS($A$1,"P_PRICE_LOW("&amp;A257&amp;","&amp;A257&amp;"-14D,,,,""PRICE"",""INTRA"")"))</f>
        <v>-440.05385898813665</v>
      </c>
      <c r="O257">
        <v>-435</v>
      </c>
      <c r="P257">
        <v>1.938754981149885</v>
      </c>
      <c r="Q257">
        <v>1.6457274346227719</v>
      </c>
      <c r="R257">
        <v>10.412186372972959</v>
      </c>
      <c r="S257">
        <v>8.4729677294121775</v>
      </c>
      <c r="T257">
        <v>13.54120821596104</v>
      </c>
      <c r="U257">
        <v>11.040619414855531</v>
      </c>
      <c r="V257">
        <v>3.624022045433295</v>
      </c>
      <c r="W257">
        <v>4.2014261366788848</v>
      </c>
      <c r="X257">
        <v>0.28981764471720167</v>
      </c>
      <c r="Y257">
        <v>48.696423857640283</v>
      </c>
      <c r="Z257">
        <v>-1.0080291927547169</v>
      </c>
      <c r="AA257">
        <v>-5.3489037192696456</v>
      </c>
      <c r="AB257">
        <v>14.12291761751302</v>
      </c>
      <c r="AC257">
        <v>11.61920211252936</v>
      </c>
      <c r="AD257">
        <v>13.770524044628999</v>
      </c>
      <c r="AE257">
        <v>53.681651198730229</v>
      </c>
    </row>
    <row r="258" spans="1:31" x14ac:dyDescent="0.25">
      <c r="A258" t="str">
        <v>9/24/08</v>
      </c>
      <c r="B258">
        <v>19.48</v>
      </c>
      <c r="C258">
        <v>19.48</v>
      </c>
      <c r="D258" s="1">
        <v>19.48</v>
      </c>
      <c r="E258">
        <v>19.48</v>
      </c>
      <c r="F258">
        <v>19.48</v>
      </c>
      <c r="G258">
        <v>3.014376385982807</v>
      </c>
      <c r="H258">
        <v>19.396000000000001</v>
      </c>
      <c r="I258">
        <v>19.680834000000001</v>
      </c>
      <c r="J258">
        <v>19.888000000000002</v>
      </c>
      <c r="K258">
        <v>20.306000000000001</v>
      </c>
      <c r="L258">
        <v>20.514230000000001</v>
      </c>
      <c r="M258">
        <v>41.916443000000001</v>
      </c>
      <c r="N258" s="1">
        <f>-100*(_xll.FDS($A$1,"P_PRICE_HIGH("&amp;A258&amp;","&amp;A258&amp;"-14D,,,,""PRICE"",""INTRA"")") - B258)/(_xll.FDS($A$1,"P_PRICE_HIGH("&amp;A258&amp;","&amp;A258&amp;"-14D,,,,""PRICE"",""INTRA"")") - _xll.FDS($A$1,"P_PRICE_LOW("&amp;A258&amp;","&amp;A258&amp;"-14D,,,,""PRICE"",""INTRA"")"))</f>
        <v>-447.45002702396687</v>
      </c>
      <c r="O258">
        <v>-437</v>
      </c>
      <c r="P258">
        <v>1.942845125833446</v>
      </c>
      <c r="Q258">
        <v>1.652958839523224</v>
      </c>
      <c r="R258">
        <v>10.460301298024181</v>
      </c>
      <c r="S258">
        <v>8.5342832369598671</v>
      </c>
      <c r="T258">
        <v>13.565753833528561</v>
      </c>
      <c r="U258">
        <v>11.096153863723661</v>
      </c>
      <c r="V258">
        <v>3.6127435398923691</v>
      </c>
      <c r="W258">
        <v>4.1827408080362867</v>
      </c>
      <c r="X258">
        <v>58.388143679881367</v>
      </c>
      <c r="Y258">
        <v>48.745877352468867</v>
      </c>
      <c r="Z258">
        <v>-1.104937638535098</v>
      </c>
      <c r="AA258">
        <v>-6.1801438372831656</v>
      </c>
      <c r="AB258">
        <v>14.43033125546811</v>
      </c>
      <c r="AC258">
        <v>11.68349254948896</v>
      </c>
      <c r="AD258">
        <v>13.83355047318139</v>
      </c>
      <c r="AE258">
        <v>53.622866225975613</v>
      </c>
    </row>
    <row r="259" spans="1:31" x14ac:dyDescent="0.25">
      <c r="A259" t="str">
        <v>9/25/08</v>
      </c>
      <c r="B259">
        <v>19.440000000000001</v>
      </c>
      <c r="C259">
        <v>19.440000000000001</v>
      </c>
      <c r="D259" s="1">
        <v>19.440000000000001</v>
      </c>
      <c r="E259">
        <v>19.440000000000001</v>
      </c>
      <c r="F259">
        <v>19.440000000000001</v>
      </c>
      <c r="G259">
        <v>2.9745922264028191</v>
      </c>
      <c r="H259">
        <v>19.635999999999999</v>
      </c>
      <c r="I259">
        <v>19.534165999999999</v>
      </c>
      <c r="J259">
        <v>19.783999999999999</v>
      </c>
      <c r="K259">
        <v>20.185500000000001</v>
      </c>
      <c r="L259">
        <v>20.442692000000001</v>
      </c>
      <c r="M259">
        <v>41.632100000000001</v>
      </c>
      <c r="N259" s="1">
        <f>-100*(_xll.FDS($A$1,"P_PRICE_HIGH("&amp;A259&amp;","&amp;A259&amp;"-14D,,,,""PRICE"",""INTRA"")") - B259)/(_xll.FDS($A$1,"P_PRICE_HIGH("&amp;A259&amp;","&amp;A259&amp;"-14D,,,,""PRICE"",""INTRA"")") - _xll.FDS($A$1,"P_PRICE_LOW("&amp;A259&amp;","&amp;A259&amp;"-14D,,,,""PRICE"",""INTRA"")"))</f>
        <v>-456.90996429645145</v>
      </c>
      <c r="O259">
        <v>-435</v>
      </c>
      <c r="P259">
        <v>1.9381075440923341</v>
      </c>
      <c r="Q259">
        <v>1.649584711540534</v>
      </c>
      <c r="R259">
        <v>10.428394300403239</v>
      </c>
      <c r="S259">
        <v>8.4991585805489542</v>
      </c>
      <c r="T259">
        <v>13.56988952936071</v>
      </c>
      <c r="U259">
        <v>11.15531604611308</v>
      </c>
      <c r="V259">
        <v>3.6195926889415539</v>
      </c>
      <c r="W259">
        <v>4.175722624716264</v>
      </c>
      <c r="X259">
        <v>46.284821020676532</v>
      </c>
      <c r="Y259">
        <v>48.630631293112607</v>
      </c>
      <c r="Z259">
        <v>-1.3078156167184209</v>
      </c>
      <c r="AA259">
        <v>-5.2638898064279651</v>
      </c>
      <c r="AB259">
        <v>14.448151260672221</v>
      </c>
      <c r="AC259">
        <v>11.673977089315381</v>
      </c>
      <c r="AD259">
        <v>13.82066678662385</v>
      </c>
      <c r="AE259">
        <v>53.765625570389993</v>
      </c>
    </row>
    <row r="260" spans="1:31" x14ac:dyDescent="0.25">
      <c r="A260" t="str">
        <v>9/26/08</v>
      </c>
      <c r="B260">
        <v>19.2</v>
      </c>
      <c r="C260">
        <v>19.2</v>
      </c>
      <c r="D260" s="1">
        <v>19.2</v>
      </c>
      <c r="E260">
        <v>19.2</v>
      </c>
      <c r="F260">
        <v>19.2</v>
      </c>
      <c r="G260">
        <v>2.9641224966506008</v>
      </c>
      <c r="H260">
        <v>19.527999999999999</v>
      </c>
      <c r="I260">
        <v>19.392499999999998</v>
      </c>
      <c r="J260">
        <v>19.677333999999998</v>
      </c>
      <c r="K260">
        <v>20.073</v>
      </c>
      <c r="L260">
        <v>20.377307999999999</v>
      </c>
      <c r="M260">
        <v>39.883884000000002</v>
      </c>
      <c r="N260" s="1">
        <f>-100*(_xll.FDS($A$1,"P_PRICE_HIGH("&amp;A260&amp;","&amp;A260&amp;"-14D,,,,""PRICE"",""INTRA"")") - B260)/(_xll.FDS($A$1,"P_PRICE_HIGH("&amp;A260&amp;","&amp;A260&amp;"-14D,,,,""PRICE"",""INTRA"")") - _xll.FDS($A$1,"P_PRICE_LOW("&amp;A260&amp;","&amp;A260&amp;"-14D,,,,""PRICE"",""INTRA"")"))</f>
        <v>-456.91523095390141</v>
      </c>
      <c r="O260">
        <v>-462</v>
      </c>
      <c r="P260">
        <v>1.920624541932658</v>
      </c>
      <c r="Q260">
        <v>1.6295463846283329</v>
      </c>
      <c r="R260">
        <v>10.285291821631359</v>
      </c>
      <c r="S260">
        <v>8.3322962624939958</v>
      </c>
      <c r="T260">
        <v>13.41869283100131</v>
      </c>
      <c r="U260">
        <v>10.988910540288471</v>
      </c>
      <c r="V260">
        <v>3.654826333406433</v>
      </c>
      <c r="W260">
        <v>4.2246346418354808</v>
      </c>
      <c r="X260">
        <v>28.199295325172031</v>
      </c>
      <c r="Y260">
        <v>48.772369873577937</v>
      </c>
      <c r="Z260">
        <v>-1.467462518601973</v>
      </c>
      <c r="AA260">
        <v>-5.3333999488075063</v>
      </c>
      <c r="AB260">
        <v>13.82197161912822</v>
      </c>
      <c r="AC260">
        <v>11.57121232494962</v>
      </c>
      <c r="AD260">
        <v>13.694197367535629</v>
      </c>
      <c r="AE260">
        <v>53.865516165912041</v>
      </c>
    </row>
    <row r="261" spans="1:31" x14ac:dyDescent="0.25">
      <c r="A261" t="str">
        <v>9/29/08</v>
      </c>
      <c r="B261">
        <v>18.38</v>
      </c>
      <c r="C261">
        <v>18.38</v>
      </c>
      <c r="D261" s="1">
        <v>18.38</v>
      </c>
      <c r="E261">
        <v>18.38</v>
      </c>
      <c r="F261">
        <v>18.38</v>
      </c>
      <c r="G261">
        <v>3.0521454285735148</v>
      </c>
      <c r="H261">
        <v>19.184000000000001</v>
      </c>
      <c r="I261">
        <v>19.22</v>
      </c>
      <c r="J261">
        <v>19.545999999999999</v>
      </c>
      <c r="K261">
        <v>19.907</v>
      </c>
      <c r="L261">
        <v>20.265000000000001</v>
      </c>
      <c r="M261">
        <v>34.546185000000001</v>
      </c>
      <c r="N261" s="1">
        <f>-100*(_xll.FDS($A$1,"P_PRICE_HIGH("&amp;A261&amp;","&amp;A261&amp;"-14D,,,,""PRICE"",""INTRA"")") - B261)/(_xll.FDS($A$1,"P_PRICE_HIGH("&amp;A261&amp;","&amp;A261&amp;"-14D,,,,""PRICE"",""INTRA"")") - _xll.FDS($A$1,"P_PRICE_LOW("&amp;A261&amp;","&amp;A261&amp;"-14D,,,,""PRICE"",""INTRA"")"))</f>
        <v>-456.93322536685559</v>
      </c>
      <c r="O261">
        <v>-501</v>
      </c>
      <c r="P261">
        <v>1.859698568669097</v>
      </c>
      <c r="Q261">
        <v>1.5600555879812179</v>
      </c>
      <c r="R261">
        <v>9.8733165176343096</v>
      </c>
      <c r="S261">
        <v>7.8844250984674797</v>
      </c>
      <c r="T261">
        <v>13.111619747222001</v>
      </c>
      <c r="U261">
        <v>10.61083492032054</v>
      </c>
      <c r="V261">
        <v>3.7907294571790282</v>
      </c>
      <c r="W261">
        <v>4.4126649830842979</v>
      </c>
      <c r="X261">
        <v>0.79017105909328023</v>
      </c>
      <c r="Y261">
        <v>48.801424795455112</v>
      </c>
      <c r="Z261">
        <v>-0.99920803626133781</v>
      </c>
      <c r="AA261">
        <v>-4.058849126650375</v>
      </c>
      <c r="AB261">
        <v>13.347900547759251</v>
      </c>
      <c r="AC261">
        <v>11.083643776462839</v>
      </c>
      <c r="AD261">
        <v>13.24659476982602</v>
      </c>
      <c r="AE261">
        <v>54.028218532526793</v>
      </c>
    </row>
    <row r="262" spans="1:31" x14ac:dyDescent="0.25">
      <c r="A262" t="str">
        <v>9/30/08</v>
      </c>
      <c r="B262">
        <v>18.5</v>
      </c>
      <c r="C262">
        <v>18.5</v>
      </c>
      <c r="D262" s="1">
        <v>18.5</v>
      </c>
      <c r="E262">
        <v>18.5</v>
      </c>
      <c r="F262">
        <v>18.5</v>
      </c>
      <c r="G262">
        <v>3.0591779822937131</v>
      </c>
      <c r="H262">
        <v>19</v>
      </c>
      <c r="I262">
        <v>19.108333999999999</v>
      </c>
      <c r="J262">
        <v>19.366</v>
      </c>
      <c r="K262">
        <v>19.766999999999999</v>
      </c>
      <c r="L262">
        <v>20.176538000000001</v>
      </c>
      <c r="M262">
        <v>35.898192999999999</v>
      </c>
      <c r="N262" s="1">
        <f>-100*(_xll.FDS($A$1,"P_PRICE_HIGH("&amp;A262&amp;","&amp;A262&amp;"-14D,,,,""PRICE"",""INTRA"")") - B262)/(_xll.FDS($A$1,"P_PRICE_HIGH("&amp;A262&amp;","&amp;A262&amp;"-14D,,,,""PRICE"",""INTRA"")") - _xll.FDS($A$1,"P_PRICE_LOW("&amp;A262&amp;","&amp;A262&amp;"-14D,,,,""PRICE"",""INTRA"")"))</f>
        <v>-481.86377050450392</v>
      </c>
      <c r="O262">
        <v>-487</v>
      </c>
      <c r="P262">
        <v>1.8654192692612379</v>
      </c>
      <c r="Q262">
        <v>1.5699244487313571</v>
      </c>
      <c r="R262">
        <v>9.9313169773672172</v>
      </c>
      <c r="S262">
        <v>7.9658379698805986</v>
      </c>
      <c r="T262">
        <v>13.179197894111111</v>
      </c>
      <c r="U262">
        <v>10.71801167218133</v>
      </c>
      <c r="V262">
        <v>3.7756028779586139</v>
      </c>
      <c r="W262">
        <v>4.379040837764169</v>
      </c>
      <c r="X262">
        <v>68.01555985773426</v>
      </c>
      <c r="Y262">
        <v>48.732931755155057</v>
      </c>
      <c r="Z262">
        <v>-1.0696413925250969</v>
      </c>
      <c r="AA262">
        <v>-3.8061684645791178</v>
      </c>
      <c r="AB262">
        <v>13.34853780236435</v>
      </c>
      <c r="AC262">
        <v>11.15228402039199</v>
      </c>
      <c r="AD262">
        <v>13.294415416676729</v>
      </c>
      <c r="AE262">
        <v>53.987635480099293</v>
      </c>
    </row>
    <row r="263" spans="1:31" x14ac:dyDescent="0.25">
      <c r="A263" t="str">
        <v>10/02/08</v>
      </c>
      <c r="B263">
        <v>18.72</v>
      </c>
      <c r="C263">
        <v>18.72</v>
      </c>
      <c r="D263" s="1">
        <v>18.72</v>
      </c>
      <c r="E263">
        <v>18.72</v>
      </c>
      <c r="F263">
        <v>18.72</v>
      </c>
      <c r="G263">
        <v>3.0666518059285561</v>
      </c>
      <c r="H263">
        <v>18.847999999999999</v>
      </c>
      <c r="I263">
        <v>19.011666999999999</v>
      </c>
      <c r="J263">
        <v>19.220666999999999</v>
      </c>
      <c r="K263">
        <v>19.628</v>
      </c>
      <c r="L263">
        <v>20.071539000000001</v>
      </c>
      <c r="M263">
        <v>38.409965999999997</v>
      </c>
      <c r="N263" s="1">
        <f>-100*(_xll.FDS($A$1,"P_PRICE_HIGH("&amp;A263&amp;","&amp;A263&amp;"-14D,,,,""PRICE"",""INTRA"")") - B263)/(_xll.FDS($A$1,"P_PRICE_HIGH("&amp;A263&amp;","&amp;A263&amp;"-14D,,,,""PRICE"",""INTRA"")") - _xll.FDS($A$1,"P_PRICE_LOW("&amp;A263&amp;","&amp;A263&amp;"-14D,,,,""PRICE"",""INTRA"")"))</f>
        <v>-506.59755466505982</v>
      </c>
      <c r="O263">
        <v>-481</v>
      </c>
      <c r="P263">
        <v>1.873919682852903</v>
      </c>
      <c r="Q263">
        <v>1.5856737527811819</v>
      </c>
      <c r="R263">
        <v>10.060418896322719</v>
      </c>
      <c r="S263">
        <v>8.093532569658759</v>
      </c>
      <c r="T263">
        <v>13.230051610755179</v>
      </c>
      <c r="U263">
        <v>10.81546198735481</v>
      </c>
      <c r="V263">
        <v>3.7441333371439849</v>
      </c>
      <c r="W263">
        <v>4.330644360920183</v>
      </c>
      <c r="X263">
        <v>49.90047093451971</v>
      </c>
      <c r="Y263">
        <v>48.746479616011086</v>
      </c>
      <c r="Z263">
        <v>-1.11538675972061</v>
      </c>
      <c r="AA263">
        <v>-4.5704208953717007</v>
      </c>
      <c r="AB263">
        <v>12.99547999138289</v>
      </c>
      <c r="AC263">
        <v>11.279402869020259</v>
      </c>
      <c r="AD263">
        <v>13.36175782013548</v>
      </c>
      <c r="AE263">
        <v>53.887701705126211</v>
      </c>
    </row>
    <row r="264" spans="1:31" x14ac:dyDescent="0.25">
      <c r="A264" t="str">
        <v>10/03/08</v>
      </c>
      <c r="B264">
        <v>18.239999999999998</v>
      </c>
      <c r="C264">
        <v>18.239999999999998</v>
      </c>
      <c r="D264" s="1">
        <v>18.239999999999998</v>
      </c>
      <c r="E264">
        <v>18.239999999999998</v>
      </c>
      <c r="F264">
        <v>18.239999999999998</v>
      </c>
      <c r="G264">
        <v>3.074098922789652</v>
      </c>
      <c r="H264">
        <v>18.608000000000001</v>
      </c>
      <c r="I264">
        <v>18.97</v>
      </c>
      <c r="J264">
        <v>19.073333999999999</v>
      </c>
      <c r="K264">
        <v>19.489999999999998</v>
      </c>
      <c r="L264">
        <v>19.946154</v>
      </c>
      <c r="M264">
        <v>35.171737999999998</v>
      </c>
      <c r="N264" s="1">
        <f>-100*(_xll.FDS($A$1,"P_PRICE_HIGH("&amp;A264&amp;","&amp;A264&amp;"-14D,,,,""PRICE"",""INTRA"")") - B264)/(_xll.FDS($A$1,"P_PRICE_HIGH("&amp;A264&amp;","&amp;A264&amp;"-14D,,,,""PRICE"",""INTRA"")") - _xll.FDS($A$1,"P_PRICE_LOW("&amp;A264&amp;","&amp;A264&amp;"-14D,,,,""PRICE"",""INTRA"")"))</f>
        <v>-553.67138035868675</v>
      </c>
      <c r="O264">
        <v>-511</v>
      </c>
      <c r="P264">
        <v>1.834834209527731</v>
      </c>
      <c r="Q264">
        <v>1.5394157616368189</v>
      </c>
      <c r="R264">
        <v>9.8319532505447764</v>
      </c>
      <c r="S264">
        <v>7.8424077373891796</v>
      </c>
      <c r="T264">
        <v>13.004060900181869</v>
      </c>
      <c r="U264">
        <v>10.5579314093662</v>
      </c>
      <c r="V264">
        <v>3.8388155434782179</v>
      </c>
      <c r="W264">
        <v>4.4618787468049081</v>
      </c>
      <c r="X264">
        <v>11.007419374630659</v>
      </c>
      <c r="Y264">
        <v>48.684895634462187</v>
      </c>
      <c r="Z264">
        <v>-1.189702018285739</v>
      </c>
      <c r="AA264">
        <v>-3.1261514686828709</v>
      </c>
      <c r="AB264">
        <v>13.19829102683698</v>
      </c>
      <c r="AC264">
        <v>10.93404903695329</v>
      </c>
      <c r="AD264">
        <v>13.079375251975691</v>
      </c>
      <c r="AE264">
        <v>53.9669583905103</v>
      </c>
    </row>
    <row r="265" spans="1:31" x14ac:dyDescent="0.25">
      <c r="A265" t="str">
        <v>10/06/08</v>
      </c>
      <c r="B265">
        <v>17.260000000000002</v>
      </c>
      <c r="C265">
        <v>17.260000000000002</v>
      </c>
      <c r="D265" s="1">
        <v>17.260000000000002</v>
      </c>
      <c r="E265">
        <v>17.260000000000002</v>
      </c>
      <c r="F265">
        <v>17.260000000000002</v>
      </c>
      <c r="G265">
        <v>3.2578550331971941</v>
      </c>
      <c r="H265">
        <v>18.22</v>
      </c>
      <c r="I265">
        <v>18.893332999999998</v>
      </c>
      <c r="J265">
        <v>18.901333000000001</v>
      </c>
      <c r="K265">
        <v>19.312999999999999</v>
      </c>
      <c r="L265">
        <v>19.769615000000002</v>
      </c>
      <c r="M265">
        <v>29.671597999999999</v>
      </c>
      <c r="N265" s="1">
        <f>-100*(_xll.FDS($A$1,"P_PRICE_HIGH("&amp;A265&amp;","&amp;A265&amp;"-14D,,,,""PRICE"",""INTRA"")") - B265)/(_xll.FDS($A$1,"P_PRICE_HIGH("&amp;A265&amp;","&amp;A265&amp;"-14D,,,,""PRICE"",""INTRA"")") - _xll.FDS($A$1,"P_PRICE_LOW("&amp;A265&amp;","&amp;A265&amp;"-14D,,,,""PRICE"",""INTRA"")"))</f>
        <v>-553.69871419407013</v>
      </c>
      <c r="O265">
        <v>-552</v>
      </c>
      <c r="P265">
        <v>1.7697330058308209</v>
      </c>
      <c r="Q265">
        <v>1.4663227079649921</v>
      </c>
      <c r="R265">
        <v>9.4256595571333115</v>
      </c>
      <c r="S265">
        <v>7.4018326068070666</v>
      </c>
      <c r="T265">
        <v>12.52437931416179</v>
      </c>
      <c r="U265">
        <v>10.025824996145049</v>
      </c>
      <c r="V265">
        <v>4.0051542559679447</v>
      </c>
      <c r="W265">
        <v>4.6812225696263203</v>
      </c>
      <c r="X265">
        <v>0.28552527856816168</v>
      </c>
      <c r="Y265">
        <v>48.669261611110429</v>
      </c>
      <c r="Z265">
        <v>-1.1498661235394589</v>
      </c>
      <c r="AA265">
        <v>-4.0703193435536651</v>
      </c>
      <c r="AB265">
        <v>13.154556784687159</v>
      </c>
      <c r="AC265">
        <v>10.417700666313751</v>
      </c>
      <c r="AD265">
        <v>12.616142886343569</v>
      </c>
      <c r="AE265">
        <v>54.018057533978613</v>
      </c>
    </row>
    <row r="266" spans="1:31" x14ac:dyDescent="0.25">
      <c r="A266" t="str">
        <v>10/08/08</v>
      </c>
      <c r="B266">
        <v>16.02</v>
      </c>
      <c r="C266">
        <v>16.02</v>
      </c>
      <c r="D266" s="1">
        <v>16.02</v>
      </c>
      <c r="E266">
        <v>16.02</v>
      </c>
      <c r="F266">
        <v>16.02</v>
      </c>
      <c r="G266">
        <v>3.5632735216678451</v>
      </c>
      <c r="H266">
        <v>17.748000000000001</v>
      </c>
      <c r="I266">
        <v>18.708334000000001</v>
      </c>
      <c r="J266">
        <v>18.643999999999998</v>
      </c>
      <c r="K266">
        <v>19.096499999999999</v>
      </c>
      <c r="L266">
        <v>19.560770000000002</v>
      </c>
      <c r="M266">
        <v>24.459547000000001</v>
      </c>
      <c r="N266" s="1">
        <f>-100*(_xll.FDS($A$1,"P_PRICE_HIGH("&amp;A266&amp;","&amp;A266&amp;"-14D,,,,""PRICE"",""INTRA"")") - B266)/(_xll.FDS($A$1,"P_PRICE_HIGH("&amp;A266&amp;","&amp;A266&amp;"-14D,,,,""PRICE"",""INTRA"")") - _xll.FDS($A$1,"P_PRICE_LOW("&amp;A266&amp;","&amp;A266&amp;"-14D,,,,""PRICE"",""INTRA"")"))</f>
        <v>-447.41272263025394</v>
      </c>
      <c r="O266">
        <v>-594</v>
      </c>
      <c r="P266">
        <v>1.658752954496661</v>
      </c>
      <c r="Q266">
        <v>1.339988182935073</v>
      </c>
      <c r="R266">
        <v>8.8734702555374749</v>
      </c>
      <c r="S266">
        <v>6.7708418844475666</v>
      </c>
      <c r="T266">
        <v>11.91708378051327</v>
      </c>
      <c r="U266">
        <v>9.268444589826597</v>
      </c>
      <c r="V266">
        <v>4.3158733896382184</v>
      </c>
      <c r="W266">
        <v>5.1042451796903432</v>
      </c>
      <c r="X266">
        <v>0</v>
      </c>
      <c r="Y266">
        <v>48.694766017551167</v>
      </c>
      <c r="Z266">
        <v>-0.88677437502927203</v>
      </c>
      <c r="AA266">
        <v>-1.462574199299131</v>
      </c>
      <c r="AB266">
        <v>13.36826285977912</v>
      </c>
      <c r="AC266">
        <v>9.559308703756205</v>
      </c>
      <c r="AD266">
        <v>11.879781081700919</v>
      </c>
      <c r="AE266">
        <v>56.833331738739822</v>
      </c>
    </row>
    <row r="267" spans="1:31" x14ac:dyDescent="0.25">
      <c r="A267" t="str">
        <v>10/09/08</v>
      </c>
      <c r="B267">
        <v>16.48</v>
      </c>
      <c r="C267">
        <v>16.48</v>
      </c>
      <c r="D267" s="1">
        <v>16.48</v>
      </c>
      <c r="E267">
        <v>16.48</v>
      </c>
      <c r="F267">
        <v>16.48</v>
      </c>
      <c r="G267">
        <v>3.47483122512409</v>
      </c>
      <c r="H267">
        <v>17.344000000000001</v>
      </c>
      <c r="I267">
        <v>18.436665999999999</v>
      </c>
      <c r="J267">
        <v>18.493334000000001</v>
      </c>
      <c r="K267">
        <v>18.860499999999998</v>
      </c>
      <c r="L267">
        <v>19.36</v>
      </c>
      <c r="M267">
        <v>29.413055</v>
      </c>
      <c r="N267" s="1">
        <f>-100*(_xll.FDS($A$1,"P_PRICE_HIGH("&amp;A267&amp;","&amp;A267&amp;"-14D,,,,""PRICE"",""INTRA"")") - B267)/(_xll.FDS($A$1,"P_PRICE_HIGH("&amp;A267&amp;","&amp;A267&amp;"-14D,,,,""PRICE"",""INTRA"")") - _xll.FDS($A$1,"P_PRICE_LOW("&amp;A267&amp;","&amp;A267&amp;"-14D,,,,""PRICE"",""INTRA"")"))</f>
        <v>-447.40235594247832</v>
      </c>
      <c r="O267">
        <v>-559</v>
      </c>
      <c r="P267">
        <v>1.6986462476598121</v>
      </c>
      <c r="Q267">
        <v>1.391872220784383</v>
      </c>
      <c r="R267">
        <v>9.0587049000718771</v>
      </c>
      <c r="S267">
        <v>6.991763550265139</v>
      </c>
      <c r="T267">
        <v>12.10539732735371</v>
      </c>
      <c r="U267">
        <v>9.5484560110558405</v>
      </c>
      <c r="V267">
        <v>4.1730467873804109</v>
      </c>
      <c r="W267">
        <v>4.9061140628257274</v>
      </c>
      <c r="X267">
        <v>94.00918129538735</v>
      </c>
      <c r="Y267">
        <v>48.629315656254732</v>
      </c>
      <c r="Z267">
        <v>-1.1264839811834639</v>
      </c>
      <c r="AA267">
        <v>-3.3186798162976512</v>
      </c>
      <c r="AB267">
        <v>13.27208550145096</v>
      </c>
      <c r="AC267">
        <v>9.9320231262499323</v>
      </c>
      <c r="AD267">
        <v>12.17813485705128</v>
      </c>
      <c r="AE267">
        <v>56.62954695723711</v>
      </c>
    </row>
    <row r="268" spans="1:31" x14ac:dyDescent="0.25">
      <c r="A268" t="str">
        <v>10/10/08</v>
      </c>
      <c r="B268">
        <v>15.32</v>
      </c>
      <c r="C268">
        <v>15.32</v>
      </c>
      <c r="D268" s="1">
        <v>15.32</v>
      </c>
      <c r="E268">
        <v>15.32</v>
      </c>
      <c r="F268">
        <v>15.32</v>
      </c>
      <c r="G268">
        <v>3.728541356054444</v>
      </c>
      <c r="H268">
        <v>16.664000000000001</v>
      </c>
      <c r="I268">
        <v>18.038333999999999</v>
      </c>
      <c r="J268">
        <v>18.302668000000001</v>
      </c>
      <c r="K268">
        <v>18.581499999999998</v>
      </c>
      <c r="L268">
        <v>19.13</v>
      </c>
      <c r="M268">
        <v>24.966916999999999</v>
      </c>
      <c r="N268" s="1">
        <f>-100*(_xll.FDS($A$1,"P_PRICE_HIGH("&amp;A268&amp;","&amp;A268&amp;"-14D,,,,""PRICE"",""INTRA"")") - B268)/(_xll.FDS($A$1,"P_PRICE_HIGH("&amp;A268&amp;","&amp;A268&amp;"-14D,,,,""PRICE"",""INTRA"")") - _xll.FDS($A$1,"P_PRICE_LOW("&amp;A268&amp;","&amp;A268&amp;"-14D,,,,""PRICE"",""INTRA"")"))</f>
        <v>-362.92427721150614</v>
      </c>
      <c r="O268">
        <v>-601</v>
      </c>
      <c r="P268">
        <v>1.6200497894911181</v>
      </c>
      <c r="Q268">
        <v>1.298935056300266</v>
      </c>
      <c r="R268">
        <v>8.6132920714402434</v>
      </c>
      <c r="S268">
        <v>6.4912260253673608</v>
      </c>
      <c r="T268">
        <v>11.67395441796014</v>
      </c>
      <c r="U268">
        <v>9.15163906114757</v>
      </c>
      <c r="V268">
        <v>4.4181115235531747</v>
      </c>
      <c r="W268">
        <v>5.2279808351444812</v>
      </c>
      <c r="X268">
        <v>0</v>
      </c>
      <c r="Y268">
        <v>48.696425737974309</v>
      </c>
      <c r="Z268">
        <v>-1.6013854302903341</v>
      </c>
      <c r="AA268">
        <v>-2.455820312281543</v>
      </c>
      <c r="AB268">
        <v>11.761685832000699</v>
      </c>
      <c r="AC268">
        <v>9.3306590403424448</v>
      </c>
      <c r="AD268">
        <v>11.57238894807918</v>
      </c>
      <c r="AE268">
        <v>56.73774889069022</v>
      </c>
    </row>
    <row r="269" spans="1:31" x14ac:dyDescent="0.25">
      <c r="A269" t="str">
        <v>10/13/08</v>
      </c>
      <c r="B269">
        <v>16.78</v>
      </c>
      <c r="C269">
        <v>16.78</v>
      </c>
      <c r="D269" s="1">
        <v>16.78</v>
      </c>
      <c r="E269">
        <v>16.78</v>
      </c>
      <c r="F269">
        <v>16.78</v>
      </c>
      <c r="G269">
        <v>4.4184678874627084</v>
      </c>
      <c r="H269">
        <v>16.372</v>
      </c>
      <c r="I269">
        <v>17.818332999999999</v>
      </c>
      <c r="J269">
        <v>18.205334000000001</v>
      </c>
      <c r="K269">
        <v>18.398</v>
      </c>
      <c r="L269">
        <v>18.948461999999999</v>
      </c>
      <c r="M269">
        <v>37.726239999999997</v>
      </c>
      <c r="N269" s="1">
        <f>-100*(_xll.FDS($A$1,"P_PRICE_HIGH("&amp;A269&amp;","&amp;A269&amp;"-14D,,,,""PRICE"",""INTRA"")") - B269)/(_xll.FDS($A$1,"P_PRICE_HIGH("&amp;A269&amp;","&amp;A269&amp;"-14D,,,,""PRICE"",""INTRA"")") - _xll.FDS($A$1,"P_PRICE_LOW("&amp;A269&amp;","&amp;A269&amp;"-14D,,,,""PRICE"",""INTRA"")"))</f>
        <v>-362.89758851142869</v>
      </c>
      <c r="O269">
        <v>-559</v>
      </c>
      <c r="P269">
        <v>1.710425200766474</v>
      </c>
      <c r="Q269">
        <v>1.417453008860603</v>
      </c>
      <c r="R269">
        <v>9.2918968175821064</v>
      </c>
      <c r="S269">
        <v>7.2871787416154348</v>
      </c>
      <c r="T269">
        <v>12.23131797462594</v>
      </c>
      <c r="U269">
        <v>9.8449360030962971</v>
      </c>
      <c r="V269">
        <v>4.1216602439932277</v>
      </c>
      <c r="W269">
        <v>4.8003123802698546</v>
      </c>
      <c r="X269">
        <v>100</v>
      </c>
      <c r="Y269">
        <v>48.842939956879313</v>
      </c>
      <c r="Z269">
        <v>-1.788783225210407</v>
      </c>
      <c r="AA269">
        <v>-3.6340641501664299</v>
      </c>
      <c r="AB269">
        <v>12.14622542425824</v>
      </c>
      <c r="AC269">
        <v>10.192458964917821</v>
      </c>
      <c r="AD269">
        <v>12.28769042544188</v>
      </c>
      <c r="AE269">
        <v>56.251235667655742</v>
      </c>
    </row>
    <row r="270" spans="1:31" x14ac:dyDescent="0.25">
      <c r="A270" t="str">
        <v>10/14/08</v>
      </c>
      <c r="B270">
        <v>17.28</v>
      </c>
      <c r="C270">
        <v>17.28</v>
      </c>
      <c r="D270" s="1">
        <v>17.28</v>
      </c>
      <c r="E270">
        <v>17.28</v>
      </c>
      <c r="F270">
        <v>17.28</v>
      </c>
      <c r="G270">
        <v>4.4745117209729122</v>
      </c>
      <c r="H270">
        <v>16.376000000000001</v>
      </c>
      <c r="I270">
        <v>17.635000000000002</v>
      </c>
      <c r="J270">
        <v>18.041333999999999</v>
      </c>
      <c r="K270">
        <v>18.27</v>
      </c>
      <c r="L270">
        <v>18.805384</v>
      </c>
      <c r="M270">
        <v>41.401299999999999</v>
      </c>
      <c r="N270" s="1">
        <f>-100*(_xll.FDS($A$1,"P_PRICE_HIGH("&amp;A270&amp;","&amp;A270&amp;"-14D,,,,""PRICE"",""INTRA"")") - B270)/(_xll.FDS($A$1,"P_PRICE_HIGH("&amp;A270&amp;","&amp;A270&amp;"-14D,,,,""PRICE"",""INTRA"")") - _xll.FDS($A$1,"P_PRICE_LOW("&amp;A270&amp;","&amp;A270&amp;"-14D,,,,""PRICE"",""INTRA"")"))</f>
        <v>-362.88844854564871</v>
      </c>
      <c r="O270">
        <v>-530</v>
      </c>
      <c r="P270">
        <v>1.7455612733615971</v>
      </c>
      <c r="Q270">
        <v>1.4625930944208609</v>
      </c>
      <c r="R270">
        <v>9.5685263505123679</v>
      </c>
      <c r="S270">
        <v>7.6251937311833684</v>
      </c>
      <c r="T270">
        <v>12.448248463079871</v>
      </c>
      <c r="U270">
        <v>10.118696024157231</v>
      </c>
      <c r="V270">
        <v>4.0135663685365381</v>
      </c>
      <c r="W270">
        <v>4.6483267823532461</v>
      </c>
      <c r="X270">
        <v>95.676127037734645</v>
      </c>
      <c r="Y270">
        <v>48.897038842995777</v>
      </c>
      <c r="Z270">
        <v>-1.994912749370114</v>
      </c>
      <c r="AA270">
        <v>-4.7675590866034483</v>
      </c>
      <c r="AB270">
        <v>12.254964129006391</v>
      </c>
      <c r="AC270">
        <v>10.53738782238192</v>
      </c>
      <c r="AD270">
        <v>12.579424240220829</v>
      </c>
      <c r="AE270">
        <v>56.100977703784068</v>
      </c>
    </row>
    <row r="271" spans="1:31" x14ac:dyDescent="0.25">
      <c r="A271" t="str">
        <v>10/15/08</v>
      </c>
      <c r="B271">
        <v>16.46</v>
      </c>
      <c r="C271">
        <v>16.46</v>
      </c>
      <c r="D271" s="1">
        <v>16.46</v>
      </c>
      <c r="E271">
        <v>16.46</v>
      </c>
      <c r="F271">
        <v>16.46</v>
      </c>
      <c r="G271">
        <v>4.5637167721682106</v>
      </c>
      <c r="H271">
        <v>16.463999999999999</v>
      </c>
      <c r="I271">
        <v>17.386666999999999</v>
      </c>
      <c r="J271">
        <v>17.798666000000001</v>
      </c>
      <c r="K271">
        <v>18.099</v>
      </c>
      <c r="L271">
        <v>18.638462000000001</v>
      </c>
      <c r="M271">
        <v>37.493403999999998</v>
      </c>
      <c r="N271" s="1">
        <f>-100*(_xll.FDS($A$1,"P_PRICE_HIGH("&amp;A271&amp;","&amp;A271&amp;"-14D,,,,""PRICE"",""INTRA"")") - B271)/(_xll.FDS($A$1,"P_PRICE_HIGH("&amp;A271&amp;","&amp;A271&amp;"-14D,,,,""PRICE"",""INTRA"")") - _xll.FDS($A$1,"P_PRICE_LOW("&amp;A271&amp;","&amp;A271&amp;"-14D,,,,""PRICE"",""INTRA"")"))</f>
        <v>-393.25927466549234</v>
      </c>
      <c r="O271">
        <v>-571</v>
      </c>
      <c r="P271">
        <v>1.68688080044133</v>
      </c>
      <c r="Q271">
        <v>1.3964191352261299</v>
      </c>
      <c r="R271">
        <v>9.1905381272111146</v>
      </c>
      <c r="S271">
        <v>7.2011099783401571</v>
      </c>
      <c r="T271">
        <v>12.03509953857762</v>
      </c>
      <c r="U271">
        <v>9.6626619451364917</v>
      </c>
      <c r="V271">
        <v>4.173394779609831</v>
      </c>
      <c r="W271">
        <v>4.8542544550064983</v>
      </c>
      <c r="X271">
        <v>0</v>
      </c>
      <c r="Y271">
        <v>48.851673410345647</v>
      </c>
      <c r="Z271">
        <v>-2.1422768838472548</v>
      </c>
      <c r="AA271">
        <v>-4.7784121835908548</v>
      </c>
      <c r="AB271">
        <v>12.181071278695059</v>
      </c>
      <c r="AC271">
        <v>10.08042119259725</v>
      </c>
      <c r="AD271">
        <v>12.16962935558896</v>
      </c>
      <c r="AE271">
        <v>56.099188234586528</v>
      </c>
    </row>
    <row r="272" spans="1:31" x14ac:dyDescent="0.25">
      <c r="A272" t="str">
        <v>10/16/08</v>
      </c>
      <c r="B272">
        <v>15.7</v>
      </c>
      <c r="C272">
        <v>15.7</v>
      </c>
      <c r="D272" s="1">
        <v>15.7</v>
      </c>
      <c r="E272">
        <v>15.7</v>
      </c>
      <c r="F272">
        <v>15.7</v>
      </c>
      <c r="G272">
        <v>4.5035113119442647</v>
      </c>
      <c r="H272">
        <v>16.308</v>
      </c>
      <c r="I272">
        <v>17.094999999999999</v>
      </c>
      <c r="J272">
        <v>17.550667000000001</v>
      </c>
      <c r="K272">
        <v>17.946999999999999</v>
      </c>
      <c r="L272">
        <v>18.459616</v>
      </c>
      <c r="M272">
        <v>34.265163000000001</v>
      </c>
      <c r="N272" s="1">
        <f>-100*(_xll.FDS($A$1,"P_PRICE_HIGH("&amp;A272&amp;","&amp;A272&amp;"-14D,,,,""PRICE"",""INTRA"")") - B272)/(_xll.FDS($A$1,"P_PRICE_HIGH("&amp;A272&amp;","&amp;A272&amp;"-14D,,,,""PRICE"",""INTRA"")") - _xll.FDS($A$1,"P_PRICE_LOW("&amp;A272&amp;","&amp;A272&amp;"-14D,,,,""PRICE"",""INTRA"")"))</f>
        <v>-393.97851396428808</v>
      </c>
      <c r="O272">
        <v>-610</v>
      </c>
      <c r="P272">
        <v>1.634241341457912</v>
      </c>
      <c r="Q272">
        <v>1.337482198570157</v>
      </c>
      <c r="R272">
        <v>8.8844593736664521</v>
      </c>
      <c r="S272">
        <v>6.8766781449439129</v>
      </c>
      <c r="T272">
        <v>11.67574663145966</v>
      </c>
      <c r="U272">
        <v>9.3010813375846482</v>
      </c>
      <c r="V272">
        <v>4.3425594883324701</v>
      </c>
      <c r="W272">
        <v>5.0633757460821309</v>
      </c>
      <c r="X272">
        <v>0.88746328813455766</v>
      </c>
      <c r="Y272">
        <v>48.918864819341572</v>
      </c>
      <c r="Z272">
        <v>-2.2872054795552899</v>
      </c>
      <c r="AA272">
        <v>-4.9642002830006042</v>
      </c>
      <c r="AB272">
        <v>11.604018468933591</v>
      </c>
      <c r="AC272">
        <v>9.6758867823432535</v>
      </c>
      <c r="AD272">
        <v>11.77351925758855</v>
      </c>
      <c r="AE272">
        <v>55.974352053965433</v>
      </c>
    </row>
    <row r="273" spans="1:31" x14ac:dyDescent="0.25">
      <c r="A273" t="str">
        <v>10/17/08</v>
      </c>
      <c r="B273">
        <v>15</v>
      </c>
      <c r="C273">
        <v>15</v>
      </c>
      <c r="D273" s="1">
        <v>15</v>
      </c>
      <c r="E273">
        <v>15</v>
      </c>
      <c r="F273">
        <v>15</v>
      </c>
      <c r="G273">
        <v>4.5545235814535792</v>
      </c>
      <c r="H273">
        <v>16.244</v>
      </c>
      <c r="I273">
        <v>16.813334000000001</v>
      </c>
      <c r="J273">
        <v>17.251999999999999</v>
      </c>
      <c r="K273">
        <v>17.788</v>
      </c>
      <c r="L273">
        <v>18.221153000000001</v>
      </c>
      <c r="M273">
        <v>31.569026999999998</v>
      </c>
      <c r="N273" s="1">
        <f>-100*(_xll.FDS($A$1,"P_PRICE_HIGH("&amp;A273&amp;","&amp;A273&amp;"-14D,,,,""PRICE"",""INTRA"")") - B273)/(_xll.FDS($A$1,"P_PRICE_HIGH("&amp;A273&amp;","&amp;A273&amp;"-14D,,,,""PRICE"",""INTRA"")") - _xll.FDS($A$1,"P_PRICE_LOW("&amp;A273&amp;","&amp;A273&amp;"-14D,,,,""PRICE"",""INTRA"")"))</f>
        <v>-396.55682881872423</v>
      </c>
      <c r="O273">
        <v>-645</v>
      </c>
      <c r="P273">
        <v>1.5713583691308231</v>
      </c>
      <c r="Q273">
        <v>1.2669713035984971</v>
      </c>
      <c r="R273">
        <v>8.6101887419672831</v>
      </c>
      <c r="S273">
        <v>6.6048799438101637</v>
      </c>
      <c r="T273">
        <v>11.623803228147599</v>
      </c>
      <c r="U273">
        <v>9.0580939971278731</v>
      </c>
      <c r="V273">
        <v>4.5623791632639028</v>
      </c>
      <c r="W273">
        <v>5.353129381098352</v>
      </c>
      <c r="X273">
        <v>0.35441225832712531</v>
      </c>
      <c r="Y273">
        <v>49.098717281761942</v>
      </c>
      <c r="Z273">
        <v>-2.4979276288793071</v>
      </c>
      <c r="AA273">
        <v>-2.7225803605297751</v>
      </c>
      <c r="AB273">
        <v>11.46600837249793</v>
      </c>
      <c r="AC273">
        <v>9.1855139014680791</v>
      </c>
      <c r="AD273">
        <v>11.32727517656228</v>
      </c>
      <c r="AE273">
        <v>56.000909948657352</v>
      </c>
    </row>
    <row r="274" spans="1:31" x14ac:dyDescent="0.25">
      <c r="A274" t="str">
        <v>10/20/08</v>
      </c>
      <c r="B274">
        <v>15.84</v>
      </c>
      <c r="C274">
        <v>15.84</v>
      </c>
      <c r="D274" s="1">
        <v>15.84</v>
      </c>
      <c r="E274">
        <v>15.84</v>
      </c>
      <c r="F274">
        <v>15.84</v>
      </c>
      <c r="G274">
        <v>4.7696614596127516</v>
      </c>
      <c r="H274">
        <v>16.056000000000001</v>
      </c>
      <c r="I274">
        <v>16.591667000000001</v>
      </c>
      <c r="J274">
        <v>17.012</v>
      </c>
      <c r="K274">
        <v>17.667999999999999</v>
      </c>
      <c r="L274">
        <v>18.026539</v>
      </c>
      <c r="M274">
        <v>37.885142999999999</v>
      </c>
      <c r="N274" s="1">
        <f>-100*(_xll.FDS($A$1,"P_PRICE_HIGH("&amp;A274&amp;","&amp;A274&amp;"-14D,,,,""PRICE"",""INTRA"")") - B274)/(_xll.FDS($A$1,"P_PRICE_HIGH("&amp;A274&amp;","&amp;A274&amp;"-14D,,,,""PRICE"",""INTRA"")") - _xll.FDS($A$1,"P_PRICE_LOW("&amp;A274&amp;","&amp;A274&amp;"-14D,,,,""PRICE"",""INTRA"")"))</f>
        <v>-416.91124625418666</v>
      </c>
      <c r="O274">
        <v>-606</v>
      </c>
      <c r="P274">
        <v>1.6188930447647689</v>
      </c>
      <c r="Q274">
        <v>1.3342259943443171</v>
      </c>
      <c r="R274">
        <v>8.9405880493030487</v>
      </c>
      <c r="S274">
        <v>7.0448056798169558</v>
      </c>
      <c r="T274">
        <v>12.0194340425625</v>
      </c>
      <c r="U274">
        <v>9.6273442071435706</v>
      </c>
      <c r="V274">
        <v>4.3777977300956179</v>
      </c>
      <c r="W274">
        <v>5.0775135105066376</v>
      </c>
      <c r="X274">
        <v>99.808100248254533</v>
      </c>
      <c r="Y274">
        <v>49.217673998504232</v>
      </c>
      <c r="Z274">
        <v>-3.03604682685953</v>
      </c>
      <c r="AA274">
        <v>-3.5823033141352409</v>
      </c>
      <c r="AB274">
        <v>11.357648562584</v>
      </c>
      <c r="AC274">
        <v>9.7066476327922562</v>
      </c>
      <c r="AD274">
        <v>11.7315462962779</v>
      </c>
      <c r="AE274">
        <v>55.748137717854434</v>
      </c>
    </row>
    <row r="275" spans="1:31" x14ac:dyDescent="0.25">
      <c r="A275" t="str">
        <v>10/21/08</v>
      </c>
      <c r="B275">
        <v>15.52</v>
      </c>
      <c r="C275">
        <v>15.52</v>
      </c>
      <c r="D275" s="1">
        <v>15.52</v>
      </c>
      <c r="E275">
        <v>15.52</v>
      </c>
      <c r="F275">
        <v>15.52</v>
      </c>
      <c r="G275">
        <v>4.3223934430408697</v>
      </c>
      <c r="H275">
        <v>15.704000000000001</v>
      </c>
      <c r="I275">
        <v>16.324999999999999</v>
      </c>
      <c r="J275">
        <v>16.766666000000001</v>
      </c>
      <c r="K275">
        <v>17.457000000000001</v>
      </c>
      <c r="L275">
        <v>17.836924</v>
      </c>
      <c r="M275">
        <v>36.502913999999997</v>
      </c>
      <c r="N275" s="1">
        <f>-100*(_xll.FDS($A$1,"P_PRICE_HIGH("&amp;A275&amp;","&amp;A275&amp;"-14D,,,,""PRICE"",""INTRA"")") - B275)/(_xll.FDS($A$1,"P_PRICE_HIGH("&amp;A275&amp;","&amp;A275&amp;"-14D,,,,""PRICE"",""INTRA"")") - _xll.FDS($A$1,"P_PRICE_LOW("&amp;A275&amp;","&amp;A275&amp;"-14D,,,,""PRICE"",""INTRA"")"))</f>
        <v>-431.12293408169523</v>
      </c>
      <c r="O275">
        <v>-624</v>
      </c>
      <c r="P275">
        <v>1.598826945595041</v>
      </c>
      <c r="Q275">
        <v>1.313333436661309</v>
      </c>
      <c r="R275">
        <v>8.8316125205933353</v>
      </c>
      <c r="S275">
        <v>6.9306090566239389</v>
      </c>
      <c r="T275">
        <v>11.888711964472909</v>
      </c>
      <c r="U275">
        <v>9.5059745700203173</v>
      </c>
      <c r="V275">
        <v>4.4312375165279114</v>
      </c>
      <c r="W275">
        <v>5.1493589625332046</v>
      </c>
      <c r="X275">
        <v>24.225324027252011</v>
      </c>
      <c r="Y275">
        <v>49.229357317148683</v>
      </c>
      <c r="Z275">
        <v>-3.268345917215624</v>
      </c>
      <c r="AA275">
        <v>-4.3471002382320618</v>
      </c>
      <c r="AB275">
        <v>11.19407065031012</v>
      </c>
      <c r="AC275">
        <v>9.5734246976526407</v>
      </c>
      <c r="AD275">
        <v>11.591301159894339</v>
      </c>
      <c r="AE275">
        <v>55.735557113451357</v>
      </c>
    </row>
    <row r="276" spans="1:31" x14ac:dyDescent="0.25">
      <c r="A276" t="str">
        <v>10/22/08</v>
      </c>
      <c r="B276">
        <v>14.8</v>
      </c>
      <c r="C276">
        <v>14.8</v>
      </c>
      <c r="D276" s="1">
        <v>14.8</v>
      </c>
      <c r="E276">
        <v>14.8</v>
      </c>
      <c r="F276">
        <v>14.8</v>
      </c>
      <c r="G276">
        <v>4.3307656125608549</v>
      </c>
      <c r="H276">
        <v>15.372</v>
      </c>
      <c r="I276">
        <v>16.038333999999999</v>
      </c>
      <c r="J276">
        <v>16.527999999999999</v>
      </c>
      <c r="K276">
        <v>17.192</v>
      </c>
      <c r="L276">
        <v>17.643077999999999</v>
      </c>
      <c r="M276">
        <v>33.537979999999997</v>
      </c>
      <c r="N276" s="1">
        <f>-100*(_xll.FDS($A$1,"P_PRICE_HIGH("&amp;A276&amp;","&amp;A276&amp;"-14D,,,,""PRICE"",""INTRA"")") - B276)/(_xll.FDS($A$1,"P_PRICE_HIGH("&amp;A276&amp;","&amp;A276&amp;"-14D,,,,""PRICE"",""INTRA"")") - _xll.FDS($A$1,"P_PRICE_LOW("&amp;A276&amp;","&amp;A276&amp;"-14D,,,,""PRICE"",""INTRA"")"))</f>
        <v>-430.17938581724258</v>
      </c>
      <c r="O276">
        <v>-664</v>
      </c>
      <c r="P276">
        <v>1.5438124720107931</v>
      </c>
      <c r="Q276">
        <v>1.252001990399108</v>
      </c>
      <c r="R276">
        <v>8.4745672646867298</v>
      </c>
      <c r="S276">
        <v>6.5742361819207957</v>
      </c>
      <c r="T276">
        <v>11.535512056731161</v>
      </c>
      <c r="U276">
        <v>9.1393725460064896</v>
      </c>
      <c r="V276">
        <v>4.6123426225342472</v>
      </c>
      <c r="W276">
        <v>5.3873209558209219</v>
      </c>
      <c r="X276">
        <v>0.34661268782128668</v>
      </c>
      <c r="Y276">
        <v>49.262358360444779</v>
      </c>
      <c r="Z276">
        <v>-3.3329626720328722</v>
      </c>
      <c r="AA276">
        <v>-4.1833934000151274</v>
      </c>
      <c r="AB276">
        <v>10.88091905898473</v>
      </c>
      <c r="AC276">
        <v>9.1563666920540108</v>
      </c>
      <c r="AD276">
        <v>11.192135503221881</v>
      </c>
      <c r="AE276">
        <v>55.838827515311081</v>
      </c>
    </row>
    <row r="277" spans="1:31" x14ac:dyDescent="0.25">
      <c r="A277" t="str">
        <v>10/23/08</v>
      </c>
      <c r="B277">
        <v>14.28</v>
      </c>
      <c r="C277">
        <v>14.28</v>
      </c>
      <c r="D277" s="1">
        <v>14.28</v>
      </c>
      <c r="E277">
        <v>14.28</v>
      </c>
      <c r="F277">
        <v>14.28</v>
      </c>
      <c r="G277">
        <v>4.3340072348695866</v>
      </c>
      <c r="H277">
        <v>15.087999999999999</v>
      </c>
      <c r="I277">
        <v>15.79</v>
      </c>
      <c r="J277">
        <v>16.246666000000001</v>
      </c>
      <c r="K277">
        <v>16.934999999999999</v>
      </c>
      <c r="L277">
        <v>17.427692</v>
      </c>
      <c r="M277">
        <v>31.545121999999999</v>
      </c>
      <c r="N277" s="1">
        <f>-100*(_xll.FDS($A$1,"P_PRICE_HIGH("&amp;A277&amp;","&amp;A277&amp;"-14D,,,,""PRICE"",""INTRA"")") - B277)/(_xll.FDS($A$1,"P_PRICE_HIGH("&amp;A277&amp;","&amp;A277&amp;"-14D,,,,""PRICE"",""INTRA"")") - _xll.FDS($A$1,"P_PRICE_LOW("&amp;A277&amp;","&amp;A277&amp;"-14D,,,,""PRICE"",""INTRA"")"))</f>
        <v>-374.23525243070424</v>
      </c>
      <c r="O277">
        <v>-695</v>
      </c>
      <c r="P277">
        <v>1.497046589133741</v>
      </c>
      <c r="Q277">
        <v>1.2011256553580281</v>
      </c>
      <c r="R277">
        <v>8.2443895004715362</v>
      </c>
      <c r="S277">
        <v>6.338188445147547</v>
      </c>
      <c r="T277">
        <v>11.24684906897126</v>
      </c>
      <c r="U277">
        <v>8.8424934341386319</v>
      </c>
      <c r="V277">
        <v>4.7958571474561484</v>
      </c>
      <c r="W277">
        <v>5.6163121994382381</v>
      </c>
      <c r="X277">
        <v>6.9179572219831096</v>
      </c>
      <c r="Y277">
        <v>49.456489922522707</v>
      </c>
      <c r="Z277">
        <v>-3.615423633247107</v>
      </c>
      <c r="AA277">
        <v>-3.329067385631681</v>
      </c>
      <c r="AB277">
        <v>10.55138893091417</v>
      </c>
      <c r="AC277">
        <v>8.8169942556586083</v>
      </c>
      <c r="AD277">
        <v>10.859078548046551</v>
      </c>
      <c r="AE277">
        <v>55.879459708684713</v>
      </c>
    </row>
    <row r="278" spans="1:31" x14ac:dyDescent="0.25">
      <c r="A278" t="str">
        <v>10/24/08</v>
      </c>
      <c r="B278">
        <v>13</v>
      </c>
      <c r="C278">
        <v>13</v>
      </c>
      <c r="D278" s="1">
        <v>13</v>
      </c>
      <c r="E278">
        <v>13</v>
      </c>
      <c r="F278">
        <v>13</v>
      </c>
      <c r="G278">
        <v>4.6479251636866952</v>
      </c>
      <c r="H278">
        <v>14.688000000000001</v>
      </c>
      <c r="I278">
        <v>15.538333</v>
      </c>
      <c r="J278">
        <v>15.865334000000001</v>
      </c>
      <c r="K278">
        <v>16.611000000000001</v>
      </c>
      <c r="L278">
        <v>17.206923</v>
      </c>
      <c r="M278">
        <v>27.252382000000001</v>
      </c>
      <c r="N278" s="1">
        <f>-100*(_xll.FDS($A$1,"P_PRICE_HIGH("&amp;A278&amp;","&amp;A278&amp;"-14D,,,,""PRICE"",""INTRA"")") - B278)/(_xll.FDS($A$1,"P_PRICE_HIGH("&amp;A278&amp;","&amp;A278&amp;"-14D,,,,""PRICE"",""INTRA"")") - _xll.FDS($A$1,"P_PRICE_LOW("&amp;A278&amp;","&amp;A278&amp;"-14D,,,,""PRICE"",""INTRA"")"))</f>
        <v>-337.48963781331486</v>
      </c>
      <c r="O278">
        <v>-733</v>
      </c>
      <c r="P278">
        <v>1.4129490901062169</v>
      </c>
      <c r="Q278">
        <v>1.1078593585032319</v>
      </c>
      <c r="R278">
        <v>7.8291920429595097</v>
      </c>
      <c r="S278">
        <v>5.8867989068741338</v>
      </c>
      <c r="T278">
        <v>10.81882266427035</v>
      </c>
      <c r="U278">
        <v>8.4483321343902205</v>
      </c>
      <c r="V278">
        <v>5.1469013038612159</v>
      </c>
      <c r="W278">
        <v>6.0524077300162729</v>
      </c>
      <c r="X278">
        <v>1.545593724758086</v>
      </c>
      <c r="Y278">
        <v>49.331284218963482</v>
      </c>
      <c r="Z278">
        <v>-4.0322705473255303</v>
      </c>
      <c r="AA278">
        <v>-2.5521017721735859</v>
      </c>
      <c r="AB278">
        <v>10.58126163904117</v>
      </c>
      <c r="AC278">
        <v>8.1604758361791951</v>
      </c>
      <c r="AD278">
        <v>10.26438331665312</v>
      </c>
      <c r="AE278">
        <v>56.163206825130288</v>
      </c>
    </row>
    <row r="279" spans="1:31" x14ac:dyDescent="0.25">
      <c r="A279" t="str">
        <v>10/27/08</v>
      </c>
      <c r="B279">
        <v>11.6</v>
      </c>
      <c r="C279">
        <v>11.6</v>
      </c>
      <c r="D279" s="1">
        <v>11.6</v>
      </c>
      <c r="E279">
        <v>11.6</v>
      </c>
      <c r="F279">
        <v>11.6</v>
      </c>
      <c r="G279">
        <v>5.0717996239366139</v>
      </c>
      <c r="H279">
        <v>13.84</v>
      </c>
      <c r="I279">
        <v>15.131667</v>
      </c>
      <c r="J279">
        <v>15.422667000000001</v>
      </c>
      <c r="K279">
        <v>16.219000000000001</v>
      </c>
      <c r="L279">
        <v>16.953845999999999</v>
      </c>
      <c r="M279">
        <v>23.487570000000002</v>
      </c>
      <c r="N279" s="1">
        <f>-100*(_xll.FDS($A$1,"P_PRICE_HIGH("&amp;A279&amp;","&amp;A279&amp;"-14D,,,,""PRICE"",""INTRA"")") - B279)/(_xll.FDS($A$1,"P_PRICE_HIGH("&amp;A279&amp;","&amp;A279&amp;"-14D,,,,""PRICE"",""INTRA"")") - _xll.FDS($A$1,"P_PRICE_LOW("&amp;A279&amp;","&amp;A279&amp;"-14D,,,,""PRICE"",""INTRA"")"))</f>
        <v>-262.43555317272597</v>
      </c>
      <c r="O279">
        <v>-775</v>
      </c>
      <c r="P279">
        <v>1.2768795539921121</v>
      </c>
      <c r="Q279">
        <v>0.96417000807181541</v>
      </c>
      <c r="R279">
        <v>7.1118805852324032</v>
      </c>
      <c r="S279">
        <v>5.2066306562614413</v>
      </c>
      <c r="T279">
        <v>10.00551711655875</v>
      </c>
      <c r="U279">
        <v>7.6668721490405307</v>
      </c>
      <c r="V279">
        <v>5.8755734507417001</v>
      </c>
      <c r="W279">
        <v>6.9587309973073062</v>
      </c>
      <c r="X279">
        <v>0</v>
      </c>
      <c r="Y279">
        <v>49.572847653033207</v>
      </c>
      <c r="Z279">
        <v>-4.0492724117354326</v>
      </c>
      <c r="AA279">
        <v>0.60617117251027752</v>
      </c>
      <c r="AB279">
        <v>10.32833053327378</v>
      </c>
      <c r="AC279">
        <v>7.131683846642292</v>
      </c>
      <c r="AD279">
        <v>9.278067719058404</v>
      </c>
      <c r="AE279">
        <v>56.30835751862061</v>
      </c>
    </row>
    <row r="280" spans="1:31" x14ac:dyDescent="0.25">
      <c r="A280" t="str">
        <v>10/28/08</v>
      </c>
      <c r="B280">
        <v>12.92</v>
      </c>
      <c r="C280">
        <v>12.92</v>
      </c>
      <c r="D280" s="1">
        <v>12.92</v>
      </c>
      <c r="E280">
        <v>12.92</v>
      </c>
      <c r="F280">
        <v>12.92</v>
      </c>
      <c r="G280">
        <v>5.8856621839987504</v>
      </c>
      <c r="H280">
        <v>13.32</v>
      </c>
      <c r="I280">
        <v>14.931666</v>
      </c>
      <c r="J280">
        <v>15.133333</v>
      </c>
      <c r="K280">
        <v>15.904999999999999</v>
      </c>
      <c r="L280">
        <v>16.749231000000002</v>
      </c>
      <c r="M280">
        <v>32.899810000000002</v>
      </c>
      <c r="N280" s="1">
        <f>-100*(_xll.FDS($A$1,"P_PRICE_HIGH("&amp;A280&amp;","&amp;A280&amp;"-14D,,,,""PRICE"",""INTRA"")") - B280)/(_xll.FDS($A$1,"P_PRICE_HIGH("&amp;A280&amp;","&amp;A280&amp;"-14D,,,,""PRICE"",""INTRA"")") - _xll.FDS($A$1,"P_PRICE_LOW("&amp;A280&amp;","&amp;A280&amp;"-14D,,,,""PRICE"",""INTRA"")"))</f>
        <v>-264.94610782148146</v>
      </c>
      <c r="O280">
        <v>-737</v>
      </c>
      <c r="P280">
        <v>1.4101046792864009</v>
      </c>
      <c r="Q280">
        <v>1.1221886036744759</v>
      </c>
      <c r="R280">
        <v>7.6179258010101076</v>
      </c>
      <c r="S280">
        <v>5.8192846162078542</v>
      </c>
      <c r="T280">
        <v>10.64205679999567</v>
      </c>
      <c r="U280">
        <v>8.4024249130653779</v>
      </c>
      <c r="V280">
        <v>5.1006084822420243</v>
      </c>
      <c r="W280">
        <v>5.9618087965526261</v>
      </c>
      <c r="X280">
        <v>97.174386775346861</v>
      </c>
      <c r="Y280">
        <v>49.588897340282948</v>
      </c>
      <c r="Z280">
        <v>-4.502500526844039</v>
      </c>
      <c r="AA280">
        <v>-4.2958277981162247</v>
      </c>
      <c r="AB280">
        <v>9.713086983240359</v>
      </c>
      <c r="AC280">
        <v>8.3266183997954109</v>
      </c>
      <c r="AD280">
        <v>10.290799266729181</v>
      </c>
      <c r="AE280">
        <v>56.015109789797343</v>
      </c>
    </row>
    <row r="281" spans="1:31" x14ac:dyDescent="0.25">
      <c r="A281" t="str">
        <v>10/29/08</v>
      </c>
      <c r="B281">
        <v>13.14</v>
      </c>
      <c r="C281">
        <v>13.14</v>
      </c>
      <c r="D281" s="1">
        <v>13.14</v>
      </c>
      <c r="E281">
        <v>13.14</v>
      </c>
      <c r="F281">
        <v>13.14</v>
      </c>
      <c r="G281">
        <v>5.9121911613658522</v>
      </c>
      <c r="H281">
        <v>12.988</v>
      </c>
      <c r="I281">
        <v>14.628333</v>
      </c>
      <c r="J281">
        <v>14.941333999999999</v>
      </c>
      <c r="K281">
        <v>15.643000000000001</v>
      </c>
      <c r="L281">
        <v>16.495384000000001</v>
      </c>
      <c r="M281">
        <v>34.349364999999999</v>
      </c>
      <c r="N281" s="1">
        <f>-100*(_xll.FDS($A$1,"P_PRICE_HIGH("&amp;A281&amp;","&amp;A281&amp;"-14D,,,,""PRICE"",""INTRA"")") - B281)/(_xll.FDS($A$1,"P_PRICE_HIGH("&amp;A281&amp;","&amp;A281&amp;"-14D,,,,""PRICE"",""INTRA"")") - _xll.FDS($A$1,"P_PRICE_LOW("&amp;A281&amp;","&amp;A281&amp;"-14D,,,,""PRICE"",""INTRA"")"))</f>
        <v>-264.94270475624779</v>
      </c>
      <c r="O281">
        <v>-722</v>
      </c>
      <c r="P281">
        <v>1.401024874854516</v>
      </c>
      <c r="Q281">
        <v>1.11474370145095</v>
      </c>
      <c r="R281">
        <v>7.7755615046221704</v>
      </c>
      <c r="S281">
        <v>5.9959003387932066</v>
      </c>
      <c r="T281">
        <v>10.73927626322673</v>
      </c>
      <c r="U281">
        <v>8.6019778154888957</v>
      </c>
      <c r="V281">
        <v>5.1406439021859676</v>
      </c>
      <c r="W281">
        <v>6.0092800799523154</v>
      </c>
      <c r="X281">
        <v>41.648365516349557</v>
      </c>
      <c r="Y281">
        <v>49.923953415043073</v>
      </c>
      <c r="Z281">
        <v>-5.3274119571274099</v>
      </c>
      <c r="AA281">
        <v>-3.003892883392441</v>
      </c>
      <c r="AB281">
        <v>10.21428070768304</v>
      </c>
      <c r="AC281">
        <v>8.3170867354961242</v>
      </c>
      <c r="AD281">
        <v>10.291402181740949</v>
      </c>
      <c r="AE281">
        <v>55.661355342966722</v>
      </c>
    </row>
    <row r="282" spans="1:31" x14ac:dyDescent="0.25">
      <c r="A282" t="str">
        <v>10/30/08</v>
      </c>
      <c r="B282">
        <v>14.3</v>
      </c>
      <c r="C282">
        <v>14.3</v>
      </c>
      <c r="D282" s="1">
        <v>14.3</v>
      </c>
      <c r="E282">
        <v>14.3</v>
      </c>
      <c r="F282">
        <v>14.3</v>
      </c>
      <c r="G282">
        <v>6.3180198411979358</v>
      </c>
      <c r="H282">
        <v>12.992000000000001</v>
      </c>
      <c r="I282">
        <v>14.38</v>
      </c>
      <c r="J282">
        <v>14.795999999999999</v>
      </c>
      <c r="K282">
        <v>15.433</v>
      </c>
      <c r="L282">
        <v>16.272307999999999</v>
      </c>
      <c r="M282">
        <v>41.522640000000003</v>
      </c>
      <c r="N282" s="1">
        <f>-100*(_xll.FDS($A$1,"P_PRICE_HIGH("&amp;A282&amp;","&amp;A282&amp;"-14D,,,,""PRICE"",""INTRA"")") - B282)/(_xll.FDS($A$1,"P_PRICE_HIGH("&amp;A282&amp;","&amp;A282&amp;"-14D,,,,""PRICE"",""INTRA"")") - _xll.FDS($A$1,"P_PRICE_LOW("&amp;A282&amp;","&amp;A282&amp;"-14D,,,,""PRICE"",""INTRA"")"))</f>
        <v>-264.92476132137938</v>
      </c>
      <c r="O282">
        <v>-684</v>
      </c>
      <c r="P282">
        <v>1.522196796968732</v>
      </c>
      <c r="Q282">
        <v>1.2576588327338469</v>
      </c>
      <c r="R282">
        <v>8.4292203796810625</v>
      </c>
      <c r="S282">
        <v>6.8412489476044192</v>
      </c>
      <c r="T282">
        <v>11.46843243377063</v>
      </c>
      <c r="U282">
        <v>9.4704785622026186</v>
      </c>
      <c r="V282">
        <v>4.6162837747121621</v>
      </c>
      <c r="W282">
        <v>5.306055601777091</v>
      </c>
      <c r="X282">
        <v>98.770574570884335</v>
      </c>
      <c r="Y282">
        <v>49.870322739365363</v>
      </c>
      <c r="Z282">
        <v>-5.8173440967340566</v>
      </c>
      <c r="AA282">
        <v>-6.6017900138842514</v>
      </c>
      <c r="AB282">
        <v>9.793593221657277</v>
      </c>
      <c r="AC282">
        <v>9.4081666092695713</v>
      </c>
      <c r="AD282">
        <v>11.228514926641189</v>
      </c>
      <c r="AE282">
        <v>55.272758458391472</v>
      </c>
    </row>
    <row r="283" spans="1:31" x14ac:dyDescent="0.25">
      <c r="A283" t="str">
        <v>10/31/08</v>
      </c>
      <c r="B283">
        <v>14</v>
      </c>
      <c r="C283">
        <v>14</v>
      </c>
      <c r="D283" s="1">
        <v>14</v>
      </c>
      <c r="E283">
        <v>14</v>
      </c>
      <c r="F283">
        <v>14</v>
      </c>
      <c r="G283">
        <v>6.2931819598609202</v>
      </c>
      <c r="H283">
        <v>13.192</v>
      </c>
      <c r="I283">
        <v>14.175000000000001</v>
      </c>
      <c r="J283">
        <v>14.708</v>
      </c>
      <c r="K283">
        <v>15.196999999999999</v>
      </c>
      <c r="L283">
        <v>16.063846999999999</v>
      </c>
      <c r="M283">
        <v>40.296351999999999</v>
      </c>
      <c r="N283" s="1">
        <f>-100*(_xll.FDS($A$1,"P_PRICE_HIGH("&amp;A283&amp;","&amp;A283&amp;"-14D,,,,""PRICE"",""INTRA"")") - B283)/(_xll.FDS($A$1,"P_PRICE_HIGH("&amp;A283&amp;","&amp;A283&amp;"-14D,,,,""PRICE"",""INTRA"")") - _xll.FDS($A$1,"P_PRICE_LOW("&amp;A283&amp;","&amp;A283&amp;"-14D,,,,""PRICE"",""INTRA"")"))</f>
        <v>-264.92940186487982</v>
      </c>
      <c r="O283">
        <v>-705</v>
      </c>
      <c r="P283">
        <v>1.487550695605691</v>
      </c>
      <c r="Q283">
        <v>1.2252154731809639</v>
      </c>
      <c r="R283">
        <v>8.2834360138821914</v>
      </c>
      <c r="S283">
        <v>6.7372843493569619</v>
      </c>
      <c r="T283">
        <v>11.35706740254146</v>
      </c>
      <c r="U283">
        <v>9.5457433914284522</v>
      </c>
      <c r="V283">
        <v>4.6993439749452346</v>
      </c>
      <c r="W283">
        <v>5.4155893141766596</v>
      </c>
      <c r="X283">
        <v>14.228759643048299</v>
      </c>
      <c r="Y283">
        <v>49.998785133708772</v>
      </c>
      <c r="Z283">
        <v>-6.8373278085977054</v>
      </c>
      <c r="AA283">
        <v>-6.0844072395055608</v>
      </c>
      <c r="AB283">
        <v>9.1555148291514286</v>
      </c>
      <c r="AC283">
        <v>9.2411558662412663</v>
      </c>
      <c r="AD283">
        <v>11.0234885351387</v>
      </c>
      <c r="AE283">
        <v>54.895193034349468</v>
      </c>
    </row>
    <row r="284" spans="1:31" x14ac:dyDescent="0.25">
      <c r="A284" t="str">
        <v>11/03/08</v>
      </c>
      <c r="B284">
        <v>14.44</v>
      </c>
      <c r="C284">
        <v>14.44</v>
      </c>
      <c r="D284" s="1">
        <v>14.44</v>
      </c>
      <c r="E284">
        <v>14.44</v>
      </c>
      <c r="F284">
        <v>14.44</v>
      </c>
      <c r="G284">
        <v>6.3669566775762023</v>
      </c>
      <c r="H284">
        <v>13.76</v>
      </c>
      <c r="I284">
        <v>14.07</v>
      </c>
      <c r="J284">
        <v>14.552</v>
      </c>
      <c r="K284">
        <v>15.007</v>
      </c>
      <c r="L284">
        <v>15.87</v>
      </c>
      <c r="M284">
        <v>42.957225999999999</v>
      </c>
      <c r="N284" s="1">
        <f>-100*(_xll.FDS($A$1,"P_PRICE_HIGH("&amp;A284&amp;","&amp;A284&amp;"-14D,,,,""PRICE"",""INTRA"")") - B284)/(_xll.FDS($A$1,"P_PRICE_HIGH("&amp;A284&amp;","&amp;A284&amp;"-14D,,,,""PRICE"",""INTRA"")") - _xll.FDS($A$1,"P_PRICE_LOW("&amp;A284&amp;","&amp;A284&amp;"-14D,,,,""PRICE"",""INTRA"")"))</f>
        <v>-264.92259573441248</v>
      </c>
      <c r="O284">
        <v>-675</v>
      </c>
      <c r="P284">
        <v>1.5078010554461629</v>
      </c>
      <c r="Q284">
        <v>1.2593830201380081</v>
      </c>
      <c r="R284">
        <v>8.4370110183922424</v>
      </c>
      <c r="S284">
        <v>6.957499682316107</v>
      </c>
      <c r="T284">
        <v>11.48753804128037</v>
      </c>
      <c r="U284">
        <v>9.7772484127604482</v>
      </c>
      <c r="V284">
        <v>4.6068014495167109</v>
      </c>
      <c r="W284">
        <v>5.2721823487189576</v>
      </c>
      <c r="X284">
        <v>72.606335541139572</v>
      </c>
      <c r="Y284">
        <v>50.075923147037969</v>
      </c>
      <c r="Z284">
        <v>-6.9474810564021858</v>
      </c>
      <c r="AA284">
        <v>-6.9869879876812604</v>
      </c>
      <c r="AB284">
        <v>9.1562483074029419</v>
      </c>
      <c r="AC284">
        <v>9.5066644435402026</v>
      </c>
      <c r="AD284">
        <v>11.21662183750977</v>
      </c>
      <c r="AE284">
        <v>55.057787938164459</v>
      </c>
    </row>
    <row r="285" spans="1:31" x14ac:dyDescent="0.25">
      <c r="A285" t="str">
        <v>11/04/08</v>
      </c>
      <c r="B285">
        <v>14.52</v>
      </c>
      <c r="C285">
        <v>14.52</v>
      </c>
      <c r="D285" s="1">
        <v>14.52</v>
      </c>
      <c r="E285">
        <v>14.52</v>
      </c>
      <c r="F285">
        <v>14.52</v>
      </c>
      <c r="G285">
        <v>6.2927628978478074</v>
      </c>
      <c r="H285">
        <v>14.08</v>
      </c>
      <c r="I285">
        <v>14.03</v>
      </c>
      <c r="J285">
        <v>14.368</v>
      </c>
      <c r="K285">
        <v>14.87</v>
      </c>
      <c r="L285">
        <v>15.680769</v>
      </c>
      <c r="M285">
        <v>43.450705999999997</v>
      </c>
      <c r="N285" s="1">
        <f>-100*(_xll.FDS($A$1,"P_PRICE_HIGH("&amp;A285&amp;","&amp;A285&amp;"-14D,,,,""PRICE"",""INTRA"")") - B285)/(_xll.FDS($A$1,"P_PRICE_HIGH("&amp;A285&amp;","&amp;A285&amp;"-14D,,,,""PRICE"",""INTRA"")") - _xll.FDS($A$1,"P_PRICE_LOW("&amp;A285&amp;","&amp;A285&amp;"-14D,,,,""PRICE"",""INTRA"")"))</f>
        <v>-279.70890641855453</v>
      </c>
      <c r="O285">
        <v>-670</v>
      </c>
      <c r="P285">
        <v>1.5078368968335401</v>
      </c>
      <c r="Q285">
        <v>1.262969957727444</v>
      </c>
      <c r="R285">
        <v>8.3909926012733358</v>
      </c>
      <c r="S285">
        <v>6.9205764067053668</v>
      </c>
      <c r="T285">
        <v>11.42766380095266</v>
      </c>
      <c r="U285">
        <v>9.7368013400342104</v>
      </c>
      <c r="V285">
        <v>4.6022184127967511</v>
      </c>
      <c r="W285">
        <v>5.259260020416086</v>
      </c>
      <c r="X285">
        <v>64.879375766439495</v>
      </c>
      <c r="Y285">
        <v>50.063623306201031</v>
      </c>
      <c r="Z285">
        <v>-7.043327866345046</v>
      </c>
      <c r="AA285">
        <v>-6.0904194215016698</v>
      </c>
      <c r="AB285">
        <v>9.195305892117176</v>
      </c>
      <c r="AC285">
        <v>9.52757603603518</v>
      </c>
      <c r="AD285">
        <v>11.223297403631429</v>
      </c>
      <c r="AE285">
        <v>55.191934776595488</v>
      </c>
    </row>
    <row r="286" spans="1:31" x14ac:dyDescent="0.25">
      <c r="A286" t="str">
        <v>11/05/08</v>
      </c>
      <c r="B286">
        <v>14.96</v>
      </c>
      <c r="C286">
        <v>14.96</v>
      </c>
      <c r="D286" s="1">
        <v>14.96</v>
      </c>
      <c r="E286">
        <v>14.96</v>
      </c>
      <c r="F286">
        <v>14.96</v>
      </c>
      <c r="G286">
        <v>6.1486226717677148</v>
      </c>
      <c r="H286">
        <v>14.444000000000001</v>
      </c>
      <c r="I286">
        <v>13.956666999999999</v>
      </c>
      <c r="J286">
        <v>14.268000000000001</v>
      </c>
      <c r="K286">
        <v>14.817</v>
      </c>
      <c r="L286">
        <v>15.517693</v>
      </c>
      <c r="M286">
        <v>46.207120000000003</v>
      </c>
      <c r="N286" s="1">
        <f>-100*(_xll.FDS($A$1,"P_PRICE_HIGH("&amp;A286&amp;","&amp;A286&amp;"-14D,,,,""PRICE"",""INTRA"")") - B286)/(_xll.FDS($A$1,"P_PRICE_HIGH("&amp;A286&amp;","&amp;A286&amp;"-14D,,,,""PRICE"",""INTRA"")") - _xll.FDS($A$1,"P_PRICE_LOW("&amp;A286&amp;","&amp;A286&amp;"-14D,,,,""PRICE"",""INTRA"")"))</f>
        <v>-315.78713008559578</v>
      </c>
      <c r="O286">
        <v>-645</v>
      </c>
      <c r="P286">
        <v>1.540401352070168</v>
      </c>
      <c r="Q286">
        <v>1.3030984505100791</v>
      </c>
      <c r="R286">
        <v>8.566354829638799</v>
      </c>
      <c r="S286">
        <v>7.1119607598616854</v>
      </c>
      <c r="T286">
        <v>11.5453700547013</v>
      </c>
      <c r="U286">
        <v>9.8911146960476746</v>
      </c>
      <c r="V286">
        <v>4.4793223943300999</v>
      </c>
      <c r="W286">
        <v>5.0918185526274344</v>
      </c>
      <c r="X286">
        <v>97.017434798456037</v>
      </c>
      <c r="Y286">
        <v>50.071139815109888</v>
      </c>
      <c r="Z286">
        <v>-7.1980335708873016</v>
      </c>
      <c r="AA286">
        <v>-7.7529366132716522</v>
      </c>
      <c r="AB286">
        <v>9.888547498637875</v>
      </c>
      <c r="AC286">
        <v>9.8427020271836092</v>
      </c>
      <c r="AD286">
        <v>11.54345590450372</v>
      </c>
      <c r="AE286">
        <v>55.069828740652468</v>
      </c>
    </row>
    <row r="287" spans="1:31" x14ac:dyDescent="0.25">
      <c r="A287" t="str">
        <v>11/06/08</v>
      </c>
      <c r="B287">
        <v>13.84</v>
      </c>
      <c r="C287">
        <v>13.84</v>
      </c>
      <c r="D287" s="1">
        <v>13.84</v>
      </c>
      <c r="E287">
        <v>13.84</v>
      </c>
      <c r="F287">
        <v>13.84</v>
      </c>
      <c r="G287">
        <v>6.3160179737226274</v>
      </c>
      <c r="H287">
        <v>14.352</v>
      </c>
      <c r="I287">
        <v>13.816667000000001</v>
      </c>
      <c r="J287">
        <v>14.144</v>
      </c>
      <c r="K287">
        <v>14.685</v>
      </c>
      <c r="L287">
        <v>15.343076999999999</v>
      </c>
      <c r="M287">
        <v>40.760727000000003</v>
      </c>
      <c r="N287" s="1">
        <f>-100*(_xll.FDS($A$1,"P_PRICE_HIGH("&amp;A287&amp;","&amp;A287&amp;"-14D,,,,""PRICE"",""INTRA"")") - B287)/(_xll.FDS($A$1,"P_PRICE_HIGH("&amp;A287&amp;","&amp;A287&amp;"-14D,,,,""PRICE"",""INTRA"")") - _xll.FDS($A$1,"P_PRICE_LOW("&amp;A287&amp;","&amp;A287&amp;"-14D,,,,""PRICE"",""INTRA"")"))</f>
        <v>-315.80979907583395</v>
      </c>
      <c r="O287">
        <v>-682</v>
      </c>
      <c r="P287">
        <v>1.4543107896579179</v>
      </c>
      <c r="Q287">
        <v>1.2106403584003409</v>
      </c>
      <c r="R287">
        <v>8.0541493586107435</v>
      </c>
      <c r="S287">
        <v>6.5787835489466344</v>
      </c>
      <c r="T287">
        <v>11.023550742376621</v>
      </c>
      <c r="U287">
        <v>9.3552154858613488</v>
      </c>
      <c r="V287">
        <v>4.7803632184931297</v>
      </c>
      <c r="W287">
        <v>5.4741969182974151</v>
      </c>
      <c r="X287">
        <v>0.3688610120150454</v>
      </c>
      <c r="Y287">
        <v>50.119967301680298</v>
      </c>
      <c r="Z287">
        <v>-7.2493253339320534</v>
      </c>
      <c r="AA287">
        <v>-6.91600535667303</v>
      </c>
      <c r="AB287">
        <v>9.845634056844025</v>
      </c>
      <c r="AC287">
        <v>9.1641856897562235</v>
      </c>
      <c r="AD287">
        <v>10.902950064225539</v>
      </c>
      <c r="AE287">
        <v>55.303900296971463</v>
      </c>
    </row>
    <row r="288" spans="1:31" x14ac:dyDescent="0.25">
      <c r="A288" t="str">
        <v>11/07/08</v>
      </c>
      <c r="B288">
        <v>14.36</v>
      </c>
      <c r="C288">
        <v>14.36</v>
      </c>
      <c r="D288" s="1">
        <v>14.36</v>
      </c>
      <c r="E288">
        <v>14.36</v>
      </c>
      <c r="F288">
        <v>14.36</v>
      </c>
      <c r="G288">
        <v>6.2045259600485787</v>
      </c>
      <c r="H288">
        <v>14.423999999999999</v>
      </c>
      <c r="I288">
        <v>13.78</v>
      </c>
      <c r="J288">
        <v>14.101334</v>
      </c>
      <c r="K288">
        <v>14.637</v>
      </c>
      <c r="L288">
        <v>15.183846000000001</v>
      </c>
      <c r="M288">
        <v>44.057662999999998</v>
      </c>
      <c r="N288" s="1">
        <f>-100*(_xll.FDS($A$1,"P_PRICE_HIGH("&amp;A288&amp;","&amp;A288&amp;"-14D,,,,""PRICE"",""INTRA"")") - B288)/(_xll.FDS($A$1,"P_PRICE_HIGH("&amp;A288&amp;","&amp;A288&amp;"-14D,,,,""PRICE"",""INTRA"")") - _xll.FDS($A$1,"P_PRICE_LOW("&amp;A288&amp;","&amp;A288&amp;"-14D,,,,""PRICE"",""INTRA"")"))</f>
        <v>-315.79927418750907</v>
      </c>
      <c r="O288">
        <v>-653</v>
      </c>
      <c r="P288">
        <v>1.490800352545961</v>
      </c>
      <c r="Q288">
        <v>1.254367072843082</v>
      </c>
      <c r="R288">
        <v>8.2710085827390429</v>
      </c>
      <c r="S288">
        <v>6.8402883431262689</v>
      </c>
      <c r="T288">
        <v>11.298278019958889</v>
      </c>
      <c r="U288">
        <v>9.6953936389789277</v>
      </c>
      <c r="V288">
        <v>4.6250079610377934</v>
      </c>
      <c r="W288">
        <v>5.2844277701262268</v>
      </c>
      <c r="X288">
        <v>81.481554546234435</v>
      </c>
      <c r="Y288">
        <v>50.265711889406923</v>
      </c>
      <c r="Z288">
        <v>-7.7777377243351387</v>
      </c>
      <c r="AA288">
        <v>-7.4089568654041136</v>
      </c>
      <c r="AB288">
        <v>9.4986924268477289</v>
      </c>
      <c r="AC288">
        <v>9.5207230566054051</v>
      </c>
      <c r="AD288">
        <v>11.19305951470727</v>
      </c>
      <c r="AE288">
        <v>55.422274359130682</v>
      </c>
    </row>
    <row r="289" spans="1:31" x14ac:dyDescent="0.25">
      <c r="A289" t="str">
        <v>11/10/08</v>
      </c>
      <c r="B289">
        <v>14.88</v>
      </c>
      <c r="C289">
        <v>14.88</v>
      </c>
      <c r="D289" s="1">
        <v>14.88</v>
      </c>
      <c r="E289">
        <v>14.88</v>
      </c>
      <c r="F289">
        <v>14.88</v>
      </c>
      <c r="G289">
        <v>5.8763194449911946</v>
      </c>
      <c r="H289">
        <v>14.512</v>
      </c>
      <c r="I289">
        <v>13.83</v>
      </c>
      <c r="J289">
        <v>14.037333500000001</v>
      </c>
      <c r="K289">
        <v>14.542</v>
      </c>
      <c r="L289">
        <v>15.036154</v>
      </c>
      <c r="M289">
        <v>47.22101</v>
      </c>
      <c r="N289" s="1">
        <f>-100*(_xll.FDS($A$1,"P_PRICE_HIGH("&amp;A289&amp;","&amp;A289&amp;"-14D,,,,""PRICE"",""INTRA"")") - B289)/(_xll.FDS($A$1,"P_PRICE_HIGH("&amp;A289&amp;","&amp;A289&amp;"-14D,,,,""PRICE"",""INTRA"")") - _xll.FDS($A$1,"P_PRICE_LOW("&amp;A289&amp;","&amp;A289&amp;"-14D,,,,""PRICE"",""INTRA"")"))</f>
        <v>-315.78874929918425</v>
      </c>
      <c r="O289">
        <v>-641</v>
      </c>
      <c r="P289">
        <v>1.526337370592536</v>
      </c>
      <c r="Q289">
        <v>1.3058588165847089</v>
      </c>
      <c r="R289">
        <v>8.4784729305355757</v>
      </c>
      <c r="S289">
        <v>7.243844454474468</v>
      </c>
      <c r="T289">
        <v>11.52707736305978</v>
      </c>
      <c r="U289">
        <v>10.02244547334293</v>
      </c>
      <c r="V289">
        <v>4.4537925543955783</v>
      </c>
      <c r="W289">
        <v>5.0324710954584368</v>
      </c>
      <c r="X289">
        <v>95.479400977804687</v>
      </c>
      <c r="Y289">
        <v>50.166166417404568</v>
      </c>
      <c r="Z289">
        <v>-7.6296892359840074</v>
      </c>
      <c r="AA289">
        <v>-8.0614523599435017</v>
      </c>
      <c r="AB289">
        <v>8.6716156938141076</v>
      </c>
      <c r="AC289">
        <v>9.9759646024477657</v>
      </c>
      <c r="AD289">
        <v>11.513008137869731</v>
      </c>
      <c r="AE289">
        <v>55.502257932719047</v>
      </c>
    </row>
    <row r="290" spans="1:31" x14ac:dyDescent="0.25">
      <c r="A290" t="str">
        <v>11/11/08</v>
      </c>
      <c r="B290">
        <v>14.14</v>
      </c>
      <c r="C290">
        <v>14.14</v>
      </c>
      <c r="D290" s="1">
        <v>14.14</v>
      </c>
      <c r="E290">
        <v>14.14</v>
      </c>
      <c r="F290">
        <v>14.14</v>
      </c>
      <c r="G290">
        <v>5.8964867067382531</v>
      </c>
      <c r="H290">
        <v>14.436</v>
      </c>
      <c r="I290">
        <v>13.925000000000001</v>
      </c>
      <c r="J290">
        <v>13.9453335</v>
      </c>
      <c r="K290">
        <v>14.385</v>
      </c>
      <c r="L290">
        <v>14.878462000000001</v>
      </c>
      <c r="M290">
        <v>43.455179999999999</v>
      </c>
      <c r="N290" s="1">
        <f>-100*(_xll.FDS($A$1,"P_PRICE_HIGH("&amp;A290&amp;","&amp;A290&amp;"-14D,,,,""PRICE"",""INTRA"")") - B290)/(_xll.FDS($A$1,"P_PRICE_HIGH("&amp;A290&amp;","&amp;A290&amp;"-14D,,,,""PRICE"",""INTRA"")") - _xll.FDS($A$1,"P_PRICE_LOW("&amp;A290&amp;","&amp;A290&amp;"-14D,,,,""PRICE"",""INTRA"")"))</f>
        <v>-329.71147507077399</v>
      </c>
      <c r="O290">
        <v>-680</v>
      </c>
      <c r="P290">
        <v>1.475602891861743</v>
      </c>
      <c r="Q290">
        <v>1.251606044918921</v>
      </c>
      <c r="R290">
        <v>8.1448247616360021</v>
      </c>
      <c r="S290">
        <v>6.9015945549926547</v>
      </c>
      <c r="T290">
        <v>11.12386216899373</v>
      </c>
      <c r="U290">
        <v>9.6461424460499625</v>
      </c>
      <c r="V290">
        <v>4.6415700799890827</v>
      </c>
      <c r="W290">
        <v>5.2084590796738333</v>
      </c>
      <c r="X290">
        <v>6.6909934974561006E-2</v>
      </c>
      <c r="Y290">
        <v>50.556451814163673</v>
      </c>
      <c r="Z290">
        <v>-9.5199071793044414</v>
      </c>
      <c r="AA290">
        <v>-8.1243583375145274</v>
      </c>
      <c r="AB290">
        <v>6.3694418620403672</v>
      </c>
      <c r="AC290">
        <v>9.7111087330464123</v>
      </c>
      <c r="AD290">
        <v>11.09058307614683</v>
      </c>
      <c r="AE290">
        <v>55.530504556562221</v>
      </c>
    </row>
    <row r="291" spans="1:31" x14ac:dyDescent="0.25">
      <c r="A291" t="str">
        <v>11/12/08</v>
      </c>
      <c r="B291">
        <v>14.1</v>
      </c>
      <c r="C291">
        <v>14.1</v>
      </c>
      <c r="D291" s="1">
        <v>14.1</v>
      </c>
      <c r="E291">
        <v>14.1</v>
      </c>
      <c r="F291">
        <v>14.1</v>
      </c>
      <c r="G291">
        <v>5.8272522328672149</v>
      </c>
      <c r="H291">
        <v>14.263999999999999</v>
      </c>
      <c r="I291">
        <v>14.133333</v>
      </c>
      <c r="J291">
        <v>13.898666</v>
      </c>
      <c r="K291">
        <v>14.266999999999999</v>
      </c>
      <c r="L291">
        <v>14.756923</v>
      </c>
      <c r="M291">
        <v>43.254379999999998</v>
      </c>
      <c r="N291" s="1">
        <f>-100*(_xll.FDS($A$1,"P_PRICE_HIGH("&amp;A291&amp;","&amp;A291&amp;"-14D,,,,""PRICE"",""INTRA"")") - B291)/(_xll.FDS($A$1,"P_PRICE_HIGH("&amp;A291&amp;","&amp;A291&amp;"-14D,,,,""PRICE"",""INTRA"")") - _xll.FDS($A$1,"P_PRICE_LOW("&amp;A291&amp;","&amp;A291&amp;"-14D,,,,""PRICE"",""INTRA"")"))</f>
        <v>-329.71233685371675</v>
      </c>
      <c r="O291">
        <v>-691</v>
      </c>
      <c r="P291">
        <v>1.4642321833572429</v>
      </c>
      <c r="Q291">
        <v>1.2422844703518681</v>
      </c>
      <c r="R291">
        <v>8.1101132694490943</v>
      </c>
      <c r="S291">
        <v>6.8775077582887967</v>
      </c>
      <c r="T291">
        <v>11.100088350713859</v>
      </c>
      <c r="U291">
        <v>9.666910643931562</v>
      </c>
      <c r="V291">
        <v>4.6721315235199112</v>
      </c>
      <c r="W291">
        <v>5.2251291274922789</v>
      </c>
      <c r="X291">
        <v>35.964286708467696</v>
      </c>
      <c r="Y291">
        <v>50.557680494234432</v>
      </c>
      <c r="Z291">
        <v>-9.7567286591210571</v>
      </c>
      <c r="AA291">
        <v>-8.2230997947414544</v>
      </c>
      <c r="AB291">
        <v>6.0664601854334324</v>
      </c>
      <c r="AC291">
        <v>9.6798727766221422</v>
      </c>
      <c r="AD291">
        <v>11.02493963061398</v>
      </c>
      <c r="AE291">
        <v>55.494040259540057</v>
      </c>
    </row>
    <row r="292" spans="1:31" x14ac:dyDescent="0.25">
      <c r="A292" t="str">
        <v>11/13/08</v>
      </c>
      <c r="B292">
        <v>13.28</v>
      </c>
      <c r="C292">
        <v>13.28</v>
      </c>
      <c r="D292" s="1">
        <v>13.28</v>
      </c>
      <c r="E292">
        <v>13.28</v>
      </c>
      <c r="F292">
        <v>13.28</v>
      </c>
      <c r="G292">
        <v>5.8790262013736267</v>
      </c>
      <c r="H292">
        <v>14.151999999999999</v>
      </c>
      <c r="I292">
        <v>14.163333</v>
      </c>
      <c r="J292">
        <v>13.832000000000001</v>
      </c>
      <c r="K292">
        <v>14.146000000000001</v>
      </c>
      <c r="L292">
        <v>14.651539</v>
      </c>
      <c r="M292">
        <v>39.250250000000001</v>
      </c>
      <c r="N292" s="1">
        <f>-100*(_xll.FDS($A$1,"P_PRICE_HIGH("&amp;A292&amp;","&amp;A292&amp;"-14D,,,,""PRICE"",""INTRA"")") - B292)/(_xll.FDS($A$1,"P_PRICE_HIGH("&amp;A292&amp;","&amp;A292&amp;"-14D,,,,""PRICE"",""INTRA"")") - _xll.FDS($A$1,"P_PRICE_LOW("&amp;A292&amp;","&amp;A292&amp;"-14D,,,,""PRICE"",""INTRA"")"))</f>
        <v>-329.73000340404269</v>
      </c>
      <c r="O292">
        <v>-731</v>
      </c>
      <c r="P292">
        <v>1.395909323804057</v>
      </c>
      <c r="Q292">
        <v>1.170852788911992</v>
      </c>
      <c r="R292">
        <v>7.8232099944759046</v>
      </c>
      <c r="S292">
        <v>6.5673732665964426</v>
      </c>
      <c r="T292">
        <v>10.83305346475121</v>
      </c>
      <c r="U292">
        <v>9.4124090514815144</v>
      </c>
      <c r="V292">
        <v>4.9581472856700977</v>
      </c>
      <c r="W292">
        <v>5.5573081473222832</v>
      </c>
      <c r="X292">
        <v>2.3433947659485441</v>
      </c>
      <c r="Y292">
        <v>50.777707473849148</v>
      </c>
      <c r="Z292">
        <v>-10.143016765854121</v>
      </c>
      <c r="AA292">
        <v>-6.1717465452938836</v>
      </c>
      <c r="AB292">
        <v>5.8863406321893894</v>
      </c>
      <c r="AC292">
        <v>9.1406045506226601</v>
      </c>
      <c r="AD292">
        <v>10.50395840048748</v>
      </c>
      <c r="AE292">
        <v>55.144253789423573</v>
      </c>
    </row>
    <row r="293" spans="1:31" x14ac:dyDescent="0.25">
      <c r="A293" t="str">
        <v>11/14/08</v>
      </c>
      <c r="B293">
        <v>13.64</v>
      </c>
      <c r="C293">
        <v>13.64</v>
      </c>
      <c r="D293" s="1">
        <v>13.64</v>
      </c>
      <c r="E293">
        <v>13.64</v>
      </c>
      <c r="F293">
        <v>13.64</v>
      </c>
      <c r="G293">
        <v>5.8604028473718852</v>
      </c>
      <c r="H293">
        <v>14.007999999999999</v>
      </c>
      <c r="I293">
        <v>14.205</v>
      </c>
      <c r="J293">
        <v>13.874665999999999</v>
      </c>
      <c r="K293">
        <v>14.077999999999999</v>
      </c>
      <c r="L293">
        <v>14.542308</v>
      </c>
      <c r="M293">
        <v>41.797620000000002</v>
      </c>
      <c r="N293" s="1">
        <f>-100*(_xll.FDS($A$1,"P_PRICE_HIGH("&amp;A293&amp;","&amp;A293&amp;"-14D,,,,""PRICE"",""INTRA"")") - B293)/(_xll.FDS($A$1,"P_PRICE_HIGH("&amp;A293&amp;","&amp;A293&amp;"-14D,,,,""PRICE"",""INTRA"")") - _xll.FDS($A$1,"P_PRICE_LOW("&amp;A293&amp;","&amp;A293&amp;"-14D,,,,""PRICE"",""INTRA"")"))</f>
        <v>-329.7222473575581</v>
      </c>
      <c r="O293">
        <v>-703</v>
      </c>
      <c r="P293">
        <v>1.416289115434062</v>
      </c>
      <c r="Q293">
        <v>1.196451618929987</v>
      </c>
      <c r="R293">
        <v>7.9685727209152297</v>
      </c>
      <c r="S293">
        <v>6.7395079154975832</v>
      </c>
      <c r="T293">
        <v>10.992472139514961</v>
      </c>
      <c r="U293">
        <v>9.6125351286967611</v>
      </c>
      <c r="V293">
        <v>4.8661944801787254</v>
      </c>
      <c r="W293">
        <v>5.436738080632594</v>
      </c>
      <c r="X293">
        <v>94.918626238528347</v>
      </c>
      <c r="Y293">
        <v>50.882583690344013</v>
      </c>
      <c r="Z293">
        <v>-10.11097301220294</v>
      </c>
      <c r="AA293">
        <v>-6.0747180141506094</v>
      </c>
      <c r="AB293">
        <v>5.6681221445267864</v>
      </c>
      <c r="AC293">
        <v>9.362392288365605</v>
      </c>
      <c r="AD293">
        <v>10.674414673723421</v>
      </c>
      <c r="AE293">
        <v>55.166933298672049</v>
      </c>
    </row>
    <row r="294" spans="1:31" x14ac:dyDescent="0.25">
      <c r="A294" t="str">
        <v>11/17/08</v>
      </c>
      <c r="B294">
        <v>13.62</v>
      </c>
      <c r="C294">
        <v>13.62</v>
      </c>
      <c r="D294" s="1">
        <v>13.62</v>
      </c>
      <c r="E294">
        <v>13.62</v>
      </c>
      <c r="F294">
        <v>13.62</v>
      </c>
      <c r="G294">
        <v>5.693903878079162</v>
      </c>
      <c r="H294">
        <v>13.756</v>
      </c>
      <c r="I294">
        <v>14.148334</v>
      </c>
      <c r="J294">
        <v>14.009334000000001</v>
      </c>
      <c r="K294">
        <v>13.967000000000001</v>
      </c>
      <c r="L294">
        <v>14.476922999999999</v>
      </c>
      <c r="M294">
        <v>41.693024000000001</v>
      </c>
      <c r="N294" s="1">
        <f>-100*(_xll.FDS($A$1,"P_PRICE_HIGH("&amp;A294&amp;","&amp;A294&amp;"-14D,,,,""PRICE"",""INTRA"")") - B294)/(_xll.FDS($A$1,"P_PRICE_HIGH("&amp;A294&amp;","&amp;A294&amp;"-14D,,,,""PRICE"",""INTRA"")") - _xll.FDS($A$1,"P_PRICE_LOW("&amp;A294&amp;","&amp;A294&amp;"-14D,,,,""PRICE"",""INTRA"")"))</f>
        <v>-365.78901452954074</v>
      </c>
      <c r="O294">
        <v>-706</v>
      </c>
      <c r="P294">
        <v>1.4053204663638239</v>
      </c>
      <c r="Q294">
        <v>1.1952695596984411</v>
      </c>
      <c r="R294">
        <v>7.9011040134382977</v>
      </c>
      <c r="S294">
        <v>6.7457440265745658</v>
      </c>
      <c r="T294">
        <v>11.034497420564129</v>
      </c>
      <c r="U294">
        <v>9.7491381106175332</v>
      </c>
      <c r="V294">
        <v>4.8906608679386974</v>
      </c>
      <c r="W294">
        <v>5.4352403470585182</v>
      </c>
      <c r="X294">
        <v>24.974534059564942</v>
      </c>
      <c r="Y294">
        <v>51.046018407231387</v>
      </c>
      <c r="Z294">
        <v>-9.7119276352933728</v>
      </c>
      <c r="AA294">
        <v>-5.7702193704013371</v>
      </c>
      <c r="AB294">
        <v>5.3237954807318344</v>
      </c>
      <c r="AC294">
        <v>9.3945654625670336</v>
      </c>
      <c r="AD294">
        <v>10.62896272022603</v>
      </c>
      <c r="AE294">
        <v>55.413888167753562</v>
      </c>
    </row>
    <row r="295" spans="1:31" x14ac:dyDescent="0.25">
      <c r="A295" t="str">
        <v>11/18/08</v>
      </c>
      <c r="B295">
        <v>12.94</v>
      </c>
      <c r="C295">
        <v>12.94</v>
      </c>
      <c r="D295" s="1">
        <v>12.94</v>
      </c>
      <c r="E295">
        <v>12.94</v>
      </c>
      <c r="F295">
        <v>12.94</v>
      </c>
      <c r="G295">
        <v>5.7716616964130294</v>
      </c>
      <c r="H295">
        <v>13.516</v>
      </c>
      <c r="I295">
        <v>14.06</v>
      </c>
      <c r="J295">
        <v>14.010667</v>
      </c>
      <c r="K295">
        <v>13.837999999999999</v>
      </c>
      <c r="L295">
        <v>14.329230000000001</v>
      </c>
      <c r="M295">
        <v>38.193385999999997</v>
      </c>
      <c r="N295" s="1">
        <f>-100*(_xll.FDS($A$1,"P_PRICE_HIGH("&amp;A295&amp;","&amp;A295&amp;"-14D,,,,""PRICE"",""INTRA"")") - B295)/(_xll.FDS($A$1,"P_PRICE_HIGH("&amp;A295&amp;","&amp;A295&amp;"-14D,,,,""PRICE"",""INTRA"")") - _xll.FDS($A$1,"P_PRICE_LOW("&amp;A295&amp;","&amp;A295&amp;"-14D,,,,""PRICE"",""INTRA"")"))</f>
        <v>-512.91736625679914</v>
      </c>
      <c r="O295">
        <v>-748</v>
      </c>
      <c r="P295">
        <v>1.352202085006835</v>
      </c>
      <c r="Q295">
        <v>1.141722988594231</v>
      </c>
      <c r="R295">
        <v>7.5752291794848956</v>
      </c>
      <c r="S295">
        <v>6.4287467659252817</v>
      </c>
      <c r="T295">
        <v>10.67669156181749</v>
      </c>
      <c r="U295">
        <v>9.3783925131057764</v>
      </c>
      <c r="V295">
        <v>5.1105546787986631</v>
      </c>
      <c r="W295">
        <v>5.6859448855161343</v>
      </c>
      <c r="X295">
        <v>0</v>
      </c>
      <c r="Y295">
        <v>51.111321470574786</v>
      </c>
      <c r="Z295">
        <v>-10.15971917339389</v>
      </c>
      <c r="AA295">
        <v>-5.5614079063933186</v>
      </c>
      <c r="AB295">
        <v>5.2288168325529796</v>
      </c>
      <c r="AC295">
        <v>8.9916864706553525</v>
      </c>
      <c r="AD295">
        <v>10.233382611458209</v>
      </c>
      <c r="AE295">
        <v>55.343572582302578</v>
      </c>
    </row>
    <row r="296" spans="1:31" x14ac:dyDescent="0.25">
      <c r="A296" t="str">
        <v>11/19/08</v>
      </c>
      <c r="B296">
        <v>12.92</v>
      </c>
      <c r="C296">
        <v>12.92</v>
      </c>
      <c r="D296" s="1">
        <v>12.92</v>
      </c>
      <c r="E296">
        <v>12.92</v>
      </c>
      <c r="F296">
        <v>12.92</v>
      </c>
      <c r="G296">
        <v>5.7017435988095881</v>
      </c>
      <c r="H296">
        <v>13.28</v>
      </c>
      <c r="I296">
        <v>13.933332999999999</v>
      </c>
      <c r="J296">
        <v>13.996</v>
      </c>
      <c r="K296">
        <v>13.744</v>
      </c>
      <c r="L296">
        <v>14.161538</v>
      </c>
      <c r="M296">
        <v>38.092109999999998</v>
      </c>
      <c r="N296" s="1">
        <f>-100*(_xll.FDS($A$1,"P_PRICE_HIGH("&amp;A296&amp;","&amp;A296&amp;"-14D,,,,""PRICE"",""INTRA"")") - B296)/(_xll.FDS($A$1,"P_PRICE_HIGH("&amp;A296&amp;","&amp;A296&amp;"-14D,,,,""PRICE"",""INTRA"")") - _xll.FDS($A$1,"P_PRICE_LOW("&amp;A296&amp;","&amp;A296&amp;"-14D,,,,""PRICE"",""INTRA"")"))</f>
        <v>-579.39126649126479</v>
      </c>
      <c r="O296">
        <v>-765</v>
      </c>
      <c r="P296">
        <v>1.3522101321464699</v>
      </c>
      <c r="Q296">
        <v>1.144612404697648</v>
      </c>
      <c r="R296">
        <v>7.4752136302389847</v>
      </c>
      <c r="S296">
        <v>6.3334495636873536</v>
      </c>
      <c r="T296">
        <v>10.70743083319026</v>
      </c>
      <c r="U296">
        <v>9.4636262935420472</v>
      </c>
      <c r="V296">
        <v>5.0952970451968351</v>
      </c>
      <c r="W296">
        <v>5.6492337304117379</v>
      </c>
      <c r="X296">
        <v>32.216885972808583</v>
      </c>
      <c r="Y296">
        <v>50.782288413406199</v>
      </c>
      <c r="Z296">
        <v>-10.79557588324268</v>
      </c>
      <c r="AA296">
        <v>-5.7965669742343362</v>
      </c>
      <c r="AB296">
        <v>5.252831722775241</v>
      </c>
      <c r="AC296">
        <v>8.9917156090915693</v>
      </c>
      <c r="AD296">
        <v>10.216977262726029</v>
      </c>
      <c r="AE296">
        <v>55.554393146067113</v>
      </c>
    </row>
    <row r="297" spans="1:31" x14ac:dyDescent="0.25">
      <c r="A297" t="str">
        <v>11/20/08</v>
      </c>
      <c r="B297">
        <v>12.4</v>
      </c>
      <c r="C297">
        <v>12.4</v>
      </c>
      <c r="D297" s="1">
        <v>12.4</v>
      </c>
      <c r="E297">
        <v>12.4</v>
      </c>
      <c r="F297">
        <v>12.4</v>
      </c>
      <c r="G297">
        <v>5.7171700661427067</v>
      </c>
      <c r="H297">
        <v>13.103999999999999</v>
      </c>
      <c r="I297">
        <v>13.756667</v>
      </c>
      <c r="J297">
        <v>13.869332999999999</v>
      </c>
      <c r="K297">
        <v>13.65</v>
      </c>
      <c r="L297">
        <v>14.005383999999999</v>
      </c>
      <c r="M297">
        <v>35.459408000000003</v>
      </c>
      <c r="N297" s="1">
        <f>-100*(_xll.FDS($A$1,"P_PRICE_HIGH("&amp;A297&amp;","&amp;A297&amp;"-14D,,,,""PRICE"",""INTRA"")") - B297)/(_xll.FDS($A$1,"P_PRICE_HIGH("&amp;A297&amp;","&amp;A297&amp;"-14D,,,,""PRICE"",""INTRA"")") - _xll.FDS($A$1,"P_PRICE_LOW("&amp;A297&amp;","&amp;A297&amp;"-14D,,,,""PRICE"",""INTRA"")"))</f>
        <v>-458.11610470075868</v>
      </c>
      <c r="O297">
        <v>-805</v>
      </c>
      <c r="P297">
        <v>1.3051360564974981</v>
      </c>
      <c r="Q297">
        <v>1.097833016987509</v>
      </c>
      <c r="R297">
        <v>7.2368478942771208</v>
      </c>
      <c r="S297">
        <v>6.1017885246687023</v>
      </c>
      <c r="T297">
        <v>10.48157553858579</v>
      </c>
      <c r="U297">
        <v>9.2264486570106872</v>
      </c>
      <c r="V297">
        <v>5.3100326944014569</v>
      </c>
      <c r="W297">
        <v>5.898644393088877</v>
      </c>
      <c r="X297">
        <v>0.24821762008065579</v>
      </c>
      <c r="Y297">
        <v>51.01287722802968</v>
      </c>
      <c r="Z297">
        <v>-10.49941054040827</v>
      </c>
      <c r="AA297">
        <v>-5.4797164590615157</v>
      </c>
      <c r="AB297">
        <v>4.9884048168033539</v>
      </c>
      <c r="AC297">
        <v>8.6504833814316413</v>
      </c>
      <c r="AD297">
        <v>9.864003009344561</v>
      </c>
      <c r="AE297">
        <v>55.675347691718038</v>
      </c>
    </row>
    <row r="298" spans="1:31" x14ac:dyDescent="0.25">
      <c r="A298" t="str">
        <v>11/21/08</v>
      </c>
      <c r="B298">
        <v>12.8</v>
      </c>
      <c r="C298">
        <v>12.8</v>
      </c>
      <c r="D298" s="1">
        <v>12.8</v>
      </c>
      <c r="E298">
        <v>12.8</v>
      </c>
      <c r="F298">
        <v>12.8</v>
      </c>
      <c r="G298">
        <v>5.3937873901015401</v>
      </c>
      <c r="H298">
        <v>12.936</v>
      </c>
      <c r="I298">
        <v>13.576667</v>
      </c>
      <c r="J298">
        <v>13.789332999999999</v>
      </c>
      <c r="K298">
        <v>13.64</v>
      </c>
      <c r="L298">
        <v>13.8938465</v>
      </c>
      <c r="M298">
        <v>38.954524999999997</v>
      </c>
      <c r="N298" s="1">
        <f>-100*(_xll.FDS($A$1,"P_PRICE_HIGH("&amp;A298&amp;","&amp;A298&amp;"-14D,,,,""PRICE"",""INTRA"")") - B298)/(_xll.FDS($A$1,"P_PRICE_HIGH("&amp;A298&amp;","&amp;A298&amp;"-14D,,,,""PRICE"",""INTRA"")") - _xll.FDS($A$1,"P_PRICE_LOW("&amp;A298&amp;","&amp;A298&amp;"-14D,,,,""PRICE"",""INTRA"")"))</f>
        <v>-436.90958087592986</v>
      </c>
      <c r="O298">
        <v>-778</v>
      </c>
      <c r="P298">
        <v>1.338696938036521</v>
      </c>
      <c r="Q298">
        <v>1.1368756298403679</v>
      </c>
      <c r="R298">
        <v>7.3855643251659151</v>
      </c>
      <c r="S298">
        <v>6.2811154261018238</v>
      </c>
      <c r="T298">
        <v>10.609133981545931</v>
      </c>
      <c r="U298">
        <v>9.3822743693251471</v>
      </c>
      <c r="V298">
        <v>5.1389771467015617</v>
      </c>
      <c r="W298">
        <v>5.6893436330985052</v>
      </c>
      <c r="X298">
        <v>90.639175678645103</v>
      </c>
      <c r="Y298">
        <v>51.169662694170043</v>
      </c>
      <c r="Z298">
        <v>-10.8676368550703</v>
      </c>
      <c r="AA298">
        <v>-7.20467551110643</v>
      </c>
      <c r="AB298">
        <v>4.5898214225268301</v>
      </c>
      <c r="AC298">
        <v>8.9960547814628473</v>
      </c>
      <c r="AD298">
        <v>10.138042461521859</v>
      </c>
      <c r="AE298">
        <v>55.64770044720477</v>
      </c>
    </row>
    <row r="299" spans="1:31" x14ac:dyDescent="0.25">
      <c r="A299" t="str">
        <v>11/24/08</v>
      </c>
      <c r="B299">
        <v>12.62</v>
      </c>
      <c r="C299">
        <v>12.62</v>
      </c>
      <c r="D299" s="1">
        <v>12.62</v>
      </c>
      <c r="E299">
        <v>12.62</v>
      </c>
      <c r="F299">
        <v>12.62</v>
      </c>
      <c r="G299">
        <v>4.7100536815621918</v>
      </c>
      <c r="H299">
        <v>12.736000000000001</v>
      </c>
      <c r="I299">
        <v>13.475</v>
      </c>
      <c r="J299">
        <v>13.667999999999999</v>
      </c>
      <c r="K299">
        <v>13.691000000000001</v>
      </c>
      <c r="L299">
        <v>13.802308</v>
      </c>
      <c r="M299">
        <v>37.958354999999997</v>
      </c>
      <c r="N299" s="1">
        <f>-100*(_xll.FDS($A$1,"P_PRICE_HIGH("&amp;A299&amp;","&amp;A299&amp;"-14D,,,,""PRICE"",""INTRA"")") - B299)/(_xll.FDS($A$1,"P_PRICE_HIGH("&amp;A299&amp;","&amp;A299&amp;"-14D,,,,""PRICE"",""INTRA"")") - _xll.FDS($A$1,"P_PRICE_LOW("&amp;A299&amp;","&amp;A299&amp;"-14D,,,,""PRICE"",""INTRA"")"))</f>
        <v>-436.91471929934738</v>
      </c>
      <c r="O299">
        <v>-798</v>
      </c>
      <c r="P299">
        <v>1.29506431466419</v>
      </c>
      <c r="Q299">
        <v>1.1028178772908179</v>
      </c>
      <c r="R299">
        <v>7.2262693420147732</v>
      </c>
      <c r="S299">
        <v>6.1908266937661418</v>
      </c>
      <c r="T299">
        <v>10.44887737183581</v>
      </c>
      <c r="U299">
        <v>9.2568379469043105</v>
      </c>
      <c r="V299">
        <v>5.3277809583854534</v>
      </c>
      <c r="W299">
        <v>5.8830306155054632</v>
      </c>
      <c r="X299">
        <v>30.528546330238932</v>
      </c>
      <c r="Y299">
        <v>51.553363226933911</v>
      </c>
      <c r="Z299">
        <v>-9.6160416847354302</v>
      </c>
      <c r="AA299">
        <v>-6.2823197876218471</v>
      </c>
      <c r="AB299">
        <v>4.3669172201347992</v>
      </c>
      <c r="AC299">
        <v>8.7648577813974793</v>
      </c>
      <c r="AD299">
        <v>9.8509861310771765</v>
      </c>
      <c r="AE299">
        <v>55.578059768557168</v>
      </c>
    </row>
    <row r="300" spans="1:31" x14ac:dyDescent="0.25">
      <c r="A300" t="str">
        <v>11/25/08</v>
      </c>
      <c r="B300">
        <v>13.04</v>
      </c>
      <c r="C300">
        <v>13.04</v>
      </c>
      <c r="D300" s="1">
        <v>13.04</v>
      </c>
      <c r="E300">
        <v>13.04</v>
      </c>
      <c r="F300">
        <v>13.04</v>
      </c>
      <c r="G300">
        <v>4.1012695036702391</v>
      </c>
      <c r="H300">
        <v>12.756</v>
      </c>
      <c r="I300">
        <v>13.365</v>
      </c>
      <c r="J300">
        <v>13.569333</v>
      </c>
      <c r="K300">
        <v>13.696999999999999</v>
      </c>
      <c r="L300">
        <v>13.694615000000001</v>
      </c>
      <c r="M300">
        <v>41.704394999999998</v>
      </c>
      <c r="N300" s="1">
        <f>-100*(_xll.FDS($A$1,"P_PRICE_HIGH("&amp;A300&amp;","&amp;A300&amp;"-14D,,,,""PRICE"",""INTRA"")") - B300)/(_xll.FDS($A$1,"P_PRICE_HIGH("&amp;A300&amp;","&amp;A300&amp;"-14D,,,,""PRICE"",""INTRA"")") - _xll.FDS($A$1,"P_PRICE_LOW("&amp;A300&amp;","&amp;A300&amp;"-14D,,,,""PRICE"",""INTRA"")"))</f>
        <v>-436.90272964470654</v>
      </c>
      <c r="O300">
        <v>-763</v>
      </c>
      <c r="P300">
        <v>1.328801241130708</v>
      </c>
      <c r="Q300">
        <v>1.1406578167632011</v>
      </c>
      <c r="R300">
        <v>7.4194728030456307</v>
      </c>
      <c r="S300">
        <v>6.3940420605037227</v>
      </c>
      <c r="T300">
        <v>10.594354808375201</v>
      </c>
      <c r="U300">
        <v>9.409324022752422</v>
      </c>
      <c r="V300">
        <v>5.1713427400835874</v>
      </c>
      <c r="W300">
        <v>5.6868393065889933</v>
      </c>
      <c r="X300">
        <v>98.27464428767415</v>
      </c>
      <c r="Y300">
        <v>51.806008737649869</v>
      </c>
      <c r="Z300">
        <v>-10.385180113573091</v>
      </c>
      <c r="AA300">
        <v>-7.2229468085231927</v>
      </c>
      <c r="AB300">
        <v>2.0400341209916371</v>
      </c>
      <c r="AC300">
        <v>9.1106409974572866</v>
      </c>
      <c r="AD300">
        <v>9.9845991234070244</v>
      </c>
      <c r="AE300">
        <v>55.409106501358131</v>
      </c>
    </row>
    <row r="301" spans="1:31" x14ac:dyDescent="0.25">
      <c r="A301" t="str">
        <v>11/26/08</v>
      </c>
      <c r="B301">
        <v>13.46</v>
      </c>
      <c r="C301">
        <v>13.46</v>
      </c>
      <c r="D301" s="1">
        <v>13.46</v>
      </c>
      <c r="E301">
        <v>13.46</v>
      </c>
      <c r="F301">
        <v>13.46</v>
      </c>
      <c r="G301">
        <v>4.1456355812908292</v>
      </c>
      <c r="H301">
        <v>12.864000000000001</v>
      </c>
      <c r="I301">
        <v>13.246667</v>
      </c>
      <c r="J301">
        <v>13.469334</v>
      </c>
      <c r="K301">
        <v>13.712999999999999</v>
      </c>
      <c r="L301">
        <v>13.615385</v>
      </c>
      <c r="M301">
        <v>45.263579999999997</v>
      </c>
      <c r="N301" s="1">
        <f>-100*(_xll.FDS($A$1,"P_PRICE_HIGH("&amp;A301&amp;","&amp;A301&amp;"-14D,,,,""PRICE"",""INTRA"")") - B301)/(_xll.FDS($A$1,"P_PRICE_HIGH("&amp;A301&amp;","&amp;A301&amp;"-14D,,,,""PRICE"",""INTRA"")") - _xll.FDS($A$1,"P_PRICE_LOW("&amp;A301&amp;","&amp;A301&amp;"-14D,,,,""PRICE"",""INTRA"")"))</f>
        <v>-454.05997329853147</v>
      </c>
      <c r="O301">
        <v>-731</v>
      </c>
      <c r="P301">
        <v>1.3650883702704719</v>
      </c>
      <c r="Q301">
        <v>1.1834744173127241</v>
      </c>
      <c r="R301">
        <v>7.6081224510928358</v>
      </c>
      <c r="S301">
        <v>6.6305876226395579</v>
      </c>
      <c r="T301">
        <v>10.77195565389983</v>
      </c>
      <c r="U301">
        <v>9.6188016004836054</v>
      </c>
      <c r="V301">
        <v>4.9899748184817989</v>
      </c>
      <c r="W301">
        <v>5.4696195374878833</v>
      </c>
      <c r="X301">
        <v>95.932938629229582</v>
      </c>
      <c r="Y301">
        <v>51.805741691138273</v>
      </c>
      <c r="Z301">
        <v>-10.53706924706146</v>
      </c>
      <c r="AA301">
        <v>-8.4037508662285507</v>
      </c>
      <c r="AB301">
        <v>1.775121057503622</v>
      </c>
      <c r="AC301">
        <v>9.4722809032747755</v>
      </c>
      <c r="AD301">
        <v>10.27806554224048</v>
      </c>
      <c r="AE301">
        <v>55.249130983514902</v>
      </c>
    </row>
    <row r="302" spans="1:31" x14ac:dyDescent="0.25">
      <c r="A302" t="str">
        <v>11/27/08</v>
      </c>
      <c r="B302">
        <v>13.6</v>
      </c>
      <c r="C302">
        <v>13.6</v>
      </c>
      <c r="D302" s="1">
        <v>13.6</v>
      </c>
      <c r="E302">
        <v>13.6</v>
      </c>
      <c r="F302">
        <v>13.6</v>
      </c>
      <c r="G302">
        <v>3.6639862415588289</v>
      </c>
      <c r="H302">
        <v>13.103999999999999</v>
      </c>
      <c r="I302">
        <v>13.201667</v>
      </c>
      <c r="J302">
        <v>13.453333000000001</v>
      </c>
      <c r="K302">
        <v>13.678000000000001</v>
      </c>
      <c r="L302">
        <v>13.569231</v>
      </c>
      <c r="M302">
        <v>46.4375</v>
      </c>
      <c r="N302" s="1">
        <f>-100*(_xll.FDS($A$1,"P_PRICE_HIGH("&amp;A302&amp;","&amp;A302&amp;"-14D,,,,""PRICE"",""INTRA"")") - B302)/(_xll.FDS($A$1,"P_PRICE_HIGH("&amp;A302&amp;","&amp;A302&amp;"-14D,,,,""PRICE"",""INTRA"")") - _xll.FDS($A$1,"P_PRICE_LOW("&amp;A302&amp;","&amp;A302&amp;"-14D,,,,""PRICE"",""INTRA"")"))</f>
        <v>-454.05577306751871</v>
      </c>
      <c r="O302">
        <v>-711</v>
      </c>
      <c r="P302">
        <v>1.3777279043394</v>
      </c>
      <c r="Q302">
        <v>1.2004210913205799</v>
      </c>
      <c r="R302">
        <v>7.6757829877034993</v>
      </c>
      <c r="S302">
        <v>6.7168974671368487</v>
      </c>
      <c r="T302">
        <v>10.7931248620679</v>
      </c>
      <c r="U302">
        <v>9.6573346873162365</v>
      </c>
      <c r="V302">
        <v>4.9304114668553076</v>
      </c>
      <c r="W302">
        <v>5.3859900225866806</v>
      </c>
      <c r="X302">
        <v>95.746337528497833</v>
      </c>
      <c r="Y302">
        <v>51.780020381722053</v>
      </c>
      <c r="Z302">
        <v>-10.093203689951009</v>
      </c>
      <c r="AA302">
        <v>-8.9830614040294599</v>
      </c>
      <c r="AB302">
        <v>1.775650624761298</v>
      </c>
      <c r="AC302">
        <v>9.6145417448112163</v>
      </c>
      <c r="AD302">
        <v>10.390965064557211</v>
      </c>
      <c r="AE302">
        <v>55.183548487731443</v>
      </c>
    </row>
    <row r="303" spans="1:31" x14ac:dyDescent="0.25">
      <c r="A303" t="str">
        <v>11/28/08</v>
      </c>
      <c r="B303">
        <v>14</v>
      </c>
      <c r="C303">
        <v>14</v>
      </c>
      <c r="D303" s="1">
        <v>14</v>
      </c>
      <c r="E303">
        <v>14</v>
      </c>
      <c r="F303">
        <v>14</v>
      </c>
      <c r="G303">
        <v>3.7009106491064179</v>
      </c>
      <c r="H303">
        <v>13.343999999999999</v>
      </c>
      <c r="I303">
        <v>13.193334</v>
      </c>
      <c r="J303">
        <v>13.429334000000001</v>
      </c>
      <c r="K303">
        <v>13.678000000000001</v>
      </c>
      <c r="L303">
        <v>13.558460999999999</v>
      </c>
      <c r="M303">
        <v>49.75329</v>
      </c>
      <c r="N303" s="1">
        <f>-100*(_xll.FDS($A$1,"P_PRICE_HIGH("&amp;A303&amp;","&amp;A303&amp;"-14D,,,,""PRICE"",""INTRA"")") - B303)/(_xll.FDS($A$1,"P_PRICE_HIGH("&amp;A303&amp;","&amp;A303&amp;"-14D,,,,""PRICE"",""INTRA"")") - _xll.FDS($A$1,"P_PRICE_LOW("&amp;A303&amp;","&amp;A303&amp;"-14D,,,,""PRICE"",""INTRA"")"))</f>
        <v>-454.04377240748244</v>
      </c>
      <c r="O303">
        <v>-681</v>
      </c>
      <c r="P303">
        <v>1.4017041988588139</v>
      </c>
      <c r="Q303">
        <v>1.230655723010595</v>
      </c>
      <c r="R303">
        <v>7.857824283354236</v>
      </c>
      <c r="S303">
        <v>6.94789243639147</v>
      </c>
      <c r="T303">
        <v>10.982507096131609</v>
      </c>
      <c r="U303">
        <v>9.9169737664557136</v>
      </c>
      <c r="V303">
        <v>4.8201446011612576</v>
      </c>
      <c r="W303">
        <v>5.2428463937063361</v>
      </c>
      <c r="X303">
        <v>56.109116106363729</v>
      </c>
      <c r="Y303">
        <v>51.797793208859567</v>
      </c>
      <c r="Z303">
        <v>-9.9436668684550842</v>
      </c>
      <c r="AA303">
        <v>-10.199554421512399</v>
      </c>
      <c r="AB303">
        <v>1.431761208681563</v>
      </c>
      <c r="AC303">
        <v>9.8802558794604174</v>
      </c>
      <c r="AD303">
        <v>10.590717446596591</v>
      </c>
      <c r="AE303">
        <v>55.005012045166247</v>
      </c>
    </row>
    <row r="304" spans="1:31" x14ac:dyDescent="0.25">
      <c r="A304" t="str">
        <v>12/01/08</v>
      </c>
      <c r="B304">
        <v>14.2</v>
      </c>
      <c r="C304">
        <v>14.2</v>
      </c>
      <c r="D304" s="1">
        <v>14.2</v>
      </c>
      <c r="E304">
        <v>14.2</v>
      </c>
      <c r="F304">
        <v>14.2</v>
      </c>
      <c r="G304">
        <v>3.6457171127231192</v>
      </c>
      <c r="H304">
        <v>13.66</v>
      </c>
      <c r="I304">
        <v>13.27</v>
      </c>
      <c r="J304">
        <v>13.384</v>
      </c>
      <c r="K304">
        <v>13.666</v>
      </c>
      <c r="L304">
        <v>13.604615000000001</v>
      </c>
      <c r="M304">
        <v>51.374156999999997</v>
      </c>
      <c r="N304" s="1">
        <f>-100*(_xll.FDS($A$1,"P_PRICE_HIGH("&amp;A304&amp;","&amp;A304&amp;"-14D,,,,""PRICE"",""INTRA"")") - B304)/(_xll.FDS($A$1,"P_PRICE_HIGH("&amp;A304&amp;","&amp;A304&amp;"-14D,,,,""PRICE"",""INTRA"")") - _xll.FDS($A$1,"P_PRICE_LOW("&amp;A304&amp;","&amp;A304&amp;"-14D,,,,""PRICE"",""INTRA"")"))</f>
        <v>-488.30313719554323</v>
      </c>
      <c r="O304">
        <v>-666</v>
      </c>
      <c r="P304">
        <v>1.424157609193945</v>
      </c>
      <c r="Q304">
        <v>1.2630742229608709</v>
      </c>
      <c r="R304">
        <v>7.9220972981980573</v>
      </c>
      <c r="S304">
        <v>7.0665536841113124</v>
      </c>
      <c r="T304">
        <v>10.989315991351919</v>
      </c>
      <c r="U304">
        <v>9.9913872134693715</v>
      </c>
      <c r="V304">
        <v>4.7024633595655274</v>
      </c>
      <c r="W304">
        <v>5.0937770433284051</v>
      </c>
      <c r="X304">
        <v>81.901799656634182</v>
      </c>
      <c r="Y304">
        <v>51.672658167180522</v>
      </c>
      <c r="Z304">
        <v>-8.203151629594629</v>
      </c>
      <c r="AA304">
        <v>-11.649392626330039</v>
      </c>
      <c r="AB304">
        <v>1.424985894392865</v>
      </c>
      <c r="AC304">
        <v>10.14479219099557</v>
      </c>
      <c r="AD304">
        <v>10.784356284439321</v>
      </c>
      <c r="AE304">
        <v>55.118842939276369</v>
      </c>
    </row>
    <row r="305" spans="1:31" x14ac:dyDescent="0.25">
      <c r="A305" t="str">
        <v>12/02/08</v>
      </c>
      <c r="B305">
        <v>13.6</v>
      </c>
      <c r="C305">
        <v>13.6</v>
      </c>
      <c r="D305" s="1">
        <v>13.6</v>
      </c>
      <c r="E305">
        <v>13.6</v>
      </c>
      <c r="F305">
        <v>13.6</v>
      </c>
      <c r="G305">
        <v>3.761753695487879</v>
      </c>
      <c r="H305">
        <v>13.772</v>
      </c>
      <c r="I305">
        <v>13.266666000000001</v>
      </c>
      <c r="J305">
        <v>13.348000000000001</v>
      </c>
      <c r="K305">
        <v>13.62</v>
      </c>
      <c r="L305">
        <v>13.681539000000001</v>
      </c>
      <c r="M305">
        <v>46.52534</v>
      </c>
      <c r="N305" s="1">
        <f>-100*(_xll.FDS($A$1,"P_PRICE_HIGH("&amp;A305&amp;","&amp;A305&amp;"-14D,,,,""PRICE"",""INTRA"")") - B305)/(_xll.FDS($A$1,"P_PRICE_HIGH("&amp;A305&amp;","&amp;A305&amp;"-14D,,,,""PRICE"",""INTRA"")") - _xll.FDS($A$1,"P_PRICE_LOW("&amp;A305&amp;","&amp;A305&amp;"-14D,,,,""PRICE"",""INTRA"")"))</f>
        <v>-583.40849974398361</v>
      </c>
      <c r="O305">
        <v>-705</v>
      </c>
      <c r="P305">
        <v>1.3498508809330141</v>
      </c>
      <c r="Q305">
        <v>1.1899079810335089</v>
      </c>
      <c r="R305">
        <v>7.5806856852223188</v>
      </c>
      <c r="S305">
        <v>6.7300900808138939</v>
      </c>
      <c r="T305">
        <v>10.65349644765833</v>
      </c>
      <c r="U305">
        <v>9.6663385264583486</v>
      </c>
      <c r="V305">
        <v>4.9989876620559057</v>
      </c>
      <c r="W305">
        <v>5.4220797640949296</v>
      </c>
      <c r="X305">
        <v>0.16245692530982159</v>
      </c>
      <c r="Y305">
        <v>51.903790740093591</v>
      </c>
      <c r="Z305">
        <v>-8.2475136755801</v>
      </c>
      <c r="AA305">
        <v>-10.0887200536376</v>
      </c>
      <c r="AB305">
        <v>1.576658080215944</v>
      </c>
      <c r="AC305">
        <v>9.5731925674144733</v>
      </c>
      <c r="AD305">
        <v>10.24689818963078</v>
      </c>
      <c r="AE305">
        <v>55.21081786225627</v>
      </c>
    </row>
    <row r="306" spans="1:31" x14ac:dyDescent="0.25">
      <c r="A306" t="str">
        <v>12/03/08</v>
      </c>
      <c r="B306">
        <v>13.78</v>
      </c>
      <c r="C306">
        <v>13.78</v>
      </c>
      <c r="D306" s="1">
        <v>13.78</v>
      </c>
      <c r="E306">
        <v>13.78</v>
      </c>
      <c r="F306">
        <v>13.78</v>
      </c>
      <c r="G306">
        <v>3.702409559033554</v>
      </c>
      <c r="H306">
        <v>13.836</v>
      </c>
      <c r="I306">
        <v>13.28</v>
      </c>
      <c r="J306">
        <v>13.326667</v>
      </c>
      <c r="K306">
        <v>13.561</v>
      </c>
      <c r="L306">
        <v>13.714615999999999</v>
      </c>
      <c r="M306">
        <v>48.107680000000002</v>
      </c>
      <c r="N306" s="1">
        <f>-100*(_xll.FDS($A$1,"P_PRICE_HIGH("&amp;A306&amp;","&amp;A306&amp;"-14D,,,,""PRICE"",""INTRA"")") - B306)/(_xll.FDS($A$1,"P_PRICE_HIGH("&amp;A306&amp;","&amp;A306&amp;"-14D,,,,""PRICE"",""INTRA"")") - _xll.FDS($A$1,"P_PRICE_LOW("&amp;A306&amp;","&amp;A306&amp;"-14D,,,,""PRICE"",""INTRA"")"))</f>
        <v>-583.87682719314421</v>
      </c>
      <c r="O306">
        <v>-690</v>
      </c>
      <c r="P306">
        <v>1.3636978163657449</v>
      </c>
      <c r="Q306">
        <v>1.2068096392998251</v>
      </c>
      <c r="R306">
        <v>7.5873077594151388</v>
      </c>
      <c r="S306">
        <v>6.7726202729107614</v>
      </c>
      <c r="T306">
        <v>10.73257334296002</v>
      </c>
      <c r="U306">
        <v>9.8594216435765372</v>
      </c>
      <c r="V306">
        <v>4.9438831951536706</v>
      </c>
      <c r="W306">
        <v>5.3100472165060513</v>
      </c>
      <c r="X306">
        <v>80.115443600835263</v>
      </c>
      <c r="Y306">
        <v>51.563261802985792</v>
      </c>
      <c r="Z306">
        <v>-7.9914676083059106</v>
      </c>
      <c r="AA306">
        <v>-10.03056023150371</v>
      </c>
      <c r="AB306">
        <v>1.5083644605879689</v>
      </c>
      <c r="AC306">
        <v>9.7109115938878929</v>
      </c>
      <c r="AD306">
        <v>10.35222957875343</v>
      </c>
      <c r="AE306">
        <v>55.308169442366918</v>
      </c>
    </row>
    <row r="307" spans="1:31" x14ac:dyDescent="0.25">
      <c r="A307" t="str">
        <v>12/04/08</v>
      </c>
      <c r="B307">
        <v>13.64</v>
      </c>
      <c r="C307">
        <v>13.64</v>
      </c>
      <c r="D307" s="1">
        <v>13.64</v>
      </c>
      <c r="E307">
        <v>13.64</v>
      </c>
      <c r="F307">
        <v>13.64</v>
      </c>
      <c r="G307">
        <v>3.278367020810764</v>
      </c>
      <c r="H307">
        <v>13.843999999999999</v>
      </c>
      <c r="I307">
        <v>13.338333</v>
      </c>
      <c r="J307">
        <v>13.350667</v>
      </c>
      <c r="K307">
        <v>13.551</v>
      </c>
      <c r="L307">
        <v>13.733846</v>
      </c>
      <c r="M307">
        <v>46.944159999999997</v>
      </c>
      <c r="N307" s="1">
        <f>-100*(_xll.FDS($A$1,"P_PRICE_HIGH("&amp;A307&amp;","&amp;A307&amp;"-14D,,,,""PRICE"",""INTRA"")") - B307)/(_xll.FDS($A$1,"P_PRICE_HIGH("&amp;A307&amp;","&amp;A307&amp;"-14D,,,,""PRICE"",""INTRA"")") - _xll.FDS($A$1,"P_PRICE_LOW("&amp;A307&amp;","&amp;A307&amp;"-14D,,,,""PRICE"",""INTRA"")"))</f>
        <v>-583.88256760358354</v>
      </c>
      <c r="O307">
        <v>-704</v>
      </c>
      <c r="P307">
        <v>1.35426895219747</v>
      </c>
      <c r="Q307">
        <v>1.2008002296745119</v>
      </c>
      <c r="R307">
        <v>7.5797019305687039</v>
      </c>
      <c r="S307">
        <v>6.7605936964066657</v>
      </c>
      <c r="T307">
        <v>10.71087031319721</v>
      </c>
      <c r="U307">
        <v>9.8777882872049947</v>
      </c>
      <c r="V307">
        <v>4.9688966678417756</v>
      </c>
      <c r="W307">
        <v>5.3286185206957164</v>
      </c>
      <c r="X307">
        <v>48.372326398643168</v>
      </c>
      <c r="Y307">
        <v>51.629519718300962</v>
      </c>
      <c r="Z307">
        <v>-8.1559710342057343</v>
      </c>
      <c r="AA307">
        <v>-9.1384018567120453</v>
      </c>
      <c r="AB307">
        <v>1.437273964009967</v>
      </c>
      <c r="AC307">
        <v>9.6894649056518354</v>
      </c>
      <c r="AD307">
        <v>10.308487908906111</v>
      </c>
      <c r="AE307">
        <v>55.580257362296607</v>
      </c>
    </row>
    <row r="308" spans="1:31" x14ac:dyDescent="0.25">
      <c r="A308" t="str">
        <v>12/05/08</v>
      </c>
      <c r="B308">
        <v>13.98</v>
      </c>
      <c r="C308">
        <v>13.98</v>
      </c>
      <c r="D308" s="1">
        <v>13.98</v>
      </c>
      <c r="E308">
        <v>13.98</v>
      </c>
      <c r="F308">
        <v>13.98</v>
      </c>
      <c r="G308">
        <v>3.2151808986454551</v>
      </c>
      <c r="H308">
        <v>13.84</v>
      </c>
      <c r="I308">
        <v>13.426666000000001</v>
      </c>
      <c r="J308">
        <v>13.373333000000001</v>
      </c>
      <c r="K308">
        <v>13.532</v>
      </c>
      <c r="L308">
        <v>13.721539</v>
      </c>
      <c r="M308">
        <v>50.100549999999998</v>
      </c>
      <c r="N308" s="1">
        <f>-100*(_xll.FDS($A$1,"P_PRICE_HIGH("&amp;A308&amp;","&amp;A308&amp;"-14D,,,,""PRICE"",""INTRA"")") - B308)/(_xll.FDS($A$1,"P_PRICE_HIGH("&amp;A308&amp;","&amp;A308&amp;"-14D,,,,""PRICE"",""INTRA"")") - _xll.FDS($A$1,"P_PRICE_LOW("&amp;A308&amp;","&amp;A308&amp;"-14D,,,,""PRICE"",""INTRA"")"))</f>
        <v>-583.86862660680231</v>
      </c>
      <c r="O308">
        <v>-676</v>
      </c>
      <c r="P308">
        <v>1.380585253468841</v>
      </c>
      <c r="Q308">
        <v>1.233679535072389</v>
      </c>
      <c r="R308">
        <v>7.7821045077120132</v>
      </c>
      <c r="S308">
        <v>6.9915595922943163</v>
      </c>
      <c r="T308">
        <v>10.829945390441191</v>
      </c>
      <c r="U308">
        <v>10.07002650432916</v>
      </c>
      <c r="V308">
        <v>4.8347526061890571</v>
      </c>
      <c r="W308">
        <v>5.169457854524028</v>
      </c>
      <c r="X308">
        <v>78.133089259253126</v>
      </c>
      <c r="Y308">
        <v>51.752379620743064</v>
      </c>
      <c r="Z308">
        <v>-8.4949562752246042</v>
      </c>
      <c r="AA308">
        <v>-10.55319603574157</v>
      </c>
      <c r="AB308">
        <v>1.2345630326091319</v>
      </c>
      <c r="AC308">
        <v>10.01148894093059</v>
      </c>
      <c r="AD308">
        <v>10.57634858636631</v>
      </c>
      <c r="AE308">
        <v>55.625991827169862</v>
      </c>
    </row>
    <row r="309" spans="1:31" x14ac:dyDescent="0.25">
      <c r="A309" t="str">
        <v>12/08/08</v>
      </c>
      <c r="B309">
        <v>15.16</v>
      </c>
      <c r="C309">
        <v>15.16</v>
      </c>
      <c r="D309" s="1">
        <v>15.16</v>
      </c>
      <c r="E309">
        <v>15.16</v>
      </c>
      <c r="F309">
        <v>15.16</v>
      </c>
      <c r="G309">
        <v>3.6245216777104101</v>
      </c>
      <c r="H309">
        <v>14.032</v>
      </c>
      <c r="I309">
        <v>13.656667000000001</v>
      </c>
      <c r="J309">
        <v>13.476000000000001</v>
      </c>
      <c r="K309">
        <v>13.545999999999999</v>
      </c>
      <c r="L309">
        <v>13.766154</v>
      </c>
      <c r="M309">
        <v>59.177579999999999</v>
      </c>
      <c r="N309" s="1">
        <f>-100*(_xll.FDS($A$1,"P_PRICE_HIGH("&amp;A309&amp;","&amp;A309&amp;"-14D,,,,""PRICE"",""INTRA"")") - B309)/(_xll.FDS($A$1,"P_PRICE_HIGH("&amp;A309&amp;","&amp;A309&amp;"-14D,,,,""PRICE"",""INTRA"")") - _xll.FDS($A$1,"P_PRICE_LOW("&amp;A309&amp;","&amp;A309&amp;"-14D,,,,""PRICE"",""INTRA"")"))</f>
        <v>-465.30745558906005</v>
      </c>
      <c r="O309">
        <v>-634</v>
      </c>
      <c r="P309">
        <v>1.4694075274890031</v>
      </c>
      <c r="Q309">
        <v>1.3368159130068631</v>
      </c>
      <c r="R309">
        <v>8.4270317988593924</v>
      </c>
      <c r="S309">
        <v>7.7431269590553198</v>
      </c>
      <c r="T309">
        <v>11.353954492078641</v>
      </c>
      <c r="U309">
        <v>10.63448732101107</v>
      </c>
      <c r="V309">
        <v>4.4990932776351018</v>
      </c>
      <c r="W309">
        <v>4.7760946916573124</v>
      </c>
      <c r="X309">
        <v>100</v>
      </c>
      <c r="Y309">
        <v>52.284927138785527</v>
      </c>
      <c r="Z309">
        <v>-8.5970629965155947</v>
      </c>
      <c r="AA309">
        <v>-11.399970708913671</v>
      </c>
      <c r="AB309">
        <v>0.22716589091343459</v>
      </c>
      <c r="AC309">
        <v>10.947267240280761</v>
      </c>
      <c r="AD309">
        <v>11.31571105691398</v>
      </c>
      <c r="AE309">
        <v>55.368728011274769</v>
      </c>
    </row>
    <row r="310" spans="1:31" x14ac:dyDescent="0.25">
      <c r="A310" t="str">
        <v>12/09/08</v>
      </c>
      <c r="B310">
        <v>15</v>
      </c>
      <c r="C310">
        <v>15</v>
      </c>
      <c r="D310" s="1">
        <v>15</v>
      </c>
      <c r="E310">
        <v>15</v>
      </c>
      <c r="F310">
        <v>15</v>
      </c>
      <c r="G310">
        <v>3.4269973905401621</v>
      </c>
      <c r="H310">
        <v>14.311999999999999</v>
      </c>
      <c r="I310">
        <v>13.84</v>
      </c>
      <c r="J310">
        <v>13.613334</v>
      </c>
      <c r="K310">
        <v>13.589</v>
      </c>
      <c r="L310">
        <v>13.787692</v>
      </c>
      <c r="M310">
        <v>57.646346999999999</v>
      </c>
      <c r="N310" s="1">
        <f>-100*(_xll.FDS($A$1,"P_PRICE_HIGH("&amp;A310&amp;","&amp;A310&amp;"-14D,,,,""PRICE"",""INTRA"")") - B310)/(_xll.FDS($A$1,"P_PRICE_HIGH("&amp;A310&amp;","&amp;A310&amp;"-14D,,,,""PRICE"",""INTRA"")") - _xll.FDS($A$1,"P_PRICE_LOW("&amp;A310&amp;","&amp;A310&amp;"-14D,,,,""PRICE"",""INTRA"")"))</f>
        <v>-448.02463346222248</v>
      </c>
      <c r="O310">
        <v>-642</v>
      </c>
      <c r="P310">
        <v>1.4406398335048081</v>
      </c>
      <c r="Q310">
        <v>1.3102264615192349</v>
      </c>
      <c r="R310">
        <v>8.2892297463399718</v>
      </c>
      <c r="S310">
        <v>7.6175205565240756</v>
      </c>
      <c r="T310">
        <v>11.169481407884261</v>
      </c>
      <c r="U310">
        <v>10.454709974413049</v>
      </c>
      <c r="V310">
        <v>4.5902649285494954</v>
      </c>
      <c r="W310">
        <v>4.8721202072311476</v>
      </c>
      <c r="X310">
        <v>32.857715198927004</v>
      </c>
      <c r="Y310">
        <v>52.276285032785168</v>
      </c>
      <c r="Z310">
        <v>-8.5287821317511217</v>
      </c>
      <c r="AA310">
        <v>-11.233400836077481</v>
      </c>
      <c r="AB310">
        <v>0.2308348180974647</v>
      </c>
      <c r="AC310">
        <v>10.729730523519709</v>
      </c>
      <c r="AD310">
        <v>11.09621933083255</v>
      </c>
      <c r="AE310">
        <v>55.252420004544121</v>
      </c>
    </row>
    <row r="311" spans="1:31" x14ac:dyDescent="0.25">
      <c r="A311" t="str">
        <v>12/10/08</v>
      </c>
      <c r="B311">
        <v>15.66</v>
      </c>
      <c r="C311">
        <v>15.66</v>
      </c>
      <c r="D311" s="1">
        <v>15.66</v>
      </c>
      <c r="E311">
        <v>15.66</v>
      </c>
      <c r="F311">
        <v>15.66</v>
      </c>
      <c r="G311">
        <v>3.5380651936731691</v>
      </c>
      <c r="H311">
        <v>14.688000000000001</v>
      </c>
      <c r="I311">
        <v>14.093332999999999</v>
      </c>
      <c r="J311">
        <v>13.795999999999999</v>
      </c>
      <c r="K311">
        <v>13.667</v>
      </c>
      <c r="L311">
        <v>13.831538</v>
      </c>
      <c r="M311">
        <v>62.012819999999998</v>
      </c>
      <c r="N311" s="1">
        <f>-100*(_xll.FDS($A$1,"P_PRICE_HIGH("&amp;A311&amp;","&amp;A311&amp;"-14D,,,,""PRICE"",""INTRA"")") - B311)/(_xll.FDS($A$1,"P_PRICE_HIGH("&amp;A311&amp;","&amp;A311&amp;"-14D,,,,""PRICE"",""INTRA"")") - _xll.FDS($A$1,"P_PRICE_LOW("&amp;A311&amp;","&amp;A311&amp;"-14D,,,,""PRICE"",""INTRA"")"))</f>
        <v>-413.46120638125478</v>
      </c>
      <c r="O311">
        <v>-604</v>
      </c>
      <c r="P311">
        <v>1.5105084921892999</v>
      </c>
      <c r="Q311">
        <v>1.3832304120951739</v>
      </c>
      <c r="R311">
        <v>8.8251545217811493</v>
      </c>
      <c r="S311">
        <v>8.1171689274073238</v>
      </c>
      <c r="T311">
        <v>11.60347949316234</v>
      </c>
      <c r="U311">
        <v>10.91072632516679</v>
      </c>
      <c r="V311">
        <v>4.3571895682925952</v>
      </c>
      <c r="W311">
        <v>4.6081469705392566</v>
      </c>
      <c r="X311">
        <v>99.481700420532789</v>
      </c>
      <c r="Y311">
        <v>52.39502413095282</v>
      </c>
      <c r="Z311">
        <v>-8.3142492465995108</v>
      </c>
      <c r="AA311">
        <v>-12.754129568702799</v>
      </c>
      <c r="AB311">
        <v>-2.1720455950623711E-2</v>
      </c>
      <c r="AC311">
        <v>11.37008044189508</v>
      </c>
      <c r="AD311">
        <v>11.660091609961309</v>
      </c>
      <c r="AE311">
        <v>55.004184243337207</v>
      </c>
    </row>
    <row r="312" spans="1:31" x14ac:dyDescent="0.25">
      <c r="A312" t="str">
        <v>12/11/08</v>
      </c>
      <c r="B312">
        <v>15.76</v>
      </c>
      <c r="C312">
        <v>15.76</v>
      </c>
      <c r="D312" s="1">
        <v>15.76</v>
      </c>
      <c r="E312">
        <v>15.76</v>
      </c>
      <c r="F312">
        <v>15.76</v>
      </c>
      <c r="G312">
        <v>3.188751924229785</v>
      </c>
      <c r="H312">
        <v>15.112</v>
      </c>
      <c r="I312">
        <v>14.32</v>
      </c>
      <c r="J312">
        <v>14.02</v>
      </c>
      <c r="K312">
        <v>13.791</v>
      </c>
      <c r="L312">
        <v>13.862308000000001</v>
      </c>
      <c r="M312">
        <v>62.641272999999998</v>
      </c>
      <c r="N312" s="1">
        <f>-100*(_xll.FDS($A$1,"P_PRICE_HIGH("&amp;A312&amp;","&amp;A312&amp;"-14D,,,,""PRICE"",""INTRA"")") - B312)/(_xll.FDS($A$1,"P_PRICE_HIGH("&amp;A312&amp;","&amp;A312&amp;"-14D,,,,""PRICE"",""INTRA"")") - _xll.FDS($A$1,"P_PRICE_LOW("&amp;A312&amp;","&amp;A312&amp;"-14D,,,,""PRICE"",""INTRA"")"))</f>
        <v>-397.48704062285691</v>
      </c>
      <c r="O312">
        <v>-605</v>
      </c>
      <c r="P312">
        <v>1.510159212951357</v>
      </c>
      <c r="Q312">
        <v>1.3861213599968909</v>
      </c>
      <c r="R312">
        <v>8.8540711734865205</v>
      </c>
      <c r="S312">
        <v>8.2358948433534849</v>
      </c>
      <c r="T312">
        <v>11.577432922406841</v>
      </c>
      <c r="U312">
        <v>10.951295458536221</v>
      </c>
      <c r="V312">
        <v>4.3469966145410872</v>
      </c>
      <c r="W312">
        <v>4.5617659512776667</v>
      </c>
      <c r="X312">
        <v>34.99693859863573</v>
      </c>
      <c r="Y312">
        <v>52.030473428521262</v>
      </c>
      <c r="Z312">
        <v>-6.7055121300970786</v>
      </c>
      <c r="AA312">
        <v>-13.32052952012382</v>
      </c>
      <c r="AB312">
        <v>4.2961017776718376E-3</v>
      </c>
      <c r="AC312">
        <v>11.405775170756989</v>
      </c>
      <c r="AD312">
        <v>11.682553505505791</v>
      </c>
      <c r="AE312">
        <v>54.863359780390567</v>
      </c>
    </row>
    <row r="313" spans="1:31" x14ac:dyDescent="0.25">
      <c r="A313" t="str">
        <v>12/12/08</v>
      </c>
      <c r="B313">
        <v>14.98</v>
      </c>
      <c r="C313">
        <v>14.98</v>
      </c>
      <c r="D313" s="1">
        <v>14.98</v>
      </c>
      <c r="E313">
        <v>14.98</v>
      </c>
      <c r="F313">
        <v>14.98</v>
      </c>
      <c r="G313">
        <v>3.4187715969821189</v>
      </c>
      <c r="H313">
        <v>15.311999999999999</v>
      </c>
      <c r="I313">
        <v>14.446667</v>
      </c>
      <c r="J313">
        <v>14.165334</v>
      </c>
      <c r="K313">
        <v>13.858000000000001</v>
      </c>
      <c r="L313">
        <v>13.906154000000001</v>
      </c>
      <c r="M313">
        <v>54.998269999999998</v>
      </c>
      <c r="N313" s="1">
        <f>-100*(_xll.FDS($A$1,"P_PRICE_HIGH("&amp;A313&amp;","&amp;A313&amp;"-14D,,,,""PRICE"",""INTRA"")") - B313)/(_xll.FDS($A$1,"P_PRICE_HIGH("&amp;A313&amp;","&amp;A313&amp;"-14D,,,,""PRICE"",""INTRA"")") - _xll.FDS($A$1,"P_PRICE_LOW("&amp;A313&amp;","&amp;A313&amp;"-14D,,,,""PRICE"",""INTRA"")"))</f>
        <v>-445.17303109364241</v>
      </c>
      <c r="O313">
        <v>-647</v>
      </c>
      <c r="P313">
        <v>1.4307032376480551</v>
      </c>
      <c r="Q313">
        <v>1.307406857491922</v>
      </c>
      <c r="R313">
        <v>8.3876001761557504</v>
      </c>
      <c r="S313">
        <v>7.7664833829811046</v>
      </c>
      <c r="T313">
        <v>11.158892210228149</v>
      </c>
      <c r="U313">
        <v>10.584841097218479</v>
      </c>
      <c r="V313">
        <v>4.5928113671527777</v>
      </c>
      <c r="W313">
        <v>4.8286632081354917</v>
      </c>
      <c r="X313">
        <v>0</v>
      </c>
      <c r="Y313">
        <v>52.156899187087561</v>
      </c>
      <c r="Z313">
        <v>-7.15999740347781</v>
      </c>
      <c r="AA313">
        <v>-12.18011232119424</v>
      </c>
      <c r="AB313">
        <v>-0.30868789417408682</v>
      </c>
      <c r="AC313">
        <v>10.80146944148278</v>
      </c>
      <c r="AD313">
        <v>11.06538765305063</v>
      </c>
      <c r="AE313">
        <v>54.978411536587259</v>
      </c>
    </row>
    <row r="314" spans="1:31" x14ac:dyDescent="0.25">
      <c r="A314" t="str">
        <v>12/15/08</v>
      </c>
      <c r="B314">
        <v>15.22</v>
      </c>
      <c r="C314">
        <v>15.22</v>
      </c>
      <c r="D314" s="1">
        <v>15.22</v>
      </c>
      <c r="E314">
        <v>15.22</v>
      </c>
      <c r="F314">
        <v>15.22</v>
      </c>
      <c r="G314">
        <v>3.4243638890607229</v>
      </c>
      <c r="H314">
        <v>15.324</v>
      </c>
      <c r="I314">
        <v>14.581666999999999</v>
      </c>
      <c r="J314">
        <v>14.338666999999999</v>
      </c>
      <c r="K314">
        <v>13.938000000000001</v>
      </c>
      <c r="L314">
        <v>13.939230999999999</v>
      </c>
      <c r="M314">
        <v>56.746994000000001</v>
      </c>
      <c r="N314" s="1">
        <f>-100*(_xll.FDS($A$1,"P_PRICE_HIGH("&amp;A314&amp;","&amp;A314&amp;"-14D,,,,""PRICE"",""INTRA"")") - B314)/(_xll.FDS($A$1,"P_PRICE_HIGH("&amp;A314&amp;","&amp;A314&amp;"-14D,,,,""PRICE"",""INTRA"")") - _xll.FDS($A$1,"P_PRICE_LOW("&amp;A314&amp;","&amp;A314&amp;"-14D,,,,""PRICE"",""INTRA"")"))</f>
        <v>-523.1542900375299</v>
      </c>
      <c r="O314">
        <v>-617</v>
      </c>
      <c r="P314">
        <v>1.448326202697594</v>
      </c>
      <c r="Q314">
        <v>1.3335375967336061</v>
      </c>
      <c r="R314">
        <v>8.5027869573405752</v>
      </c>
      <c r="S314">
        <v>7.9639232370788893</v>
      </c>
      <c r="T314">
        <v>11.294547947722171</v>
      </c>
      <c r="U314">
        <v>10.78031408536928</v>
      </c>
      <c r="V314">
        <v>4.5118612430761349</v>
      </c>
      <c r="W314">
        <v>4.7316095762965142</v>
      </c>
      <c r="X314">
        <v>43.746824733835801</v>
      </c>
      <c r="Y314">
        <v>52.179435727194651</v>
      </c>
      <c r="Z314">
        <v>-7.1185810066420423</v>
      </c>
      <c r="AA314">
        <v>-12.668821457792079</v>
      </c>
      <c r="AB314">
        <v>-0.21946336729678539</v>
      </c>
      <c r="AC314">
        <v>11.02780856593535</v>
      </c>
      <c r="AD314">
        <v>11.24326975326178</v>
      </c>
      <c r="AE314">
        <v>54.950311417051843</v>
      </c>
    </row>
    <row r="315" spans="1:31" x14ac:dyDescent="0.25">
      <c r="A315" t="str">
        <v>12/16/08</v>
      </c>
      <c r="B315">
        <v>15.3</v>
      </c>
      <c r="C315">
        <v>15.3</v>
      </c>
      <c r="D315" s="1">
        <v>15.3</v>
      </c>
      <c r="E315">
        <v>15.3</v>
      </c>
      <c r="F315">
        <v>15.3</v>
      </c>
      <c r="G315">
        <v>3.1537646863516011</v>
      </c>
      <c r="H315">
        <v>15.384</v>
      </c>
      <c r="I315">
        <v>14.69</v>
      </c>
      <c r="J315">
        <v>14.489333</v>
      </c>
      <c r="K315">
        <v>14.055999999999999</v>
      </c>
      <c r="L315">
        <v>13.955384</v>
      </c>
      <c r="M315">
        <v>57.342044999999999</v>
      </c>
      <c r="N315" s="1">
        <f>-100*(_xll.FDS($A$1,"P_PRICE_HIGH("&amp;A315&amp;","&amp;A315&amp;"-14D,,,,""PRICE"",""INTRA"")") - B315)/(_xll.FDS($A$1,"P_PRICE_HIGH("&amp;A315&amp;","&amp;A315&amp;"-14D,,,,""PRICE"",""INTRA"")") - _xll.FDS($A$1,"P_PRICE_LOW("&amp;A315&amp;","&amp;A315&amp;"-14D,,,,""PRICE"",""INTRA"")"))</f>
        <v>-564.93890421757999</v>
      </c>
      <c r="O315">
        <v>-608</v>
      </c>
      <c r="P315">
        <v>1.452668636393329</v>
      </c>
      <c r="Q315">
        <v>1.340337563513591</v>
      </c>
      <c r="R315">
        <v>8.5626250531099242</v>
      </c>
      <c r="S315">
        <v>8.051269689415534</v>
      </c>
      <c r="T315">
        <v>11.356518754043879</v>
      </c>
      <c r="U315">
        <v>10.867550161498331</v>
      </c>
      <c r="V315">
        <v>4.49170677069809</v>
      </c>
      <c r="W315">
        <v>4.707231935494959</v>
      </c>
      <c r="X315">
        <v>51.32159470282636</v>
      </c>
      <c r="Y315">
        <v>52.247457293911083</v>
      </c>
      <c r="Z315">
        <v>-7.2792416967627176</v>
      </c>
      <c r="AA315">
        <v>-13.02406797874707</v>
      </c>
      <c r="AB315">
        <v>-0.1856681405150197</v>
      </c>
      <c r="AC315">
        <v>11.09937559507468</v>
      </c>
      <c r="AD315">
        <v>11.300232552942211</v>
      </c>
      <c r="AE315">
        <v>55.043865698428753</v>
      </c>
    </row>
    <row r="316" spans="1:31" x14ac:dyDescent="0.25">
      <c r="A316" t="str">
        <v>12/17/08</v>
      </c>
      <c r="B316">
        <v>15.58</v>
      </c>
      <c r="C316">
        <v>15.58</v>
      </c>
      <c r="D316" s="1">
        <v>15.58</v>
      </c>
      <c r="E316">
        <v>15.58</v>
      </c>
      <c r="F316">
        <v>15.58</v>
      </c>
      <c r="G316">
        <v>3.151877802814619</v>
      </c>
      <c r="H316">
        <v>15.368</v>
      </c>
      <c r="I316">
        <v>14.805</v>
      </c>
      <c r="J316">
        <v>14.630667000000001</v>
      </c>
      <c r="K316">
        <v>14.189</v>
      </c>
      <c r="L316">
        <v>14.010769</v>
      </c>
      <c r="M316">
        <v>59.445030000000003</v>
      </c>
      <c r="N316" s="1">
        <f>-100*(_xll.FDS($A$1,"P_PRICE_HIGH("&amp;A316&amp;","&amp;A316&amp;"-14D,,,,""PRICE"",""INTRA"")") - B316)/(_xll.FDS($A$1,"P_PRICE_HIGH("&amp;A316&amp;","&amp;A316&amp;"-14D,,,,""PRICE"",""INTRA"")") - _xll.FDS($A$1,"P_PRICE_LOW("&amp;A316&amp;","&amp;A316&amp;"-14D,,,,""PRICE"",""INTRA"")"))</f>
        <v>-643.98272960475822</v>
      </c>
      <c r="O316">
        <v>-583</v>
      </c>
      <c r="P316">
        <v>1.492003165521919</v>
      </c>
      <c r="Q316">
        <v>1.3825944160517181</v>
      </c>
      <c r="R316">
        <v>8.7566556527351409</v>
      </c>
      <c r="S316">
        <v>8.2480831459173327</v>
      </c>
      <c r="T316">
        <v>11.47998072447567</v>
      </c>
      <c r="U316">
        <v>11.006704166933771</v>
      </c>
      <c r="V316">
        <v>4.3627246852620241</v>
      </c>
      <c r="W316">
        <v>4.5575391522616844</v>
      </c>
      <c r="X316">
        <v>96.147477018662926</v>
      </c>
      <c r="Y316">
        <v>52.097966103170258</v>
      </c>
      <c r="Z316">
        <v>-7.0225927556278762</v>
      </c>
      <c r="AA316">
        <v>-14.609419659760331</v>
      </c>
      <c r="AB316">
        <v>-0.14868719114903961</v>
      </c>
      <c r="AC316">
        <v>11.431142413244951</v>
      </c>
      <c r="AD316">
        <v>11.607888573839141</v>
      </c>
      <c r="AE316">
        <v>54.885031533982072</v>
      </c>
    </row>
    <row r="317" spans="1:31" x14ac:dyDescent="0.25">
      <c r="A317" t="str">
        <v>12/18/08</v>
      </c>
      <c r="B317">
        <v>15.64</v>
      </c>
      <c r="C317">
        <v>15.64</v>
      </c>
      <c r="D317" s="1">
        <v>15.64</v>
      </c>
      <c r="E317">
        <v>15.64</v>
      </c>
      <c r="F317">
        <v>15.64</v>
      </c>
      <c r="G317">
        <v>2.9254328196173751</v>
      </c>
      <c r="H317">
        <v>15.343999999999999</v>
      </c>
      <c r="I317">
        <v>14.975</v>
      </c>
      <c r="J317">
        <v>14.766666000000001</v>
      </c>
      <c r="K317">
        <v>14.351000000000001</v>
      </c>
      <c r="L317">
        <v>14.07</v>
      </c>
      <c r="M317">
        <v>59.901220000000002</v>
      </c>
      <c r="N317" s="1">
        <f>-100*(_xll.FDS($A$1,"P_PRICE_HIGH("&amp;A317&amp;","&amp;A317&amp;"-14D,,,,""PRICE"",""INTRA"")") - B317)/(_xll.FDS($A$1,"P_PRICE_HIGH("&amp;A317&amp;","&amp;A317&amp;"-14D,,,,""PRICE"",""INTRA"")") - _xll.FDS($A$1,"P_PRICE_LOW("&amp;A317&amp;","&amp;A317&amp;"-14D,,,,""PRICE"",""INTRA"")"))</f>
        <v>-647.06478688255481</v>
      </c>
      <c r="O317">
        <v>-564</v>
      </c>
      <c r="P317">
        <v>1.502380363520438</v>
      </c>
      <c r="Q317">
        <v>1.3950349856810249</v>
      </c>
      <c r="R317">
        <v>8.7924164529141837</v>
      </c>
      <c r="S317">
        <v>8.2951441854663202</v>
      </c>
      <c r="T317">
        <v>11.45507662491956</v>
      </c>
      <c r="U317">
        <v>11.012404380173651</v>
      </c>
      <c r="V317">
        <v>4.3196974371088537</v>
      </c>
      <c r="W317">
        <v>4.4966914690765512</v>
      </c>
      <c r="X317">
        <v>69.905275732943196</v>
      </c>
      <c r="Y317">
        <v>51.900517423473978</v>
      </c>
      <c r="Z317">
        <v>-6.7522914559922134</v>
      </c>
      <c r="AA317">
        <v>-15.00456458644938</v>
      </c>
      <c r="AB317">
        <v>-0.25892625353812398</v>
      </c>
      <c r="AC317">
        <v>11.541905457929779</v>
      </c>
      <c r="AD317">
        <v>11.688888287161671</v>
      </c>
      <c r="AE317">
        <v>54.89675886280876</v>
      </c>
    </row>
    <row r="318" spans="1:31" x14ac:dyDescent="0.25">
      <c r="A318" t="str">
        <v>12/19/08</v>
      </c>
      <c r="B318">
        <v>15.34</v>
      </c>
      <c r="C318">
        <v>15.34</v>
      </c>
      <c r="D318" s="1">
        <v>15.34</v>
      </c>
      <c r="E318">
        <v>15.34</v>
      </c>
      <c r="F318">
        <v>15.34</v>
      </c>
      <c r="G318">
        <v>2.963247249962631</v>
      </c>
      <c r="H318">
        <v>15.416</v>
      </c>
      <c r="I318">
        <v>15.105</v>
      </c>
      <c r="J318">
        <v>14.856</v>
      </c>
      <c r="K318">
        <v>14.478</v>
      </c>
      <c r="L318">
        <v>14.149231</v>
      </c>
      <c r="M318">
        <v>56.480224999999997</v>
      </c>
      <c r="N318" s="1">
        <f>-100*(_xll.FDS($A$1,"P_PRICE_HIGH("&amp;A318&amp;","&amp;A318&amp;"-14D,,,,""PRICE"",""INTRA"")") - B318)/(_xll.FDS($A$1,"P_PRICE_HIGH("&amp;A318&amp;","&amp;A318&amp;"-14D,,,,""PRICE"",""INTRA"")") - _xll.FDS($A$1,"P_PRICE_LOW("&amp;A318&amp;","&amp;A318&amp;"-14D,,,,""PRICE"",""INTRA"")"))</f>
        <v>-647.07709987892247</v>
      </c>
      <c r="O318">
        <v>-591</v>
      </c>
      <c r="P318">
        <v>1.462948573813285</v>
      </c>
      <c r="Q318">
        <v>1.359797064452084</v>
      </c>
      <c r="R318">
        <v>8.5836378284975137</v>
      </c>
      <c r="S318">
        <v>8.0919390183447621</v>
      </c>
      <c r="T318">
        <v>11.24452222963974</v>
      </c>
      <c r="U318">
        <v>10.82471892909011</v>
      </c>
      <c r="V318">
        <v>4.4364054097982706</v>
      </c>
      <c r="W318">
        <v>4.6131168248193033</v>
      </c>
      <c r="X318">
        <v>35.534404096939689</v>
      </c>
      <c r="Y318">
        <v>52.207925347018843</v>
      </c>
      <c r="Z318">
        <v>-6.8938347392404138</v>
      </c>
      <c r="AA318">
        <v>-14.562133074362141</v>
      </c>
      <c r="AB318">
        <v>-0.81320131881281765</v>
      </c>
      <c r="AC318">
        <v>11.317197991994099</v>
      </c>
      <c r="AD318">
        <v>11.39978716973976</v>
      </c>
      <c r="AE318">
        <v>54.766176256255378</v>
      </c>
    </row>
    <row r="319" spans="1:31" x14ac:dyDescent="0.25">
      <c r="A319" t="str">
        <v>12/22/08</v>
      </c>
      <c r="B319">
        <v>14.8</v>
      </c>
      <c r="C319">
        <v>14.8</v>
      </c>
      <c r="D319" s="1">
        <v>14.8</v>
      </c>
      <c r="E319">
        <v>14.8</v>
      </c>
      <c r="F319">
        <v>14.8</v>
      </c>
      <c r="G319">
        <v>3.0895524644020811</v>
      </c>
      <c r="H319">
        <v>15.332000000000001</v>
      </c>
      <c r="I319">
        <v>15.201667</v>
      </c>
      <c r="J319">
        <v>14.896000000000001</v>
      </c>
      <c r="K319">
        <v>14.587</v>
      </c>
      <c r="L319">
        <v>14.193846000000001</v>
      </c>
      <c r="M319">
        <v>50.850715999999998</v>
      </c>
      <c r="N319" s="1">
        <f>-100*(_xll.FDS($A$1,"P_PRICE_HIGH("&amp;A319&amp;","&amp;A319&amp;"-14D,,,,""PRICE"",""INTRA"")") - B319)/(_xll.FDS($A$1,"P_PRICE_HIGH("&amp;A319&amp;","&amp;A319&amp;"-14D,,,,""PRICE"",""INTRA"")") - _xll.FDS($A$1,"P_PRICE_LOW("&amp;A319&amp;","&amp;A319&amp;"-14D,,,,""PRICE"",""INTRA"")"))</f>
        <v>-647.09926327238429</v>
      </c>
      <c r="O319">
        <v>-621</v>
      </c>
      <c r="P319">
        <v>1.4040631055361179</v>
      </c>
      <c r="Q319">
        <v>1.3095099455944921</v>
      </c>
      <c r="R319">
        <v>8.2699256762937416</v>
      </c>
      <c r="S319">
        <v>7.8181577854601656</v>
      </c>
      <c r="T319">
        <v>10.909162494091889</v>
      </c>
      <c r="U319">
        <v>10.54107209085749</v>
      </c>
      <c r="V319">
        <v>4.6156276668080372</v>
      </c>
      <c r="W319">
        <v>4.7889587734971624</v>
      </c>
      <c r="X319">
        <v>5.5080954906632682</v>
      </c>
      <c r="Y319">
        <v>52.223197187916298</v>
      </c>
      <c r="Z319">
        <v>-6.2332789233592374</v>
      </c>
      <c r="AA319">
        <v>-14.20398246828548</v>
      </c>
      <c r="AB319">
        <v>-0.71735708455788061</v>
      </c>
      <c r="AC319">
        <v>10.904865304919451</v>
      </c>
      <c r="AD319">
        <v>10.967096585980761</v>
      </c>
      <c r="AE319">
        <v>54.718768513381157</v>
      </c>
    </row>
    <row r="320" spans="1:31" x14ac:dyDescent="0.25">
      <c r="A320" t="str">
        <v>12/23/08</v>
      </c>
      <c r="B320">
        <v>14.38</v>
      </c>
      <c r="C320">
        <v>14.38</v>
      </c>
      <c r="D320" s="1">
        <v>14.38</v>
      </c>
      <c r="E320">
        <v>14.38</v>
      </c>
      <c r="F320">
        <v>14.38</v>
      </c>
      <c r="G320">
        <v>3.135890357268531</v>
      </c>
      <c r="H320">
        <v>15.148</v>
      </c>
      <c r="I320">
        <v>15.234999999999999</v>
      </c>
      <c r="J320">
        <v>14.948</v>
      </c>
      <c r="K320">
        <v>14.654</v>
      </c>
      <c r="L320">
        <v>14.223077</v>
      </c>
      <c r="M320">
        <v>46.932502999999997</v>
      </c>
      <c r="N320" s="1">
        <f>-100*(_xll.FDS($A$1,"P_PRICE_HIGH("&amp;A320&amp;","&amp;A320&amp;"-14D,,,,""PRICE"",""INTRA"")") - B320)/(_xll.FDS($A$1,"P_PRICE_HIGH("&amp;A320&amp;","&amp;A320&amp;"-14D,,,,""PRICE"",""INTRA"")") - _xll.FDS($A$1,"P_PRICE_LOW("&amp;A320&amp;","&amp;A320&amp;"-14D,,,,""PRICE"",""INTRA"")"))</f>
        <v>-679.17628713212525</v>
      </c>
      <c r="O320">
        <v>-649</v>
      </c>
      <c r="P320">
        <v>1.36102063946664</v>
      </c>
      <c r="Q320">
        <v>1.27048949455475</v>
      </c>
      <c r="R320">
        <v>8.0351731450081871</v>
      </c>
      <c r="S320">
        <v>7.5709951431458444</v>
      </c>
      <c r="T320">
        <v>10.632496558692299</v>
      </c>
      <c r="U320">
        <v>10.33346741628405</v>
      </c>
      <c r="V320">
        <v>4.7609900052874874</v>
      </c>
      <c r="W320">
        <v>4.9397151028619524</v>
      </c>
      <c r="X320">
        <v>2.8013929644315532</v>
      </c>
      <c r="Y320">
        <v>52.301507776336678</v>
      </c>
      <c r="Z320">
        <v>-6.3117614145269068</v>
      </c>
      <c r="AA320">
        <v>-13.791775463028859</v>
      </c>
      <c r="AB320">
        <v>-0.76162391162483523</v>
      </c>
      <c r="AC320">
        <v>10.587912000868251</v>
      </c>
      <c r="AD320">
        <v>10.639159372850569</v>
      </c>
      <c r="AE320">
        <v>54.850597536982171</v>
      </c>
    </row>
    <row r="321" spans="1:31" x14ac:dyDescent="0.25">
      <c r="A321" t="str">
        <v>12/24/08</v>
      </c>
      <c r="B321">
        <v>14.34</v>
      </c>
      <c r="C321">
        <v>14.34</v>
      </c>
      <c r="D321" s="1">
        <v>14.34</v>
      </c>
      <c r="E321">
        <v>14.34</v>
      </c>
      <c r="F321">
        <v>14.34</v>
      </c>
      <c r="G321">
        <v>3.0749347392592852</v>
      </c>
      <c r="H321">
        <v>14.9</v>
      </c>
      <c r="I321">
        <v>15.166667</v>
      </c>
      <c r="J321">
        <v>14.985333000000001</v>
      </c>
      <c r="K321">
        <v>14.698</v>
      </c>
      <c r="L321">
        <v>14.276923</v>
      </c>
      <c r="M321">
        <v>46.564506999999999</v>
      </c>
      <c r="N321" s="1">
        <f>-100*(_xll.FDS($A$1,"P_PRICE_HIGH("&amp;A321&amp;","&amp;A321&amp;"-14D,,,,""PRICE"",""INTRA"")") - B321)/(_xll.FDS($A$1,"P_PRICE_HIGH("&amp;A321&amp;","&amp;A321&amp;"-14D,,,,""PRICE"",""INTRA"")") - _xll.FDS($A$1,"P_PRICE_LOW("&amp;A321&amp;","&amp;A321&amp;"-14D,,,,""PRICE"",""INTRA"")"))</f>
        <v>-679.1780102005655</v>
      </c>
      <c r="O321">
        <v>-652</v>
      </c>
      <c r="P321">
        <v>1.3521232208380221</v>
      </c>
      <c r="Q321">
        <v>1.264716494384164</v>
      </c>
      <c r="R321">
        <v>7.9870284512519696</v>
      </c>
      <c r="S321">
        <v>7.5366553251360591</v>
      </c>
      <c r="T321">
        <v>10.535245504591989</v>
      </c>
      <c r="U321">
        <v>10.25891874978122</v>
      </c>
      <c r="V321">
        <v>4.7897146443424692</v>
      </c>
      <c r="W321">
        <v>4.9643967705049494</v>
      </c>
      <c r="X321">
        <v>16.557365716260751</v>
      </c>
      <c r="Y321">
        <v>52.330240577822927</v>
      </c>
      <c r="Z321">
        <v>-6.4613215113490909</v>
      </c>
      <c r="AA321">
        <v>-13.81239099051222</v>
      </c>
      <c r="AB321">
        <v>-0.75410442783490916</v>
      </c>
      <c r="AC321">
        <v>10.541065818464739</v>
      </c>
      <c r="AD321">
        <v>10.57783351178065</v>
      </c>
      <c r="AE321">
        <v>54.877515452559578</v>
      </c>
    </row>
    <row r="322" spans="1:31" x14ac:dyDescent="0.25">
      <c r="A322" t="str">
        <v>12/29/08</v>
      </c>
      <c r="B322">
        <v>14.44</v>
      </c>
      <c r="C322">
        <v>14.44</v>
      </c>
      <c r="D322" s="1">
        <v>14.44</v>
      </c>
      <c r="E322">
        <v>14.44</v>
      </c>
      <c r="F322">
        <v>14.44</v>
      </c>
      <c r="G322">
        <v>3.0716951382604729</v>
      </c>
      <c r="H322">
        <v>14.66</v>
      </c>
      <c r="I322">
        <v>15.12</v>
      </c>
      <c r="J322">
        <v>15.038667</v>
      </c>
      <c r="K322">
        <v>14.74</v>
      </c>
      <c r="L322">
        <v>14.335383999999999</v>
      </c>
      <c r="M322">
        <v>47.669220000000003</v>
      </c>
      <c r="N322" s="1">
        <f>-100*(_xll.FDS($A$1,"P_PRICE_HIGH("&amp;A322&amp;","&amp;A322&amp;"-14D,,,,""PRICE"",""INTRA"")") - B322)/(_xll.FDS($A$1,"P_PRICE_HIGH("&amp;A322&amp;","&amp;A322&amp;"-14D,,,,""PRICE"",""INTRA"")") - _xll.FDS($A$1,"P_PRICE_LOW("&amp;A322&amp;","&amp;A322&amp;"-14D,,,,""PRICE"",""INTRA"")"))</f>
        <v>-742.26200844581092</v>
      </c>
      <c r="O322">
        <v>-637</v>
      </c>
      <c r="P322">
        <v>1.347219882646705</v>
      </c>
      <c r="Q322">
        <v>1.274309617942281</v>
      </c>
      <c r="R322">
        <v>8.0792955265609034</v>
      </c>
      <c r="S322">
        <v>7.6836827316449856</v>
      </c>
      <c r="T322">
        <v>10.52079951994757</v>
      </c>
      <c r="U322">
        <v>10.39262808935489</v>
      </c>
      <c r="V322">
        <v>4.7738423758886501</v>
      </c>
      <c r="W322">
        <v>4.9130083104855213</v>
      </c>
      <c r="X322">
        <v>59.08234176388207</v>
      </c>
      <c r="Y322">
        <v>52.361538171664137</v>
      </c>
      <c r="Z322">
        <v>-5.3568929607216393</v>
      </c>
      <c r="AA322">
        <v>-14.176231391929409</v>
      </c>
      <c r="AB322">
        <v>-0.94004273022753448</v>
      </c>
      <c r="AC322">
        <v>10.65772018304169</v>
      </c>
      <c r="AD322">
        <v>10.59034237210177</v>
      </c>
      <c r="AE322">
        <v>54.755098558142727</v>
      </c>
    </row>
    <row r="323" spans="1:31" x14ac:dyDescent="0.25">
      <c r="A323" t="str">
        <v>12/30/08</v>
      </c>
      <c r="B323">
        <v>14.44</v>
      </c>
      <c r="C323">
        <v>14.44</v>
      </c>
      <c r="D323" s="1">
        <v>14.44</v>
      </c>
      <c r="E323">
        <v>14.44</v>
      </c>
      <c r="F323">
        <v>14.44</v>
      </c>
      <c r="G323">
        <v>3.010379241759904</v>
      </c>
      <c r="H323">
        <v>14.48</v>
      </c>
      <c r="I323">
        <v>15.018333</v>
      </c>
      <c r="J323">
        <v>15.069333</v>
      </c>
      <c r="K323">
        <v>14.762</v>
      </c>
      <c r="L323">
        <v>14.413845999999999</v>
      </c>
      <c r="M323">
        <v>47.669220000000003</v>
      </c>
      <c r="N323" s="1">
        <f>-100*(_xll.FDS($A$1,"P_PRICE_HIGH("&amp;A323&amp;","&amp;A323&amp;"-14D,,,,""PRICE"",""INTRA"")") - B323)/(_xll.FDS($A$1,"P_PRICE_HIGH("&amp;A323&amp;","&amp;A323&amp;"-14D,,,,""PRICE"",""INTRA"")") - _xll.FDS($A$1,"P_PRICE_LOW("&amp;A323&amp;","&amp;A323&amp;"-14D,,,,""PRICE"",""INTRA"")"))</f>
        <v>-818.97660454196011</v>
      </c>
      <c r="O323">
        <v>-657</v>
      </c>
      <c r="P323">
        <v>1.336235064549534</v>
      </c>
      <c r="Q323">
        <v>1.270683591740849</v>
      </c>
      <c r="R323">
        <v>8.0119939832642917</v>
      </c>
      <c r="S323">
        <v>7.6183399716835583</v>
      </c>
      <c r="T323">
        <v>10.414928933822241</v>
      </c>
      <c r="U323">
        <v>10.31010730102297</v>
      </c>
      <c r="V323">
        <v>4.836940224392543</v>
      </c>
      <c r="W323">
        <v>4.9783012361840431</v>
      </c>
      <c r="X323">
        <v>25.180448810796818</v>
      </c>
      <c r="Y323">
        <v>52.605995914738948</v>
      </c>
      <c r="Z323">
        <v>-5.1743631460738291</v>
      </c>
      <c r="AA323">
        <v>-14.277902464670481</v>
      </c>
      <c r="AB323">
        <v>-0.95488860167087553</v>
      </c>
      <c r="AC323">
        <v>10.567050076483451</v>
      </c>
      <c r="AD323">
        <v>10.48280377584334</v>
      </c>
      <c r="AE323">
        <v>54.834605019404577</v>
      </c>
    </row>
    <row r="324" spans="1:31" x14ac:dyDescent="0.25">
      <c r="A324" t="str">
        <v>12/31/08</v>
      </c>
      <c r="B324">
        <v>14.6</v>
      </c>
      <c r="C324">
        <v>14.6</v>
      </c>
      <c r="D324" s="1">
        <v>14.6</v>
      </c>
      <c r="E324">
        <v>14.6</v>
      </c>
      <c r="F324">
        <v>14.6</v>
      </c>
      <c r="G324">
        <v>3.0042116777263872</v>
      </c>
      <c r="H324">
        <v>14.44</v>
      </c>
      <c r="I324">
        <v>14.921666999999999</v>
      </c>
      <c r="J324">
        <v>15.032</v>
      </c>
      <c r="K324">
        <v>14.782</v>
      </c>
      <c r="L324">
        <v>14.483077</v>
      </c>
      <c r="M324">
        <v>49.602600000000002</v>
      </c>
      <c r="N324" s="1">
        <f>-100*(_xll.FDS($A$1,"P_PRICE_HIGH("&amp;A324&amp;","&amp;A324&amp;"-14D,,,,""PRICE"",""INTRA"")") - B324)/(_xll.FDS($A$1,"P_PRICE_HIGH("&amp;A324&amp;","&amp;A324&amp;"-14D,,,,""PRICE"",""INTRA"")") - _xll.FDS($A$1,"P_PRICE_LOW("&amp;A324&amp;","&amp;A324&amp;"-14D,,,,""PRICE"",""INTRA"")"))</f>
        <v>-818.96829354443275</v>
      </c>
      <c r="O324">
        <v>-634</v>
      </c>
      <c r="P324">
        <v>1.3455038270847151</v>
      </c>
      <c r="Q324">
        <v>1.2822578852844571</v>
      </c>
      <c r="R324">
        <v>8.0986573272436377</v>
      </c>
      <c r="S324">
        <v>7.7127984682519548</v>
      </c>
      <c r="T324">
        <v>10.50055240084783</v>
      </c>
      <c r="U324">
        <v>10.413655446692189</v>
      </c>
      <c r="V324">
        <v>4.8057531065024204</v>
      </c>
      <c r="W324">
        <v>4.9407502017577123</v>
      </c>
      <c r="X324">
        <v>37.150116980383302</v>
      </c>
      <c r="Y324">
        <v>53.101533224823193</v>
      </c>
      <c r="Z324">
        <v>-5.2117716524848294</v>
      </c>
      <c r="AA324">
        <v>-14.24522201472997</v>
      </c>
      <c r="AB324">
        <v>-1.8130086672830279</v>
      </c>
      <c r="AC324">
        <v>10.74766605401981</v>
      </c>
      <c r="AD324">
        <v>10.552810526547599</v>
      </c>
      <c r="AE324">
        <v>54.811190482262298</v>
      </c>
    </row>
    <row r="325" spans="1:31" x14ac:dyDescent="0.25">
      <c r="A325" t="str">
        <v>1/02/09</v>
      </c>
      <c r="B325">
        <v>15.18</v>
      </c>
      <c r="C325">
        <v>15.18</v>
      </c>
      <c r="D325" s="1">
        <v>15.18</v>
      </c>
      <c r="E325">
        <v>15.18</v>
      </c>
      <c r="F325">
        <v>15.18</v>
      </c>
      <c r="G325">
        <v>2.9232696430539291</v>
      </c>
      <c r="H325">
        <v>14.6</v>
      </c>
      <c r="I325">
        <v>14.938333500000001</v>
      </c>
      <c r="J325">
        <v>15.044</v>
      </c>
      <c r="K325">
        <v>14.861000000000001</v>
      </c>
      <c r="L325">
        <v>14.581538</v>
      </c>
      <c r="M325">
        <v>55.955150000000003</v>
      </c>
      <c r="N325" s="1">
        <f>-100*(_xll.FDS($A$1,"P_PRICE_HIGH("&amp;A325&amp;","&amp;A325&amp;"-14D,,,,""PRICE"",""INTRA"")") - B325)/(_xll.FDS($A$1,"P_PRICE_HIGH("&amp;A325&amp;","&amp;A325&amp;"-14D,,,,""PRICE"",""INTRA"")") - _xll.FDS($A$1,"P_PRICE_LOW("&amp;A325&amp;","&amp;A325&amp;"-14D,,,,""PRICE"",""INTRA"")"))</f>
        <v>-818.93816617839559</v>
      </c>
      <c r="O325">
        <v>-596</v>
      </c>
      <c r="P325">
        <v>1.404632847597199</v>
      </c>
      <c r="Q325">
        <v>1.3393573544798909</v>
      </c>
      <c r="R325">
        <v>8.4524079145849136</v>
      </c>
      <c r="S325">
        <v>8.0456796166881741</v>
      </c>
      <c r="T325">
        <v>10.81111922047454</v>
      </c>
      <c r="U325">
        <v>10.697691748335631</v>
      </c>
      <c r="V325">
        <v>4.581928760217429</v>
      </c>
      <c r="W325">
        <v>4.7213905576333124</v>
      </c>
      <c r="X325">
        <v>99.590794597348847</v>
      </c>
      <c r="Y325">
        <v>52.991391080242778</v>
      </c>
      <c r="Z325">
        <v>-5.0186613258368942</v>
      </c>
      <c r="AA325">
        <v>-15.46713063760501</v>
      </c>
      <c r="AB325">
        <v>-1.6471274282060251</v>
      </c>
      <c r="AC325">
        <v>11.22412479034406</v>
      </c>
      <c r="AD325">
        <v>11.046695781068079</v>
      </c>
      <c r="AE325">
        <v>54.555130953274698</v>
      </c>
    </row>
    <row r="326" spans="1:31" x14ac:dyDescent="0.25">
      <c r="A326" t="str">
        <v>1/05/09</v>
      </c>
      <c r="B326">
        <v>15.72</v>
      </c>
      <c r="C326">
        <v>15.72</v>
      </c>
      <c r="D326" s="1">
        <v>15.72</v>
      </c>
      <c r="E326">
        <v>15.72</v>
      </c>
      <c r="F326">
        <v>15.72</v>
      </c>
      <c r="G326">
        <v>2.9931483573013491</v>
      </c>
      <c r="H326">
        <v>14.875999999999999</v>
      </c>
      <c r="I326">
        <v>14.98</v>
      </c>
      <c r="J326">
        <v>15.048</v>
      </c>
      <c r="K326">
        <v>14.958</v>
      </c>
      <c r="L326">
        <v>14.684615000000001</v>
      </c>
      <c r="M326">
        <v>60.897106000000001</v>
      </c>
      <c r="N326" s="1">
        <f>-100*(_xll.FDS($A$1,"P_PRICE_HIGH("&amp;A326&amp;","&amp;A326&amp;"-14D,,,,""PRICE"",""INTRA"")") - B326)/(_xll.FDS($A$1,"P_PRICE_HIGH("&amp;A326&amp;","&amp;A326&amp;"-14D,,,,""PRICE"",""INTRA"")") - _xll.FDS($A$1,"P_PRICE_LOW("&amp;A326&amp;","&amp;A326&amp;"-14D,,,,""PRICE"",""INTRA"")"))</f>
        <v>-818.91011656174044</v>
      </c>
      <c r="O326">
        <v>-569</v>
      </c>
      <c r="P326">
        <v>1.4542758592945599</v>
      </c>
      <c r="Q326">
        <v>1.3866023013208659</v>
      </c>
      <c r="R326">
        <v>8.8308483021133917</v>
      </c>
      <c r="S326">
        <v>8.4270944481060042</v>
      </c>
      <c r="T326">
        <v>11.2161111861686</v>
      </c>
      <c r="U326">
        <v>11.103880582837659</v>
      </c>
      <c r="V326">
        <v>4.4215164976327763</v>
      </c>
      <c r="W326">
        <v>4.5499691699051148</v>
      </c>
      <c r="X326">
        <v>97.224657101060913</v>
      </c>
      <c r="Y326">
        <v>53.08296442898768</v>
      </c>
      <c r="Z326">
        <v>-4.7184058536694149</v>
      </c>
      <c r="AA326">
        <v>-15.92960299608113</v>
      </c>
      <c r="AB326">
        <v>-2.059718882894062</v>
      </c>
      <c r="AC326">
        <v>11.667834367261101</v>
      </c>
      <c r="AD326">
        <v>11.447800670586471</v>
      </c>
      <c r="AE326">
        <v>54.413761291601297</v>
      </c>
    </row>
    <row r="327" spans="1:31" x14ac:dyDescent="0.25">
      <c r="A327" t="str">
        <v>1/06/09</v>
      </c>
      <c r="B327">
        <v>15.6</v>
      </c>
      <c r="C327">
        <v>15.6</v>
      </c>
      <c r="D327" s="1">
        <v>15.6</v>
      </c>
      <c r="E327">
        <v>15.6</v>
      </c>
      <c r="F327">
        <v>15.6</v>
      </c>
      <c r="G327">
        <v>2.9861547633880399</v>
      </c>
      <c r="H327">
        <v>15.108000000000001</v>
      </c>
      <c r="I327">
        <v>15.005000000000001</v>
      </c>
      <c r="J327">
        <v>15.037333500000001</v>
      </c>
      <c r="K327">
        <v>15.055999999999999</v>
      </c>
      <c r="L327">
        <v>14.766923</v>
      </c>
      <c r="M327">
        <v>59.304659999999998</v>
      </c>
      <c r="N327" s="1">
        <f>-100*(_xll.FDS($A$1,"P_PRICE_HIGH("&amp;A327&amp;","&amp;A327&amp;"-14D,,,,""PRICE"",""INTRA"")") - B327)/(_xll.FDS($A$1,"P_PRICE_HIGH("&amp;A327&amp;","&amp;A327&amp;"-14D,,,,""PRICE"",""INTRA"")") - _xll.FDS($A$1,"P_PRICE_LOW("&amp;A327&amp;","&amp;A327&amp;"-14D,,,,""PRICE"",""INTRA"")"))</f>
        <v>-870.73764283964033</v>
      </c>
      <c r="O327">
        <v>-566</v>
      </c>
      <c r="P327">
        <v>1.455300058378368</v>
      </c>
      <c r="Q327">
        <v>1.386672400913598</v>
      </c>
      <c r="R327">
        <v>8.8464810964087359</v>
      </c>
      <c r="S327">
        <v>8.4396542323569577</v>
      </c>
      <c r="T327">
        <v>11.21054677938805</v>
      </c>
      <c r="U327">
        <v>11.11055200824071</v>
      </c>
      <c r="V327">
        <v>4.4048937713250469</v>
      </c>
      <c r="W327">
        <v>4.5382192809991828</v>
      </c>
      <c r="X327">
        <v>24.91996177722358</v>
      </c>
      <c r="Y327">
        <v>53.003662742176608</v>
      </c>
      <c r="Z327">
        <v>-4.8822552087198758</v>
      </c>
      <c r="AA327">
        <v>-15.69079011971837</v>
      </c>
      <c r="AB327">
        <v>-2.2301902685066191</v>
      </c>
      <c r="AC327">
        <v>11.680826466063669</v>
      </c>
      <c r="AD327">
        <v>11.44490065976473</v>
      </c>
      <c r="AE327">
        <v>54.578864989982733</v>
      </c>
    </row>
    <row r="328" spans="1:31" x14ac:dyDescent="0.25">
      <c r="A328" t="str">
        <v>1/07/09</v>
      </c>
      <c r="B328">
        <v>15.18</v>
      </c>
      <c r="C328">
        <v>15.18</v>
      </c>
      <c r="D328" s="1">
        <v>15.18</v>
      </c>
      <c r="E328">
        <v>15.18</v>
      </c>
      <c r="F328">
        <v>15.18</v>
      </c>
      <c r="G328">
        <v>3.0472983814414301</v>
      </c>
      <c r="H328">
        <v>15.256</v>
      </c>
      <c r="I328">
        <v>14.971666000000001</v>
      </c>
      <c r="J328">
        <v>15.050667000000001</v>
      </c>
      <c r="K328">
        <v>15.116</v>
      </c>
      <c r="L328">
        <v>14.827692000000001</v>
      </c>
      <c r="M328">
        <v>53.983772000000002</v>
      </c>
      <c r="N328" s="1">
        <f>-100*(_xll.FDS($A$1,"P_PRICE_HIGH("&amp;A328&amp;","&amp;A328&amp;"-14D,,,,""PRICE"",""INTRA"")") - B328)/(_xll.FDS($A$1,"P_PRICE_HIGH("&amp;A328&amp;","&amp;A328&amp;"-14D,,,,""PRICE"",""INTRA"")") - _xll.FDS($A$1,"P_PRICE_LOW("&amp;A328&amp;","&amp;A328&amp;"-14D,,,,""PRICE"",""INTRA"")"))</f>
        <v>-825.53337596846404</v>
      </c>
      <c r="O328">
        <v>-582</v>
      </c>
      <c r="P328">
        <v>1.3988756267460349</v>
      </c>
      <c r="Q328">
        <v>1.3333702353327199</v>
      </c>
      <c r="R328">
        <v>8.58623583516491</v>
      </c>
      <c r="S328">
        <v>8.2041900586028937</v>
      </c>
      <c r="T328">
        <v>10.928493393452669</v>
      </c>
      <c r="U328">
        <v>10.838113709830409</v>
      </c>
      <c r="V328">
        <v>4.5877192248003853</v>
      </c>
      <c r="W328">
        <v>4.7304005367394586</v>
      </c>
      <c r="X328">
        <v>12.195644787605209</v>
      </c>
      <c r="Y328">
        <v>53.101590800261377</v>
      </c>
      <c r="Z328">
        <v>-4.8529933982505149</v>
      </c>
      <c r="AA328">
        <v>-14.62851140967776</v>
      </c>
      <c r="AB328">
        <v>-2.2172968213229352</v>
      </c>
      <c r="AC328">
        <v>11.227194065554491</v>
      </c>
      <c r="AD328">
        <v>11.00569826466166</v>
      </c>
      <c r="AE328">
        <v>54.612638644838427</v>
      </c>
    </row>
    <row r="329" spans="1:31" x14ac:dyDescent="0.25">
      <c r="A329" t="str">
        <v>1/08/09</v>
      </c>
      <c r="B329">
        <v>14.6</v>
      </c>
      <c r="C329">
        <v>14.6</v>
      </c>
      <c r="D329" s="1">
        <v>14.6</v>
      </c>
      <c r="E329">
        <v>14.6</v>
      </c>
      <c r="F329">
        <v>14.6</v>
      </c>
      <c r="G329">
        <v>2.6019295687388522</v>
      </c>
      <c r="H329">
        <v>15.256</v>
      </c>
      <c r="I329">
        <v>14.885</v>
      </c>
      <c r="J329">
        <v>15.009334000000001</v>
      </c>
      <c r="K329">
        <v>15.087999999999999</v>
      </c>
      <c r="L329">
        <v>14.850769</v>
      </c>
      <c r="M329">
        <v>47.628610000000002</v>
      </c>
      <c r="N329" s="1">
        <f>-100*(_xll.FDS($A$1,"P_PRICE_HIGH("&amp;A329&amp;","&amp;A329&amp;"-14D,,,,""PRICE"",""INTRA"")") - B329)/(_xll.FDS($A$1,"P_PRICE_HIGH("&amp;A329&amp;","&amp;A329&amp;"-14D,,,,""PRICE"",""INTRA"")") - _xll.FDS($A$1,"P_PRICE_LOW("&amp;A329&amp;","&amp;A329&amp;"-14D,,,,""PRICE"",""INTRA"")"))</f>
        <v>-825.56377970917254</v>
      </c>
      <c r="O329">
        <v>-612</v>
      </c>
      <c r="P329">
        <v>1.346232979539554</v>
      </c>
      <c r="Q329">
        <v>1.2835502339195921</v>
      </c>
      <c r="R329">
        <v>8.2673191883560744</v>
      </c>
      <c r="S329">
        <v>7.984777592434634</v>
      </c>
      <c r="T329">
        <v>10.679270759409469</v>
      </c>
      <c r="U329">
        <v>10.5669445184657</v>
      </c>
      <c r="V329">
        <v>4.7690821625128086</v>
      </c>
      <c r="W329">
        <v>4.9155988719771786</v>
      </c>
      <c r="X329">
        <v>1.60159646267702</v>
      </c>
      <c r="Y329">
        <v>53.227258191194622</v>
      </c>
      <c r="Z329">
        <v>-5.1650211901496261</v>
      </c>
      <c r="AA329">
        <v>-13.623870492210839</v>
      </c>
      <c r="AB329">
        <v>-2.7091834332362779</v>
      </c>
      <c r="AC329">
        <v>10.82992468140249</v>
      </c>
      <c r="AD329">
        <v>10.56788434082857</v>
      </c>
      <c r="AE329">
        <v>54.846668293784766</v>
      </c>
    </row>
    <row r="330" spans="1:31" x14ac:dyDescent="0.25">
      <c r="A330" t="str">
        <v>1/09/09</v>
      </c>
      <c r="B330">
        <v>14.56</v>
      </c>
      <c r="C330">
        <v>14.56</v>
      </c>
      <c r="D330" s="1">
        <v>14.56</v>
      </c>
      <c r="E330">
        <v>14.56</v>
      </c>
      <c r="F330">
        <v>14.56</v>
      </c>
      <c r="G330">
        <v>2.593974459839071</v>
      </c>
      <c r="H330">
        <v>15.132</v>
      </c>
      <c r="I330">
        <v>14.82</v>
      </c>
      <c r="J330">
        <v>14.96</v>
      </c>
      <c r="K330">
        <v>15.066000000000001</v>
      </c>
      <c r="L330">
        <v>14.864615000000001</v>
      </c>
      <c r="M330">
        <v>47.215781999999997</v>
      </c>
      <c r="N330" s="1">
        <f>-100*(_xll.FDS($A$1,"P_PRICE_HIGH("&amp;A330&amp;","&amp;A330&amp;"-14D,,,,""PRICE"",""INTRA"")") - B330)/(_xll.FDS($A$1,"P_PRICE_HIGH("&amp;A330&amp;","&amp;A330&amp;"-14D,,,,""PRICE"",""INTRA"")") - _xll.FDS($A$1,"P_PRICE_LOW("&amp;A330&amp;","&amp;A330&amp;"-14D,,,,""PRICE"",""INTRA"")"))</f>
        <v>-825.56587651887662</v>
      </c>
      <c r="O330">
        <v>-625</v>
      </c>
      <c r="P330">
        <v>1.343631666143168</v>
      </c>
      <c r="Q330">
        <v>1.281054437373901</v>
      </c>
      <c r="R330">
        <v>8.1842816301775976</v>
      </c>
      <c r="S330">
        <v>7.9695454476921528</v>
      </c>
      <c r="T330">
        <v>10.670115352172379</v>
      </c>
      <c r="U330">
        <v>10.56797516451228</v>
      </c>
      <c r="V330">
        <v>4.7748881010477779</v>
      </c>
      <c r="W330">
        <v>4.916625418228362</v>
      </c>
      <c r="X330">
        <v>25.494768390940781</v>
      </c>
      <c r="Y330">
        <v>53.17876527611439</v>
      </c>
      <c r="Z330">
        <v>-5.208468763481493</v>
      </c>
      <c r="AA330">
        <v>-13.79283898496738</v>
      </c>
      <c r="AB330">
        <v>-2.7442996786273941</v>
      </c>
      <c r="AC330">
        <v>10.8180134888349</v>
      </c>
      <c r="AD330">
        <v>10.55675180211683</v>
      </c>
      <c r="AE330">
        <v>54.848875151499428</v>
      </c>
    </row>
    <row r="331" spans="1:31" x14ac:dyDescent="0.25">
      <c r="A331" t="str">
        <v>1/12/09</v>
      </c>
      <c r="B331">
        <v>14.16</v>
      </c>
      <c r="C331">
        <v>14.16</v>
      </c>
      <c r="D331" s="1">
        <v>14.16</v>
      </c>
      <c r="E331">
        <v>14.16</v>
      </c>
      <c r="F331">
        <v>14.16</v>
      </c>
      <c r="G331">
        <v>2.4326550326919101</v>
      </c>
      <c r="H331">
        <v>14.82</v>
      </c>
      <c r="I331">
        <v>14.766666000000001</v>
      </c>
      <c r="J331">
        <v>14.865334000000001</v>
      </c>
      <c r="K331">
        <v>14.991</v>
      </c>
      <c r="L331">
        <v>14.886153999999999</v>
      </c>
      <c r="M331">
        <v>43.184764999999999</v>
      </c>
      <c r="N331" s="1">
        <f>-100*(_xll.FDS($A$1,"P_PRICE_HIGH("&amp;A331&amp;","&amp;A331&amp;"-14D,,,,""PRICE"",""INTRA"")") - B331)/(_xll.FDS($A$1,"P_PRICE_HIGH("&amp;A331&amp;","&amp;A331&amp;"-14D,,,,""PRICE"",""INTRA"")") - _xll.FDS($A$1,"P_PRICE_LOW("&amp;A331&amp;","&amp;A331&amp;"-14D,,,,""PRICE"",""INTRA"")"))</f>
        <v>-825.5868446159169</v>
      </c>
      <c r="O331">
        <v>-653</v>
      </c>
      <c r="P331">
        <v>1.3053076355830631</v>
      </c>
      <c r="Q331">
        <v>1.24365054073259</v>
      </c>
      <c r="R331">
        <v>7.9517654162114848</v>
      </c>
      <c r="S331">
        <v>7.7453014338035926</v>
      </c>
      <c r="T331">
        <v>10.51338745780104</v>
      </c>
      <c r="U331">
        <v>10.38830466803239</v>
      </c>
      <c r="V331">
        <v>4.910211301005468</v>
      </c>
      <c r="W331">
        <v>5.0657696228575579</v>
      </c>
      <c r="X331">
        <v>2.0218614971696791</v>
      </c>
      <c r="Y331">
        <v>53.203857755806901</v>
      </c>
      <c r="Z331">
        <v>-3.5122414995592579</v>
      </c>
      <c r="AA331">
        <v>-13.05976079604897</v>
      </c>
      <c r="AB331">
        <v>-2.692130839931393</v>
      </c>
      <c r="AC331">
        <v>10.5051309390706</v>
      </c>
      <c r="AD331">
        <v>10.26890699713493</v>
      </c>
      <c r="AE331">
        <v>55.050543634826482</v>
      </c>
    </row>
    <row r="332" spans="1:31" x14ac:dyDescent="0.25">
      <c r="A332" t="str">
        <v>1/13/09</v>
      </c>
      <c r="B332">
        <v>13.86</v>
      </c>
      <c r="C332">
        <v>13.86</v>
      </c>
      <c r="D332" s="1">
        <v>13.86</v>
      </c>
      <c r="E332">
        <v>13.86</v>
      </c>
      <c r="F332">
        <v>13.86</v>
      </c>
      <c r="G332">
        <v>2.4434224120904959</v>
      </c>
      <c r="H332">
        <v>14.472</v>
      </c>
      <c r="I332">
        <v>14.723333</v>
      </c>
      <c r="J332">
        <v>14.746667</v>
      </c>
      <c r="K332">
        <v>14.896000000000001</v>
      </c>
      <c r="L332">
        <v>14.889231000000001</v>
      </c>
      <c r="M332">
        <v>40.399002000000003</v>
      </c>
      <c r="N332" s="1">
        <f>-100*(_xll.FDS($A$1,"P_PRICE_HIGH("&amp;A332&amp;","&amp;A332&amp;"-14D,,,,""PRICE"",""INTRA"")") - B332)/(_xll.FDS($A$1,"P_PRICE_HIGH("&amp;A332&amp;","&amp;A332&amp;"-14D,,,,""PRICE"",""INTRA"")") - _xll.FDS($A$1,"P_PRICE_LOW("&amp;A332&amp;","&amp;A332&amp;"-14D,,,,""PRICE"",""INTRA"")"))</f>
        <v>-743.25699265222954</v>
      </c>
      <c r="O332">
        <v>-682</v>
      </c>
      <c r="P332">
        <v>1.2790600970597199</v>
      </c>
      <c r="Q332">
        <v>1.2180563386392269</v>
      </c>
      <c r="R332">
        <v>7.7495987914538764</v>
      </c>
      <c r="S332">
        <v>7.5334031299960138</v>
      </c>
      <c r="T332">
        <v>10.34134561404251</v>
      </c>
      <c r="U332">
        <v>10.220704928457041</v>
      </c>
      <c r="V332">
        <v>5.004100083208896</v>
      </c>
      <c r="W332">
        <v>5.163590486266644</v>
      </c>
      <c r="X332">
        <v>31.12223654894505</v>
      </c>
      <c r="Y332">
        <v>53.155796871412377</v>
      </c>
      <c r="Z332">
        <v>-3.5069955986408798</v>
      </c>
      <c r="AA332">
        <v>-12.796391947253349</v>
      </c>
      <c r="AB332">
        <v>-2.7772902728134019</v>
      </c>
      <c r="AC332">
        <v>10.29707479685956</v>
      </c>
      <c r="AD332">
        <v>10.061350316230669</v>
      </c>
      <c r="AE332">
        <v>55.162836521794588</v>
      </c>
    </row>
    <row r="333" spans="1:31" x14ac:dyDescent="0.25">
      <c r="A333" t="str">
        <v>1/14/09</v>
      </c>
      <c r="B333">
        <v>13.9</v>
      </c>
      <c r="C333">
        <v>13.9</v>
      </c>
      <c r="D333" s="1">
        <v>13.9</v>
      </c>
      <c r="E333">
        <v>13.9</v>
      </c>
      <c r="F333">
        <v>13.9</v>
      </c>
      <c r="G333">
        <v>2.2148610444310401</v>
      </c>
      <c r="H333">
        <v>14.215999999999999</v>
      </c>
      <c r="I333">
        <v>14.686666499999999</v>
      </c>
      <c r="J333">
        <v>14.650665999999999</v>
      </c>
      <c r="K333">
        <v>14.842000000000001</v>
      </c>
      <c r="L333">
        <v>14.899231</v>
      </c>
      <c r="M333">
        <v>40.945999999999998</v>
      </c>
      <c r="N333" s="1">
        <f>-100*(_xll.FDS($A$1,"P_PRICE_HIGH("&amp;A333&amp;","&amp;A333&amp;"-14D,,,,""PRICE"",""INTRA"")") - B333)/(_xll.FDS($A$1,"P_PRICE_HIGH("&amp;A333&amp;","&amp;A333&amp;"-14D,,,,""PRICE"",""INTRA"")") - _xll.FDS($A$1,"P_PRICE_LOW("&amp;A333&amp;","&amp;A333&amp;"-14D,,,,""PRICE"",""INTRA"")"))</f>
        <v>-743.25510497826872</v>
      </c>
      <c r="O333">
        <v>-668</v>
      </c>
      <c r="P333">
        <v>1.291494967609417</v>
      </c>
      <c r="Q333">
        <v>1.225916666430565</v>
      </c>
      <c r="R333">
        <v>7.8387209382139709</v>
      </c>
      <c r="S333">
        <v>7.630822980659433</v>
      </c>
      <c r="T333">
        <v>10.414039547920829</v>
      </c>
      <c r="U333">
        <v>10.31918918901826</v>
      </c>
      <c r="V333">
        <v>4.9388108286582142</v>
      </c>
      <c r="W333">
        <v>5.0971140266384376</v>
      </c>
      <c r="X333">
        <v>63.886633506684539</v>
      </c>
      <c r="Y333">
        <v>53.002939083675606</v>
      </c>
      <c r="Z333">
        <v>-3.5702721200657299</v>
      </c>
      <c r="AA333">
        <v>-13.07656294489602</v>
      </c>
      <c r="AB333">
        <v>-2.7975270101789609</v>
      </c>
      <c r="AC333">
        <v>10.40145412567921</v>
      </c>
      <c r="AD333">
        <v>10.164477233677861</v>
      </c>
      <c r="AE333">
        <v>55.271019968879052</v>
      </c>
    </row>
    <row r="334" spans="1:31" x14ac:dyDescent="0.25">
      <c r="A334" t="str">
        <v>1/15/09</v>
      </c>
      <c r="B334">
        <v>13.42</v>
      </c>
      <c r="C334">
        <v>13.42</v>
      </c>
      <c r="D334" s="1">
        <v>13.42</v>
      </c>
      <c r="E334">
        <v>13.42</v>
      </c>
      <c r="F334">
        <v>13.42</v>
      </c>
      <c r="G334">
        <v>2.270045317686098</v>
      </c>
      <c r="H334">
        <v>13.98</v>
      </c>
      <c r="I334">
        <v>14.601666</v>
      </c>
      <c r="J334">
        <v>14.558666000000001</v>
      </c>
      <c r="K334">
        <v>14.752000000000001</v>
      </c>
      <c r="L334">
        <v>14.877692</v>
      </c>
      <c r="M334">
        <v>36.604559999999999</v>
      </c>
      <c r="N334" s="1">
        <f>-100*(_xll.FDS($A$1,"P_PRICE_HIGH("&amp;A334&amp;","&amp;A334&amp;"-14D,,,,""PRICE"",""INTRA"")") - B334)/(_xll.FDS($A$1,"P_PRICE_HIGH("&amp;A334&amp;","&amp;A334&amp;"-14D,,,,""PRICE"",""INTRA"")") - _xll.FDS($A$1,"P_PRICE_LOW("&amp;A334&amp;","&amp;A334&amp;"-14D,,,,""PRICE"",""INTRA"")"))</f>
        <v>-550.80013988459518</v>
      </c>
      <c r="O334">
        <v>-702</v>
      </c>
      <c r="P334">
        <v>1.2509636695125239</v>
      </c>
      <c r="Q334">
        <v>1.191397632810008</v>
      </c>
      <c r="R334">
        <v>7.5549620276180454</v>
      </c>
      <c r="S334">
        <v>7.3683874709236186</v>
      </c>
      <c r="T334">
        <v>10.08267206618943</v>
      </c>
      <c r="U334">
        <v>10.00562740333582</v>
      </c>
      <c r="V334">
        <v>5.0874805544060173</v>
      </c>
      <c r="W334">
        <v>5.2468537675629712</v>
      </c>
      <c r="X334">
        <v>43.121831216045713</v>
      </c>
      <c r="Y334">
        <v>52.912170552960852</v>
      </c>
      <c r="Z334">
        <v>-3.6737464507875228</v>
      </c>
      <c r="AA334">
        <v>-12.98101111521278</v>
      </c>
      <c r="AB334">
        <v>-2.9527509084654811</v>
      </c>
      <c r="AC334">
        <v>10.08743909698414</v>
      </c>
      <c r="AD334">
        <v>9.8464025607041492</v>
      </c>
      <c r="AE334">
        <v>55.436163323006703</v>
      </c>
    </row>
    <row r="335" spans="1:31" x14ac:dyDescent="0.25">
      <c r="A335" t="str">
        <v>1/16/09</v>
      </c>
      <c r="B335">
        <v>13.38</v>
      </c>
      <c r="C335">
        <v>13.38</v>
      </c>
      <c r="D335" s="1">
        <v>13.38</v>
      </c>
      <c r="E335">
        <v>13.38</v>
      </c>
      <c r="F335">
        <v>13.38</v>
      </c>
      <c r="G335">
        <v>2.2554479716860918</v>
      </c>
      <c r="H335">
        <v>13.744</v>
      </c>
      <c r="I335">
        <v>14.513332999999999</v>
      </c>
      <c r="J335">
        <v>14.492000000000001</v>
      </c>
      <c r="K335">
        <v>14.656000000000001</v>
      </c>
      <c r="L335">
        <v>14.809231</v>
      </c>
      <c r="M335">
        <v>36.259537000000002</v>
      </c>
      <c r="N335" s="1">
        <f>-100*(_xll.FDS($A$1,"P_PRICE_HIGH("&amp;A335&amp;","&amp;A335&amp;"-14D,,,,""PRICE"",""INTRA"")") - B335)/(_xll.FDS($A$1,"P_PRICE_HIGH("&amp;A335&amp;","&amp;A335&amp;"-14D,,,,""PRICE"",""INTRA"")") - _xll.FDS($A$1,"P_PRICE_LOW("&amp;A335&amp;","&amp;A335&amp;"-14D,,,,""PRICE"",""INTRA"")"))</f>
        <v>-550.80153873054735</v>
      </c>
      <c r="O335">
        <v>-701</v>
      </c>
      <c r="P335">
        <v>1.246360393920585</v>
      </c>
      <c r="Q335">
        <v>1.1865900686117801</v>
      </c>
      <c r="R335">
        <v>7.5553662883919692</v>
      </c>
      <c r="S335">
        <v>7.3618894108896384</v>
      </c>
      <c r="T335">
        <v>10.127752469450369</v>
      </c>
      <c r="U335">
        <v>10.144224169584829</v>
      </c>
      <c r="V335">
        <v>5.1112262072384143</v>
      </c>
      <c r="W335">
        <v>5.2672097428531268</v>
      </c>
      <c r="X335">
        <v>79.00967313325485</v>
      </c>
      <c r="Y335">
        <v>53.114406189974673</v>
      </c>
      <c r="Z335">
        <v>-3.8009451101236249</v>
      </c>
      <c r="AA335">
        <v>-12.445129843731779</v>
      </c>
      <c r="AB335">
        <v>-3.2363358934304798</v>
      </c>
      <c r="AC335">
        <v>10.08712420611999</v>
      </c>
      <c r="AD335">
        <v>9.8237562959268008</v>
      </c>
      <c r="AE335">
        <v>55.424465576052903</v>
      </c>
    </row>
    <row r="336" spans="1:31" x14ac:dyDescent="0.25">
      <c r="A336" t="str">
        <v>1/19/09</v>
      </c>
      <c r="B336">
        <v>13.48</v>
      </c>
      <c r="C336">
        <v>13.48</v>
      </c>
      <c r="D336" s="1">
        <v>13.48</v>
      </c>
      <c r="E336">
        <v>13.48</v>
      </c>
      <c r="F336">
        <v>13.48</v>
      </c>
      <c r="G336">
        <v>2.2056023317907751</v>
      </c>
      <c r="H336">
        <v>13.608000000000001</v>
      </c>
      <c r="I336">
        <v>14.42</v>
      </c>
      <c r="J336">
        <v>14.434666999999999</v>
      </c>
      <c r="K336">
        <v>14.551</v>
      </c>
      <c r="L336">
        <v>14.750769999999999</v>
      </c>
      <c r="M336">
        <v>37.837035999999998</v>
      </c>
      <c r="N336" s="1">
        <f>-100*(_xll.FDS($A$1,"P_PRICE_HIGH("&amp;A336&amp;","&amp;A336&amp;"-14D,,,,""PRICE"",""INTRA"")") - B336)/(_xll.FDS($A$1,"P_PRICE_HIGH("&amp;A336&amp;","&amp;A336&amp;"-14D,,,,""PRICE"",""INTRA"")") - _xll.FDS($A$1,"P_PRICE_LOW("&amp;A336&amp;","&amp;A336&amp;"-14D,,,,""PRICE"",""INTRA"")"))</f>
        <v>-550.7980416156671</v>
      </c>
      <c r="O336">
        <v>-687</v>
      </c>
      <c r="P336">
        <v>1.2668650958764289</v>
      </c>
      <c r="Q336">
        <v>1.2062179716819439</v>
      </c>
      <c r="R336">
        <v>7.7024005785223402</v>
      </c>
      <c r="S336">
        <v>7.4632066135494943</v>
      </c>
      <c r="T336">
        <v>10.299231422842629</v>
      </c>
      <c r="U336">
        <v>10.461058846933319</v>
      </c>
      <c r="V336">
        <v>5.0100167017837993</v>
      </c>
      <c r="W336">
        <v>5.1617218957662052</v>
      </c>
      <c r="X336">
        <v>57.814589657768693</v>
      </c>
      <c r="Y336">
        <v>53.017826481557911</v>
      </c>
      <c r="Z336">
        <v>-3.3433227441591051</v>
      </c>
      <c r="AA336">
        <v>-13.201757905601401</v>
      </c>
      <c r="AB336">
        <v>-3.2973902846512799</v>
      </c>
      <c r="AC336">
        <v>10.275267641305289</v>
      </c>
      <c r="AD336">
        <v>10.013090779963459</v>
      </c>
      <c r="AE336">
        <v>55.471993726351933</v>
      </c>
    </row>
    <row r="337" spans="1:31" x14ac:dyDescent="0.25">
      <c r="A337" t="str">
        <v>1/20/09</v>
      </c>
      <c r="B337">
        <v>13.08</v>
      </c>
      <c r="C337">
        <v>13.08</v>
      </c>
      <c r="D337" s="1">
        <v>13.08</v>
      </c>
      <c r="E337">
        <v>13.08</v>
      </c>
      <c r="F337">
        <v>13.08</v>
      </c>
      <c r="G337">
        <v>2.2461714773775632</v>
      </c>
      <c r="H337">
        <v>13.452</v>
      </c>
      <c r="I337">
        <v>14.244999999999999</v>
      </c>
      <c r="J337">
        <v>14.343999999999999</v>
      </c>
      <c r="K337">
        <v>14.423</v>
      </c>
      <c r="L337">
        <v>14.651539</v>
      </c>
      <c r="M337">
        <v>34.191837</v>
      </c>
      <c r="N337" s="1">
        <f>-100*(_xll.FDS($A$1,"P_PRICE_HIGH("&amp;A337&amp;","&amp;A337&amp;"-14D,,,,""PRICE"",""INTRA"")") - B337)/(_xll.FDS($A$1,"P_PRICE_HIGH("&amp;A337&amp;","&amp;A337&amp;"-14D,,,,""PRICE"",""INTRA"")") - _xll.FDS($A$1,"P_PRICE_LOW("&amp;A337&amp;","&amp;A337&amp;"-14D,,,,""PRICE"",""INTRA"")"))</f>
        <v>-534.40335222067665</v>
      </c>
      <c r="O337">
        <v>-719</v>
      </c>
      <c r="P337">
        <v>1.229185430687475</v>
      </c>
      <c r="Q337">
        <v>1.171020869382261</v>
      </c>
      <c r="R337">
        <v>7.5661290336428486</v>
      </c>
      <c r="S337">
        <v>7.3439018033811134</v>
      </c>
      <c r="T337">
        <v>10.225564108281439</v>
      </c>
      <c r="U337">
        <v>10.42552438216341</v>
      </c>
      <c r="V337">
        <v>5.153313912958013</v>
      </c>
      <c r="W337">
        <v>5.3156818366125336</v>
      </c>
      <c r="X337">
        <v>2.5903365717620628</v>
      </c>
      <c r="Y337">
        <v>53.041934259934791</v>
      </c>
      <c r="Z337">
        <v>-3.6834440392050189</v>
      </c>
      <c r="AA337">
        <v>-12.59038992489746</v>
      </c>
      <c r="AB337">
        <v>-3.3036431298291089</v>
      </c>
      <c r="AC337">
        <v>9.9821458251976232</v>
      </c>
      <c r="AD337">
        <v>9.7295897693543445</v>
      </c>
      <c r="AE337">
        <v>55.539284142872781</v>
      </c>
    </row>
    <row r="338" spans="1:31" x14ac:dyDescent="0.25">
      <c r="A338" t="str">
        <v>1/21/09</v>
      </c>
      <c r="B338">
        <v>12.7</v>
      </c>
      <c r="C338">
        <v>12.7</v>
      </c>
      <c r="D338" s="1">
        <v>12.7</v>
      </c>
      <c r="E338">
        <v>12.7</v>
      </c>
      <c r="F338">
        <v>12.7</v>
      </c>
      <c r="G338">
        <v>2.281992270513197</v>
      </c>
      <c r="H338">
        <v>13.212</v>
      </c>
      <c r="I338">
        <v>13.993333</v>
      </c>
      <c r="J338">
        <v>14.228</v>
      </c>
      <c r="K338">
        <v>14.291</v>
      </c>
      <c r="L338">
        <v>14.533846</v>
      </c>
      <c r="M338">
        <v>31.124157</v>
      </c>
      <c r="N338" s="1">
        <f>-100*(_xll.FDS($A$1,"P_PRICE_HIGH("&amp;A338&amp;","&amp;A338&amp;"-14D,,,,""PRICE"",""INTRA"")") - B338)/(_xll.FDS($A$1,"P_PRICE_HIGH("&amp;A338&amp;","&amp;A338&amp;"-14D,,,,""PRICE"",""INTRA"")") - _xll.FDS($A$1,"P_PRICE_LOW("&amp;A338&amp;","&amp;A338&amp;"-14D,,,,""PRICE"",""INTRA"")"))</f>
        <v>-473.7924209335763</v>
      </c>
      <c r="O338">
        <v>-747</v>
      </c>
      <c r="P338">
        <v>1.1744434427992549</v>
      </c>
      <c r="Q338">
        <v>1.1201714311836599</v>
      </c>
      <c r="R338">
        <v>7.356795773543638</v>
      </c>
      <c r="S338">
        <v>7.1500389471332477</v>
      </c>
      <c r="T338">
        <v>10.08355351518882</v>
      </c>
      <c r="U338">
        <v>10.316716592487261</v>
      </c>
      <c r="V338">
        <v>5.418945189431323</v>
      </c>
      <c r="W338">
        <v>5.5831875028293538</v>
      </c>
      <c r="X338">
        <v>38.897915477827553</v>
      </c>
      <c r="Y338">
        <v>53.411462108675629</v>
      </c>
      <c r="Z338">
        <v>-3.7138251471907981</v>
      </c>
      <c r="AA338">
        <v>-10.758990802300231</v>
      </c>
      <c r="AB338">
        <v>-3.421393927546438</v>
      </c>
      <c r="AC338">
        <v>9.5702102092905115</v>
      </c>
      <c r="AD338">
        <v>9.3211988704662172</v>
      </c>
      <c r="AE338">
        <v>55.62839642343431</v>
      </c>
    </row>
    <row r="339" spans="1:31" x14ac:dyDescent="0.25">
      <c r="A339" t="str">
        <v>1/22/09</v>
      </c>
      <c r="B339">
        <v>12.82</v>
      </c>
      <c r="C339">
        <v>12.82</v>
      </c>
      <c r="D339" s="1">
        <v>12.82</v>
      </c>
      <c r="E339">
        <v>12.82</v>
      </c>
      <c r="F339">
        <v>12.82</v>
      </c>
      <c r="G339">
        <v>2.230235028829807</v>
      </c>
      <c r="H339">
        <v>13.092000000000001</v>
      </c>
      <c r="I339">
        <v>13.761666</v>
      </c>
      <c r="J339">
        <v>14.109332999999999</v>
      </c>
      <c r="K339">
        <v>14.192</v>
      </c>
      <c r="L339">
        <v>14.450768999999999</v>
      </c>
      <c r="M339">
        <v>33.163469999999997</v>
      </c>
      <c r="N339" s="1">
        <f>-100*(_xll.FDS($A$1,"P_PRICE_HIGH("&amp;A339&amp;","&amp;A339&amp;"-14D,,,,""PRICE"",""INTRA"")") - B339)/(_xll.FDS($A$1,"P_PRICE_HIGH("&amp;A339&amp;","&amp;A339&amp;"-14D,,,,""PRICE"",""INTRA"")") - _xll.FDS($A$1,"P_PRICE_LOW("&amp;A339&amp;","&amp;A339&amp;"-14D,,,,""PRICE"",""INTRA"")"))</f>
        <v>-473.78881128136635</v>
      </c>
      <c r="O339">
        <v>-737</v>
      </c>
      <c r="P339">
        <v>1.185168079732221</v>
      </c>
      <c r="Q339">
        <v>1.1310448961306201</v>
      </c>
      <c r="R339">
        <v>7.3095332949821232</v>
      </c>
      <c r="S339">
        <v>7.1375613840451626</v>
      </c>
      <c r="T339">
        <v>10.112208534578039</v>
      </c>
      <c r="U339">
        <v>10.309261453821909</v>
      </c>
      <c r="V339">
        <v>5.3703513447072257</v>
      </c>
      <c r="W339">
        <v>5.5324581126552257</v>
      </c>
      <c r="X339">
        <v>77.364739203964731</v>
      </c>
      <c r="Y339">
        <v>53.70231005898129</v>
      </c>
      <c r="Z339">
        <v>-3.9270885177972481</v>
      </c>
      <c r="AA339">
        <v>-11.243411334028441</v>
      </c>
      <c r="AB339">
        <v>-3.623852073906539</v>
      </c>
      <c r="AC339">
        <v>9.7101792161310492</v>
      </c>
      <c r="AD339">
        <v>9.4385926630843144</v>
      </c>
      <c r="AE339">
        <v>55.693889805428718</v>
      </c>
    </row>
    <row r="340" spans="1:31" x14ac:dyDescent="0.25">
      <c r="A340" t="str">
        <v>1/23/09</v>
      </c>
      <c r="B340">
        <v>12.72</v>
      </c>
      <c r="C340">
        <v>12.72</v>
      </c>
      <c r="D340" s="1">
        <v>12.72</v>
      </c>
      <c r="E340">
        <v>12.72</v>
      </c>
      <c r="F340">
        <v>12.72</v>
      </c>
      <c r="G340">
        <v>2.1718372273894961</v>
      </c>
      <c r="H340">
        <v>12.96</v>
      </c>
      <c r="I340">
        <v>13.556666</v>
      </c>
      <c r="J340">
        <v>13.9453335</v>
      </c>
      <c r="K340">
        <v>14.109</v>
      </c>
      <c r="L340">
        <v>14.354615000000001</v>
      </c>
      <c r="M340">
        <v>32.305070000000001</v>
      </c>
      <c r="N340" s="1">
        <f>-100*(_xll.FDS($A$1,"P_PRICE_HIGH("&amp;A340&amp;","&amp;A340&amp;"-14D,,,,""PRICE"",""INTRA"")") - B340)/(_xll.FDS($A$1,"P_PRICE_HIGH("&amp;A340&amp;","&amp;A340&amp;"-14D,,,,""PRICE"",""INTRA"")") - _xll.FDS($A$1,"P_PRICE_LOW("&amp;A340&amp;","&amp;A340&amp;"-14D,,,,""PRICE"",""INTRA"")"))</f>
        <v>-473.79181932487472</v>
      </c>
      <c r="O340">
        <v>-757</v>
      </c>
      <c r="P340">
        <v>1.185796912045656</v>
      </c>
      <c r="Q340">
        <v>1.1315292033244779</v>
      </c>
      <c r="R340">
        <v>7.2639896486840847</v>
      </c>
      <c r="S340">
        <v>7.0986908918387774</v>
      </c>
      <c r="T340">
        <v>10.154401395009479</v>
      </c>
      <c r="U340">
        <v>10.36659023404383</v>
      </c>
      <c r="V340">
        <v>5.3456347266490782</v>
      </c>
      <c r="W340">
        <v>5.49548034617189</v>
      </c>
      <c r="X340">
        <v>23.048329512859109</v>
      </c>
      <c r="Y340">
        <v>53.486680132774588</v>
      </c>
      <c r="Z340">
        <v>-3.9938079371749482</v>
      </c>
      <c r="AA340">
        <v>-11.968760234296971</v>
      </c>
      <c r="AB340">
        <v>-3.5795249517278598</v>
      </c>
      <c r="AC340">
        <v>9.7367848337957348</v>
      </c>
      <c r="AD340">
        <v>9.474305525240915</v>
      </c>
      <c r="AE340">
        <v>55.758365618956709</v>
      </c>
    </row>
    <row r="341" spans="1:31" x14ac:dyDescent="0.25">
      <c r="A341" t="str">
        <v>1/29/09</v>
      </c>
      <c r="B341">
        <v>13.28</v>
      </c>
      <c r="C341">
        <v>13.28</v>
      </c>
      <c r="D341" s="1">
        <v>13.28</v>
      </c>
      <c r="E341">
        <v>13.28</v>
      </c>
      <c r="F341">
        <v>13.28</v>
      </c>
      <c r="G341">
        <v>2.435260950852419</v>
      </c>
      <c r="H341">
        <v>12.92</v>
      </c>
      <c r="I341">
        <v>13.446667</v>
      </c>
      <c r="J341">
        <v>13.782666000000001</v>
      </c>
      <c r="K341">
        <v>14.055999999999999</v>
      </c>
      <c r="L341">
        <v>14.276923</v>
      </c>
      <c r="M341">
        <v>41.445450000000001</v>
      </c>
      <c r="N341" s="1">
        <f>-100*(_xll.FDS($A$1,"P_PRICE_HIGH("&amp;A341&amp;","&amp;A341&amp;"-14D,,,,""PRICE"",""INTRA"")") - B341)/(_xll.FDS($A$1,"P_PRICE_HIGH("&amp;A341&amp;","&amp;A341&amp;"-14D,,,,""PRICE"",""INTRA"")") - _xll.FDS($A$1,"P_PRICE_LOW("&amp;A341&amp;","&amp;A341&amp;"-14D,,,,""PRICE"",""INTRA"")"))</f>
        <v>-473.77497428122791</v>
      </c>
      <c r="O341">
        <v>-719</v>
      </c>
      <c r="P341">
        <v>1.2331176454589621</v>
      </c>
      <c r="Q341">
        <v>1.1766865899325309</v>
      </c>
      <c r="R341">
        <v>7.6335209752136004</v>
      </c>
      <c r="S341">
        <v>7.3422822377922694</v>
      </c>
      <c r="T341">
        <v>10.37517874500994</v>
      </c>
      <c r="U341">
        <v>10.54975059862873</v>
      </c>
      <c r="V341">
        <v>5.1435331770332384</v>
      </c>
      <c r="W341">
        <v>5.2931192296683962</v>
      </c>
      <c r="X341">
        <v>99.177750502553579</v>
      </c>
      <c r="Y341">
        <v>53.552680831163379</v>
      </c>
      <c r="Z341">
        <v>-3.9727215370272919</v>
      </c>
      <c r="AA341">
        <v>-12.51741351141815</v>
      </c>
      <c r="AB341">
        <v>-3.529606151087719</v>
      </c>
      <c r="AC341">
        <v>10.12248249967085</v>
      </c>
      <c r="AD341">
        <v>9.8818456481787997</v>
      </c>
      <c r="AE341">
        <v>55.681242665495198</v>
      </c>
    </row>
    <row r="342" spans="1:31" x14ac:dyDescent="0.25">
      <c r="A342" t="str">
        <v>1/30/09</v>
      </c>
      <c r="B342">
        <v>13.4</v>
      </c>
      <c r="C342">
        <v>13.4</v>
      </c>
      <c r="D342" s="1">
        <v>13.4</v>
      </c>
      <c r="E342">
        <v>13.4</v>
      </c>
      <c r="F342">
        <v>13.4</v>
      </c>
      <c r="G342">
        <v>2.4404567872328942</v>
      </c>
      <c r="H342">
        <v>12.984</v>
      </c>
      <c r="I342">
        <v>13.35</v>
      </c>
      <c r="J342">
        <v>13.635999999999999</v>
      </c>
      <c r="K342">
        <v>14.004</v>
      </c>
      <c r="L342">
        <v>14.193077000000001</v>
      </c>
      <c r="M342">
        <v>43.214829999999999</v>
      </c>
      <c r="N342" s="1">
        <f>-100*(_xll.FDS($A$1,"P_PRICE_HIGH("&amp;A342&amp;","&amp;A342&amp;"-14D,,,,""PRICE"",""INTRA"")") - B342)/(_xll.FDS($A$1,"P_PRICE_HIGH("&amp;A342&amp;","&amp;A342&amp;"-14D,,,,""PRICE"",""INTRA"")") - _xll.FDS($A$1,"P_PRICE_LOW("&amp;A342&amp;","&amp;A342&amp;"-14D,,,,""PRICE"",""INTRA"")"))</f>
        <v>-473.77136462901797</v>
      </c>
      <c r="O342">
        <v>-697</v>
      </c>
      <c r="P342">
        <v>1.240262794727039</v>
      </c>
      <c r="Q342">
        <v>1.1834061974819079</v>
      </c>
      <c r="R342">
        <v>7.7635066107909099</v>
      </c>
      <c r="S342">
        <v>7.4645829045587684</v>
      </c>
      <c r="T342">
        <v>10.497666528300419</v>
      </c>
      <c r="U342">
        <v>10.685153359716621</v>
      </c>
      <c r="V342">
        <v>5.1198964546082069</v>
      </c>
      <c r="W342">
        <v>5.2583151436229958</v>
      </c>
      <c r="X342">
        <v>56.636683834064328</v>
      </c>
      <c r="Y342">
        <v>53.648932006479512</v>
      </c>
      <c r="Z342">
        <v>-4.3897793711660569</v>
      </c>
      <c r="AA342">
        <v>-12.41528126833151</v>
      </c>
      <c r="AB342">
        <v>-3.741487538657541</v>
      </c>
      <c r="AC342">
        <v>10.20766743787466</v>
      </c>
      <c r="AD342">
        <v>9.9480463629741873</v>
      </c>
      <c r="AE342">
        <v>55.717107842718242</v>
      </c>
    </row>
    <row r="343" spans="1:31" x14ac:dyDescent="0.25">
      <c r="A343" t="str">
        <v>2/02/09</v>
      </c>
      <c r="B343">
        <v>13.02</v>
      </c>
      <c r="C343">
        <v>13.02</v>
      </c>
      <c r="D343" s="1">
        <v>13.02</v>
      </c>
      <c r="E343">
        <v>13.02</v>
      </c>
      <c r="F343">
        <v>13.02</v>
      </c>
      <c r="G343">
        <v>2.5012902772196068</v>
      </c>
      <c r="H343">
        <v>13.048</v>
      </c>
      <c r="I343">
        <v>13.255000000000001</v>
      </c>
      <c r="J343">
        <v>13.492000000000001</v>
      </c>
      <c r="K343">
        <v>13.933</v>
      </c>
      <c r="L343">
        <v>14.092307999999999</v>
      </c>
      <c r="M343">
        <v>39.177585999999998</v>
      </c>
      <c r="N343" s="1">
        <f>-100*(_xll.FDS($A$1,"P_PRICE_HIGH("&amp;A343&amp;","&amp;A343&amp;"-14D,,,,""PRICE"",""INTRA"")") - B343)/(_xll.FDS($A$1,"P_PRICE_HIGH("&amp;A343&amp;","&amp;A343&amp;"-14D,,,,""PRICE"",""INTRA"")") - _xll.FDS($A$1,"P_PRICE_LOW("&amp;A343&amp;","&amp;A343&amp;"-14D,,,,""PRICE"",""INTRA"")"))</f>
        <v>-636.37576186611864</v>
      </c>
      <c r="O343">
        <v>-737</v>
      </c>
      <c r="P343">
        <v>1.2049047015186289</v>
      </c>
      <c r="Q343">
        <v>1.1500402512591099</v>
      </c>
      <c r="R343">
        <v>7.514007928295193</v>
      </c>
      <c r="S343">
        <v>7.227204803153624</v>
      </c>
      <c r="T343">
        <v>10.307909517717579</v>
      </c>
      <c r="U343">
        <v>10.51048145642482</v>
      </c>
      <c r="V343">
        <v>5.2754152264477856</v>
      </c>
      <c r="W343">
        <v>5.4046079945704344</v>
      </c>
      <c r="X343">
        <v>0.47934610181954779</v>
      </c>
      <c r="Y343">
        <v>53.591343180402014</v>
      </c>
      <c r="Z343">
        <v>-4.6455486049285382</v>
      </c>
      <c r="AA343">
        <v>-12.094341648255909</v>
      </c>
      <c r="AB343">
        <v>-3.834702851623994</v>
      </c>
      <c r="AC343">
        <v>9.9208232715785236</v>
      </c>
      <c r="AD343">
        <v>9.6684899625600007</v>
      </c>
      <c r="AE343">
        <v>55.816305000249741</v>
      </c>
    </row>
    <row r="344" spans="1:31" x14ac:dyDescent="0.25">
      <c r="A344" t="str">
        <v>2/03/09</v>
      </c>
      <c r="B344">
        <v>12.92</v>
      </c>
      <c r="C344">
        <v>12.92</v>
      </c>
      <c r="D344" s="1">
        <v>12.92</v>
      </c>
      <c r="E344">
        <v>12.92</v>
      </c>
      <c r="F344">
        <v>12.92</v>
      </c>
      <c r="G344">
        <v>2.4723585786526838</v>
      </c>
      <c r="H344">
        <v>13.068</v>
      </c>
      <c r="I344">
        <v>13.176666000000001</v>
      </c>
      <c r="J344">
        <v>13.38</v>
      </c>
      <c r="K344">
        <v>13.849</v>
      </c>
      <c r="L344">
        <v>13.999230000000001</v>
      </c>
      <c r="M344">
        <v>38.167071999999997</v>
      </c>
      <c r="N344" s="1">
        <f>-100*(_xll.FDS($A$1,"P_PRICE_HIGH("&amp;A344&amp;","&amp;A344&amp;"-14D,,,,""PRICE"",""INTRA"")") - B344)/(_xll.FDS($A$1,"P_PRICE_HIGH("&amp;A344&amp;","&amp;A344&amp;"-14D,,,,""PRICE"",""INTRA"")") - _xll.FDS($A$1,"P_PRICE_LOW("&amp;A344&amp;","&amp;A344&amp;"-14D,,,,""PRICE"",""INTRA"")"))</f>
        <v>-656.11442534471223</v>
      </c>
      <c r="O344">
        <v>-745</v>
      </c>
      <c r="P344">
        <v>1.1940580952790441</v>
      </c>
      <c r="Q344">
        <v>1.1399500246362551</v>
      </c>
      <c r="R344">
        <v>7.4471858829659663</v>
      </c>
      <c r="S344">
        <v>7.1567700662598064</v>
      </c>
      <c r="T344">
        <v>10.30401689851378</v>
      </c>
      <c r="U344">
        <v>10.51141854981587</v>
      </c>
      <c r="V344">
        <v>5.3208530826853329</v>
      </c>
      <c r="W344">
        <v>5.4509295043831436</v>
      </c>
      <c r="X344">
        <v>71.499872829538063</v>
      </c>
      <c r="Y344">
        <v>53.604044138226577</v>
      </c>
      <c r="Z344">
        <v>-4.6872840016302373</v>
      </c>
      <c r="AA344">
        <v>-11.48745325462755</v>
      </c>
      <c r="AB344">
        <v>-3.778127325278426</v>
      </c>
      <c r="AC344">
        <v>9.8389826147431769</v>
      </c>
      <c r="AD344">
        <v>9.5968119136732231</v>
      </c>
      <c r="AE344">
        <v>55.860354655712527</v>
      </c>
    </row>
    <row r="345" spans="1:31" x14ac:dyDescent="0.25">
      <c r="A345" t="str">
        <v>2/04/09</v>
      </c>
      <c r="B345">
        <v>13.2</v>
      </c>
      <c r="C345">
        <v>13.2</v>
      </c>
      <c r="D345" s="1">
        <v>13.2</v>
      </c>
      <c r="E345">
        <v>13.2</v>
      </c>
      <c r="F345">
        <v>13.2</v>
      </c>
      <c r="G345">
        <v>2.331297596332472</v>
      </c>
      <c r="H345">
        <v>13.164</v>
      </c>
      <c r="I345">
        <v>13.118333</v>
      </c>
      <c r="J345">
        <v>13.289332999999999</v>
      </c>
      <c r="K345">
        <v>13.75</v>
      </c>
      <c r="L345">
        <v>13.937692999999999</v>
      </c>
      <c r="M345">
        <v>42.629159999999999</v>
      </c>
      <c r="N345" s="1">
        <f>-100*(_xll.FDS($A$1,"P_PRICE_HIGH("&amp;A345&amp;","&amp;A345&amp;"-14D,,,,""PRICE"",""INTRA"")") - B345)/(_xll.FDS($A$1,"P_PRICE_HIGH("&amp;A345&amp;","&amp;A345&amp;"-14D,,,,""PRICE"",""INTRA"")") - _xll.FDS($A$1,"P_PRICE_LOW("&amp;A345&amp;","&amp;A345&amp;"-14D,,,,""PRICE"",""INTRA"")"))</f>
        <v>-763.37787553453268</v>
      </c>
      <c r="O345">
        <v>-720</v>
      </c>
      <c r="P345">
        <v>1.220260707654075</v>
      </c>
      <c r="Q345">
        <v>1.1650746487654839</v>
      </c>
      <c r="R345">
        <v>7.5687159316690362</v>
      </c>
      <c r="S345">
        <v>7.3429878494268017</v>
      </c>
      <c r="T345">
        <v>10.511417369637851</v>
      </c>
      <c r="U345">
        <v>10.73842335428856</v>
      </c>
      <c r="V345">
        <v>5.2070450533649932</v>
      </c>
      <c r="W345">
        <v>5.3130867927361667</v>
      </c>
      <c r="X345">
        <v>97.215015788623987</v>
      </c>
      <c r="Y345">
        <v>53.430825320725447</v>
      </c>
      <c r="Z345">
        <v>-4.7056307480512851</v>
      </c>
      <c r="AA345">
        <v>-11.344038502155509</v>
      </c>
      <c r="AB345">
        <v>-3.8249546086570709</v>
      </c>
      <c r="AC345">
        <v>10.061964407270271</v>
      </c>
      <c r="AD345">
        <v>9.8131383027597963</v>
      </c>
      <c r="AE345">
        <v>55.801845053524758</v>
      </c>
    </row>
    <row r="346" spans="1:31" x14ac:dyDescent="0.25">
      <c r="A346" t="str">
        <v>2/05/09</v>
      </c>
      <c r="B346">
        <v>13.32</v>
      </c>
      <c r="C346">
        <v>13.32</v>
      </c>
      <c r="D346" s="1">
        <v>13.32</v>
      </c>
      <c r="E346">
        <v>13.32</v>
      </c>
      <c r="F346">
        <v>13.32</v>
      </c>
      <c r="G346">
        <v>2.150989963838787</v>
      </c>
      <c r="H346">
        <v>13.172000000000001</v>
      </c>
      <c r="I346">
        <v>13.11</v>
      </c>
      <c r="J346">
        <v>13.233333999999999</v>
      </c>
      <c r="K346">
        <v>13.63</v>
      </c>
      <c r="L346">
        <v>13.896922999999999</v>
      </c>
      <c r="M346">
        <v>44.478382000000003</v>
      </c>
      <c r="N346" s="1">
        <f>-100*(_xll.FDS($A$1,"P_PRICE_HIGH("&amp;A346&amp;","&amp;A346&amp;"-14D,,,,""PRICE"",""INTRA"")") - B346)/(_xll.FDS($A$1,"P_PRICE_HIGH("&amp;A346&amp;","&amp;A346&amp;"-14D,,,,""PRICE"",""INTRA"")") - _xll.FDS($A$1,"P_PRICE_LOW("&amp;A346&amp;","&amp;A346&amp;"-14D,,,,""PRICE"",""INTRA"")"))</f>
        <v>-839.71960947731816</v>
      </c>
      <c r="O346">
        <v>-722</v>
      </c>
      <c r="P346">
        <v>1.230795673136253</v>
      </c>
      <c r="Q346">
        <v>1.1754026725937849</v>
      </c>
      <c r="R346">
        <v>7.6146920919748897</v>
      </c>
      <c r="S346">
        <v>7.3874921101195863</v>
      </c>
      <c r="T346">
        <v>10.55608220898816</v>
      </c>
      <c r="U346">
        <v>10.801778488427701</v>
      </c>
      <c r="V346">
        <v>5.1620987716298883</v>
      </c>
      <c r="W346">
        <v>5.2673226464249598</v>
      </c>
      <c r="X346">
        <v>91.747098811483781</v>
      </c>
      <c r="Y346">
        <v>53.565258452382182</v>
      </c>
      <c r="Z346">
        <v>-4.9906611491955388</v>
      </c>
      <c r="AA346">
        <v>-12.178869696391139</v>
      </c>
      <c r="AB346">
        <v>-3.8546359855249732</v>
      </c>
      <c r="AC346">
        <v>10.17491416325908</v>
      </c>
      <c r="AD346">
        <v>9.9233631214380598</v>
      </c>
      <c r="AE346">
        <v>55.760587462927838</v>
      </c>
    </row>
    <row r="347" spans="1:31" x14ac:dyDescent="0.25">
      <c r="A347" t="str">
        <v>2/06/09</v>
      </c>
      <c r="B347">
        <v>13.76</v>
      </c>
      <c r="C347">
        <v>13.76</v>
      </c>
      <c r="D347" s="1">
        <v>13.76</v>
      </c>
      <c r="E347">
        <v>13.76</v>
      </c>
      <c r="F347">
        <v>13.76</v>
      </c>
      <c r="G347">
        <v>2.3365545329402222</v>
      </c>
      <c r="H347">
        <v>13.244</v>
      </c>
      <c r="I347">
        <v>13.141666000000001</v>
      </c>
      <c r="J347">
        <v>13.226666</v>
      </c>
      <c r="K347">
        <v>13.538</v>
      </c>
      <c r="L347">
        <v>13.874616</v>
      </c>
      <c r="M347">
        <v>50.747185000000002</v>
      </c>
      <c r="N347" s="1">
        <f>-100*(_xll.FDS($A$1,"P_PRICE_HIGH("&amp;A347&amp;","&amp;A347&amp;"-14D,,,,""PRICE"",""INTRA"")") - B347)/(_xll.FDS($A$1,"P_PRICE_HIGH("&amp;A347&amp;","&amp;A347&amp;"-14D,,,,""PRICE"",""INTRA"")") - _xll.FDS($A$1,"P_PRICE_LOW("&amp;A347&amp;","&amp;A347&amp;"-14D,,,,""PRICE"",""INTRA"")"))</f>
        <v>-886.46559908854908</v>
      </c>
      <c r="O347">
        <v>-687</v>
      </c>
      <c r="P347">
        <v>1.2766942911334549</v>
      </c>
      <c r="Q347">
        <v>1.2181921516099801</v>
      </c>
      <c r="R347">
        <v>7.9124044753898453</v>
      </c>
      <c r="S347">
        <v>7.6545183503915988</v>
      </c>
      <c r="T347">
        <v>10.917879334943359</v>
      </c>
      <c r="U347">
        <v>11.199473171438351</v>
      </c>
      <c r="V347">
        <v>4.9698183513759009</v>
      </c>
      <c r="W347">
        <v>5.060965594226138</v>
      </c>
      <c r="X347">
        <v>98.331120637365728</v>
      </c>
      <c r="Y347">
        <v>53.782656809107877</v>
      </c>
      <c r="Z347">
        <v>-5.5147876409898453</v>
      </c>
      <c r="AA347">
        <v>-12.60257282714694</v>
      </c>
      <c r="AB347">
        <v>-4.5007502460235189</v>
      </c>
      <c r="AC347">
        <v>10.63252896097657</v>
      </c>
      <c r="AD347">
        <v>10.304791610746801</v>
      </c>
      <c r="AE347">
        <v>55.771841886067961</v>
      </c>
    </row>
    <row r="348" spans="1:31" x14ac:dyDescent="0.25">
      <c r="A348" t="str">
        <v>2/09/09</v>
      </c>
      <c r="B348">
        <v>13.9</v>
      </c>
      <c r="C348">
        <v>13.9</v>
      </c>
      <c r="D348" s="1">
        <v>13.9</v>
      </c>
      <c r="E348">
        <v>13.9</v>
      </c>
      <c r="F348">
        <v>13.9</v>
      </c>
      <c r="G348">
        <v>2.3090468517110918</v>
      </c>
      <c r="H348">
        <v>13.42</v>
      </c>
      <c r="I348">
        <v>13.176666000000001</v>
      </c>
      <c r="J348">
        <v>13.226666</v>
      </c>
      <c r="K348">
        <v>13.474</v>
      </c>
      <c r="L348">
        <v>13.853847</v>
      </c>
      <c r="M348">
        <v>52.58173</v>
      </c>
      <c r="N348" s="1">
        <f>-100*(_xll.FDS($A$1,"P_PRICE_HIGH("&amp;A348&amp;","&amp;A348&amp;"-14D,,,,""PRICE"",""INTRA"")") - B348)/(_xll.FDS($A$1,"P_PRICE_HIGH("&amp;A348&amp;","&amp;A348&amp;"-14D,,,,""PRICE"",""INTRA"")") - _xll.FDS($A$1,"P_PRICE_LOW("&amp;A348&amp;","&amp;A348&amp;"-14D,,,,""PRICE"",""INTRA"")"))</f>
        <v>-971.05351709827062</v>
      </c>
      <c r="O348">
        <v>-670</v>
      </c>
      <c r="P348">
        <v>1.2878609051248151</v>
      </c>
      <c r="Q348">
        <v>1.2293417857230731</v>
      </c>
      <c r="R348">
        <v>8.1546047070311616</v>
      </c>
      <c r="S348">
        <v>7.9694605564586869</v>
      </c>
      <c r="T348">
        <v>10.976325369514781</v>
      </c>
      <c r="U348">
        <v>11.30362464910645</v>
      </c>
      <c r="V348">
        <v>4.9025402532732976</v>
      </c>
      <c r="W348">
        <v>4.9768277191045556</v>
      </c>
      <c r="X348">
        <v>51.700933177088018</v>
      </c>
      <c r="Y348">
        <v>53.371092781525668</v>
      </c>
      <c r="Z348">
        <v>-5.2447649364982274</v>
      </c>
      <c r="AA348">
        <v>-12.56075823922205</v>
      </c>
      <c r="AB348">
        <v>-4.3196666653688789</v>
      </c>
      <c r="AC348">
        <v>10.72916337394188</v>
      </c>
      <c r="AD348">
        <v>10.41944275543888</v>
      </c>
      <c r="AE348">
        <v>55.74243772831089</v>
      </c>
    </row>
    <row r="349" spans="1:31" x14ac:dyDescent="0.25">
      <c r="A349" t="str">
        <v>2/10/09</v>
      </c>
      <c r="B349">
        <v>13.98</v>
      </c>
      <c r="C349">
        <v>13.98</v>
      </c>
      <c r="D349" s="1">
        <v>13.98</v>
      </c>
      <c r="E349">
        <v>13.98</v>
      </c>
      <c r="F349">
        <v>13.98</v>
      </c>
      <c r="G349">
        <v>2.1690808562040438</v>
      </c>
      <c r="H349">
        <v>13.632</v>
      </c>
      <c r="I349">
        <v>13.251666999999999</v>
      </c>
      <c r="J349">
        <v>13.263999999999999</v>
      </c>
      <c r="K349">
        <v>13.443</v>
      </c>
      <c r="L349">
        <v>13.836154000000001</v>
      </c>
      <c r="M349">
        <v>53.644275999999998</v>
      </c>
      <c r="N349" s="1">
        <f>-100*(_xll.FDS($A$1,"P_PRICE_HIGH("&amp;A349&amp;","&amp;A349&amp;"-14D,,,,""PRICE"",""INTRA"")") - B349)/(_xll.FDS($A$1,"P_PRICE_HIGH("&amp;A349&amp;","&amp;A349&amp;"-14D,,,,""PRICE"",""INTRA"")") - _xll.FDS($A$1,"P_PRICE_LOW("&amp;A349&amp;","&amp;A349&amp;"-14D,,,,""PRICE"",""INTRA"")"))</f>
        <v>-908.30807062282861</v>
      </c>
      <c r="O349">
        <v>-663</v>
      </c>
      <c r="P349">
        <v>1.305553437137678</v>
      </c>
      <c r="Q349">
        <v>1.24574160491647</v>
      </c>
      <c r="R349">
        <v>8.2197780343629372</v>
      </c>
      <c r="S349">
        <v>8.0329680321706931</v>
      </c>
      <c r="T349">
        <v>11.08234282344845</v>
      </c>
      <c r="U349">
        <v>11.414054612377729</v>
      </c>
      <c r="V349">
        <v>4.8287704353970682</v>
      </c>
      <c r="W349">
        <v>4.9072468867675214</v>
      </c>
      <c r="X349">
        <v>83.269539617444707</v>
      </c>
      <c r="Y349">
        <v>53.35679106661452</v>
      </c>
      <c r="Z349">
        <v>-5.343290916534472</v>
      </c>
      <c r="AA349">
        <v>-13.49403820334912</v>
      </c>
      <c r="AB349">
        <v>-4.2599028580329161</v>
      </c>
      <c r="AC349">
        <v>10.878525167327309</v>
      </c>
      <c r="AD349">
        <v>10.575107835556629</v>
      </c>
      <c r="AE349">
        <v>55.866490258965037</v>
      </c>
    </row>
    <row r="350" spans="1:31" x14ac:dyDescent="0.25">
      <c r="A350" t="str">
        <v>2/11/09</v>
      </c>
      <c r="B350">
        <v>13.7</v>
      </c>
      <c r="C350">
        <v>13.7</v>
      </c>
      <c r="D350" s="1">
        <v>13.7</v>
      </c>
      <c r="E350">
        <v>13.7</v>
      </c>
      <c r="F350">
        <v>13.7</v>
      </c>
      <c r="G350">
        <v>2.2064443598080268</v>
      </c>
      <c r="H350">
        <v>13.731999999999999</v>
      </c>
      <c r="I350">
        <v>13.335000000000001</v>
      </c>
      <c r="J350">
        <v>13.285334000000001</v>
      </c>
      <c r="K350">
        <v>13.4</v>
      </c>
      <c r="L350">
        <v>13.801538000000001</v>
      </c>
      <c r="M350">
        <v>49.466320000000003</v>
      </c>
      <c r="N350" s="1">
        <f>-100*(_xll.FDS($A$1,"P_PRICE_HIGH("&amp;A350&amp;","&amp;A350&amp;"-14D,,,,""PRICE"",""INTRA"")") - B350)/(_xll.FDS($A$1,"P_PRICE_HIGH("&amp;A350&amp;","&amp;A350&amp;"-14D,,,,""PRICE"",""INTRA"")") - _xll.FDS($A$1,"P_PRICE_LOW("&amp;A350&amp;","&amp;A350&amp;"-14D,,,,""PRICE"",""INTRA"")"))</f>
        <v>-908.32628579606785</v>
      </c>
      <c r="O350">
        <v>-689</v>
      </c>
      <c r="P350">
        <v>1.275047897211389</v>
      </c>
      <c r="Q350">
        <v>1.2167331417951719</v>
      </c>
      <c r="R350">
        <v>8.0634083552983462</v>
      </c>
      <c r="S350">
        <v>7.8927827227995762</v>
      </c>
      <c r="T350">
        <v>10.895172184113321</v>
      </c>
      <c r="U350">
        <v>11.23493700373359</v>
      </c>
      <c r="V350">
        <v>4.9576006928945056</v>
      </c>
      <c r="W350">
        <v>5.0113658307925117</v>
      </c>
      <c r="X350">
        <v>11.48774548545399</v>
      </c>
      <c r="Y350">
        <v>53.234887471112053</v>
      </c>
      <c r="Z350">
        <v>-5.3352822285604038</v>
      </c>
      <c r="AA350">
        <v>-13.131400122650779</v>
      </c>
      <c r="AB350">
        <v>-4.0193884240535924</v>
      </c>
      <c r="AC350">
        <v>10.624088041263841</v>
      </c>
      <c r="AD350">
        <v>10.355273358770051</v>
      </c>
      <c r="AE350">
        <v>56.017383522900012</v>
      </c>
    </row>
    <row r="351" spans="1:31" x14ac:dyDescent="0.25">
      <c r="A351" t="str">
        <v>2/12/09</v>
      </c>
      <c r="B351">
        <v>13.4</v>
      </c>
      <c r="C351">
        <v>13.4</v>
      </c>
      <c r="D351" s="1">
        <v>13.4</v>
      </c>
      <c r="E351">
        <v>13.4</v>
      </c>
      <c r="F351">
        <v>13.4</v>
      </c>
      <c r="G351">
        <v>2.1761069749360469</v>
      </c>
      <c r="H351">
        <v>13.747999999999999</v>
      </c>
      <c r="I351">
        <v>13.383333</v>
      </c>
      <c r="J351">
        <v>13.28</v>
      </c>
      <c r="K351">
        <v>13.362</v>
      </c>
      <c r="L351">
        <v>13.733077</v>
      </c>
      <c r="M351">
        <v>45.387585000000001</v>
      </c>
      <c r="N351" s="1">
        <f>-100*(_xll.FDS($A$1,"P_PRICE_HIGH("&amp;A351&amp;","&amp;A351&amp;"-14D,,,,""PRICE"",""INTRA"")") - B351)/(_xll.FDS($A$1,"P_PRICE_HIGH("&amp;A351&amp;","&amp;A351&amp;"-14D,,,,""PRICE"",""INTRA"")") - _xll.FDS($A$1,"P_PRICE_LOW("&amp;A351&amp;","&amp;A351&amp;"-14D,,,,""PRICE"",""INTRA"")"))</f>
        <v>-908.34580205311011</v>
      </c>
      <c r="O351">
        <v>-719</v>
      </c>
      <c r="P351">
        <v>1.240639035569576</v>
      </c>
      <c r="Q351">
        <v>1.1838446675945851</v>
      </c>
      <c r="R351">
        <v>7.9085066354911087</v>
      </c>
      <c r="S351">
        <v>7.7356061903071991</v>
      </c>
      <c r="T351">
        <v>10.71600403377755</v>
      </c>
      <c r="U351">
        <v>11.10837675735845</v>
      </c>
      <c r="V351">
        <v>5.0996993430003519</v>
      </c>
      <c r="W351">
        <v>5.1579927582435934</v>
      </c>
      <c r="X351">
        <v>1.829557710068378</v>
      </c>
      <c r="Y351">
        <v>53.857565732474391</v>
      </c>
      <c r="Z351">
        <v>-5.8097518478916026</v>
      </c>
      <c r="AA351">
        <v>-12.370799078775439</v>
      </c>
      <c r="AB351">
        <v>-5.0277267713573011</v>
      </c>
      <c r="AC351">
        <v>10.44518737156052</v>
      </c>
      <c r="AD351">
        <v>10.09421774521469</v>
      </c>
      <c r="AE351">
        <v>56.09729327390469</v>
      </c>
    </row>
    <row r="352" spans="1:31" x14ac:dyDescent="0.25">
      <c r="A352" t="str">
        <v>2/13/09</v>
      </c>
      <c r="B352">
        <v>13.68</v>
      </c>
      <c r="C352">
        <v>13.68</v>
      </c>
      <c r="D352" s="1">
        <v>13.68</v>
      </c>
      <c r="E352">
        <v>13.68</v>
      </c>
      <c r="F352">
        <v>13.68</v>
      </c>
      <c r="G352">
        <v>2.189697210066988</v>
      </c>
      <c r="H352">
        <v>13.731999999999999</v>
      </c>
      <c r="I352">
        <v>13.463333</v>
      </c>
      <c r="J352">
        <v>13.32</v>
      </c>
      <c r="K352">
        <v>13.353</v>
      </c>
      <c r="L352">
        <v>13.654615</v>
      </c>
      <c r="M352">
        <v>49.567326000000001</v>
      </c>
      <c r="N352" s="1">
        <f>-100*(_xll.FDS($A$1,"P_PRICE_HIGH("&amp;A352&amp;","&amp;A352&amp;"-14D,,,,""PRICE"",""INTRA"")") - B352)/(_xll.FDS($A$1,"P_PRICE_HIGH("&amp;A352&amp;","&amp;A352&amp;"-14D,,,,""PRICE"",""INTRA"")") - _xll.FDS($A$1,"P_PRICE_LOW("&amp;A352&amp;","&amp;A352&amp;"-14D,,,,""PRICE"",""INTRA"")"))</f>
        <v>-908.32758687987075</v>
      </c>
      <c r="O352">
        <v>-693</v>
      </c>
      <c r="P352">
        <v>1.277419774351515</v>
      </c>
      <c r="Q352">
        <v>1.218784640755245</v>
      </c>
      <c r="R352">
        <v>8.1112950537536577</v>
      </c>
      <c r="S352">
        <v>7.9332287574699301</v>
      </c>
      <c r="T352">
        <v>11.01820874768501</v>
      </c>
      <c r="U352">
        <v>11.401823212546169</v>
      </c>
      <c r="V352">
        <v>4.9317229431068323</v>
      </c>
      <c r="W352">
        <v>5.0022791629300709</v>
      </c>
      <c r="X352">
        <v>94.508847907895287</v>
      </c>
      <c r="Y352">
        <v>53.710134340988077</v>
      </c>
      <c r="Z352">
        <v>-6.6216360181400136</v>
      </c>
      <c r="AA352">
        <v>-13.01330675244259</v>
      </c>
      <c r="AB352">
        <v>-4.7473447101389956</v>
      </c>
      <c r="AC352">
        <v>10.740997853371001</v>
      </c>
      <c r="AD352">
        <v>10.41167810628691</v>
      </c>
      <c r="AE352">
        <v>51.361869126789053</v>
      </c>
    </row>
    <row r="353" spans="1:31" x14ac:dyDescent="0.25">
      <c r="A353" t="str">
        <v>2/16/09</v>
      </c>
      <c r="B353">
        <v>13.54</v>
      </c>
      <c r="C353">
        <v>13.54</v>
      </c>
      <c r="D353" s="1">
        <v>13.54</v>
      </c>
      <c r="E353">
        <v>13.54</v>
      </c>
      <c r="F353">
        <v>13.54</v>
      </c>
      <c r="G353">
        <v>2.1982883705947871</v>
      </c>
      <c r="H353">
        <v>13.66</v>
      </c>
      <c r="I353">
        <v>13.484999999999999</v>
      </c>
      <c r="J353">
        <v>13.375999999999999</v>
      </c>
      <c r="K353">
        <v>13.335000000000001</v>
      </c>
      <c r="L353">
        <v>13.575384</v>
      </c>
      <c r="M353">
        <v>47.605457000000001</v>
      </c>
      <c r="N353" s="1">
        <f>-100*(_xll.FDS($A$1,"P_PRICE_HIGH("&amp;A353&amp;","&amp;A353&amp;"-14D,,,,""PRICE"",""INTRA"")") - B353)/(_xll.FDS($A$1,"P_PRICE_HIGH("&amp;A353&amp;","&amp;A353&amp;"-14D,,,,""PRICE"",""INTRA"")") - _xll.FDS($A$1,"P_PRICE_LOW("&amp;A353&amp;","&amp;A353&amp;"-14D,,,,""PRICE"",""INTRA"")"))</f>
        <v>-926.85350521417638</v>
      </c>
      <c r="O353">
        <v>-706</v>
      </c>
      <c r="P353">
        <v>1.263617693569892</v>
      </c>
      <c r="Q353">
        <v>1.20601172638101</v>
      </c>
      <c r="R353">
        <v>8.0796207978691896</v>
      </c>
      <c r="S353">
        <v>7.8968576394969174</v>
      </c>
      <c r="T353">
        <v>11.04063011528862</v>
      </c>
      <c r="U353">
        <v>11.41987849748646</v>
      </c>
      <c r="V353">
        <v>4.9901245652492268</v>
      </c>
      <c r="W353">
        <v>5.0410393961952282</v>
      </c>
      <c r="X353">
        <v>54.453600084154253</v>
      </c>
      <c r="Y353">
        <v>53.98088847490196</v>
      </c>
      <c r="Z353">
        <v>-6.3337629507059452</v>
      </c>
      <c r="AA353">
        <v>-12.28914445348472</v>
      </c>
      <c r="AB353">
        <v>-5.3986392858804608</v>
      </c>
      <c r="AC353">
        <v>10.70947214405021</v>
      </c>
      <c r="AD353">
        <v>10.33817928519252</v>
      </c>
      <c r="AE353">
        <v>51.508841334838998</v>
      </c>
    </row>
    <row r="354" spans="1:31" x14ac:dyDescent="0.25">
      <c r="A354" t="str">
        <v>2/17/09</v>
      </c>
      <c r="B354">
        <v>13.06</v>
      </c>
      <c r="C354">
        <v>13.06</v>
      </c>
      <c r="D354" s="1">
        <v>13.06</v>
      </c>
      <c r="E354">
        <v>13.06</v>
      </c>
      <c r="F354">
        <v>13.06</v>
      </c>
      <c r="G354">
        <v>2.2060834405685381</v>
      </c>
      <c r="H354">
        <v>13.476000000000001</v>
      </c>
      <c r="I354">
        <v>13.456666999999999</v>
      </c>
      <c r="J354">
        <v>13.391999999999999</v>
      </c>
      <c r="K354">
        <v>13.317</v>
      </c>
      <c r="L354">
        <v>13.493846</v>
      </c>
      <c r="M354">
        <v>41.535435</v>
      </c>
      <c r="N354" s="1">
        <f>-100*(_xll.FDS($A$1,"P_PRICE_HIGH("&amp;A354&amp;","&amp;A354&amp;"-14D,,,,""PRICE"",""INTRA"")") - B354)/(_xll.FDS($A$1,"P_PRICE_HIGH("&amp;A354&amp;","&amp;A354&amp;"-14D,,,,""PRICE"",""INTRA"")") - _xll.FDS($A$1,"P_PRICE_LOW("&amp;A354&amp;","&amp;A354&amp;"-14D,,,,""PRICE"",""INTRA"")"))</f>
        <v>-926.885367780308</v>
      </c>
      <c r="O354">
        <v>-743</v>
      </c>
      <c r="P354">
        <v>1.225757666979979</v>
      </c>
      <c r="Q354">
        <v>1.1696019272059719</v>
      </c>
      <c r="R354">
        <v>7.7731281903264513</v>
      </c>
      <c r="S354">
        <v>7.5943121488668854</v>
      </c>
      <c r="T354">
        <v>10.75315664175476</v>
      </c>
      <c r="U354">
        <v>11.080865240540311</v>
      </c>
      <c r="V354">
        <v>5.1263475760022139</v>
      </c>
      <c r="W354">
        <v>5.1584556043819143</v>
      </c>
      <c r="X354">
        <v>1.0708186634530219</v>
      </c>
      <c r="Y354">
        <v>53.733603043069706</v>
      </c>
      <c r="Z354">
        <v>-6.701522867083697</v>
      </c>
      <c r="AA354">
        <v>-12.776607405492561</v>
      </c>
      <c r="AB354">
        <v>-5.5181984082508722</v>
      </c>
      <c r="AC354">
        <v>10.41855336306215</v>
      </c>
      <c r="AD354">
        <v>10.05362136501595</v>
      </c>
      <c r="AE354">
        <v>51.529574892754141</v>
      </c>
    </row>
    <row r="355" spans="1:31" x14ac:dyDescent="0.25">
      <c r="A355" t="str">
        <v>2/18/09</v>
      </c>
      <c r="B355">
        <v>13.16</v>
      </c>
      <c r="C355">
        <v>13.16</v>
      </c>
      <c r="D355" s="1">
        <v>13.16</v>
      </c>
      <c r="E355">
        <v>13.16</v>
      </c>
      <c r="F355">
        <v>13.16</v>
      </c>
      <c r="G355">
        <v>2.2147146895505729</v>
      </c>
      <c r="H355">
        <v>13.368</v>
      </c>
      <c r="I355">
        <v>13.468332999999999</v>
      </c>
      <c r="J355">
        <v>13.421333000000001</v>
      </c>
      <c r="K355">
        <v>13.305999999999999</v>
      </c>
      <c r="L355">
        <v>13.438461</v>
      </c>
      <c r="M355">
        <v>43.161434</v>
      </c>
      <c r="N355" s="1">
        <f>-100*(_xll.FDS($A$1,"P_PRICE_HIGH("&amp;A355&amp;","&amp;A355&amp;"-14D,,,,""PRICE"",""INTRA"")") - B355)/(_xll.FDS($A$1,"P_PRICE_HIGH("&amp;A355&amp;","&amp;A355&amp;"-14D,,,,""PRICE"",""INTRA"")") - _xll.FDS($A$1,"P_PRICE_LOW("&amp;A355&amp;","&amp;A355&amp;"-14D,,,,""PRICE"",""INTRA"")"))</f>
        <v>-1104.6970679915826</v>
      </c>
      <c r="O355">
        <v>-724</v>
      </c>
      <c r="P355">
        <v>1.2262829972921521</v>
      </c>
      <c r="Q355">
        <v>1.1708603204071391</v>
      </c>
      <c r="R355">
        <v>7.8449425550362033</v>
      </c>
      <c r="S355">
        <v>7.6606864557534218</v>
      </c>
      <c r="T355">
        <v>10.80017736777131</v>
      </c>
      <c r="U355">
        <v>11.170010939869879</v>
      </c>
      <c r="V355">
        <v>5.1419479361610119</v>
      </c>
      <c r="W355">
        <v>5.1564331027229562</v>
      </c>
      <c r="X355">
        <v>52.647899760429247</v>
      </c>
      <c r="Y355">
        <v>53.827460119634949</v>
      </c>
      <c r="Z355">
        <v>-6.8387146398681233</v>
      </c>
      <c r="AA355">
        <v>-13.333209285155389</v>
      </c>
      <c r="AB355">
        <v>-5.6098638915019254</v>
      </c>
      <c r="AC355">
        <v>10.441179564701629</v>
      </c>
      <c r="AD355">
        <v>10.064289502304581</v>
      </c>
      <c r="AE355">
        <v>51.324167927165583</v>
      </c>
    </row>
    <row r="356" spans="1:31" x14ac:dyDescent="0.25">
      <c r="A356" t="str">
        <v>2/19/09</v>
      </c>
      <c r="B356">
        <v>13.18</v>
      </c>
      <c r="C356">
        <v>13.18</v>
      </c>
      <c r="D356" s="1">
        <v>13.18</v>
      </c>
      <c r="E356">
        <v>13.18</v>
      </c>
      <c r="F356">
        <v>13.18</v>
      </c>
      <c r="G356">
        <v>2.207011037870557</v>
      </c>
      <c r="H356">
        <v>13.324</v>
      </c>
      <c r="I356">
        <v>13.49</v>
      </c>
      <c r="J356">
        <v>13.414667</v>
      </c>
      <c r="K356">
        <v>13.291</v>
      </c>
      <c r="L356">
        <v>13.385384999999999</v>
      </c>
      <c r="M356">
        <v>43.499879999999997</v>
      </c>
      <c r="N356" s="1">
        <f>-100*(_xll.FDS($A$1,"P_PRICE_HIGH("&amp;A356&amp;","&amp;A356&amp;"-14D,,,,""PRICE"",""INTRA"")") - B356)/(_xll.FDS($A$1,"P_PRICE_HIGH("&amp;A356&amp;","&amp;A356&amp;"-14D,,,,""PRICE"",""INTRA"")") - _xll.FDS($A$1,"P_PRICE_LOW("&amp;A356&amp;","&amp;A356&amp;"-14D,,,,""PRICE"",""INTRA"")"))</f>
        <v>-1104.695485688065</v>
      </c>
      <c r="O356">
        <v>-718</v>
      </c>
      <c r="P356">
        <v>1.224784111865663</v>
      </c>
      <c r="Q356">
        <v>1.17010042538641</v>
      </c>
      <c r="R356">
        <v>7.8634967593061553</v>
      </c>
      <c r="S356">
        <v>7.6861633673372074</v>
      </c>
      <c r="T356">
        <v>10.780870443103851</v>
      </c>
      <c r="U356">
        <v>11.147332519539191</v>
      </c>
      <c r="V356">
        <v>5.1417982131634936</v>
      </c>
      <c r="W356">
        <v>5.1557733680313902</v>
      </c>
      <c r="X356">
        <v>60.579538060309943</v>
      </c>
      <c r="Y356">
        <v>53.811029878162849</v>
      </c>
      <c r="Z356">
        <v>-6.1480469115178336</v>
      </c>
      <c r="AA356">
        <v>-13.32183394835474</v>
      </c>
      <c r="AB356">
        <v>-5.6640768172907867</v>
      </c>
      <c r="AC356">
        <v>10.43923425189616</v>
      </c>
      <c r="AD356">
        <v>10.06021500642664</v>
      </c>
      <c r="AE356">
        <v>51.295686192707123</v>
      </c>
    </row>
    <row r="357" spans="1:31" x14ac:dyDescent="0.25">
      <c r="A357" t="str">
        <v>2/20/09</v>
      </c>
      <c r="B357">
        <v>12.9</v>
      </c>
      <c r="C357">
        <v>12.9</v>
      </c>
      <c r="D357" s="1">
        <v>12.9</v>
      </c>
      <c r="E357">
        <v>12.9</v>
      </c>
      <c r="F357">
        <v>12.9</v>
      </c>
      <c r="G357">
        <v>2.155061562118159</v>
      </c>
      <c r="H357">
        <v>13.167999999999999</v>
      </c>
      <c r="I357">
        <v>13.465</v>
      </c>
      <c r="J357">
        <v>13.381333</v>
      </c>
      <c r="K357">
        <v>13.282</v>
      </c>
      <c r="L357">
        <v>13.336923000000001</v>
      </c>
      <c r="M357">
        <v>39.916344000000002</v>
      </c>
      <c r="N357" s="1">
        <f>-100*(_xll.FDS($A$1,"P_PRICE_HIGH("&amp;A357&amp;","&amp;A357&amp;"-14D,,,,""PRICE"",""INTRA"")") - B357)/(_xll.FDS($A$1,"P_PRICE_HIGH("&amp;A357&amp;","&amp;A357&amp;"-14D,,,,""PRICE"",""INTRA"")") - _xll.FDS($A$1,"P_PRICE_LOW("&amp;A357&amp;","&amp;A357&amp;"-14D,,,,""PRICE"",""INTRA"")"))</f>
        <v>-1068.5683456540705</v>
      </c>
      <c r="O357">
        <v>-757</v>
      </c>
      <c r="P357">
        <v>1.1989258788060719</v>
      </c>
      <c r="Q357">
        <v>1.1452952584073399</v>
      </c>
      <c r="R357">
        <v>7.6925969294995706</v>
      </c>
      <c r="S357">
        <v>7.5450235158112822</v>
      </c>
      <c r="T357">
        <v>10.5937668101254</v>
      </c>
      <c r="U357">
        <v>10.906084734535821</v>
      </c>
      <c r="V357">
        <v>5.244464236640785</v>
      </c>
      <c r="W357">
        <v>5.2525881871148714</v>
      </c>
      <c r="X357">
        <v>1.0452316251979641</v>
      </c>
      <c r="Y357">
        <v>53.796287342443733</v>
      </c>
      <c r="Z357">
        <v>-6.2356935807445391</v>
      </c>
      <c r="AA357">
        <v>-13.20876365165077</v>
      </c>
      <c r="AB357">
        <v>-5.7623337205267644</v>
      </c>
      <c r="AC357">
        <v>10.244420030015601</v>
      </c>
      <c r="AD357">
        <v>9.8659623825997755</v>
      </c>
      <c r="AE357">
        <v>51.378609038002999</v>
      </c>
    </row>
    <row r="358" spans="1:31" x14ac:dyDescent="0.25">
      <c r="A358" t="str">
        <v>2/23/09</v>
      </c>
      <c r="B358">
        <v>13.34</v>
      </c>
      <c r="C358">
        <v>13.34</v>
      </c>
      <c r="D358" s="1">
        <v>13.34</v>
      </c>
      <c r="E358">
        <v>13.34</v>
      </c>
      <c r="F358">
        <v>13.34</v>
      </c>
      <c r="G358">
        <v>2.1726280700579612</v>
      </c>
      <c r="H358">
        <v>13.128</v>
      </c>
      <c r="I358">
        <v>13.466666</v>
      </c>
      <c r="J358">
        <v>13.402666999999999</v>
      </c>
      <c r="K358">
        <v>13.314</v>
      </c>
      <c r="L358">
        <v>13.316922999999999</v>
      </c>
      <c r="M358">
        <v>47.267882999999998</v>
      </c>
      <c r="N358" s="1">
        <f>-100*(_xll.FDS($A$1,"P_PRICE_HIGH("&amp;A358&amp;","&amp;A358&amp;"-14D,,,,""PRICE"",""INTRA"")") - B358)/(_xll.FDS($A$1,"P_PRICE_HIGH("&amp;A358&amp;","&amp;A358&amp;"-14D,,,,""PRICE"",""INTRA"")") - _xll.FDS($A$1,"P_PRICE_LOW("&amp;A358&amp;","&amp;A358&amp;"-14D,,,,""PRICE"",""INTRA"")"))</f>
        <v>-1068.5346740744144</v>
      </c>
      <c r="O358">
        <v>-719</v>
      </c>
      <c r="P358">
        <v>1.243307023466004</v>
      </c>
      <c r="Q358">
        <v>1.1871021433130751</v>
      </c>
      <c r="R358">
        <v>7.9852204443106336</v>
      </c>
      <c r="S358">
        <v>7.8233391401607522</v>
      </c>
      <c r="T358">
        <v>10.988310046701461</v>
      </c>
      <c r="U358">
        <v>11.24362193647204</v>
      </c>
      <c r="V358">
        <v>5.060761920608595</v>
      </c>
      <c r="W358">
        <v>5.0696798366910558</v>
      </c>
      <c r="X358">
        <v>99.124918482623173</v>
      </c>
      <c r="Y358">
        <v>53.901759131221318</v>
      </c>
      <c r="Z358">
        <v>-5.6042256532987356</v>
      </c>
      <c r="AA358">
        <v>-13.72359391947832</v>
      </c>
      <c r="AB358">
        <v>-5.7017874172440104</v>
      </c>
      <c r="AC358">
        <v>10.634477950445291</v>
      </c>
      <c r="AD358">
        <v>10.25432016498775</v>
      </c>
      <c r="AE358">
        <v>51.296786806469783</v>
      </c>
    </row>
    <row r="359" spans="1:31" x14ac:dyDescent="0.25">
      <c r="A359" t="str">
        <v>2/24/09</v>
      </c>
      <c r="B359">
        <v>12.92</v>
      </c>
      <c r="C359">
        <v>12.92</v>
      </c>
      <c r="D359" s="1">
        <v>12.92</v>
      </c>
      <c r="E359">
        <v>12.92</v>
      </c>
      <c r="F359">
        <v>12.92</v>
      </c>
      <c r="G359">
        <v>2.2966092147118911</v>
      </c>
      <c r="H359">
        <v>13.1</v>
      </c>
      <c r="I359">
        <v>13.396667000000001</v>
      </c>
      <c r="J359">
        <v>13.402666999999999</v>
      </c>
      <c r="K359">
        <v>13.319000000000001</v>
      </c>
      <c r="L359">
        <v>13.279230999999999</v>
      </c>
      <c r="M359">
        <v>41.986874</v>
      </c>
      <c r="N359" s="1">
        <f>-100*(_xll.FDS($A$1,"P_PRICE_HIGH("&amp;A359&amp;","&amp;A359&amp;"-14D,,,,""PRICE"",""INTRA"")") - B359)/(_xll.FDS($A$1,"P_PRICE_HIGH("&amp;A359&amp;","&amp;A359&amp;"-14D,,,,""PRICE"",""INTRA"")") - _xll.FDS($A$1,"P_PRICE_LOW("&amp;A359&amp;","&amp;A359&amp;"-14D,,,,""PRICE"",""INTRA"")"))</f>
        <v>-1040.9021446621994</v>
      </c>
      <c r="O359">
        <v>-757</v>
      </c>
      <c r="P359">
        <v>1.208744919883376</v>
      </c>
      <c r="Q359">
        <v>1.153792272016821</v>
      </c>
      <c r="R359">
        <v>7.7560806276012881</v>
      </c>
      <c r="S359">
        <v>7.5668016522892163</v>
      </c>
      <c r="T359">
        <v>10.74869918942133</v>
      </c>
      <c r="U359">
        <v>10.97540621570886</v>
      </c>
      <c r="V359">
        <v>5.1625149114389384</v>
      </c>
      <c r="W359">
        <v>4.9340652227437101</v>
      </c>
      <c r="X359">
        <v>1.834910058985173</v>
      </c>
      <c r="Y359">
        <v>51.245197015833249</v>
      </c>
      <c r="Z359">
        <v>-6.0748586535564097</v>
      </c>
      <c r="AA359">
        <v>-14.07480489032403</v>
      </c>
      <c r="AB359">
        <v>-6.3509122020871791</v>
      </c>
      <c r="AC359">
        <v>10.396467160718069</v>
      </c>
      <c r="AD359">
        <v>9.9793333036138119</v>
      </c>
      <c r="AE359">
        <v>51.225813401801531</v>
      </c>
    </row>
    <row r="360" spans="1:31" x14ac:dyDescent="0.25">
      <c r="A360" t="str">
        <v>2/25/09</v>
      </c>
      <c r="B360">
        <v>13.12</v>
      </c>
      <c r="C360">
        <v>13.12</v>
      </c>
      <c r="D360" s="1">
        <v>13.12</v>
      </c>
      <c r="E360">
        <v>13.12</v>
      </c>
      <c r="F360">
        <v>13.12</v>
      </c>
      <c r="G360">
        <v>2.3114265774970639</v>
      </c>
      <c r="H360">
        <v>13.092000000000001</v>
      </c>
      <c r="I360">
        <v>13.331666999999999</v>
      </c>
      <c r="J360">
        <v>13.397333</v>
      </c>
      <c r="K360">
        <v>13.339</v>
      </c>
      <c r="L360">
        <v>13.267693</v>
      </c>
      <c r="M360">
        <v>45.130609999999997</v>
      </c>
      <c r="N360" s="1">
        <f>-100*(_xll.FDS($A$1,"P_PRICE_HIGH("&amp;A360&amp;","&amp;A360&amp;"-14D,,,,""PRICE"",""INTRA"")") - B360)/(_xll.FDS($A$1,"P_PRICE_HIGH("&amp;A360&amp;","&amp;A360&amp;"-14D,,,,""PRICE"",""INTRA"")") - _xll.FDS($A$1,"P_PRICE_LOW("&amp;A360&amp;","&amp;A360&amp;"-14D,,,,""PRICE"",""INTRA"")"))</f>
        <v>-1040.8872356444799</v>
      </c>
      <c r="O360">
        <v>-727</v>
      </c>
      <c r="P360">
        <v>1.224285822272863</v>
      </c>
      <c r="Q360">
        <v>1.169105740140761</v>
      </c>
      <c r="R360">
        <v>7.6993133124923716</v>
      </c>
      <c r="S360">
        <v>7.4639903312061406</v>
      </c>
      <c r="T360">
        <v>10.835616472056319</v>
      </c>
      <c r="U360">
        <v>11.087198540417919</v>
      </c>
      <c r="V360">
        <v>5.0823671101250802</v>
      </c>
      <c r="W360">
        <v>4.8626320588778249</v>
      </c>
      <c r="X360">
        <v>96.749304906485193</v>
      </c>
      <c r="Y360">
        <v>51.663572379599373</v>
      </c>
      <c r="Z360">
        <v>-6.8917991692948597</v>
      </c>
      <c r="AA360">
        <v>-14.88661441564572</v>
      </c>
      <c r="AB360">
        <v>-6.4103319480663181</v>
      </c>
      <c r="AC360">
        <v>10.63721833949216</v>
      </c>
      <c r="AD360">
        <v>10.21674203519113</v>
      </c>
      <c r="AE360">
        <v>51.184524741300713</v>
      </c>
    </row>
    <row r="361" spans="1:31" x14ac:dyDescent="0.25">
      <c r="A361" t="str">
        <v>2/26/09</v>
      </c>
      <c r="B361">
        <v>13.04</v>
      </c>
      <c r="C361">
        <v>13.04</v>
      </c>
      <c r="D361" s="1">
        <v>13.04</v>
      </c>
      <c r="E361">
        <v>13.04</v>
      </c>
      <c r="F361">
        <v>13.04</v>
      </c>
      <c r="G361">
        <v>2.0980738320321879</v>
      </c>
      <c r="H361">
        <v>13.064</v>
      </c>
      <c r="I361">
        <v>13.253333</v>
      </c>
      <c r="J361">
        <v>13.378667</v>
      </c>
      <c r="K361">
        <v>13.327</v>
      </c>
      <c r="L361">
        <v>13.254616</v>
      </c>
      <c r="M361">
        <v>44.101140000000001</v>
      </c>
      <c r="N361" s="1">
        <f>-100*(_xll.FDS($A$1,"P_PRICE_HIGH("&amp;A361&amp;","&amp;A361&amp;"-14D,,,,""PRICE"",""INTRA"")") - B361)/(_xll.FDS($A$1,"P_PRICE_HIGH("&amp;A361&amp;","&amp;A361&amp;"-14D,,,,""PRICE"",""INTRA"")") - _xll.FDS($A$1,"P_PRICE_LOW("&amp;A361&amp;","&amp;A361&amp;"-14D,,,,""PRICE"",""INTRA"")"))</f>
        <v>-1040.8931992515677</v>
      </c>
      <c r="O361">
        <v>-748</v>
      </c>
      <c r="P361">
        <v>1.211974887365656</v>
      </c>
      <c r="Q361">
        <v>1.157023462789966</v>
      </c>
      <c r="R361">
        <v>7.5881226751317099</v>
      </c>
      <c r="S361">
        <v>7.3075255905495364</v>
      </c>
      <c r="T361">
        <v>10.663529373213469</v>
      </c>
      <c r="U361">
        <v>10.91850235109955</v>
      </c>
      <c r="V361">
        <v>5.1417383264312893</v>
      </c>
      <c r="W361">
        <v>4.9164495650548146</v>
      </c>
      <c r="X361">
        <v>5.5847743446088893</v>
      </c>
      <c r="Y361">
        <v>51.381781623517632</v>
      </c>
      <c r="Z361">
        <v>-6.2813034454037258</v>
      </c>
      <c r="AA361">
        <v>-13.669276131892421</v>
      </c>
      <c r="AB361">
        <v>-6.3958313784678156</v>
      </c>
      <c r="AC361">
        <v>10.46173046446633</v>
      </c>
      <c r="AD361">
        <v>10.046444030476939</v>
      </c>
      <c r="AE361">
        <v>51.356886056879333</v>
      </c>
    </row>
    <row r="362" spans="1:31" x14ac:dyDescent="0.25">
      <c r="A362" t="str">
        <v>2/27/09</v>
      </c>
      <c r="B362">
        <v>12.98</v>
      </c>
      <c r="C362">
        <v>12.98</v>
      </c>
      <c r="D362" s="1">
        <v>12.98</v>
      </c>
      <c r="E362">
        <v>12.98</v>
      </c>
      <c r="F362">
        <v>12.98</v>
      </c>
      <c r="G362">
        <v>2.086284710924132</v>
      </c>
      <c r="H362">
        <v>13.08</v>
      </c>
      <c r="I362">
        <v>13.193334</v>
      </c>
      <c r="J362">
        <v>13.326667</v>
      </c>
      <c r="K362">
        <v>13.305999999999999</v>
      </c>
      <c r="L362">
        <v>13.235385000000001</v>
      </c>
      <c r="M362">
        <v>43.303310000000003</v>
      </c>
      <c r="N362" s="1">
        <f>-100*(_xll.FDS($A$1,"P_PRICE_HIGH("&amp;A362&amp;","&amp;A362&amp;"-14D,,,,""PRICE"",""INTRA"")") - B362)/(_xll.FDS($A$1,"P_PRICE_HIGH("&amp;A362&amp;","&amp;A362&amp;"-14D,,,,""PRICE"",""INTRA"")") - _xll.FDS($A$1,"P_PRICE_LOW("&amp;A362&amp;","&amp;A362&amp;"-14D,,,,""PRICE"",""INTRA"")"))</f>
        <v>-1040.8976719568836</v>
      </c>
      <c r="O362">
        <v>-767</v>
      </c>
      <c r="P362">
        <v>1.214771710141078</v>
      </c>
      <c r="Q362">
        <v>1.157560130861069</v>
      </c>
      <c r="R362">
        <v>7.0765911946224209</v>
      </c>
      <c r="S362">
        <v>7.2851040992694509</v>
      </c>
      <c r="T362">
        <v>10.66589677252774</v>
      </c>
      <c r="U362">
        <v>10.865377679397429</v>
      </c>
      <c r="V362">
        <v>5.0927250167644607</v>
      </c>
      <c r="W362">
        <v>4.8937599511791898</v>
      </c>
      <c r="X362">
        <v>58.054233694863967</v>
      </c>
      <c r="Y362">
        <v>51.493576917999313</v>
      </c>
      <c r="Z362">
        <v>-6.5052845753614266</v>
      </c>
      <c r="AA362">
        <v>-14.670972142572509</v>
      </c>
      <c r="AB362">
        <v>-6.8099803658801079</v>
      </c>
      <c r="AC362">
        <v>10.535439203797001</v>
      </c>
      <c r="AD362">
        <v>10.0962690326373</v>
      </c>
      <c r="AE362">
        <v>51.367053656940968</v>
      </c>
    </row>
    <row r="363" spans="1:31" x14ac:dyDescent="0.25">
      <c r="A363" t="str">
        <v>3/02/09</v>
      </c>
      <c r="B363">
        <v>12.38</v>
      </c>
      <c r="C363">
        <v>12.38</v>
      </c>
      <c r="D363" s="1">
        <v>12.38</v>
      </c>
      <c r="E363">
        <v>12.38</v>
      </c>
      <c r="F363">
        <v>12.38</v>
      </c>
      <c r="G363">
        <v>2.2484926414595852</v>
      </c>
      <c r="H363">
        <v>12.888</v>
      </c>
      <c r="I363">
        <v>13.108333999999999</v>
      </c>
      <c r="J363">
        <v>13.225332999999999</v>
      </c>
      <c r="K363">
        <v>13.273999999999999</v>
      </c>
      <c r="L363">
        <v>13.208462000000001</v>
      </c>
      <c r="M363">
        <v>36.242381999999999</v>
      </c>
      <c r="N363" s="1">
        <f>-100*(_xll.FDS($A$1,"P_PRICE_HIGH("&amp;A363&amp;","&amp;A363&amp;"-14D,,,,""PRICE"",""INTRA"")") - B363)/(_xll.FDS($A$1,"P_PRICE_HIGH("&amp;A363&amp;","&amp;A363&amp;"-14D,,,,""PRICE"",""INTRA"")") - _xll.FDS($A$1,"P_PRICE_LOW("&amp;A363&amp;","&amp;A363&amp;"-14D,,,,""PRICE"",""INTRA"")"))</f>
        <v>-831.45851320372799</v>
      </c>
      <c r="O363">
        <v>-806</v>
      </c>
      <c r="P363">
        <v>1.2160024769502971</v>
      </c>
      <c r="Q363">
        <v>1.165840490573878</v>
      </c>
      <c r="R363">
        <v>7.0283041295433124</v>
      </c>
      <c r="S363">
        <v>6.973528061062467</v>
      </c>
      <c r="T363">
        <v>10.61928210703678</v>
      </c>
      <c r="U363">
        <v>10.54982731330813</v>
      </c>
      <c r="V363">
        <v>5.0627342579388763</v>
      </c>
      <c r="W363">
        <v>4.723238426606633</v>
      </c>
      <c r="X363">
        <v>5.7077602794600918E-2</v>
      </c>
      <c r="Y363">
        <v>49.809455555884853</v>
      </c>
      <c r="Z363">
        <v>-7.6204283136637398</v>
      </c>
      <c r="AA363">
        <v>-7.9511908868888659</v>
      </c>
      <c r="AB363">
        <v>12.04191625619776</v>
      </c>
      <c r="AC363">
        <v>10.558445325571309</v>
      </c>
      <c r="AD363">
        <v>10.10925920456231</v>
      </c>
      <c r="AE363">
        <v>51.454270244260961</v>
      </c>
    </row>
    <row r="364" spans="1:31" x14ac:dyDescent="0.25">
      <c r="A364" t="str">
        <v>3/03/09</v>
      </c>
      <c r="B364">
        <v>12.2</v>
      </c>
      <c r="C364">
        <v>12.2</v>
      </c>
      <c r="D364" s="1">
        <v>12.2</v>
      </c>
      <c r="E364">
        <v>12.2</v>
      </c>
      <c r="F364">
        <v>12.2</v>
      </c>
      <c r="G364">
        <v>2.262226174458994</v>
      </c>
      <c r="H364">
        <v>12.744</v>
      </c>
      <c r="I364">
        <v>12.984999999999999</v>
      </c>
      <c r="J364">
        <v>13.106667</v>
      </c>
      <c r="K364">
        <v>13.238</v>
      </c>
      <c r="L364">
        <v>13.189230999999999</v>
      </c>
      <c r="M364">
        <v>34.428673000000003</v>
      </c>
      <c r="N364" s="1">
        <f>-100*(_xll.FDS($A$1,"P_PRICE_HIGH("&amp;A364&amp;","&amp;A364&amp;"-14D,,,,""PRICE"",""INTRA"")") - B364)/(_xll.FDS($A$1,"P_PRICE_HIGH("&amp;A364&amp;","&amp;A364&amp;"-14D,,,,""PRICE"",""INTRA"")") - _xll.FDS($A$1,"P_PRICE_LOW("&amp;A364&amp;","&amp;A364&amp;"-14D,,,,""PRICE"",""INTRA"")"))</f>
        <v>-776.06990890139059</v>
      </c>
      <c r="O364">
        <v>-800</v>
      </c>
      <c r="P364">
        <v>1.212248772783211</v>
      </c>
      <c r="Q364">
        <v>1.1445862776764659</v>
      </c>
      <c r="R364">
        <v>7.0322956584141556</v>
      </c>
      <c r="S364">
        <v>6.9936858845415326</v>
      </c>
      <c r="T364">
        <v>10.615194133191091</v>
      </c>
      <c r="U364">
        <v>10.531807107948399</v>
      </c>
      <c r="V364">
        <v>5.0679660655226879</v>
      </c>
      <c r="W364">
        <v>4.7693258972956976</v>
      </c>
      <c r="X364">
        <v>39.959498349225747</v>
      </c>
      <c r="Y364">
        <v>49.804882696526327</v>
      </c>
      <c r="Z364">
        <v>-10.43809935037811</v>
      </c>
      <c r="AA364">
        <v>-9.1087328219568189</v>
      </c>
      <c r="AB364">
        <v>14.047266761882099</v>
      </c>
      <c r="AC364">
        <v>10.45888715336446</v>
      </c>
      <c r="AD364">
        <v>10.09962115515208</v>
      </c>
      <c r="AE364">
        <v>51.329540401162042</v>
      </c>
    </row>
    <row r="365" spans="1:31" x14ac:dyDescent="0.25">
      <c r="A365" t="str">
        <v>3/04/09</v>
      </c>
      <c r="B365">
        <v>12.48</v>
      </c>
      <c r="C365">
        <v>12.48</v>
      </c>
      <c r="D365" s="1">
        <v>12.48</v>
      </c>
      <c r="E365">
        <v>12.48</v>
      </c>
      <c r="F365">
        <v>12.48</v>
      </c>
      <c r="G365">
        <v>2.2694627150256741</v>
      </c>
      <c r="H365">
        <v>12.616</v>
      </c>
      <c r="I365">
        <v>12.896667000000001</v>
      </c>
      <c r="J365">
        <v>13.025333</v>
      </c>
      <c r="K365">
        <v>13.202</v>
      </c>
      <c r="L365">
        <v>13.176154</v>
      </c>
      <c r="M365">
        <v>39.500587000000003</v>
      </c>
      <c r="N365" s="1">
        <f>-100*(_xll.FDS($A$1,"P_PRICE_HIGH("&amp;A365&amp;","&amp;A365&amp;"-14D,,,,""PRICE"",""INTRA"")") - B365)/(_xll.FDS($A$1,"P_PRICE_HIGH("&amp;A365&amp;","&amp;A365&amp;"-14D,,,,""PRICE"",""INTRA"")") - _xll.FDS($A$1,"P_PRICE_LOW("&amp;A365&amp;","&amp;A365&amp;"-14D,,,,""PRICE"",""INTRA"")"))</f>
        <v>-785.33074718466855</v>
      </c>
      <c r="O365">
        <v>-768</v>
      </c>
      <c r="P365">
        <v>1.2154317843940949</v>
      </c>
      <c r="Q365">
        <v>1.163841211136345</v>
      </c>
      <c r="R365">
        <v>7.0716316467383322</v>
      </c>
      <c r="S365">
        <v>7.2105881188977268</v>
      </c>
      <c r="T365">
        <v>10.658443542800249</v>
      </c>
      <c r="U365">
        <v>10.77647972885635</v>
      </c>
      <c r="V365">
        <v>5.0460703799889108</v>
      </c>
      <c r="W365">
        <v>4.6537941388565054</v>
      </c>
      <c r="X365">
        <v>95.850441546022523</v>
      </c>
      <c r="Y365">
        <v>49.647909287815523</v>
      </c>
      <c r="Z365">
        <v>-10.582705679623331</v>
      </c>
      <c r="AA365">
        <v>-8.7009249841965843</v>
      </c>
      <c r="AB365">
        <v>14.578377528456761</v>
      </c>
      <c r="AC365">
        <v>10.686735113159241</v>
      </c>
      <c r="AD365">
        <v>10.143713433773581</v>
      </c>
      <c r="AE365">
        <v>51.401013248826892</v>
      </c>
    </row>
    <row r="366" spans="1:31" x14ac:dyDescent="0.25">
      <c r="A366" t="str">
        <v>3/05/09</v>
      </c>
      <c r="B366">
        <v>12.36</v>
      </c>
      <c r="C366">
        <v>12.36</v>
      </c>
      <c r="D366" s="1">
        <v>12.36</v>
      </c>
      <c r="E366">
        <v>12.36</v>
      </c>
      <c r="F366">
        <v>12.36</v>
      </c>
      <c r="G366">
        <v>2.256554099482365</v>
      </c>
      <c r="H366">
        <v>12.48</v>
      </c>
      <c r="I366">
        <v>12.838333</v>
      </c>
      <c r="J366">
        <v>12.956</v>
      </c>
      <c r="K366">
        <v>13.154</v>
      </c>
      <c r="L366">
        <v>13.162307999999999</v>
      </c>
      <c r="M366">
        <v>38.139029999999998</v>
      </c>
      <c r="N366" s="1">
        <f>-100*(_xll.FDS($A$1,"P_PRICE_HIGH("&amp;A366&amp;","&amp;A366&amp;"-14D,,,,""PRICE"",""INTRA"")") - B366)/(_xll.FDS($A$1,"P_PRICE_HIGH("&amp;A366&amp;","&amp;A366&amp;"-14D,,,,""PRICE"",""INTRA"")") - _xll.FDS($A$1,"P_PRICE_LOW("&amp;A366&amp;","&amp;A366&amp;"-14D,,,,""PRICE"",""INTRA"")"))</f>
        <v>-785.33769504675354</v>
      </c>
      <c r="O366">
        <v>-788</v>
      </c>
      <c r="P366">
        <v>1.216017723008529</v>
      </c>
      <c r="Q366">
        <v>1.1677787280982559</v>
      </c>
      <c r="R366">
        <v>7.0446996332872978</v>
      </c>
      <c r="S366">
        <v>7.0517054161004573</v>
      </c>
      <c r="T366">
        <v>10.638189022665889</v>
      </c>
      <c r="U366">
        <v>10.670871994771851</v>
      </c>
      <c r="V366">
        <v>5.0377191736254918</v>
      </c>
      <c r="W366">
        <v>4.6172401958393179</v>
      </c>
      <c r="X366">
        <v>69.880407974412606</v>
      </c>
      <c r="Y366">
        <v>49.222623513695162</v>
      </c>
      <c r="Z366">
        <v>-10.575143021162649</v>
      </c>
      <c r="AA366">
        <v>-8.294421720057974</v>
      </c>
      <c r="AB366">
        <v>14.323716653312291</v>
      </c>
      <c r="AC366">
        <v>10.67942551374659</v>
      </c>
      <c r="AD366">
        <v>10.145010692550381</v>
      </c>
      <c r="AE366">
        <v>51.533669227031687</v>
      </c>
    </row>
    <row r="367" spans="1:31" x14ac:dyDescent="0.25">
      <c r="A367" t="str">
        <v>3/06/09</v>
      </c>
      <c r="B367">
        <v>12.18</v>
      </c>
      <c r="C367">
        <v>12.18</v>
      </c>
      <c r="D367" s="1">
        <v>12.18</v>
      </c>
      <c r="E367">
        <v>12.18</v>
      </c>
      <c r="F367">
        <v>12.18</v>
      </c>
      <c r="G367">
        <v>2.098847148932272</v>
      </c>
      <c r="H367">
        <v>12.32</v>
      </c>
      <c r="I367">
        <v>12.756667</v>
      </c>
      <c r="J367">
        <v>12.856</v>
      </c>
      <c r="K367">
        <v>13.074999999999999</v>
      </c>
      <c r="L367">
        <v>13.12</v>
      </c>
      <c r="M367">
        <v>36.127420000000001</v>
      </c>
      <c r="N367" s="1">
        <f>-100*(_xll.FDS($A$1,"P_PRICE_HIGH("&amp;A367&amp;","&amp;A367&amp;"-14D,,,,""PRICE"",""INTRA"")") - B367)/(_xll.FDS($A$1,"P_PRICE_HIGH("&amp;A367&amp;","&amp;A367&amp;"-14D,,,,""PRICE"",""INTRA"")") - _xll.FDS($A$1,"P_PRICE_LOW("&amp;A367&amp;","&amp;A367&amp;"-14D,,,,""PRICE"",""INTRA"")"))</f>
        <v>-791.95861222342398</v>
      </c>
      <c r="O367">
        <v>-821</v>
      </c>
      <c r="P367">
        <v>1.210771007086842</v>
      </c>
      <c r="Q367">
        <v>1.139743536647932</v>
      </c>
      <c r="R367">
        <v>7.0104872200848982</v>
      </c>
      <c r="S367">
        <v>6.8600531835912637</v>
      </c>
      <c r="T367">
        <v>10.59748128734249</v>
      </c>
      <c r="U367">
        <v>10.443111849976191</v>
      </c>
      <c r="V367">
        <v>5.054161175187029</v>
      </c>
      <c r="W367">
        <v>4.7229724056409808</v>
      </c>
      <c r="X367">
        <v>58.904332254260993</v>
      </c>
      <c r="Y367">
        <v>49.281444672961193</v>
      </c>
      <c r="Z367">
        <v>-9.8795045741709409</v>
      </c>
      <c r="AA367">
        <v>-8.482524061110011</v>
      </c>
      <c r="AB367">
        <v>14.518288673265049</v>
      </c>
      <c r="AC367">
        <v>10.45355002698588</v>
      </c>
      <c r="AD367">
        <v>10.107639023613279</v>
      </c>
      <c r="AE367">
        <v>51.59222721194061</v>
      </c>
    </row>
    <row r="368" spans="1:31" x14ac:dyDescent="0.25">
      <c r="A368" t="str">
        <v>3/09/09</v>
      </c>
      <c r="B368">
        <v>11.72</v>
      </c>
      <c r="C368">
        <v>11.72</v>
      </c>
      <c r="D368" s="1">
        <v>11.72</v>
      </c>
      <c r="E368">
        <v>11.72</v>
      </c>
      <c r="F368">
        <v>11.72</v>
      </c>
      <c r="G368">
        <v>2.1810448225268781</v>
      </c>
      <c r="H368">
        <v>12.188000000000001</v>
      </c>
      <c r="I368">
        <v>12.635</v>
      </c>
      <c r="J368">
        <v>12.734667</v>
      </c>
      <c r="K368">
        <v>12.965999999999999</v>
      </c>
      <c r="L368">
        <v>13.055384999999999</v>
      </c>
      <c r="M368">
        <v>31.547940000000001</v>
      </c>
      <c r="N368" s="1">
        <f>-100*(_xll.FDS($A$1,"P_PRICE_HIGH("&amp;A368&amp;","&amp;A368&amp;"-14D,,,,""PRICE"",""INTRA"")") - B368)/(_xll.FDS($A$1,"P_PRICE_HIGH("&amp;A368&amp;","&amp;A368&amp;"-14D,,,,""PRICE"",""INTRA"")") - _xll.FDS($A$1,"P_PRICE_LOW("&amp;A368&amp;","&amp;A368&amp;"-14D,,,,""PRICE"",""INTRA"")"))</f>
        <v>-708.18181818181836</v>
      </c>
      <c r="O368">
        <v>-843</v>
      </c>
      <c r="P368">
        <v>1.196870728201451</v>
      </c>
      <c r="Q368">
        <v>1.0675816472454971</v>
      </c>
      <c r="R368">
        <v>6.9895619069661112</v>
      </c>
      <c r="S368">
        <v>6.7453464593875072</v>
      </c>
      <c r="T368">
        <v>10.562381456566699</v>
      </c>
      <c r="U368">
        <v>10.26436454589347</v>
      </c>
      <c r="V368">
        <v>5.1259683374250686</v>
      </c>
      <c r="W368">
        <v>5.1368664713747396</v>
      </c>
      <c r="X368">
        <v>27.525263730002852</v>
      </c>
      <c r="Y368">
        <v>50.074029620898777</v>
      </c>
      <c r="Z368">
        <v>-11.13135867398703</v>
      </c>
      <c r="AA368">
        <v>-5.4671671005972033</v>
      </c>
      <c r="AB368">
        <v>13.263157108970731</v>
      </c>
      <c r="AC368">
        <v>9.7641603364152676</v>
      </c>
      <c r="AD368">
        <v>9.9806644467292003</v>
      </c>
      <c r="AE368">
        <v>51.648316109305817</v>
      </c>
    </row>
    <row r="369" spans="1:31" x14ac:dyDescent="0.25">
      <c r="A369" t="str">
        <v>3/10/09</v>
      </c>
      <c r="B369">
        <v>11.94</v>
      </c>
      <c r="C369">
        <v>11.94</v>
      </c>
      <c r="D369" s="1">
        <v>11.94</v>
      </c>
      <c r="E369">
        <v>11.94</v>
      </c>
      <c r="F369">
        <v>11.94</v>
      </c>
      <c r="G369">
        <v>2.2433795882276701</v>
      </c>
      <c r="H369">
        <v>12.135999999999999</v>
      </c>
      <c r="I369">
        <v>12.555</v>
      </c>
      <c r="J369">
        <v>12.66</v>
      </c>
      <c r="K369">
        <v>12.864000000000001</v>
      </c>
      <c r="L369">
        <v>13.013845999999999</v>
      </c>
      <c r="M369">
        <v>35.743099999999998</v>
      </c>
      <c r="N369" s="1">
        <f>-100*(_xll.FDS($A$1,"P_PRICE_HIGH("&amp;A369&amp;","&amp;A369&amp;"-14D,,,,""PRICE"",""INTRA"")") - B369)/(_xll.FDS($A$1,"P_PRICE_HIGH("&amp;A369&amp;","&amp;A369&amp;"-14D,,,,""PRICE"",""INTRA"")") - _xll.FDS($A$1,"P_PRICE_LOW("&amp;A369&amp;","&amp;A369&amp;"-14D,,,,""PRICE"",""INTRA"")"))</f>
        <v>-708.17001180637556</v>
      </c>
      <c r="O369">
        <v>-822</v>
      </c>
      <c r="P369">
        <v>1.202828272237473</v>
      </c>
      <c r="Q369">
        <v>1.100637971286164</v>
      </c>
      <c r="R369">
        <v>7.019850246230587</v>
      </c>
      <c r="S369">
        <v>6.8902657955712128</v>
      </c>
      <c r="T369">
        <v>10.598135244772971</v>
      </c>
      <c r="U369">
        <v>10.443899189145471</v>
      </c>
      <c r="V369">
        <v>5.090458569914289</v>
      </c>
      <c r="W369">
        <v>4.9545522044880563</v>
      </c>
      <c r="X369">
        <v>92.78958553644479</v>
      </c>
      <c r="Y369">
        <v>50.115568954356931</v>
      </c>
      <c r="Z369">
        <v>-11.49640398100391</v>
      </c>
      <c r="AA369">
        <v>-6.2463575612761018</v>
      </c>
      <c r="AB369">
        <v>13.8995335603817</v>
      </c>
      <c r="AC369">
        <v>10.134033912595349</v>
      </c>
      <c r="AD369">
        <v>10.05466203226328</v>
      </c>
      <c r="AE369">
        <v>51.562595315318838</v>
      </c>
    </row>
    <row r="370" spans="1:31" x14ac:dyDescent="0.25">
      <c r="A370" t="str">
        <v>3/11/09</v>
      </c>
      <c r="B370">
        <v>12.1</v>
      </c>
      <c r="C370">
        <v>12.1</v>
      </c>
      <c r="D370" s="1">
        <v>12.1</v>
      </c>
      <c r="E370">
        <v>12.1</v>
      </c>
      <c r="F370">
        <v>12.1</v>
      </c>
      <c r="G370">
        <v>2.2714389154552932</v>
      </c>
      <c r="H370">
        <v>12.06</v>
      </c>
      <c r="I370">
        <v>12.451667</v>
      </c>
      <c r="J370">
        <v>12.589333999999999</v>
      </c>
      <c r="K370">
        <v>12.784000000000001</v>
      </c>
      <c r="L370">
        <v>12.982307</v>
      </c>
      <c r="M370">
        <v>38.68618</v>
      </c>
      <c r="N370" s="1">
        <f>-100*(_xll.FDS($A$1,"P_PRICE_HIGH("&amp;A370&amp;","&amp;A370&amp;"-14D,,,,""PRICE"",""INTRA"")") - B370)/(_xll.FDS($A$1,"P_PRICE_HIGH("&amp;A370&amp;","&amp;A370&amp;"-14D,,,,""PRICE"",""INTRA"")") - _xll.FDS($A$1,"P_PRICE_LOW("&amp;A370&amp;","&amp;A370&amp;"-14D,,,,""PRICE"",""INTRA"")"))</f>
        <v>-708.16142535150811</v>
      </c>
      <c r="O370">
        <v>-793</v>
      </c>
      <c r="P370">
        <v>1.207461287795468</v>
      </c>
      <c r="Q370">
        <v>1.126958194389587</v>
      </c>
      <c r="R370">
        <v>7.0511983499346433</v>
      </c>
      <c r="S370">
        <v>7.0541077277037587</v>
      </c>
      <c r="T370">
        <v>10.62682988412195</v>
      </c>
      <c r="U370">
        <v>10.580565874772191</v>
      </c>
      <c r="V370">
        <v>5.0709688650067326</v>
      </c>
      <c r="W370">
        <v>4.8541954228904247</v>
      </c>
      <c r="X370">
        <v>98.522622078535221</v>
      </c>
      <c r="Y370">
        <v>50.241073767955918</v>
      </c>
      <c r="Z370">
        <v>-12.475040553633759</v>
      </c>
      <c r="AA370">
        <v>-8.1701993676118292</v>
      </c>
      <c r="AB370">
        <v>12.84441964771923</v>
      </c>
      <c r="AC370">
        <v>10.36787997407791</v>
      </c>
      <c r="AD370">
        <v>10.09906471487353</v>
      </c>
      <c r="AE370">
        <v>51.482031879299782</v>
      </c>
    </row>
    <row r="371" spans="1:31" x14ac:dyDescent="0.25">
      <c r="A371" t="str">
        <v>3/12/09</v>
      </c>
      <c r="B371">
        <v>12.16</v>
      </c>
      <c r="C371">
        <v>12.16</v>
      </c>
      <c r="D371" s="1">
        <v>12.16</v>
      </c>
      <c r="E371">
        <v>12.16</v>
      </c>
      <c r="F371">
        <v>12.16</v>
      </c>
      <c r="G371">
        <v>2.2521189122329601</v>
      </c>
      <c r="H371">
        <v>12.02</v>
      </c>
      <c r="I371">
        <v>12.388332999999999</v>
      </c>
      <c r="J371">
        <v>12.521334</v>
      </c>
      <c r="K371">
        <v>12.722</v>
      </c>
      <c r="L371">
        <v>12.942307</v>
      </c>
      <c r="M371">
        <v>39.799697999999999</v>
      </c>
      <c r="N371" s="1">
        <f>-100*(_xll.FDS($A$1,"P_PRICE_HIGH("&amp;A371&amp;","&amp;A371&amp;"-14D,,,,""PRICE"",""INTRA"")") - B371)/(_xll.FDS($A$1,"P_PRICE_HIGH("&amp;A371&amp;","&amp;A371&amp;"-14D,,,,""PRICE"",""INTRA"")") - _xll.FDS($A$1,"P_PRICE_LOW("&amp;A371&amp;","&amp;A371&amp;"-14D,,,,""PRICE"",""INTRA"")"))</f>
        <v>-708.15820543093287</v>
      </c>
      <c r="O371">
        <v>-777</v>
      </c>
      <c r="P371">
        <v>1.2052978254068489</v>
      </c>
      <c r="Q371">
        <v>1.118055091835725</v>
      </c>
      <c r="R371">
        <v>7.0605592115164058</v>
      </c>
      <c r="S371">
        <v>7.0969621003226973</v>
      </c>
      <c r="T371">
        <v>10.64159378347237</v>
      </c>
      <c r="U371">
        <v>10.65153377764133</v>
      </c>
      <c r="V371">
        <v>5.076256361357375</v>
      </c>
      <c r="W371">
        <v>4.8860003810325843</v>
      </c>
      <c r="X371">
        <v>44.303827388022214</v>
      </c>
      <c r="Y371">
        <v>50.978298028807139</v>
      </c>
      <c r="Z371">
        <v>-13.61554422347427</v>
      </c>
      <c r="AA371">
        <v>-9.5162271090872359</v>
      </c>
      <c r="AB371">
        <v>12.5270617827333</v>
      </c>
      <c r="AC371">
        <v>10.45082539971961</v>
      </c>
      <c r="AD371">
        <v>10.116884644354281</v>
      </c>
      <c r="AE371">
        <v>51.480523456427314</v>
      </c>
    </row>
    <row r="372" spans="1:31" x14ac:dyDescent="0.25">
      <c r="A372" t="str">
        <v>3/13/09</v>
      </c>
      <c r="B372">
        <v>12.68</v>
      </c>
      <c r="C372">
        <v>12.68</v>
      </c>
      <c r="D372" s="1">
        <v>12.68</v>
      </c>
      <c r="E372">
        <v>12.68</v>
      </c>
      <c r="F372">
        <v>12.68</v>
      </c>
      <c r="G372">
        <v>2.422045865262489</v>
      </c>
      <c r="H372">
        <v>12.12</v>
      </c>
      <c r="I372">
        <v>12.351666</v>
      </c>
      <c r="J372">
        <v>12.506667</v>
      </c>
      <c r="K372">
        <v>12.672000000000001</v>
      </c>
      <c r="L372">
        <v>12.917692000000001</v>
      </c>
      <c r="M372">
        <v>48.524850000000001</v>
      </c>
      <c r="N372" s="1">
        <f>-100*(_xll.FDS($A$1,"P_PRICE_HIGH("&amp;A372&amp;","&amp;A372&amp;"-14D,,,,""PRICE"",""INTRA"")") - B372)/(_xll.FDS($A$1,"P_PRICE_HIGH("&amp;A372&amp;","&amp;A372&amp;"-14D,,,,""PRICE"",""INTRA"")") - _xll.FDS($A$1,"P_PRICE_LOW("&amp;A372&amp;","&amp;A372&amp;"-14D,,,,""PRICE"",""INTRA"")"))</f>
        <v>-708.1302994526136</v>
      </c>
      <c r="O372">
        <v>-739</v>
      </c>
      <c r="P372">
        <v>1.2154098985709521</v>
      </c>
      <c r="Q372">
        <v>1.1697917116498171</v>
      </c>
      <c r="R372">
        <v>7.1235474517549093</v>
      </c>
      <c r="S372">
        <v>7.3995159544092468</v>
      </c>
      <c r="T372">
        <v>10.69553354152737</v>
      </c>
      <c r="U372">
        <v>10.909189187378489</v>
      </c>
      <c r="V372">
        <v>5.0174802911633662</v>
      </c>
      <c r="W372">
        <v>4.5952596565192554</v>
      </c>
      <c r="X372">
        <v>99.168424018671459</v>
      </c>
      <c r="Y372">
        <v>51.14218533103606</v>
      </c>
      <c r="Z372">
        <v>-13.168343825363451</v>
      </c>
      <c r="AA372">
        <v>-8.6919089867888228</v>
      </c>
      <c r="AB372">
        <v>12.805039659801499</v>
      </c>
      <c r="AC372">
        <v>11.149819609373949</v>
      </c>
      <c r="AD372">
        <v>10.261437795842321</v>
      </c>
      <c r="AE372">
        <v>51.305961459206507</v>
      </c>
    </row>
    <row r="373" spans="1:31" x14ac:dyDescent="0.25">
      <c r="A373" t="str">
        <v>3/16/09</v>
      </c>
      <c r="B373">
        <v>13.1</v>
      </c>
      <c r="C373">
        <v>13.1</v>
      </c>
      <c r="D373" s="1">
        <v>13.1</v>
      </c>
      <c r="E373">
        <v>13.1</v>
      </c>
      <c r="F373">
        <v>13.1</v>
      </c>
      <c r="G373">
        <v>2.548019858922256</v>
      </c>
      <c r="H373">
        <v>12.396000000000001</v>
      </c>
      <c r="I373">
        <v>12.356667</v>
      </c>
      <c r="J373">
        <v>12.490665999999999</v>
      </c>
      <c r="K373">
        <v>12.65</v>
      </c>
      <c r="L373">
        <v>12.892307000000001</v>
      </c>
      <c r="M373">
        <v>54.287709999999997</v>
      </c>
      <c r="N373" s="1">
        <f>-100*(_xll.FDS($A$1,"P_PRICE_HIGH("&amp;A373&amp;","&amp;A373&amp;"-14D,,,,""PRICE"",""INTRA"")") - B373)/(_xll.FDS($A$1,"P_PRICE_HIGH("&amp;A373&amp;","&amp;A373&amp;"-14D,,,,""PRICE"",""INTRA"")") - _xll.FDS($A$1,"P_PRICE_LOW("&amp;A373&amp;","&amp;A373&amp;"-14D,,,,""PRICE"",""INTRA"")"))</f>
        <v>-728.22484518192869</v>
      </c>
      <c r="O373">
        <v>-703</v>
      </c>
      <c r="P373">
        <v>1.2239330180841299</v>
      </c>
      <c r="Q373">
        <v>1.2118906293287799</v>
      </c>
      <c r="R373">
        <v>7.1847224643243246</v>
      </c>
      <c r="S373">
        <v>7.6497497177654736</v>
      </c>
      <c r="T373">
        <v>10.717328242941569</v>
      </c>
      <c r="U373">
        <v>11.00718620319353</v>
      </c>
      <c r="V373">
        <v>4.9779480929956694</v>
      </c>
      <c r="W373">
        <v>4.4322577196147961</v>
      </c>
      <c r="X373">
        <v>99.553162138155784</v>
      </c>
      <c r="Y373">
        <v>50.931070941838207</v>
      </c>
      <c r="Z373">
        <v>-12.17037345025971</v>
      </c>
      <c r="AA373">
        <v>-8.236679875040485</v>
      </c>
      <c r="AB373">
        <v>12.37229694481176</v>
      </c>
      <c r="AC373">
        <v>11.51294830356716</v>
      </c>
      <c r="AD373">
        <v>10.35004653616663</v>
      </c>
      <c r="AE373">
        <v>51.197571468975312</v>
      </c>
    </row>
    <row r="374" spans="1:31" x14ac:dyDescent="0.25">
      <c r="A374" t="str">
        <v>3/17/09</v>
      </c>
      <c r="B374">
        <v>13</v>
      </c>
      <c r="C374">
        <v>13</v>
      </c>
      <c r="D374" s="1">
        <v>13</v>
      </c>
      <c r="E374">
        <v>13</v>
      </c>
      <c r="F374">
        <v>13</v>
      </c>
      <c r="G374">
        <v>2.4219408989611741</v>
      </c>
      <c r="H374">
        <v>12.608000000000001</v>
      </c>
      <c r="I374">
        <v>12.358333999999999</v>
      </c>
      <c r="J374">
        <v>12.496</v>
      </c>
      <c r="K374">
        <v>12.647</v>
      </c>
      <c r="L374">
        <v>12.857692999999999</v>
      </c>
      <c r="M374">
        <v>52.772799999999997</v>
      </c>
      <c r="N374" s="1">
        <f>-100*(_xll.FDS($A$1,"P_PRICE_HIGH("&amp;A374&amp;","&amp;A374&amp;"-14D,,,,""PRICE"",""INTRA"")") - B374)/(_xll.FDS($A$1,"P_PRICE_HIGH("&amp;A374&amp;","&amp;A374&amp;"-14D,,,,""PRICE"",""INTRA"")") - _xll.FDS($A$1,"P_PRICE_LOW("&amp;A374&amp;","&amp;A374&amp;"-14D,,,,""PRICE"",""INTRA"")"))</f>
        <v>-702.18947457924378</v>
      </c>
      <c r="O374">
        <v>-715</v>
      </c>
      <c r="P374">
        <v>1.2218149883512519</v>
      </c>
      <c r="Q374">
        <v>1.201864399192851</v>
      </c>
      <c r="R374">
        <v>7.1441899864601037</v>
      </c>
      <c r="S374">
        <v>7.4476560746054457</v>
      </c>
      <c r="T374">
        <v>10.72364997075498</v>
      </c>
      <c r="U374">
        <v>11.01476864557522</v>
      </c>
      <c r="V374">
        <v>4.9831587983381036</v>
      </c>
      <c r="W374">
        <v>4.4699307913958188</v>
      </c>
      <c r="X374">
        <v>22.79553227693091</v>
      </c>
      <c r="Y374">
        <v>50.792161105299698</v>
      </c>
      <c r="Z374">
        <v>-11.50824152977621</v>
      </c>
      <c r="AA374">
        <v>-5.4625753233600793</v>
      </c>
      <c r="AB374">
        <v>11.79539374213878</v>
      </c>
      <c r="AC374">
        <v>11.38405868637094</v>
      </c>
      <c r="AD374">
        <v>10.32589392737022</v>
      </c>
      <c r="AE374">
        <v>51.353723177960163</v>
      </c>
    </row>
    <row r="375" spans="1:31" x14ac:dyDescent="0.25">
      <c r="A375" t="str">
        <v>3/18/09</v>
      </c>
      <c r="B375">
        <v>13.3</v>
      </c>
      <c r="C375">
        <v>13.3</v>
      </c>
      <c r="D375" s="1">
        <v>13.3</v>
      </c>
      <c r="E375">
        <v>13.3</v>
      </c>
      <c r="F375">
        <v>13.3</v>
      </c>
      <c r="G375">
        <v>2.4711815950650711</v>
      </c>
      <c r="H375">
        <v>12.848000000000001</v>
      </c>
      <c r="I375">
        <v>12.435</v>
      </c>
      <c r="J375">
        <v>12.507999999999999</v>
      </c>
      <c r="K375">
        <v>12.654</v>
      </c>
      <c r="L375">
        <v>12.831538</v>
      </c>
      <c r="M375">
        <v>56.678460000000001</v>
      </c>
      <c r="N375" s="1">
        <f>-100*(_xll.FDS($A$1,"P_PRICE_HIGH("&amp;A375&amp;","&amp;A375&amp;"-14D,,,,""PRICE"",""INTRA"")") - B375)/(_xll.FDS($A$1,"P_PRICE_HIGH("&amp;A375&amp;","&amp;A375&amp;"-14D,,,,""PRICE"",""INTRA"")") - _xll.FDS($A$1,"P_PRICE_LOW("&amp;A375&amp;","&amp;A375&amp;"-14D,,,,""PRICE"",""INTRA"")"))</f>
        <v>-702.17353180318128</v>
      </c>
      <c r="O375">
        <v>-697</v>
      </c>
      <c r="P375">
        <v>1.2267654207489469</v>
      </c>
      <c r="Q375">
        <v>1.224533320722013</v>
      </c>
      <c r="R375">
        <v>7.1697215485726442</v>
      </c>
      <c r="S375">
        <v>7.5584818137001868</v>
      </c>
      <c r="T375">
        <v>10.74278011126532</v>
      </c>
      <c r="U375">
        <v>11.08757735536838</v>
      </c>
      <c r="V375">
        <v>4.9631371424876169</v>
      </c>
      <c r="W375">
        <v>4.3841777714223804</v>
      </c>
      <c r="X375">
        <v>90.152785301050528</v>
      </c>
      <c r="Y375">
        <v>50.784896925238499</v>
      </c>
      <c r="Z375">
        <v>-11.931098387599411</v>
      </c>
      <c r="AA375">
        <v>-7.4899862095706498</v>
      </c>
      <c r="AB375">
        <v>12.100368026288381</v>
      </c>
      <c r="AC375">
        <v>11.605735709882049</v>
      </c>
      <c r="AD375">
        <v>10.380310977156579</v>
      </c>
      <c r="AE375">
        <v>51.358630586879251</v>
      </c>
    </row>
    <row r="376" spans="1:31" x14ac:dyDescent="0.25">
      <c r="A376" t="str">
        <v>3/19/09</v>
      </c>
      <c r="B376">
        <v>13.24</v>
      </c>
      <c r="C376">
        <v>13.24</v>
      </c>
      <c r="D376" s="1">
        <v>13.24</v>
      </c>
      <c r="E376">
        <v>13.24</v>
      </c>
      <c r="F376">
        <v>13.24</v>
      </c>
      <c r="G376">
        <v>2.473598313836177</v>
      </c>
      <c r="H376">
        <v>13.064</v>
      </c>
      <c r="I376">
        <v>12.521667000000001</v>
      </c>
      <c r="J376">
        <v>12.521334</v>
      </c>
      <c r="K376">
        <v>12.657</v>
      </c>
      <c r="L376">
        <v>12.813847000000001</v>
      </c>
      <c r="M376">
        <v>55.68656</v>
      </c>
      <c r="N376" s="1">
        <f>-100*(_xll.FDS($A$1,"P_PRICE_HIGH("&amp;A376&amp;","&amp;A376&amp;"-14D,,,,""PRICE"",""INTRA"")") - B376)/(_xll.FDS($A$1,"P_PRICE_HIGH("&amp;A376&amp;","&amp;A376&amp;"-14D,,,,""PRICE"",""INTRA"")") - _xll.FDS($A$1,"P_PRICE_LOW("&amp;A376&amp;","&amp;A376&amp;"-14D,,,,""PRICE"",""INTRA"")"))</f>
        <v>-702.17672035839382</v>
      </c>
      <c r="O376">
        <v>-678</v>
      </c>
      <c r="P376">
        <v>1.226783782476029</v>
      </c>
      <c r="Q376">
        <v>1.224159658321456</v>
      </c>
      <c r="R376">
        <v>7.201150320731581</v>
      </c>
      <c r="S376">
        <v>7.689414980214436</v>
      </c>
      <c r="T376">
        <v>10.78581747387148</v>
      </c>
      <c r="U376">
        <v>11.247809517117361</v>
      </c>
      <c r="V376">
        <v>4.953413643057953</v>
      </c>
      <c r="W376">
        <v>4.3518945988433488</v>
      </c>
      <c r="X376">
        <v>41.332467862222387</v>
      </c>
      <c r="Y376">
        <v>50.413397878017221</v>
      </c>
      <c r="Z376">
        <v>-11.33744115582536</v>
      </c>
      <c r="AA376">
        <v>-3.5141880415443461</v>
      </c>
      <c r="AB376">
        <v>11.945116236242891</v>
      </c>
      <c r="AC376">
        <v>11.606652689268239</v>
      </c>
      <c r="AD376">
        <v>10.385786919762941</v>
      </c>
      <c r="AE376">
        <v>51.347125722258689</v>
      </c>
    </row>
    <row r="377" spans="1:31" x14ac:dyDescent="0.25">
      <c r="A377" t="str">
        <v>3/20/09</v>
      </c>
      <c r="B377">
        <v>12.98</v>
      </c>
      <c r="C377">
        <v>12.98</v>
      </c>
      <c r="D377" s="1">
        <v>12.98</v>
      </c>
      <c r="E377">
        <v>12.98</v>
      </c>
      <c r="F377">
        <v>12.98</v>
      </c>
      <c r="G377">
        <v>2.4662852681445959</v>
      </c>
      <c r="H377">
        <v>13.124000000000001</v>
      </c>
      <c r="I377">
        <v>12.563333500000001</v>
      </c>
      <c r="J377">
        <v>12.521334</v>
      </c>
      <c r="K377">
        <v>12.661</v>
      </c>
      <c r="L377">
        <v>12.797692</v>
      </c>
      <c r="M377">
        <v>51.482086000000002</v>
      </c>
      <c r="N377" s="1">
        <f>-100*(_xll.FDS($A$1,"P_PRICE_HIGH("&amp;A377&amp;","&amp;A377&amp;"-14D,,,,""PRICE"",""INTRA"")") - B377)/(_xll.FDS($A$1,"P_PRICE_HIGH("&amp;A377&amp;","&amp;A377&amp;"-14D,,,,""PRICE"",""INTRA"")") - _xll.FDS($A$1,"P_PRICE_LOW("&amp;A377&amp;","&amp;A377&amp;"-14D,,,,""PRICE"",""INTRA"")"))</f>
        <v>-702.19053743098118</v>
      </c>
      <c r="O377">
        <v>-696</v>
      </c>
      <c r="P377">
        <v>1.2207130206621331</v>
      </c>
      <c r="Q377">
        <v>1.1959516168875901</v>
      </c>
      <c r="R377">
        <v>7.1719959378051428</v>
      </c>
      <c r="S377">
        <v>7.5443510771526858</v>
      </c>
      <c r="T377">
        <v>10.762970414188709</v>
      </c>
      <c r="U377">
        <v>11.13217751447708</v>
      </c>
      <c r="V377">
        <v>4.9718039996655463</v>
      </c>
      <c r="W377">
        <v>4.4492395345087186</v>
      </c>
      <c r="X377">
        <v>20.146598677110781</v>
      </c>
      <c r="Y377">
        <v>50.277182363882147</v>
      </c>
      <c r="Z377">
        <v>-10.007196900178419</v>
      </c>
      <c r="AA377">
        <v>-0.81742730583625345</v>
      </c>
      <c r="AB377">
        <v>13.54178283448314</v>
      </c>
      <c r="AC377">
        <v>11.32434315143801</v>
      </c>
      <c r="AD377">
        <v>10.33620896326641</v>
      </c>
      <c r="AE377">
        <v>51.562405297496802</v>
      </c>
    </row>
    <row r="378" spans="1:31" x14ac:dyDescent="0.25">
      <c r="A378" t="str">
        <v>3/23/09</v>
      </c>
      <c r="B378">
        <v>13.64</v>
      </c>
      <c r="C378">
        <v>13.64</v>
      </c>
      <c r="D378" s="1">
        <v>13.64</v>
      </c>
      <c r="E378">
        <v>13.64</v>
      </c>
      <c r="F378">
        <v>13.64</v>
      </c>
      <c r="G378">
        <v>2.6025291104262029</v>
      </c>
      <c r="H378">
        <v>13.231999999999999</v>
      </c>
      <c r="I378">
        <v>12.67</v>
      </c>
      <c r="J378">
        <v>12.605333</v>
      </c>
      <c r="K378">
        <v>12.676</v>
      </c>
      <c r="L378">
        <v>12.796154</v>
      </c>
      <c r="M378">
        <v>59.783009999999997</v>
      </c>
      <c r="N378" s="1">
        <f>-100*(_xll.FDS($A$1,"P_PRICE_HIGH("&amp;A378&amp;","&amp;A378&amp;"-14D,,,,""PRICE"",""INTRA"")") - B378)/(_xll.FDS($A$1,"P_PRICE_HIGH("&amp;A378&amp;","&amp;A378&amp;"-14D,,,,""PRICE"",""INTRA"")") - _xll.FDS($A$1,"P_PRICE_LOW("&amp;A378&amp;","&amp;A378&amp;"-14D,,,,""PRICE"",""INTRA"")"))</f>
        <v>-637.91895330510226</v>
      </c>
      <c r="O378">
        <v>-656</v>
      </c>
      <c r="P378">
        <v>1.234057693151718</v>
      </c>
      <c r="Q378">
        <v>1.2548769868770391</v>
      </c>
      <c r="R378">
        <v>7.2720411360483634</v>
      </c>
      <c r="S378">
        <v>7.944801059741069</v>
      </c>
      <c r="T378">
        <v>10.838988952357321</v>
      </c>
      <c r="U378">
        <v>11.4119859272986</v>
      </c>
      <c r="V378">
        <v>4.918255267132186</v>
      </c>
      <c r="W378">
        <v>4.2404096082716132</v>
      </c>
      <c r="X378">
        <v>98.292850172519849</v>
      </c>
      <c r="Y378">
        <v>50.185827928109177</v>
      </c>
      <c r="Z378">
        <v>-10.03341394564101</v>
      </c>
      <c r="AA378">
        <v>-0.68970525718676889</v>
      </c>
      <c r="AB378">
        <v>13.0255638743887</v>
      </c>
      <c r="AC378">
        <v>11.86066381515178</v>
      </c>
      <c r="AD378">
        <v>10.473617827876289</v>
      </c>
      <c r="AE378">
        <v>51.367780584864057</v>
      </c>
    </row>
    <row r="379" spans="1:31" x14ac:dyDescent="0.25">
      <c r="A379" t="str">
        <v>3/24/09</v>
      </c>
      <c r="B379">
        <v>14.08</v>
      </c>
      <c r="C379">
        <v>14.08</v>
      </c>
      <c r="D379" s="1">
        <v>14.08</v>
      </c>
      <c r="E379">
        <v>14.08</v>
      </c>
      <c r="F379">
        <v>14.08</v>
      </c>
      <c r="G379">
        <v>2.565837724562114</v>
      </c>
      <c r="H379">
        <v>13.448</v>
      </c>
      <c r="I379">
        <v>12.828333000000001</v>
      </c>
      <c r="J379">
        <v>12.730667</v>
      </c>
      <c r="K379">
        <v>12.734</v>
      </c>
      <c r="L379">
        <v>12.816922999999999</v>
      </c>
      <c r="M379">
        <v>64.182593999999995</v>
      </c>
      <c r="N379" s="1">
        <f>-100*(_xll.FDS($A$1,"P_PRICE_HIGH("&amp;A379&amp;","&amp;A379&amp;"-14D,,,,""PRICE"",""INTRA"")") - B379)/(_xll.FDS($A$1,"P_PRICE_HIGH("&amp;A379&amp;","&amp;A379&amp;"-14D,,,,""PRICE"",""INTRA"")") - _xll.FDS($A$1,"P_PRICE_LOW("&amp;A379&amp;","&amp;A379&amp;"-14D,,,,""PRICE"",""INTRA"")"))</f>
        <v>-534.38506364054604</v>
      </c>
      <c r="O379">
        <v>-634</v>
      </c>
      <c r="P379">
        <v>1.2468283301600469</v>
      </c>
      <c r="Q379">
        <v>1.3088897091299101</v>
      </c>
      <c r="R379">
        <v>7.3207112509877241</v>
      </c>
      <c r="S379">
        <v>8.1320617656883787</v>
      </c>
      <c r="T379">
        <v>10.87589872828665</v>
      </c>
      <c r="U379">
        <v>11.55399362292694</v>
      </c>
      <c r="V379">
        <v>4.8877127761742871</v>
      </c>
      <c r="W379">
        <v>4.1166308670494036</v>
      </c>
      <c r="X379">
        <v>89.211202878408386</v>
      </c>
      <c r="Y379">
        <v>50.874436876347502</v>
      </c>
      <c r="Z379">
        <v>-9.8643599548930236</v>
      </c>
      <c r="AA379">
        <v>-3.6272300184581319</v>
      </c>
      <c r="AB379">
        <v>13.89836247574835</v>
      </c>
      <c r="AC379">
        <v>12.38684881197371</v>
      </c>
      <c r="AD379">
        <v>10.607990535265539</v>
      </c>
      <c r="AE379">
        <v>51.319069154352718</v>
      </c>
    </row>
    <row r="380" spans="1:31" x14ac:dyDescent="0.25">
      <c r="A380" t="str">
        <v>3/25/09</v>
      </c>
      <c r="B380">
        <v>13.82</v>
      </c>
      <c r="C380">
        <v>13.82</v>
      </c>
      <c r="D380" s="1">
        <v>13.82</v>
      </c>
      <c r="E380">
        <v>13.82</v>
      </c>
      <c r="F380">
        <v>13.82</v>
      </c>
      <c r="G380">
        <v>2.6010777067930082</v>
      </c>
      <c r="H380">
        <v>13.552</v>
      </c>
      <c r="I380">
        <v>13.003333</v>
      </c>
      <c r="J380">
        <v>12.82</v>
      </c>
      <c r="K380">
        <v>12.769</v>
      </c>
      <c r="L380">
        <v>12.846154</v>
      </c>
      <c r="M380">
        <v>60.005279999999999</v>
      </c>
      <c r="N380" s="1">
        <f>-100*(_xll.FDS($A$1,"P_PRICE_HIGH("&amp;A380&amp;","&amp;A380&amp;"-14D,,,,""PRICE"",""INTRA"")") - B380)/(_xll.FDS($A$1,"P_PRICE_HIGH("&amp;A380&amp;","&amp;A380&amp;"-14D,,,,""PRICE"",""INTRA"")") - _xll.FDS($A$1,"P_PRICE_LOW("&amp;A380&amp;","&amp;A380&amp;"-14D,,,,""PRICE"",""INTRA"")"))</f>
        <v>-534.39503143689626</v>
      </c>
      <c r="O380">
        <v>-664</v>
      </c>
      <c r="P380">
        <v>1.2414603033921741</v>
      </c>
      <c r="Q380">
        <v>1.2845098327282169</v>
      </c>
      <c r="R380">
        <v>7.3077602582155814</v>
      </c>
      <c r="S380">
        <v>8.0653168520330247</v>
      </c>
      <c r="T380">
        <v>10.90392122980183</v>
      </c>
      <c r="U380">
        <v>11.665716513759991</v>
      </c>
      <c r="V380">
        <v>4.905626110955553</v>
      </c>
      <c r="W380">
        <v>4.2131806086422827</v>
      </c>
      <c r="X380">
        <v>60.887110733441588</v>
      </c>
      <c r="Y380">
        <v>51.442754214911048</v>
      </c>
      <c r="Z380">
        <v>-9.4731643196018815</v>
      </c>
      <c r="AA380">
        <v>-4.5466340368677782</v>
      </c>
      <c r="AB380">
        <v>14.53774664960943</v>
      </c>
      <c r="AC380">
        <v>12.240155673596361</v>
      </c>
      <c r="AD380">
        <v>10.58519319156259</v>
      </c>
      <c r="AE380">
        <v>51.133165707156451</v>
      </c>
    </row>
    <row r="381" spans="1:31" x14ac:dyDescent="0.25">
      <c r="A381" t="str">
        <v>3/26/09</v>
      </c>
      <c r="B381">
        <v>14.28</v>
      </c>
      <c r="C381">
        <v>14.28</v>
      </c>
      <c r="D381" s="1">
        <v>14.28</v>
      </c>
      <c r="E381">
        <v>14.28</v>
      </c>
      <c r="F381">
        <v>14.28</v>
      </c>
      <c r="G381">
        <v>2.6765910880962438</v>
      </c>
      <c r="H381">
        <v>13.76</v>
      </c>
      <c r="I381">
        <v>13.198333999999999</v>
      </c>
      <c r="J381">
        <v>12.948</v>
      </c>
      <c r="K381">
        <v>12.831</v>
      </c>
      <c r="L381">
        <v>12.889231000000001</v>
      </c>
      <c r="M381">
        <v>64.417755</v>
      </c>
      <c r="N381" s="1">
        <f>-100*(_xll.FDS($A$1,"P_PRICE_HIGH("&amp;A381&amp;","&amp;A381&amp;"-14D,,,,""PRICE"",""INTRA"")") - B381)/(_xll.FDS($A$1,"P_PRICE_HIGH("&amp;A381&amp;","&amp;A381&amp;"-14D,,,,""PRICE"",""INTRA"")") - _xll.FDS($A$1,"P_PRICE_LOW("&amp;A381&amp;","&amp;A381&amp;"-14D,,,,""PRICE"",""INTRA"")"))</f>
        <v>-506.46670325846361</v>
      </c>
      <c r="O381">
        <v>-638</v>
      </c>
      <c r="P381">
        <v>1.2535055895288021</v>
      </c>
      <c r="Q381">
        <v>1.3339242583803379</v>
      </c>
      <c r="R381">
        <v>7.4139983023372924</v>
      </c>
      <c r="S381">
        <v>8.4946483429057089</v>
      </c>
      <c r="T381">
        <v>11.010687178400749</v>
      </c>
      <c r="U381">
        <v>12.05757278923539</v>
      </c>
      <c r="V381">
        <v>4.8755175386929039</v>
      </c>
      <c r="W381">
        <v>4.0926396222495169</v>
      </c>
      <c r="X381">
        <v>95.067769587512188</v>
      </c>
      <c r="Y381">
        <v>51.577294252689462</v>
      </c>
      <c r="Z381">
        <v>-9.9774014178498742</v>
      </c>
      <c r="AA381">
        <v>-4.7799366308716502</v>
      </c>
      <c r="AB381">
        <v>14.286641930070781</v>
      </c>
      <c r="AC381">
        <v>12.632897009294499</v>
      </c>
      <c r="AD381">
        <v>10.68629672778586</v>
      </c>
      <c r="AE381">
        <v>50.999937004589853</v>
      </c>
    </row>
    <row r="382" spans="1:31" x14ac:dyDescent="0.25">
      <c r="A382" t="str">
        <v>3/27/09</v>
      </c>
      <c r="B382">
        <v>14.32</v>
      </c>
      <c r="C382">
        <v>14.32</v>
      </c>
      <c r="D382" s="1">
        <v>14.32</v>
      </c>
      <c r="E382">
        <v>14.32</v>
      </c>
      <c r="F382">
        <v>14.32</v>
      </c>
      <c r="G382">
        <v>2.6683696501516332</v>
      </c>
      <c r="H382">
        <v>14.028</v>
      </c>
      <c r="I382">
        <v>13.383333</v>
      </c>
      <c r="J382">
        <v>13.090667</v>
      </c>
      <c r="K382">
        <v>12.898</v>
      </c>
      <c r="L382">
        <v>12.933077000000001</v>
      </c>
      <c r="M382">
        <v>64.781620000000004</v>
      </c>
      <c r="N382" s="1">
        <f>-100*(_xll.FDS($A$1,"P_PRICE_HIGH("&amp;A382&amp;","&amp;A382&amp;"-14D,,,,""PRICE"",""INTRA"")") - B382)/(_xll.FDS($A$1,"P_PRICE_HIGH("&amp;A382&amp;","&amp;A382&amp;"-14D,,,,""PRICE"",""INTRA"")") - _xll.FDS($A$1,"P_PRICE_LOW("&amp;A382&amp;","&amp;A382&amp;"-14D,,,,""PRICE"",""INTRA"")"))</f>
        <v>-488.95769967524672</v>
      </c>
      <c r="O382">
        <v>-641</v>
      </c>
      <c r="P382">
        <v>1.253417473336657</v>
      </c>
      <c r="Q382">
        <v>1.3329773503699109</v>
      </c>
      <c r="R382">
        <v>7.4114597611451094</v>
      </c>
      <c r="S382">
        <v>8.4779056366677796</v>
      </c>
      <c r="T382">
        <v>11.02212458318143</v>
      </c>
      <c r="U382">
        <v>12.07393189089246</v>
      </c>
      <c r="V382">
        <v>4.8757791595886468</v>
      </c>
      <c r="W382">
        <v>4.1059861043734607</v>
      </c>
      <c r="X382">
        <v>60.789534723436773</v>
      </c>
      <c r="Y382">
        <v>51.545734376465823</v>
      </c>
      <c r="Z382">
        <v>-10.372565131453481</v>
      </c>
      <c r="AA382">
        <v>-4.0686463715072483</v>
      </c>
      <c r="AB382">
        <v>13.314467755306721</v>
      </c>
      <c r="AC382">
        <v>12.58174283107302</v>
      </c>
      <c r="AD382">
        <v>10.67770857629745</v>
      </c>
      <c r="AE382">
        <v>51.010554070091167</v>
      </c>
    </row>
    <row r="383" spans="1:31" x14ac:dyDescent="0.25">
      <c r="A383" t="str">
        <v>3/30/09</v>
      </c>
      <c r="B383">
        <v>13.66</v>
      </c>
      <c r="C383">
        <v>13.66</v>
      </c>
      <c r="D383" s="1">
        <v>13.66</v>
      </c>
      <c r="E383">
        <v>13.66</v>
      </c>
      <c r="F383">
        <v>13.66</v>
      </c>
      <c r="G383">
        <v>2.6669068611666358</v>
      </c>
      <c r="H383">
        <v>14.032</v>
      </c>
      <c r="I383">
        <v>13.508333</v>
      </c>
      <c r="J383">
        <v>13.22</v>
      </c>
      <c r="K383">
        <v>12.962</v>
      </c>
      <c r="L383">
        <v>12.962308</v>
      </c>
      <c r="M383">
        <v>54.82038</v>
      </c>
      <c r="N383" s="1">
        <f>-100*(_xll.FDS($A$1,"P_PRICE_HIGH("&amp;A383&amp;","&amp;A383&amp;"-14D,,,,""PRICE"",""INTRA"")") - B383)/(_xll.FDS($A$1,"P_PRICE_HIGH("&amp;A383&amp;","&amp;A383&amp;"-14D,,,,""PRICE"",""INTRA"")") - _xll.FDS($A$1,"P_PRICE_LOW("&amp;A383&amp;","&amp;A383&amp;"-14D,,,,""PRICE"",""INTRA"")"))</f>
        <v>-524.69904371785992</v>
      </c>
      <c r="O383">
        <v>-671</v>
      </c>
      <c r="P383">
        <v>1.242569228732598</v>
      </c>
      <c r="Q383">
        <v>1.284403360456754</v>
      </c>
      <c r="R383">
        <v>7.3359492776538584</v>
      </c>
      <c r="S383">
        <v>8.0990591733400414</v>
      </c>
      <c r="T383">
        <v>10.94695476556495</v>
      </c>
      <c r="U383">
        <v>11.69830924279276</v>
      </c>
      <c r="V383">
        <v>4.9041725457801757</v>
      </c>
      <c r="W383">
        <v>4.2654278388545617</v>
      </c>
      <c r="X383">
        <v>2.1794717706860851</v>
      </c>
      <c r="Y383">
        <v>51.455099224993909</v>
      </c>
      <c r="Z383">
        <v>-10.724784415447269</v>
      </c>
      <c r="AA383">
        <v>-3.9994912054652958</v>
      </c>
      <c r="AB383">
        <v>13.458835366543351</v>
      </c>
      <c r="AC383">
        <v>12.09036719039714</v>
      </c>
      <c r="AD383">
        <v>10.582677996212601</v>
      </c>
      <c r="AE383">
        <v>51.198088268424627</v>
      </c>
    </row>
    <row r="384" spans="1:31" x14ac:dyDescent="0.25">
      <c r="A384" t="str">
        <v>3/31/09</v>
      </c>
      <c r="B384">
        <v>13.8</v>
      </c>
      <c r="C384">
        <v>13.8</v>
      </c>
      <c r="D384" s="1">
        <v>13.8</v>
      </c>
      <c r="E384">
        <v>13.8</v>
      </c>
      <c r="F384">
        <v>13.8</v>
      </c>
      <c r="G384">
        <v>2.6285592261035529</v>
      </c>
      <c r="H384">
        <v>13.976000000000001</v>
      </c>
      <c r="I384">
        <v>13.601666</v>
      </c>
      <c r="J384">
        <v>13.343999999999999</v>
      </c>
      <c r="K384">
        <v>13.042</v>
      </c>
      <c r="L384">
        <v>12.98</v>
      </c>
      <c r="M384">
        <v>56.35351</v>
      </c>
      <c r="N384" s="1">
        <f>-100*(_xll.FDS($A$1,"P_PRICE_HIGH("&amp;A384&amp;","&amp;A384&amp;"-14D,,,,""PRICE"",""INTRA"")") - B384)/(_xll.FDS($A$1,"P_PRICE_HIGH("&amp;A384&amp;","&amp;A384&amp;"-14D,,,,""PRICE"",""INTRA"")") - _xll.FDS($A$1,"P_PRICE_LOW("&amp;A384&amp;","&amp;A384&amp;"-14D,,,,""PRICE"",""INTRA"")"))</f>
        <v>-591.25800104605128</v>
      </c>
      <c r="O384">
        <v>-669</v>
      </c>
      <c r="P384">
        <v>1.2427856424925059</v>
      </c>
      <c r="Q384">
        <v>1.2841375154806931</v>
      </c>
      <c r="R384">
        <v>7.3542043249694338</v>
      </c>
      <c r="S384">
        <v>8.1537285724307598</v>
      </c>
      <c r="T384">
        <v>10.97699119822024</v>
      </c>
      <c r="U384">
        <v>11.781943136161789</v>
      </c>
      <c r="V384">
        <v>4.9004373658292666</v>
      </c>
      <c r="W384">
        <v>4.2635366908975829</v>
      </c>
      <c r="X384">
        <v>76.862531164320842</v>
      </c>
      <c r="Y384">
        <v>51.676217902765309</v>
      </c>
      <c r="Z384">
        <v>-10.842205509116081</v>
      </c>
      <c r="AA384">
        <v>-3.6203487373281749</v>
      </c>
      <c r="AB384">
        <v>13.56627147500607</v>
      </c>
      <c r="AC384">
        <v>12.14845128788607</v>
      </c>
      <c r="AD384">
        <v>10.605880633645651</v>
      </c>
      <c r="AE384">
        <v>51.006565828060353</v>
      </c>
    </row>
    <row r="385" spans="1:31" x14ac:dyDescent="0.25">
      <c r="A385" t="str">
        <v>4/01/09</v>
      </c>
      <c r="B385">
        <v>13.7</v>
      </c>
      <c r="C385">
        <v>13.7</v>
      </c>
      <c r="D385" s="1">
        <v>13.7</v>
      </c>
      <c r="E385">
        <v>13.7</v>
      </c>
      <c r="F385">
        <v>13.7</v>
      </c>
      <c r="G385">
        <v>2.6147428720197179</v>
      </c>
      <c r="H385">
        <v>13.952</v>
      </c>
      <c r="I385">
        <v>13.651667</v>
      </c>
      <c r="J385">
        <v>13.450666</v>
      </c>
      <c r="K385">
        <v>13.103</v>
      </c>
      <c r="L385">
        <v>13.01</v>
      </c>
      <c r="M385">
        <v>54.919930000000001</v>
      </c>
      <c r="N385" s="1">
        <f>-100*(_xll.FDS($A$1,"P_PRICE_HIGH("&amp;A385&amp;","&amp;A385&amp;"-14D,,,,""PRICE"",""INTRA"")") - B385)/(_xll.FDS($A$1,"P_PRICE_HIGH("&amp;A385&amp;","&amp;A385&amp;"-14D,,,,""PRICE"",""INTRA"")") - _xll.FDS($A$1,"P_PRICE_LOW("&amp;A385&amp;","&amp;A385&amp;"-14D,,,,""PRICE"",""INTRA"")"))</f>
        <v>-591.26215204270545</v>
      </c>
      <c r="O385">
        <v>-672</v>
      </c>
      <c r="P385">
        <v>1.2417911109885731</v>
      </c>
      <c r="Q385">
        <v>1.279066279408148</v>
      </c>
      <c r="R385">
        <v>7.3445809863962399</v>
      </c>
      <c r="S385">
        <v>8.0998890750595685</v>
      </c>
      <c r="T385">
        <v>10.958993695232151</v>
      </c>
      <c r="U385">
        <v>11.66666170754443</v>
      </c>
      <c r="V385">
        <v>4.9008339846981723</v>
      </c>
      <c r="W385">
        <v>4.285538376159467</v>
      </c>
      <c r="X385">
        <v>31.962038003541942</v>
      </c>
      <c r="Y385">
        <v>51.928988440404673</v>
      </c>
      <c r="Z385">
        <v>-10.6915628481386</v>
      </c>
      <c r="AA385">
        <v>-3.294310710763027</v>
      </c>
      <c r="AB385">
        <v>14.62022479283875</v>
      </c>
      <c r="AC385">
        <v>12.149600758273611</v>
      </c>
      <c r="AD385">
        <v>10.6206880483894</v>
      </c>
      <c r="AE385">
        <v>50.88468093094238</v>
      </c>
    </row>
    <row r="386" spans="1:31" x14ac:dyDescent="0.25">
      <c r="A386" t="str">
        <v>4/02/09</v>
      </c>
      <c r="B386">
        <v>14.72</v>
      </c>
      <c r="C386">
        <v>14.72</v>
      </c>
      <c r="D386" s="1">
        <v>14.72</v>
      </c>
      <c r="E386">
        <v>14.72</v>
      </c>
      <c r="F386">
        <v>14.72</v>
      </c>
      <c r="G386">
        <v>2.987853034328567</v>
      </c>
      <c r="H386">
        <v>14.04</v>
      </c>
      <c r="I386">
        <v>13.795</v>
      </c>
      <c r="J386">
        <v>13.621333</v>
      </c>
      <c r="K386">
        <v>13.221</v>
      </c>
      <c r="L386">
        <v>13.071539</v>
      </c>
      <c r="M386">
        <v>64.76576</v>
      </c>
      <c r="N386" s="1">
        <f>-100*(_xll.FDS($A$1,"P_PRICE_HIGH("&amp;A386&amp;","&amp;A386&amp;"-14D,,,,""PRICE"",""INTRA"")") - B386)/(_xll.FDS($A$1,"P_PRICE_HIGH("&amp;A386&amp;","&amp;A386&amp;"-14D,,,,""PRICE"",""INTRA"")") - _xll.FDS($A$1,"P_PRICE_LOW("&amp;A386&amp;","&amp;A386&amp;"-14D,,,,""PRICE"",""INTRA"")"))</f>
        <v>-651.16431352146549</v>
      </c>
      <c r="O386">
        <v>-634</v>
      </c>
      <c r="P386">
        <v>1.2662583756935999</v>
      </c>
      <c r="Q386">
        <v>1.373845721689303</v>
      </c>
      <c r="R386">
        <v>7.4733393384091116</v>
      </c>
      <c r="S386">
        <v>8.5828413104982797</v>
      </c>
      <c r="T386">
        <v>11.07053880790974</v>
      </c>
      <c r="U386">
        <v>12.068465737342081</v>
      </c>
      <c r="V386">
        <v>4.8250999382321522</v>
      </c>
      <c r="W386">
        <v>3.9898171770497708</v>
      </c>
      <c r="X386">
        <v>99.524981587325826</v>
      </c>
      <c r="Y386">
        <v>51.96025590451206</v>
      </c>
      <c r="Z386">
        <v>-8.4031830858046419</v>
      </c>
      <c r="AA386">
        <v>-4.5006247147200629</v>
      </c>
      <c r="AB386">
        <v>14.526822089946711</v>
      </c>
      <c r="AC386">
        <v>13.058343282506589</v>
      </c>
      <c r="AD386">
        <v>10.86489823795144</v>
      </c>
      <c r="AE386">
        <v>50.655443929307197</v>
      </c>
    </row>
    <row r="387" spans="1:31" x14ac:dyDescent="0.25">
      <c r="A387" t="str">
        <v>4/03/09</v>
      </c>
      <c r="B387">
        <v>14.72</v>
      </c>
      <c r="C387">
        <v>14.72</v>
      </c>
      <c r="D387" s="1">
        <v>14.72</v>
      </c>
      <c r="E387">
        <v>14.72</v>
      </c>
      <c r="F387">
        <v>14.72</v>
      </c>
      <c r="G387">
        <v>2.9450655293728918</v>
      </c>
      <c r="H387">
        <v>14.12</v>
      </c>
      <c r="I387">
        <v>13.913333</v>
      </c>
      <c r="J387">
        <v>13.757334</v>
      </c>
      <c r="K387">
        <v>13.348000000000001</v>
      </c>
      <c r="L387">
        <v>13.136153999999999</v>
      </c>
      <c r="M387">
        <v>64.76576</v>
      </c>
      <c r="N387" s="1">
        <f>-100*(_xll.FDS($A$1,"P_PRICE_HIGH("&amp;A387&amp;","&amp;A387&amp;"-14D,,,,""PRICE"",""INTRA"")") - B387)/(_xll.FDS($A$1,"P_PRICE_HIGH("&amp;A387&amp;","&amp;A387&amp;"-14D,,,,""PRICE"",""INTRA"")") - _xll.FDS($A$1,"P_PRICE_LOW("&amp;A387&amp;","&amp;A387&amp;"-14D,,,,""PRICE"",""INTRA"")"))</f>
        <v>-720.91831455082161</v>
      </c>
      <c r="O387">
        <v>-624</v>
      </c>
      <c r="P387">
        <v>1.266607056461853</v>
      </c>
      <c r="Q387">
        <v>1.3737998091347541</v>
      </c>
      <c r="R387">
        <v>7.4942917680835004</v>
      </c>
      <c r="S387">
        <v>8.6377569708611528</v>
      </c>
      <c r="T387">
        <v>11.089475996283641</v>
      </c>
      <c r="U387">
        <v>12.114639810622521</v>
      </c>
      <c r="V387">
        <v>4.8206040723707462</v>
      </c>
      <c r="W387">
        <v>3.9877051726430119</v>
      </c>
      <c r="X387">
        <v>40.574552649672732</v>
      </c>
      <c r="Y387">
        <v>51.584920988330573</v>
      </c>
      <c r="Z387">
        <v>-5.0199258495865333</v>
      </c>
      <c r="AA387">
        <v>-3.9767999636117839</v>
      </c>
      <c r="AB387">
        <v>13.37530280173554</v>
      </c>
      <c r="AC387">
        <v>12.96884735655799</v>
      </c>
      <c r="AD387">
        <v>10.844227064634079</v>
      </c>
      <c r="AE387">
        <v>50.648659686296092</v>
      </c>
    </row>
    <row r="388" spans="1:31" x14ac:dyDescent="0.25">
      <c r="A388" t="str">
        <v>4/06/09</v>
      </c>
      <c r="B388">
        <v>15.2</v>
      </c>
      <c r="C388">
        <v>15.2</v>
      </c>
      <c r="D388" s="1">
        <v>15.2</v>
      </c>
      <c r="E388">
        <v>15.2</v>
      </c>
      <c r="F388">
        <v>15.2</v>
      </c>
      <c r="G388">
        <v>2.756894324792575</v>
      </c>
      <c r="H388">
        <v>14.428000000000001</v>
      </c>
      <c r="I388">
        <v>14.076667</v>
      </c>
      <c r="J388">
        <v>13.897333</v>
      </c>
      <c r="K388">
        <v>13.522</v>
      </c>
      <c r="L388">
        <v>13.221539</v>
      </c>
      <c r="M388">
        <v>68.518389999999997</v>
      </c>
      <c r="N388" s="1">
        <f>-100*(_xll.FDS($A$1,"P_PRICE_HIGH("&amp;A388&amp;","&amp;A388&amp;"-14D,,,,""PRICE"",""INTRA"")") - B388)/(_xll.FDS($A$1,"P_PRICE_HIGH("&amp;A388&amp;","&amp;A388&amp;"-14D,,,,""PRICE"",""INTRA"")") - _xll.FDS($A$1,"P_PRICE_LOW("&amp;A388&amp;","&amp;A388&amp;"-14D,,,,""PRICE"",""INTRA"")"))</f>
        <v>-643.91989650887683</v>
      </c>
      <c r="O388">
        <v>-592</v>
      </c>
      <c r="P388">
        <v>1.279463817567283</v>
      </c>
      <c r="Q388">
        <v>1.41647640287178</v>
      </c>
      <c r="R388">
        <v>7.572698449414526</v>
      </c>
      <c r="S388">
        <v>8.8591014468869176</v>
      </c>
      <c r="T388">
        <v>11.167120786294801</v>
      </c>
      <c r="U388">
        <v>12.32259078931313</v>
      </c>
      <c r="V388">
        <v>4.7769096334149781</v>
      </c>
      <c r="W388">
        <v>3.862081725603165</v>
      </c>
      <c r="X388">
        <v>95.776608920343961</v>
      </c>
      <c r="Y388">
        <v>51.693575455425453</v>
      </c>
      <c r="Z388">
        <v>-4.3342080460095644</v>
      </c>
      <c r="AA388">
        <v>-4.7699733655876626</v>
      </c>
      <c r="AB388">
        <v>14.20088875018649</v>
      </c>
      <c r="AC388">
        <v>13.42189647245767</v>
      </c>
      <c r="AD388">
        <v>11.00490261657643</v>
      </c>
      <c r="AE388">
        <v>50.519083670967177</v>
      </c>
    </row>
    <row r="389" spans="1:31" x14ac:dyDescent="0.25">
      <c r="A389" t="str">
        <v>4/07/09</v>
      </c>
      <c r="B389">
        <v>15.14</v>
      </c>
      <c r="C389">
        <v>15.14</v>
      </c>
      <c r="D389" s="1">
        <v>15.14</v>
      </c>
      <c r="E389">
        <v>15.14</v>
      </c>
      <c r="F389">
        <v>15.14</v>
      </c>
      <c r="G389">
        <v>2.7788295570341068</v>
      </c>
      <c r="H389">
        <v>14.696</v>
      </c>
      <c r="I389">
        <v>14.256667</v>
      </c>
      <c r="J389">
        <v>14.04</v>
      </c>
      <c r="K389">
        <v>13.682</v>
      </c>
      <c r="L389">
        <v>13.327692000000001</v>
      </c>
      <c r="M389">
        <v>67.549903999999998</v>
      </c>
      <c r="N389" s="1">
        <f>-100*(_xll.FDS($A$1,"P_PRICE_HIGH("&amp;A389&amp;","&amp;A389&amp;"-14D,,,,""PRICE"",""INTRA"")") - B389)/(_xll.FDS($A$1,"P_PRICE_HIGH("&amp;A389&amp;","&amp;A389&amp;"-14D,,,,""PRICE"",""INTRA"")") - _xll.FDS($A$1,"P_PRICE_LOW("&amp;A389&amp;","&amp;A389&amp;"-14D,,,,""PRICE"",""INTRA"")"))</f>
        <v>-643.92244974382561</v>
      </c>
      <c r="O389">
        <v>-592</v>
      </c>
      <c r="P389">
        <v>1.2788251539120361</v>
      </c>
      <c r="Q389">
        <v>1.4117527643103469</v>
      </c>
      <c r="R389">
        <v>7.5525567505192326</v>
      </c>
      <c r="S389">
        <v>8.764535383226832</v>
      </c>
      <c r="T389">
        <v>11.16572550768301</v>
      </c>
      <c r="U389">
        <v>12.294286879715861</v>
      </c>
      <c r="V389">
        <v>4.7761858713330323</v>
      </c>
      <c r="W389">
        <v>3.8755350157645552</v>
      </c>
      <c r="X389">
        <v>71.267861445419385</v>
      </c>
      <c r="Y389">
        <v>51.982836146547498</v>
      </c>
      <c r="Z389">
        <v>-4.5201876124681304</v>
      </c>
      <c r="AA389">
        <v>-5.5722061286751421</v>
      </c>
      <c r="AB389">
        <v>15.15446304113147</v>
      </c>
      <c r="AC389">
        <v>13.45275630543278</v>
      </c>
      <c r="AD389">
        <v>11.032738300319579</v>
      </c>
      <c r="AE389">
        <v>50.593744712778722</v>
      </c>
    </row>
    <row r="390" spans="1:31" x14ac:dyDescent="0.25">
      <c r="A390" t="str">
        <v>4/08/09</v>
      </c>
      <c r="B390">
        <v>14.64</v>
      </c>
      <c r="C390">
        <v>14.64</v>
      </c>
      <c r="D390" s="1">
        <v>14.64</v>
      </c>
      <c r="E390">
        <v>14.64</v>
      </c>
      <c r="F390">
        <v>14.64</v>
      </c>
      <c r="G390">
        <v>2.9581052632059102</v>
      </c>
      <c r="H390">
        <v>14.884</v>
      </c>
      <c r="I390">
        <v>14.34</v>
      </c>
      <c r="J390">
        <v>14.1293335</v>
      </c>
      <c r="K390">
        <v>13.808999999999999</v>
      </c>
      <c r="L390">
        <v>13.421538</v>
      </c>
      <c r="M390">
        <v>59.94585</v>
      </c>
      <c r="N390" s="1">
        <f>-100*(_xll.FDS($A$1,"P_PRICE_HIGH("&amp;A390&amp;","&amp;A390&amp;"-14D,,,,""PRICE"",""INTRA"")") - B390)/(_xll.FDS($A$1,"P_PRICE_HIGH("&amp;A390&amp;","&amp;A390&amp;"-14D,,,,""PRICE"",""INTRA"")") - _xll.FDS($A$1,"P_PRICE_LOW("&amp;A390&amp;","&amp;A390&amp;"-14D,,,,""PRICE"",""INTRA"")"))</f>
        <v>-643.94372670173129</v>
      </c>
      <c r="O390">
        <v>-622</v>
      </c>
      <c r="P390">
        <v>1.2666149555398569</v>
      </c>
      <c r="Q390">
        <v>1.3646932142125929</v>
      </c>
      <c r="R390">
        <v>7.4934026594475451</v>
      </c>
      <c r="S390">
        <v>8.5386381009906653</v>
      </c>
      <c r="T390">
        <v>11.13446614907367</v>
      </c>
      <c r="U390">
        <v>12.164884694749359</v>
      </c>
      <c r="V390">
        <v>4.8071400654666858</v>
      </c>
      <c r="W390">
        <v>4.0079913482007656</v>
      </c>
      <c r="X390">
        <v>26.055342215526402</v>
      </c>
      <c r="Y390">
        <v>52.062319536469623</v>
      </c>
      <c r="Z390">
        <v>-4.5843207149772489</v>
      </c>
      <c r="AA390">
        <v>-5.6124541811542974</v>
      </c>
      <c r="AB390">
        <v>14.94400113423624</v>
      </c>
      <c r="AC390">
        <v>13.027179270646499</v>
      </c>
      <c r="AD390">
        <v>10.92493259933104</v>
      </c>
      <c r="AE390">
        <v>50.545258624133353</v>
      </c>
    </row>
    <row r="391" spans="1:31" x14ac:dyDescent="0.25">
      <c r="A391" t="str">
        <v>4/09/09</v>
      </c>
      <c r="B391">
        <v>15.08</v>
      </c>
      <c r="C391">
        <v>15.08</v>
      </c>
      <c r="D391" s="1">
        <v>15.08</v>
      </c>
      <c r="E391">
        <v>15.08</v>
      </c>
      <c r="F391">
        <v>15.08</v>
      </c>
      <c r="G391">
        <v>2.9892529848315319</v>
      </c>
      <c r="H391">
        <v>14.956</v>
      </c>
      <c r="I391">
        <v>14.423333</v>
      </c>
      <c r="J391">
        <v>14.252000000000001</v>
      </c>
      <c r="K391">
        <v>13.955</v>
      </c>
      <c r="L391">
        <v>13.521539000000001</v>
      </c>
      <c r="M391">
        <v>63.80697</v>
      </c>
      <c r="N391" s="1">
        <f>-100*(_xll.FDS($A$1,"P_PRICE_HIGH("&amp;A391&amp;","&amp;A391&amp;"-14D,,,,""PRICE"",""INTRA"")") - B391)/(_xll.FDS($A$1,"P_PRICE_HIGH("&amp;A391&amp;","&amp;A391&amp;"-14D,,,,""PRICE"",""INTRA"")") - _xll.FDS($A$1,"P_PRICE_LOW("&amp;A391&amp;","&amp;A391&amp;"-14D,,,,""PRICE"",""INTRA"")"))</f>
        <v>-643.92500297877439</v>
      </c>
      <c r="O391">
        <v>-594</v>
      </c>
      <c r="P391">
        <v>1.2777035986713241</v>
      </c>
      <c r="Q391">
        <v>1.401225416987633</v>
      </c>
      <c r="R391">
        <v>7.5544899740366791</v>
      </c>
      <c r="S391">
        <v>8.7362816989962297</v>
      </c>
      <c r="T391">
        <v>11.18173228868395</v>
      </c>
      <c r="U391">
        <v>12.307235609287909</v>
      </c>
      <c r="V391">
        <v>4.7784982558041227</v>
      </c>
      <c r="W391">
        <v>3.9108544326889931</v>
      </c>
      <c r="X391">
        <v>97.572922675310664</v>
      </c>
      <c r="Y391">
        <v>52.287680038035703</v>
      </c>
      <c r="Z391">
        <v>-4.1346588761257408</v>
      </c>
      <c r="AA391">
        <v>-5.9340257929918439</v>
      </c>
      <c r="AB391">
        <v>15.115779018272431</v>
      </c>
      <c r="AC391">
        <v>13.40834449837841</v>
      </c>
      <c r="AD391">
        <v>11.044462590890531</v>
      </c>
      <c r="AE391">
        <v>50.536077774441317</v>
      </c>
    </row>
    <row r="392" spans="1:31" x14ac:dyDescent="0.25">
      <c r="A392" t="str">
        <v>4/14/09</v>
      </c>
      <c r="B392">
        <v>15.74</v>
      </c>
      <c r="C392">
        <v>15.74</v>
      </c>
      <c r="D392" s="1">
        <v>15.74</v>
      </c>
      <c r="E392">
        <v>15.74</v>
      </c>
      <c r="F392">
        <v>15.74</v>
      </c>
      <c r="G392">
        <v>2.9945943381955828</v>
      </c>
      <c r="H392">
        <v>15.16</v>
      </c>
      <c r="I392">
        <v>14.583333</v>
      </c>
      <c r="J392">
        <v>14.436</v>
      </c>
      <c r="K392">
        <v>14.108000000000001</v>
      </c>
      <c r="L392">
        <v>13.651539</v>
      </c>
      <c r="M392">
        <v>68.683530000000005</v>
      </c>
      <c r="N392" s="1">
        <f>-100*(_xll.FDS($A$1,"P_PRICE_HIGH("&amp;A392&amp;","&amp;A392&amp;"-14D,,,,""PRICE"",""INTRA"")") - B392)/(_xll.FDS($A$1,"P_PRICE_HIGH("&amp;A392&amp;","&amp;A392&amp;"-14D,,,,""PRICE"",""INTRA"")") - _xll.FDS($A$1,"P_PRICE_LOW("&amp;A392&amp;","&amp;A392&amp;"-14D,,,,""PRICE"",""INTRA"")"))</f>
        <v>-600.45706974360144</v>
      </c>
      <c r="O392">
        <v>-560</v>
      </c>
      <c r="P392">
        <v>1.296967826626638</v>
      </c>
      <c r="Q392">
        <v>1.456356283561081</v>
      </c>
      <c r="R392">
        <v>7.6702813046009632</v>
      </c>
      <c r="S392">
        <v>9.0219874338650214</v>
      </c>
      <c r="T392">
        <v>11.33826168197586</v>
      </c>
      <c r="U392">
        <v>12.7093933398044</v>
      </c>
      <c r="V392">
        <v>4.7110566473488653</v>
      </c>
      <c r="W392">
        <v>3.7400482002028168</v>
      </c>
      <c r="X392">
        <v>98.53759910885536</v>
      </c>
      <c r="Y392">
        <v>52.100320611215103</v>
      </c>
      <c r="Z392">
        <v>-1.7754573215901039</v>
      </c>
      <c r="AA392">
        <v>-6.2354676764338519</v>
      </c>
      <c r="AB392">
        <v>15.24825794683953</v>
      </c>
      <c r="AC392">
        <v>13.97234571889064</v>
      </c>
      <c r="AD392">
        <v>11.27377799271234</v>
      </c>
      <c r="AE392">
        <v>50.603687706840169</v>
      </c>
    </row>
    <row r="393" spans="1:31" x14ac:dyDescent="0.25">
      <c r="A393" t="str">
        <v>4/15/09</v>
      </c>
      <c r="B393">
        <v>15.86</v>
      </c>
      <c r="C393">
        <v>15.86</v>
      </c>
      <c r="D393" s="1">
        <v>15.86</v>
      </c>
      <c r="E393">
        <v>15.86</v>
      </c>
      <c r="F393">
        <v>15.86</v>
      </c>
      <c r="G393">
        <v>2.9507609869500921</v>
      </c>
      <c r="H393">
        <v>15.292</v>
      </c>
      <c r="I393">
        <v>14.715</v>
      </c>
      <c r="J393">
        <v>14.584</v>
      </c>
      <c r="K393">
        <v>14.246</v>
      </c>
      <c r="L393">
        <v>13.7930765</v>
      </c>
      <c r="M393">
        <v>69.488495</v>
      </c>
      <c r="N393" s="1">
        <f>-100*(_xll.FDS($A$1,"P_PRICE_HIGH("&amp;A393&amp;","&amp;A393&amp;"-14D,,,,""PRICE"",""INTRA"")") - B393)/(_xll.FDS($A$1,"P_PRICE_HIGH("&amp;A393&amp;","&amp;A393&amp;"-14D,,,,""PRICE"",""INTRA"")") - _xll.FDS($A$1,"P_PRICE_LOW("&amp;A393&amp;","&amp;A393&amp;"-14D,,,,""PRICE"",""INTRA"")"))</f>
        <v>-693.24951507045887</v>
      </c>
      <c r="O393">
        <v>-556</v>
      </c>
      <c r="P393">
        <v>1.2999662274131609</v>
      </c>
      <c r="Q393">
        <v>1.464032643907103</v>
      </c>
      <c r="R393">
        <v>7.7138087759741474</v>
      </c>
      <c r="S393">
        <v>9.1435331428325028</v>
      </c>
      <c r="T393">
        <v>11.394013071364579</v>
      </c>
      <c r="U393">
        <v>12.873428178466449</v>
      </c>
      <c r="V393">
        <v>4.7028048459759892</v>
      </c>
      <c r="W393">
        <v>3.7248892813203018</v>
      </c>
      <c r="X393">
        <v>47.998136491294808</v>
      </c>
      <c r="Y393">
        <v>52.188253040906488</v>
      </c>
      <c r="Z393">
        <v>-1.948039143503983</v>
      </c>
      <c r="AA393">
        <v>-6.2398683025317769</v>
      </c>
      <c r="AB393">
        <v>14.91460660293065</v>
      </c>
      <c r="AC393">
        <v>14.05173624763448</v>
      </c>
      <c r="AD393">
        <v>11.30836693877098</v>
      </c>
      <c r="AE393">
        <v>50.558753274525777</v>
      </c>
    </row>
    <row r="394" spans="1:31" x14ac:dyDescent="0.25">
      <c r="A394" t="str">
        <v>4/16/09</v>
      </c>
      <c r="B394">
        <v>15.76</v>
      </c>
      <c r="C394">
        <v>15.76</v>
      </c>
      <c r="D394" s="1">
        <v>15.76</v>
      </c>
      <c r="E394">
        <v>15.76</v>
      </c>
      <c r="F394">
        <v>15.76</v>
      </c>
      <c r="G394">
        <v>2.9468005147965868</v>
      </c>
      <c r="H394">
        <v>15.416</v>
      </c>
      <c r="I394">
        <v>14.835000000000001</v>
      </c>
      <c r="J394">
        <v>14.696</v>
      </c>
      <c r="K394">
        <v>14.384</v>
      </c>
      <c r="L394">
        <v>13.948461999999999</v>
      </c>
      <c r="M394">
        <v>67.921689999999998</v>
      </c>
      <c r="N394" s="1">
        <f>-100*(_xll.FDS($A$1,"P_PRICE_HIGH("&amp;A394&amp;","&amp;A394&amp;"-14D,,,,""PRICE"",""INTRA"")") - B394)/(_xll.FDS($A$1,"P_PRICE_HIGH("&amp;A394&amp;","&amp;A394&amp;"-14D,,,,""PRICE"",""INTRA"")") - _xll.FDS($A$1,"P_PRICE_LOW("&amp;A394&amp;","&amp;A394&amp;"-14D,,,,""PRICE"",""INTRA"")"))</f>
        <v>-622.19315958118648</v>
      </c>
      <c r="O394">
        <v>-572</v>
      </c>
      <c r="P394">
        <v>1.2981269338619139</v>
      </c>
      <c r="Q394">
        <v>1.455270448667781</v>
      </c>
      <c r="R394">
        <v>7.703965415127807</v>
      </c>
      <c r="S394">
        <v>9.0854643278896834</v>
      </c>
      <c r="T394">
        <v>11.38239972431046</v>
      </c>
      <c r="U394">
        <v>12.8063172209367</v>
      </c>
      <c r="V394">
        <v>4.7045192249668331</v>
      </c>
      <c r="W394">
        <v>3.746905119135262</v>
      </c>
      <c r="X394">
        <v>9.4939980406151019</v>
      </c>
      <c r="Y394">
        <v>52.198768856191251</v>
      </c>
      <c r="Z394">
        <v>-2.2233114188262819</v>
      </c>
      <c r="AA394">
        <v>-5.7931090517447208</v>
      </c>
      <c r="AB394">
        <v>14.869020836378009</v>
      </c>
      <c r="AC394">
        <v>13.972085168213759</v>
      </c>
      <c r="AD394">
        <v>11.298103881226959</v>
      </c>
      <c r="AE394">
        <v>50.558684122716762</v>
      </c>
    </row>
    <row r="395" spans="1:31" x14ac:dyDescent="0.25">
      <c r="A395" t="str">
        <v>4/17/09</v>
      </c>
      <c r="B395">
        <v>15.82</v>
      </c>
      <c r="C395">
        <v>15.82</v>
      </c>
      <c r="D395" s="1">
        <v>15.82</v>
      </c>
      <c r="E395">
        <v>15.82</v>
      </c>
      <c r="F395">
        <v>15.82</v>
      </c>
      <c r="G395">
        <v>2.9326509458853902</v>
      </c>
      <c r="H395">
        <v>15.651999999999999</v>
      </c>
      <c r="I395">
        <v>15.015000000000001</v>
      </c>
      <c r="J395">
        <v>14.829333</v>
      </c>
      <c r="K395">
        <v>14.51</v>
      </c>
      <c r="L395">
        <v>14.097692500000001</v>
      </c>
      <c r="M395">
        <v>68.382339999999999</v>
      </c>
      <c r="N395" s="1">
        <f>-100*(_xll.FDS($A$1,"P_PRICE_HIGH("&amp;A395&amp;","&amp;A395&amp;"-14D,,,,""PRICE"",""INTRA"")") - B395)/(_xll.FDS($A$1,"P_PRICE_HIGH("&amp;A395&amp;","&amp;A395&amp;"-14D,,,,""PRICE"",""INTRA"")") - _xll.FDS($A$1,"P_PRICE_LOW("&amp;A395&amp;","&amp;A395&amp;"-14D,,,,""PRICE"",""INTRA"")"))</f>
        <v>-622.19082070992579</v>
      </c>
      <c r="O395">
        <v>-568</v>
      </c>
      <c r="P395">
        <v>1.2994527945007821</v>
      </c>
      <c r="Q395">
        <v>1.4599550685344489</v>
      </c>
      <c r="R395">
        <v>7.7269931592735883</v>
      </c>
      <c r="S395">
        <v>9.1360307396977234</v>
      </c>
      <c r="T395">
        <v>11.403177383178759</v>
      </c>
      <c r="U395">
        <v>12.83981489198905</v>
      </c>
      <c r="V395">
        <v>4.6986787621807569</v>
      </c>
      <c r="W395">
        <v>3.743334072793989</v>
      </c>
      <c r="X395">
        <v>41.979592947057263</v>
      </c>
      <c r="Y395">
        <v>52.300550155216939</v>
      </c>
      <c r="Z395">
        <v>-2.5072356968234621</v>
      </c>
      <c r="AA395">
        <v>-6.2040058098794901</v>
      </c>
      <c r="AB395">
        <v>15.318509146786271</v>
      </c>
      <c r="AC395">
        <v>14.01451560898534</v>
      </c>
      <c r="AD395">
        <v>11.32945330049702</v>
      </c>
      <c r="AE395">
        <v>50.470825778588463</v>
      </c>
    </row>
    <row r="396" spans="1:31" x14ac:dyDescent="0.25">
      <c r="A396" t="str">
        <v>4/20/09</v>
      </c>
      <c r="B396">
        <v>15.94</v>
      </c>
      <c r="C396">
        <v>15.94</v>
      </c>
      <c r="D396" s="1">
        <v>15.94</v>
      </c>
      <c r="E396">
        <v>15.94</v>
      </c>
      <c r="F396">
        <v>15.94</v>
      </c>
      <c r="G396">
        <v>2.9164356953443669</v>
      </c>
      <c r="H396">
        <v>15.824</v>
      </c>
      <c r="I396">
        <v>15.193334</v>
      </c>
      <c r="J396">
        <v>14.94</v>
      </c>
      <c r="K396">
        <v>14.645</v>
      </c>
      <c r="L396">
        <v>14.245384</v>
      </c>
      <c r="M396">
        <v>69.330910000000003</v>
      </c>
      <c r="N396" s="1">
        <f>-100*(_xll.FDS($A$1,"P_PRICE_HIGH("&amp;A396&amp;","&amp;A396&amp;"-14D,,,,""PRICE"",""INTRA"")") - B396)/(_xll.FDS($A$1,"P_PRICE_HIGH("&amp;A396&amp;","&amp;A396&amp;"-14D,,,,""PRICE"",""INTRA"")") - _xll.FDS($A$1,"P_PRICE_LOW("&amp;A396&amp;","&amp;A396&amp;"-14D,,,,""PRICE"",""INTRA"")"))</f>
        <v>-622.18614296740429</v>
      </c>
      <c r="O396">
        <v>-552</v>
      </c>
      <c r="P396">
        <v>1.3120675694228241</v>
      </c>
      <c r="Q396">
        <v>1.4900754219187491</v>
      </c>
      <c r="R396">
        <v>7.7756484293361439</v>
      </c>
      <c r="S396">
        <v>9.1948350005581823</v>
      </c>
      <c r="T396">
        <v>11.46291895829502</v>
      </c>
      <c r="U396">
        <v>12.93630405704805</v>
      </c>
      <c r="V396">
        <v>4.6583810097597578</v>
      </c>
      <c r="W396">
        <v>3.650363731385283</v>
      </c>
      <c r="X396">
        <v>88.52806676850966</v>
      </c>
      <c r="Y396">
        <v>51.862157246768938</v>
      </c>
      <c r="Z396">
        <v>-2.860137598798151</v>
      </c>
      <c r="AA396">
        <v>-7.6753484531005256</v>
      </c>
      <c r="AB396">
        <v>15.03530675704218</v>
      </c>
      <c r="AC396">
        <v>14.25064732236449</v>
      </c>
      <c r="AD396">
        <v>11.44341041544542</v>
      </c>
      <c r="AE396">
        <v>50.499870736100277</v>
      </c>
    </row>
    <row r="397" spans="1:31" x14ac:dyDescent="0.25">
      <c r="A397" t="str">
        <v>4/21/09</v>
      </c>
      <c r="B397">
        <v>15.52</v>
      </c>
      <c r="C397">
        <v>15.52</v>
      </c>
      <c r="D397" s="1">
        <v>15.52</v>
      </c>
      <c r="E397">
        <v>15.52</v>
      </c>
      <c r="F397">
        <v>15.52</v>
      </c>
      <c r="G397">
        <v>2.9562977196175111</v>
      </c>
      <c r="H397">
        <v>15.78</v>
      </c>
      <c r="I397">
        <v>15.345000000000001</v>
      </c>
      <c r="J397">
        <v>15.02</v>
      </c>
      <c r="K397">
        <v>14.772</v>
      </c>
      <c r="L397">
        <v>14.374616</v>
      </c>
      <c r="M397">
        <v>62.287329999999997</v>
      </c>
      <c r="N397" s="1">
        <f>-100*(_xll.FDS($A$1,"P_PRICE_HIGH("&amp;A397&amp;","&amp;A397&amp;"-14D,,,,""PRICE"",""INTRA"")") - B397)/(_xll.FDS($A$1,"P_PRICE_HIGH("&amp;A397&amp;","&amp;A397&amp;"-14D,,,,""PRICE"",""INTRA"")") - _xll.FDS($A$1,"P_PRICE_LOW("&amp;A397&amp;","&amp;A397&amp;"-14D,,,,""PRICE"",""INTRA"")"))</f>
        <v>-622.20251506622935</v>
      </c>
      <c r="O397">
        <v>-576</v>
      </c>
      <c r="P397">
        <v>1.2952673282100171</v>
      </c>
      <c r="Q397">
        <v>1.433290953568491</v>
      </c>
      <c r="R397">
        <v>7.6998450061642396</v>
      </c>
      <c r="S397">
        <v>8.9336429920044615</v>
      </c>
      <c r="T397">
        <v>11.38778547060774</v>
      </c>
      <c r="U397">
        <v>12.648739496402319</v>
      </c>
      <c r="V397">
        <v>4.6952281255512247</v>
      </c>
      <c r="W397">
        <v>3.7916966568550241</v>
      </c>
      <c r="X397">
        <v>3.252789670135551</v>
      </c>
      <c r="Y397">
        <v>51.970775031408223</v>
      </c>
      <c r="Z397">
        <v>-2.871986891283361</v>
      </c>
      <c r="AA397">
        <v>-7.008936363260541</v>
      </c>
      <c r="AB397">
        <v>14.961952262105299</v>
      </c>
      <c r="AC397">
        <v>13.74826061609421</v>
      </c>
      <c r="AD397">
        <v>11.298523727047749</v>
      </c>
      <c r="AE397">
        <v>50.605028772648723</v>
      </c>
    </row>
    <row r="398" spans="1:31" x14ac:dyDescent="0.25">
      <c r="A398" t="str">
        <v>4/22/09</v>
      </c>
      <c r="B398">
        <v>15.08</v>
      </c>
      <c r="C398">
        <v>15.08</v>
      </c>
      <c r="D398" s="1">
        <v>15.08</v>
      </c>
      <c r="E398">
        <v>15.08</v>
      </c>
      <c r="F398">
        <v>15.08</v>
      </c>
      <c r="G398">
        <v>2.9078943720795212</v>
      </c>
      <c r="H398">
        <v>15.624000000000001</v>
      </c>
      <c r="I398">
        <v>15.375</v>
      </c>
      <c r="J398">
        <v>15.114667000000001</v>
      </c>
      <c r="K398">
        <v>14.843999999999999</v>
      </c>
      <c r="L398">
        <v>14.466923</v>
      </c>
      <c r="M398">
        <v>55.882199999999997</v>
      </c>
      <c r="N398" s="1">
        <f>-100*(_xll.FDS($A$1,"P_PRICE_HIGH("&amp;A398&amp;","&amp;A398&amp;"-14D,,,,""PRICE"",""INTRA"")") - B398)/(_xll.FDS($A$1,"P_PRICE_HIGH("&amp;A398&amp;","&amp;A398&amp;"-14D,,,,""PRICE"",""INTRA"")") - _xll.FDS($A$1,"P_PRICE_LOW("&amp;A398&amp;","&amp;A398&amp;"-14D,,,,""PRICE"",""INTRA"")"))</f>
        <v>-622.21966678880813</v>
      </c>
      <c r="O398">
        <v>-605</v>
      </c>
      <c r="P398">
        <v>1.2817017826902879</v>
      </c>
      <c r="Q398">
        <v>1.3876004508270849</v>
      </c>
      <c r="R398">
        <v>7.6411436717780621</v>
      </c>
      <c r="S398">
        <v>8.7261762050855047</v>
      </c>
      <c r="T398">
        <v>11.31555243204531</v>
      </c>
      <c r="U398">
        <v>12.414131643665661</v>
      </c>
      <c r="V398">
        <v>4.7277415180757991</v>
      </c>
      <c r="W398">
        <v>3.9153955400845208</v>
      </c>
      <c r="X398">
        <v>2.194477683524922</v>
      </c>
      <c r="Y398">
        <v>52.1306901592896</v>
      </c>
      <c r="Z398">
        <v>-3.0185130089059622</v>
      </c>
      <c r="AA398">
        <v>-6.231782534250069</v>
      </c>
      <c r="AB398">
        <v>15.109253038059361</v>
      </c>
      <c r="AC398">
        <v>13.35528802009798</v>
      </c>
      <c r="AD398">
        <v>11.187950201833351</v>
      </c>
      <c r="AE398">
        <v>50.609749155568167</v>
      </c>
    </row>
    <row r="399" spans="1:31" x14ac:dyDescent="0.25">
      <c r="A399" t="str">
        <v>4/23/09</v>
      </c>
      <c r="B399">
        <v>15.42</v>
      </c>
      <c r="C399">
        <v>15.42</v>
      </c>
      <c r="D399" s="1">
        <v>15.42</v>
      </c>
      <c r="E399">
        <v>15.42</v>
      </c>
      <c r="F399">
        <v>15.42</v>
      </c>
      <c r="G399">
        <v>2.8695911290606229</v>
      </c>
      <c r="H399">
        <v>15.555999999999999</v>
      </c>
      <c r="I399">
        <v>15.433332999999999</v>
      </c>
      <c r="J399">
        <v>15.222667</v>
      </c>
      <c r="K399">
        <v>14.911</v>
      </c>
      <c r="L399">
        <v>14.556153999999999</v>
      </c>
      <c r="M399">
        <v>59.359912999999999</v>
      </c>
      <c r="N399" s="1">
        <f>-100*(_xll.FDS($A$1,"P_PRICE_HIGH("&amp;A399&amp;","&amp;A399&amp;"-14D,,,,""PRICE"",""INTRA"")") - B399)/(_xll.FDS($A$1,"P_PRICE_HIGH("&amp;A399&amp;","&amp;A399&amp;"-14D,,,,""PRICE"",""INTRA"")") - _xll.FDS($A$1,"P_PRICE_LOW("&amp;A399&amp;","&amp;A399&amp;"-14D,,,,""PRICE"",""INTRA"")"))</f>
        <v>-622.20641318499736</v>
      </c>
      <c r="O399">
        <v>-568</v>
      </c>
      <c r="P399">
        <v>1.2931573697713481</v>
      </c>
      <c r="Q399">
        <v>1.4220390147624891</v>
      </c>
      <c r="R399">
        <v>7.7053593816331016</v>
      </c>
      <c r="S399">
        <v>8.9124469864844151</v>
      </c>
      <c r="T399">
        <v>11.395115613584441</v>
      </c>
      <c r="U399">
        <v>12.630063117224809</v>
      </c>
      <c r="V399">
        <v>4.694860577774894</v>
      </c>
      <c r="W399">
        <v>3.8194118104259811</v>
      </c>
      <c r="X399">
        <v>99.266197435654021</v>
      </c>
      <c r="Y399">
        <v>52.043242878699957</v>
      </c>
      <c r="Z399">
        <v>-2.1198070040729862</v>
      </c>
      <c r="AA399">
        <v>-7.3815138073747466</v>
      </c>
      <c r="AB399">
        <v>14.968700211986871</v>
      </c>
      <c r="AC399">
        <v>13.66789431688923</v>
      </c>
      <c r="AD399">
        <v>11.299714749668579</v>
      </c>
      <c r="AE399">
        <v>50.535248523528089</v>
      </c>
    </row>
    <row r="400" spans="1:31" x14ac:dyDescent="0.25">
      <c r="A400" t="str">
        <v>4/24/09</v>
      </c>
      <c r="B400">
        <v>15.5</v>
      </c>
      <c r="C400">
        <v>15.5</v>
      </c>
      <c r="D400" s="1">
        <v>15.5</v>
      </c>
      <c r="E400">
        <v>15.5</v>
      </c>
      <c r="F400">
        <v>15.5</v>
      </c>
      <c r="G400">
        <v>2.8172581639248819</v>
      </c>
      <c r="H400">
        <v>15.492000000000001</v>
      </c>
      <c r="I400">
        <v>15.458333</v>
      </c>
      <c r="J400">
        <v>15.342667</v>
      </c>
      <c r="K400">
        <v>14.994999999999999</v>
      </c>
      <c r="L400">
        <v>14.652307499999999</v>
      </c>
      <c r="M400">
        <v>60.15578</v>
      </c>
      <c r="N400" s="1">
        <f>-100*(_xll.FDS($A$1,"P_PRICE_HIGH("&amp;A400&amp;","&amp;A400&amp;"-14D,,,,""PRICE"",""INTRA"")") - B400)/(_xll.FDS($A$1,"P_PRICE_HIGH("&amp;A400&amp;","&amp;A400&amp;"-14D,,,,""PRICE"",""INTRA"")") - _xll.FDS($A$1,"P_PRICE_LOW("&amp;A400&amp;","&amp;A400&amp;"-14D,,,,""PRICE"",""INTRA"")"))</f>
        <v>-788.78566098528847</v>
      </c>
      <c r="O400">
        <v>-557</v>
      </c>
      <c r="P400">
        <v>1.293852532412813</v>
      </c>
      <c r="Q400">
        <v>1.422090159361977</v>
      </c>
      <c r="R400">
        <v>7.7267537876817487</v>
      </c>
      <c r="S400">
        <v>8.9583664859432872</v>
      </c>
      <c r="T400">
        <v>11.41531180180773</v>
      </c>
      <c r="U400">
        <v>12.666476874901219</v>
      </c>
      <c r="V400">
        <v>4.6931653004412759</v>
      </c>
      <c r="W400">
        <v>3.8263488169959849</v>
      </c>
      <c r="X400">
        <v>45.688395501512304</v>
      </c>
      <c r="Y400">
        <v>52.120092896445747</v>
      </c>
      <c r="Z400">
        <v>-2.1489631313781832</v>
      </c>
      <c r="AA400">
        <v>-6.8917351710634982</v>
      </c>
      <c r="AB400">
        <v>15.314938524385891</v>
      </c>
      <c r="AC400">
        <v>13.663790502619729</v>
      </c>
      <c r="AD400">
        <v>11.31549378937196</v>
      </c>
      <c r="AE400">
        <v>50.463123177048487</v>
      </c>
    </row>
    <row r="401" spans="1:31" x14ac:dyDescent="0.25">
      <c r="A401" t="str">
        <v>4/27/09</v>
      </c>
      <c r="B401">
        <v>15.08</v>
      </c>
      <c r="C401">
        <v>15.08</v>
      </c>
      <c r="D401" s="1">
        <v>15.08</v>
      </c>
      <c r="E401">
        <v>15.08</v>
      </c>
      <c r="F401">
        <v>15.08</v>
      </c>
      <c r="G401">
        <v>2.8351390134580901</v>
      </c>
      <c r="H401">
        <v>15.32</v>
      </c>
      <c r="I401">
        <v>15.453333000000001</v>
      </c>
      <c r="J401">
        <v>15.366667</v>
      </c>
      <c r="K401">
        <v>15.035</v>
      </c>
      <c r="L401">
        <v>14.720769000000001</v>
      </c>
      <c r="M401">
        <v>54.159210000000002</v>
      </c>
      <c r="N401" s="1">
        <f>-100*(_xll.FDS($A$1,"P_PRICE_HIGH("&amp;A401&amp;","&amp;A401&amp;"-14D,,,,""PRICE"",""INTRA"")") - B401)/(_xll.FDS($A$1,"P_PRICE_HIGH("&amp;A401&amp;","&amp;A401&amp;"-14D,,,,""PRICE"",""INTRA"")") - _xll.FDS($A$1,"P_PRICE_LOW("&amp;A401&amp;","&amp;A401&amp;"-14D,,,,""PRICE"",""INTRA"")"))</f>
        <v>-938.51350556803413</v>
      </c>
      <c r="O401">
        <v>-599</v>
      </c>
      <c r="P401">
        <v>1.284910001675597</v>
      </c>
      <c r="Q401">
        <v>1.3869558015573249</v>
      </c>
      <c r="R401">
        <v>7.6853210365314828</v>
      </c>
      <c r="S401">
        <v>8.7553629621505138</v>
      </c>
      <c r="T401">
        <v>11.371810482073769</v>
      </c>
      <c r="U401">
        <v>12.47150599143788</v>
      </c>
      <c r="V401">
        <v>4.7095387222720646</v>
      </c>
      <c r="W401">
        <v>3.931026778088166</v>
      </c>
      <c r="X401">
        <v>0</v>
      </c>
      <c r="Y401">
        <v>52.015222817563448</v>
      </c>
      <c r="Z401">
        <v>-0.73483898620736077</v>
      </c>
      <c r="AA401">
        <v>-5.817717980446595</v>
      </c>
      <c r="AB401">
        <v>15.025789741445241</v>
      </c>
      <c r="AC401">
        <v>13.27618111676143</v>
      </c>
      <c r="AD401">
        <v>11.222824518287929</v>
      </c>
      <c r="AE401">
        <v>50.568445842692419</v>
      </c>
    </row>
    <row r="402" spans="1:31" x14ac:dyDescent="0.25">
      <c r="A402" t="str">
        <v>4/28/09</v>
      </c>
      <c r="B402">
        <v>14.78</v>
      </c>
      <c r="C402">
        <v>14.78</v>
      </c>
      <c r="D402" s="1">
        <v>14.78</v>
      </c>
      <c r="E402">
        <v>14.78</v>
      </c>
      <c r="F402">
        <v>14.78</v>
      </c>
      <c r="G402">
        <v>2.8806767533888449</v>
      </c>
      <c r="H402">
        <v>15.172000000000001</v>
      </c>
      <c r="I402">
        <v>15.465</v>
      </c>
      <c r="J402">
        <v>15.3706665</v>
      </c>
      <c r="K402">
        <v>15.058</v>
      </c>
      <c r="L402">
        <v>14.78</v>
      </c>
      <c r="M402">
        <v>50.302050000000001</v>
      </c>
      <c r="N402" s="1">
        <f>-100*(_xll.FDS($A$1,"P_PRICE_HIGH("&amp;A402&amp;","&amp;A402&amp;"-14D,,,,""PRICE"",""INTRA"")") - B402)/(_xll.FDS($A$1,"P_PRICE_HIGH("&amp;A402&amp;","&amp;A402&amp;"-14D,,,,""PRICE"",""INTRA"")") - _xll.FDS($A$1,"P_PRICE_LOW("&amp;A402&amp;","&amp;A402&amp;"-14D,,,,""PRICE"",""INTRA"")"))</f>
        <v>-938.53114453368505</v>
      </c>
      <c r="O402">
        <v>-630</v>
      </c>
      <c r="P402">
        <v>1.276546913044575</v>
      </c>
      <c r="Q402">
        <v>1.3599198983112739</v>
      </c>
      <c r="R402">
        <v>7.6222603598308556</v>
      </c>
      <c r="S402">
        <v>8.5476929964636863</v>
      </c>
      <c r="T402">
        <v>11.310599007123731</v>
      </c>
      <c r="U402">
        <v>12.258614763330099</v>
      </c>
      <c r="V402">
        <v>4.7313459032403236</v>
      </c>
      <c r="W402">
        <v>4.0148784510759334</v>
      </c>
      <c r="X402">
        <v>32.28420129703256</v>
      </c>
      <c r="Y402">
        <v>52.0131547062213</v>
      </c>
      <c r="Z402">
        <v>-0.37053592231879068</v>
      </c>
      <c r="AA402">
        <v>-5.7433541857415413</v>
      </c>
      <c r="AB402">
        <v>15.723404873447169</v>
      </c>
      <c r="AC402">
        <v>13.00064213630171</v>
      </c>
      <c r="AD402">
        <v>11.14988815303383</v>
      </c>
      <c r="AE402">
        <v>50.667448669297102</v>
      </c>
    </row>
    <row r="403" spans="1:31" x14ac:dyDescent="0.25">
      <c r="A403" t="str">
        <v>4/29/09</v>
      </c>
      <c r="B403">
        <v>15.02</v>
      </c>
      <c r="C403">
        <v>15.02</v>
      </c>
      <c r="D403" s="1">
        <v>15.02</v>
      </c>
      <c r="E403">
        <v>15.02</v>
      </c>
      <c r="F403">
        <v>15.02</v>
      </c>
      <c r="G403">
        <v>2.655615598306444</v>
      </c>
      <c r="H403">
        <v>15.16</v>
      </c>
      <c r="I403">
        <v>15.46</v>
      </c>
      <c r="J403">
        <v>15.358665999999999</v>
      </c>
      <c r="K403">
        <v>15.125999999999999</v>
      </c>
      <c r="L403">
        <v>14.858461</v>
      </c>
      <c r="M403">
        <v>53.175125000000001</v>
      </c>
      <c r="N403" s="1">
        <f>-100*(_xll.FDS($A$1,"P_PRICE_HIGH("&amp;A403&amp;","&amp;A403&amp;"-14D,,,,""PRICE"",""INTRA"")") - B403)/(_xll.FDS($A$1,"P_PRICE_HIGH("&amp;A403&amp;","&amp;A403&amp;"-14D,,,,""PRICE"",""INTRA"")") - _xll.FDS($A$1,"P_PRICE_LOW("&amp;A403&amp;","&amp;A403&amp;"-14D,,,,""PRICE"",""INTRA"")"))</f>
        <v>-938.51703336116418</v>
      </c>
      <c r="O403">
        <v>-596</v>
      </c>
      <c r="P403">
        <v>1.2878587624555731</v>
      </c>
      <c r="Q403">
        <v>1.393863675239027</v>
      </c>
      <c r="R403">
        <v>7.7422056035351563</v>
      </c>
      <c r="S403">
        <v>8.8423110163848246</v>
      </c>
      <c r="T403">
        <v>11.39683212491768</v>
      </c>
      <c r="U403">
        <v>12.492919726755369</v>
      </c>
      <c r="V403">
        <v>4.7022654261692578</v>
      </c>
      <c r="W403">
        <v>3.9270743527957781</v>
      </c>
      <c r="X403">
        <v>98.498473746445072</v>
      </c>
      <c r="Y403">
        <v>52.079644152201467</v>
      </c>
      <c r="Z403">
        <v>-0.2402704902571299</v>
      </c>
      <c r="AA403">
        <v>-5.55328349716787</v>
      </c>
      <c r="AB403">
        <v>15.232497072571819</v>
      </c>
      <c r="AC403">
        <v>13.30488084140061</v>
      </c>
      <c r="AD403">
        <v>11.25962081600875</v>
      </c>
      <c r="AE403">
        <v>50.617598432646503</v>
      </c>
    </row>
    <row r="404" spans="1:31" x14ac:dyDescent="0.25">
      <c r="A404" t="str">
        <v>4/30/09</v>
      </c>
      <c r="B404">
        <v>15.58</v>
      </c>
      <c r="C404">
        <v>15.58</v>
      </c>
      <c r="D404" s="1">
        <v>15.58</v>
      </c>
      <c r="E404">
        <v>15.58</v>
      </c>
      <c r="F404">
        <v>15.58</v>
      </c>
      <c r="G404">
        <v>2.7481875118817172</v>
      </c>
      <c r="H404">
        <v>15.192</v>
      </c>
      <c r="I404">
        <v>15.446667</v>
      </c>
      <c r="J404">
        <v>15.388</v>
      </c>
      <c r="K404">
        <v>15.215</v>
      </c>
      <c r="L404">
        <v>14.933077000000001</v>
      </c>
      <c r="M404">
        <v>59.11448</v>
      </c>
      <c r="N404" s="1">
        <f>-100*(_xll.FDS($A$1,"P_PRICE_HIGH("&amp;A404&amp;","&amp;A404&amp;"-14D,,,,""PRICE"",""INTRA"")") - B404)/(_xll.FDS($A$1,"P_PRICE_HIGH("&amp;A404&amp;","&amp;A404&amp;"-14D,,,,""PRICE"",""INTRA"")") - _xll.FDS($A$1,"P_PRICE_LOW("&amp;A404&amp;","&amp;A404&amp;"-14D,,,,""PRICE"",""INTRA"")"))</f>
        <v>-938.48410729194904</v>
      </c>
      <c r="O404">
        <v>-560</v>
      </c>
      <c r="P404">
        <v>1.30575602035288</v>
      </c>
      <c r="Q404">
        <v>1.4456584606726279</v>
      </c>
      <c r="R404">
        <v>7.8430535496990812</v>
      </c>
      <c r="S404">
        <v>9.1141726527604483</v>
      </c>
      <c r="T404">
        <v>11.482884135605159</v>
      </c>
      <c r="U404">
        <v>12.71524921773821</v>
      </c>
      <c r="V404">
        <v>4.653394627804234</v>
      </c>
      <c r="W404">
        <v>3.7858751696659372</v>
      </c>
      <c r="X404">
        <v>97.700673348082574</v>
      </c>
      <c r="Y404">
        <v>52.075655913860658</v>
      </c>
      <c r="Z404">
        <v>0.32762040687100707</v>
      </c>
      <c r="AA404">
        <v>-6.0926921349404024</v>
      </c>
      <c r="AB404">
        <v>15.24289363846661</v>
      </c>
      <c r="AC404">
        <v>13.800280534492069</v>
      </c>
      <c r="AD404">
        <v>11.442500170538411</v>
      </c>
      <c r="AE404">
        <v>50.462085262297549</v>
      </c>
    </row>
    <row r="405" spans="1:31" x14ac:dyDescent="0.25">
      <c r="A405" t="str">
        <v>5/04/09</v>
      </c>
      <c r="B405">
        <v>16.48</v>
      </c>
      <c r="C405">
        <v>16.48</v>
      </c>
      <c r="D405" s="1">
        <v>16.48</v>
      </c>
      <c r="E405">
        <v>16.48</v>
      </c>
      <c r="F405">
        <v>16.48</v>
      </c>
      <c r="G405">
        <v>2.945117763055578</v>
      </c>
      <c r="H405">
        <v>15.388</v>
      </c>
      <c r="I405">
        <v>15.498333000000001</v>
      </c>
      <c r="J405">
        <v>15.510667</v>
      </c>
      <c r="K405">
        <v>15.353999999999999</v>
      </c>
      <c r="L405">
        <v>15.025385</v>
      </c>
      <c r="M405">
        <v>66.474469999999997</v>
      </c>
      <c r="N405" s="1">
        <f>-100*(_xll.FDS($A$1,"P_PRICE_HIGH("&amp;A405&amp;","&amp;A405&amp;"-14D,,,,""PRICE"",""INTRA"")") - B405)/(_xll.FDS($A$1,"P_PRICE_HIGH("&amp;A405&amp;","&amp;A405&amp;"-14D,,,,""PRICE"",""INTRA"")") - _xll.FDS($A$1,"P_PRICE_LOW("&amp;A405&amp;","&amp;A405&amp;"-14D,,,,""PRICE"",""INTRA"")"))</f>
        <v>-848.6022196534193</v>
      </c>
      <c r="O405">
        <v>-525</v>
      </c>
      <c r="P405">
        <v>1.336585378749362</v>
      </c>
      <c r="Q405">
        <v>1.5273880387605021</v>
      </c>
      <c r="R405">
        <v>8.0715597487521418</v>
      </c>
      <c r="S405">
        <v>9.6589498697367429</v>
      </c>
      <c r="T405">
        <v>11.736178797775651</v>
      </c>
      <c r="U405">
        <v>13.327472797613289</v>
      </c>
      <c r="V405">
        <v>4.5678800697808999</v>
      </c>
      <c r="W405">
        <v>3.5802445989370519</v>
      </c>
      <c r="X405">
        <v>98.722135119301157</v>
      </c>
      <c r="Y405">
        <v>52.142647219028802</v>
      </c>
      <c r="Z405">
        <v>0.37566925942033941</v>
      </c>
      <c r="AA405">
        <v>-7.3853099871857726</v>
      </c>
      <c r="AB405">
        <v>15.991905577791851</v>
      </c>
      <c r="AC405">
        <v>14.61509917073845</v>
      </c>
      <c r="AD405">
        <v>11.798898081362321</v>
      </c>
      <c r="AE405">
        <v>50.320820024226677</v>
      </c>
    </row>
    <row r="406" spans="1:31" x14ac:dyDescent="0.25">
      <c r="A406" t="str">
        <v>5/05/09</v>
      </c>
      <c r="B406">
        <v>16.54</v>
      </c>
      <c r="C406">
        <v>16.54</v>
      </c>
      <c r="D406" s="1">
        <v>16.54</v>
      </c>
      <c r="E406">
        <v>16.54</v>
      </c>
      <c r="F406">
        <v>16.54</v>
      </c>
      <c r="G406">
        <v>2.5509114155711088</v>
      </c>
      <c r="H406">
        <v>15.68</v>
      </c>
      <c r="I406">
        <v>15.563333500000001</v>
      </c>
      <c r="J406">
        <v>15.608000000000001</v>
      </c>
      <c r="K406">
        <v>15.445</v>
      </c>
      <c r="L406">
        <v>15.13</v>
      </c>
      <c r="M406">
        <v>66.902230000000003</v>
      </c>
      <c r="N406" s="1">
        <f>-100*(_xll.FDS($A$1,"P_PRICE_HIGH("&amp;A406&amp;","&amp;A406&amp;"-14D,,,,""PRICE"",""INTRA"")") - B406)/(_xll.FDS($A$1,"P_PRICE_HIGH("&amp;A406&amp;","&amp;A406&amp;"-14D,,,,""PRICE"",""INTRA"")") - _xll.FDS($A$1,"P_PRICE_LOW("&amp;A406&amp;","&amp;A406&amp;"-14D,,,,""PRICE"",""INTRA"")"))</f>
        <v>-780.38208758333099</v>
      </c>
      <c r="O406">
        <v>-524</v>
      </c>
      <c r="P406">
        <v>1.3367387280656551</v>
      </c>
      <c r="Q406">
        <v>1.5248919065628921</v>
      </c>
      <c r="R406">
        <v>8.0872079746982486</v>
      </c>
      <c r="S406">
        <v>9.6736865007494579</v>
      </c>
      <c r="T406">
        <v>11.738751227556079</v>
      </c>
      <c r="U406">
        <v>13.30249614358436</v>
      </c>
      <c r="V406">
        <v>4.5643726986679027</v>
      </c>
      <c r="W406">
        <v>3.5846769251308999</v>
      </c>
      <c r="X406">
        <v>23.436797429654391</v>
      </c>
      <c r="Y406">
        <v>52.180342663067321</v>
      </c>
      <c r="Z406">
        <v>0.26650743484014</v>
      </c>
      <c r="AA406">
        <v>-6.2290020489526894</v>
      </c>
      <c r="AB406">
        <v>16.162318897017741</v>
      </c>
      <c r="AC406">
        <v>14.60825611029829</v>
      </c>
      <c r="AD406">
        <v>11.81557382134212</v>
      </c>
      <c r="AE406">
        <v>50.348803437667911</v>
      </c>
    </row>
    <row r="407" spans="1:31" x14ac:dyDescent="0.25">
      <c r="A407" t="str">
        <v>5/06/09</v>
      </c>
      <c r="B407">
        <v>16.940000000000001</v>
      </c>
      <c r="C407">
        <v>16.940000000000001</v>
      </c>
      <c r="D407" s="1">
        <v>16.940000000000001</v>
      </c>
      <c r="E407">
        <v>16.940000000000001</v>
      </c>
      <c r="F407">
        <v>16.940000000000001</v>
      </c>
      <c r="G407">
        <v>2.577992357650071</v>
      </c>
      <c r="H407">
        <v>16.111999999999998</v>
      </c>
      <c r="I407">
        <v>15.656667000000001</v>
      </c>
      <c r="J407">
        <v>15.688000000000001</v>
      </c>
      <c r="K407">
        <v>15.555999999999999</v>
      </c>
      <c r="L407">
        <v>15.232307</v>
      </c>
      <c r="M407">
        <v>69.679720000000003</v>
      </c>
      <c r="N407" s="1">
        <f>-100*(_xll.FDS($A$1,"P_PRICE_HIGH("&amp;A407&amp;","&amp;A407&amp;"-14D,,,,""PRICE"",""INTRA"")") - B407)/(_xll.FDS($A$1,"P_PRICE_HIGH("&amp;A407&amp;","&amp;A407&amp;"-14D,,,,""PRICE"",""INTRA"")") - _xll.FDS($A$1,"P_PRICE_LOW("&amp;A407&amp;","&amp;A407&amp;"-14D,,,,""PRICE"",""INTRA"")"))</f>
        <v>-694.78856474445354</v>
      </c>
      <c r="O407">
        <v>-505</v>
      </c>
      <c r="P407">
        <v>1.350873502066207</v>
      </c>
      <c r="Q407">
        <v>1.5622798885054401</v>
      </c>
      <c r="R407">
        <v>8.1505132145742749</v>
      </c>
      <c r="S407">
        <v>9.8195999289510834</v>
      </c>
      <c r="T407">
        <v>11.803739669755631</v>
      </c>
      <c r="U407">
        <v>13.44649344613547</v>
      </c>
      <c r="V407">
        <v>4.5315140109788317</v>
      </c>
      <c r="W407">
        <v>3.500850682430837</v>
      </c>
      <c r="X407">
        <v>66.378093790636598</v>
      </c>
      <c r="Y407">
        <v>52.173933765680601</v>
      </c>
      <c r="Z407">
        <v>0.32909944867689228</v>
      </c>
      <c r="AA407">
        <v>-6.5196455739321726</v>
      </c>
      <c r="AB407">
        <v>16.11967636734607</v>
      </c>
      <c r="AC407">
        <v>14.95630186030967</v>
      </c>
      <c r="AD407">
        <v>11.957963297914031</v>
      </c>
      <c r="AE407">
        <v>50.31531133786914</v>
      </c>
    </row>
    <row r="408" spans="1:31" x14ac:dyDescent="0.25">
      <c r="A408" t="str">
        <v>5/07/09</v>
      </c>
      <c r="B408">
        <v>17.3</v>
      </c>
      <c r="C408">
        <v>17.3</v>
      </c>
      <c r="D408" s="1">
        <v>17.3</v>
      </c>
      <c r="E408">
        <v>17.3</v>
      </c>
      <c r="F408">
        <v>17.3</v>
      </c>
      <c r="G408">
        <v>2.5328656632428852</v>
      </c>
      <c r="H408">
        <v>16.568000000000001</v>
      </c>
      <c r="I408">
        <v>15.77</v>
      </c>
      <c r="J408">
        <v>15.784000000000001</v>
      </c>
      <c r="K408">
        <v>15.661</v>
      </c>
      <c r="L408">
        <v>15.346923</v>
      </c>
      <c r="M408">
        <v>71.960335000000001</v>
      </c>
      <c r="N408" s="1">
        <f>-100*(_xll.FDS($A$1,"P_PRICE_HIGH("&amp;A408&amp;","&amp;A408&amp;"-14D,,,,""PRICE"",""INTRA"")") - B408)/(_xll.FDS($A$1,"P_PRICE_HIGH("&amp;A408&amp;","&amp;A408&amp;"-14D,,,,""PRICE"",""INTRA"")") - _xll.FDS($A$1,"P_PRICE_LOW("&amp;A408&amp;","&amp;A408&amp;"-14D,,,,""PRICE"",""INTRA"")"))</f>
        <v>-603.24234282269208</v>
      </c>
      <c r="O408">
        <v>-490</v>
      </c>
      <c r="P408">
        <v>1.3651035282273849</v>
      </c>
      <c r="Q408">
        <v>1.599372169432185</v>
      </c>
      <c r="R408">
        <v>8.1863802513537856</v>
      </c>
      <c r="S408">
        <v>9.8888478864916642</v>
      </c>
      <c r="T408">
        <v>11.835487479943779</v>
      </c>
      <c r="U408">
        <v>13.50017175034815</v>
      </c>
      <c r="V408">
        <v>4.5000492739760523</v>
      </c>
      <c r="W408">
        <v>3.423568983998087</v>
      </c>
      <c r="X408">
        <v>85.692587720252817</v>
      </c>
      <c r="Y408">
        <v>52.181519017851969</v>
      </c>
      <c r="Z408">
        <v>0.56569328832847177</v>
      </c>
      <c r="AA408">
        <v>-7.0248506848259211</v>
      </c>
      <c r="AB408">
        <v>16.202619260303159</v>
      </c>
      <c r="AC408">
        <v>15.29707046757342</v>
      </c>
      <c r="AD408">
        <v>12.10168645474057</v>
      </c>
      <c r="AE408">
        <v>50.37228335814666</v>
      </c>
    </row>
    <row r="409" spans="1:31" x14ac:dyDescent="0.25">
      <c r="A409" t="str">
        <v>5/08/09</v>
      </c>
      <c r="B409">
        <v>17.5</v>
      </c>
      <c r="C409">
        <v>17.5</v>
      </c>
      <c r="D409" s="1">
        <v>17.5</v>
      </c>
      <c r="E409">
        <v>17.5</v>
      </c>
      <c r="F409">
        <v>17.5</v>
      </c>
      <c r="G409">
        <v>2.5229355359793808</v>
      </c>
      <c r="H409">
        <v>16.952000000000002</v>
      </c>
      <c r="I409">
        <v>15.935</v>
      </c>
      <c r="J409">
        <v>15.9</v>
      </c>
      <c r="K409">
        <v>15.779</v>
      </c>
      <c r="L409">
        <v>15.494616000000001</v>
      </c>
      <c r="M409">
        <v>73.167829999999995</v>
      </c>
      <c r="N409" s="1">
        <f>-100*(_xll.FDS($A$1,"P_PRICE_HIGH("&amp;A409&amp;","&amp;A409&amp;"-14D,,,,""PRICE"",""INTRA"")") - B409)/(_xll.FDS($A$1,"P_PRICE_HIGH("&amp;A409&amp;","&amp;A409&amp;"-14D,,,,""PRICE"",""INTRA"")") - _xll.FDS($A$1,"P_PRICE_LOW("&amp;A409&amp;","&amp;A409&amp;"-14D,,,,""PRICE"",""INTRA"")"))</f>
        <v>-583.7733712566627</v>
      </c>
      <c r="O409">
        <v>-489</v>
      </c>
      <c r="P409">
        <v>1.367638441179583</v>
      </c>
      <c r="Q409">
        <v>1.605729918906313</v>
      </c>
      <c r="R409">
        <v>8.2204922153024196</v>
      </c>
      <c r="S409">
        <v>9.9521347874504826</v>
      </c>
      <c r="T409">
        <v>11.892050414978909</v>
      </c>
      <c r="U409">
        <v>13.62028101427652</v>
      </c>
      <c r="V409">
        <v>4.4921006781270538</v>
      </c>
      <c r="W409">
        <v>3.4100730541226851</v>
      </c>
      <c r="X409">
        <v>54.972660406975791</v>
      </c>
      <c r="Y409">
        <v>52.380821093198861</v>
      </c>
      <c r="Z409">
        <v>0.71249299901063989</v>
      </c>
      <c r="AA409">
        <v>-7.3457737157854224</v>
      </c>
      <c r="AB409">
        <v>16.187526255560911</v>
      </c>
      <c r="AC409">
        <v>15.41395175085402</v>
      </c>
      <c r="AD409">
        <v>12.16351562685445</v>
      </c>
      <c r="AE409">
        <v>50.435560055849507</v>
      </c>
    </row>
    <row r="410" spans="1:31" x14ac:dyDescent="0.25">
      <c r="A410" t="str">
        <v>5/11/09</v>
      </c>
      <c r="B410">
        <v>17.2</v>
      </c>
      <c r="C410">
        <v>17.2</v>
      </c>
      <c r="D410" s="1">
        <v>17.2</v>
      </c>
      <c r="E410">
        <v>17.2</v>
      </c>
      <c r="F410">
        <v>17.2</v>
      </c>
      <c r="G410">
        <v>2.4078615646873982</v>
      </c>
      <c r="H410">
        <v>17.096</v>
      </c>
      <c r="I410">
        <v>16.111666</v>
      </c>
      <c r="J410">
        <v>15.992000000000001</v>
      </c>
      <c r="K410">
        <v>15.907</v>
      </c>
      <c r="L410">
        <v>15.625384</v>
      </c>
      <c r="M410">
        <v>68.408966000000007</v>
      </c>
      <c r="N410" s="1">
        <f>-100*(_xll.FDS($A$1,"P_PRICE_HIGH("&amp;A410&amp;","&amp;A410&amp;"-14D,,,,""PRICE"",""INTRA"")") - B410)/(_xll.FDS($A$1,"P_PRICE_HIGH("&amp;A410&amp;","&amp;A410&amp;"-14D,,,,""PRICE"",""INTRA"")") - _xll.FDS($A$1,"P_PRICE_LOW("&amp;A410&amp;","&amp;A410&amp;"-14D,,,,""PRICE"",""INTRA"")"))</f>
        <v>-547.40879587315851</v>
      </c>
      <c r="O410">
        <v>-518</v>
      </c>
      <c r="P410">
        <v>1.3571695938153221</v>
      </c>
      <c r="Q410">
        <v>1.5648560729012431</v>
      </c>
      <c r="R410">
        <v>8.180348662728445</v>
      </c>
      <c r="S410">
        <v>9.7595669800882483</v>
      </c>
      <c r="T410">
        <v>11.86117610194858</v>
      </c>
      <c r="U410">
        <v>13.44006031574502</v>
      </c>
      <c r="V410">
        <v>4.5022186543663647</v>
      </c>
      <c r="W410">
        <v>3.4889320305683169</v>
      </c>
      <c r="X410">
        <v>4.5358180422604093</v>
      </c>
      <c r="Y410">
        <v>52.261574328843992</v>
      </c>
      <c r="Z410">
        <v>0.9901461059911234</v>
      </c>
      <c r="AA410">
        <v>-6.4483292832732184</v>
      </c>
      <c r="AB410">
        <v>15.096096785376661</v>
      </c>
      <c r="AC410">
        <v>15.029495836152471</v>
      </c>
      <c r="AD410">
        <v>12.05899435638813</v>
      </c>
      <c r="AE410">
        <v>50.642639874881098</v>
      </c>
    </row>
    <row r="411" spans="1:31" x14ac:dyDescent="0.25">
      <c r="A411" t="str">
        <v>5/12/09</v>
      </c>
      <c r="B411">
        <v>17.28</v>
      </c>
      <c r="C411">
        <v>17.28</v>
      </c>
      <c r="D411" s="1">
        <v>17.28</v>
      </c>
      <c r="E411">
        <v>17.28</v>
      </c>
      <c r="F411">
        <v>17.28</v>
      </c>
      <c r="G411">
        <v>2.354360930183224</v>
      </c>
      <c r="H411">
        <v>17.244</v>
      </c>
      <c r="I411">
        <v>16.266666000000001</v>
      </c>
      <c r="J411">
        <v>16.081333000000001</v>
      </c>
      <c r="K411">
        <v>16.016999999999999</v>
      </c>
      <c r="L411">
        <v>15.763076999999999</v>
      </c>
      <c r="M411">
        <v>68.988209999999995</v>
      </c>
      <c r="N411" s="1">
        <f>-100*(_xll.FDS($A$1,"P_PRICE_HIGH("&amp;A411&amp;","&amp;A411&amp;"-14D,,,,""PRICE"",""INTRA"")") - B411)/(_xll.FDS($A$1,"P_PRICE_HIGH("&amp;A411&amp;","&amp;A411&amp;"-14D,,,,""PRICE"",""INTRA"")") - _xll.FDS($A$1,"P_PRICE_LOW("&amp;A411&amp;","&amp;A411&amp;"-14D,,,,""PRICE"",""INTRA"")"))</f>
        <v>-547.406317289669</v>
      </c>
      <c r="O411">
        <v>-515</v>
      </c>
      <c r="P411">
        <v>1.3631678741185591</v>
      </c>
      <c r="Q411">
        <v>1.5771778033519741</v>
      </c>
      <c r="R411">
        <v>8.1805569889567415</v>
      </c>
      <c r="S411">
        <v>9.7361034320454749</v>
      </c>
      <c r="T411">
        <v>11.89360367673611</v>
      </c>
      <c r="U411">
        <v>13.49986172001636</v>
      </c>
      <c r="V411">
        <v>4.4892109360294166</v>
      </c>
      <c r="W411">
        <v>3.47221283812494</v>
      </c>
      <c r="X411">
        <v>65.084718383213996</v>
      </c>
      <c r="Y411">
        <v>52.513493580211673</v>
      </c>
      <c r="Z411">
        <v>0.45124892356770452</v>
      </c>
      <c r="AA411">
        <v>-7.3840236874241727</v>
      </c>
      <c r="AB411">
        <v>16.112783655505211</v>
      </c>
      <c r="AC411">
        <v>15.18015681477886</v>
      </c>
      <c r="AD411">
        <v>12.150905744037759</v>
      </c>
      <c r="AE411">
        <v>50.576295226775187</v>
      </c>
    </row>
    <row r="412" spans="1:31" x14ac:dyDescent="0.25">
      <c r="A412" t="str">
        <v>5/13/09</v>
      </c>
      <c r="B412">
        <v>17.16</v>
      </c>
      <c r="C412">
        <v>17.16</v>
      </c>
      <c r="D412" s="1">
        <v>17.16</v>
      </c>
      <c r="E412">
        <v>17.16</v>
      </c>
      <c r="F412">
        <v>17.16</v>
      </c>
      <c r="G412">
        <v>2.2123570134687389</v>
      </c>
      <c r="H412">
        <v>17.288</v>
      </c>
      <c r="I412">
        <v>16.405000000000001</v>
      </c>
      <c r="J412">
        <v>16.190666</v>
      </c>
      <c r="K412">
        <v>16.088000000000001</v>
      </c>
      <c r="L412">
        <v>15.856923</v>
      </c>
      <c r="M412">
        <v>67.003609999999995</v>
      </c>
      <c r="N412" s="1">
        <f>-100*(_xll.FDS($A$1,"P_PRICE_HIGH("&amp;A412&amp;","&amp;A412&amp;"-14D,,,,""PRICE"",""INTRA"")") - B412)/(_xll.FDS($A$1,"P_PRICE_HIGH("&amp;A412&amp;","&amp;A412&amp;"-14D,,,,""PRICE"",""INTRA"")") - _xll.FDS($A$1,"P_PRICE_LOW("&amp;A412&amp;","&amp;A412&amp;"-14D,,,,""PRICE"",""INTRA"")"))</f>
        <v>-547.41003516490332</v>
      </c>
      <c r="O412">
        <v>-510</v>
      </c>
      <c r="P412">
        <v>1.3654491472610579</v>
      </c>
      <c r="Q412">
        <v>1.5798959808961639</v>
      </c>
      <c r="R412">
        <v>8.2121481763259236</v>
      </c>
      <c r="S412">
        <v>9.7909816703143928</v>
      </c>
      <c r="T412">
        <v>11.977974079412039</v>
      </c>
      <c r="U412">
        <v>13.688177976180491</v>
      </c>
      <c r="V412">
        <v>4.48264058093753</v>
      </c>
      <c r="W412">
        <v>3.4760903052698509</v>
      </c>
      <c r="X412">
        <v>45.899918106059097</v>
      </c>
      <c r="Y412">
        <v>52.410358445861057</v>
      </c>
      <c r="Z412">
        <v>0.72124908705085267</v>
      </c>
      <c r="AA412">
        <v>-7.3072765490034994</v>
      </c>
      <c r="AB412">
        <v>16.375702856669879</v>
      </c>
      <c r="AC412">
        <v>15.13741223179686</v>
      </c>
      <c r="AD412">
        <v>12.15761776450667</v>
      </c>
      <c r="AE412">
        <v>50.298436633539318</v>
      </c>
    </row>
    <row r="413" spans="1:31" x14ac:dyDescent="0.25">
      <c r="A413" t="str">
        <v>5/14/09</v>
      </c>
      <c r="B413">
        <v>16.62</v>
      </c>
      <c r="C413">
        <v>16.62</v>
      </c>
      <c r="D413" s="1">
        <v>16.62</v>
      </c>
      <c r="E413">
        <v>16.62</v>
      </c>
      <c r="F413">
        <v>16.62</v>
      </c>
      <c r="G413">
        <v>2.3539170127963449</v>
      </c>
      <c r="H413">
        <v>17.152000000000001</v>
      </c>
      <c r="I413">
        <v>16.533332999999999</v>
      </c>
      <c r="J413">
        <v>16.293333000000001</v>
      </c>
      <c r="K413">
        <v>16.126000000000001</v>
      </c>
      <c r="L413">
        <v>15.93</v>
      </c>
      <c r="M413">
        <v>58.805500000000002</v>
      </c>
      <c r="N413" s="1">
        <f>-100*(_xll.FDS($A$1,"P_PRICE_HIGH("&amp;A413&amp;","&amp;A413&amp;"-14D,,,,""PRICE"",""INTRA"")") - B413)/(_xll.FDS($A$1,"P_PRICE_HIGH("&amp;A413&amp;","&amp;A413&amp;"-14D,,,,""PRICE"",""INTRA"")") - _xll.FDS($A$1,"P_PRICE_LOW("&amp;A413&amp;","&amp;A413&amp;"-14D,,,,""PRICE"",""INTRA"")"))</f>
        <v>-547.42676560345774</v>
      </c>
      <c r="O413">
        <v>-542</v>
      </c>
      <c r="P413">
        <v>1.3418237815479981</v>
      </c>
      <c r="Q413">
        <v>1.5140598584863121</v>
      </c>
      <c r="R413">
        <v>8.095660358635234</v>
      </c>
      <c r="S413">
        <v>9.4643152565695523</v>
      </c>
      <c r="T413">
        <v>11.81150600584245</v>
      </c>
      <c r="U413">
        <v>13.240299254836531</v>
      </c>
      <c r="V413">
        <v>4.5311257266570486</v>
      </c>
      <c r="W413">
        <v>3.628376299258663</v>
      </c>
      <c r="X413">
        <v>2.5334601682608349</v>
      </c>
      <c r="Y413">
        <v>52.538283393792369</v>
      </c>
      <c r="Z413">
        <v>0.67485305055917788</v>
      </c>
      <c r="AA413">
        <v>-6.0977358176180632</v>
      </c>
      <c r="AB413">
        <v>16.395545235635769</v>
      </c>
      <c r="AC413">
        <v>14.53742202983284</v>
      </c>
      <c r="AD413">
        <v>11.944419127522339</v>
      </c>
      <c r="AE413">
        <v>52.422694462429178</v>
      </c>
    </row>
    <row r="414" spans="1:31" x14ac:dyDescent="0.25">
      <c r="A414" t="str">
        <v>5/15/09</v>
      </c>
      <c r="B414">
        <v>16.899999999999999</v>
      </c>
      <c r="C414">
        <v>16.899999999999999</v>
      </c>
      <c r="D414" s="1">
        <v>16.899999999999999</v>
      </c>
      <c r="E414">
        <v>16.899999999999999</v>
      </c>
      <c r="F414">
        <v>16.899999999999999</v>
      </c>
      <c r="G414">
        <v>2.365602055494759</v>
      </c>
      <c r="H414">
        <v>17.032</v>
      </c>
      <c r="I414">
        <v>16.71</v>
      </c>
      <c r="J414">
        <v>16.391999999999999</v>
      </c>
      <c r="K414">
        <v>16.183</v>
      </c>
      <c r="L414">
        <v>15.995384</v>
      </c>
      <c r="M414">
        <v>61.440018000000002</v>
      </c>
      <c r="N414" s="1">
        <f>-100*(_xll.FDS($A$1,"P_PRICE_HIGH("&amp;A414&amp;","&amp;A414&amp;"-14D,,,,""PRICE"",""INTRA"")") - B414)/(_xll.FDS($A$1,"P_PRICE_HIGH("&amp;A414&amp;","&amp;A414&amp;"-14D,,,,""PRICE"",""INTRA"")") - _xll.FDS($A$1,"P_PRICE_LOW("&amp;A414&amp;","&amp;A414&amp;"-14D,,,,""PRICE"",""INTRA"")"))</f>
        <v>-547.41809056124418</v>
      </c>
      <c r="O414">
        <v>-514</v>
      </c>
      <c r="P414">
        <v>1.354430652733567</v>
      </c>
      <c r="Q414">
        <v>1.54475143723796</v>
      </c>
      <c r="R414">
        <v>8.1655170978182312</v>
      </c>
      <c r="S414">
        <v>9.5902688244474703</v>
      </c>
      <c r="T414">
        <v>11.85325744573213</v>
      </c>
      <c r="U414">
        <v>13.31083700111162</v>
      </c>
      <c r="V414">
        <v>4.501515438579248</v>
      </c>
      <c r="W414">
        <v>3.5584969844435368</v>
      </c>
      <c r="X414">
        <v>92.480247094590098</v>
      </c>
      <c r="Y414">
        <v>52.462760119949422</v>
      </c>
      <c r="Z414">
        <v>0.80075206305769642</v>
      </c>
      <c r="AA414">
        <v>-6.8557916997144641</v>
      </c>
      <c r="AB414">
        <v>16.30390855832923</v>
      </c>
      <c r="AC414">
        <v>14.801360477303181</v>
      </c>
      <c r="AD414">
        <v>12.062846384686591</v>
      </c>
      <c r="AE414">
        <v>52.344388956942993</v>
      </c>
    </row>
    <row r="415" spans="1:31" x14ac:dyDescent="0.25">
      <c r="A415" t="str">
        <v>5/18/09</v>
      </c>
      <c r="B415">
        <v>17.14</v>
      </c>
      <c r="C415">
        <v>17.14</v>
      </c>
      <c r="D415" s="1">
        <v>17.14</v>
      </c>
      <c r="E415">
        <v>17.14</v>
      </c>
      <c r="F415">
        <v>17.14</v>
      </c>
      <c r="G415">
        <v>2.3774928196469478</v>
      </c>
      <c r="H415">
        <v>17.02</v>
      </c>
      <c r="I415">
        <v>16.886666999999999</v>
      </c>
      <c r="J415">
        <v>16.501332999999999</v>
      </c>
      <c r="K415">
        <v>16.248999999999999</v>
      </c>
      <c r="L415">
        <v>16.072308</v>
      </c>
      <c r="M415">
        <v>63.589466000000002</v>
      </c>
      <c r="N415" s="1">
        <f>-100*(_xll.FDS($A$1,"P_PRICE_HIGH("&amp;A415&amp;","&amp;A415&amp;"-14D,,,,""PRICE"",""INTRA"")") - B415)/(_xll.FDS($A$1,"P_PRICE_HIGH("&amp;A415&amp;","&amp;A415&amp;"-14D,,,,""PRICE"",""INTRA"")") - _xll.FDS($A$1,"P_PRICE_LOW("&amp;A415&amp;","&amp;A415&amp;"-14D,,,,""PRICE"",""INTRA"")"))</f>
        <v>-547.41065481077567</v>
      </c>
      <c r="O415">
        <v>-484</v>
      </c>
      <c r="P415">
        <v>1.3624554436034551</v>
      </c>
      <c r="Q415">
        <v>1.557315238297597</v>
      </c>
      <c r="R415">
        <v>8.2511020126835746</v>
      </c>
      <c r="S415">
        <v>9.7275238613295247</v>
      </c>
      <c r="T415">
        <v>11.919350292224269</v>
      </c>
      <c r="U415">
        <v>13.384004150962481</v>
      </c>
      <c r="V415">
        <v>4.4774886567355816</v>
      </c>
      <c r="W415">
        <v>3.5335343883292309</v>
      </c>
      <c r="X415">
        <v>87.897181824670682</v>
      </c>
      <c r="Y415">
        <v>52.720163398881297</v>
      </c>
      <c r="Z415">
        <v>0.81784230167788019</v>
      </c>
      <c r="AA415">
        <v>-7.1406537550502733</v>
      </c>
      <c r="AB415">
        <v>16.798849622501582</v>
      </c>
      <c r="AC415">
        <v>14.980737300180451</v>
      </c>
      <c r="AD415">
        <v>12.196632211889399</v>
      </c>
      <c r="AE415">
        <v>52.288477460386822</v>
      </c>
    </row>
    <row r="416" spans="1:31" x14ac:dyDescent="0.25">
      <c r="A416" t="str">
        <v>5/19/09</v>
      </c>
      <c r="B416">
        <v>17.68</v>
      </c>
      <c r="C416">
        <v>17.68</v>
      </c>
      <c r="D416" s="1">
        <v>17.68</v>
      </c>
      <c r="E416">
        <v>17.68</v>
      </c>
      <c r="F416">
        <v>17.68</v>
      </c>
      <c r="G416">
        <v>2.45262811410768</v>
      </c>
      <c r="H416">
        <v>17.100000000000001</v>
      </c>
      <c r="I416">
        <v>17.061665999999999</v>
      </c>
      <c r="J416">
        <v>16.674666999999999</v>
      </c>
      <c r="K416">
        <v>16.335999999999999</v>
      </c>
      <c r="L416">
        <v>16.189229999999998</v>
      </c>
      <c r="M416">
        <v>67.922200000000004</v>
      </c>
      <c r="N416" s="1">
        <f>-100*(_xll.FDS($A$1,"P_PRICE_HIGH("&amp;A416&amp;","&amp;A416&amp;"-14D,,,,""PRICE"",""INTRA"")") - B416)/(_xll.FDS($A$1,"P_PRICE_HIGH("&amp;A416&amp;","&amp;A416&amp;"-14D,,,,""PRICE"",""INTRA"")") - _xll.FDS($A$1,"P_PRICE_LOW("&amp;A416&amp;","&amp;A416&amp;"-14D,,,,""PRICE"",""INTRA"")"))</f>
        <v>-547.39392437222136</v>
      </c>
      <c r="O416">
        <v>-455</v>
      </c>
      <c r="P416">
        <v>1.38209532902276</v>
      </c>
      <c r="Q416">
        <v>1.604785161058323</v>
      </c>
      <c r="R416">
        <v>8.3668658831227312</v>
      </c>
      <c r="S416">
        <v>9.9782515082187757</v>
      </c>
      <c r="T416">
        <v>12.03803293471011</v>
      </c>
      <c r="U416">
        <v>13.647638165640201</v>
      </c>
      <c r="V416">
        <v>4.4343925460167339</v>
      </c>
      <c r="W416">
        <v>3.4297251109382452</v>
      </c>
      <c r="X416">
        <v>96.511387331830932</v>
      </c>
      <c r="Y416">
        <v>52.683852044816092</v>
      </c>
      <c r="Z416">
        <v>0.85220823584646066</v>
      </c>
      <c r="AA416">
        <v>-7.5848973419849113</v>
      </c>
      <c r="AB416">
        <v>16.738163056494059</v>
      </c>
      <c r="AC416">
        <v>15.423563138799731</v>
      </c>
      <c r="AD416">
        <v>12.39250277129346</v>
      </c>
      <c r="AE416">
        <v>52.232261878920433</v>
      </c>
    </row>
    <row r="417" spans="1:31" x14ac:dyDescent="0.25">
      <c r="A417" t="str">
        <v>5/20/09</v>
      </c>
      <c r="B417">
        <v>17.600000000000001</v>
      </c>
      <c r="C417">
        <v>17.600000000000001</v>
      </c>
      <c r="D417" s="1">
        <v>17.600000000000001</v>
      </c>
      <c r="E417">
        <v>17.600000000000001</v>
      </c>
      <c r="F417">
        <v>17.600000000000001</v>
      </c>
      <c r="G417">
        <v>2.3488599245764208</v>
      </c>
      <c r="H417">
        <v>17.187999999999999</v>
      </c>
      <c r="I417">
        <v>17.155000000000001</v>
      </c>
      <c r="J417">
        <v>16.862666999999998</v>
      </c>
      <c r="K417">
        <v>16.440000000000001</v>
      </c>
      <c r="L417">
        <v>16.286154</v>
      </c>
      <c r="M417">
        <v>66.656710000000004</v>
      </c>
      <c r="N417" s="1">
        <f>-100*(_xll.FDS($A$1,"P_PRICE_HIGH("&amp;A417&amp;","&amp;A417&amp;"-14D,,,,""PRICE"",""INTRA"")") - B417)/(_xll.FDS($A$1,"P_PRICE_HIGH("&amp;A417&amp;","&amp;A417&amp;"-14D,,,,""PRICE"",""INTRA"")") - _xll.FDS($A$1,"P_PRICE_LOW("&amp;A417&amp;","&amp;A417&amp;"-14D,,,,""PRICE"",""INTRA"")"))</f>
        <v>-594.65725161807143</v>
      </c>
      <c r="O417">
        <v>-465</v>
      </c>
      <c r="P417">
        <v>1.3804452612465501</v>
      </c>
      <c r="Q417">
        <v>1.5977424627880079</v>
      </c>
      <c r="R417">
        <v>8.3690278430537575</v>
      </c>
      <c r="S417">
        <v>9.9552090247974103</v>
      </c>
      <c r="T417">
        <v>12.02924216836182</v>
      </c>
      <c r="U417">
        <v>13.586237669732419</v>
      </c>
      <c r="V417">
        <v>4.4344846357088867</v>
      </c>
      <c r="W417">
        <v>3.4467119344761792</v>
      </c>
      <c r="X417">
        <v>22.875344050630009</v>
      </c>
      <c r="Y417">
        <v>52.661804933451378</v>
      </c>
      <c r="Z417">
        <v>0.90070692659147178</v>
      </c>
      <c r="AA417">
        <v>-7.9242690868556007</v>
      </c>
      <c r="AB417">
        <v>17.000936099588301</v>
      </c>
      <c r="AC417">
        <v>15.34291097468275</v>
      </c>
      <c r="AD417">
        <v>12.38458857630194</v>
      </c>
      <c r="AE417">
        <v>52.127486255592913</v>
      </c>
    </row>
    <row r="418" spans="1:31" x14ac:dyDescent="0.25">
      <c r="A418" t="str">
        <v>5/21/09</v>
      </c>
      <c r="B418">
        <v>17.36</v>
      </c>
      <c r="C418">
        <v>17.36</v>
      </c>
      <c r="D418" s="1">
        <v>17.36</v>
      </c>
      <c r="E418">
        <v>17.36</v>
      </c>
      <c r="F418">
        <v>17.36</v>
      </c>
      <c r="G418">
        <v>2.2529064082686521</v>
      </c>
      <c r="H418">
        <v>17.335999999999999</v>
      </c>
      <c r="I418">
        <v>17.223333</v>
      </c>
      <c r="J418">
        <v>17.018667000000001</v>
      </c>
      <c r="K418">
        <v>16.553999999999998</v>
      </c>
      <c r="L418">
        <v>16.348461</v>
      </c>
      <c r="M418">
        <v>62.872172999999997</v>
      </c>
      <c r="N418" s="1">
        <f>-100*(_xll.FDS($A$1,"P_PRICE_HIGH("&amp;A418&amp;","&amp;A418&amp;"-14D,,,,""PRICE"",""INTRA"")") - B418)/(_xll.FDS($A$1,"P_PRICE_HIGH("&amp;A418&amp;","&amp;A418&amp;"-14D,,,,""PRICE"",""INTRA"")") - _xll.FDS($A$1,"P_PRICE_LOW("&amp;A418&amp;","&amp;A418&amp;"-14D,,,,""PRICE"",""INTRA"")"))</f>
        <v>-711.98852325572057</v>
      </c>
      <c r="O418">
        <v>-499</v>
      </c>
      <c r="P418">
        <v>1.3721780833313291</v>
      </c>
      <c r="Q418">
        <v>1.573683195016534</v>
      </c>
      <c r="R418">
        <v>8.3217423611946231</v>
      </c>
      <c r="S418">
        <v>9.8116210243400825</v>
      </c>
      <c r="T418">
        <v>11.97208098093386</v>
      </c>
      <c r="U418">
        <v>13.41831031069523</v>
      </c>
      <c r="V418">
        <v>4.448731349617626</v>
      </c>
      <c r="W418">
        <v>3.501443600428455</v>
      </c>
      <c r="X418">
        <v>5.8787553181207954</v>
      </c>
      <c r="Y418">
        <v>52.676084937602937</v>
      </c>
      <c r="Z418">
        <v>0.92765350779356837</v>
      </c>
      <c r="AA418">
        <v>-8.1303996144339354</v>
      </c>
      <c r="AB418">
        <v>17.105989410015571</v>
      </c>
      <c r="AC418">
        <v>15.108237039882219</v>
      </c>
      <c r="AD418">
        <v>12.31030378863853</v>
      </c>
      <c r="AE418">
        <v>52.157426880953537</v>
      </c>
    </row>
    <row r="419" spans="1:31" x14ac:dyDescent="0.25">
      <c r="A419" t="str">
        <v>5/22/09</v>
      </c>
      <c r="B419">
        <v>17.239999999999998</v>
      </c>
      <c r="C419">
        <v>17.239999999999998</v>
      </c>
      <c r="D419" s="1">
        <v>17.239999999999998</v>
      </c>
      <c r="E419">
        <v>17.239999999999998</v>
      </c>
      <c r="F419">
        <v>17.239999999999998</v>
      </c>
      <c r="G419">
        <v>2.243526827092194</v>
      </c>
      <c r="H419">
        <v>17.404</v>
      </c>
      <c r="I419">
        <v>17.248332999999999</v>
      </c>
      <c r="J419">
        <v>17.129332999999999</v>
      </c>
      <c r="K419">
        <v>16.645</v>
      </c>
      <c r="L419">
        <v>16.401539</v>
      </c>
      <c r="M419">
        <v>61.007069999999999</v>
      </c>
      <c r="N419" s="1">
        <f>-100*(_xll.FDS($A$1,"P_PRICE_HIGH("&amp;A419&amp;","&amp;A419&amp;"-14D,,,,""PRICE"",""INTRA"")") - B419)/(_xll.FDS($A$1,"P_PRICE_HIGH("&amp;A419&amp;","&amp;A419&amp;"-14D,,,,""PRICE"",""INTRA"")") - _xll.FDS($A$1,"P_PRICE_LOW("&amp;A419&amp;","&amp;A419&amp;"-14D,,,,""PRICE"",""INTRA"")"))</f>
        <v>-965.27534965034977</v>
      </c>
      <c r="O419">
        <v>-525</v>
      </c>
      <c r="P419">
        <v>1.367379850266049</v>
      </c>
      <c r="Q419">
        <v>1.55864356775633</v>
      </c>
      <c r="R419">
        <v>8.2903704495912383</v>
      </c>
      <c r="S419">
        <v>9.7044512814122221</v>
      </c>
      <c r="T419">
        <v>11.9270962557224</v>
      </c>
      <c r="U419">
        <v>13.282895100409389</v>
      </c>
      <c r="V419">
        <v>4.457830918837832</v>
      </c>
      <c r="W419">
        <v>3.541299763524703</v>
      </c>
      <c r="X419">
        <v>4.8996923146840219</v>
      </c>
      <c r="Y419">
        <v>52.681296811271423</v>
      </c>
      <c r="Z419">
        <v>1.3895087440673231</v>
      </c>
      <c r="AA419">
        <v>-7.8237844467679594</v>
      </c>
      <c r="AB419">
        <v>17.45268553804237</v>
      </c>
      <c r="AC419">
        <v>14.94140601306751</v>
      </c>
      <c r="AD419">
        <v>12.26707102556931</v>
      </c>
      <c r="AE419">
        <v>52.237703970955508</v>
      </c>
    </row>
    <row r="420" spans="1:31" x14ac:dyDescent="0.25">
      <c r="A420" t="str">
        <v>5/25/09</v>
      </c>
      <c r="B420">
        <v>17.32</v>
      </c>
      <c r="C420">
        <v>17.32</v>
      </c>
      <c r="D420" s="1">
        <v>17.32</v>
      </c>
      <c r="E420">
        <v>17.32</v>
      </c>
      <c r="F420">
        <v>17.32</v>
      </c>
      <c r="G420">
        <v>2.243611558996323</v>
      </c>
      <c r="H420">
        <v>17.440000000000001</v>
      </c>
      <c r="I420">
        <v>17.25</v>
      </c>
      <c r="J420">
        <v>17.185333</v>
      </c>
      <c r="K420">
        <v>16.736000000000001</v>
      </c>
      <c r="L420">
        <v>16.461538000000001</v>
      </c>
      <c r="M420">
        <v>61.820219999999999</v>
      </c>
      <c r="N420" s="1">
        <f>-100*(_xll.FDS($A$1,"P_PRICE_HIGH("&amp;A420&amp;","&amp;A420&amp;"-14D,,,,""PRICE"",""INTRA"")") - B420)/(_xll.FDS($A$1,"P_PRICE_HIGH("&amp;A420&amp;","&amp;A420&amp;"-14D,,,,""PRICE"",""INTRA"")") - _xll.FDS($A$1,"P_PRICE_LOW("&amp;A420&amp;","&amp;A420&amp;"-14D,,,,""PRICE"",""INTRA"")"))</f>
        <v>-1246.3456098644913</v>
      </c>
      <c r="O420">
        <v>-521</v>
      </c>
      <c r="P420">
        <v>1.3731421522842979</v>
      </c>
      <c r="Q420">
        <v>1.5645110663962329</v>
      </c>
      <c r="R420">
        <v>8.316447917280815</v>
      </c>
      <c r="S420">
        <v>9.6791236394053275</v>
      </c>
      <c r="T420">
        <v>11.917095662975649</v>
      </c>
      <c r="U420">
        <v>13.203507649083541</v>
      </c>
      <c r="V420">
        <v>4.437856958172044</v>
      </c>
      <c r="W420">
        <v>3.526072750128304</v>
      </c>
      <c r="X420">
        <v>46.405217582141873</v>
      </c>
      <c r="Y420">
        <v>52.691964203727572</v>
      </c>
      <c r="Z420">
        <v>1.09249143211936</v>
      </c>
      <c r="AA420">
        <v>-8.0208011443222738</v>
      </c>
      <c r="AB420">
        <v>17.416741420674899</v>
      </c>
      <c r="AC420">
        <v>15.007753002251681</v>
      </c>
      <c r="AD420">
        <v>12.350871534908791</v>
      </c>
      <c r="AE420">
        <v>52.311403922803898</v>
      </c>
    </row>
    <row r="421" spans="1:31" x14ac:dyDescent="0.25">
      <c r="A421" t="str">
        <v>5/26/09</v>
      </c>
      <c r="B421">
        <v>17.239999999999998</v>
      </c>
      <c r="C421">
        <v>17.239999999999998</v>
      </c>
      <c r="D421" s="1">
        <v>17.239999999999998</v>
      </c>
      <c r="E421">
        <v>17.239999999999998</v>
      </c>
      <c r="F421">
        <v>17.239999999999998</v>
      </c>
      <c r="G421">
        <v>2.1214853322526759</v>
      </c>
      <c r="H421">
        <v>17.352</v>
      </c>
      <c r="I421">
        <v>17.228332999999999</v>
      </c>
      <c r="J421">
        <v>17.231999999999999</v>
      </c>
      <c r="K421">
        <v>16.844000000000001</v>
      </c>
      <c r="L421">
        <v>16.516152999999999</v>
      </c>
      <c r="M421">
        <v>60.462359999999997</v>
      </c>
      <c r="N421" s="1">
        <f>-100*(_xll.FDS($A$1,"P_PRICE_HIGH("&amp;A421&amp;","&amp;A421&amp;"-14D,,,,""PRICE"",""INTRA"")") - B421)/(_xll.FDS($A$1,"P_PRICE_HIGH("&amp;A421&amp;","&amp;A421&amp;"-14D,,,,""PRICE"",""INTRA"")") - _xll.FDS($A$1,"P_PRICE_LOW("&amp;A421&amp;","&amp;A421&amp;"-14D,,,,""PRICE"",""INTRA"")"))</f>
        <v>-1246.3512531655401</v>
      </c>
      <c r="O421">
        <v>-531</v>
      </c>
      <c r="P421">
        <v>1.368991022194239</v>
      </c>
      <c r="Q421">
        <v>1.5514410072071689</v>
      </c>
      <c r="R421">
        <v>8.3279957927158605</v>
      </c>
      <c r="S421">
        <v>9.6781182324393704</v>
      </c>
      <c r="T421">
        <v>11.87782660653972</v>
      </c>
      <c r="U421">
        <v>13.087189880735361</v>
      </c>
      <c r="V421">
        <v>4.4429526809737041</v>
      </c>
      <c r="W421">
        <v>3.5525913924783019</v>
      </c>
      <c r="X421">
        <v>34.3420459034704</v>
      </c>
      <c r="Y421">
        <v>52.626104103386808</v>
      </c>
      <c r="Z421">
        <v>1.085829274823874</v>
      </c>
      <c r="AA421">
        <v>-7.5355899894833804</v>
      </c>
      <c r="AB421">
        <v>17.23479325199596</v>
      </c>
      <c r="AC421">
        <v>14.87640701773004</v>
      </c>
      <c r="AD421">
        <v>12.310569824863871</v>
      </c>
      <c r="AE421">
        <v>52.349317784979569</v>
      </c>
    </row>
    <row r="422" spans="1:31" x14ac:dyDescent="0.25">
      <c r="A422" t="str">
        <v>5/27/09</v>
      </c>
      <c r="B422">
        <v>18.16</v>
      </c>
      <c r="C422">
        <v>18.16</v>
      </c>
      <c r="D422" s="1">
        <v>18.16</v>
      </c>
      <c r="E422">
        <v>18.16</v>
      </c>
      <c r="F422">
        <v>18.16</v>
      </c>
      <c r="G422">
        <v>2.2508103366289038</v>
      </c>
      <c r="H422">
        <v>17.463999999999999</v>
      </c>
      <c r="I422">
        <v>17.308332</v>
      </c>
      <c r="J422">
        <v>17.313334000000001</v>
      </c>
      <c r="K422">
        <v>17.013000000000002</v>
      </c>
      <c r="L422">
        <v>16.601538000000001</v>
      </c>
      <c r="M422">
        <v>68.917540000000002</v>
      </c>
      <c r="N422" s="1">
        <f>-100*(_xll.FDS($A$1,"P_PRICE_HIGH("&amp;A422&amp;","&amp;A422&amp;"-14D,,,,""PRICE"",""INTRA"")") - B422)/(_xll.FDS($A$1,"P_PRICE_HIGH("&amp;A422&amp;","&amp;A422&amp;"-14D,,,,""PRICE"",""INTRA"")") - _xll.FDS($A$1,"P_PRICE_LOW("&amp;A422&amp;","&amp;A422&amp;"-14D,,,,""PRICE"",""INTRA"")"))</f>
        <v>-1089.0644132730381</v>
      </c>
      <c r="O422">
        <v>-491</v>
      </c>
      <c r="P422">
        <v>1.403935607010756</v>
      </c>
      <c r="Q422">
        <v>1.633803369877936</v>
      </c>
      <c r="R422">
        <v>8.5411398094782474</v>
      </c>
      <c r="S422">
        <v>10.151540503852781</v>
      </c>
      <c r="T422">
        <v>12.104008280091209</v>
      </c>
      <c r="U422">
        <v>13.592960726420349</v>
      </c>
      <c r="V422">
        <v>4.3704833457881103</v>
      </c>
      <c r="W422">
        <v>3.3795021038811099</v>
      </c>
      <c r="X422">
        <v>99.459729971380753</v>
      </c>
      <c r="Y422">
        <v>52.66261919669504</v>
      </c>
      <c r="Z422">
        <v>1.052616635304628</v>
      </c>
      <c r="AA422">
        <v>-8.5254760755629757</v>
      </c>
      <c r="AB422">
        <v>17.108942328781652</v>
      </c>
      <c r="AC422">
        <v>15.649662113119559</v>
      </c>
      <c r="AD422">
        <v>12.6576466773426</v>
      </c>
      <c r="AE422">
        <v>52.290119579350517</v>
      </c>
    </row>
    <row r="423" spans="1:31" x14ac:dyDescent="0.25">
      <c r="A423" t="str">
        <v>5/29/09</v>
      </c>
      <c r="B423">
        <v>18.440000000000001</v>
      </c>
      <c r="C423">
        <v>18.440000000000001</v>
      </c>
      <c r="D423" s="1">
        <v>18.440000000000001</v>
      </c>
      <c r="E423">
        <v>18.440000000000001</v>
      </c>
      <c r="F423">
        <v>18.440000000000001</v>
      </c>
      <c r="G423">
        <v>2.24978606954789</v>
      </c>
      <c r="H423">
        <v>17.68</v>
      </c>
      <c r="I423">
        <v>17.405000000000001</v>
      </c>
      <c r="J423">
        <v>17.389334000000002</v>
      </c>
      <c r="K423">
        <v>17.184000000000001</v>
      </c>
      <c r="L423">
        <v>16.713846</v>
      </c>
      <c r="M423">
        <v>70.953469999999996</v>
      </c>
      <c r="N423" s="1">
        <f>-100*(_xll.FDS($A$1,"P_PRICE_HIGH("&amp;A423&amp;","&amp;A423&amp;"-14D,,,,""PRICE"",""INTRA"")") - B423)/(_xll.FDS($A$1,"P_PRICE_HIGH("&amp;A423&amp;","&amp;A423&amp;"-14D,,,,""PRICE"",""INTRA"")") - _xll.FDS($A$1,"P_PRICE_LOW("&amp;A423&amp;","&amp;A423&amp;"-14D,,,,""PRICE"",""INTRA"")"))</f>
        <v>-961.71234215154504</v>
      </c>
      <c r="O423">
        <v>-459</v>
      </c>
      <c r="P423">
        <v>1.4167461648459161</v>
      </c>
      <c r="Q423">
        <v>1.6579242230852109</v>
      </c>
      <c r="R423">
        <v>8.6401519381447844</v>
      </c>
      <c r="S423">
        <v>10.31356995168025</v>
      </c>
      <c r="T423">
        <v>12.196142880763921</v>
      </c>
      <c r="U423">
        <v>13.75927786014374</v>
      </c>
      <c r="V423">
        <v>4.3410351136313867</v>
      </c>
      <c r="W423">
        <v>3.3316730176087641</v>
      </c>
      <c r="X423">
        <v>88.321872648209919</v>
      </c>
      <c r="Y423">
        <v>52.639299518186967</v>
      </c>
      <c r="Z423">
        <v>0.58574027931498707</v>
      </c>
      <c r="AA423">
        <v>-8.7743409427442511</v>
      </c>
      <c r="AB423">
        <v>17.18636220970243</v>
      </c>
      <c r="AC423">
        <v>15.867337040773879</v>
      </c>
      <c r="AD423">
        <v>12.79603226626811</v>
      </c>
      <c r="AE423">
        <v>52.384359156294778</v>
      </c>
    </row>
    <row r="424" spans="1:31" x14ac:dyDescent="0.25">
      <c r="A424" t="str">
        <v>6/01/09</v>
      </c>
      <c r="B424">
        <v>19.12</v>
      </c>
      <c r="C424">
        <v>19.12</v>
      </c>
      <c r="D424" s="1">
        <v>19.12</v>
      </c>
      <c r="E424">
        <v>19.12</v>
      </c>
      <c r="F424">
        <v>19.12</v>
      </c>
      <c r="G424">
        <v>2.2473817046027049</v>
      </c>
      <c r="H424">
        <v>18.056000000000001</v>
      </c>
      <c r="I424">
        <v>17.568332999999999</v>
      </c>
      <c r="J424">
        <v>17.497333999999999</v>
      </c>
      <c r="K424">
        <v>17.361000000000001</v>
      </c>
      <c r="L424">
        <v>16.869230000000002</v>
      </c>
      <c r="M424">
        <v>75.201660000000004</v>
      </c>
      <c r="N424" s="1">
        <f>-100*(_xll.FDS($A$1,"P_PRICE_HIGH("&amp;A424&amp;","&amp;A424&amp;"-14D,,,,""PRICE"",""INTRA"")") - B424)/(_xll.FDS($A$1,"P_PRICE_HIGH("&amp;A424&amp;","&amp;A424&amp;"-14D,,,,""PRICE"",""INTRA"")") - _xll.FDS($A$1,"P_PRICE_LOW("&amp;A424&amp;","&amp;A424&amp;"-14D,,,,""PRICE"",""INTRA"")"))</f>
        <v>-736.95577487663229</v>
      </c>
      <c r="O424">
        <v>-429</v>
      </c>
      <c r="P424">
        <v>1.4497424590709189</v>
      </c>
      <c r="Q424">
        <v>1.725419137360144</v>
      </c>
      <c r="R424">
        <v>8.8840505401980501</v>
      </c>
      <c r="S424">
        <v>10.779348636577881</v>
      </c>
      <c r="T424">
        <v>12.452442216208521</v>
      </c>
      <c r="U424">
        <v>14.28057867120333</v>
      </c>
      <c r="V424">
        <v>4.2720231153052248</v>
      </c>
      <c r="W424">
        <v>3.1994478466542651</v>
      </c>
      <c r="X424">
        <v>98.261284501409676</v>
      </c>
      <c r="Y424">
        <v>52.289164575550487</v>
      </c>
      <c r="Z424">
        <v>0.77979854708606766</v>
      </c>
      <c r="AA424">
        <v>-8.3802416853967507</v>
      </c>
      <c r="AB424">
        <v>16.61431067261994</v>
      </c>
      <c r="AC424">
        <v>16.410563053783051</v>
      </c>
      <c r="AD424">
        <v>13.08919315161172</v>
      </c>
      <c r="AE424">
        <v>52.279167848464333</v>
      </c>
    </row>
    <row r="425" spans="1:31" x14ac:dyDescent="0.25">
      <c r="A425" t="str">
        <v>6/02/09</v>
      </c>
      <c r="B425">
        <v>18.64</v>
      </c>
      <c r="C425">
        <v>18.64</v>
      </c>
      <c r="D425" s="1">
        <v>18.64</v>
      </c>
      <c r="E425">
        <v>18.64</v>
      </c>
      <c r="F425">
        <v>18.64</v>
      </c>
      <c r="G425">
        <v>2.1059507454762381</v>
      </c>
      <c r="H425">
        <v>18.32</v>
      </c>
      <c r="I425">
        <v>17.736666</v>
      </c>
      <c r="J425">
        <v>17.593333999999999</v>
      </c>
      <c r="K425">
        <v>17.469000000000001</v>
      </c>
      <c r="L425">
        <v>16.993075999999999</v>
      </c>
      <c r="M425">
        <v>67.677289999999999</v>
      </c>
      <c r="N425" s="1">
        <f>-100*(_xll.FDS($A$1,"P_PRICE_HIGH("&amp;A425&amp;","&amp;A425&amp;"-14D,,,,""PRICE"",""INTRA"")") - B425)/(_xll.FDS($A$1,"P_PRICE_HIGH("&amp;A425&amp;","&amp;A425&amp;"-14D,,,,""PRICE"",""INTRA"")") - _xll.FDS($A$1,"P_PRICE_LOW("&amp;A425&amp;","&amp;A425&amp;"-14D,,,,""PRICE"",""INTRA"")"))</f>
        <v>-731.84122373898731</v>
      </c>
      <c r="O425">
        <v>-462</v>
      </c>
      <c r="P425">
        <v>1.4307947684426059</v>
      </c>
      <c r="Q425">
        <v>1.677358856874553</v>
      </c>
      <c r="R425">
        <v>8.7907686832301426</v>
      </c>
      <c r="S425">
        <v>10.53800506493354</v>
      </c>
      <c r="T425">
        <v>12.358288031843269</v>
      </c>
      <c r="U425">
        <v>14.04302253441592</v>
      </c>
      <c r="V425">
        <v>4.3039486799750639</v>
      </c>
      <c r="W425">
        <v>3.2936443690950989</v>
      </c>
      <c r="X425">
        <v>3.6752525916361969</v>
      </c>
      <c r="Y425">
        <v>52.306305776397537</v>
      </c>
      <c r="Z425">
        <v>1.0514225178278169</v>
      </c>
      <c r="AA425">
        <v>-7.5429109575332793</v>
      </c>
      <c r="AB425">
        <v>16.75641118868008</v>
      </c>
      <c r="AC425">
        <v>15.94667572428466</v>
      </c>
      <c r="AD425">
        <v>12.90918895344438</v>
      </c>
      <c r="AE425">
        <v>52.424953089713227</v>
      </c>
    </row>
    <row r="426" spans="1:31" x14ac:dyDescent="0.25">
      <c r="A426" t="str">
        <v>6/03/09</v>
      </c>
      <c r="B426">
        <v>18.8</v>
      </c>
      <c r="C426">
        <v>18.8</v>
      </c>
      <c r="D426" s="1">
        <v>18.8</v>
      </c>
      <c r="E426">
        <v>18.8</v>
      </c>
      <c r="F426">
        <v>18.8</v>
      </c>
      <c r="G426">
        <v>2.1057171374916059</v>
      </c>
      <c r="H426">
        <v>18.632000000000001</v>
      </c>
      <c r="I426">
        <v>17.895</v>
      </c>
      <c r="J426">
        <v>17.694666000000002</v>
      </c>
      <c r="K426">
        <v>17.582000000000001</v>
      </c>
      <c r="L426">
        <v>17.12</v>
      </c>
      <c r="M426">
        <v>68.797989999999999</v>
      </c>
      <c r="N426" s="1">
        <f>-100*(_xll.FDS($A$1,"P_PRICE_HIGH("&amp;A426&amp;","&amp;A426&amp;"-14D,,,,""PRICE"",""INTRA"")") - B426)/(_xll.FDS($A$1,"P_PRICE_HIGH("&amp;A426&amp;","&amp;A426&amp;"-14D,,,,""PRICE"",""INTRA"")") - _xll.FDS($A$1,"P_PRICE_LOW("&amp;A426&amp;","&amp;A426&amp;"-14D,,,,""PRICE"",""INTRA"")"))</f>
        <v>-719.64960520768875</v>
      </c>
      <c r="O426">
        <v>-442</v>
      </c>
      <c r="P426">
        <v>1.439448769320073</v>
      </c>
      <c r="Q426">
        <v>1.6938762014464761</v>
      </c>
      <c r="R426">
        <v>8.8617193118788293</v>
      </c>
      <c r="S426">
        <v>10.65207551321741</v>
      </c>
      <c r="T426">
        <v>12.455583367457979</v>
      </c>
      <c r="U426">
        <v>14.251558848832159</v>
      </c>
      <c r="V426">
        <v>4.2872570746181031</v>
      </c>
      <c r="W426">
        <v>3.2641305348540759</v>
      </c>
      <c r="X426">
        <v>74.471777113995216</v>
      </c>
      <c r="Y426">
        <v>52.261479131241572</v>
      </c>
      <c r="Z426">
        <v>1.106511215616522</v>
      </c>
      <c r="AA426">
        <v>-7.0385105777862709</v>
      </c>
      <c r="AB426">
        <v>16.456118093982081</v>
      </c>
      <c r="AC426">
        <v>16.075022313260519</v>
      </c>
      <c r="AD426">
        <v>12.981816074770389</v>
      </c>
      <c r="AE426">
        <v>52.392392348647888</v>
      </c>
    </row>
    <row r="427" spans="1:31" x14ac:dyDescent="0.25">
      <c r="A427" t="str">
        <v>6/04/09</v>
      </c>
      <c r="B427">
        <v>18.739999999999998</v>
      </c>
      <c r="C427">
        <v>18.739999999999998</v>
      </c>
      <c r="D427" s="1">
        <v>18.739999999999998</v>
      </c>
      <c r="E427">
        <v>18.739999999999998</v>
      </c>
      <c r="F427">
        <v>18.739999999999998</v>
      </c>
      <c r="G427">
        <v>2.0741735833981521</v>
      </c>
      <c r="H427">
        <v>18.748000000000001</v>
      </c>
      <c r="I427">
        <v>18.028334000000001</v>
      </c>
      <c r="J427">
        <v>17.8</v>
      </c>
      <c r="K427">
        <v>17.672000000000001</v>
      </c>
      <c r="L427">
        <v>17.260769</v>
      </c>
      <c r="M427">
        <v>67.847970000000004</v>
      </c>
      <c r="N427" s="1">
        <f>-100*(_xll.FDS($A$1,"P_PRICE_HIGH("&amp;A427&amp;","&amp;A427&amp;"-14D,,,,""PRICE"",""INTRA"")") - B427)/(_xll.FDS($A$1,"P_PRICE_HIGH("&amp;A427&amp;","&amp;A427&amp;"-14D,,,,""PRICE"",""INTRA"")") - _xll.FDS($A$1,"P_PRICE_LOW("&amp;A427&amp;","&amp;A427&amp;"-14D,,,,""PRICE"",""INTRA"")"))</f>
        <v>-719.65188395118957</v>
      </c>
      <c r="O427">
        <v>-458</v>
      </c>
      <c r="P427">
        <v>1.4394555048598969</v>
      </c>
      <c r="Q427">
        <v>1.6903540019709911</v>
      </c>
      <c r="R427">
        <v>8.8435253975942167</v>
      </c>
      <c r="S427">
        <v>10.580691907072559</v>
      </c>
      <c r="T427">
        <v>12.4416822931212</v>
      </c>
      <c r="U427">
        <v>14.18777035687325</v>
      </c>
      <c r="V427">
        <v>4.2848964023187186</v>
      </c>
      <c r="W427">
        <v>3.270709571862179</v>
      </c>
      <c r="X427">
        <v>16.147989513815141</v>
      </c>
      <c r="Y427">
        <v>52.23656102478833</v>
      </c>
      <c r="Z427">
        <v>1.1475174881660251</v>
      </c>
      <c r="AA427">
        <v>-7.1436880241150442</v>
      </c>
      <c r="AB427">
        <v>16.345804336516728</v>
      </c>
      <c r="AC427">
        <v>16.033836021321601</v>
      </c>
      <c r="AD427">
        <v>12.98302577594513</v>
      </c>
      <c r="AE427">
        <v>52.562396210752759</v>
      </c>
    </row>
    <row r="428" spans="1:31" x14ac:dyDescent="0.25">
      <c r="A428" t="str">
        <v>6/05/09</v>
      </c>
      <c r="B428">
        <v>18.88</v>
      </c>
      <c r="C428">
        <v>18.88</v>
      </c>
      <c r="D428" s="1">
        <v>18.88</v>
      </c>
      <c r="E428">
        <v>18.88</v>
      </c>
      <c r="F428">
        <v>18.88</v>
      </c>
      <c r="G428">
        <v>2.0410685327056668</v>
      </c>
      <c r="H428">
        <v>18.835999999999999</v>
      </c>
      <c r="I428">
        <v>18.128333999999999</v>
      </c>
      <c r="J428">
        <v>17.950665999999998</v>
      </c>
      <c r="K428">
        <v>17.751000000000001</v>
      </c>
      <c r="L428">
        <v>17.41846</v>
      </c>
      <c r="M428">
        <v>68.926199999999994</v>
      </c>
      <c r="N428" s="1">
        <f>-100*(_xll.FDS($A$1,"P_PRICE_HIGH("&amp;A428&amp;","&amp;A428&amp;"-14D,,,,""PRICE"",""INTRA"")") - B428)/(_xll.FDS($A$1,"P_PRICE_HIGH("&amp;A428&amp;","&amp;A428&amp;"-14D,,,,""PRICE"",""INTRA"")") - _xll.FDS($A$1,"P_PRICE_LOW("&amp;A428&amp;","&amp;A428&amp;"-14D,,,,""PRICE"",""INTRA"")"))</f>
        <v>-719.64656688302091</v>
      </c>
      <c r="O428">
        <v>-436</v>
      </c>
      <c r="P428">
        <v>1.4488799498579921</v>
      </c>
      <c r="Q428">
        <v>1.707867373275465</v>
      </c>
      <c r="R428">
        <v>8.9297134804359928</v>
      </c>
      <c r="S428">
        <v>10.778237634365651</v>
      </c>
      <c r="T428">
        <v>12.53539855586105</v>
      </c>
      <c r="U428">
        <v>14.340120525126521</v>
      </c>
      <c r="V428">
        <v>4.2687474546466584</v>
      </c>
      <c r="W428">
        <v>3.2434179849513152</v>
      </c>
      <c r="X428">
        <v>76.386341198178812</v>
      </c>
      <c r="Y428">
        <v>52.085535706265723</v>
      </c>
      <c r="Z428">
        <v>1.645377283358173</v>
      </c>
      <c r="AA428">
        <v>-7.2843379830412429</v>
      </c>
      <c r="AB428">
        <v>15.92228882119109</v>
      </c>
      <c r="AC428">
        <v>16.119719948649688</v>
      </c>
      <c r="AD428">
        <v>13.033982953468129</v>
      </c>
      <c r="AE428">
        <v>52.597858999106492</v>
      </c>
    </row>
    <row r="429" spans="1:31" x14ac:dyDescent="0.25">
      <c r="A429" t="str">
        <v>6/08/09</v>
      </c>
      <c r="B429">
        <v>18.5</v>
      </c>
      <c r="C429">
        <v>18.5</v>
      </c>
      <c r="D429" s="1">
        <v>18.5</v>
      </c>
      <c r="E429">
        <v>18.5</v>
      </c>
      <c r="F429">
        <v>18.5</v>
      </c>
      <c r="G429">
        <v>2.1056460234289309</v>
      </c>
      <c r="H429">
        <v>18.712</v>
      </c>
      <c r="I429">
        <v>18.203333000000001</v>
      </c>
      <c r="J429">
        <v>18.057333</v>
      </c>
      <c r="K429">
        <v>17.800999999999998</v>
      </c>
      <c r="L429">
        <v>17.552306999999999</v>
      </c>
      <c r="M429">
        <v>62.772779999999997</v>
      </c>
      <c r="N429" s="1">
        <f>-100*(_xll.FDS($A$1,"P_PRICE_HIGH("&amp;A429&amp;","&amp;A429&amp;"-14D,,,,""PRICE"",""INTRA"")") - B429)/(_xll.FDS($A$1,"P_PRICE_HIGH("&amp;A429&amp;","&amp;A429&amp;"-14D,,,,""PRICE"",""INTRA"")") - _xll.FDS($A$1,"P_PRICE_LOW("&amp;A429&amp;","&amp;A429&amp;"-14D,,,,""PRICE"",""INTRA"")"))</f>
        <v>-719.66099892519298</v>
      </c>
      <c r="O429">
        <v>-467</v>
      </c>
      <c r="P429">
        <v>1.448624855829959</v>
      </c>
      <c r="Q429">
        <v>1.693311134678634</v>
      </c>
      <c r="R429">
        <v>8.8603891264894976</v>
      </c>
      <c r="S429">
        <v>10.514229558591181</v>
      </c>
      <c r="T429">
        <v>12.523598298137371</v>
      </c>
      <c r="U429">
        <v>14.229443684828331</v>
      </c>
      <c r="V429">
        <v>4.2647510578960919</v>
      </c>
      <c r="W429">
        <v>3.28637249697685</v>
      </c>
      <c r="X429">
        <v>4.4388133845804836</v>
      </c>
      <c r="Y429">
        <v>50.853213521073258</v>
      </c>
      <c r="Z429">
        <v>1.915761818315139</v>
      </c>
      <c r="AA429">
        <v>-6.2098931901034176</v>
      </c>
      <c r="AB429">
        <v>15.71486477593556</v>
      </c>
      <c r="AC429">
        <v>15.53562802522336</v>
      </c>
      <c r="AD429">
        <v>12.825877290655219</v>
      </c>
      <c r="AE429">
        <v>51.090876554453089</v>
      </c>
    </row>
    <row r="430" spans="1:31" x14ac:dyDescent="0.25">
      <c r="A430" t="str">
        <v>6/09/09</v>
      </c>
      <c r="B430">
        <v>18.32</v>
      </c>
      <c r="C430">
        <v>18.32</v>
      </c>
      <c r="D430" s="1">
        <v>18.32</v>
      </c>
      <c r="E430">
        <v>18.32</v>
      </c>
      <c r="F430">
        <v>18.32</v>
      </c>
      <c r="G430">
        <v>2.0744231283997872</v>
      </c>
      <c r="H430">
        <v>18.648</v>
      </c>
      <c r="I430">
        <v>18.283332999999999</v>
      </c>
      <c r="J430">
        <v>18.135999999999999</v>
      </c>
      <c r="K430">
        <v>17.856999999999999</v>
      </c>
      <c r="L430">
        <v>17.657692000000001</v>
      </c>
      <c r="M430">
        <v>60.038544000000002</v>
      </c>
      <c r="N430" s="1">
        <f>-100*(_xll.FDS($A$1,"P_PRICE_HIGH("&amp;A430&amp;","&amp;A430&amp;"-14D,,,,""PRICE"",""INTRA"")") - B430)/(_xll.FDS($A$1,"P_PRICE_HIGH("&amp;A430&amp;","&amp;A430&amp;"-14D,,,,""PRICE"",""INTRA"")") - _xll.FDS($A$1,"P_PRICE_LOW("&amp;A430&amp;","&amp;A430&amp;"-14D,,,,""PRICE"",""INTRA"")"))</f>
        <v>-850.83291425697803</v>
      </c>
      <c r="O430">
        <v>-494</v>
      </c>
      <c r="P430">
        <v>1.4419780994761859</v>
      </c>
      <c r="Q430">
        <v>1.675246917322267</v>
      </c>
      <c r="R430">
        <v>8.8312586121337642</v>
      </c>
      <c r="S430">
        <v>10.41621631898548</v>
      </c>
      <c r="T430">
        <v>12.49442581033966</v>
      </c>
      <c r="U430">
        <v>14.133691199852549</v>
      </c>
      <c r="V430">
        <v>4.2727416940251564</v>
      </c>
      <c r="W430">
        <v>3.3206960306429929</v>
      </c>
      <c r="X430">
        <v>4.9474324563953251</v>
      </c>
      <c r="Y430">
        <v>50.824110533428502</v>
      </c>
      <c r="Z430">
        <v>1.9667415704190849</v>
      </c>
      <c r="AA430">
        <v>-5.6021849424016743</v>
      </c>
      <c r="AB430">
        <v>15.762745023179541</v>
      </c>
      <c r="AC430">
        <v>15.366832164162179</v>
      </c>
      <c r="AD430">
        <v>12.769154252084149</v>
      </c>
      <c r="AE430">
        <v>51.135474594355593</v>
      </c>
    </row>
    <row r="431" spans="1:31" x14ac:dyDescent="0.25">
      <c r="A431" t="str">
        <v>6/10/09</v>
      </c>
      <c r="B431">
        <v>19.04</v>
      </c>
      <c r="C431">
        <v>19.04</v>
      </c>
      <c r="D431" s="1">
        <v>19.04</v>
      </c>
      <c r="E431">
        <v>19.04</v>
      </c>
      <c r="F431">
        <v>19.04</v>
      </c>
      <c r="G431">
        <v>2.22062309783878</v>
      </c>
      <c r="H431">
        <v>18.696000000000002</v>
      </c>
      <c r="I431">
        <v>18.433332</v>
      </c>
      <c r="J431">
        <v>18.226666999999999</v>
      </c>
      <c r="K431">
        <v>17.945</v>
      </c>
      <c r="L431">
        <v>17.756153000000001</v>
      </c>
      <c r="M431">
        <v>66.352019999999996</v>
      </c>
      <c r="N431" s="1">
        <f>-100*(_xll.FDS($A$1,"P_PRICE_HIGH("&amp;A431&amp;","&amp;A431&amp;"-14D,,,,""PRICE"",""INTRA"")") - B431)/(_xll.FDS($A$1,"P_PRICE_HIGH("&amp;A431&amp;","&amp;A431&amp;"-14D,,,,""PRICE"",""INTRA"")") - _xll.FDS($A$1,"P_PRICE_LOW("&amp;A431&amp;","&amp;A431&amp;"-14D,,,,""PRICE"",""INTRA"")"))</f>
        <v>-850.80058550953731</v>
      </c>
      <c r="O431">
        <v>-457</v>
      </c>
      <c r="P431">
        <v>1.4738560413416499</v>
      </c>
      <c r="Q431">
        <v>1.742064561780279</v>
      </c>
      <c r="R431">
        <v>9.0025803225790817</v>
      </c>
      <c r="S431">
        <v>10.75248920274082</v>
      </c>
      <c r="T431">
        <v>12.671807097203621</v>
      </c>
      <c r="U431">
        <v>14.505179438195899</v>
      </c>
      <c r="V431">
        <v>4.2119783716258699</v>
      </c>
      <c r="W431">
        <v>3.1907687098409858</v>
      </c>
      <c r="X431">
        <v>98.360165332233834</v>
      </c>
      <c r="Y431">
        <v>50.820266968276982</v>
      </c>
      <c r="Z431">
        <v>1.7949942886090771</v>
      </c>
      <c r="AA431">
        <v>-6.8005456729485267</v>
      </c>
      <c r="AB431">
        <v>15.69361153598922</v>
      </c>
      <c r="AC431">
        <v>15.99157716815966</v>
      </c>
      <c r="AD431">
        <v>13.08080901010047</v>
      </c>
      <c r="AE431">
        <v>51.124456651444532</v>
      </c>
    </row>
    <row r="432" spans="1:31" x14ac:dyDescent="0.25">
      <c r="A432" t="str">
        <v>6/11/09</v>
      </c>
      <c r="B432">
        <v>19.059999999999999</v>
      </c>
      <c r="C432">
        <v>19.059999999999999</v>
      </c>
      <c r="D432" s="1">
        <v>19.059999999999999</v>
      </c>
      <c r="E432">
        <v>19.059999999999999</v>
      </c>
      <c r="F432">
        <v>19.059999999999999</v>
      </c>
      <c r="G432">
        <v>2.2053484623985979</v>
      </c>
      <c r="H432">
        <v>18.760000000000002</v>
      </c>
      <c r="I432">
        <v>18.578333000000001</v>
      </c>
      <c r="J432">
        <v>18.324000000000002</v>
      </c>
      <c r="K432">
        <v>18.04</v>
      </c>
      <c r="L432">
        <v>17.853076999999999</v>
      </c>
      <c r="M432">
        <v>66.510300000000001</v>
      </c>
      <c r="N432" s="1">
        <f>-100*(_xll.FDS($A$1,"P_PRICE_HIGH("&amp;A432&amp;","&amp;A432&amp;"-14D,,,,""PRICE"",""INTRA"")") - B432)/(_xll.FDS($A$1,"P_PRICE_HIGH("&amp;A432&amp;","&amp;A432&amp;"-14D,,,,""PRICE"",""INTRA"")") - _xll.FDS($A$1,"P_PRICE_LOW("&amp;A432&amp;","&amp;A432&amp;"-14D,,,,""PRICE"",""INTRA"")"))</f>
        <v>-850.79968748877502</v>
      </c>
      <c r="O432">
        <v>-472</v>
      </c>
      <c r="P432">
        <v>1.475359609526762</v>
      </c>
      <c r="Q432">
        <v>1.739494697497487</v>
      </c>
      <c r="R432">
        <v>8.9923898238995079</v>
      </c>
      <c r="S432">
        <v>10.69788381612198</v>
      </c>
      <c r="T432">
        <v>12.617248550677671</v>
      </c>
      <c r="U432">
        <v>14.358788415920261</v>
      </c>
      <c r="V432">
        <v>4.2047360244848786</v>
      </c>
      <c r="W432">
        <v>3.1902832027817829</v>
      </c>
      <c r="X432">
        <v>69.338662604465824</v>
      </c>
      <c r="Y432">
        <v>50.826246072948379</v>
      </c>
      <c r="Z432">
        <v>1.7018939335903831</v>
      </c>
      <c r="AA432">
        <v>-6.9178267430083107</v>
      </c>
      <c r="AB432">
        <v>16.076812080024631</v>
      </c>
      <c r="AC432">
        <v>15.9982079057344</v>
      </c>
      <c r="AD432">
        <v>13.116378663458169</v>
      </c>
      <c r="AE432">
        <v>51.05982039521512</v>
      </c>
    </row>
    <row r="433" spans="1:31" x14ac:dyDescent="0.25">
      <c r="A433" t="str">
        <v>6/12/09</v>
      </c>
      <c r="B433">
        <v>19.16</v>
      </c>
      <c r="C433">
        <v>19.16</v>
      </c>
      <c r="D433" s="1">
        <v>19.16</v>
      </c>
      <c r="E433">
        <v>19.16</v>
      </c>
      <c r="F433">
        <v>19.16</v>
      </c>
      <c r="G433">
        <v>2.0243084440666101</v>
      </c>
      <c r="H433">
        <v>18.815999999999999</v>
      </c>
      <c r="I433">
        <v>18.738333000000001</v>
      </c>
      <c r="J433">
        <v>18.443999999999999</v>
      </c>
      <c r="K433">
        <v>18.167000000000002</v>
      </c>
      <c r="L433">
        <v>17.938461</v>
      </c>
      <c r="M433">
        <v>67.337599999999995</v>
      </c>
      <c r="N433" s="1">
        <f>-100*(_xll.FDS($A$1,"P_PRICE_HIGH("&amp;A433&amp;","&amp;A433&amp;"-14D,,,,""PRICE"",""INTRA"")") - B433)/(_xll.FDS($A$1,"P_PRICE_HIGH("&amp;A433&amp;","&amp;A433&amp;"-14D,,,,""PRICE"",""INTRA"")") - _xll.FDS($A$1,"P_PRICE_LOW("&amp;A433&amp;","&amp;A433&amp;"-14D,,,,""PRICE"",""INTRA"")"))</f>
        <v>-790.46991782632017</v>
      </c>
      <c r="O433">
        <v>-477</v>
      </c>
      <c r="P433">
        <v>1.4811271992641439</v>
      </c>
      <c r="Q433">
        <v>1.748165843952638</v>
      </c>
      <c r="R433">
        <v>8.987084782174998</v>
      </c>
      <c r="S433">
        <v>10.65784381461242</v>
      </c>
      <c r="T433">
        <v>12.572950862919271</v>
      </c>
      <c r="U433">
        <v>14.23334690887083</v>
      </c>
      <c r="V433">
        <v>4.1946404266294088</v>
      </c>
      <c r="W433">
        <v>3.180799267815011</v>
      </c>
      <c r="X433">
        <v>70.005279603283014</v>
      </c>
      <c r="Y433">
        <v>50.785120737625768</v>
      </c>
      <c r="Z433">
        <v>2.1672051624454749</v>
      </c>
      <c r="AA433">
        <v>-7.5681471121308199</v>
      </c>
      <c r="AB433">
        <v>16.356322570432791</v>
      </c>
      <c r="AC433">
        <v>16.033949932448682</v>
      </c>
      <c r="AD433">
        <v>13.16335576448424</v>
      </c>
      <c r="AE433">
        <v>51.018895097896817</v>
      </c>
    </row>
    <row r="434" spans="1:31" x14ac:dyDescent="0.25">
      <c r="A434" t="str">
        <v>6/15/09</v>
      </c>
      <c r="B434">
        <v>18.739999999999998</v>
      </c>
      <c r="C434">
        <v>18.739999999999998</v>
      </c>
      <c r="D434" s="1">
        <v>18.739999999999998</v>
      </c>
      <c r="E434">
        <v>18.739999999999998</v>
      </c>
      <c r="F434">
        <v>18.739999999999998</v>
      </c>
      <c r="G434">
        <v>2.1120316341840328</v>
      </c>
      <c r="H434">
        <v>18.864000000000001</v>
      </c>
      <c r="I434">
        <v>18.786667000000001</v>
      </c>
      <c r="J434">
        <v>18.544</v>
      </c>
      <c r="K434">
        <v>18.259</v>
      </c>
      <c r="L434">
        <v>17.993846999999999</v>
      </c>
      <c r="M434">
        <v>60.569859999999998</v>
      </c>
      <c r="N434" s="1">
        <f>-100*(_xll.FDS($A$1,"P_PRICE_HIGH("&amp;A434&amp;","&amp;A434&amp;"-14D,,,,""PRICE"",""INTRA"")") - B434)/(_xll.FDS($A$1,"P_PRICE_HIGH("&amp;A434&amp;","&amp;A434&amp;"-14D,,,,""PRICE"",""INTRA"")") - _xll.FDS($A$1,"P_PRICE_LOW("&amp;A434&amp;","&amp;A434&amp;"-14D,,,,""PRICE"",""INTRA"")"))</f>
        <v>-806.72027037847045</v>
      </c>
      <c r="O434">
        <v>-515</v>
      </c>
      <c r="P434">
        <v>1.4709422279476101</v>
      </c>
      <c r="Q434">
        <v>1.7146929495111709</v>
      </c>
      <c r="R434">
        <v>8.8947261002572535</v>
      </c>
      <c r="S434">
        <v>10.379936092702589</v>
      </c>
      <c r="T434">
        <v>12.497351100146149</v>
      </c>
      <c r="U434">
        <v>13.988861786134409</v>
      </c>
      <c r="V434">
        <v>4.2024700809341224</v>
      </c>
      <c r="W434">
        <v>3.2429548622839759</v>
      </c>
      <c r="X434">
        <v>46.551068330038987</v>
      </c>
      <c r="Y434">
        <v>50.660750793330998</v>
      </c>
      <c r="Z434">
        <v>1.820659415964752</v>
      </c>
      <c r="AA434">
        <v>-6.6472030169663787</v>
      </c>
      <c r="AB434">
        <v>16.68373432918445</v>
      </c>
      <c r="AC434">
        <v>15.689788508008879</v>
      </c>
      <c r="AD434">
        <v>13.073270983271771</v>
      </c>
      <c r="AE434">
        <v>51.075759928881652</v>
      </c>
    </row>
    <row r="435" spans="1:31" x14ac:dyDescent="0.25">
      <c r="A435" t="str">
        <v>6/16/09</v>
      </c>
      <c r="B435">
        <v>18.420000000000002</v>
      </c>
      <c r="C435">
        <v>18.420000000000002</v>
      </c>
      <c r="D435" s="1">
        <v>18.420000000000002</v>
      </c>
      <c r="E435">
        <v>18.420000000000002</v>
      </c>
      <c r="F435">
        <v>18.420000000000002</v>
      </c>
      <c r="G435">
        <v>2.1579411413477212</v>
      </c>
      <c r="H435">
        <v>18.884</v>
      </c>
      <c r="I435">
        <v>18.785</v>
      </c>
      <c r="J435">
        <v>18.617332000000001</v>
      </c>
      <c r="K435">
        <v>18.323</v>
      </c>
      <c r="L435">
        <v>18.029229999999998</v>
      </c>
      <c r="M435">
        <v>55.955469999999998</v>
      </c>
      <c r="N435" s="1">
        <f>-100*(_xll.FDS($A$1,"P_PRICE_HIGH("&amp;A435&amp;","&amp;A435&amp;"-14D,,,,""PRICE"",""INTRA"")") - B435)/(_xll.FDS($A$1,"P_PRICE_HIGH("&amp;A435&amp;","&amp;A435&amp;"-14D,,,,""PRICE"",""INTRA"")") - _xll.FDS($A$1,"P_PRICE_LOW("&amp;A435&amp;","&amp;A435&amp;"-14D,,,,""PRICE"",""INTRA"")"))</f>
        <v>-876.43183503795262</v>
      </c>
      <c r="O435">
        <v>-545</v>
      </c>
      <c r="P435">
        <v>1.4558259278152561</v>
      </c>
      <c r="Q435">
        <v>1.6792458357709299</v>
      </c>
      <c r="R435">
        <v>8.7760128107201698</v>
      </c>
      <c r="S435">
        <v>10.110886302246509</v>
      </c>
      <c r="T435">
        <v>12.365569458615701</v>
      </c>
      <c r="U435">
        <v>13.69021411558286</v>
      </c>
      <c r="V435">
        <v>4.2260883639609901</v>
      </c>
      <c r="W435">
        <v>3.3113298267945841</v>
      </c>
      <c r="X435">
        <v>47.271833250177473</v>
      </c>
      <c r="Y435">
        <v>50.667075667432748</v>
      </c>
      <c r="Z435">
        <v>1.8198508550149179</v>
      </c>
      <c r="AA435">
        <v>-6.4136257544607638</v>
      </c>
      <c r="AB435">
        <v>16.594532599613419</v>
      </c>
      <c r="AC435">
        <v>15.36740862545915</v>
      </c>
      <c r="AD435">
        <v>12.93488234680453</v>
      </c>
      <c r="AE435">
        <v>51.096253067880362</v>
      </c>
    </row>
    <row r="436" spans="1:31" x14ac:dyDescent="0.25">
      <c r="A436" t="str">
        <v>6/17/09</v>
      </c>
      <c r="B436">
        <v>18.34</v>
      </c>
      <c r="C436">
        <v>18.34</v>
      </c>
      <c r="D436" s="1">
        <v>18.34</v>
      </c>
      <c r="E436">
        <v>18.34</v>
      </c>
      <c r="F436">
        <v>18.34</v>
      </c>
      <c r="G436">
        <v>2.0643209249022849</v>
      </c>
      <c r="H436">
        <v>18.744</v>
      </c>
      <c r="I436">
        <v>18.72</v>
      </c>
      <c r="J436">
        <v>18.690666</v>
      </c>
      <c r="K436">
        <v>18.356000000000002</v>
      </c>
      <c r="L436">
        <v>18.073076</v>
      </c>
      <c r="M436">
        <v>54.830849999999998</v>
      </c>
      <c r="N436" s="1">
        <f>-100*(_xll.FDS($A$1,"P_PRICE_HIGH("&amp;A436&amp;","&amp;A436&amp;"-14D,,,,""PRICE"",""INTRA"")") - B436)/(_xll.FDS($A$1,"P_PRICE_HIGH("&amp;A436&amp;","&amp;A436&amp;"-14D,,,,""PRICE"",""INTRA"")") - _xll.FDS($A$1,"P_PRICE_LOW("&amp;A436&amp;","&amp;A436&amp;"-14D,,,,""PRICE"",""INTRA"")"))</f>
        <v>-1055.2803624977939</v>
      </c>
      <c r="O436">
        <v>-559</v>
      </c>
      <c r="P436">
        <v>1.4543749264903481</v>
      </c>
      <c r="Q436">
        <v>1.6719055797718569</v>
      </c>
      <c r="R436">
        <v>8.7417281181366118</v>
      </c>
      <c r="S436">
        <v>10.01123456215163</v>
      </c>
      <c r="T436">
        <v>12.34834561505329</v>
      </c>
      <c r="U436">
        <v>13.62428983779647</v>
      </c>
      <c r="V436">
        <v>4.2275265621418914</v>
      </c>
      <c r="W436">
        <v>3.3237138264451311</v>
      </c>
      <c r="X436">
        <v>42.362614956450251</v>
      </c>
      <c r="Y436">
        <v>50.512998202482031</v>
      </c>
      <c r="Z436">
        <v>1.9794388743156499</v>
      </c>
      <c r="AA436">
        <v>-5.925601515604102</v>
      </c>
      <c r="AB436">
        <v>16.243494688985091</v>
      </c>
      <c r="AC436">
        <v>15.260771400796649</v>
      </c>
      <c r="AD436">
        <v>12.893631315056</v>
      </c>
      <c r="AE436">
        <v>51.131253693445167</v>
      </c>
    </row>
    <row r="437" spans="1:31" x14ac:dyDescent="0.25">
      <c r="A437" t="str">
        <v>6/18/09</v>
      </c>
      <c r="B437">
        <v>18.079999999999998</v>
      </c>
      <c r="C437">
        <v>18.079999999999998</v>
      </c>
      <c r="D437" s="1">
        <v>18.079999999999998</v>
      </c>
      <c r="E437">
        <v>18.079999999999998</v>
      </c>
      <c r="F437">
        <v>18.079999999999998</v>
      </c>
      <c r="G437">
        <v>2.0914561105996641</v>
      </c>
      <c r="H437">
        <v>18.547999999999998</v>
      </c>
      <c r="I437">
        <v>18.673334000000001</v>
      </c>
      <c r="J437">
        <v>18.685333</v>
      </c>
      <c r="K437">
        <v>18.38</v>
      </c>
      <c r="L437">
        <v>18.103846000000001</v>
      </c>
      <c r="M437">
        <v>51.227271999999999</v>
      </c>
      <c r="N437" s="1">
        <f>-100*(_xll.FDS($A$1,"P_PRICE_HIGH("&amp;A437&amp;","&amp;A437&amp;"-14D,,,,""PRICE"",""INTRA"")") - B437)/(_xll.FDS($A$1,"P_PRICE_HIGH("&amp;A437&amp;","&amp;A437&amp;"-14D,,,,""PRICE"",""INTRA"")") - _xll.FDS($A$1,"P_PRICE_LOW("&amp;A437&amp;","&amp;A437&amp;"-14D,,,,""PRICE"",""INTRA"")"))</f>
        <v>-1271.0480363841571</v>
      </c>
      <c r="O437">
        <v>-593</v>
      </c>
      <c r="P437">
        <v>1.4412647907560161</v>
      </c>
      <c r="Q437">
        <v>1.6412567675756879</v>
      </c>
      <c r="R437">
        <v>8.7133139724637587</v>
      </c>
      <c r="S437">
        <v>9.9002835890068432</v>
      </c>
      <c r="T437">
        <v>12.328989153561739</v>
      </c>
      <c r="U437">
        <v>13.55817512764083</v>
      </c>
      <c r="V437">
        <v>4.2485813016363414</v>
      </c>
      <c r="W437">
        <v>3.3859159179774809</v>
      </c>
      <c r="X437">
        <v>1.2569062961563739</v>
      </c>
      <c r="Y437">
        <v>50.483170901886027</v>
      </c>
      <c r="Z437">
        <v>2.1594071302891158</v>
      </c>
      <c r="AA437">
        <v>-4.4692324584056511</v>
      </c>
      <c r="AB437">
        <v>16.34432978974905</v>
      </c>
      <c r="AC437">
        <v>14.97226843535212</v>
      </c>
      <c r="AD437">
        <v>12.773978685010089</v>
      </c>
      <c r="AE437">
        <v>51.173762721256153</v>
      </c>
    </row>
    <row r="438" spans="1:31" x14ac:dyDescent="0.25">
      <c r="A438" t="str">
        <v>6/19/09</v>
      </c>
      <c r="B438">
        <v>18.239999999999998</v>
      </c>
      <c r="C438">
        <v>18.239999999999998</v>
      </c>
      <c r="D438" s="1">
        <v>18.239999999999998</v>
      </c>
      <c r="E438">
        <v>18.239999999999998</v>
      </c>
      <c r="F438">
        <v>18.239999999999998</v>
      </c>
      <c r="G438">
        <v>2.0665266553073569</v>
      </c>
      <c r="H438">
        <v>18.364000000000001</v>
      </c>
      <c r="I438">
        <v>18.626667000000001</v>
      </c>
      <c r="J438">
        <v>18.672000000000001</v>
      </c>
      <c r="K438">
        <v>18.423999999999999</v>
      </c>
      <c r="L438">
        <v>18.145384</v>
      </c>
      <c r="M438">
        <v>53.262917000000002</v>
      </c>
      <c r="N438" s="1">
        <f>-100*(_xll.FDS($A$1,"P_PRICE_HIGH("&amp;A438&amp;","&amp;A438&amp;"-14D,,,,""PRICE"",""INTRA"")") - B438)/(_xll.FDS($A$1,"P_PRICE_HIGH("&amp;A438&amp;","&amp;A438&amp;"-14D,,,,""PRICE"",""INTRA"")") - _xll.FDS($A$1,"P_PRICE_LOW("&amp;A438&amp;","&amp;A438&amp;"-14D,,,,""PRICE"",""INTRA"")"))</f>
        <v>-1271.0374132722493</v>
      </c>
      <c r="O438">
        <v>-584</v>
      </c>
      <c r="P438">
        <v>1.4494139357960589</v>
      </c>
      <c r="Q438">
        <v>1.6552570068207111</v>
      </c>
      <c r="R438">
        <v>8.721698459919331</v>
      </c>
      <c r="S438">
        <v>9.9283755564496126</v>
      </c>
      <c r="T438">
        <v>12.33414983451134</v>
      </c>
      <c r="U438">
        <v>13.548653583191941</v>
      </c>
      <c r="V438">
        <v>4.2318827263299399</v>
      </c>
      <c r="W438">
        <v>3.3623427767818961</v>
      </c>
      <c r="X438">
        <v>74.391849150029557</v>
      </c>
      <c r="Y438">
        <v>50.521608512715503</v>
      </c>
      <c r="Z438">
        <v>2.1294950360402689</v>
      </c>
      <c r="AA438">
        <v>-4.0756792836028648</v>
      </c>
      <c r="AB438">
        <v>16.104773200748369</v>
      </c>
      <c r="AC438">
        <v>15.088331503197089</v>
      </c>
      <c r="AD438">
        <v>12.84478210379242</v>
      </c>
      <c r="AE438">
        <v>51.117733897232277</v>
      </c>
    </row>
    <row r="439" spans="1:31" x14ac:dyDescent="0.25">
      <c r="A439" t="str">
        <v>6/22/09</v>
      </c>
      <c r="B439">
        <v>18.399999999999999</v>
      </c>
      <c r="C439">
        <v>18.399999999999999</v>
      </c>
      <c r="D439" s="1">
        <v>18.399999999999999</v>
      </c>
      <c r="E439">
        <v>18.399999999999999</v>
      </c>
      <c r="F439">
        <v>18.399999999999999</v>
      </c>
      <c r="G439">
        <v>2.058667215632537</v>
      </c>
      <c r="H439">
        <v>18.295999999999999</v>
      </c>
      <c r="I439">
        <v>18.598333</v>
      </c>
      <c r="J439">
        <v>18.623999999999999</v>
      </c>
      <c r="K439">
        <v>18.481999999999999</v>
      </c>
      <c r="L439">
        <v>18.213846</v>
      </c>
      <c r="M439">
        <v>55.273290000000003</v>
      </c>
      <c r="N439" s="1">
        <f>-100*(_xll.FDS($A$1,"P_PRICE_HIGH("&amp;A439&amp;","&amp;A439&amp;"-14D,,,,""PRICE"",""INTRA"")") - B439)/(_xll.FDS($A$1,"P_PRICE_HIGH("&amp;A439&amp;","&amp;A439&amp;"-14D,,,,""PRICE"",""INTRA"")") - _xll.FDS($A$1,"P_PRICE_LOW("&amp;A439&amp;","&amp;A439&amp;"-14D,,,,""PRICE"",""INTRA"")"))</f>
        <v>-1271.0267901603413</v>
      </c>
      <c r="O439">
        <v>-569</v>
      </c>
      <c r="P439">
        <v>1.4624870318042711</v>
      </c>
      <c r="Q439">
        <v>1.6723059875497011</v>
      </c>
      <c r="R439">
        <v>8.785578670879989</v>
      </c>
      <c r="S439">
        <v>9.9775476502921432</v>
      </c>
      <c r="T439">
        <v>12.37059542330571</v>
      </c>
      <c r="U439">
        <v>13.56920875588254</v>
      </c>
      <c r="V439">
        <v>4.2000779058021038</v>
      </c>
      <c r="W439">
        <v>3.3327804629269391</v>
      </c>
      <c r="X439">
        <v>89.827058644563067</v>
      </c>
      <c r="Y439">
        <v>50.01682035368944</v>
      </c>
      <c r="Z439">
        <v>2.2276390451364341</v>
      </c>
      <c r="AA439">
        <v>-3.4477790559399759</v>
      </c>
      <c r="AB439">
        <v>16.630074417007901</v>
      </c>
      <c r="AC439">
        <v>15.072921705058519</v>
      </c>
      <c r="AD439">
        <v>12.911921340441809</v>
      </c>
      <c r="AE439">
        <v>51.129203736324193</v>
      </c>
    </row>
    <row r="440" spans="1:31" x14ac:dyDescent="0.25">
      <c r="A440" t="str">
        <v>6/23/09</v>
      </c>
      <c r="B440">
        <v>17.88</v>
      </c>
      <c r="C440">
        <v>17.88</v>
      </c>
      <c r="D440" s="1">
        <v>17.88</v>
      </c>
      <c r="E440">
        <v>17.88</v>
      </c>
      <c r="F440">
        <v>17.88</v>
      </c>
      <c r="G440">
        <v>2.1781472476820709</v>
      </c>
      <c r="H440">
        <v>18.187999999999999</v>
      </c>
      <c r="I440">
        <v>18.515000000000001</v>
      </c>
      <c r="J440">
        <v>18.573333999999999</v>
      </c>
      <c r="K440">
        <v>18.510000000000002</v>
      </c>
      <c r="L440">
        <v>18.251539999999999</v>
      </c>
      <c r="M440">
        <v>48.04072</v>
      </c>
      <c r="N440" s="1">
        <f>-100*(_xll.FDS($A$1,"P_PRICE_HIGH("&amp;A440&amp;","&amp;A440&amp;"-14D,,,,""PRICE"",""INTRA"")") - B440)/(_xll.FDS($A$1,"P_PRICE_HIGH("&amp;A440&amp;","&amp;A440&amp;"-14D,,,,""PRICE"",""INTRA"")") - _xll.FDS($A$1,"P_PRICE_LOW("&amp;A440&amp;","&amp;A440&amp;"-14D,,,,""PRICE"",""INTRA"")"))</f>
        <v>-1071.8915347618422</v>
      </c>
      <c r="O440">
        <v>-603</v>
      </c>
      <c r="P440">
        <v>1.43626750251857</v>
      </c>
      <c r="Q440">
        <v>1.615942554961274</v>
      </c>
      <c r="R440">
        <v>8.5986780270790497</v>
      </c>
      <c r="S440">
        <v>9.6084973285728541</v>
      </c>
      <c r="T440">
        <v>12.216569929608911</v>
      </c>
      <c r="U440">
        <v>13.23876276202258</v>
      </c>
      <c r="V440">
        <v>4.2475804256780751</v>
      </c>
      <c r="W440">
        <v>3.4535476394008562</v>
      </c>
      <c r="X440">
        <v>0.69958196123119831</v>
      </c>
      <c r="Y440">
        <v>50.055553393495693</v>
      </c>
      <c r="Z440">
        <v>2.3783986514090469</v>
      </c>
      <c r="AA440">
        <v>-1.7779896587147099</v>
      </c>
      <c r="AB440">
        <v>16.394509583287071</v>
      </c>
      <c r="AC440">
        <v>14.55703343078109</v>
      </c>
      <c r="AD440">
        <v>12.66162794145408</v>
      </c>
      <c r="AE440">
        <v>51.208787272416401</v>
      </c>
    </row>
    <row r="441" spans="1:31" x14ac:dyDescent="0.25">
      <c r="A441" t="str">
        <v>6/24/09</v>
      </c>
      <c r="B441">
        <v>18.22</v>
      </c>
      <c r="C441">
        <v>18.22</v>
      </c>
      <c r="D441" s="1">
        <v>18.22</v>
      </c>
      <c r="E441">
        <v>18.22</v>
      </c>
      <c r="F441">
        <v>18.22</v>
      </c>
      <c r="G441">
        <v>2.2059030870740739</v>
      </c>
      <c r="H441">
        <v>18.164000000000001</v>
      </c>
      <c r="I441">
        <v>18.491667</v>
      </c>
      <c r="J441">
        <v>18.534666000000001</v>
      </c>
      <c r="K441">
        <v>18.559000000000001</v>
      </c>
      <c r="L441">
        <v>18.293077</v>
      </c>
      <c r="M441">
        <v>52.424244000000002</v>
      </c>
      <c r="N441" s="1">
        <f>-100*(_xll.FDS($A$1,"P_PRICE_HIGH("&amp;A441&amp;","&amp;A441&amp;"-14D,,,,""PRICE"",""INTRA"")") - B441)/(_xll.FDS($A$1,"P_PRICE_HIGH("&amp;A441&amp;","&amp;A441&amp;"-14D,,,,""PRICE"",""INTRA"")") - _xll.FDS($A$1,"P_PRICE_LOW("&amp;A441&amp;","&amp;A441&amp;"-14D,,,,""PRICE"",""INTRA"")"))</f>
        <v>-1071.8724979143442</v>
      </c>
      <c r="O441">
        <v>-567</v>
      </c>
      <c r="P441">
        <v>1.4535692380660581</v>
      </c>
      <c r="Q441">
        <v>1.6478409746581311</v>
      </c>
      <c r="R441">
        <v>8.6898053955271024</v>
      </c>
      <c r="S441">
        <v>9.8049095435561231</v>
      </c>
      <c r="T441">
        <v>12.292725931879341</v>
      </c>
      <c r="U441">
        <v>13.41558422455851</v>
      </c>
      <c r="V441">
        <v>4.2129134756047177</v>
      </c>
      <c r="W441">
        <v>3.3899010669573091</v>
      </c>
      <c r="X441">
        <v>99.250922454813548</v>
      </c>
      <c r="Y441">
        <v>49.939165449394537</v>
      </c>
      <c r="Z441">
        <v>2.453560412765599</v>
      </c>
      <c r="AA441">
        <v>-1.7717337603937919</v>
      </c>
      <c r="AB441">
        <v>16.371837123023411</v>
      </c>
      <c r="AC441">
        <v>14.79595687508832</v>
      </c>
      <c r="AD441">
        <v>12.80232787006198</v>
      </c>
      <c r="AE441">
        <v>51.219060250596428</v>
      </c>
    </row>
    <row r="442" spans="1:31" x14ac:dyDescent="0.25">
      <c r="A442" t="str">
        <v>6/25/09</v>
      </c>
      <c r="B442">
        <v>18.62</v>
      </c>
      <c r="C442">
        <v>18.62</v>
      </c>
      <c r="D442" s="1">
        <v>18.62</v>
      </c>
      <c r="E442">
        <v>18.62</v>
      </c>
      <c r="F442">
        <v>18.62</v>
      </c>
      <c r="G442">
        <v>1.937944547261945</v>
      </c>
      <c r="H442">
        <v>18.271999999999998</v>
      </c>
      <c r="I442">
        <v>18.516666000000001</v>
      </c>
      <c r="J442">
        <v>18.526667</v>
      </c>
      <c r="K442">
        <v>18.582000000000001</v>
      </c>
      <c r="L442">
        <v>18.329231</v>
      </c>
      <c r="M442">
        <v>57.018419999999999</v>
      </c>
      <c r="N442" s="1">
        <f>-100*(_xll.FDS($A$1,"P_PRICE_HIGH("&amp;A442&amp;","&amp;A442&amp;"-14D,,,,""PRICE"",""INTRA"")") - B442)/(_xll.FDS($A$1,"P_PRICE_HIGH("&amp;A442&amp;","&amp;A442&amp;"-14D,,,,""PRICE"",""INTRA"")") - _xll.FDS($A$1,"P_PRICE_LOW("&amp;A442&amp;","&amp;A442&amp;"-14D,,,,""PRICE"",""INTRA"")"))</f>
        <v>-1071.8501016231701</v>
      </c>
      <c r="O442">
        <v>-541</v>
      </c>
      <c r="P442">
        <v>1.4775482965076121</v>
      </c>
      <c r="Q442">
        <v>1.6926928318618679</v>
      </c>
      <c r="R442">
        <v>8.810133408882189</v>
      </c>
      <c r="S442">
        <v>10.016134019661751</v>
      </c>
      <c r="T442">
        <v>12.368526983899329</v>
      </c>
      <c r="U442">
        <v>13.53508446978355</v>
      </c>
      <c r="V442">
        <v>4.1671761432126022</v>
      </c>
      <c r="W442">
        <v>3.3010701104914442</v>
      </c>
      <c r="X442">
        <v>96.253575662204369</v>
      </c>
      <c r="Y442">
        <v>49.847524720376668</v>
      </c>
      <c r="Z442">
        <v>2.4874344005976128</v>
      </c>
      <c r="AA442">
        <v>-2.766979725523246</v>
      </c>
      <c r="AB442">
        <v>16.345033456266592</v>
      </c>
      <c r="AC442">
        <v>15.16577543685966</v>
      </c>
      <c r="AD442">
        <v>13.01211415481958</v>
      </c>
      <c r="AE442">
        <v>51.260166099080188</v>
      </c>
    </row>
    <row r="443" spans="1:31" x14ac:dyDescent="0.25">
      <c r="A443" t="str">
        <v>6/26/09</v>
      </c>
      <c r="B443">
        <v>18.920000000000002</v>
      </c>
      <c r="C443">
        <v>18.920000000000002</v>
      </c>
      <c r="D443" s="1">
        <v>18.920000000000002</v>
      </c>
      <c r="E443">
        <v>18.920000000000002</v>
      </c>
      <c r="F443">
        <v>18.920000000000002</v>
      </c>
      <c r="G443">
        <v>1.9406064603690789</v>
      </c>
      <c r="H443">
        <v>18.408000000000001</v>
      </c>
      <c r="I443">
        <v>18.506665999999999</v>
      </c>
      <c r="J443">
        <v>18.529333000000001</v>
      </c>
      <c r="K443">
        <v>18.606000000000002</v>
      </c>
      <c r="L443">
        <v>18.38</v>
      </c>
      <c r="M443">
        <v>60.128230000000002</v>
      </c>
      <c r="N443" s="1">
        <f>-100*(_xll.FDS($A$1,"P_PRICE_HIGH("&amp;A443&amp;","&amp;A443&amp;"-14D,,,,""PRICE"",""INTRA"")") - B443)/(_xll.FDS($A$1,"P_PRICE_HIGH("&amp;A443&amp;","&amp;A443&amp;"-14D,,,,""PRICE"",""INTRA"")") - _xll.FDS($A$1,"P_PRICE_LOW("&amp;A443&amp;","&amp;A443&amp;"-14D,,,,""PRICE"",""INTRA"")"))</f>
        <v>-1071.8333044047895</v>
      </c>
      <c r="O443">
        <v>-503</v>
      </c>
      <c r="P443">
        <v>1.489855415509175</v>
      </c>
      <c r="Q443">
        <v>1.7148289172878139</v>
      </c>
      <c r="R443">
        <v>8.9378822373776217</v>
      </c>
      <c r="S443">
        <v>10.24476076501491</v>
      </c>
      <c r="T443">
        <v>12.5031409703624</v>
      </c>
      <c r="U443">
        <v>13.746250060924339</v>
      </c>
      <c r="V443">
        <v>4.1421025968006582</v>
      </c>
      <c r="W443">
        <v>3.2615695810191001</v>
      </c>
      <c r="X443">
        <v>97.595934327436353</v>
      </c>
      <c r="Y443">
        <v>50.196794822535367</v>
      </c>
      <c r="Z443">
        <v>2.2067132451021911</v>
      </c>
      <c r="AA443">
        <v>-3.7397674263101881</v>
      </c>
      <c r="AB443">
        <v>16.66737641559768</v>
      </c>
      <c r="AC443">
        <v>15.458988625365301</v>
      </c>
      <c r="AD443">
        <v>13.19513558547491</v>
      </c>
      <c r="AE443">
        <v>51.223338748784478</v>
      </c>
    </row>
    <row r="444" spans="1:31" x14ac:dyDescent="0.25">
      <c r="A444" t="str">
        <v>6/29/09</v>
      </c>
      <c r="B444">
        <v>18.86</v>
      </c>
      <c r="C444">
        <v>18.86</v>
      </c>
      <c r="D444" s="1">
        <v>18.86</v>
      </c>
      <c r="E444">
        <v>18.86</v>
      </c>
      <c r="F444">
        <v>18.86</v>
      </c>
      <c r="G444">
        <v>1.758840608013243</v>
      </c>
      <c r="H444">
        <v>18.5</v>
      </c>
      <c r="I444">
        <v>18.489999999999998</v>
      </c>
      <c r="J444">
        <v>18.553332999999999</v>
      </c>
      <c r="K444">
        <v>18.593</v>
      </c>
      <c r="L444">
        <v>18.437692999999999</v>
      </c>
      <c r="M444">
        <v>59.205599999999997</v>
      </c>
      <c r="N444" s="1">
        <f>-100*(_xll.FDS($A$1,"P_PRICE_HIGH("&amp;A444&amp;","&amp;A444&amp;"-14D,,,,""PRICE"",""INTRA"")") - B444)/(_xll.FDS($A$1,"P_PRICE_HIGH("&amp;A444&amp;","&amp;A444&amp;"-14D,,,,""PRICE"",""INTRA"")") - _xll.FDS($A$1,"P_PRICE_LOW("&amp;A444&amp;","&amp;A444&amp;"-14D,,,,""PRICE"",""INTRA"")"))</f>
        <v>-1071.8366638484654</v>
      </c>
      <c r="O444">
        <v>-515</v>
      </c>
      <c r="P444">
        <v>1.4904488310646631</v>
      </c>
      <c r="Q444">
        <v>1.7071498468122781</v>
      </c>
      <c r="R444">
        <v>8.9460268597967989</v>
      </c>
      <c r="S444">
        <v>10.20529817063159</v>
      </c>
      <c r="T444">
        <v>12.528450697930969</v>
      </c>
      <c r="U444">
        <v>13.71924150990812</v>
      </c>
      <c r="V444">
        <v>4.1332861685515816</v>
      </c>
      <c r="W444">
        <v>3.2782835742511049</v>
      </c>
      <c r="X444">
        <v>35.92443951555115</v>
      </c>
      <c r="Y444">
        <v>50.10267674016589</v>
      </c>
      <c r="Z444">
        <v>2.4026576575475409</v>
      </c>
      <c r="AA444">
        <v>-3.6305462723573299</v>
      </c>
      <c r="AB444">
        <v>17.819533958908021</v>
      </c>
      <c r="AC444">
        <v>15.354306097520229</v>
      </c>
      <c r="AD444">
        <v>13.24081824863328</v>
      </c>
      <c r="AE444">
        <v>51.198375685431749</v>
      </c>
    </row>
    <row r="445" spans="1:31" x14ac:dyDescent="0.25">
      <c r="A445" t="str">
        <v>6/30/09</v>
      </c>
      <c r="B445">
        <v>18.760000000000002</v>
      </c>
      <c r="C445">
        <v>18.760000000000002</v>
      </c>
      <c r="D445" s="1">
        <v>18.760000000000002</v>
      </c>
      <c r="E445">
        <v>18.760000000000002</v>
      </c>
      <c r="F445">
        <v>18.760000000000002</v>
      </c>
      <c r="G445">
        <v>1.664936529653247</v>
      </c>
      <c r="H445">
        <v>18.675999999999998</v>
      </c>
      <c r="I445">
        <v>18.456666999999999</v>
      </c>
      <c r="J445">
        <v>18.582666</v>
      </c>
      <c r="K445">
        <v>18.599</v>
      </c>
      <c r="L445">
        <v>18.496155000000002</v>
      </c>
      <c r="M445">
        <v>57.618706000000003</v>
      </c>
      <c r="N445" s="1">
        <f>-100*(_xll.FDS($A$1,"P_PRICE_HIGH("&amp;A445&amp;","&amp;A445&amp;"-14D,,,,""PRICE"",""INTRA"")") - B445)/(_xll.FDS($A$1,"P_PRICE_HIGH("&amp;A445&amp;","&amp;A445&amp;"-14D,,,,""PRICE"",""INTRA"")") - _xll.FDS($A$1,"P_PRICE_LOW("&amp;A445&amp;","&amp;A445&amp;"-14D,,,,""PRICE"",""INTRA"")"))</f>
        <v>-1071.8422629212591</v>
      </c>
      <c r="O445">
        <v>-536</v>
      </c>
      <c r="P445">
        <v>1.4884361322867821</v>
      </c>
      <c r="Q445">
        <v>1.701643097522882</v>
      </c>
      <c r="R445">
        <v>8.8686679586281674</v>
      </c>
      <c r="S445">
        <v>10.0400372758477</v>
      </c>
      <c r="T445">
        <v>12.456377663583799</v>
      </c>
      <c r="U445">
        <v>13.5577738417403</v>
      </c>
      <c r="V445">
        <v>4.1344458229359731</v>
      </c>
      <c r="W445">
        <v>3.294614601006415</v>
      </c>
      <c r="X445">
        <v>61.567242417239633</v>
      </c>
      <c r="Y445">
        <v>50.204287074931912</v>
      </c>
      <c r="Z445">
        <v>2.5696492363457022</v>
      </c>
      <c r="AA445">
        <v>-4.2752632282238681</v>
      </c>
      <c r="AB445">
        <v>17.017528433132441</v>
      </c>
      <c r="AC445">
        <v>15.306540880846789</v>
      </c>
      <c r="AD445">
        <v>13.211500080418549</v>
      </c>
      <c r="AE445">
        <v>51.162926868886771</v>
      </c>
    </row>
    <row r="446" spans="1:31" x14ac:dyDescent="0.25">
      <c r="A446" t="str">
        <v>7/02/09</v>
      </c>
      <c r="B446">
        <v>18.46</v>
      </c>
      <c r="C446">
        <v>18.46</v>
      </c>
      <c r="D446" s="1">
        <v>18.46</v>
      </c>
      <c r="E446">
        <v>18.46</v>
      </c>
      <c r="F446">
        <v>18.46</v>
      </c>
      <c r="G446">
        <v>1.691940053131082</v>
      </c>
      <c r="H446">
        <v>18.724</v>
      </c>
      <c r="I446">
        <v>18.433332</v>
      </c>
      <c r="J446">
        <v>18.544</v>
      </c>
      <c r="K446">
        <v>18.582000000000001</v>
      </c>
      <c r="L446">
        <v>18.54</v>
      </c>
      <c r="M446">
        <v>53.026870000000002</v>
      </c>
      <c r="N446" s="1">
        <f>-100*(_xll.FDS($A$1,"P_PRICE_HIGH("&amp;A446&amp;","&amp;A446&amp;"-14D,,,,""PRICE"",""INTRA"")") - B446)/(_xll.FDS($A$1,"P_PRICE_HIGH("&amp;A446&amp;","&amp;A446&amp;"-14D,,,,""PRICE"",""INTRA"")") - _xll.FDS($A$1,"P_PRICE_LOW("&amp;A446&amp;","&amp;A446&amp;"-14D,,,,""PRICE"",""INTRA"")"))</f>
        <v>-1071.8590601396397</v>
      </c>
      <c r="O446">
        <v>-554</v>
      </c>
      <c r="P446">
        <v>1.479615871254909</v>
      </c>
      <c r="Q446">
        <v>1.6774277509441791</v>
      </c>
      <c r="R446">
        <v>8.797682616171997</v>
      </c>
      <c r="S446">
        <v>9.8937759234824263</v>
      </c>
      <c r="T446">
        <v>12.442550339520359</v>
      </c>
      <c r="U446">
        <v>13.487909164067499</v>
      </c>
      <c r="V446">
        <v>4.1411315777450639</v>
      </c>
      <c r="W446">
        <v>3.3421021054182769</v>
      </c>
      <c r="X446">
        <v>48.867425710639061</v>
      </c>
      <c r="Y446">
        <v>50.134378819802897</v>
      </c>
      <c r="Z446">
        <v>2.3864126655433089</v>
      </c>
      <c r="AA446">
        <v>-3.0549163340972441</v>
      </c>
      <c r="AB446">
        <v>17.439648548398448</v>
      </c>
      <c r="AC446">
        <v>15.072236328449589</v>
      </c>
      <c r="AD446">
        <v>13.14116252431633</v>
      </c>
      <c r="AE446">
        <v>51.276939041734067</v>
      </c>
    </row>
    <row r="447" spans="1:31" x14ac:dyDescent="0.25">
      <c r="A447" t="str">
        <v>7/03/09</v>
      </c>
      <c r="B447">
        <v>18.5</v>
      </c>
      <c r="C447">
        <v>18.5</v>
      </c>
      <c r="D447" s="1">
        <v>18.5</v>
      </c>
      <c r="E447">
        <v>18.5</v>
      </c>
      <c r="F447">
        <v>18.5</v>
      </c>
      <c r="G447">
        <v>1.692377750280307</v>
      </c>
      <c r="H447">
        <v>18.7</v>
      </c>
      <c r="I447">
        <v>18.440000000000001</v>
      </c>
      <c r="J447">
        <v>18.506665999999999</v>
      </c>
      <c r="K447">
        <v>18.57</v>
      </c>
      <c r="L447">
        <v>18.588460000000001</v>
      </c>
      <c r="M447">
        <v>53.558309999999999</v>
      </c>
      <c r="N447" s="1">
        <f>-100*(_xll.FDS($A$1,"P_PRICE_HIGH("&amp;A447&amp;","&amp;A447&amp;"-14D,,,,""PRICE"",""INTRA"")") - B447)/(_xll.FDS($A$1,"P_PRICE_HIGH("&amp;A447&amp;","&amp;A447&amp;"-14D,,,,""PRICE"",""INTRA"")") - _xll.FDS($A$1,"P_PRICE_LOW("&amp;A447&amp;","&amp;A447&amp;"-14D,,,,""PRICE"",""INTRA"")"))</f>
        <v>-1071.8568205105223</v>
      </c>
      <c r="O447">
        <v>-557</v>
      </c>
      <c r="P447">
        <v>1.481572374992282</v>
      </c>
      <c r="Q447">
        <v>1.678320384215467</v>
      </c>
      <c r="R447">
        <v>8.849894397395575</v>
      </c>
      <c r="S447">
        <v>9.9508080697589634</v>
      </c>
      <c r="T447">
        <v>12.49236837994502</v>
      </c>
      <c r="U447">
        <v>13.5542218105053</v>
      </c>
      <c r="V447">
        <v>4.1336723089606497</v>
      </c>
      <c r="W447">
        <v>3.3390070332613759</v>
      </c>
      <c r="X447">
        <v>29.277346188257091</v>
      </c>
      <c r="Y447">
        <v>50.059145686137512</v>
      </c>
      <c r="Z447">
        <v>2.4247115295574591</v>
      </c>
      <c r="AA447">
        <v>-2.6527236389463118</v>
      </c>
      <c r="AB447">
        <v>17.161253690755188</v>
      </c>
      <c r="AC447">
        <v>15.062519454946941</v>
      </c>
      <c r="AD447">
        <v>13.14771110361154</v>
      </c>
      <c r="AE447">
        <v>51.266023023150439</v>
      </c>
    </row>
    <row r="448" spans="1:31" x14ac:dyDescent="0.25">
      <c r="A448" t="str">
        <v>7/06/09</v>
      </c>
      <c r="B448">
        <v>18.260000000000002</v>
      </c>
      <c r="C448">
        <v>18.260000000000002</v>
      </c>
      <c r="D448" s="1">
        <v>18.260000000000002</v>
      </c>
      <c r="E448">
        <v>18.260000000000002</v>
      </c>
      <c r="F448">
        <v>18.260000000000002</v>
      </c>
      <c r="G448">
        <v>1.702868071059755</v>
      </c>
      <c r="H448">
        <v>18.568000000000001</v>
      </c>
      <c r="I448">
        <v>18.433332</v>
      </c>
      <c r="J448">
        <v>18.446667000000001</v>
      </c>
      <c r="K448">
        <v>18.539000000000001</v>
      </c>
      <c r="L448">
        <v>18.592307999999999</v>
      </c>
      <c r="M448">
        <v>49.909714000000001</v>
      </c>
      <c r="N448" s="1">
        <f>-100*(_xll.FDS($A$1,"P_PRICE_HIGH("&amp;A448&amp;","&amp;A448&amp;"-14D,,,,""PRICE"",""INTRA"")") - B448)/(_xll.FDS($A$1,"P_PRICE_HIGH("&amp;A448&amp;","&amp;A448&amp;"-14D,,,,""PRICE"",""INTRA"")") - _xll.FDS($A$1,"P_PRICE_LOW("&amp;A448&amp;","&amp;A448&amp;"-14D,,,,""PRICE"",""INTRA"")"))</f>
        <v>-1251.590945278911</v>
      </c>
      <c r="O448">
        <v>-579</v>
      </c>
      <c r="P448">
        <v>1.474271292139766</v>
      </c>
      <c r="Q448">
        <v>1.6548999251363099</v>
      </c>
      <c r="R448">
        <v>8.8200360817093557</v>
      </c>
      <c r="S448">
        <v>9.8389864036339869</v>
      </c>
      <c r="T448">
        <v>12.507449076788999</v>
      </c>
      <c r="U448">
        <v>13.47490634727709</v>
      </c>
      <c r="V448">
        <v>4.1373373132461007</v>
      </c>
      <c r="W448">
        <v>3.3880115457772222</v>
      </c>
      <c r="X448">
        <v>9.5886855213811</v>
      </c>
      <c r="Y448">
        <v>49.995700791928073</v>
      </c>
      <c r="Z448">
        <v>1.8603838332878619</v>
      </c>
      <c r="AA448">
        <v>-1.71553386665612</v>
      </c>
      <c r="AB448">
        <v>17.14366902164387</v>
      </c>
      <c r="AC448">
        <v>14.82701791914833</v>
      </c>
      <c r="AD448">
        <v>13.07917148189828</v>
      </c>
      <c r="AE448">
        <v>51.374584076289963</v>
      </c>
    </row>
    <row r="449" spans="1:31" x14ac:dyDescent="0.25">
      <c r="A449" t="str">
        <v>7/07/09</v>
      </c>
      <c r="B449">
        <v>18.18</v>
      </c>
      <c r="C449">
        <v>18.18</v>
      </c>
      <c r="D449" s="1">
        <v>18.18</v>
      </c>
      <c r="E449">
        <v>18.18</v>
      </c>
      <c r="F449">
        <v>18.18</v>
      </c>
      <c r="G449">
        <v>1.647316829161555</v>
      </c>
      <c r="H449">
        <v>18.431999999999999</v>
      </c>
      <c r="I449">
        <v>18.441668</v>
      </c>
      <c r="J449">
        <v>18.409334000000001</v>
      </c>
      <c r="K449">
        <v>18.523</v>
      </c>
      <c r="L449">
        <v>18.582308000000001</v>
      </c>
      <c r="M449">
        <v>48.718319999999999</v>
      </c>
      <c r="N449" s="1">
        <f>-100*(_xll.FDS($A$1,"P_PRICE_HIGH("&amp;A449&amp;","&amp;A449&amp;"-14D,,,,""PRICE"",""INTRA"")") - B449)/(_xll.FDS($A$1,"P_PRICE_HIGH("&amp;A449&amp;","&amp;A449&amp;"-14D,,,,""PRICE"",""INTRA"")") - _xll.FDS($A$1,"P_PRICE_LOW("&amp;A449&amp;","&amp;A449&amp;"-14D,,,,""PRICE"",""INTRA"")"))</f>
        <v>-1251.5962528528191</v>
      </c>
      <c r="O449">
        <v>-599</v>
      </c>
      <c r="P449">
        <v>1.470587641617676</v>
      </c>
      <c r="Q449">
        <v>1.6453757137376721</v>
      </c>
      <c r="R449">
        <v>8.7816978516265429</v>
      </c>
      <c r="S449">
        <v>9.7564793001913994</v>
      </c>
      <c r="T449">
        <v>12.457344667847339</v>
      </c>
      <c r="U449">
        <v>13.37530127837838</v>
      </c>
      <c r="V449">
        <v>4.1417074175442536</v>
      </c>
      <c r="W449">
        <v>3.407940279292363</v>
      </c>
      <c r="X449">
        <v>17.94906320502421</v>
      </c>
      <c r="Y449">
        <v>49.988297287663059</v>
      </c>
      <c r="Z449">
        <v>1.841215473373333</v>
      </c>
      <c r="AA449">
        <v>-1.891843956907453</v>
      </c>
      <c r="AB449">
        <v>16.971254510737591</v>
      </c>
      <c r="AC449">
        <v>14.73704119732059</v>
      </c>
      <c r="AD449">
        <v>13.04344955255544</v>
      </c>
      <c r="AE449">
        <v>51.344768467358989</v>
      </c>
    </row>
    <row r="450" spans="1:31" x14ac:dyDescent="0.25">
      <c r="A450" t="str">
        <v>7/08/09</v>
      </c>
      <c r="B450">
        <v>18.059999999999999</v>
      </c>
      <c r="C450">
        <v>18.059999999999999</v>
      </c>
      <c r="D450" s="1">
        <v>18.059999999999999</v>
      </c>
      <c r="E450">
        <v>18.059999999999999</v>
      </c>
      <c r="F450">
        <v>18.059999999999999</v>
      </c>
      <c r="G450">
        <v>1.639834501043868</v>
      </c>
      <c r="H450">
        <v>18.292000000000002</v>
      </c>
      <c r="I450">
        <v>18.426666000000001</v>
      </c>
      <c r="J450">
        <v>18.385334</v>
      </c>
      <c r="K450">
        <v>18.510000000000002</v>
      </c>
      <c r="L450">
        <v>18.541537999999999</v>
      </c>
      <c r="M450">
        <v>46.909453999999997</v>
      </c>
      <c r="N450" s="1">
        <f>-100*(_xll.FDS($A$1,"P_PRICE_HIGH("&amp;A450&amp;","&amp;A450&amp;"-14D,,,,""PRICE"",""INTRA"")") - B450)/(_xll.FDS($A$1,"P_PRICE_HIGH("&amp;A450&amp;","&amp;A450&amp;"-14D,,,,""PRICE"",""INTRA"")") - _xll.FDS($A$1,"P_PRICE_LOW("&amp;A450&amp;","&amp;A450&amp;"-14D,,,,""PRICE"",""INTRA"")"))</f>
        <v>-1251.604214213681</v>
      </c>
      <c r="O450">
        <v>-621</v>
      </c>
      <c r="P450">
        <v>1.4678312167665759</v>
      </c>
      <c r="Q450">
        <v>1.637747769996591</v>
      </c>
      <c r="R450">
        <v>8.7188030832584342</v>
      </c>
      <c r="S450">
        <v>9.625099795787353</v>
      </c>
      <c r="T450">
        <v>12.44332730723568</v>
      </c>
      <c r="U450">
        <v>13.31825675511435</v>
      </c>
      <c r="V450">
        <v>4.1466037605985298</v>
      </c>
      <c r="W450">
        <v>3.4310409981280521</v>
      </c>
      <c r="X450">
        <v>21.263456652856249</v>
      </c>
      <c r="Y450">
        <v>50.097580860262937</v>
      </c>
      <c r="Z450">
        <v>1.6448701428510899</v>
      </c>
      <c r="AA450">
        <v>-2.8166536361164272</v>
      </c>
      <c r="AB450">
        <v>17.8644768525613</v>
      </c>
      <c r="AC450">
        <v>14.673439678841589</v>
      </c>
      <c r="AD450">
        <v>13.05758662251821</v>
      </c>
      <c r="AE450">
        <v>51.245501196181763</v>
      </c>
    </row>
    <row r="451" spans="1:31" x14ac:dyDescent="0.25">
      <c r="A451" t="str">
        <v>7/09/09</v>
      </c>
      <c r="B451">
        <v>18.12</v>
      </c>
      <c r="C451">
        <v>18.12</v>
      </c>
      <c r="D451" s="1">
        <v>18.12</v>
      </c>
      <c r="E451">
        <v>18.12</v>
      </c>
      <c r="F451">
        <v>18.12</v>
      </c>
      <c r="G451">
        <v>1.3614580447725471</v>
      </c>
      <c r="H451">
        <v>18.224</v>
      </c>
      <c r="I451">
        <v>18.403334000000001</v>
      </c>
      <c r="J451">
        <v>18.370667000000001</v>
      </c>
      <c r="K451">
        <v>18.463999999999999</v>
      </c>
      <c r="L451">
        <v>18.521538</v>
      </c>
      <c r="M451">
        <v>47.950066</v>
      </c>
      <c r="N451" s="1">
        <f>-100*(_xll.FDS($A$1,"P_PRICE_HIGH("&amp;A451&amp;","&amp;A451&amp;"-14D,,,,""PRICE"",""INTRA"")") - B451)/(_xll.FDS($A$1,"P_PRICE_HIGH("&amp;A451&amp;","&amp;A451&amp;"-14D,,,,""PRICE"",""INTRA"")") - _xll.FDS($A$1,"P_PRICE_LOW("&amp;A451&amp;","&amp;A451&amp;"-14D,,,,""PRICE"",""INTRA"")"))</f>
        <v>-1251.60023353325</v>
      </c>
      <c r="O451">
        <v>-620</v>
      </c>
      <c r="P451">
        <v>1.4683220846985601</v>
      </c>
      <c r="Q451">
        <v>1.635740201012702</v>
      </c>
      <c r="R451">
        <v>8.741102490966485</v>
      </c>
      <c r="S451">
        <v>9.6536900579772222</v>
      </c>
      <c r="T451">
        <v>12.479418076163579</v>
      </c>
      <c r="U451">
        <v>13.36055069907704</v>
      </c>
      <c r="V451">
        <v>4.1449168418186702</v>
      </c>
      <c r="W451">
        <v>3.438659247276461</v>
      </c>
      <c r="X451">
        <v>63.041306750524527</v>
      </c>
      <c r="Y451">
        <v>50.194101491219953</v>
      </c>
      <c r="Z451">
        <v>1.753688300907251</v>
      </c>
      <c r="AA451">
        <v>-2.4345794627563482</v>
      </c>
      <c r="AB451">
        <v>17.863042391811462</v>
      </c>
      <c r="AC451">
        <v>14.668840189417031</v>
      </c>
      <c r="AD451">
        <v>13.07495721999552</v>
      </c>
      <c r="AE451">
        <v>51.231563790314091</v>
      </c>
    </row>
    <row r="452" spans="1:31" x14ac:dyDescent="0.25">
      <c r="A452" t="str">
        <v>7/10/09</v>
      </c>
      <c r="B452">
        <v>18</v>
      </c>
      <c r="C452">
        <v>18</v>
      </c>
      <c r="D452" s="1">
        <v>18</v>
      </c>
      <c r="E452">
        <v>18</v>
      </c>
      <c r="F452">
        <v>18</v>
      </c>
      <c r="G452">
        <v>1.361840844877046</v>
      </c>
      <c r="H452">
        <v>18.123999999999999</v>
      </c>
      <c r="I452">
        <v>18.413333999999999</v>
      </c>
      <c r="J452">
        <v>18.365334000000001</v>
      </c>
      <c r="K452">
        <v>18.411000000000001</v>
      </c>
      <c r="L452">
        <v>18.490767999999999</v>
      </c>
      <c r="M452">
        <v>46.007762999999997</v>
      </c>
      <c r="N452" s="1">
        <f>-100*(_xll.FDS($A$1,"P_PRICE_HIGH("&amp;A452&amp;","&amp;A452&amp;"-14D,,,,""PRICE"",""INTRA"")") - B452)/(_xll.FDS($A$1,"P_PRICE_HIGH("&amp;A452&amp;","&amp;A452&amp;"-14D,,,,""PRICE"",""INTRA"")") - _xll.FDS($A$1,"P_PRICE_LOW("&amp;A452&amp;","&amp;A452&amp;"-14D,,,,""PRICE"",""INTRA"")"))</f>
        <v>-1251.6081948941121</v>
      </c>
      <c r="O452">
        <v>-633</v>
      </c>
      <c r="P452">
        <v>1.466116421910308</v>
      </c>
      <c r="Q452">
        <v>1.629400456224005</v>
      </c>
      <c r="R452">
        <v>8.7243478173574811</v>
      </c>
      <c r="S452">
        <v>9.6059752908108234</v>
      </c>
      <c r="T452">
        <v>12.487798558184419</v>
      </c>
      <c r="U452">
        <v>13.335587076764231</v>
      </c>
      <c r="V452">
        <v>4.1506533592962596</v>
      </c>
      <c r="W452">
        <v>3.4578632098691369</v>
      </c>
      <c r="X452">
        <v>14.498385179406579</v>
      </c>
      <c r="Y452">
        <v>50.230948344590423</v>
      </c>
      <c r="Z452">
        <v>2.1195781284657911</v>
      </c>
      <c r="AA452">
        <v>-2.4228496547803551</v>
      </c>
      <c r="AB452">
        <v>17.75766145433116</v>
      </c>
      <c r="AC452">
        <v>14.59632386538035</v>
      </c>
      <c r="AD452">
        <v>13.05020867956312</v>
      </c>
      <c r="AE452">
        <v>51.18598302195182</v>
      </c>
    </row>
    <row r="453" spans="1:31" x14ac:dyDescent="0.25">
      <c r="A453" t="str">
        <v>7/13/09</v>
      </c>
      <c r="B453">
        <v>17.600000000000001</v>
      </c>
      <c r="C453">
        <v>17.600000000000001</v>
      </c>
      <c r="D453" s="1">
        <v>17.600000000000001</v>
      </c>
      <c r="E453">
        <v>17.600000000000001</v>
      </c>
      <c r="F453">
        <v>17.600000000000001</v>
      </c>
      <c r="G453">
        <v>1.4150491634303179</v>
      </c>
      <c r="H453">
        <v>17.992000000000001</v>
      </c>
      <c r="I453">
        <v>18.361666</v>
      </c>
      <c r="J453">
        <v>18.322666000000002</v>
      </c>
      <c r="K453">
        <v>18.332999999999998</v>
      </c>
      <c r="L453">
        <v>18.446922000000001</v>
      </c>
      <c r="M453">
        <v>40.167102999999997</v>
      </c>
      <c r="N453" s="1">
        <f>-100*(_xll.FDS($A$1,"P_PRICE_HIGH("&amp;A453&amp;","&amp;A453&amp;"-14D,,,,""PRICE"",""INTRA"")") - B453)/(_xll.FDS($A$1,"P_PRICE_HIGH("&amp;A453&amp;","&amp;A453&amp;"-14D,,,,""PRICE"",""INTRA"")") - _xll.FDS($A$1,"P_PRICE_LOW("&amp;A453&amp;","&amp;A453&amp;"-14D,,,,""PRICE"",""INTRA"")"))</f>
        <v>-1111.5219645550512</v>
      </c>
      <c r="O453">
        <v>-665</v>
      </c>
      <c r="P453">
        <v>1.4451039771347469</v>
      </c>
      <c r="Q453">
        <v>1.5822124305200971</v>
      </c>
      <c r="R453">
        <v>8.615013674603393</v>
      </c>
      <c r="S453">
        <v>9.338530382906006</v>
      </c>
      <c r="T453">
        <v>12.34030646835433</v>
      </c>
      <c r="U453">
        <v>13.04201604356221</v>
      </c>
      <c r="V453">
        <v>4.1848038959494076</v>
      </c>
      <c r="W453">
        <v>3.564763140528167</v>
      </c>
      <c r="X453">
        <v>0.91928336893158968</v>
      </c>
      <c r="Y453">
        <v>49.79595395858211</v>
      </c>
      <c r="Z453">
        <v>2.3772295204140872</v>
      </c>
      <c r="AA453">
        <v>-0.87565211027787804</v>
      </c>
      <c r="AB453">
        <v>17.947322541998549</v>
      </c>
      <c r="AC453">
        <v>14.03765455950041</v>
      </c>
      <c r="AD453">
        <v>12.79337043785654</v>
      </c>
      <c r="AE453">
        <v>51.234645838150477</v>
      </c>
    </row>
    <row r="454" spans="1:31" x14ac:dyDescent="0.25">
      <c r="A454" t="str">
        <v>7/14/09</v>
      </c>
      <c r="B454">
        <v>18.2</v>
      </c>
      <c r="C454">
        <v>18.2</v>
      </c>
      <c r="D454" s="1">
        <v>18.2</v>
      </c>
      <c r="E454">
        <v>18.2</v>
      </c>
      <c r="F454">
        <v>18.2</v>
      </c>
      <c r="G454">
        <v>1.5819494506576579</v>
      </c>
      <c r="H454">
        <v>17.995999999999999</v>
      </c>
      <c r="I454">
        <v>18.326665999999999</v>
      </c>
      <c r="J454">
        <v>18.309334</v>
      </c>
      <c r="K454">
        <v>18.306000000000001</v>
      </c>
      <c r="L454">
        <v>18.420769</v>
      </c>
      <c r="M454">
        <v>50.349117</v>
      </c>
      <c r="N454" s="1">
        <f>-100*(_xll.FDS($A$1,"P_PRICE_HIGH("&amp;A454&amp;","&amp;A454&amp;"-14D,,,,""PRICE"",""INTRA"")") - B454)/(_xll.FDS($A$1,"P_PRICE_HIGH("&amp;A454&amp;","&amp;A454&amp;"-14D,,,,""PRICE"",""INTRA"")") - _xll.FDS($A$1,"P_PRICE_LOW("&amp;A454&amp;","&amp;A454&amp;"-14D,,,,""PRICE"",""INTRA"")"))</f>
        <v>-1111.4866138763182</v>
      </c>
      <c r="O454">
        <v>-624</v>
      </c>
      <c r="P454">
        <v>1.4777660172399389</v>
      </c>
      <c r="Q454">
        <v>1.6384352284983039</v>
      </c>
      <c r="R454">
        <v>8.8034551968463326</v>
      </c>
      <c r="S454">
        <v>9.6587550180852375</v>
      </c>
      <c r="T454">
        <v>12.54667413967716</v>
      </c>
      <c r="U454">
        <v>13.374660299474289</v>
      </c>
      <c r="V454">
        <v>4.1175027425517703</v>
      </c>
      <c r="W454">
        <v>3.4456550291083921</v>
      </c>
      <c r="X454">
        <v>99.512558838929124</v>
      </c>
      <c r="Y454">
        <v>49.850146438785089</v>
      </c>
      <c r="Z454">
        <v>2.4289973665841709</v>
      </c>
      <c r="AA454">
        <v>-1.362010479511871</v>
      </c>
      <c r="AB454">
        <v>17.94666045945856</v>
      </c>
      <c r="AC454">
        <v>14.539998872219201</v>
      </c>
      <c r="AD454">
        <v>13.10367292363498</v>
      </c>
      <c r="AE454">
        <v>51.218081678838203</v>
      </c>
    </row>
    <row r="455" spans="1:31" x14ac:dyDescent="0.25">
      <c r="A455" t="str">
        <v>7/15/09</v>
      </c>
      <c r="B455">
        <v>18.62</v>
      </c>
      <c r="C455">
        <v>18.62</v>
      </c>
      <c r="D455" s="1">
        <v>18.62</v>
      </c>
      <c r="E455">
        <v>18.62</v>
      </c>
      <c r="F455">
        <v>18.62</v>
      </c>
      <c r="G455">
        <v>1.6247515320140979</v>
      </c>
      <c r="H455">
        <v>18.108000000000001</v>
      </c>
      <c r="I455">
        <v>18.301666000000001</v>
      </c>
      <c r="J455">
        <v>18.358667000000001</v>
      </c>
      <c r="K455">
        <v>18.315999999999999</v>
      </c>
      <c r="L455">
        <v>18.425384999999999</v>
      </c>
      <c r="M455">
        <v>55.994385000000001</v>
      </c>
      <c r="N455" s="1">
        <f>-100*(_xll.FDS($A$1,"P_PRICE_HIGH("&amp;A455&amp;","&amp;A455&amp;"-14D,,,,""PRICE"",""INTRA"")") - B455)/(_xll.FDS($A$1,"P_PRICE_HIGH("&amp;A455&amp;","&amp;A455&amp;"-14D,,,,""PRICE"",""INTRA"")") - _xll.FDS($A$1,"P_PRICE_LOW("&amp;A455&amp;","&amp;A455&amp;"-14D,,,,""PRICE"",""INTRA"")"))</f>
        <v>-1111.4618684012053</v>
      </c>
      <c r="O455">
        <v>-583</v>
      </c>
      <c r="P455">
        <v>1.4979603313197021</v>
      </c>
      <c r="Q455">
        <v>1.672025188503435</v>
      </c>
      <c r="R455">
        <v>8.9568091162253971</v>
      </c>
      <c r="S455">
        <v>9.8883060251037769</v>
      </c>
      <c r="T455">
        <v>12.69856047571759</v>
      </c>
      <c r="U455">
        <v>13.61850199616396</v>
      </c>
      <c r="V455">
        <v>4.0776774092099233</v>
      </c>
      <c r="W455">
        <v>3.3720424801239601</v>
      </c>
      <c r="X455">
        <v>99.837579421615104</v>
      </c>
      <c r="Y455">
        <v>49.567774624855581</v>
      </c>
      <c r="Z455">
        <v>2.5389161358356711</v>
      </c>
      <c r="AA455">
        <v>-0.62257221268077001</v>
      </c>
      <c r="AB455">
        <v>17.47397409266927</v>
      </c>
      <c r="AC455">
        <v>14.76957817338257</v>
      </c>
      <c r="AD455">
        <v>13.2406023284308</v>
      </c>
      <c r="AE455">
        <v>51.18486798735313</v>
      </c>
    </row>
    <row r="456" spans="1:31" x14ac:dyDescent="0.25">
      <c r="A456" t="str">
        <v>7/16/09</v>
      </c>
      <c r="B456">
        <v>18.66</v>
      </c>
      <c r="C456">
        <v>18.66</v>
      </c>
      <c r="D456" s="1">
        <v>18.66</v>
      </c>
      <c r="E456">
        <v>18.66</v>
      </c>
      <c r="F456">
        <v>18.66</v>
      </c>
      <c r="G456">
        <v>1.6209458183492871</v>
      </c>
      <c r="H456">
        <v>18.216000000000001</v>
      </c>
      <c r="I456">
        <v>18.285</v>
      </c>
      <c r="J456">
        <v>18.388000000000002</v>
      </c>
      <c r="K456">
        <v>18.332000000000001</v>
      </c>
      <c r="L456">
        <v>18.438461</v>
      </c>
      <c r="M456">
        <v>56.501640000000002</v>
      </c>
      <c r="N456" s="1">
        <f>-100*(_xll.FDS($A$1,"P_PRICE_HIGH("&amp;A456&amp;","&amp;A456&amp;"-14D,,,,""PRICE"",""INTRA"")") - B456)/(_xll.FDS($A$1,"P_PRICE_HIGH("&amp;A456&amp;","&amp;A456&amp;"-14D,,,,""PRICE"",""INTRA"")") - _xll.FDS($A$1,"P_PRICE_LOW("&amp;A456&amp;","&amp;A456&amp;"-14D,,,,""PRICE"",""INTRA"")"))</f>
        <v>-1111.4595116892897</v>
      </c>
      <c r="O456">
        <v>-568</v>
      </c>
      <c r="P456">
        <v>1.5048613930133801</v>
      </c>
      <c r="Q456">
        <v>1.6824792169604299</v>
      </c>
      <c r="R456">
        <v>8.9793804645731043</v>
      </c>
      <c r="S456">
        <v>9.9163738032043121</v>
      </c>
      <c r="T456">
        <v>12.73568669651103</v>
      </c>
      <c r="U456">
        <v>13.659398389253941</v>
      </c>
      <c r="V456">
        <v>4.0649641043523941</v>
      </c>
      <c r="W456">
        <v>3.3599013777465219</v>
      </c>
      <c r="X456">
        <v>53.313780397500729</v>
      </c>
      <c r="Y456">
        <v>49.552780064956252</v>
      </c>
      <c r="Z456">
        <v>2.7569090791771012</v>
      </c>
      <c r="AA456">
        <v>-0.6334029576767306</v>
      </c>
      <c r="AB456">
        <v>17.65352714064187</v>
      </c>
      <c r="AC456">
        <v>14.819446449075301</v>
      </c>
      <c r="AD456">
        <v>13.29697480889967</v>
      </c>
      <c r="AE456">
        <v>51.151274714394297</v>
      </c>
    </row>
    <row r="457" spans="1:31" x14ac:dyDescent="0.25">
      <c r="A457" t="str">
        <v>7/17/09</v>
      </c>
      <c r="B457">
        <v>19.16</v>
      </c>
      <c r="C457">
        <v>19.16</v>
      </c>
      <c r="D457" s="1">
        <v>19.16</v>
      </c>
      <c r="E457">
        <v>19.16</v>
      </c>
      <c r="F457">
        <v>19.16</v>
      </c>
      <c r="G457">
        <v>1.6755492894710711</v>
      </c>
      <c r="H457">
        <v>18.448</v>
      </c>
      <c r="I457">
        <v>18.318332999999999</v>
      </c>
      <c r="J457">
        <v>18.423999999999999</v>
      </c>
      <c r="K457">
        <v>18.385999999999999</v>
      </c>
      <c r="L457">
        <v>18.443076999999999</v>
      </c>
      <c r="M457">
        <v>62.344679999999997</v>
      </c>
      <c r="N457" s="1">
        <f>-100*(_xll.FDS($A$1,"P_PRICE_HIGH("&amp;A457&amp;","&amp;A457&amp;"-14D,,,,""PRICE"",""INTRA"")") - B457)/(_xll.FDS($A$1,"P_PRICE_HIGH("&amp;A457&amp;","&amp;A457&amp;"-14D,,,,""PRICE"",""INTRA"")") - _xll.FDS($A$1,"P_PRICE_LOW("&amp;A457&amp;","&amp;A457&amp;"-14D,,,,""PRICE"",""INTRA"")"))</f>
        <v>-1111.4300527903454</v>
      </c>
      <c r="O457">
        <v>-530</v>
      </c>
      <c r="P457">
        <v>1.528296895524959</v>
      </c>
      <c r="Q457">
        <v>1.7201176039153769</v>
      </c>
      <c r="R457">
        <v>9.135350642088369</v>
      </c>
      <c r="S457">
        <v>10.170227417088171</v>
      </c>
      <c r="T457">
        <v>12.873172706147789</v>
      </c>
      <c r="U457">
        <v>13.874009897656441</v>
      </c>
      <c r="V457">
        <v>4.0204134592129437</v>
      </c>
      <c r="W457">
        <v>3.2812792548267549</v>
      </c>
      <c r="X457">
        <v>99.330029960553105</v>
      </c>
      <c r="Y457">
        <v>49.790264486650528</v>
      </c>
      <c r="Z457">
        <v>3.1829228286565932</v>
      </c>
      <c r="AA457">
        <v>-2.4899029866854732</v>
      </c>
      <c r="AB457">
        <v>18.70958804255352</v>
      </c>
      <c r="AC457">
        <v>15.250308395796051</v>
      </c>
      <c r="AD457">
        <v>13.61255595151183</v>
      </c>
      <c r="AE457">
        <v>51.111586538463918</v>
      </c>
    </row>
    <row r="458" spans="1:31" x14ac:dyDescent="0.25">
      <c r="A458" t="str">
        <v>7/20/09</v>
      </c>
      <c r="B458">
        <v>19.84</v>
      </c>
      <c r="C458">
        <v>19.84</v>
      </c>
      <c r="D458" s="1">
        <v>19.84</v>
      </c>
      <c r="E458">
        <v>19.84</v>
      </c>
      <c r="F458">
        <v>19.84</v>
      </c>
      <c r="G458">
        <v>1.8191459077226459</v>
      </c>
      <c r="H458">
        <v>18.896000000000001</v>
      </c>
      <c r="I458">
        <v>18.433332</v>
      </c>
      <c r="J458">
        <v>18.485332</v>
      </c>
      <c r="K458">
        <v>18.466000000000001</v>
      </c>
      <c r="L458">
        <v>18.473078000000001</v>
      </c>
      <c r="M458">
        <v>68.535049999999998</v>
      </c>
      <c r="N458" s="1">
        <f>-100*(_xll.FDS($A$1,"P_PRICE_HIGH("&amp;A458&amp;","&amp;A458&amp;"-14D,,,,""PRICE"",""INTRA"")") - B458)/(_xll.FDS($A$1,"P_PRICE_HIGH("&amp;A458&amp;","&amp;A458&amp;"-14D,,,,""PRICE"",""INTRA"")") - _xll.FDS($A$1,"P_PRICE_LOW("&amp;A458&amp;","&amp;A458&amp;"-14D,,,,""PRICE"",""INTRA"")"))</f>
        <v>-839.77228652939527</v>
      </c>
      <c r="O458">
        <v>-496</v>
      </c>
      <c r="P458">
        <v>1.569807822975692</v>
      </c>
      <c r="Q458">
        <v>1.783889836517949</v>
      </c>
      <c r="R458">
        <v>9.4066299738328603</v>
      </c>
      <c r="S458">
        <v>10.569552395647509</v>
      </c>
      <c r="T458">
        <v>13.141381989854709</v>
      </c>
      <c r="U458">
        <v>14.260951920117019</v>
      </c>
      <c r="V458">
        <v>3.9433313400678269</v>
      </c>
      <c r="W458">
        <v>3.1675122244957201</v>
      </c>
      <c r="X458">
        <v>99.109088915329508</v>
      </c>
      <c r="Y458">
        <v>49.74321621876166</v>
      </c>
      <c r="Z458">
        <v>3.0730660622978658</v>
      </c>
      <c r="AA458">
        <v>-2.6234210790412349</v>
      </c>
      <c r="AB458">
        <v>18.580641854103181</v>
      </c>
      <c r="AC458">
        <v>15.782286037940789</v>
      </c>
      <c r="AD458">
        <v>13.996155809088419</v>
      </c>
      <c r="AE458">
        <v>51.109790342918501</v>
      </c>
    </row>
    <row r="459" spans="1:31" x14ac:dyDescent="0.25">
      <c r="A459" t="str">
        <v>7/21/09</v>
      </c>
      <c r="B459">
        <v>19.86</v>
      </c>
      <c r="C459">
        <v>19.86</v>
      </c>
      <c r="D459" s="1">
        <v>19.86</v>
      </c>
      <c r="E459">
        <v>19.86</v>
      </c>
      <c r="F459">
        <v>19.86</v>
      </c>
      <c r="G459">
        <v>1.8172234611271241</v>
      </c>
      <c r="H459">
        <v>19.228000000000002</v>
      </c>
      <c r="I459">
        <v>18.546666999999999</v>
      </c>
      <c r="J459">
        <v>18.552</v>
      </c>
      <c r="K459">
        <v>18.539000000000001</v>
      </c>
      <c r="L459">
        <v>18.5</v>
      </c>
      <c r="M459">
        <v>68.698043999999996</v>
      </c>
      <c r="N459" s="1">
        <f>-100*(_xll.FDS($A$1,"P_PRICE_HIGH("&amp;A459&amp;","&amp;A459&amp;"-14D,,,,""PRICE"",""INTRA"")") - B459)/(_xll.FDS($A$1,"P_PRICE_HIGH("&amp;A459&amp;","&amp;A459&amp;"-14D,,,,""PRICE"",""INTRA"")") - _xll.FDS($A$1,"P_PRICE_LOW("&amp;A459&amp;","&amp;A459&amp;"-14D,,,,""PRICE"",""INTRA"")"))</f>
        <v>-810.54679415538669</v>
      </c>
      <c r="O459">
        <v>-487</v>
      </c>
      <c r="P459">
        <v>1.576681218466816</v>
      </c>
      <c r="Q459">
        <v>1.793691958293014</v>
      </c>
      <c r="R459">
        <v>9.3987877745470687</v>
      </c>
      <c r="S459">
        <v>10.509666635709531</v>
      </c>
      <c r="T459">
        <v>13.106533005475949</v>
      </c>
      <c r="U459">
        <v>14.159651246024829</v>
      </c>
      <c r="V459">
        <v>3.9304845135507911</v>
      </c>
      <c r="W459">
        <v>3.1644425779392038</v>
      </c>
      <c r="X459">
        <v>34.809638420619557</v>
      </c>
      <c r="Y459">
        <v>49.478688829972398</v>
      </c>
      <c r="Z459">
        <v>2.952048426696551</v>
      </c>
      <c r="AA459">
        <v>-2.0158879444707201</v>
      </c>
      <c r="AB459">
        <v>17.17489522982876</v>
      </c>
      <c r="AC459">
        <v>15.71108228200997</v>
      </c>
      <c r="AD459">
        <v>13.9194692068628</v>
      </c>
      <c r="AE459">
        <v>51.24245181690209</v>
      </c>
    </row>
    <row r="460" spans="1:31" x14ac:dyDescent="0.25">
      <c r="A460" t="str">
        <v>7/22/09</v>
      </c>
      <c r="B460">
        <v>19.62</v>
      </c>
      <c r="C460">
        <v>19.62</v>
      </c>
      <c r="D460" s="1">
        <v>19.62</v>
      </c>
      <c r="E460">
        <v>19.62</v>
      </c>
      <c r="F460">
        <v>19.62</v>
      </c>
      <c r="G460">
        <v>1.695295757771937</v>
      </c>
      <c r="H460">
        <v>19.428000000000001</v>
      </c>
      <c r="I460">
        <v>18.66</v>
      </c>
      <c r="J460">
        <v>18.609332999999999</v>
      </c>
      <c r="K460">
        <v>18.626000000000001</v>
      </c>
      <c r="L460">
        <v>18.533846</v>
      </c>
      <c r="M460">
        <v>64.387720000000002</v>
      </c>
      <c r="N460" s="1">
        <f>-100*(_xll.FDS($A$1,"P_PRICE_HIGH("&amp;A460&amp;","&amp;A460&amp;"-14D,,,,""PRICE"",""INTRA"")") - B460)/(_xll.FDS($A$1,"P_PRICE_HIGH("&amp;A460&amp;","&amp;A460&amp;"-14D,,,,""PRICE"",""INTRA"")") - _xll.FDS($A$1,"P_PRICE_LOW("&amp;A460&amp;","&amp;A460&amp;"-14D,,,,""PRICE"",""INTRA"")"))</f>
        <v>-799.01498092263557</v>
      </c>
      <c r="O460">
        <v>-504</v>
      </c>
      <c r="P460">
        <v>1.560279160995226</v>
      </c>
      <c r="Q460">
        <v>1.761785084876319</v>
      </c>
      <c r="R460">
        <v>9.3509454375044072</v>
      </c>
      <c r="S460">
        <v>10.4060968295728</v>
      </c>
      <c r="T460">
        <v>13.083100053541401</v>
      </c>
      <c r="U460">
        <v>14.11333894770442</v>
      </c>
      <c r="V460">
        <v>3.9523506408376021</v>
      </c>
      <c r="W460">
        <v>3.223814143286738</v>
      </c>
      <c r="X460">
        <v>30.090131400879269</v>
      </c>
      <c r="Y460">
        <v>49.576519403061333</v>
      </c>
      <c r="Z460">
        <v>2.543912770918848</v>
      </c>
      <c r="AA460">
        <v>-0.92541613696557523</v>
      </c>
      <c r="AB460">
        <v>17.421862401543169</v>
      </c>
      <c r="AC460">
        <v>15.4546143681124</v>
      </c>
      <c r="AD460">
        <v>13.798011342157089</v>
      </c>
      <c r="AE460">
        <v>51.358245508833548</v>
      </c>
    </row>
    <row r="461" spans="1:31" x14ac:dyDescent="0.25">
      <c r="A461" t="str">
        <v>7/23/09</v>
      </c>
      <c r="B461">
        <v>20.149999999999999</v>
      </c>
      <c r="C461">
        <v>20.149999999999999</v>
      </c>
      <c r="D461" s="1">
        <v>20.149999999999999</v>
      </c>
      <c r="E461">
        <v>20.149999999999999</v>
      </c>
      <c r="F461">
        <v>20.149999999999999</v>
      </c>
      <c r="G461">
        <v>1.7382138617325611</v>
      </c>
      <c r="H461">
        <v>19.725999999999999</v>
      </c>
      <c r="I461">
        <v>18.824166999999999</v>
      </c>
      <c r="J461">
        <v>18.722000000000001</v>
      </c>
      <c r="K461">
        <v>18.7225</v>
      </c>
      <c r="L461">
        <v>18.600383999999998</v>
      </c>
      <c r="M461">
        <v>69.011664999999994</v>
      </c>
      <c r="N461" s="1">
        <f>-100*(_xll.FDS($A$1,"P_PRICE_HIGH("&amp;A461&amp;","&amp;A461&amp;"-14D,,,,""PRICE"",""INTRA"")") - B461)/(_xll.FDS($A$1,"P_PRICE_HIGH("&amp;A461&amp;","&amp;A461&amp;"-14D,,,,""PRICE"",""INTRA"")") - _xll.FDS($A$1,"P_PRICE_LOW("&amp;A461&amp;","&amp;A461&amp;"-14D,,,,""PRICE"",""INTRA"")"))</f>
        <v>-750.65877750907771</v>
      </c>
      <c r="O461">
        <v>-462</v>
      </c>
      <c r="P461">
        <v>1.592205763039529</v>
      </c>
      <c r="Q461">
        <v>1.8135490581890359</v>
      </c>
      <c r="R461">
        <v>9.5448255925605725</v>
      </c>
      <c r="S461">
        <v>10.708208983348939</v>
      </c>
      <c r="T461">
        <v>13.247249880414159</v>
      </c>
      <c r="U461">
        <v>14.36303045377851</v>
      </c>
      <c r="V461">
        <v>3.8996810636838561</v>
      </c>
      <c r="W461">
        <v>3.1297768966269062</v>
      </c>
      <c r="X461">
        <v>100</v>
      </c>
      <c r="Y461">
        <v>50.661919397445573</v>
      </c>
      <c r="Z461">
        <v>1.9565176769420629</v>
      </c>
      <c r="AA461">
        <v>-4.0965506380873666</v>
      </c>
      <c r="AB461">
        <v>19.015456315674239</v>
      </c>
      <c r="AC461">
        <v>16.272258356191251</v>
      </c>
      <c r="AD461">
        <v>14.38869780680233</v>
      </c>
      <c r="AE461">
        <v>51.278981355911313</v>
      </c>
    </row>
    <row r="462" spans="1:31" x14ac:dyDescent="0.25">
      <c r="A462" t="str">
        <v>7/24/09</v>
      </c>
      <c r="B462">
        <v>20.350000000000001</v>
      </c>
      <c r="C462">
        <v>20.350000000000001</v>
      </c>
      <c r="D462" s="1">
        <v>20.350000000000001</v>
      </c>
      <c r="E462">
        <v>20.350000000000001</v>
      </c>
      <c r="F462">
        <v>20.350000000000001</v>
      </c>
      <c r="G462">
        <v>1.6981075670570069</v>
      </c>
      <c r="H462">
        <v>19.963999999999999</v>
      </c>
      <c r="I462">
        <v>19.015000000000001</v>
      </c>
      <c r="J462">
        <v>18.845333</v>
      </c>
      <c r="K462">
        <v>18.809000000000001</v>
      </c>
      <c r="L462">
        <v>18.677692</v>
      </c>
      <c r="M462">
        <v>70.564835000000002</v>
      </c>
      <c r="N462" s="1">
        <f>-100*(_xll.FDS($A$1,"P_PRICE_HIGH("&amp;A462&amp;","&amp;A462&amp;"-14D,,,,""PRICE"",""INTRA"")") - B462)/(_xll.FDS($A$1,"P_PRICE_HIGH("&amp;A462&amp;","&amp;A462&amp;"-14D,,,,""PRICE"",""INTRA"")") - _xll.FDS($A$1,"P_PRICE_LOW("&amp;A462&amp;","&amp;A462&amp;"-14D,,,,""PRICE"",""INTRA"")"))</f>
        <v>-696.44853837948256</v>
      </c>
      <c r="O462">
        <v>-454</v>
      </c>
      <c r="P462">
        <v>1.6024015650659451</v>
      </c>
      <c r="Q462">
        <v>1.825289814094152</v>
      </c>
      <c r="R462">
        <v>9.588136446099071</v>
      </c>
      <c r="S462">
        <v>10.755036424105061</v>
      </c>
      <c r="T462">
        <v>13.33792910083349</v>
      </c>
      <c r="U462">
        <v>14.491034719242149</v>
      </c>
      <c r="V462">
        <v>3.8811300718668278</v>
      </c>
      <c r="W462">
        <v>3.1060104057885018</v>
      </c>
      <c r="X462">
        <v>93.41041030034178</v>
      </c>
      <c r="Y462">
        <v>50.665302657737271</v>
      </c>
      <c r="Z462">
        <v>1.9843518524938879</v>
      </c>
      <c r="AA462">
        <v>-4.1368712531787626</v>
      </c>
      <c r="AB462">
        <v>19.019691192200892</v>
      </c>
      <c r="AC462">
        <v>16.397394164462309</v>
      </c>
      <c r="AD462">
        <v>14.49253026656317</v>
      </c>
      <c r="AE462">
        <v>51.368437544314929</v>
      </c>
    </row>
    <row r="463" spans="1:31" x14ac:dyDescent="0.25">
      <c r="A463" t="str">
        <v>7/27/09</v>
      </c>
      <c r="B463">
        <v>20.6</v>
      </c>
      <c r="C463">
        <v>20.6</v>
      </c>
      <c r="D463" s="1">
        <v>20.6</v>
      </c>
      <c r="E463">
        <v>20.6</v>
      </c>
      <c r="F463">
        <v>20.6</v>
      </c>
      <c r="G463">
        <v>1.686668597766511</v>
      </c>
      <c r="H463">
        <v>20.116</v>
      </c>
      <c r="I463">
        <v>19.221665999999999</v>
      </c>
      <c r="J463">
        <v>19.001332999999999</v>
      </c>
      <c r="K463">
        <v>18.893000000000001</v>
      </c>
      <c r="L463">
        <v>18.774616000000002</v>
      </c>
      <c r="M463">
        <v>72.425315999999995</v>
      </c>
      <c r="N463" s="1">
        <f>-100*(_xll.FDS($A$1,"P_PRICE_HIGH("&amp;A463&amp;","&amp;A463&amp;"-14D,,,,""PRICE"",""INTRA"")") - B463)/(_xll.FDS($A$1,"P_PRICE_HIGH("&amp;A463&amp;","&amp;A463&amp;"-14D,,,,""PRICE"",""INTRA"")") - _xll.FDS($A$1,"P_PRICE_LOW("&amp;A463&amp;","&amp;A463&amp;"-14D,,,,""PRICE"",""INTRA"")"))</f>
        <v>-636.46276404571643</v>
      </c>
      <c r="O463">
        <v>-427</v>
      </c>
      <c r="P463">
        <v>1.620378488651691</v>
      </c>
      <c r="Q463">
        <v>1.8452209044958681</v>
      </c>
      <c r="R463">
        <v>9.6987376927784137</v>
      </c>
      <c r="S463">
        <v>10.76607827132748</v>
      </c>
      <c r="T463">
        <v>13.566602085477189</v>
      </c>
      <c r="U463">
        <v>14.76844269677937</v>
      </c>
      <c r="V463">
        <v>3.844827238843699</v>
      </c>
      <c r="W463">
        <v>3.0743913483438932</v>
      </c>
      <c r="X463">
        <v>93.116240687424664</v>
      </c>
      <c r="Y463">
        <v>50.360662004695563</v>
      </c>
      <c r="Z463">
        <v>2.29704488351932</v>
      </c>
      <c r="AA463">
        <v>-2.5689857764559769</v>
      </c>
      <c r="AB463">
        <v>17.126204300080211</v>
      </c>
      <c r="AC463">
        <v>16.457753094061161</v>
      </c>
      <c r="AD463">
        <v>14.5241114415944</v>
      </c>
      <c r="AE463">
        <v>51.388974092971772</v>
      </c>
    </row>
    <row r="464" spans="1:31" x14ac:dyDescent="0.25">
      <c r="A464" t="str">
        <v>7/28/09</v>
      </c>
      <c r="B464">
        <v>20.9</v>
      </c>
      <c r="C464">
        <v>20.9</v>
      </c>
      <c r="D464" s="1">
        <v>20.9</v>
      </c>
      <c r="E464">
        <v>20.9</v>
      </c>
      <c r="F464">
        <v>20.9</v>
      </c>
      <c r="G464">
        <v>1.69186880467934</v>
      </c>
      <c r="H464">
        <v>20.324000000000002</v>
      </c>
      <c r="I464">
        <v>19.463332999999999</v>
      </c>
      <c r="J464">
        <v>19.182666999999999</v>
      </c>
      <c r="K464">
        <v>18.995000000000001</v>
      </c>
      <c r="L464">
        <v>18.876923000000001</v>
      </c>
      <c r="M464">
        <v>74.507576</v>
      </c>
      <c r="N464" s="1">
        <f>-100*(_xll.FDS($A$1,"P_PRICE_HIGH("&amp;A464&amp;","&amp;A464&amp;"-14D,,,,""PRICE"",""INTRA"")") - B464)/(_xll.FDS($A$1,"P_PRICE_HIGH("&amp;A464&amp;","&amp;A464&amp;"-14D,,,,""PRICE"",""INTRA"")") - _xll.FDS($A$1,"P_PRICE_LOW("&amp;A464&amp;","&amp;A464&amp;"-14D,,,,""PRICE"",""INTRA"")"))</f>
        <v>-593.45871232593163</v>
      </c>
      <c r="O464">
        <v>-395</v>
      </c>
      <c r="P464">
        <v>1.645747042827437</v>
      </c>
      <c r="Q464">
        <v>1.8847125151758639</v>
      </c>
      <c r="R464">
        <v>9.8474340151649304</v>
      </c>
      <c r="S464">
        <v>10.978194816297</v>
      </c>
      <c r="T464">
        <v>13.715651571122841</v>
      </c>
      <c r="U464">
        <v>14.98383843209761</v>
      </c>
      <c r="V464">
        <v>3.8032510424346451</v>
      </c>
      <c r="W464">
        <v>3.0099923430187681</v>
      </c>
      <c r="X464">
        <v>95.586261818838977</v>
      </c>
      <c r="Y464">
        <v>50.302816686827398</v>
      </c>
      <c r="Z464">
        <v>1.647314409764935</v>
      </c>
      <c r="AA464">
        <v>-3.394159519039357</v>
      </c>
      <c r="AB464">
        <v>17.15128840579321</v>
      </c>
      <c r="AC464">
        <v>16.790849239135401</v>
      </c>
      <c r="AD464">
        <v>14.759810072356141</v>
      </c>
      <c r="AE464">
        <v>51.427434317231423</v>
      </c>
    </row>
    <row r="465" spans="1:31" x14ac:dyDescent="0.25">
      <c r="A465" t="str">
        <v>7/29/09</v>
      </c>
      <c r="B465">
        <v>20.45</v>
      </c>
      <c r="C465">
        <v>20.45</v>
      </c>
      <c r="D465" s="1">
        <v>20.45</v>
      </c>
      <c r="E465">
        <v>20.45</v>
      </c>
      <c r="F465">
        <v>20.45</v>
      </c>
      <c r="G465">
        <v>1.782889845754698</v>
      </c>
      <c r="H465">
        <v>20.49</v>
      </c>
      <c r="I465">
        <v>19.700834</v>
      </c>
      <c r="J465">
        <v>19.341999999999999</v>
      </c>
      <c r="K465">
        <v>19.079499999999999</v>
      </c>
      <c r="L465">
        <v>18.955769</v>
      </c>
      <c r="M465">
        <v>66.407020000000003</v>
      </c>
      <c r="N465" s="1">
        <f>-100*(_xll.FDS($A$1,"P_PRICE_HIGH("&amp;A465&amp;","&amp;A465&amp;"-14D,,,,""PRICE"",""INTRA"")") - B465)/(_xll.FDS($A$1,"P_PRICE_HIGH("&amp;A465&amp;","&amp;A465&amp;"-14D,,,,""PRICE"",""INTRA"")") - _xll.FDS($A$1,"P_PRICE_LOW("&amp;A465&amp;","&amp;A465&amp;"-14D,,,,""PRICE"",""INTRA"")"))</f>
        <v>-593.47164886215967</v>
      </c>
      <c r="O465">
        <v>-425</v>
      </c>
      <c r="P465">
        <v>1.618321170946748</v>
      </c>
      <c r="Q465">
        <v>1.837510743973259</v>
      </c>
      <c r="R465">
        <v>9.5708920945260978</v>
      </c>
      <c r="S465">
        <v>10.565468284083201</v>
      </c>
      <c r="T465">
        <v>13.49518796648891</v>
      </c>
      <c r="U465">
        <v>14.57394685429472</v>
      </c>
      <c r="V465">
        <v>3.841031624422707</v>
      </c>
      <c r="W465">
        <v>3.0942240276831949</v>
      </c>
      <c r="X465">
        <v>2.53335887597625</v>
      </c>
      <c r="Y465">
        <v>50.332412401046447</v>
      </c>
      <c r="Z465">
        <v>1.651968634481773</v>
      </c>
      <c r="AA465">
        <v>-3.3982601282755551</v>
      </c>
      <c r="AB465">
        <v>17.386930275318662</v>
      </c>
      <c r="AC465">
        <v>16.34448775521432</v>
      </c>
      <c r="AD465">
        <v>14.51793099717843</v>
      </c>
      <c r="AE465">
        <v>51.549078908041579</v>
      </c>
    </row>
    <row r="466" spans="1:31" x14ac:dyDescent="0.25">
      <c r="A466" t="str">
        <v>7/30/09</v>
      </c>
      <c r="B466">
        <v>20.55</v>
      </c>
      <c r="C466">
        <v>20.55</v>
      </c>
      <c r="D466" s="1">
        <v>20.55</v>
      </c>
      <c r="E466">
        <v>20.55</v>
      </c>
      <c r="F466">
        <v>20.55</v>
      </c>
      <c r="G466">
        <v>1.716830832656085</v>
      </c>
      <c r="H466">
        <v>20.57</v>
      </c>
      <c r="I466">
        <v>19.896667000000001</v>
      </c>
      <c r="J466">
        <v>19.504000000000001</v>
      </c>
      <c r="K466">
        <v>19.184000000000001</v>
      </c>
      <c r="L466">
        <v>19.058461999999999</v>
      </c>
      <c r="M466">
        <v>67.258899999999997</v>
      </c>
      <c r="N466" s="1">
        <f>-100*(_xll.FDS($A$1,"P_PRICE_HIGH("&amp;A466&amp;","&amp;A466&amp;"-14D,,,,""PRICE"",""INTRA"")") - B466)/(_xll.FDS($A$1,"P_PRICE_HIGH("&amp;A466&amp;","&amp;A466&amp;"-14D,,,,""PRICE"",""INTRA"")") - _xll.FDS($A$1,"P_PRICE_LOW("&amp;A466&amp;","&amp;A466&amp;"-14D,,,,""PRICE"",""INTRA"")"))</f>
        <v>-593.46877407633121</v>
      </c>
      <c r="O466">
        <v>-409</v>
      </c>
      <c r="P466">
        <v>1.624881341118336</v>
      </c>
      <c r="Q466">
        <v>1.8447252013194579</v>
      </c>
      <c r="R466">
        <v>9.6221573074799451</v>
      </c>
      <c r="S466">
        <v>10.606482340532869</v>
      </c>
      <c r="T466">
        <v>13.52892625871578</v>
      </c>
      <c r="U466">
        <v>14.61604036970952</v>
      </c>
      <c r="V466">
        <v>3.8269010022759682</v>
      </c>
      <c r="W466">
        <v>3.0827851039285679</v>
      </c>
      <c r="X466">
        <v>53.979075859971573</v>
      </c>
      <c r="Y466">
        <v>50.418227268482639</v>
      </c>
      <c r="Z466">
        <v>1.3959012037823531</v>
      </c>
      <c r="AA466">
        <v>-2.7266243242423678</v>
      </c>
      <c r="AB466">
        <v>17.39916172613886</v>
      </c>
      <c r="AC466">
        <v>16.43380787468578</v>
      </c>
      <c r="AD466">
        <v>14.60117458602407</v>
      </c>
      <c r="AE466">
        <v>51.59801067424371</v>
      </c>
    </row>
    <row r="467" spans="1:31" x14ac:dyDescent="0.25">
      <c r="A467" t="str">
        <v>7/31/09</v>
      </c>
      <c r="B467">
        <v>20.9</v>
      </c>
      <c r="C467">
        <v>20.9</v>
      </c>
      <c r="D467" s="1">
        <v>20.9</v>
      </c>
      <c r="E467">
        <v>20.9</v>
      </c>
      <c r="F467">
        <v>20.9</v>
      </c>
      <c r="G467">
        <v>1.733878551672305</v>
      </c>
      <c r="H467">
        <v>20.68</v>
      </c>
      <c r="I467">
        <v>20.086666000000001</v>
      </c>
      <c r="J467">
        <v>19.697331999999999</v>
      </c>
      <c r="K467">
        <v>19.303999999999998</v>
      </c>
      <c r="L467">
        <v>19.161539999999999</v>
      </c>
      <c r="M467">
        <v>70.115390000000005</v>
      </c>
      <c r="N467" s="1">
        <f>-100*(_xll.FDS($A$1,"P_PRICE_HIGH("&amp;A467&amp;","&amp;A467&amp;"-14D,,,,""PRICE"",""INTRA"")") - B467)/(_xll.FDS($A$1,"P_PRICE_HIGH("&amp;A467&amp;","&amp;A467&amp;"-14D,,,,""PRICE"",""INTRA"")") - _xll.FDS($A$1,"P_PRICE_LOW("&amp;A467&amp;","&amp;A467&amp;"-14D,,,,""PRICE"",""INTRA"")"))</f>
        <v>-586.7173278135366</v>
      </c>
      <c r="O467">
        <v>-385</v>
      </c>
      <c r="P467">
        <v>1.644552512072756</v>
      </c>
      <c r="Q467">
        <v>1.8735317921538579</v>
      </c>
      <c r="R467">
        <v>9.708563648200105</v>
      </c>
      <c r="S467">
        <v>10.679953199585061</v>
      </c>
      <c r="T467">
        <v>13.605021425206081</v>
      </c>
      <c r="U467">
        <v>14.6773763945918</v>
      </c>
      <c r="V467">
        <v>3.7964128532811232</v>
      </c>
      <c r="W467">
        <v>3.041658187186346</v>
      </c>
      <c r="X467">
        <v>79.247662829657841</v>
      </c>
      <c r="Y467">
        <v>50.363137330831407</v>
      </c>
      <c r="Z467">
        <v>1.7839584536474149</v>
      </c>
      <c r="AA467">
        <v>-2.3635118423979269</v>
      </c>
      <c r="AB467">
        <v>17.548208305094711</v>
      </c>
      <c r="AC467">
        <v>16.6392881534221</v>
      </c>
      <c r="AD467">
        <v>14.765564340022991</v>
      </c>
      <c r="AE467">
        <v>51.516090829105252</v>
      </c>
    </row>
    <row r="468" spans="1:31" x14ac:dyDescent="0.25">
      <c r="A468" t="str">
        <v>8/03/09</v>
      </c>
      <c r="B468">
        <v>21.1</v>
      </c>
      <c r="C468">
        <v>21.1</v>
      </c>
      <c r="D468" s="1">
        <v>21.1</v>
      </c>
      <c r="E468">
        <v>21.1</v>
      </c>
      <c r="F468">
        <v>21.1</v>
      </c>
      <c r="G468">
        <v>1.6750944941541159</v>
      </c>
      <c r="H468">
        <v>20.78</v>
      </c>
      <c r="I468">
        <v>20.29</v>
      </c>
      <c r="J468">
        <v>19.930665999999999</v>
      </c>
      <c r="K468">
        <v>19.446000000000002</v>
      </c>
      <c r="L468">
        <v>19.256924000000001</v>
      </c>
      <c r="M468">
        <v>71.638109999999998</v>
      </c>
      <c r="N468" s="1">
        <f>-100*(_xll.FDS($A$1,"P_PRICE_HIGH("&amp;A468&amp;","&amp;A468&amp;"-14D,,,,""PRICE"",""INTRA"")") - B468)/(_xll.FDS($A$1,"P_PRICE_HIGH("&amp;A468&amp;","&amp;A468&amp;"-14D,,,,""PRICE"",""INTRA"")") - _xll.FDS($A$1,"P_PRICE_LOW("&amp;A468&amp;","&amp;A468&amp;"-14D,,,,""PRICE"",""INTRA"")"))</f>
        <v>-642.79298215246138</v>
      </c>
      <c r="O468">
        <v>-366</v>
      </c>
      <c r="P468">
        <v>1.6581337906068629</v>
      </c>
      <c r="Q468">
        <v>1.8867017836591189</v>
      </c>
      <c r="R468">
        <v>9.8567576144640636</v>
      </c>
      <c r="S468">
        <v>10.84666207254652</v>
      </c>
      <c r="T468">
        <v>13.721999819537229</v>
      </c>
      <c r="U468">
        <v>14.764207852920491</v>
      </c>
      <c r="V468">
        <v>3.763130732104417</v>
      </c>
      <c r="W468">
        <v>3.0179880173407412</v>
      </c>
      <c r="X468">
        <v>92.195279590938753</v>
      </c>
      <c r="Y468">
        <v>49.357293993190183</v>
      </c>
      <c r="Z468">
        <v>3.547433373559822</v>
      </c>
      <c r="AA468">
        <v>6.1913547557647962E-2</v>
      </c>
      <c r="AB468">
        <v>17.75685998763305</v>
      </c>
      <c r="AC468">
        <v>16.435072745132249</v>
      </c>
      <c r="AD468">
        <v>14.726170945568329</v>
      </c>
      <c r="AE468">
        <v>51.529391049918537</v>
      </c>
    </row>
    <row r="469" spans="1:31" x14ac:dyDescent="0.25">
      <c r="A469" t="str">
        <v>8/04/09</v>
      </c>
      <c r="B469">
        <v>21.1</v>
      </c>
      <c r="C469">
        <v>21.1</v>
      </c>
      <c r="D469" s="1">
        <v>21.1</v>
      </c>
      <c r="E469">
        <v>21.1</v>
      </c>
      <c r="F469">
        <v>21.1</v>
      </c>
      <c r="G469">
        <v>1.66189046857173</v>
      </c>
      <c r="H469">
        <v>20.82</v>
      </c>
      <c r="I469">
        <v>20.451665999999999</v>
      </c>
      <c r="J469">
        <v>20.123999999999999</v>
      </c>
      <c r="K469">
        <v>19.591999999999999</v>
      </c>
      <c r="L469">
        <v>19.340769000000002</v>
      </c>
      <c r="M469">
        <v>71.638109999999998</v>
      </c>
      <c r="N469" s="1">
        <f>-100*(_xll.FDS($A$1,"P_PRICE_HIGH("&amp;A469&amp;","&amp;A469&amp;"-14D,,,,""PRICE"",""INTRA"")") - B469)/(_xll.FDS($A$1,"P_PRICE_HIGH("&amp;A469&amp;","&amp;A469&amp;"-14D,,,,""PRICE"",""INTRA"")") - _xll.FDS($A$1,"P_PRICE_LOW("&amp;A469&amp;","&amp;A469&amp;"-14D,,,,""PRICE"",""INTRA"")"))</f>
        <v>-668.70825635924371</v>
      </c>
      <c r="O469">
        <v>-390</v>
      </c>
      <c r="P469">
        <v>1.6577509987439121</v>
      </c>
      <c r="Q469">
        <v>1.8800018061556349</v>
      </c>
      <c r="R469">
        <v>9.8026521565151121</v>
      </c>
      <c r="S469">
        <v>10.748026496500859</v>
      </c>
      <c r="T469">
        <v>13.70118038456271</v>
      </c>
      <c r="U469">
        <v>14.70464753140571</v>
      </c>
      <c r="V469">
        <v>3.755665135607456</v>
      </c>
      <c r="W469">
        <v>3.0181509503285082</v>
      </c>
      <c r="X469">
        <v>12.226340419313569</v>
      </c>
      <c r="Y469">
        <v>49.260420781240818</v>
      </c>
      <c r="Z469">
        <v>4.1297059677185226</v>
      </c>
      <c r="AA469">
        <v>-0.31910038158911541</v>
      </c>
      <c r="AB469">
        <v>18.0813393713821</v>
      </c>
      <c r="AC469">
        <v>16.403515910984598</v>
      </c>
      <c r="AD469">
        <v>14.74876733881363</v>
      </c>
      <c r="AE469">
        <v>51.5474058251869</v>
      </c>
    </row>
    <row r="470" spans="1:31" x14ac:dyDescent="0.25">
      <c r="A470" t="str">
        <v>8/05/09</v>
      </c>
      <c r="B470">
        <v>20.8</v>
      </c>
      <c r="C470">
        <v>20.8</v>
      </c>
      <c r="D470" s="1">
        <v>20.8</v>
      </c>
      <c r="E470">
        <v>20.8</v>
      </c>
      <c r="F470">
        <v>20.8</v>
      </c>
      <c r="G470">
        <v>1.7045562965325429</v>
      </c>
      <c r="H470">
        <v>20.89</v>
      </c>
      <c r="I470">
        <v>20.531666000000001</v>
      </c>
      <c r="J470">
        <v>20.269333</v>
      </c>
      <c r="K470">
        <v>19.728999999999999</v>
      </c>
      <c r="L470">
        <v>19.415384</v>
      </c>
      <c r="M470">
        <v>65.805090000000007</v>
      </c>
      <c r="N470" s="1">
        <f>-100*(_xll.FDS($A$1,"P_PRICE_HIGH("&amp;A470&amp;","&amp;A470&amp;"-14D,,,,""PRICE"",""INTRA"")") - B470)/(_xll.FDS($A$1,"P_PRICE_HIGH("&amp;A470&amp;","&amp;A470&amp;"-14D,,,,""PRICE"",""INTRA"")") - _xll.FDS($A$1,"P_PRICE_LOW("&amp;A470&amp;","&amp;A470&amp;"-14D,,,,""PRICE"",""INTRA"")"))</f>
        <v>-731.92899138315454</v>
      </c>
      <c r="O470">
        <v>-421</v>
      </c>
      <c r="P470">
        <v>1.640538865669285</v>
      </c>
      <c r="Q470">
        <v>1.8482774826717701</v>
      </c>
      <c r="R470">
        <v>9.7286319650892548</v>
      </c>
      <c r="S470">
        <v>10.626490059941551</v>
      </c>
      <c r="T470">
        <v>13.659515138602821</v>
      </c>
      <c r="U470">
        <v>14.61124576573253</v>
      </c>
      <c r="V470">
        <v>3.776470472149104</v>
      </c>
      <c r="W470">
        <v>3.0689988991613388</v>
      </c>
      <c r="X470">
        <v>4.8093140557661087</v>
      </c>
      <c r="Y470">
        <v>49.274607709717671</v>
      </c>
      <c r="Z470">
        <v>4.3698333014885646</v>
      </c>
      <c r="AA470">
        <v>-9.3303186025927964E-2</v>
      </c>
      <c r="AB470">
        <v>17.93759207875053</v>
      </c>
      <c r="AC470">
        <v>16.135759402585659</v>
      </c>
      <c r="AD470">
        <v>14.593542283518911</v>
      </c>
      <c r="AE470">
        <v>51.515675139632691</v>
      </c>
    </row>
    <row r="471" spans="1:31" x14ac:dyDescent="0.25">
      <c r="A471" t="str">
        <v>8/06/09</v>
      </c>
      <c r="B471">
        <v>21.25</v>
      </c>
      <c r="C471">
        <v>21.25</v>
      </c>
      <c r="D471" s="1">
        <v>21.25</v>
      </c>
      <c r="E471">
        <v>21.25</v>
      </c>
      <c r="F471">
        <v>21.25</v>
      </c>
      <c r="G471">
        <v>1.731406305526658</v>
      </c>
      <c r="H471">
        <v>21.03</v>
      </c>
      <c r="I471">
        <v>20.647500000000001</v>
      </c>
      <c r="J471">
        <v>20.442</v>
      </c>
      <c r="K471">
        <v>19.8855</v>
      </c>
      <c r="L471">
        <v>19.511154000000001</v>
      </c>
      <c r="M471">
        <v>69.779939999999996</v>
      </c>
      <c r="N471" s="1">
        <f>-100*(_xll.FDS($A$1,"P_PRICE_HIGH("&amp;A471&amp;","&amp;A471&amp;"-14D,,,,""PRICE"",""INTRA"")") - B471)/(_xll.FDS($A$1,"P_PRICE_HIGH("&amp;A471&amp;","&amp;A471&amp;"-14D,,,,""PRICE"",""INTRA"")") - _xll.FDS($A$1,"P_PRICE_LOW("&amp;A471&amp;","&amp;A471&amp;"-14D,,,,""PRICE"",""INTRA"")"))</f>
        <v>-773.01748967813251</v>
      </c>
      <c r="O471">
        <v>-410</v>
      </c>
      <c r="P471">
        <v>1.6652779420320889</v>
      </c>
      <c r="Q471">
        <v>1.8846972185595099</v>
      </c>
      <c r="R471">
        <v>9.9012173866939222</v>
      </c>
      <c r="S471">
        <v>10.87043463367678</v>
      </c>
      <c r="T471">
        <v>13.912047433411489</v>
      </c>
      <c r="U471">
        <v>14.96850604373997</v>
      </c>
      <c r="V471">
        <v>3.7349240151945291</v>
      </c>
      <c r="W471">
        <v>3.00893214610472</v>
      </c>
      <c r="X471">
        <v>50.031202650867499</v>
      </c>
      <c r="Y471">
        <v>49.203440787126723</v>
      </c>
      <c r="Z471">
        <v>4.5075452323755751</v>
      </c>
      <c r="AA471">
        <v>-0.6257099608894241</v>
      </c>
      <c r="AB471">
        <v>18.068015086249229</v>
      </c>
      <c r="AC471">
        <v>16.435387071467549</v>
      </c>
      <c r="AD471">
        <v>14.823141083073651</v>
      </c>
      <c r="AE471">
        <v>51.403000509766038</v>
      </c>
    </row>
    <row r="472" spans="1:31" x14ac:dyDescent="0.25">
      <c r="A472" t="str">
        <v>8/07/09</v>
      </c>
      <c r="B472">
        <v>20.7</v>
      </c>
      <c r="C472">
        <v>20.7</v>
      </c>
      <c r="D472" s="1">
        <v>20.7</v>
      </c>
      <c r="E472">
        <v>20.7</v>
      </c>
      <c r="F472">
        <v>20.7</v>
      </c>
      <c r="G472">
        <v>1.868303639637569</v>
      </c>
      <c r="H472">
        <v>20.99</v>
      </c>
      <c r="I472">
        <v>20.737500000000001</v>
      </c>
      <c r="J472">
        <v>20.544665999999999</v>
      </c>
      <c r="K472">
        <v>20.020499999999998</v>
      </c>
      <c r="L472">
        <v>19.597307000000001</v>
      </c>
      <c r="M472">
        <v>60.520287000000003</v>
      </c>
      <c r="N472" s="1">
        <f>-100*(_xll.FDS($A$1,"P_PRICE_HIGH("&amp;A472&amp;","&amp;A472&amp;"-14D,,,,""PRICE"",""INTRA"")") - B472)/(_xll.FDS($A$1,"P_PRICE_HIGH("&amp;A472&amp;","&amp;A472&amp;"-14D,,,,""PRICE"",""INTRA"")") - _xll.FDS($A$1,"P_PRICE_LOW("&amp;A472&amp;","&amp;A472&amp;"-14D,,,,""PRICE"",""INTRA"")"))</f>
        <v>-946.96160020749426</v>
      </c>
      <c r="O472">
        <v>-446</v>
      </c>
      <c r="P472">
        <v>1.6376770769549389</v>
      </c>
      <c r="Q472">
        <v>1.8366824666233641</v>
      </c>
      <c r="R472">
        <v>9.7175735615106937</v>
      </c>
      <c r="S472">
        <v>10.582138425523199</v>
      </c>
      <c r="T472">
        <v>13.739827842107671</v>
      </c>
      <c r="U472">
        <v>14.67334132620425</v>
      </c>
      <c r="V472">
        <v>3.7683680360602798</v>
      </c>
      <c r="W472">
        <v>3.0824086273964579</v>
      </c>
      <c r="X472">
        <v>3.6256877560592811</v>
      </c>
      <c r="Y472">
        <v>49.049706976323051</v>
      </c>
      <c r="Z472">
        <v>4.8518352277901942</v>
      </c>
      <c r="AA472">
        <v>-0.39718037883044721</v>
      </c>
      <c r="AB472">
        <v>18.696553377527351</v>
      </c>
      <c r="AC472">
        <v>15.99612272736449</v>
      </c>
      <c r="AD472">
        <v>14.59156746429815</v>
      </c>
      <c r="AE472">
        <v>51.43868653429012</v>
      </c>
    </row>
    <row r="473" spans="1:31" x14ac:dyDescent="0.25">
      <c r="A473" t="str">
        <v>8/10/09</v>
      </c>
      <c r="B473">
        <v>21.25</v>
      </c>
      <c r="C473">
        <v>21.25</v>
      </c>
      <c r="D473" s="1">
        <v>21.25</v>
      </c>
      <c r="E473">
        <v>21.25</v>
      </c>
      <c r="F473">
        <v>21.25</v>
      </c>
      <c r="G473">
        <v>1.77934605495415</v>
      </c>
      <c r="H473">
        <v>21.02</v>
      </c>
      <c r="I473">
        <v>20.829166000000001</v>
      </c>
      <c r="J473">
        <v>20.638666000000001</v>
      </c>
      <c r="K473">
        <v>20.202999999999999</v>
      </c>
      <c r="L473">
        <v>19.703077</v>
      </c>
      <c r="M473">
        <v>65.456710000000001</v>
      </c>
      <c r="N473" s="1">
        <f>-100*(_xll.FDS($A$1,"P_PRICE_HIGH("&amp;A473&amp;","&amp;A473&amp;"-14D,,,,""PRICE"",""INTRA"")") - B473)/(_xll.FDS($A$1,"P_PRICE_HIGH("&amp;A473&amp;","&amp;A473&amp;"-14D,,,,""PRICE"",""INTRA"")") - _xll.FDS($A$1,"P_PRICE_LOW("&amp;A473&amp;","&amp;A473&amp;"-14D,,,,""PRICE"",""INTRA"")"))</f>
        <v>-1073.4272824048255</v>
      </c>
      <c r="O473">
        <v>-408</v>
      </c>
      <c r="P473">
        <v>1.677409512029965</v>
      </c>
      <c r="Q473">
        <v>1.886815779592862</v>
      </c>
      <c r="R473">
        <v>9.8972971789505344</v>
      </c>
      <c r="S473">
        <v>10.793761738097309</v>
      </c>
      <c r="T473">
        <v>13.96782807609798</v>
      </c>
      <c r="U473">
        <v>14.928979649625131</v>
      </c>
      <c r="V473">
        <v>3.7028519367907959</v>
      </c>
      <c r="W473">
        <v>3.0025693249526029</v>
      </c>
      <c r="X473">
        <v>99.80708306015471</v>
      </c>
      <c r="Y473">
        <v>49.057024574350862</v>
      </c>
      <c r="Z473">
        <v>4.5031087274774384</v>
      </c>
      <c r="AA473">
        <v>-1.5865093825337691</v>
      </c>
      <c r="AB473">
        <v>18.644291036420402</v>
      </c>
      <c r="AC473">
        <v>16.42312815102105</v>
      </c>
      <c r="AD473">
        <v>14.95459251567792</v>
      </c>
      <c r="AE473">
        <v>51.357596022211091</v>
      </c>
    </row>
    <row r="474" spans="1:31" x14ac:dyDescent="0.25">
      <c r="A474" t="str">
        <v>8/11/09</v>
      </c>
      <c r="B474">
        <v>21.35</v>
      </c>
      <c r="C474">
        <v>21.35</v>
      </c>
      <c r="D474" s="1">
        <v>21.35</v>
      </c>
      <c r="E474">
        <v>21.35</v>
      </c>
      <c r="F474">
        <v>21.35</v>
      </c>
      <c r="G474">
        <v>1.6882784142952409</v>
      </c>
      <c r="H474">
        <v>21.07</v>
      </c>
      <c r="I474">
        <v>20.912500000000001</v>
      </c>
      <c r="J474">
        <v>20.738</v>
      </c>
      <c r="K474">
        <v>20.360499999999998</v>
      </c>
      <c r="L474">
        <v>19.821922000000001</v>
      </c>
      <c r="M474">
        <v>66.282219999999995</v>
      </c>
      <c r="N474" s="1">
        <f>-100*(_xll.FDS($A$1,"P_PRICE_HIGH("&amp;A474&amp;","&amp;A474&amp;"-14D,,,,""PRICE"",""INTRA"")") - B474)/(_xll.FDS($A$1,"P_PRICE_HIGH("&amp;A474&amp;","&amp;A474&amp;"-14D,,,,""PRICE"",""INTRA"")") - _xll.FDS($A$1,"P_PRICE_LOW("&amp;A474&amp;","&amp;A474&amp;"-14D,,,,""PRICE"",""INTRA"")"))</f>
        <v>-1073.4222132103205</v>
      </c>
      <c r="O474">
        <v>-391</v>
      </c>
      <c r="P474">
        <v>1.689901500852832</v>
      </c>
      <c r="Q474">
        <v>1.904800893652133</v>
      </c>
      <c r="R474">
        <v>9.9672761948652031</v>
      </c>
      <c r="S474">
        <v>10.87366294165736</v>
      </c>
      <c r="T474">
        <v>14.00222515917322</v>
      </c>
      <c r="U474">
        <v>14.93995585120156</v>
      </c>
      <c r="V474">
        <v>3.6794804126117082</v>
      </c>
      <c r="W474">
        <v>2.975624721346096</v>
      </c>
      <c r="X474">
        <v>81.78950168171491</v>
      </c>
      <c r="Y474">
        <v>48.984577916055308</v>
      </c>
      <c r="Z474">
        <v>4.7251502138762076</v>
      </c>
      <c r="AA474">
        <v>-1.7844890398609561</v>
      </c>
      <c r="AB474">
        <v>18.69995401881722</v>
      </c>
      <c r="AC474">
        <v>16.548081160316691</v>
      </c>
      <c r="AD474">
        <v>15.06971985265854</v>
      </c>
      <c r="AE474">
        <v>51.424077020002969</v>
      </c>
    </row>
    <row r="475" spans="1:31" x14ac:dyDescent="0.25">
      <c r="A475" t="str">
        <v>8/12/09</v>
      </c>
      <c r="B475">
        <v>20.8</v>
      </c>
      <c r="C475">
        <v>20.8</v>
      </c>
      <c r="D475" s="1">
        <v>20.8</v>
      </c>
      <c r="E475">
        <v>20.8</v>
      </c>
      <c r="F475">
        <v>20.8</v>
      </c>
      <c r="G475">
        <v>1.8118556282291189</v>
      </c>
      <c r="H475">
        <v>21.07</v>
      </c>
      <c r="I475">
        <v>20.929167</v>
      </c>
      <c r="J475">
        <v>20.816668</v>
      </c>
      <c r="K475">
        <v>20.4695</v>
      </c>
      <c r="L475">
        <v>19.922692999999999</v>
      </c>
      <c r="M475">
        <v>58.063459999999999</v>
      </c>
      <c r="N475" s="1">
        <f>-100*(_xll.FDS($A$1,"P_PRICE_HIGH("&amp;A475&amp;","&amp;A475&amp;"-14D,,,,""PRICE"",""INTRA"")") - B475)/(_xll.FDS($A$1,"P_PRICE_HIGH("&amp;A475&amp;","&amp;A475&amp;"-14D,,,,""PRICE"",""INTRA"")") - _xll.FDS($A$1,"P_PRICE_LOW("&amp;A475&amp;","&amp;A475&amp;"-14D,,,,""PRICE"",""INTRA"")"))</f>
        <v>-1188.7385061020102</v>
      </c>
      <c r="O475">
        <v>-425</v>
      </c>
      <c r="P475">
        <v>1.64673550420724</v>
      </c>
      <c r="Q475">
        <v>1.834465344204862</v>
      </c>
      <c r="R475">
        <v>9.75964893490878</v>
      </c>
      <c r="S475">
        <v>10.54354790873616</v>
      </c>
      <c r="T475">
        <v>13.74567532879106</v>
      </c>
      <c r="U475">
        <v>14.500258961195099</v>
      </c>
      <c r="V475">
        <v>3.735451984006894</v>
      </c>
      <c r="W475">
        <v>3.0905524336374781</v>
      </c>
      <c r="X475">
        <v>2.1707025110746501</v>
      </c>
      <c r="Y475">
        <v>48.984336824192837</v>
      </c>
      <c r="Z475">
        <v>5.0369121838168693</v>
      </c>
      <c r="AA475">
        <v>-1.255215149007761</v>
      </c>
      <c r="AB475">
        <v>18.654656677113039</v>
      </c>
      <c r="AC475">
        <v>15.933363210313029</v>
      </c>
      <c r="AD475">
        <v>14.677918254394919</v>
      </c>
      <c r="AE475">
        <v>51.424371738785922</v>
      </c>
    </row>
    <row r="476" spans="1:31" x14ac:dyDescent="0.25">
      <c r="A476" t="str">
        <v>8/13/09</v>
      </c>
      <c r="B476">
        <v>21.2</v>
      </c>
      <c r="C476">
        <v>21.2</v>
      </c>
      <c r="D476" s="1">
        <v>21.2</v>
      </c>
      <c r="E476">
        <v>21.2</v>
      </c>
      <c r="F476">
        <v>21.2</v>
      </c>
      <c r="G476">
        <v>1.834489524776554</v>
      </c>
      <c r="H476">
        <v>21.06</v>
      </c>
      <c r="I476">
        <v>20.954166000000001</v>
      </c>
      <c r="J476">
        <v>20.886666999999999</v>
      </c>
      <c r="K476">
        <v>20.596499999999999</v>
      </c>
      <c r="L476">
        <v>20.04346</v>
      </c>
      <c r="M476">
        <v>61.775658</v>
      </c>
      <c r="N476" s="1">
        <f>-100*(_xll.FDS($A$1,"P_PRICE_HIGH("&amp;A476&amp;","&amp;A476&amp;"-14D,,,,""PRICE"",""INTRA"")") - B476)/(_xll.FDS($A$1,"P_PRICE_HIGH("&amp;A476&amp;","&amp;A476&amp;"-14D,,,,""PRICE"",""INTRA"")") - _xll.FDS($A$1,"P_PRICE_LOW("&amp;A476&amp;","&amp;A476&amp;"-14D,,,,""PRICE"",""INTRA"")"))</f>
        <v>-1429.2352861771071</v>
      </c>
      <c r="O476">
        <v>-391</v>
      </c>
      <c r="P476">
        <v>1.6719005988442031</v>
      </c>
      <c r="Q476">
        <v>1.868423401596738</v>
      </c>
      <c r="R476">
        <v>9.9387596250846428</v>
      </c>
      <c r="S476">
        <v>10.77240260269633</v>
      </c>
      <c r="T476">
        <v>13.86924130059541</v>
      </c>
      <c r="U476">
        <v>14.70787440113272</v>
      </c>
      <c r="V476">
        <v>3.6964458515403651</v>
      </c>
      <c r="W476">
        <v>3.0367987299647239</v>
      </c>
      <c r="X476">
        <v>98.42796994776667</v>
      </c>
      <c r="Y476">
        <v>48.778145247301623</v>
      </c>
      <c r="Z476">
        <v>5.5783421479361666</v>
      </c>
      <c r="AA476">
        <v>-0.48910831595620469</v>
      </c>
      <c r="AB476">
        <v>17.802191255261441</v>
      </c>
      <c r="AC476">
        <v>16.144159019829431</v>
      </c>
      <c r="AD476">
        <v>14.80227703236895</v>
      </c>
      <c r="AE476">
        <v>51.764743400980919</v>
      </c>
    </row>
    <row r="477" spans="1:31" x14ac:dyDescent="0.25">
      <c r="A477" t="str">
        <v>8/14/09</v>
      </c>
      <c r="B477">
        <v>21.15</v>
      </c>
      <c r="C477">
        <v>21.15</v>
      </c>
      <c r="D477" s="1">
        <v>21.15</v>
      </c>
      <c r="E477">
        <v>21.15</v>
      </c>
      <c r="F477">
        <v>21.15</v>
      </c>
      <c r="G477">
        <v>1.7809877288713141</v>
      </c>
      <c r="H477">
        <v>21.15</v>
      </c>
      <c r="I477">
        <v>21.012499999999999</v>
      </c>
      <c r="J477">
        <v>20.94</v>
      </c>
      <c r="K477">
        <v>20.696000000000002</v>
      </c>
      <c r="L477">
        <v>20.16</v>
      </c>
      <c r="M477">
        <v>61.048203000000001</v>
      </c>
      <c r="N477" s="1">
        <f>-100*(_xll.FDS($A$1,"P_PRICE_HIGH("&amp;A477&amp;","&amp;A477&amp;"-14D,,,,""PRICE"",""INTRA"")") - B477)/(_xll.FDS($A$1,"P_PRICE_HIGH("&amp;A477&amp;","&amp;A477&amp;"-14D,,,,""PRICE"",""INTRA"")") - _xll.FDS($A$1,"P_PRICE_LOW("&amp;A477&amp;","&amp;A477&amp;"-14D,,,,""PRICE"",""INTRA"")"))</f>
        <v>-1502.5935413370039</v>
      </c>
      <c r="O477">
        <v>-391</v>
      </c>
      <c r="P477">
        <v>1.6776617064057571</v>
      </c>
      <c r="Q477">
        <v>1.874054054705327</v>
      </c>
      <c r="R477">
        <v>9.9550313289387304</v>
      </c>
      <c r="S477">
        <v>10.792121738592099</v>
      </c>
      <c r="T477">
        <v>13.867164910479501</v>
      </c>
      <c r="U477">
        <v>14.63269276293069</v>
      </c>
      <c r="V477">
        <v>3.6877680190045381</v>
      </c>
      <c r="W477">
        <v>3.042295134240605</v>
      </c>
      <c r="X477">
        <v>77.99137582228559</v>
      </c>
      <c r="Y477">
        <v>48.731861831834863</v>
      </c>
      <c r="Z477">
        <v>5.850388258318385</v>
      </c>
      <c r="AA477">
        <v>-1.3477260342367141</v>
      </c>
      <c r="AB477">
        <v>18.416721901616999</v>
      </c>
      <c r="AC477">
        <v>16.10481040169886</v>
      </c>
      <c r="AD477">
        <v>14.835069195639051</v>
      </c>
      <c r="AE477">
        <v>51.706385353762961</v>
      </c>
    </row>
    <row r="478" spans="1:31" x14ac:dyDescent="0.25">
      <c r="A478" t="str">
        <v>8/17/09</v>
      </c>
      <c r="B478">
        <v>20.5</v>
      </c>
      <c r="C478">
        <v>20.5</v>
      </c>
      <c r="D478" s="1">
        <v>20.5</v>
      </c>
      <c r="E478">
        <v>20.5</v>
      </c>
      <c r="F478">
        <v>20.5</v>
      </c>
      <c r="G478">
        <v>1.8092462877266899</v>
      </c>
      <c r="H478">
        <v>21</v>
      </c>
      <c r="I478">
        <v>21.008333</v>
      </c>
      <c r="J478">
        <v>20.933332</v>
      </c>
      <c r="K478">
        <v>20.728999999999999</v>
      </c>
      <c r="L478">
        <v>20.256153000000001</v>
      </c>
      <c r="M478">
        <v>52.408164999999997</v>
      </c>
      <c r="N478" s="1">
        <f>-100*(_xll.FDS($A$1,"P_PRICE_HIGH("&amp;A478&amp;","&amp;A478&amp;"-14D,,,,""PRICE"",""INTRA"")") - B478)/(_xll.FDS($A$1,"P_PRICE_HIGH("&amp;A478&amp;","&amp;A478&amp;"-14D,,,,""PRICE"",""INTRA"")") - _xll.FDS($A$1,"P_PRICE_LOW("&amp;A478&amp;","&amp;A478&amp;"-14D,,,,""PRICE"",""INTRA"")"))</f>
        <v>-1502.6396645071557</v>
      </c>
      <c r="O478">
        <v>-431</v>
      </c>
      <c r="P478">
        <v>1.638900997911799</v>
      </c>
      <c r="Q478">
        <v>1.805444247095213</v>
      </c>
      <c r="R478">
        <v>9.5841194855433667</v>
      </c>
      <c r="S478">
        <v>10.30257199535194</v>
      </c>
      <c r="T478">
        <v>13.51934422401599</v>
      </c>
      <c r="U478">
        <v>14.04992905834499</v>
      </c>
      <c r="V478">
        <v>3.7321913665327151</v>
      </c>
      <c r="W478">
        <v>3.1567881227188481</v>
      </c>
      <c r="X478">
        <v>0</v>
      </c>
      <c r="Y478">
        <v>48.683622295052508</v>
      </c>
      <c r="Z478">
        <v>4.7990075765342883</v>
      </c>
      <c r="AA478">
        <v>-1.609911862997323</v>
      </c>
      <c r="AB478">
        <v>18.42086125948687</v>
      </c>
      <c r="AC478">
        <v>15.50477165407084</v>
      </c>
      <c r="AD478">
        <v>14.49840265594678</v>
      </c>
      <c r="AE478">
        <v>51.641422694734082</v>
      </c>
    </row>
    <row r="479" spans="1:31" x14ac:dyDescent="0.25">
      <c r="A479" t="str">
        <v>8/18/09</v>
      </c>
      <c r="B479">
        <v>20.65</v>
      </c>
      <c r="C479">
        <v>20.65</v>
      </c>
      <c r="D479" s="1">
        <v>20.65</v>
      </c>
      <c r="E479">
        <v>20.65</v>
      </c>
      <c r="F479">
        <v>20.65</v>
      </c>
      <c r="G479">
        <v>1.8135467292710401</v>
      </c>
      <c r="H479">
        <v>20.86</v>
      </c>
      <c r="I479">
        <v>20.987500000000001</v>
      </c>
      <c r="J479">
        <v>20.916665999999999</v>
      </c>
      <c r="K479">
        <v>20.7685</v>
      </c>
      <c r="L479">
        <v>20.373460000000001</v>
      </c>
      <c r="M479">
        <v>54.025222999999997</v>
      </c>
      <c r="N479" s="1">
        <f>-100*(_xll.FDS($A$1,"P_PRICE_HIGH("&amp;A479&amp;","&amp;A479&amp;"-14D,,,,""PRICE"",""INTRA"")") - B479)/(_xll.FDS($A$1,"P_PRICE_HIGH("&amp;A479&amp;","&amp;A479&amp;"-14D,,,,""PRICE"",""INTRA"")") - _xll.FDS($A$1,"P_PRICE_LOW("&amp;A479&amp;","&amp;A479&amp;"-14D,,,,""PRICE"",""INTRA"")"))</f>
        <v>-1502.6290206986591</v>
      </c>
      <c r="O479">
        <v>-411</v>
      </c>
      <c r="P479">
        <v>1.6468894529419209</v>
      </c>
      <c r="Q479">
        <v>1.81459211993603</v>
      </c>
      <c r="R479">
        <v>9.6457327892587532</v>
      </c>
      <c r="S479">
        <v>10.37473560771241</v>
      </c>
      <c r="T479">
        <v>13.578504898757</v>
      </c>
      <c r="U479">
        <v>14.13429082006377</v>
      </c>
      <c r="V479">
        <v>3.718642391404269</v>
      </c>
      <c r="W479">
        <v>3.1439012855802901</v>
      </c>
      <c r="X479">
        <v>67.912347164838607</v>
      </c>
      <c r="Y479">
        <v>48.750473077005609</v>
      </c>
      <c r="Z479">
        <v>4.9156758382400607</v>
      </c>
      <c r="AA479">
        <v>-1.1904872672996789</v>
      </c>
      <c r="AB479">
        <v>18.418017878332591</v>
      </c>
      <c r="AC479">
        <v>15.58908525708279</v>
      </c>
      <c r="AD479">
        <v>14.58199609883915</v>
      </c>
      <c r="AE479">
        <v>51.743105219344478</v>
      </c>
    </row>
    <row r="480" spans="1:31" x14ac:dyDescent="0.25">
      <c r="A480" t="str">
        <v>8/19/09</v>
      </c>
      <c r="B480">
        <v>20.3</v>
      </c>
      <c r="C480">
        <v>20.3</v>
      </c>
      <c r="D480" s="1">
        <v>20.3</v>
      </c>
      <c r="E480">
        <v>20.3</v>
      </c>
      <c r="F480">
        <v>20.3</v>
      </c>
      <c r="G480">
        <v>1.83696607647307</v>
      </c>
      <c r="H480">
        <v>20.76</v>
      </c>
      <c r="I480">
        <v>20.920833999999999</v>
      </c>
      <c r="J480">
        <v>20.906666000000001</v>
      </c>
      <c r="K480">
        <v>20.802499999999998</v>
      </c>
      <c r="L480">
        <v>20.454231</v>
      </c>
      <c r="M480">
        <v>49.775416999999997</v>
      </c>
      <c r="N480" s="1">
        <f>-100*(_xll.FDS($A$1,"P_PRICE_HIGH("&amp;A480&amp;","&amp;A480&amp;"-14D,,,,""PRICE"",""INTRA"")") - B480)/(_xll.FDS($A$1,"P_PRICE_HIGH("&amp;A480&amp;","&amp;A480&amp;"-14D,,,,""PRICE"",""INTRA"")") - _xll.FDS($A$1,"P_PRICE_LOW("&amp;A480&amp;","&amp;A480&amp;"-14D,,,,""PRICE"",""INTRA"")"))</f>
        <v>-1543.5967898300892</v>
      </c>
      <c r="O480">
        <v>-447</v>
      </c>
      <c r="P480">
        <v>1.6261608313369871</v>
      </c>
      <c r="Q480">
        <v>1.7801052579121091</v>
      </c>
      <c r="R480">
        <v>9.5078442589347141</v>
      </c>
      <c r="S480">
        <v>10.18512243771956</v>
      </c>
      <c r="T480">
        <v>13.428102493823181</v>
      </c>
      <c r="U480">
        <v>13.88849810666871</v>
      </c>
      <c r="V480">
        <v>3.7487058656903809</v>
      </c>
      <c r="W480">
        <v>3.1964686297235292</v>
      </c>
      <c r="X480">
        <v>12.4749486622897</v>
      </c>
      <c r="Y480">
        <v>48.583680256389229</v>
      </c>
      <c r="Z480">
        <v>5.2152471435006493</v>
      </c>
      <c r="AA480">
        <v>-1.3845477607032759</v>
      </c>
      <c r="AB480">
        <v>18.630389643844609</v>
      </c>
      <c r="AC480">
        <v>15.277766513309651</v>
      </c>
      <c r="AD480">
        <v>14.400028095439559</v>
      </c>
      <c r="AE480">
        <v>51.710319060456058</v>
      </c>
    </row>
    <row r="481" spans="1:31" x14ac:dyDescent="0.25">
      <c r="A481" t="str">
        <v>8/20/09</v>
      </c>
      <c r="B481">
        <v>20.7</v>
      </c>
      <c r="C481">
        <v>20.7</v>
      </c>
      <c r="D481" s="1">
        <v>20.7</v>
      </c>
      <c r="E481">
        <v>20.7</v>
      </c>
      <c r="F481">
        <v>20.7</v>
      </c>
      <c r="G481">
        <v>1.792308460190011</v>
      </c>
      <c r="H481">
        <v>20.66</v>
      </c>
      <c r="I481">
        <v>20.887499999999999</v>
      </c>
      <c r="J481">
        <v>20.916665999999999</v>
      </c>
      <c r="K481">
        <v>20.83</v>
      </c>
      <c r="L481">
        <v>20.534230999999998</v>
      </c>
      <c r="M481">
        <v>54.208759999999998</v>
      </c>
      <c r="N481" s="1">
        <f>-100*(_xll.FDS($A$1,"P_PRICE_HIGH("&amp;A481&amp;","&amp;A481&amp;"-14D,,,,""PRICE"",""INTRA"")") - B481)/(_xll.FDS($A$1,"P_PRICE_HIGH("&amp;A481&amp;","&amp;A481&amp;"-14D,,,,""PRICE"",""INTRA"")") - _xll.FDS($A$1,"P_PRICE_LOW("&amp;A481&amp;","&amp;A481&amp;"-14D,,,,""PRICE"",""INTRA"")"))</f>
        <v>-1543.5676329734897</v>
      </c>
      <c r="O481">
        <v>-412</v>
      </c>
      <c r="P481">
        <v>1.651295804174497</v>
      </c>
      <c r="Q481">
        <v>1.8154362126467809</v>
      </c>
      <c r="R481">
        <v>9.683004346142738</v>
      </c>
      <c r="S481">
        <v>10.41957559113505</v>
      </c>
      <c r="T481">
        <v>13.65639357867752</v>
      </c>
      <c r="U481">
        <v>14.230065389301799</v>
      </c>
      <c r="V481">
        <v>3.70912932914861</v>
      </c>
      <c r="W481">
        <v>3.129390351240755</v>
      </c>
      <c r="X481">
        <v>79.769973713705909</v>
      </c>
      <c r="Y481">
        <v>48.523526342394653</v>
      </c>
      <c r="Z481">
        <v>4.9823141736603667</v>
      </c>
      <c r="AA481">
        <v>-0.86459432553945348</v>
      </c>
      <c r="AB481">
        <v>18.264857487083692</v>
      </c>
      <c r="AC481">
        <v>15.58110143785483</v>
      </c>
      <c r="AD481">
        <v>14.618296748658709</v>
      </c>
      <c r="AE481">
        <v>51.633989804606543</v>
      </c>
    </row>
    <row r="482" spans="1:31" x14ac:dyDescent="0.25">
      <c r="A482" t="str">
        <v>8/21/09</v>
      </c>
      <c r="B482">
        <v>20.6</v>
      </c>
      <c r="C482">
        <v>20.6</v>
      </c>
      <c r="D482" s="1">
        <v>20.6</v>
      </c>
      <c r="E482">
        <v>20.6</v>
      </c>
      <c r="F482">
        <v>20.6</v>
      </c>
      <c r="G482">
        <v>1.7856460469686</v>
      </c>
      <c r="H482">
        <v>20.55</v>
      </c>
      <c r="I482">
        <v>20.870832</v>
      </c>
      <c r="J482">
        <v>20.896667000000001</v>
      </c>
      <c r="K482">
        <v>20.842500000000001</v>
      </c>
      <c r="L482">
        <v>20.608847000000001</v>
      </c>
      <c r="M482">
        <v>52.950389999999999</v>
      </c>
      <c r="N482" s="1">
        <f>-100*(_xll.FDS($A$1,"P_PRICE_HIGH("&amp;A482&amp;","&amp;A482&amp;"-14D,,,,""PRICE"",""INTRA"")") - B482)/(_xll.FDS($A$1,"P_PRICE_HIGH("&amp;A482&amp;","&amp;A482&amp;"-14D,,,,""PRICE"",""INTRA"")") - _xll.FDS($A$1,"P_PRICE_LOW("&amp;A482&amp;","&amp;A482&amp;"-14D,,,,""PRICE"",""INTRA"")"))</f>
        <v>-1543.5749221876397</v>
      </c>
      <c r="O482">
        <v>-423</v>
      </c>
      <c r="P482">
        <v>1.644016915674666</v>
      </c>
      <c r="Q482">
        <v>1.799693649184789</v>
      </c>
      <c r="R482">
        <v>9.6501248510962512</v>
      </c>
      <c r="S482">
        <v>10.33394644584035</v>
      </c>
      <c r="T482">
        <v>13.58928273026611</v>
      </c>
      <c r="U482">
        <v>14.117004883065629</v>
      </c>
      <c r="V482">
        <v>3.7206650955426479</v>
      </c>
      <c r="W482">
        <v>3.1716699099375529</v>
      </c>
      <c r="X482">
        <v>19.45310846462629</v>
      </c>
      <c r="Y482">
        <v>48.300656571405113</v>
      </c>
      <c r="Z482">
        <v>5.6003781120021259</v>
      </c>
      <c r="AA482">
        <v>0.45762173153398777</v>
      </c>
      <c r="AB482">
        <v>18.86561623839178</v>
      </c>
      <c r="AC482">
        <v>15.3080226000869</v>
      </c>
      <c r="AD482">
        <v>14.482985697921571</v>
      </c>
      <c r="AE482">
        <v>51.62472859905133</v>
      </c>
    </row>
    <row r="483" spans="1:31" x14ac:dyDescent="0.25">
      <c r="A483" t="str">
        <v>8/24/09</v>
      </c>
      <c r="B483">
        <v>20.9</v>
      </c>
      <c r="C483">
        <v>20.9</v>
      </c>
      <c r="D483" s="1">
        <v>20.9</v>
      </c>
      <c r="E483">
        <v>20.9</v>
      </c>
      <c r="F483">
        <v>20.9</v>
      </c>
      <c r="G483">
        <v>1.7940194835308341</v>
      </c>
      <c r="H483">
        <v>20.63</v>
      </c>
      <c r="I483">
        <v>20.841667000000001</v>
      </c>
      <c r="J483">
        <v>20.883333</v>
      </c>
      <c r="K483">
        <v>20.857500000000002</v>
      </c>
      <c r="L483">
        <v>20.67577</v>
      </c>
      <c r="M483">
        <v>56.232807000000001</v>
      </c>
      <c r="N483" s="1">
        <f>-100*(_xll.FDS($A$1,"P_PRICE_HIGH("&amp;A483&amp;","&amp;A483&amp;"-14D,,,,""PRICE"",""INTRA"")") - B483)/(_xll.FDS($A$1,"P_PRICE_HIGH("&amp;A483&amp;","&amp;A483&amp;"-14D,,,,""PRICE"",""INTRA"")") - _xll.FDS($A$1,"P_PRICE_LOW("&amp;A483&amp;","&amp;A483&amp;"-14D,,,,""PRICE"",""INTRA"")"))</f>
        <v>-1543.5530545451902</v>
      </c>
      <c r="O483">
        <v>-392</v>
      </c>
      <c r="P483">
        <v>1.6692605180517881</v>
      </c>
      <c r="Q483">
        <v>1.8268965894473539</v>
      </c>
      <c r="R483">
        <v>9.7600403473028479</v>
      </c>
      <c r="S483">
        <v>10.447573507633219</v>
      </c>
      <c r="T483">
        <v>13.66698394748286</v>
      </c>
      <c r="U483">
        <v>14.166063300474841</v>
      </c>
      <c r="V483">
        <v>3.6863314127305959</v>
      </c>
      <c r="W483">
        <v>3.1350120167678028</v>
      </c>
      <c r="X483">
        <v>92.933229315194694</v>
      </c>
      <c r="Y483">
        <v>48.407073824522229</v>
      </c>
      <c r="Z483">
        <v>6.0350880992028308</v>
      </c>
      <c r="AA483">
        <v>3.4588133643428318E-2</v>
      </c>
      <c r="AB483">
        <v>19.05117384634157</v>
      </c>
      <c r="AC483">
        <v>15.517349994902149</v>
      </c>
      <c r="AD483">
        <v>14.718366095277419</v>
      </c>
      <c r="AE483">
        <v>51.63626705078623</v>
      </c>
    </row>
    <row r="484" spans="1:31" x14ac:dyDescent="0.25">
      <c r="A484" t="str">
        <v>8/25/09</v>
      </c>
      <c r="B484">
        <v>20.8</v>
      </c>
      <c r="C484">
        <v>20.8</v>
      </c>
      <c r="D484" s="1">
        <v>20.8</v>
      </c>
      <c r="E484">
        <v>20.8</v>
      </c>
      <c r="F484">
        <v>20.8</v>
      </c>
      <c r="G484">
        <v>1.7679053864644321</v>
      </c>
      <c r="H484">
        <v>20.66</v>
      </c>
      <c r="I484">
        <v>20.85</v>
      </c>
      <c r="J484">
        <v>20.863333000000001</v>
      </c>
      <c r="K484">
        <v>20.852499999999999</v>
      </c>
      <c r="L484">
        <v>20.712692000000001</v>
      </c>
      <c r="M484">
        <v>54.858930000000001</v>
      </c>
      <c r="N484" s="1">
        <f>-100*(_xll.FDS($A$1,"P_PRICE_HIGH("&amp;A484&amp;","&amp;A484&amp;"-14D,,,,""PRICE"",""INTRA"")") - B484)/(_xll.FDS($A$1,"P_PRICE_HIGH("&amp;A484&amp;","&amp;A484&amp;"-14D,,,,""PRICE"",""INTRA"")") - _xll.FDS($A$1,"P_PRICE_LOW("&amp;A484&amp;","&amp;A484&amp;"-14D,,,,""PRICE"",""INTRA"")"))</f>
        <v>-1667.7567467008664</v>
      </c>
      <c r="O484">
        <v>-409</v>
      </c>
      <c r="P484">
        <v>1.6649087235202891</v>
      </c>
      <c r="Q484">
        <v>1.816923866205955</v>
      </c>
      <c r="R484">
        <v>9.7076383872806087</v>
      </c>
      <c r="S484">
        <v>10.36159727005793</v>
      </c>
      <c r="T484">
        <v>13.599678950925391</v>
      </c>
      <c r="U484">
        <v>14.071449568890589</v>
      </c>
      <c r="V484">
        <v>3.7003619325693582</v>
      </c>
      <c r="W484">
        <v>3.163479024835071</v>
      </c>
      <c r="X484">
        <v>26.580232375797859</v>
      </c>
      <c r="Y484">
        <v>48.589777690155799</v>
      </c>
      <c r="Z484">
        <v>5.8900404567873634</v>
      </c>
      <c r="AA484">
        <v>0.23841584025050341</v>
      </c>
      <c r="AB484">
        <v>17.924781560054029</v>
      </c>
      <c r="AC484">
        <v>15.429561196782061</v>
      </c>
      <c r="AD484">
        <v>14.615704909724331</v>
      </c>
      <c r="AE484">
        <v>51.591307925821141</v>
      </c>
    </row>
    <row r="485" spans="1:31" x14ac:dyDescent="0.25">
      <c r="A485" t="str">
        <v>8/26/09</v>
      </c>
      <c r="B485">
        <v>20.8</v>
      </c>
      <c r="C485">
        <v>20.8</v>
      </c>
      <c r="D485" s="1">
        <v>20.8</v>
      </c>
      <c r="E485">
        <v>20.8</v>
      </c>
      <c r="F485">
        <v>20.8</v>
      </c>
      <c r="G485">
        <v>1.693860865091066</v>
      </c>
      <c r="H485">
        <v>20.76</v>
      </c>
      <c r="I485">
        <v>20.8125</v>
      </c>
      <c r="J485">
        <v>20.863333000000001</v>
      </c>
      <c r="K485">
        <v>20.87</v>
      </c>
      <c r="L485">
        <v>20.748846</v>
      </c>
      <c r="M485">
        <v>54.858930000000001</v>
      </c>
      <c r="N485" s="1">
        <f>-100*(_xll.FDS($A$1,"P_PRICE_HIGH("&amp;A485&amp;","&amp;A485&amp;"-14D,,,,""PRICE"",""INTRA"")") - B485)/(_xll.FDS($A$1,"P_PRICE_HIGH("&amp;A485&amp;","&amp;A485&amp;"-14D,,,,""PRICE"",""INTRA"")") - _xll.FDS($A$1,"P_PRICE_LOW("&amp;A485&amp;","&amp;A485&amp;"-14D,,,,""PRICE"",""INTRA"")"))</f>
        <v>-1667.7567467008664</v>
      </c>
      <c r="O485">
        <v>-420</v>
      </c>
      <c r="P485">
        <v>1.6689463614415989</v>
      </c>
      <c r="Q485">
        <v>1.82200258807656</v>
      </c>
      <c r="R485">
        <v>9.7040188516345918</v>
      </c>
      <c r="S485">
        <v>10.35455003606114</v>
      </c>
      <c r="T485">
        <v>13.63866450521747</v>
      </c>
      <c r="U485">
        <v>14.1256714408145</v>
      </c>
      <c r="V485">
        <v>3.6812395366783468</v>
      </c>
      <c r="W485">
        <v>3.146134522494608</v>
      </c>
      <c r="X485">
        <v>43.003340711317627</v>
      </c>
      <c r="Y485">
        <v>48.457104885386443</v>
      </c>
      <c r="Z485">
        <v>5.8076509996292964</v>
      </c>
      <c r="AA485">
        <v>0.14433036938735441</v>
      </c>
      <c r="AB485">
        <v>17.656452195334641</v>
      </c>
      <c r="AC485">
        <v>15.471892760895679</v>
      </c>
      <c r="AD485">
        <v>14.655408863235641</v>
      </c>
      <c r="AE485">
        <v>51.656707099180863</v>
      </c>
    </row>
    <row r="486" spans="1:31" x14ac:dyDescent="0.25">
      <c r="A486" t="str">
        <v>8/27/09</v>
      </c>
      <c r="B486">
        <v>20.6</v>
      </c>
      <c r="C486">
        <v>20.6</v>
      </c>
      <c r="D486" s="1">
        <v>20.6</v>
      </c>
      <c r="E486">
        <v>20.6</v>
      </c>
      <c r="F486">
        <v>20.6</v>
      </c>
      <c r="G486">
        <v>1.7068088863773609</v>
      </c>
      <c r="H486">
        <v>20.74</v>
      </c>
      <c r="I486">
        <v>20.75</v>
      </c>
      <c r="J486">
        <v>20.82</v>
      </c>
      <c r="K486">
        <v>20.872499999999999</v>
      </c>
      <c r="L486">
        <v>20.786539999999999</v>
      </c>
      <c r="M486">
        <v>51.91677</v>
      </c>
      <c r="N486" s="1">
        <f>-100*(_xll.FDS($A$1,"P_PRICE_HIGH("&amp;A486&amp;","&amp;A486&amp;"-14D,,,,""PRICE"",""INTRA"")") - B486)/(_xll.FDS($A$1,"P_PRICE_HIGH("&amp;A486&amp;","&amp;A486&amp;"-14D,,,,""PRICE"",""INTRA"")") - _xll.FDS($A$1,"P_PRICE_LOW("&amp;A486&amp;","&amp;A486&amp;"-14D,,,,""PRICE"",""INTRA"")"))</f>
        <v>-1667.7725793811017</v>
      </c>
      <c r="O486">
        <v>-442</v>
      </c>
      <c r="P486">
        <v>1.656877869391292</v>
      </c>
      <c r="Q486">
        <v>1.8008403010040419</v>
      </c>
      <c r="R486">
        <v>9.6213848718072068</v>
      </c>
      <c r="S486">
        <v>10.22850401661055</v>
      </c>
      <c r="T486">
        <v>13.490018536069931</v>
      </c>
      <c r="U486">
        <v>13.877306260084721</v>
      </c>
      <c r="V486">
        <v>3.697909918182507</v>
      </c>
      <c r="W486">
        <v>3.192403908572838</v>
      </c>
      <c r="X486">
        <v>2.4125658958467788</v>
      </c>
      <c r="Y486">
        <v>48.482378489192243</v>
      </c>
      <c r="Z486">
        <v>6.0491931281911597</v>
      </c>
      <c r="AA486">
        <v>0.21880937530329</v>
      </c>
      <c r="AB486">
        <v>17.680126390560169</v>
      </c>
      <c r="AC486">
        <v>15.257335910720631</v>
      </c>
      <c r="AD486">
        <v>14.52574777441205</v>
      </c>
      <c r="AE486">
        <v>51.608139346682222</v>
      </c>
    </row>
    <row r="487" spans="1:31" x14ac:dyDescent="0.25">
      <c r="A487" t="str">
        <v>8/28/09</v>
      </c>
      <c r="B487">
        <v>20.45</v>
      </c>
      <c r="C487">
        <v>20.45</v>
      </c>
      <c r="D487" s="1">
        <v>20.45</v>
      </c>
      <c r="E487">
        <v>20.45</v>
      </c>
      <c r="F487">
        <v>20.45</v>
      </c>
      <c r="G487">
        <v>1.666997851681681</v>
      </c>
      <c r="H487">
        <v>20.71</v>
      </c>
      <c r="I487">
        <v>20.720832999999999</v>
      </c>
      <c r="J487">
        <v>20.803332999999999</v>
      </c>
      <c r="K487">
        <v>20.85</v>
      </c>
      <c r="L487">
        <v>20.798076999999999</v>
      </c>
      <c r="M487">
        <v>49.761229999999998</v>
      </c>
      <c r="N487" s="1">
        <f>-100*(_xll.FDS($A$1,"P_PRICE_HIGH("&amp;A487&amp;","&amp;A487&amp;"-14D,,,,""PRICE"",""INTRA"")") - B487)/(_xll.FDS($A$1,"P_PRICE_HIGH("&amp;A487&amp;","&amp;A487&amp;"-14D,,,,""PRICE"",""INTRA"")") - _xll.FDS($A$1,"P_PRICE_LOW("&amp;A487&amp;","&amp;A487&amp;"-14D,,,,""PRICE"",""INTRA"")"))</f>
        <v>-1667.7844538912782</v>
      </c>
      <c r="O487">
        <v>-453</v>
      </c>
      <c r="P487">
        <v>1.6484543919054191</v>
      </c>
      <c r="Q487">
        <v>1.7849479185500861</v>
      </c>
      <c r="R487">
        <v>9.5491899986601538</v>
      </c>
      <c r="S487">
        <v>10.110531951303139</v>
      </c>
      <c r="T487">
        <v>13.400497019319459</v>
      </c>
      <c r="U487">
        <v>13.72296445950245</v>
      </c>
      <c r="V487">
        <v>3.7124930945543788</v>
      </c>
      <c r="W487">
        <v>3.2248220429694552</v>
      </c>
      <c r="X487">
        <v>9.4522912948032758</v>
      </c>
      <c r="Y487">
        <v>48.457991096609192</v>
      </c>
      <c r="Z487">
        <v>7.1563215225476302</v>
      </c>
      <c r="AA487">
        <v>0.40758712538061909</v>
      </c>
      <c r="AB487">
        <v>17.52461161049391</v>
      </c>
      <c r="AC487">
        <v>15.09484230777896</v>
      </c>
      <c r="AD487">
        <v>14.42226282318442</v>
      </c>
      <c r="AE487">
        <v>51.62105730264939</v>
      </c>
    </row>
    <row r="488" spans="1:31" x14ac:dyDescent="0.25">
      <c r="A488" t="str">
        <v>8/31/09</v>
      </c>
      <c r="B488">
        <v>20.100000000000001</v>
      </c>
      <c r="C488">
        <v>20.100000000000001</v>
      </c>
      <c r="D488" s="1">
        <v>20.100000000000001</v>
      </c>
      <c r="E488">
        <v>20.100000000000001</v>
      </c>
      <c r="F488">
        <v>20.100000000000001</v>
      </c>
      <c r="G488">
        <v>1.684761837916968</v>
      </c>
      <c r="H488">
        <v>20.55</v>
      </c>
      <c r="I488">
        <v>20.629168</v>
      </c>
      <c r="J488">
        <v>20.726666999999999</v>
      </c>
      <c r="K488">
        <v>20.8</v>
      </c>
      <c r="L488">
        <v>20.788461999999999</v>
      </c>
      <c r="M488">
        <v>45.060110000000002</v>
      </c>
      <c r="N488" s="1">
        <f>-100*(_xll.FDS($A$1,"P_PRICE_HIGH("&amp;A488&amp;","&amp;A488&amp;"-14D,,,,""PRICE"",""INTRA"")") - B488)/(_xll.FDS($A$1,"P_PRICE_HIGH("&amp;A488&amp;","&amp;A488&amp;"-14D,,,,""PRICE"",""INTRA"")") - _xll.FDS($A$1,"P_PRICE_LOW("&amp;A488&amp;","&amp;A488&amp;"-14D,,,,""PRICE"",""INTRA"")"))</f>
        <v>-1408.2867647058824</v>
      </c>
      <c r="O488">
        <v>-485</v>
      </c>
      <c r="P488">
        <v>1.6308986425488681</v>
      </c>
      <c r="Q488">
        <v>1.7508209195099289</v>
      </c>
      <c r="R488">
        <v>9.3859754424803317</v>
      </c>
      <c r="S488">
        <v>9.8337406663760181</v>
      </c>
      <c r="T488">
        <v>13.089159843654871</v>
      </c>
      <c r="U488">
        <v>13.21513945265021</v>
      </c>
      <c r="V488">
        <v>3.7346979670982159</v>
      </c>
      <c r="W488">
        <v>3.299233232740959</v>
      </c>
      <c r="X488">
        <v>24.42695455147657</v>
      </c>
      <c r="Y488">
        <v>48.439140848206293</v>
      </c>
      <c r="Z488">
        <v>6.6893085780756962</v>
      </c>
      <c r="AA488">
        <v>-0.39297346839204478</v>
      </c>
      <c r="AB488">
        <v>17.414049607209449</v>
      </c>
      <c r="AC488">
        <v>14.74877916388159</v>
      </c>
      <c r="AD488">
        <v>14.23070928991481</v>
      </c>
      <c r="AE488">
        <v>51.465913214082107</v>
      </c>
    </row>
    <row r="489" spans="1:31" x14ac:dyDescent="0.25">
      <c r="A489" t="str">
        <v>9/01/09</v>
      </c>
      <c r="B489">
        <v>20.2</v>
      </c>
      <c r="C489">
        <v>20.2</v>
      </c>
      <c r="D489" s="1">
        <v>20.2</v>
      </c>
      <c r="E489">
        <v>20.2</v>
      </c>
      <c r="F489">
        <v>20.2</v>
      </c>
      <c r="G489">
        <v>1.6921642192240121</v>
      </c>
      <c r="H489">
        <v>20.43</v>
      </c>
      <c r="I489">
        <v>20.55</v>
      </c>
      <c r="J489">
        <v>20.65</v>
      </c>
      <c r="K489">
        <v>20.754999999999999</v>
      </c>
      <c r="L489">
        <v>20.773077000000001</v>
      </c>
      <c r="M489">
        <v>46.612034000000001</v>
      </c>
      <c r="N489" s="1">
        <f>-100*(_xll.FDS($A$1,"P_PRICE_HIGH("&amp;A489&amp;","&amp;A489&amp;"-14D,,,,""PRICE"",""INTRA"")") - B489)/(_xll.FDS($A$1,"P_PRICE_HIGH("&amp;A489&amp;","&amp;A489&amp;"-14D,,,,""PRICE"",""INTRA"")") - _xll.FDS($A$1,"P_PRICE_LOW("&amp;A489&amp;","&amp;A489&amp;"-14D,,,,""PRICE"",""INTRA"")"))</f>
        <v>-1454.3609438793173</v>
      </c>
      <c r="O489">
        <v>-469</v>
      </c>
      <c r="P489">
        <v>1.648658133036057</v>
      </c>
      <c r="Q489">
        <v>1.7729612456281361</v>
      </c>
      <c r="R489">
        <v>9.4378908597643516</v>
      </c>
      <c r="S489">
        <v>9.8883629491344855</v>
      </c>
      <c r="T489">
        <v>13.166973336959741</v>
      </c>
      <c r="U489">
        <v>13.291087251807751</v>
      </c>
      <c r="V489">
        <v>3.704761378143735</v>
      </c>
      <c r="W489">
        <v>3.2603491072196751</v>
      </c>
      <c r="X489">
        <v>71.728597832319551</v>
      </c>
      <c r="Y489">
        <v>48.380438107683588</v>
      </c>
      <c r="Z489">
        <v>6.7509950158183143</v>
      </c>
      <c r="AA489">
        <v>-0.76485751793213097</v>
      </c>
      <c r="AB489">
        <v>17.41188295656961</v>
      </c>
      <c r="AC489">
        <v>14.90616533297073</v>
      </c>
      <c r="AD489">
        <v>14.369796852460251</v>
      </c>
      <c r="AE489">
        <v>51.41760490077543</v>
      </c>
    </row>
    <row r="490" spans="1:31" x14ac:dyDescent="0.25">
      <c r="A490" t="str">
        <v>9/02/09</v>
      </c>
      <c r="B490">
        <v>19.88</v>
      </c>
      <c r="C490">
        <v>19.88</v>
      </c>
      <c r="D490" s="1">
        <v>19.88</v>
      </c>
      <c r="E490">
        <v>19.88</v>
      </c>
      <c r="F490">
        <v>19.88</v>
      </c>
      <c r="G490">
        <v>1.698777005402317</v>
      </c>
      <c r="H490">
        <v>20.245999999999999</v>
      </c>
      <c r="I490">
        <v>20.498332999999999</v>
      </c>
      <c r="J490">
        <v>20.588667000000001</v>
      </c>
      <c r="K490">
        <v>20.709</v>
      </c>
      <c r="L490">
        <v>20.733847000000001</v>
      </c>
      <c r="M490">
        <v>42.477066000000001</v>
      </c>
      <c r="N490" s="1">
        <f>-100*(_xll.FDS($A$1,"P_PRICE_HIGH("&amp;A490&amp;","&amp;A490&amp;"-14D,,,,""PRICE"",""INTRA"")") - B490)/(_xll.FDS($A$1,"P_PRICE_HIGH("&amp;A490&amp;","&amp;A490&amp;"-14D,,,,""PRICE"",""INTRA"")") - _xll.FDS($A$1,"P_PRICE_LOW("&amp;A490&amp;","&amp;A490&amp;"-14D,,,,""PRICE"",""INTRA"")"))</f>
        <v>-1304.3604272300195</v>
      </c>
      <c r="O490">
        <v>-496</v>
      </c>
      <c r="P490">
        <v>1.621506492111114</v>
      </c>
      <c r="Q490">
        <v>1.732176550325502</v>
      </c>
      <c r="R490">
        <v>9.340751859007888</v>
      </c>
      <c r="S490">
        <v>9.7222176254781818</v>
      </c>
      <c r="T490">
        <v>13.01318272613274</v>
      </c>
      <c r="U490">
        <v>13.11394317415721</v>
      </c>
      <c r="V490">
        <v>3.7482680546858531</v>
      </c>
      <c r="W490">
        <v>3.3317916485015449</v>
      </c>
      <c r="X490">
        <v>28.205565644720021</v>
      </c>
      <c r="Y490">
        <v>48.340247650148093</v>
      </c>
      <c r="Z490">
        <v>6.7873631037635338</v>
      </c>
      <c r="AA490">
        <v>0.41179567878462742</v>
      </c>
      <c r="AB490">
        <v>17.2974666052054</v>
      </c>
      <c r="AC490">
        <v>14.571594046253979</v>
      </c>
      <c r="AD490">
        <v>14.13667270916355</v>
      </c>
      <c r="AE490">
        <v>51.362555851699668</v>
      </c>
    </row>
    <row r="491" spans="1:31" x14ac:dyDescent="0.25">
      <c r="A491" t="str">
        <v>9/03/09</v>
      </c>
      <c r="B491">
        <v>20.100000000000001</v>
      </c>
      <c r="C491">
        <v>20.100000000000001</v>
      </c>
      <c r="D491" s="1">
        <v>20.100000000000001</v>
      </c>
      <c r="E491">
        <v>20.100000000000001</v>
      </c>
      <c r="F491">
        <v>20.100000000000001</v>
      </c>
      <c r="G491">
        <v>1.637335407740685</v>
      </c>
      <c r="H491">
        <v>20.146000000000001</v>
      </c>
      <c r="I491">
        <v>20.452500000000001</v>
      </c>
      <c r="J491">
        <v>20.515332999999998</v>
      </c>
      <c r="K491">
        <v>20.651499999999999</v>
      </c>
      <c r="L491">
        <v>20.720385</v>
      </c>
      <c r="M491">
        <v>46.022305000000003</v>
      </c>
      <c r="N491" s="1">
        <f>-100*(_xll.FDS($A$1,"P_PRICE_HIGH("&amp;A491&amp;","&amp;A491&amp;"-14D,,,,""PRICE"",""INTRA"")") - B491)/(_xll.FDS($A$1,"P_PRICE_HIGH("&amp;A491&amp;","&amp;A491&amp;"-14D,,,,""PRICE"",""INTRA"")") - _xll.FDS($A$1,"P_PRICE_LOW("&amp;A491&amp;","&amp;A491&amp;"-14D,,,,""PRICE"",""INTRA"")"))</f>
        <v>-1304.3467737431054</v>
      </c>
      <c r="O491">
        <v>-460</v>
      </c>
      <c r="P491">
        <v>1.6396085801647491</v>
      </c>
      <c r="Q491">
        <v>1.754066422147424</v>
      </c>
      <c r="R491">
        <v>9.4391565598079925</v>
      </c>
      <c r="S491">
        <v>9.8417215792697199</v>
      </c>
      <c r="T491">
        <v>13.164208494867481</v>
      </c>
      <c r="U491">
        <v>13.29652441642928</v>
      </c>
      <c r="V491">
        <v>3.7193058797510101</v>
      </c>
      <c r="W491">
        <v>3.2940621515875042</v>
      </c>
      <c r="X491">
        <v>99.284063591049673</v>
      </c>
      <c r="Y491">
        <v>48.318795437386882</v>
      </c>
      <c r="Z491">
        <v>4.6362703117161121</v>
      </c>
      <c r="AA491">
        <v>1.048691416545793</v>
      </c>
      <c r="AB491">
        <v>17.417059843724971</v>
      </c>
      <c r="AC491">
        <v>14.73181990261622</v>
      </c>
      <c r="AD491">
        <v>14.28560201470478</v>
      </c>
      <c r="AE491">
        <v>51.450036968979603</v>
      </c>
    </row>
    <row r="492" spans="1:31" x14ac:dyDescent="0.25">
      <c r="A492" t="str">
        <v>9/04/09</v>
      </c>
      <c r="B492">
        <v>20.7</v>
      </c>
      <c r="C492">
        <v>20.7</v>
      </c>
      <c r="D492" s="1">
        <v>20.7</v>
      </c>
      <c r="E492">
        <v>20.7</v>
      </c>
      <c r="F492">
        <v>20.7</v>
      </c>
      <c r="G492">
        <v>1.68989927006332</v>
      </c>
      <c r="H492">
        <v>20.196000000000002</v>
      </c>
      <c r="I492">
        <v>20.485834000000001</v>
      </c>
      <c r="J492">
        <v>20.485332</v>
      </c>
      <c r="K492">
        <v>20.651499999999999</v>
      </c>
      <c r="L492">
        <v>20.726154000000001</v>
      </c>
      <c r="M492">
        <v>54.295560000000002</v>
      </c>
      <c r="N492" s="1">
        <f>-100*(_xll.FDS($A$1,"P_PRICE_HIGH("&amp;A492&amp;","&amp;A492&amp;"-14D,,,,""PRICE"",""INTRA"")") - B492)/(_xll.FDS($A$1,"P_PRICE_HIGH("&amp;A492&amp;","&amp;A492&amp;"-14D,,,,""PRICE"",""INTRA"")") - _xll.FDS($A$1,"P_PRICE_LOW("&amp;A492&amp;","&amp;A492&amp;"-14D,,,,""PRICE"",""INTRA"")"))</f>
        <v>-1685.259374234133</v>
      </c>
      <c r="O492">
        <v>-422</v>
      </c>
      <c r="P492">
        <v>1.6761290026419009</v>
      </c>
      <c r="Q492">
        <v>1.8029377836234539</v>
      </c>
      <c r="R492">
        <v>9.6497406812557802</v>
      </c>
      <c r="S492">
        <v>10.11987589564748</v>
      </c>
      <c r="T492">
        <v>13.356941909975831</v>
      </c>
      <c r="U492">
        <v>13.539355153183401</v>
      </c>
      <c r="V492">
        <v>3.6562464784260018</v>
      </c>
      <c r="W492">
        <v>3.2030774676278102</v>
      </c>
      <c r="X492">
        <v>98.894066750240725</v>
      </c>
      <c r="Y492">
        <v>48.271315811892038</v>
      </c>
      <c r="Z492">
        <v>4.2196871164520022</v>
      </c>
      <c r="AA492">
        <v>0.40957000617963679</v>
      </c>
      <c r="AB492">
        <v>17.391830748991929</v>
      </c>
      <c r="AC492">
        <v>15.135021378106391</v>
      </c>
      <c r="AD492">
        <v>14.609835849689709</v>
      </c>
      <c r="AE492">
        <v>51.390105346170238</v>
      </c>
    </row>
    <row r="493" spans="1:31" x14ac:dyDescent="0.25">
      <c r="A493" t="str">
        <v>9/07/09</v>
      </c>
      <c r="B493">
        <v>21</v>
      </c>
      <c r="C493">
        <v>21</v>
      </c>
      <c r="D493" s="1">
        <v>21</v>
      </c>
      <c r="E493">
        <v>21</v>
      </c>
      <c r="F493">
        <v>21</v>
      </c>
      <c r="G493">
        <v>1.612177987091854</v>
      </c>
      <c r="H493">
        <v>20.376000000000001</v>
      </c>
      <c r="I493">
        <v>20.510833999999999</v>
      </c>
      <c r="J493">
        <v>20.518667000000001</v>
      </c>
      <c r="K493">
        <v>20.638999999999999</v>
      </c>
      <c r="L493">
        <v>20.73</v>
      </c>
      <c r="M493">
        <v>57.780014000000001</v>
      </c>
      <c r="N493" s="1">
        <f>-100*(_xll.FDS($A$1,"P_PRICE_HIGH("&amp;A493&amp;","&amp;A493&amp;"-14D,,,,""PRICE"",""INTRA"")") - B493)/(_xll.FDS($A$1,"P_PRICE_HIGH("&amp;A493&amp;","&amp;A493&amp;"-14D,,,,""PRICE"",""INTRA"")") - _xll.FDS($A$1,"P_PRICE_LOW("&amp;A493&amp;","&amp;A493&amp;"-14D,,,,""PRICE"",""INTRA"")"))</f>
        <v>-1662.7403923589845</v>
      </c>
      <c r="O493">
        <v>-396</v>
      </c>
      <c r="P493">
        <v>1.7119515065371409</v>
      </c>
      <c r="Q493">
        <v>1.8415369303352169</v>
      </c>
      <c r="R493">
        <v>9.7747423635317539</v>
      </c>
      <c r="S493">
        <v>10.232863186528981</v>
      </c>
      <c r="T493">
        <v>13.45549591653459</v>
      </c>
      <c r="U493">
        <v>13.616618197220189</v>
      </c>
      <c r="V493">
        <v>3.6194074057941341</v>
      </c>
      <c r="W493">
        <v>3.179665470664252</v>
      </c>
      <c r="X493">
        <v>92.611061810056256</v>
      </c>
      <c r="Y493">
        <v>48.027423411612929</v>
      </c>
      <c r="Z493">
        <v>3.7124465983852448</v>
      </c>
      <c r="AA493">
        <v>-0.72448996827121026</v>
      </c>
      <c r="AB493">
        <v>17.183358769644212</v>
      </c>
      <c r="AC493">
        <v>15.168581586779119</v>
      </c>
      <c r="AD493">
        <v>14.69391772695918</v>
      </c>
      <c r="AE493">
        <v>51.258706175964782</v>
      </c>
    </row>
    <row r="494" spans="1:31" x14ac:dyDescent="0.25">
      <c r="A494" t="str">
        <v>9/08/09</v>
      </c>
      <c r="B494">
        <v>21.45</v>
      </c>
      <c r="C494">
        <v>21.45</v>
      </c>
      <c r="D494" s="1">
        <v>21.45</v>
      </c>
      <c r="E494">
        <v>21.45</v>
      </c>
      <c r="F494">
        <v>21.45</v>
      </c>
      <c r="G494">
        <v>1.6814354776156919</v>
      </c>
      <c r="H494">
        <v>20.626000000000001</v>
      </c>
      <c r="I494">
        <v>20.581666999999999</v>
      </c>
      <c r="J494">
        <v>20.571999999999999</v>
      </c>
      <c r="K494">
        <v>20.643999999999998</v>
      </c>
      <c r="L494">
        <v>20.743462000000001</v>
      </c>
      <c r="M494">
        <v>62.409477000000003</v>
      </c>
      <c r="N494" s="1">
        <f>-100*(_xll.FDS($A$1,"P_PRICE_HIGH("&amp;A494&amp;","&amp;A494&amp;"-14D,,,,""PRICE"",""INTRA"")") - B494)/(_xll.FDS($A$1,"P_PRICE_HIGH("&amp;A494&amp;","&amp;A494&amp;"-14D,,,,""PRICE"",""INTRA"")") - _xll.FDS($A$1,"P_PRICE_LOW("&amp;A494&amp;","&amp;A494&amp;"-14D,,,,""PRICE"",""INTRA"")"))</f>
        <v>-1236.189360892351</v>
      </c>
      <c r="O494">
        <v>-366</v>
      </c>
      <c r="P494">
        <v>1.743297040189737</v>
      </c>
      <c r="Q494">
        <v>1.8817899142050969</v>
      </c>
      <c r="R494">
        <v>9.9176611842655902</v>
      </c>
      <c r="S494">
        <v>10.422108223541739</v>
      </c>
      <c r="T494">
        <v>13.65089395185427</v>
      </c>
      <c r="U494">
        <v>13.856146109417489</v>
      </c>
      <c r="V494">
        <v>3.5687625853724589</v>
      </c>
      <c r="W494">
        <v>3.1144333300963809</v>
      </c>
      <c r="X494">
        <v>98.415720430006175</v>
      </c>
      <c r="Y494">
        <v>48.032543677060467</v>
      </c>
      <c r="Z494">
        <v>3.754899113766426</v>
      </c>
      <c r="AA494">
        <v>-1.114396873069796</v>
      </c>
      <c r="AB494">
        <v>17.19842662425604</v>
      </c>
      <c r="AC494">
        <v>15.48870280640514</v>
      </c>
      <c r="AD494">
        <v>14.96377263521083</v>
      </c>
      <c r="AE494">
        <v>51.184702686355656</v>
      </c>
    </row>
    <row r="495" spans="1:31" x14ac:dyDescent="0.25">
      <c r="A495" t="str">
        <v>9/09/09</v>
      </c>
      <c r="B495">
        <v>21.3</v>
      </c>
      <c r="C495">
        <v>21.3</v>
      </c>
      <c r="D495" s="1">
        <v>21.3</v>
      </c>
      <c r="E495">
        <v>21.3</v>
      </c>
      <c r="F495">
        <v>21.3</v>
      </c>
      <c r="G495">
        <v>1.5749193967820889</v>
      </c>
      <c r="H495">
        <v>20.91</v>
      </c>
      <c r="I495">
        <v>20.614999999999998</v>
      </c>
      <c r="J495">
        <v>20.638666000000001</v>
      </c>
      <c r="K495">
        <v>20.669</v>
      </c>
      <c r="L495">
        <v>20.751154</v>
      </c>
      <c r="M495">
        <v>60.045955999999997</v>
      </c>
      <c r="N495" s="1">
        <f>-100*(_xll.FDS($A$1,"P_PRICE_HIGH("&amp;A495&amp;","&amp;A495&amp;"-14D,,,,""PRICE"",""INTRA"")") - B495)/(_xll.FDS($A$1,"P_PRICE_HIGH("&amp;A495&amp;","&amp;A495&amp;"-14D,,,,""PRICE"",""INTRA"")") - _xll.FDS($A$1,"P_PRICE_LOW("&amp;A495&amp;","&amp;A495&amp;"-14D,,,,""PRICE"",""INTRA"")"))</f>
        <v>-1236.1981438650946</v>
      </c>
      <c r="O495">
        <v>-378</v>
      </c>
      <c r="P495">
        <v>1.7290107379595301</v>
      </c>
      <c r="Q495">
        <v>1.859290922288406</v>
      </c>
      <c r="R495">
        <v>9.8576387796821248</v>
      </c>
      <c r="S495">
        <v>10.335484168413259</v>
      </c>
      <c r="T495">
        <v>13.634872192711169</v>
      </c>
      <c r="U495">
        <v>13.79353001273515</v>
      </c>
      <c r="V495">
        <v>3.5888262305862151</v>
      </c>
      <c r="W495">
        <v>3.1539689530911499</v>
      </c>
      <c r="X495">
        <v>8.1652019352116412</v>
      </c>
      <c r="Y495">
        <v>47.982328117349297</v>
      </c>
      <c r="Z495">
        <v>3.734542095385752</v>
      </c>
      <c r="AA495">
        <v>-0.38293557845104359</v>
      </c>
      <c r="AB495">
        <v>17.225537626454692</v>
      </c>
      <c r="AC495">
        <v>15.27763697638791</v>
      </c>
      <c r="AD495">
        <v>14.828576891106501</v>
      </c>
      <c r="AE495">
        <v>51.281982856870172</v>
      </c>
    </row>
    <row r="496" spans="1:31" x14ac:dyDescent="0.25">
      <c r="A496" t="str">
        <v>9/10/09</v>
      </c>
      <c r="B496">
        <v>21.45</v>
      </c>
      <c r="C496">
        <v>21.45</v>
      </c>
      <c r="D496" s="1">
        <v>21.45</v>
      </c>
      <c r="E496">
        <v>21.45</v>
      </c>
      <c r="F496">
        <v>21.45</v>
      </c>
      <c r="G496">
        <v>1.525305492142508</v>
      </c>
      <c r="H496">
        <v>21.18</v>
      </c>
      <c r="I496">
        <v>20.669167000000002</v>
      </c>
      <c r="J496">
        <v>20.688666999999999</v>
      </c>
      <c r="K496">
        <v>20.6815</v>
      </c>
      <c r="L496">
        <v>20.776153999999998</v>
      </c>
      <c r="M496">
        <v>61.611603000000002</v>
      </c>
      <c r="N496" s="1">
        <f>-100*(_xll.FDS($A$1,"P_PRICE_HIGH("&amp;A496&amp;","&amp;A496&amp;"-14D,,,,""PRICE"",""INTRA"")") - B496)/(_xll.FDS($A$1,"P_PRICE_HIGH("&amp;A496&amp;","&amp;A496&amp;"-14D,,,,""PRICE"",""INTRA"")") - _xll.FDS($A$1,"P_PRICE_LOW("&amp;A496&amp;","&amp;A496&amp;"-14D,,,,""PRICE"",""INTRA"")"))</f>
        <v>-1123.0670272949199</v>
      </c>
      <c r="O496">
        <v>-356</v>
      </c>
      <c r="P496">
        <v>1.7452913942300201</v>
      </c>
      <c r="Q496">
        <v>1.878813663851401</v>
      </c>
      <c r="R496">
        <v>9.9413645706335689</v>
      </c>
      <c r="S496">
        <v>10.42462495551931</v>
      </c>
      <c r="T496">
        <v>13.730026658109431</v>
      </c>
      <c r="U496">
        <v>13.88514647417383</v>
      </c>
      <c r="V496">
        <v>3.5608823551816902</v>
      </c>
      <c r="W496">
        <v>3.1281708294912551</v>
      </c>
      <c r="X496">
        <v>91.249584576539604</v>
      </c>
      <c r="Y496">
        <v>48.052112417210893</v>
      </c>
      <c r="Z496">
        <v>3.7522208055642139</v>
      </c>
      <c r="AA496">
        <v>-0.83078685166018862</v>
      </c>
      <c r="AB496">
        <v>17.224232022082639</v>
      </c>
      <c r="AC496">
        <v>15.4274114342088</v>
      </c>
      <c r="AD496">
        <v>14.968600667602701</v>
      </c>
      <c r="AE496">
        <v>51.220310063667583</v>
      </c>
    </row>
    <row r="497" spans="1:31" x14ac:dyDescent="0.25">
      <c r="A497" t="str">
        <v>9/11/09</v>
      </c>
      <c r="B497">
        <v>21.55</v>
      </c>
      <c r="C497">
        <v>21.55</v>
      </c>
      <c r="D497" s="1">
        <v>21.55</v>
      </c>
      <c r="E497">
        <v>21.55</v>
      </c>
      <c r="F497">
        <v>21.55</v>
      </c>
      <c r="G497">
        <v>1.526232858424222</v>
      </c>
      <c r="H497">
        <v>21.35</v>
      </c>
      <c r="I497">
        <v>20.731667000000002</v>
      </c>
      <c r="J497">
        <v>20.751999999999999</v>
      </c>
      <c r="K497">
        <v>20.701499999999999</v>
      </c>
      <c r="L497">
        <v>20.787693000000001</v>
      </c>
      <c r="M497">
        <v>62.662056</v>
      </c>
      <c r="N497" s="1">
        <f>-100*(_xll.FDS($A$1,"P_PRICE_HIGH("&amp;A497&amp;","&amp;A497&amp;"-14D,,,,""PRICE"",""INTRA"")") - B497)/(_xll.FDS($A$1,"P_PRICE_HIGH("&amp;A497&amp;","&amp;A497&amp;"-14D,,,,""PRICE"",""INTRA"")") - _xll.FDS($A$1,"P_PRICE_LOW("&amp;A497&amp;","&amp;A497&amp;"-14D,,,,""PRICE"",""INTRA"")"))</f>
        <v>-1123.0617549520489</v>
      </c>
      <c r="O497">
        <v>-344</v>
      </c>
      <c r="P497">
        <v>1.753322977147278</v>
      </c>
      <c r="Q497">
        <v>1.8864504593143829</v>
      </c>
      <c r="R497">
        <v>10.34652106180709</v>
      </c>
      <c r="S497">
        <v>10.8816704407794</v>
      </c>
      <c r="T497">
        <v>13.797449780693119</v>
      </c>
      <c r="U497">
        <v>13.94226753682303</v>
      </c>
      <c r="V497">
        <v>3.5452951136317341</v>
      </c>
      <c r="W497">
        <v>3.1147389940989592</v>
      </c>
      <c r="X497">
        <v>65.338966168332263</v>
      </c>
      <c r="Y497">
        <v>47.966967191582746</v>
      </c>
      <c r="Z497">
        <v>3.8278578332563571</v>
      </c>
      <c r="AA497">
        <v>-0.26528549051018402</v>
      </c>
      <c r="AB497">
        <v>17.545021495917862</v>
      </c>
      <c r="AC497">
        <v>15.467374742587991</v>
      </c>
      <c r="AD497">
        <v>15.04632998828226</v>
      </c>
      <c r="AE497">
        <v>51.333680603177548</v>
      </c>
    </row>
    <row r="498" spans="1:31" x14ac:dyDescent="0.25">
      <c r="A498" t="str">
        <v>9/14/09</v>
      </c>
      <c r="B498">
        <v>21.4</v>
      </c>
      <c r="C498">
        <v>21.4</v>
      </c>
      <c r="D498" s="1">
        <v>21.4</v>
      </c>
      <c r="E498">
        <v>21.4</v>
      </c>
      <c r="F498">
        <v>21.4</v>
      </c>
      <c r="G498">
        <v>1.342717632425164</v>
      </c>
      <c r="H498">
        <v>21.43</v>
      </c>
      <c r="I498">
        <v>20.798334000000001</v>
      </c>
      <c r="J498">
        <v>20.785333999999999</v>
      </c>
      <c r="K498">
        <v>20.746500000000001</v>
      </c>
      <c r="L498">
        <v>20.814615</v>
      </c>
      <c r="M498">
        <v>60.009450000000001</v>
      </c>
      <c r="N498" s="1">
        <f>-100*(_xll.FDS($A$1,"P_PRICE_HIGH("&amp;A498&amp;","&amp;A498&amp;"-14D,,,,""PRICE"",""INTRA"")") - B498)/(_xll.FDS($A$1,"P_PRICE_HIGH("&amp;A498&amp;","&amp;A498&amp;"-14D,,,,""PRICE"",""INTRA"")") - _xll.FDS($A$1,"P_PRICE_LOW("&amp;A498&amp;","&amp;A498&amp;"-14D,,,,""PRICE"",""INTRA"")"))</f>
        <v>-1123.0696634663552</v>
      </c>
      <c r="O498">
        <v>-367</v>
      </c>
      <c r="P498">
        <v>1.745566252072122</v>
      </c>
      <c r="Q498">
        <v>1.864847814613195</v>
      </c>
      <c r="R498">
        <v>10.286343773798221</v>
      </c>
      <c r="S498">
        <v>10.73455348620463</v>
      </c>
      <c r="T498">
        <v>13.717304349595629</v>
      </c>
      <c r="U498">
        <v>13.7777130997094</v>
      </c>
      <c r="V498">
        <v>3.5489259046727359</v>
      </c>
      <c r="W498">
        <v>3.153146393740176</v>
      </c>
      <c r="X498">
        <v>7.0294940006558306</v>
      </c>
      <c r="Y498">
        <v>47.973246780905953</v>
      </c>
      <c r="Z498">
        <v>2.451744632343809</v>
      </c>
      <c r="AA498">
        <v>0.16339096290025751</v>
      </c>
      <c r="AB498">
        <v>17.497888174882</v>
      </c>
      <c r="AC498">
        <v>15.27984023737822</v>
      </c>
      <c r="AD498">
        <v>14.97204607725654</v>
      </c>
      <c r="AE498">
        <v>51.377359339868967</v>
      </c>
    </row>
    <row r="499" spans="1:31" x14ac:dyDescent="0.25">
      <c r="A499" t="str">
        <v>9/15/09</v>
      </c>
      <c r="B499">
        <v>21.35</v>
      </c>
      <c r="C499">
        <v>21.35</v>
      </c>
      <c r="D499" s="1">
        <v>21.35</v>
      </c>
      <c r="E499">
        <v>21.35</v>
      </c>
      <c r="F499">
        <v>21.35</v>
      </c>
      <c r="G499">
        <v>1.340571637874971</v>
      </c>
      <c r="H499">
        <v>21.41</v>
      </c>
      <c r="I499">
        <v>20.873332999999999</v>
      </c>
      <c r="J499">
        <v>20.821999999999999</v>
      </c>
      <c r="K499">
        <v>20.781500000000001</v>
      </c>
      <c r="L499">
        <v>20.818462</v>
      </c>
      <c r="M499">
        <v>59.111195000000002</v>
      </c>
      <c r="N499" s="1">
        <f>-100*(_xll.FDS($A$1,"P_PRICE_HIGH("&amp;A499&amp;","&amp;A499&amp;"-14D,,,,""PRICE"",""INTRA"")") - B499)/(_xll.FDS($A$1,"P_PRICE_HIGH("&amp;A499&amp;","&amp;A499&amp;"-14D,,,,""PRICE"",""INTRA"")") - _xll.FDS($A$1,"P_PRICE_LOW("&amp;A499&amp;","&amp;A499&amp;"-14D,,,,""PRICE"",""INTRA"")"))</f>
        <v>-1123.0722996377908</v>
      </c>
      <c r="O499">
        <v>-387</v>
      </c>
      <c r="P499">
        <v>1.743491957956391</v>
      </c>
      <c r="Q499">
        <v>1.8593347108397369</v>
      </c>
      <c r="R499">
        <v>10.22421551632031</v>
      </c>
      <c r="S499">
        <v>10.63918090051575</v>
      </c>
      <c r="T499">
        <v>13.647442143908741</v>
      </c>
      <c r="U499">
        <v>13.669504365958719</v>
      </c>
      <c r="V499">
        <v>3.5496751696223119</v>
      </c>
      <c r="W499">
        <v>3.1664801040660371</v>
      </c>
      <c r="X499">
        <v>27.9879732010893</v>
      </c>
      <c r="Y499">
        <v>47.786818492691573</v>
      </c>
      <c r="Z499">
        <v>2.750047119478249</v>
      </c>
      <c r="AA499">
        <v>0.1717594555522817</v>
      </c>
      <c r="AB499">
        <v>18.287126371681129</v>
      </c>
      <c r="AC499">
        <v>15.15913342681284</v>
      </c>
      <c r="AD499">
        <v>14.955578894797039</v>
      </c>
      <c r="AE499">
        <v>51.402235944153837</v>
      </c>
    </row>
    <row r="500" spans="1:31" x14ac:dyDescent="0.25">
      <c r="A500" t="str">
        <v>9/16/09</v>
      </c>
      <c r="B500">
        <v>21.8</v>
      </c>
      <c r="C500">
        <v>21.8</v>
      </c>
      <c r="D500" s="1">
        <v>21.8</v>
      </c>
      <c r="E500">
        <v>21.8</v>
      </c>
      <c r="F500">
        <v>21.8</v>
      </c>
      <c r="G500">
        <v>1.329593369909567</v>
      </c>
      <c r="H500">
        <v>21.51</v>
      </c>
      <c r="I500">
        <v>21.015000000000001</v>
      </c>
      <c r="J500">
        <v>20.888666000000001</v>
      </c>
      <c r="K500">
        <v>20.8565</v>
      </c>
      <c r="L500">
        <v>20.83577</v>
      </c>
      <c r="M500">
        <v>64.291756000000007</v>
      </c>
      <c r="N500" s="1">
        <f>-100*(_xll.FDS($A$1,"P_PRICE_HIGH("&amp;A500&amp;","&amp;A500&amp;"-14D,,,,""PRICE"",""INTRA"")") - B500)/(_xll.FDS($A$1,"P_PRICE_HIGH("&amp;A500&amp;","&amp;A500&amp;"-14D,,,,""PRICE"",""INTRA"")") - _xll.FDS($A$1,"P_PRICE_LOW("&amp;A500&amp;","&amp;A500&amp;"-14D,,,,""PRICE"",""INTRA"")"))</f>
        <v>-1081.3561122153269</v>
      </c>
      <c r="O500">
        <v>-349</v>
      </c>
      <c r="P500">
        <v>1.7807963236824531</v>
      </c>
      <c r="Q500">
        <v>1.906197719020424</v>
      </c>
      <c r="R500">
        <v>10.398801856895631</v>
      </c>
      <c r="S500">
        <v>10.831887191896881</v>
      </c>
      <c r="T500">
        <v>13.78050734964801</v>
      </c>
      <c r="U500">
        <v>13.81817909243407</v>
      </c>
      <c r="V500">
        <v>3.4932853097892012</v>
      </c>
      <c r="W500">
        <v>3.0894455704244681</v>
      </c>
      <c r="X500">
        <v>98.596566071797554</v>
      </c>
      <c r="Y500">
        <v>47.763440964542539</v>
      </c>
      <c r="Z500">
        <v>2.846549684200804</v>
      </c>
      <c r="AA500">
        <v>-0.98328664047773762</v>
      </c>
      <c r="AB500">
        <v>18.287938902839649</v>
      </c>
      <c r="AC500">
        <v>15.52903052209891</v>
      </c>
      <c r="AD500">
        <v>15.2754821071017</v>
      </c>
      <c r="AE500">
        <v>51.30015214030729</v>
      </c>
    </row>
    <row r="501" spans="1:31" x14ac:dyDescent="0.25">
      <c r="A501" t="str">
        <v>9/17/09</v>
      </c>
      <c r="B501">
        <v>22.2</v>
      </c>
      <c r="C501">
        <v>22.2</v>
      </c>
      <c r="D501" s="1">
        <v>22.2</v>
      </c>
      <c r="E501">
        <v>22.2</v>
      </c>
      <c r="F501">
        <v>22.2</v>
      </c>
      <c r="G501">
        <v>1.3215020557805039</v>
      </c>
      <c r="H501">
        <v>21.66</v>
      </c>
      <c r="I501">
        <v>21.181667000000001</v>
      </c>
      <c r="J501">
        <v>20.995332999999999</v>
      </c>
      <c r="K501">
        <v>20.9315</v>
      </c>
      <c r="L501">
        <v>20.889616</v>
      </c>
      <c r="M501">
        <v>68.154160000000005</v>
      </c>
      <c r="N501" s="1">
        <f>-100*(_xll.FDS($A$1,"P_PRICE_HIGH("&amp;A501&amp;","&amp;A501&amp;"-14D,,,,""PRICE"",""INTRA"")") - B501)/(_xll.FDS($A$1,"P_PRICE_HIGH("&amp;A501&amp;","&amp;A501&amp;"-14D,,,,""PRICE"",""INTRA"")") - _xll.FDS($A$1,"P_PRICE_LOW("&amp;A501&amp;","&amp;A501&amp;"-14D,,,,""PRICE"",""INTRA"")"))</f>
        <v>-874.92821284940067</v>
      </c>
      <c r="O501">
        <v>-317</v>
      </c>
      <c r="P501">
        <v>1.8045963349780969</v>
      </c>
      <c r="Q501">
        <v>1.933555017598082</v>
      </c>
      <c r="R501">
        <v>10.540556113187581</v>
      </c>
      <c r="S501">
        <v>11.006867256427769</v>
      </c>
      <c r="T501">
        <v>13.919777649666489</v>
      </c>
      <c r="U501">
        <v>13.974431186511939</v>
      </c>
      <c r="V501">
        <v>3.4536783494809349</v>
      </c>
      <c r="W501">
        <v>3.047259870295143</v>
      </c>
      <c r="X501">
        <v>77.791741680893239</v>
      </c>
      <c r="Y501">
        <v>47.857210454240487</v>
      </c>
      <c r="Z501">
        <v>2.9982424374937988</v>
      </c>
      <c r="AA501">
        <v>-0.7737030848549683</v>
      </c>
      <c r="AB501">
        <v>18.356108170446571</v>
      </c>
      <c r="AC501">
        <v>15.7766707270711</v>
      </c>
      <c r="AD501">
        <v>15.504997654643891</v>
      </c>
      <c r="AE501">
        <v>51.33394075801575</v>
      </c>
    </row>
    <row r="502" spans="1:31" x14ac:dyDescent="0.25">
      <c r="A502" t="str">
        <v>9/18/09</v>
      </c>
      <c r="B502">
        <v>22.1</v>
      </c>
      <c r="C502">
        <v>22.1</v>
      </c>
      <c r="D502" s="1">
        <v>22.1</v>
      </c>
      <c r="E502">
        <v>22.1</v>
      </c>
      <c r="F502">
        <v>22.1</v>
      </c>
      <c r="G502">
        <v>1.320432447951061</v>
      </c>
      <c r="H502">
        <v>21.77</v>
      </c>
      <c r="I502">
        <v>21.366667</v>
      </c>
      <c r="J502">
        <v>21.105333000000002</v>
      </c>
      <c r="K502">
        <v>21.006499999999999</v>
      </c>
      <c r="L502">
        <v>20.924230000000001</v>
      </c>
      <c r="M502">
        <v>66.225570000000005</v>
      </c>
      <c r="N502" s="1">
        <f>-100*(_xll.FDS($A$1,"P_PRICE_HIGH("&amp;A502&amp;","&amp;A502&amp;"-14D,,,,""PRICE"",""INTRA"")") - B502)/(_xll.FDS($A$1,"P_PRICE_HIGH("&amp;A502&amp;","&amp;A502&amp;"-14D,,,,""PRICE"",""INTRA"")") - _xll.FDS($A$1,"P_PRICE_LOW("&amp;A502&amp;","&amp;A502&amp;"-14D,,,,""PRICE"",""INTRA"")"))</f>
        <v>-874.93220657126983</v>
      </c>
      <c r="O502">
        <v>-338</v>
      </c>
      <c r="P502">
        <v>1.7967181799458269</v>
      </c>
      <c r="Q502">
        <v>1.919871238179933</v>
      </c>
      <c r="R502">
        <v>10.460019742588729</v>
      </c>
      <c r="S502">
        <v>10.885633675661399</v>
      </c>
      <c r="T502">
        <v>13.81455261748537</v>
      </c>
      <c r="U502">
        <v>13.81783007543631</v>
      </c>
      <c r="V502">
        <v>3.4620351991793039</v>
      </c>
      <c r="W502">
        <v>3.077017467969362</v>
      </c>
      <c r="X502">
        <v>20.647408914190791</v>
      </c>
      <c r="Y502">
        <v>47.96435728549789</v>
      </c>
      <c r="Z502">
        <v>2.892304253701262</v>
      </c>
      <c r="AA502">
        <v>-1.4061311298738539</v>
      </c>
      <c r="AB502">
        <v>18.324148137892831</v>
      </c>
      <c r="AC502">
        <v>15.65990713817812</v>
      </c>
      <c r="AD502">
        <v>15.43608749829963</v>
      </c>
      <c r="AE502">
        <v>51.238963250829272</v>
      </c>
    </row>
    <row r="503" spans="1:31" x14ac:dyDescent="0.25">
      <c r="A503" t="str">
        <v>9/21/09</v>
      </c>
      <c r="B503">
        <v>21.95</v>
      </c>
      <c r="C503">
        <v>21.95</v>
      </c>
      <c r="D503" s="1">
        <v>21.95</v>
      </c>
      <c r="E503">
        <v>21.95</v>
      </c>
      <c r="F503">
        <v>21.95</v>
      </c>
      <c r="G503">
        <v>1.3132818325765301</v>
      </c>
      <c r="H503">
        <v>21.88</v>
      </c>
      <c r="I503">
        <v>21.520834000000001</v>
      </c>
      <c r="J503">
        <v>21.228666</v>
      </c>
      <c r="K503">
        <v>21.059000000000001</v>
      </c>
      <c r="L503">
        <v>20.954999999999998</v>
      </c>
      <c r="M503">
        <v>63.330649999999999</v>
      </c>
      <c r="N503" s="1">
        <f>-100*(_xll.FDS($A$1,"P_PRICE_HIGH("&amp;A503&amp;","&amp;A503&amp;"-14D,,,,""PRICE"",""INTRA"")") - B503)/(_xll.FDS($A$1,"P_PRICE_HIGH("&amp;A503&amp;","&amp;A503&amp;"-14D,,,,""PRICE"",""INTRA"")") - _xll.FDS($A$1,"P_PRICE_LOW("&amp;A503&amp;","&amp;A503&amp;"-14D,,,,""PRICE"",""INTRA"")"))</f>
        <v>-874.93819715407369</v>
      </c>
      <c r="O503">
        <v>-356</v>
      </c>
      <c r="P503">
        <v>1.7946558416721301</v>
      </c>
      <c r="Q503">
        <v>1.9084148916957759</v>
      </c>
      <c r="R503">
        <v>10.45825126956049</v>
      </c>
      <c r="S503">
        <v>10.82537359347285</v>
      </c>
      <c r="T503">
        <v>13.834904316947259</v>
      </c>
      <c r="U503">
        <v>13.78350282575245</v>
      </c>
      <c r="V503">
        <v>3.4550187639603709</v>
      </c>
      <c r="W503">
        <v>3.099632719449231</v>
      </c>
      <c r="X503">
        <v>25.989166704257741</v>
      </c>
      <c r="Y503">
        <v>47.962912187516579</v>
      </c>
      <c r="Z503">
        <v>2.254855198914234</v>
      </c>
      <c r="AA503">
        <v>-1.165089646284746</v>
      </c>
      <c r="AB503">
        <v>18.29149228178332</v>
      </c>
      <c r="AC503">
        <v>15.54394328052018</v>
      </c>
      <c r="AD503">
        <v>15.4201931949342</v>
      </c>
      <c r="AE503">
        <v>51.230409319644529</v>
      </c>
    </row>
    <row r="504" spans="1:31" x14ac:dyDescent="0.25">
      <c r="A504" t="str">
        <v>9/22/09</v>
      </c>
      <c r="B504">
        <v>22.2</v>
      </c>
      <c r="C504">
        <v>22.2</v>
      </c>
      <c r="D504" s="1">
        <v>22.2</v>
      </c>
      <c r="E504">
        <v>22.2</v>
      </c>
      <c r="F504">
        <v>22.2</v>
      </c>
      <c r="G504">
        <v>1.315931539869295</v>
      </c>
      <c r="H504">
        <v>22.05</v>
      </c>
      <c r="I504">
        <v>21.645834000000001</v>
      </c>
      <c r="J504">
        <v>21.361999999999998</v>
      </c>
      <c r="K504">
        <v>21.129000000000001</v>
      </c>
      <c r="L504">
        <v>21.020384</v>
      </c>
      <c r="M504">
        <v>65.998390000000001</v>
      </c>
      <c r="N504" s="1">
        <f>-100*(_xll.FDS($A$1,"P_PRICE_HIGH("&amp;A504&amp;","&amp;A504&amp;"-14D,,,,""PRICE"",""INTRA"")") - B504)/(_xll.FDS($A$1,"P_PRICE_HIGH("&amp;A504&amp;","&amp;A504&amp;"-14D,,,,""PRICE"",""INTRA"")") - _xll.FDS($A$1,"P_PRICE_LOW("&amp;A504&amp;","&amp;A504&amp;"-14D,,,,""PRICE"",""INTRA"")"))</f>
        <v>-874.92821284940067</v>
      </c>
      <c r="O504">
        <v>-333</v>
      </c>
      <c r="P504">
        <v>1.814262692303626</v>
      </c>
      <c r="Q504">
        <v>1.929240158139587</v>
      </c>
      <c r="R504">
        <v>10.58197269309106</v>
      </c>
      <c r="S504">
        <v>10.961757221186399</v>
      </c>
      <c r="T504">
        <v>13.8936228553937</v>
      </c>
      <c r="U504">
        <v>13.842663945161309</v>
      </c>
      <c r="V504">
        <v>3.4262546844984629</v>
      </c>
      <c r="W504">
        <v>3.0678809351651148</v>
      </c>
      <c r="X504">
        <v>70.683058276470248</v>
      </c>
      <c r="Y504">
        <v>47.966746333064073</v>
      </c>
      <c r="Z504">
        <v>2.2559829512889489</v>
      </c>
      <c r="AA504">
        <v>-1.8833532722628341</v>
      </c>
      <c r="AB504">
        <v>18.08537638333199</v>
      </c>
      <c r="AC504">
        <v>15.70513879882207</v>
      </c>
      <c r="AD504">
        <v>15.5632133040234</v>
      </c>
      <c r="AE504">
        <v>51.098821184264033</v>
      </c>
    </row>
    <row r="505" spans="1:31" x14ac:dyDescent="0.25">
      <c r="A505" t="str">
        <v>9/23/09</v>
      </c>
      <c r="B505">
        <v>22.05</v>
      </c>
      <c r="C505">
        <v>22.05</v>
      </c>
      <c r="D505" s="1">
        <v>22.05</v>
      </c>
      <c r="E505">
        <v>22.05</v>
      </c>
      <c r="F505">
        <v>22.05</v>
      </c>
      <c r="G505">
        <v>1.3333799836772791</v>
      </c>
      <c r="H505">
        <v>22.1</v>
      </c>
      <c r="I505">
        <v>21.733333999999999</v>
      </c>
      <c r="J505">
        <v>21.506665999999999</v>
      </c>
      <c r="K505">
        <v>21.191500000000001</v>
      </c>
      <c r="L505">
        <v>21.07423</v>
      </c>
      <c r="M505">
        <v>63.035200000000003</v>
      </c>
      <c r="N505" s="1">
        <f>-100*(_xll.FDS($A$1,"P_PRICE_HIGH("&amp;A505&amp;","&amp;A505&amp;"-14D,,,,""PRICE"",""INTRA"")") - B505)/(_xll.FDS($A$1,"P_PRICE_HIGH("&amp;A505&amp;","&amp;A505&amp;"-14D,,,,""PRICE"",""INTRA"")") - _xll.FDS($A$1,"P_PRICE_LOW("&amp;A505&amp;","&amp;A505&amp;"-14D,,,,""PRICE"",""INTRA"")"))</f>
        <v>-911.72083732156921</v>
      </c>
      <c r="O505">
        <v>-346</v>
      </c>
      <c r="P505">
        <v>1.806631989597054</v>
      </c>
      <c r="Q505">
        <v>1.916060192931895</v>
      </c>
      <c r="R505">
        <v>10.601728906803841</v>
      </c>
      <c r="S505">
        <v>10.952336916618661</v>
      </c>
      <c r="T505">
        <v>13.868404773780069</v>
      </c>
      <c r="U505">
        <v>13.79876882625231</v>
      </c>
      <c r="V505">
        <v>3.436433091571367</v>
      </c>
      <c r="W505">
        <v>3.0905461642274781</v>
      </c>
      <c r="X505">
        <v>31.420258308845931</v>
      </c>
      <c r="Y505">
        <v>47.88854274033914</v>
      </c>
      <c r="Z505">
        <v>2.350023404917986</v>
      </c>
      <c r="AA505">
        <v>-1.8051552655092791</v>
      </c>
      <c r="AB505">
        <v>18.352968305508579</v>
      </c>
      <c r="AC505">
        <v>15.5642930082268</v>
      </c>
      <c r="AD505">
        <v>15.494908699504769</v>
      </c>
      <c r="AE505">
        <v>51.091293555785953</v>
      </c>
    </row>
    <row r="506" spans="1:31" x14ac:dyDescent="0.25">
      <c r="A506" t="str">
        <v>9/24/09</v>
      </c>
      <c r="B506">
        <v>21.55</v>
      </c>
      <c r="C506">
        <v>21.55</v>
      </c>
      <c r="D506" s="1">
        <v>21.55</v>
      </c>
      <c r="E506">
        <v>21.55</v>
      </c>
      <c r="F506">
        <v>21.55</v>
      </c>
      <c r="G506">
        <v>1.428915874492513</v>
      </c>
      <c r="H506">
        <v>21.97</v>
      </c>
      <c r="I506">
        <v>21.741667</v>
      </c>
      <c r="J506">
        <v>21.603332999999999</v>
      </c>
      <c r="K506">
        <v>21.239000000000001</v>
      </c>
      <c r="L506">
        <v>21.122306999999999</v>
      </c>
      <c r="M506">
        <v>54.285834999999999</v>
      </c>
      <c r="N506" s="1">
        <f>-100*(_xll.FDS($A$1,"P_PRICE_HIGH("&amp;A506&amp;","&amp;A506&amp;"-14D,,,,""PRICE"",""INTRA"")") - B506)/(_xll.FDS($A$1,"P_PRICE_HIGH("&amp;A506&amp;","&amp;A506&amp;"-14D,,,,""PRICE"",""INTRA"")") - _xll.FDS($A$1,"P_PRICE_LOW("&amp;A506&amp;","&amp;A506&amp;"-14D,,,,""PRICE"",""INTRA"")"))</f>
        <v>-1002.5094493305389</v>
      </c>
      <c r="O506">
        <v>-386</v>
      </c>
      <c r="P506">
        <v>1.7739084810443111</v>
      </c>
      <c r="Q506">
        <v>1.870737308545336</v>
      </c>
      <c r="R506">
        <v>10.41025967961636</v>
      </c>
      <c r="S506">
        <v>10.691680705844901</v>
      </c>
      <c r="T506">
        <v>13.6827111749746</v>
      </c>
      <c r="U506">
        <v>13.58282163201177</v>
      </c>
      <c r="V506">
        <v>3.4752551475418541</v>
      </c>
      <c r="W506">
        <v>3.163844411514511</v>
      </c>
      <c r="X506">
        <v>0.75802443840556555</v>
      </c>
      <c r="Y506">
        <v>47.878054671361006</v>
      </c>
      <c r="Z506">
        <v>2.0919328580612282</v>
      </c>
      <c r="AA506">
        <v>-0.79711073713548475</v>
      </c>
      <c r="AB506">
        <v>18.16908746331783</v>
      </c>
      <c r="AC506">
        <v>15.20011393556976</v>
      </c>
      <c r="AD506">
        <v>15.207716204295609</v>
      </c>
      <c r="AE506">
        <v>51.194618544432288</v>
      </c>
    </row>
    <row r="507" spans="1:31" x14ac:dyDescent="0.25">
      <c r="A507" t="str">
        <v>9/25/09</v>
      </c>
      <c r="B507">
        <v>21.5</v>
      </c>
      <c r="C507">
        <v>21.5</v>
      </c>
      <c r="D507" s="1">
        <v>21.5</v>
      </c>
      <c r="E507">
        <v>21.5</v>
      </c>
      <c r="F507">
        <v>21.5</v>
      </c>
      <c r="G507">
        <v>1.415643573675166</v>
      </c>
      <c r="H507">
        <v>21.85</v>
      </c>
      <c r="I507">
        <v>21.758333</v>
      </c>
      <c r="J507">
        <v>21.656666000000001</v>
      </c>
      <c r="K507">
        <v>21.291499999999999</v>
      </c>
      <c r="L507">
        <v>21.153075999999999</v>
      </c>
      <c r="M507">
        <v>53.486330000000002</v>
      </c>
      <c r="N507" s="1">
        <f>-100*(_xll.FDS($A$1,"P_PRICE_HIGH("&amp;A507&amp;","&amp;A507&amp;"-14D,,,,""PRICE"",""INTRA"")") - B507)/(_xll.FDS($A$1,"P_PRICE_HIGH("&amp;A507&amp;","&amp;A507&amp;"-14D,,,,""PRICE"",""INTRA"")") - _xll.FDS($A$1,"P_PRICE_LOW("&amp;A507&amp;","&amp;A507&amp;"-14D,,,,""PRICE"",""INTRA"")"))</f>
        <v>-1476.6680371790801</v>
      </c>
      <c r="O507">
        <v>-385</v>
      </c>
      <c r="P507">
        <v>1.773544029084704</v>
      </c>
      <c r="Q507">
        <v>1.86779312395455</v>
      </c>
      <c r="R507">
        <v>10.408104504084029</v>
      </c>
      <c r="S507">
        <v>10.68189009981146</v>
      </c>
      <c r="T507">
        <v>13.68838282175996</v>
      </c>
      <c r="U507">
        <v>13.55580689706812</v>
      </c>
      <c r="V507">
        <v>3.4820626984000831</v>
      </c>
      <c r="W507">
        <v>3.1722246785364279</v>
      </c>
      <c r="X507">
        <v>40.585383426330253</v>
      </c>
      <c r="Y507">
        <v>47.836259764821889</v>
      </c>
      <c r="Z507">
        <v>2.1747229218309458</v>
      </c>
      <c r="AA507">
        <v>-0.80422205780522915</v>
      </c>
      <c r="AB507">
        <v>18.36066824008924</v>
      </c>
      <c r="AC507">
        <v>15.144464870745971</v>
      </c>
      <c r="AD507">
        <v>15.201432734446559</v>
      </c>
      <c r="AE507">
        <v>51.221762699409759</v>
      </c>
    </row>
    <row r="508" spans="1:31" x14ac:dyDescent="0.25">
      <c r="A508" t="str">
        <v>9/28/09</v>
      </c>
      <c r="B508">
        <v>21.05</v>
      </c>
      <c r="C508">
        <v>21.05</v>
      </c>
      <c r="D508" s="1">
        <v>21.05</v>
      </c>
      <c r="E508">
        <v>21.05</v>
      </c>
      <c r="F508">
        <v>21.05</v>
      </c>
      <c r="G508">
        <v>1.4465599658719941</v>
      </c>
      <c r="H508">
        <v>21.67</v>
      </c>
      <c r="I508">
        <v>21.725000000000001</v>
      </c>
      <c r="J508">
        <v>21.66</v>
      </c>
      <c r="K508">
        <v>21.338999999999999</v>
      </c>
      <c r="L508">
        <v>21.170385</v>
      </c>
      <c r="M508">
        <v>46.805121999999997</v>
      </c>
      <c r="N508" s="1">
        <f>-100*(_xll.FDS($A$1,"P_PRICE_HIGH("&amp;A508&amp;","&amp;A508&amp;"-14D,,,,""PRICE"",""INTRA"")") - B508)/(_xll.FDS($A$1,"P_PRICE_HIGH("&amp;A508&amp;","&amp;A508&amp;"-14D,,,,""PRICE"",""INTRA"")") - _xll.FDS($A$1,"P_PRICE_LOW("&amp;A508&amp;","&amp;A508&amp;"-14D,,,,""PRICE"",""INTRA"")"))</f>
        <v>-1570.5527717441939</v>
      </c>
      <c r="O508">
        <v>-423</v>
      </c>
      <c r="P508">
        <v>1.7455055861306761</v>
      </c>
      <c r="Q508">
        <v>1.8239449518642741</v>
      </c>
      <c r="R508">
        <v>10.278936637430601</v>
      </c>
      <c r="S508">
        <v>10.43182913831593</v>
      </c>
      <c r="T508">
        <v>13.52555589607317</v>
      </c>
      <c r="U508">
        <v>13.298354394739389</v>
      </c>
      <c r="V508">
        <v>3.521171014273774</v>
      </c>
      <c r="W508">
        <v>3.251350412593959</v>
      </c>
      <c r="X508">
        <v>0.18279311523601929</v>
      </c>
      <c r="Y508">
        <v>47.846424045905621</v>
      </c>
      <c r="Z508">
        <v>1.7135496187318351</v>
      </c>
      <c r="AA508">
        <v>-0.21997362961161071</v>
      </c>
      <c r="AB508">
        <v>18.097925615024231</v>
      </c>
      <c r="AC508">
        <v>14.775136988722441</v>
      </c>
      <c r="AD508">
        <v>14.948731961413481</v>
      </c>
      <c r="AE508">
        <v>51.164889172268907</v>
      </c>
    </row>
    <row r="509" spans="1:31" x14ac:dyDescent="0.25">
      <c r="A509" t="str">
        <v>9/29/09</v>
      </c>
      <c r="B509">
        <v>21.45</v>
      </c>
      <c r="C509">
        <v>21.45</v>
      </c>
      <c r="D509" s="1">
        <v>21.45</v>
      </c>
      <c r="E509">
        <v>21.45</v>
      </c>
      <c r="F509">
        <v>21.45</v>
      </c>
      <c r="G509">
        <v>1.492422285851982</v>
      </c>
      <c r="H509">
        <v>21.52</v>
      </c>
      <c r="I509">
        <v>21.716667000000001</v>
      </c>
      <c r="J509">
        <v>21.66</v>
      </c>
      <c r="K509">
        <v>21.401499999999999</v>
      </c>
      <c r="L509">
        <v>21.191538000000001</v>
      </c>
      <c r="M509">
        <v>52.48659</v>
      </c>
      <c r="N509" s="1">
        <f>-100*(_xll.FDS($A$1,"P_PRICE_HIGH("&amp;A509&amp;","&amp;A509&amp;"-14D,,,,""PRICE"",""INTRA"")") - B509)/(_xll.FDS($A$1,"P_PRICE_HIGH("&amp;A509&amp;","&amp;A509&amp;"-14D,,,,""PRICE"",""INTRA"")") - _xll.FDS($A$1,"P_PRICE_LOW("&amp;A509&amp;","&amp;A509&amp;"-14D,,,,""PRICE"",""INTRA"")"))</f>
        <v>-1570.5240972924137</v>
      </c>
      <c r="O509">
        <v>-387</v>
      </c>
      <c r="P509">
        <v>1.7770708682440139</v>
      </c>
      <c r="Q509">
        <v>1.861255928635356</v>
      </c>
      <c r="R509">
        <v>10.45150784634475</v>
      </c>
      <c r="S509">
        <v>10.624977112100529</v>
      </c>
      <c r="T509">
        <v>13.658184773013341</v>
      </c>
      <c r="U509">
        <v>13.43474772546776</v>
      </c>
      <c r="V509">
        <v>3.4719758312141851</v>
      </c>
      <c r="W509">
        <v>3.19242782446464</v>
      </c>
      <c r="X509">
        <v>99.209640782748338</v>
      </c>
      <c r="Y509">
        <v>47.813404044202073</v>
      </c>
      <c r="Z509">
        <v>1.907239032108939</v>
      </c>
      <c r="AA509">
        <v>-0.74802800592661167</v>
      </c>
      <c r="AB509">
        <v>18.229341350084351</v>
      </c>
      <c r="AC509">
        <v>15.03817355548003</v>
      </c>
      <c r="AD509">
        <v>15.20426674192151</v>
      </c>
      <c r="AE509">
        <v>51.203220072025523</v>
      </c>
    </row>
    <row r="510" spans="1:31" x14ac:dyDescent="0.25">
      <c r="A510" t="str">
        <v>9/30/09</v>
      </c>
      <c r="B510">
        <v>21.4</v>
      </c>
      <c r="C510">
        <v>21.4</v>
      </c>
      <c r="D510" s="1">
        <v>21.4</v>
      </c>
      <c r="E510">
        <v>21.4</v>
      </c>
      <c r="F510">
        <v>21.4</v>
      </c>
      <c r="G510">
        <v>1.4310853840724349</v>
      </c>
      <c r="H510">
        <v>21.39</v>
      </c>
      <c r="I510">
        <v>21.716667000000001</v>
      </c>
      <c r="J510">
        <v>21.666665999999999</v>
      </c>
      <c r="K510">
        <v>21.477499999999999</v>
      </c>
      <c r="L510">
        <v>21.214614999999998</v>
      </c>
      <c r="M510">
        <v>51.742657000000001</v>
      </c>
      <c r="N510" s="1">
        <f>-100*(_xll.FDS($A$1,"P_PRICE_HIGH("&amp;A510&amp;","&amp;A510&amp;"-14D,,,,""PRICE"",""INTRA"")") - B510)/(_xll.FDS($A$1,"P_PRICE_HIGH("&amp;A510&amp;","&amp;A510&amp;"-14D,,,,""PRICE"",""INTRA"")") - _xll.FDS($A$1,"P_PRICE_LOW("&amp;A510&amp;","&amp;A510&amp;"-14D,,,,""PRICE"",""INTRA"")"))</f>
        <v>-1570.5276815988861</v>
      </c>
      <c r="O510">
        <v>-390</v>
      </c>
      <c r="P510">
        <v>1.778172163261829</v>
      </c>
      <c r="Q510">
        <v>1.8594016557894739</v>
      </c>
      <c r="R510">
        <v>10.44780607353343</v>
      </c>
      <c r="S510">
        <v>10.60128652334277</v>
      </c>
      <c r="T510">
        <v>13.70973305912937</v>
      </c>
      <c r="U510">
        <v>13.4577837262492</v>
      </c>
      <c r="V510">
        <v>3.4666692644370971</v>
      </c>
      <c r="W510">
        <v>3.195923091185275</v>
      </c>
      <c r="X510">
        <v>13.777434472397159</v>
      </c>
      <c r="Y510">
        <v>47.800384490266907</v>
      </c>
      <c r="Z510">
        <v>1.5477222377687281</v>
      </c>
      <c r="AA510">
        <v>-0.33761036465322941</v>
      </c>
      <c r="AB510">
        <v>18.169433448583561</v>
      </c>
      <c r="AC510">
        <v>15.01724126611308</v>
      </c>
      <c r="AD510">
        <v>15.207242039547531</v>
      </c>
      <c r="AE510">
        <v>51.233075628137549</v>
      </c>
    </row>
    <row r="511" spans="1:31" x14ac:dyDescent="0.25">
      <c r="A511" t="str">
        <v>10/02/09</v>
      </c>
      <c r="B511">
        <v>20.8</v>
      </c>
      <c r="C511">
        <v>20.8</v>
      </c>
      <c r="D511" s="1">
        <v>20.8</v>
      </c>
      <c r="E511">
        <v>20.8</v>
      </c>
      <c r="F511">
        <v>20.8</v>
      </c>
      <c r="G511">
        <v>1.5880508852624029</v>
      </c>
      <c r="H511">
        <v>21.24</v>
      </c>
      <c r="I511">
        <v>21.670833999999999</v>
      </c>
      <c r="J511">
        <v>21.623332999999999</v>
      </c>
      <c r="K511">
        <v>21.512499999999999</v>
      </c>
      <c r="L511">
        <v>21.214614999999998</v>
      </c>
      <c r="M511">
        <v>43.732264999999998</v>
      </c>
      <c r="N511" s="1">
        <f>-100*(_xll.FDS($A$1,"P_PRICE_HIGH("&amp;A511&amp;","&amp;A511&amp;"-14D,,,,""PRICE"",""INTRA"")") - B511)/(_xll.FDS($A$1,"P_PRICE_HIGH("&amp;A511&amp;","&amp;A511&amp;"-14D,,,,""PRICE"",""INTRA"")") - _xll.FDS($A$1,"P_PRICE_LOW("&amp;A511&amp;","&amp;A511&amp;"-14D,,,,""PRICE"",""INTRA"")"))</f>
        <v>-1364.0262731913829</v>
      </c>
      <c r="O511">
        <v>-430</v>
      </c>
      <c r="P511">
        <v>1.743560009241075</v>
      </c>
      <c r="Q511">
        <v>1.810372104499635</v>
      </c>
      <c r="R511">
        <v>10.195682107389031</v>
      </c>
      <c r="S511">
        <v>10.27567936101558</v>
      </c>
      <c r="T511">
        <v>13.532700648263161</v>
      </c>
      <c r="U511">
        <v>13.209480264356779</v>
      </c>
      <c r="V511">
        <v>3.515533784075132</v>
      </c>
      <c r="W511">
        <v>3.2868518351502298</v>
      </c>
      <c r="X511">
        <v>0</v>
      </c>
      <c r="Y511">
        <v>47.799724330182741</v>
      </c>
      <c r="Z511">
        <v>1.515193371195459</v>
      </c>
      <c r="AA511">
        <v>0.37711979627786651</v>
      </c>
      <c r="AB511">
        <v>18.181572559769279</v>
      </c>
      <c r="AC511">
        <v>14.600670250479681</v>
      </c>
      <c r="AD511">
        <v>14.90366103346577</v>
      </c>
      <c r="AE511">
        <v>51.33602447944314</v>
      </c>
    </row>
    <row r="512" spans="1:31" x14ac:dyDescent="0.25">
      <c r="A512" t="str">
        <v>10/05/09</v>
      </c>
      <c r="B512">
        <v>20.85</v>
      </c>
      <c r="C512">
        <v>20.85</v>
      </c>
      <c r="D512" s="1">
        <v>20.85</v>
      </c>
      <c r="E512">
        <v>20.85</v>
      </c>
      <c r="F512">
        <v>20.85</v>
      </c>
      <c r="G512">
        <v>1.4488107423126499</v>
      </c>
      <c r="H512">
        <v>21.11</v>
      </c>
      <c r="I512">
        <v>21.591667000000001</v>
      </c>
      <c r="J512">
        <v>21.576665999999999</v>
      </c>
      <c r="K512">
        <v>21.52</v>
      </c>
      <c r="L512">
        <v>21.224232000000001</v>
      </c>
      <c r="M512">
        <v>44.503304</v>
      </c>
      <c r="N512" s="1">
        <f>-100*(_xll.FDS($A$1,"P_PRICE_HIGH("&amp;A512&amp;","&amp;A512&amp;"-14D,,,,""PRICE"",""INTRA"")") - B512)/(_xll.FDS($A$1,"P_PRICE_HIGH("&amp;A512&amp;","&amp;A512&amp;"-14D,,,,""PRICE"",""INTRA"")") - _xll.FDS($A$1,"P_PRICE_LOW("&amp;A512&amp;","&amp;A512&amp;"-14D,,,,""PRICE"",""INTRA"")"))</f>
        <v>-1348.4665144362452</v>
      </c>
      <c r="O512">
        <v>-426</v>
      </c>
      <c r="P512">
        <v>1.7486203714114921</v>
      </c>
      <c r="Q512">
        <v>1.80882994493534</v>
      </c>
      <c r="R512">
        <v>10.25898205180714</v>
      </c>
      <c r="S512">
        <v>10.291318729563169</v>
      </c>
      <c r="T512">
        <v>13.582175117492911</v>
      </c>
      <c r="U512">
        <v>13.21407999293519</v>
      </c>
      <c r="V512">
        <v>3.4988436959042439</v>
      </c>
      <c r="W512">
        <v>3.291048725042335</v>
      </c>
      <c r="X512">
        <v>84.881137145218318</v>
      </c>
      <c r="Y512">
        <v>47.804588553253041</v>
      </c>
      <c r="Z512">
        <v>1.4090150722010211</v>
      </c>
      <c r="AA512">
        <v>0.28976115386471218</v>
      </c>
      <c r="AB512">
        <v>18.165038797430348</v>
      </c>
      <c r="AC512">
        <v>14.58207274421936</v>
      </c>
      <c r="AD512">
        <v>14.95805624616839</v>
      </c>
      <c r="AE512">
        <v>51.347993229772769</v>
      </c>
    </row>
    <row r="513" spans="1:31" x14ac:dyDescent="0.25">
      <c r="A513" t="str">
        <v>10/06/09</v>
      </c>
      <c r="B513">
        <v>21.3</v>
      </c>
      <c r="C513">
        <v>21.3</v>
      </c>
      <c r="D513" s="1">
        <v>21.3</v>
      </c>
      <c r="E513">
        <v>21.3</v>
      </c>
      <c r="F513">
        <v>21.3</v>
      </c>
      <c r="G513">
        <v>1.492025095727693</v>
      </c>
      <c r="H513">
        <v>21.16</v>
      </c>
      <c r="I513">
        <v>21.516666000000001</v>
      </c>
      <c r="J513">
        <v>21.57</v>
      </c>
      <c r="K513">
        <v>21.535</v>
      </c>
      <c r="L513">
        <v>21.256924000000001</v>
      </c>
      <c r="M513">
        <v>51.009869999999999</v>
      </c>
      <c r="N513" s="1">
        <f>-100*(_xll.FDS($A$1,"P_PRICE_HIGH("&amp;A513&amp;","&amp;A513&amp;"-14D,,,,""PRICE"",""INTRA"")") - B513)/(_xll.FDS($A$1,"P_PRICE_HIGH("&amp;A513&amp;","&amp;A513&amp;"-14D,,,,""PRICE"",""INTRA"")") - _xll.FDS($A$1,"P_PRICE_LOW("&amp;A513&amp;","&amp;A513&amp;"-14D,,,,""PRICE"",""INTRA"")"))</f>
        <v>-1348.4388175266047</v>
      </c>
      <c r="O513">
        <v>-395</v>
      </c>
      <c r="P513">
        <v>1.776582735142229</v>
      </c>
      <c r="Q513">
        <v>1.8407008709546431</v>
      </c>
      <c r="R513">
        <v>10.439781515832941</v>
      </c>
      <c r="S513">
        <v>10.48959549586578</v>
      </c>
      <c r="T513">
        <v>13.724275728720979</v>
      </c>
      <c r="U513">
        <v>13.35328973880968</v>
      </c>
      <c r="V513">
        <v>3.452448662322718</v>
      </c>
      <c r="W513">
        <v>3.236017023551967</v>
      </c>
      <c r="X513">
        <v>96.788013150794455</v>
      </c>
      <c r="Y513">
        <v>47.893125921039477</v>
      </c>
      <c r="Z513">
        <v>1.4192407702538281</v>
      </c>
      <c r="AA513">
        <v>-0.51151630252245162</v>
      </c>
      <c r="AB513">
        <v>18.15529383170065</v>
      </c>
      <c r="AC513">
        <v>14.85743402460535</v>
      </c>
      <c r="AD513">
        <v>15.219715703290539</v>
      </c>
      <c r="AE513">
        <v>51.2367147169671</v>
      </c>
    </row>
    <row r="514" spans="1:31" x14ac:dyDescent="0.25">
      <c r="A514" t="str">
        <v>10/07/09</v>
      </c>
      <c r="B514">
        <v>21.75</v>
      </c>
      <c r="C514">
        <v>21.75</v>
      </c>
      <c r="D514" s="1">
        <v>21.75</v>
      </c>
      <c r="E514">
        <v>21.75</v>
      </c>
      <c r="F514">
        <v>21.75</v>
      </c>
      <c r="G514">
        <v>1.4899012713247051</v>
      </c>
      <c r="H514">
        <v>21.22</v>
      </c>
      <c r="I514">
        <v>21.487500000000001</v>
      </c>
      <c r="J514">
        <v>21.596665999999999</v>
      </c>
      <c r="K514">
        <v>21.55</v>
      </c>
      <c r="L514">
        <v>21.320385000000002</v>
      </c>
      <c r="M514">
        <v>56.501975999999999</v>
      </c>
      <c r="N514" s="1">
        <f>-100*(_xll.FDS($A$1,"P_PRICE_HIGH("&amp;A514&amp;","&amp;A514&amp;"-14D,,,,""PRICE"",""INTRA"")") - B514)/(_xll.FDS($A$1,"P_PRICE_HIGH("&amp;A514&amp;","&amp;A514&amp;"-14D,,,,""PRICE"",""INTRA"")") - _xll.FDS($A$1,"P_PRICE_LOW("&amp;A514&amp;","&amp;A514&amp;"-14D,,,,""PRICE"",""INTRA"")"))</f>
        <v>-1348.4111206169644</v>
      </c>
      <c r="O514">
        <v>-357</v>
      </c>
      <c r="P514">
        <v>1.8109065124617649</v>
      </c>
      <c r="Q514">
        <v>1.8796901471567069</v>
      </c>
      <c r="R514">
        <v>10.6236243267482</v>
      </c>
      <c r="S514">
        <v>10.686954541712449</v>
      </c>
      <c r="T514">
        <v>13.90730103304376</v>
      </c>
      <c r="U514">
        <v>13.513558220494939</v>
      </c>
      <c r="V514">
        <v>3.402956517910749</v>
      </c>
      <c r="W514">
        <v>3.1704499652272551</v>
      </c>
      <c r="X514">
        <v>99.714487574968956</v>
      </c>
      <c r="Y514">
        <v>47.860038947839577</v>
      </c>
      <c r="Z514">
        <v>1.4192055352239019</v>
      </c>
      <c r="AA514">
        <v>-1.1908900216873359</v>
      </c>
      <c r="AB514">
        <v>18.202034829166319</v>
      </c>
      <c r="AC514">
        <v>15.15316559573766</v>
      </c>
      <c r="AD514">
        <v>15.50567095979147</v>
      </c>
      <c r="AE514">
        <v>51.16739326479366</v>
      </c>
    </row>
    <row r="515" spans="1:31" x14ac:dyDescent="0.25">
      <c r="A515" t="str">
        <v>10/08/09</v>
      </c>
      <c r="B515">
        <v>22</v>
      </c>
      <c r="C515">
        <v>22</v>
      </c>
      <c r="D515" s="1">
        <v>22</v>
      </c>
      <c r="E515">
        <v>22</v>
      </c>
      <c r="F515">
        <v>22</v>
      </c>
      <c r="G515">
        <v>1.4967274413668421</v>
      </c>
      <c r="H515">
        <v>21.34</v>
      </c>
      <c r="I515">
        <v>21.491667</v>
      </c>
      <c r="J515">
        <v>21.61</v>
      </c>
      <c r="K515">
        <v>21.585000000000001</v>
      </c>
      <c r="L515">
        <v>21.389616</v>
      </c>
      <c r="M515">
        <v>59.236103</v>
      </c>
      <c r="N515" s="1">
        <f>-100*(_xll.FDS($A$1,"P_PRICE_HIGH("&amp;A515&amp;","&amp;A515&amp;"-14D,,,,""PRICE"",""INTRA"")") - B515)/(_xll.FDS($A$1,"P_PRICE_HIGH("&amp;A515&amp;","&amp;A515&amp;"-14D,,,,""PRICE"",""INTRA"")") - _xll.FDS($A$1,"P_PRICE_LOW("&amp;A515&amp;","&amp;A515&amp;"-14D,,,,""PRICE"",""INTRA"")"))</f>
        <v>-1348.3957334449419</v>
      </c>
      <c r="O515">
        <v>-331</v>
      </c>
      <c r="P515">
        <v>1.830232214192423</v>
      </c>
      <c r="Q515">
        <v>1.9006938606013939</v>
      </c>
      <c r="R515">
        <v>10.765128659177391</v>
      </c>
      <c r="S515">
        <v>10.81395675404892</v>
      </c>
      <c r="T515">
        <v>13.986545052974099</v>
      </c>
      <c r="U515">
        <v>13.584486264804619</v>
      </c>
      <c r="V515">
        <v>3.371531901904762</v>
      </c>
      <c r="W515">
        <v>3.1354197441818852</v>
      </c>
      <c r="X515">
        <v>93.93273266947233</v>
      </c>
      <c r="Y515">
        <v>47.81282603583162</v>
      </c>
      <c r="Z515">
        <v>1.438900531141124</v>
      </c>
      <c r="AA515">
        <v>-1.48741522963115</v>
      </c>
      <c r="AB515">
        <v>18.348073408218081</v>
      </c>
      <c r="AC515">
        <v>15.30732828476655</v>
      </c>
      <c r="AD515">
        <v>15.67858210466496</v>
      </c>
      <c r="AE515">
        <v>51.08362916300846</v>
      </c>
    </row>
    <row r="516" spans="1:31" x14ac:dyDescent="0.25">
      <c r="A516" t="str">
        <v>10/09/09</v>
      </c>
      <c r="B516">
        <v>22</v>
      </c>
      <c r="C516">
        <v>22</v>
      </c>
      <c r="D516" s="1">
        <v>22</v>
      </c>
      <c r="E516">
        <v>22</v>
      </c>
      <c r="F516">
        <v>22</v>
      </c>
      <c r="G516">
        <v>1.4916167620595719</v>
      </c>
      <c r="H516">
        <v>21.58</v>
      </c>
      <c r="I516">
        <v>21.475000000000001</v>
      </c>
      <c r="J516">
        <v>21.596665999999999</v>
      </c>
      <c r="K516">
        <v>21.612500000000001</v>
      </c>
      <c r="L516">
        <v>21.471153000000001</v>
      </c>
      <c r="M516">
        <v>59.236103</v>
      </c>
      <c r="N516" s="1">
        <f>-100*(_xll.FDS($A$1,"P_PRICE_HIGH("&amp;A516&amp;","&amp;A516&amp;"-14D,,,,""PRICE"",""INTRA"")") - B516)/(_xll.FDS($A$1,"P_PRICE_HIGH("&amp;A516&amp;","&amp;A516&amp;"-14D,,,,""PRICE"",""INTRA"")") - _xll.FDS($A$1,"P_PRICE_LOW("&amp;A516&amp;","&amp;A516&amp;"-14D,,,,""PRICE"",""INTRA"")"))</f>
        <v>-1488.3758179777144</v>
      </c>
      <c r="O516">
        <v>-328</v>
      </c>
      <c r="P516">
        <v>1.832529503843833</v>
      </c>
      <c r="Q516">
        <v>1.898501899794824</v>
      </c>
      <c r="R516">
        <v>10.7597983007817</v>
      </c>
      <c r="S516">
        <v>10.814595983918</v>
      </c>
      <c r="T516">
        <v>14.09234350660312</v>
      </c>
      <c r="U516">
        <v>13.70373993403795</v>
      </c>
      <c r="V516">
        <v>3.3613649041596929</v>
      </c>
      <c r="W516">
        <v>3.1319094385815851</v>
      </c>
      <c r="X516">
        <v>62.799424346216441</v>
      </c>
      <c r="Y516">
        <v>47.71343172724805</v>
      </c>
      <c r="Z516">
        <v>1.578390508544733</v>
      </c>
      <c r="AA516">
        <v>-0.67681502837067709</v>
      </c>
      <c r="AB516">
        <v>18.910529667098189</v>
      </c>
      <c r="AC516">
        <v>15.2940217779771</v>
      </c>
      <c r="AD516">
        <v>15.740920276051151</v>
      </c>
      <c r="AE516">
        <v>51.211509963900617</v>
      </c>
    </row>
    <row r="517" spans="1:31" x14ac:dyDescent="0.25">
      <c r="A517" t="str">
        <v>10/12/09</v>
      </c>
      <c r="B517">
        <v>21.75</v>
      </c>
      <c r="C517">
        <v>21.75</v>
      </c>
      <c r="D517" s="1">
        <v>21.75</v>
      </c>
      <c r="E517">
        <v>21.75</v>
      </c>
      <c r="F517">
        <v>21.75</v>
      </c>
      <c r="G517">
        <v>1.5155532326146091</v>
      </c>
      <c r="H517">
        <v>21.76</v>
      </c>
      <c r="I517">
        <v>21.45</v>
      </c>
      <c r="J517">
        <v>21.573333999999999</v>
      </c>
      <c r="K517">
        <v>21.622499999999999</v>
      </c>
      <c r="L517">
        <v>21.534614999999999</v>
      </c>
      <c r="M517">
        <v>55.211284999999997</v>
      </c>
      <c r="N517" s="1">
        <f>-100*(_xll.FDS($A$1,"P_PRICE_HIGH("&amp;A517&amp;","&amp;A517&amp;"-14D,,,,""PRICE"",""INTRA"")") - B517)/(_xll.FDS($A$1,"P_PRICE_HIGH("&amp;A517&amp;","&amp;A517&amp;"-14D,,,,""PRICE"",""INTRA"")") - _xll.FDS($A$1,"P_PRICE_LOW("&amp;A517&amp;","&amp;A517&amp;"-14D,,,,""PRICE"",""INTRA"")"))</f>
        <v>-1511.1797569103844</v>
      </c>
      <c r="O517">
        <v>-365</v>
      </c>
      <c r="P517">
        <v>1.824281224484857</v>
      </c>
      <c r="Q517">
        <v>1.878133557444484</v>
      </c>
      <c r="R517">
        <v>10.695462512204161</v>
      </c>
      <c r="S517">
        <v>10.681424454026921</v>
      </c>
      <c r="T517">
        <v>13.97789776734489</v>
      </c>
      <c r="U517">
        <v>13.539324886027741</v>
      </c>
      <c r="V517">
        <v>3.363836405537767</v>
      </c>
      <c r="W517">
        <v>3.1652942159342579</v>
      </c>
      <c r="X517">
        <v>0.51833979615181003</v>
      </c>
      <c r="Y517">
        <v>47.691638843431789</v>
      </c>
      <c r="Z517">
        <v>1.171266300166004</v>
      </c>
      <c r="AA517">
        <v>-0.55109659239715103</v>
      </c>
      <c r="AB517">
        <v>18.911299397907531</v>
      </c>
      <c r="AC517">
        <v>15.124290593135489</v>
      </c>
      <c r="AD517">
        <v>15.67126709293639</v>
      </c>
      <c r="AE517">
        <v>51.202442835317058</v>
      </c>
    </row>
    <row r="518" spans="1:31" x14ac:dyDescent="0.25">
      <c r="A518" t="str">
        <v>10/13/09</v>
      </c>
      <c r="B518">
        <v>22</v>
      </c>
      <c r="C518">
        <v>22</v>
      </c>
      <c r="D518" s="1">
        <v>22</v>
      </c>
      <c r="E518">
        <v>22</v>
      </c>
      <c r="F518">
        <v>22</v>
      </c>
      <c r="G518">
        <v>1.52384175072104</v>
      </c>
      <c r="H518">
        <v>21.9</v>
      </c>
      <c r="I518">
        <v>21.487500000000001</v>
      </c>
      <c r="J518">
        <v>21.576665999999999</v>
      </c>
      <c r="K518">
        <v>21.6525</v>
      </c>
      <c r="L518">
        <v>21.584616</v>
      </c>
      <c r="M518">
        <v>58.265106000000003</v>
      </c>
      <c r="N518" s="1">
        <f>-100*(_xll.FDS($A$1,"P_PRICE_HIGH("&amp;A518&amp;","&amp;A518&amp;"-14D,,,,""PRICE"",""INTRA"")") - B518)/(_xll.FDS($A$1,"P_PRICE_HIGH("&amp;A518&amp;","&amp;A518&amp;"-14D,,,,""PRICE"",""INTRA"")") - _xll.FDS($A$1,"P_PRICE_LOW("&amp;A518&amp;","&amp;A518&amp;"-14D,,,,""PRICE"",""INTRA"")"))</f>
        <v>-1511.1623635490826</v>
      </c>
      <c r="O518">
        <v>-344</v>
      </c>
      <c r="P518">
        <v>1.841611654549332</v>
      </c>
      <c r="Q518">
        <v>1.8958595076307529</v>
      </c>
      <c r="R518">
        <v>10.804448892355399</v>
      </c>
      <c r="S518">
        <v>10.789353729398091</v>
      </c>
      <c r="T518">
        <v>14.11632138660481</v>
      </c>
      <c r="U518">
        <v>13.68061112421233</v>
      </c>
      <c r="V518">
        <v>3.334852648052204</v>
      </c>
      <c r="W518">
        <v>3.1366928537172312</v>
      </c>
      <c r="X518">
        <v>77.930540012173438</v>
      </c>
      <c r="Y518">
        <v>47.694622980991838</v>
      </c>
      <c r="Z518">
        <v>0.94122249598421182</v>
      </c>
      <c r="AA518">
        <v>-0.75283223032285629</v>
      </c>
      <c r="AB518">
        <v>18.873450974462461</v>
      </c>
      <c r="AC518">
        <v>15.26294891639996</v>
      </c>
      <c r="AD518">
        <v>15.818810844503259</v>
      </c>
      <c r="AE518">
        <v>51.195833632372079</v>
      </c>
    </row>
    <row r="519" spans="1:31" x14ac:dyDescent="0.25">
      <c r="A519" t="str">
        <v>10/14/09</v>
      </c>
      <c r="B519">
        <v>22.4</v>
      </c>
      <c r="C519">
        <v>22.4</v>
      </c>
      <c r="D519" s="1">
        <v>22.4</v>
      </c>
      <c r="E519">
        <v>22.4</v>
      </c>
      <c r="F519">
        <v>22.4</v>
      </c>
      <c r="G519">
        <v>1.56510610429841</v>
      </c>
      <c r="H519">
        <v>22.03</v>
      </c>
      <c r="I519">
        <v>21.5625</v>
      </c>
      <c r="J519">
        <v>21.59</v>
      </c>
      <c r="K519">
        <v>21.704999999999998</v>
      </c>
      <c r="L519">
        <v>21.638462000000001</v>
      </c>
      <c r="M519">
        <v>62.652813000000002</v>
      </c>
      <c r="N519" s="1">
        <f>-100*(_xll.FDS($A$1,"P_PRICE_HIGH("&amp;A519&amp;","&amp;A519&amp;"-14D,,,,""PRICE"",""INTRA"")") - B519)/(_xll.FDS($A$1,"P_PRICE_HIGH("&amp;A519&amp;","&amp;A519&amp;"-14D,,,,""PRICE"",""INTRA"")") - _xll.FDS($A$1,"P_PRICE_LOW("&amp;A519&amp;","&amp;A519&amp;"-14D,,,,""PRICE"",""INTRA"")"))</f>
        <v>-1376.9561056687423</v>
      </c>
      <c r="O519">
        <v>-311</v>
      </c>
      <c r="P519">
        <v>1.870888486390911</v>
      </c>
      <c r="Q519">
        <v>1.927972748829049</v>
      </c>
      <c r="R519">
        <v>10.330505812846299</v>
      </c>
      <c r="S519">
        <v>10.8232128336527</v>
      </c>
      <c r="T519">
        <v>14.32286535080398</v>
      </c>
      <c r="U519">
        <v>13.89642739068942</v>
      </c>
      <c r="V519">
        <v>3.289155798747176</v>
      </c>
      <c r="W519">
        <v>3.082113246297268</v>
      </c>
      <c r="X519">
        <v>96.874136137000761</v>
      </c>
      <c r="Y519">
        <v>47.730999381777231</v>
      </c>
      <c r="Z519">
        <v>0.80163840715443679</v>
      </c>
      <c r="AA519">
        <v>-0.96935017415598923</v>
      </c>
      <c r="AB519">
        <v>18.580555303755879</v>
      </c>
      <c r="AC519">
        <v>15.54363921238375</v>
      </c>
      <c r="AD519">
        <v>16.07220507051257</v>
      </c>
      <c r="AE519">
        <v>51.149560230349358</v>
      </c>
    </row>
    <row r="520" spans="1:31" x14ac:dyDescent="0.25">
      <c r="A520" t="str">
        <v>10/15/09</v>
      </c>
      <c r="B520">
        <v>22.5</v>
      </c>
      <c r="C520">
        <v>22.5</v>
      </c>
      <c r="D520" s="1">
        <v>22.5</v>
      </c>
      <c r="E520">
        <v>22.5</v>
      </c>
      <c r="F520">
        <v>22.5</v>
      </c>
      <c r="G520">
        <v>1.5051198029181461</v>
      </c>
      <c r="H520">
        <v>22.13</v>
      </c>
      <c r="I520">
        <v>21.683332</v>
      </c>
      <c r="J520">
        <v>21.62</v>
      </c>
      <c r="K520">
        <v>21.74</v>
      </c>
      <c r="L520">
        <v>21.678846</v>
      </c>
      <c r="M520">
        <v>63.680824000000001</v>
      </c>
      <c r="N520" s="1">
        <f>-100*(_xll.FDS($A$1,"P_PRICE_HIGH("&amp;A520&amp;","&amp;A520&amp;"-14D,,,,""PRICE"",""INTRA"")") - B520)/(_xll.FDS($A$1,"P_PRICE_HIGH("&amp;A520&amp;","&amp;A520&amp;"-14D,,,,""PRICE"",""INTRA"")") - _xll.FDS($A$1,"P_PRICE_LOW("&amp;A520&amp;","&amp;A520&amp;"-14D,,,,""PRICE"",""INTRA"")"))</f>
        <v>-1142.649682052549</v>
      </c>
      <c r="O520">
        <v>-293</v>
      </c>
      <c r="P520">
        <v>1.8831130262796829</v>
      </c>
      <c r="Q520">
        <v>1.939748515511301</v>
      </c>
      <c r="R520">
        <v>10.358351606657971</v>
      </c>
      <c r="S520">
        <v>10.833723301228501</v>
      </c>
      <c r="T520">
        <v>14.41144776864275</v>
      </c>
      <c r="U520">
        <v>13.959795460174449</v>
      </c>
      <c r="V520">
        <v>3.2709698836276861</v>
      </c>
      <c r="W520">
        <v>3.0681261080729429</v>
      </c>
      <c r="X520">
        <v>91.762395151067665</v>
      </c>
      <c r="Y520">
        <v>47.763556061164188</v>
      </c>
      <c r="Z520">
        <v>0.6029986766759593</v>
      </c>
      <c r="AA520">
        <v>-1.203530871106677</v>
      </c>
      <c r="AB520">
        <v>18.621129820989012</v>
      </c>
      <c r="AC520">
        <v>15.624987647109069</v>
      </c>
      <c r="AD520">
        <v>16.177180326447971</v>
      </c>
      <c r="AE520">
        <v>51.123979024453249</v>
      </c>
    </row>
    <row r="521" spans="1:31" x14ac:dyDescent="0.25">
      <c r="A521" t="str">
        <v>10/16/09</v>
      </c>
      <c r="B521">
        <v>22.4</v>
      </c>
      <c r="C521">
        <v>22.4</v>
      </c>
      <c r="D521" s="1">
        <v>22.4</v>
      </c>
      <c r="E521">
        <v>22.4</v>
      </c>
      <c r="F521">
        <v>22.4</v>
      </c>
      <c r="G521">
        <v>1.4580805499207461</v>
      </c>
      <c r="H521">
        <v>22.21</v>
      </c>
      <c r="I521">
        <v>21.762499999999999</v>
      </c>
      <c r="J521">
        <v>21.676666000000001</v>
      </c>
      <c r="K521">
        <v>21.75</v>
      </c>
      <c r="L521">
        <v>21.721153000000001</v>
      </c>
      <c r="M521">
        <v>61.847465999999997</v>
      </c>
      <c r="N521" s="1">
        <f>-100*(_xll.FDS($A$1,"P_PRICE_HIGH("&amp;A521&amp;","&amp;A521&amp;"-14D,,,,""PRICE"",""INTRA"")") - B521)/(_xll.FDS($A$1,"P_PRICE_HIGH("&amp;A521&amp;","&amp;A521&amp;"-14D,,,,""PRICE"",""INTRA"")") - _xll.FDS($A$1,"P_PRICE_LOW("&amp;A521&amp;","&amp;A521&amp;"-14D,,,,""PRICE"",""INTRA"")"))</f>
        <v>-1142.6548226742557</v>
      </c>
      <c r="O521">
        <v>-301</v>
      </c>
      <c r="P521">
        <v>1.8856171183129811</v>
      </c>
      <c r="Q521">
        <v>1.9391750551824409</v>
      </c>
      <c r="R521">
        <v>10.361658442993949</v>
      </c>
      <c r="S521">
        <v>10.82411118994767</v>
      </c>
      <c r="T521">
        <v>14.549309119004921</v>
      </c>
      <c r="U521">
        <v>14.09231388651583</v>
      </c>
      <c r="V521">
        <v>3.265571122750869</v>
      </c>
      <c r="W521">
        <v>3.071300180591523</v>
      </c>
      <c r="X521">
        <v>13.38201310362793</v>
      </c>
      <c r="Y521">
        <v>47.772553766452958</v>
      </c>
      <c r="Z521">
        <v>0.49115713049305282</v>
      </c>
      <c r="AA521">
        <v>-0.86481754348311146</v>
      </c>
      <c r="AB521">
        <v>18.36848307484625</v>
      </c>
      <c r="AC521">
        <v>15.610596591140681</v>
      </c>
      <c r="AD521">
        <v>16.169695183522482</v>
      </c>
      <c r="AE521">
        <v>51.703789477097651</v>
      </c>
    </row>
    <row r="522" spans="1:31" x14ac:dyDescent="0.25">
      <c r="A522" t="str">
        <v>10/19/09</v>
      </c>
      <c r="B522">
        <v>22.65</v>
      </c>
      <c r="C522">
        <v>22.65</v>
      </c>
      <c r="D522" s="1">
        <v>22.65</v>
      </c>
      <c r="E522">
        <v>22.65</v>
      </c>
      <c r="F522">
        <v>22.65</v>
      </c>
      <c r="G522">
        <v>1.4718424942760631</v>
      </c>
      <c r="H522">
        <v>22.39</v>
      </c>
      <c r="I522">
        <v>21.866667</v>
      </c>
      <c r="J522">
        <v>21.753333999999999</v>
      </c>
      <c r="K522">
        <v>21.7775</v>
      </c>
      <c r="L522">
        <v>21.767306999999999</v>
      </c>
      <c r="M522">
        <v>64.591980000000007</v>
      </c>
      <c r="N522" s="1">
        <f>-100*(_xll.FDS($A$1,"P_PRICE_HIGH("&amp;A522&amp;","&amp;A522&amp;"-14D,,,,""PRICE"",""INTRA"")") - B522)/(_xll.FDS($A$1,"P_PRICE_HIGH("&amp;A522&amp;","&amp;A522&amp;"-14D,,,,""PRICE"",""INTRA"")") - _xll.FDS($A$1,"P_PRICE_LOW("&amp;A522&amp;","&amp;A522&amp;"-14D,,,,""PRICE"",""INTRA"")"))</f>
        <v>-1142.6419711199887</v>
      </c>
      <c r="O522">
        <v>-272</v>
      </c>
      <c r="P522">
        <v>1.9059109651576389</v>
      </c>
      <c r="Q522">
        <v>1.9541001470343331</v>
      </c>
      <c r="R522">
        <v>10.540982932984591</v>
      </c>
      <c r="S522">
        <v>10.985922006015301</v>
      </c>
      <c r="T522">
        <v>14.755514860085199</v>
      </c>
      <c r="U522">
        <v>14.27457428169785</v>
      </c>
      <c r="V522">
        <v>3.226450802767896</v>
      </c>
      <c r="W522">
        <v>3.0453798720456522</v>
      </c>
      <c r="X522">
        <v>96.081465651215041</v>
      </c>
      <c r="Y522">
        <v>47.774526018406959</v>
      </c>
      <c r="Z522">
        <v>0.34843285317986072</v>
      </c>
      <c r="AA522">
        <v>-0.56618487850263532</v>
      </c>
      <c r="AB522">
        <v>18.273213730190712</v>
      </c>
      <c r="AC522">
        <v>15.74188790956868</v>
      </c>
      <c r="AD522">
        <v>16.36566683984929</v>
      </c>
      <c r="AE522">
        <v>51.75199705009581</v>
      </c>
    </row>
    <row r="523" spans="1:31" x14ac:dyDescent="0.25">
      <c r="A523" t="str">
        <v>10/20/09</v>
      </c>
      <c r="B523">
        <v>22.85</v>
      </c>
      <c r="C523">
        <v>22.85</v>
      </c>
      <c r="D523" s="1">
        <v>22.85</v>
      </c>
      <c r="E523">
        <v>22.85</v>
      </c>
      <c r="F523">
        <v>22.85</v>
      </c>
      <c r="G523">
        <v>1.4683308069188299</v>
      </c>
      <c r="H523">
        <v>22.56</v>
      </c>
      <c r="I523">
        <v>22.037500000000001</v>
      </c>
      <c r="J523">
        <v>21.873332999999999</v>
      </c>
      <c r="K523">
        <v>21.822500000000002</v>
      </c>
      <c r="L523">
        <v>21.817308000000001</v>
      </c>
      <c r="M523">
        <v>66.658325000000005</v>
      </c>
      <c r="N523" s="1">
        <f>-100*(_xll.FDS($A$1,"P_PRICE_HIGH("&amp;A523&amp;","&amp;A523&amp;"-14D,,,,""PRICE"",""INTRA"")") - B523)/(_xll.FDS($A$1,"P_PRICE_HIGH("&amp;A523&amp;","&amp;A523&amp;"-14D,,,,""PRICE"",""INTRA"")") - _xll.FDS($A$1,"P_PRICE_LOW("&amp;A523&amp;","&amp;A523&amp;"-14D,,,,""PRICE"",""INTRA"")"))</f>
        <v>-1044.8703972868229</v>
      </c>
      <c r="O523">
        <v>-268</v>
      </c>
      <c r="P523">
        <v>1.9250990825597341</v>
      </c>
      <c r="Q523">
        <v>1.9716550716067951</v>
      </c>
      <c r="R523">
        <v>10.65763394950689</v>
      </c>
      <c r="S523">
        <v>11.09467859499625</v>
      </c>
      <c r="T523">
        <v>14.84989257716677</v>
      </c>
      <c r="U523">
        <v>14.359694911989889</v>
      </c>
      <c r="V523">
        <v>3.1978082891056752</v>
      </c>
      <c r="W523">
        <v>3.014837283641584</v>
      </c>
      <c r="X523">
        <v>69.212507762550388</v>
      </c>
      <c r="Y523">
        <v>47.66718763287804</v>
      </c>
      <c r="Z523">
        <v>0.3306990457086183</v>
      </c>
      <c r="AA523">
        <v>-0.29580537817405339</v>
      </c>
      <c r="AB523">
        <v>18.220876403276591</v>
      </c>
      <c r="AC523">
        <v>15.864752764317331</v>
      </c>
      <c r="AD523">
        <v>16.502109134030441</v>
      </c>
      <c r="AE523">
        <v>51.819986735207657</v>
      </c>
    </row>
    <row r="524" spans="1:31" x14ac:dyDescent="0.25">
      <c r="A524" t="str">
        <v>10/21/09</v>
      </c>
      <c r="B524">
        <v>22.75</v>
      </c>
      <c r="C524">
        <v>22.75</v>
      </c>
      <c r="D524" s="1">
        <v>22.75</v>
      </c>
      <c r="E524">
        <v>22.75</v>
      </c>
      <c r="F524">
        <v>22.75</v>
      </c>
      <c r="G524">
        <v>1.457857291742394</v>
      </c>
      <c r="H524">
        <v>22.63</v>
      </c>
      <c r="I524">
        <v>22.195833</v>
      </c>
      <c r="J524">
        <v>21.96</v>
      </c>
      <c r="K524">
        <v>21.85</v>
      </c>
      <c r="L524">
        <v>21.869230000000002</v>
      </c>
      <c r="M524">
        <v>64.627494999999996</v>
      </c>
      <c r="N524" s="1">
        <f>-100*(_xll.FDS($A$1,"P_PRICE_HIGH("&amp;A524&amp;","&amp;A524&amp;"-14D,,,,""PRICE"",""INTRA"")") - B524)/(_xll.FDS($A$1,"P_PRICE_HIGH("&amp;A524&amp;","&amp;A524&amp;"-14D,,,,""PRICE"",""INTRA"")") - _xll.FDS($A$1,"P_PRICE_LOW("&amp;A524&amp;","&amp;A524&amp;"-14D,,,,""PRICE"",""INTRA"")"))</f>
        <v>-1044.8750559034002</v>
      </c>
      <c r="O524">
        <v>-269</v>
      </c>
      <c r="P524">
        <v>1.91902746597434</v>
      </c>
      <c r="Q524">
        <v>1.960886778399314</v>
      </c>
      <c r="R524">
        <v>10.644736853529301</v>
      </c>
      <c r="S524">
        <v>11.047077432153261</v>
      </c>
      <c r="T524">
        <v>14.7789952809737</v>
      </c>
      <c r="U524">
        <v>14.277468209172911</v>
      </c>
      <c r="V524">
        <v>3.207049797696111</v>
      </c>
      <c r="W524">
        <v>3.0370140366189919</v>
      </c>
      <c r="X524">
        <v>29.71439629489959</v>
      </c>
      <c r="Y524">
        <v>47.712656088154887</v>
      </c>
      <c r="Z524">
        <v>0.50984268720587433</v>
      </c>
      <c r="AA524">
        <v>2.43318661050459E-2</v>
      </c>
      <c r="AB524">
        <v>18.428917966591062</v>
      </c>
      <c r="AC524">
        <v>15.763843851381649</v>
      </c>
      <c r="AD524">
        <v>16.45843549646677</v>
      </c>
      <c r="AE524">
        <v>51.867566322704107</v>
      </c>
    </row>
    <row r="525" spans="1:31" x14ac:dyDescent="0.25">
      <c r="A525" t="str">
        <v>10/22/09</v>
      </c>
      <c r="B525">
        <v>22.7</v>
      </c>
      <c r="C525">
        <v>22.7</v>
      </c>
      <c r="D525" s="1">
        <v>22.7</v>
      </c>
      <c r="E525">
        <v>22.7</v>
      </c>
      <c r="F525">
        <v>22.7</v>
      </c>
      <c r="G525">
        <v>1.448189471759195</v>
      </c>
      <c r="H525">
        <v>22.67</v>
      </c>
      <c r="I525">
        <v>22.3125</v>
      </c>
      <c r="J525">
        <v>22.046666999999999</v>
      </c>
      <c r="K525">
        <v>21.8825</v>
      </c>
      <c r="L525">
        <v>21.921154000000001</v>
      </c>
      <c r="M525">
        <v>63.584395999999998</v>
      </c>
      <c r="N525" s="1">
        <f>-100*(_xll.FDS($A$1,"P_PRICE_HIGH("&amp;A525&amp;","&amp;A525&amp;"-14D,,,,""PRICE"",""INTRA"")") - B525)/(_xll.FDS($A$1,"P_PRICE_HIGH("&amp;A525&amp;","&amp;A525&amp;"-14D,,,,""PRICE"",""INTRA"")") - _xll.FDS($A$1,"P_PRICE_LOW("&amp;A525&amp;","&amp;A525&amp;"-14D,,,,""PRICE"",""INTRA"")"))</f>
        <v>-1044.8773852116888</v>
      </c>
      <c r="O525">
        <v>-287</v>
      </c>
      <c r="P525">
        <v>1.914693142193393</v>
      </c>
      <c r="Q525">
        <v>1.95346564722838</v>
      </c>
      <c r="R525">
        <v>10.603588394545071</v>
      </c>
      <c r="S525">
        <v>10.96518491855981</v>
      </c>
      <c r="T525">
        <v>14.68185485689261</v>
      </c>
      <c r="U525">
        <v>14.13848134003894</v>
      </c>
      <c r="V525">
        <v>3.210736681336539</v>
      </c>
      <c r="W525">
        <v>3.0524189171554599</v>
      </c>
      <c r="X525">
        <v>43.041172003045361</v>
      </c>
      <c r="Y525">
        <v>47.712663968774933</v>
      </c>
      <c r="Z525">
        <v>0.55732775472290674</v>
      </c>
      <c r="AA525">
        <v>-0.32282422187348242</v>
      </c>
      <c r="AB525">
        <v>18.453351883875719</v>
      </c>
      <c r="AC525">
        <v>15.68383988322096</v>
      </c>
      <c r="AD525">
        <v>16.4159457566914</v>
      </c>
      <c r="AE525">
        <v>51.877966641823662</v>
      </c>
    </row>
    <row r="526" spans="1:31" x14ac:dyDescent="0.25">
      <c r="A526" t="str">
        <v>10/23/09</v>
      </c>
      <c r="B526">
        <v>23.05</v>
      </c>
      <c r="C526">
        <v>23.05</v>
      </c>
      <c r="D526" s="1">
        <v>23.05</v>
      </c>
      <c r="E526">
        <v>23.05</v>
      </c>
      <c r="F526">
        <v>23.05</v>
      </c>
      <c r="G526">
        <v>1.3589086318058721</v>
      </c>
      <c r="H526">
        <v>22.8</v>
      </c>
      <c r="I526">
        <v>22.420833999999999</v>
      </c>
      <c r="J526">
        <v>22.196667000000001</v>
      </c>
      <c r="K526">
        <v>21.9575</v>
      </c>
      <c r="L526">
        <v>21.96923</v>
      </c>
      <c r="M526">
        <v>67.534530000000004</v>
      </c>
      <c r="N526" s="1">
        <f>-100*(_xll.FDS($A$1,"P_PRICE_HIGH("&amp;A526&amp;","&amp;A526&amp;"-14D,,,,""PRICE"",""INTRA"")") - B526)/(_xll.FDS($A$1,"P_PRICE_HIGH("&amp;A526&amp;","&amp;A526&amp;"-14D,,,,""PRICE"",""INTRA"")") - _xll.FDS($A$1,"P_PRICE_LOW("&amp;A526&amp;","&amp;A526&amp;"-14D,,,,""PRICE"",""INTRA"")"))</f>
        <v>-976.13166591071206</v>
      </c>
      <c r="O526">
        <v>-268</v>
      </c>
      <c r="P526">
        <v>1.9508202551089231</v>
      </c>
      <c r="Q526">
        <v>1.9911314555132711</v>
      </c>
      <c r="R526">
        <v>10.72947956578718</v>
      </c>
      <c r="S526">
        <v>11.11688981254729</v>
      </c>
      <c r="T526">
        <v>14.854817840962131</v>
      </c>
      <c r="U526">
        <v>14.30451231864893</v>
      </c>
      <c r="V526">
        <v>3.1636007356370541</v>
      </c>
      <c r="W526">
        <v>2.9958850408508249</v>
      </c>
      <c r="X526">
        <v>91.545183442408899</v>
      </c>
      <c r="Y526">
        <v>47.669634545012237</v>
      </c>
      <c r="Z526">
        <v>0.50571378027973113</v>
      </c>
      <c r="AA526">
        <v>-0.62171287073692638</v>
      </c>
      <c r="AB526">
        <v>18.39681605764666</v>
      </c>
      <c r="AC526">
        <v>15.96432316992618</v>
      </c>
      <c r="AD526">
        <v>16.699679259855731</v>
      </c>
      <c r="AE526">
        <v>51.903125533133689</v>
      </c>
    </row>
    <row r="527" spans="1:31" x14ac:dyDescent="0.25">
      <c r="A527" t="str">
        <v>10/27/09</v>
      </c>
      <c r="B527">
        <v>22.7</v>
      </c>
      <c r="C527">
        <v>22.7</v>
      </c>
      <c r="D527" s="1">
        <v>22.7</v>
      </c>
      <c r="E527">
        <v>22.7</v>
      </c>
      <c r="F527">
        <v>22.7</v>
      </c>
      <c r="G527">
        <v>1.41722998177388</v>
      </c>
      <c r="H527">
        <v>22.81</v>
      </c>
      <c r="I527">
        <v>22.479165999999999</v>
      </c>
      <c r="J527">
        <v>22.32</v>
      </c>
      <c r="K527">
        <v>22.017499999999998</v>
      </c>
      <c r="L527">
        <v>21.988461999999998</v>
      </c>
      <c r="M527">
        <v>60.470500000000001</v>
      </c>
      <c r="N527" s="1">
        <f>-100*(_xll.FDS($A$1,"P_PRICE_HIGH("&amp;A527&amp;","&amp;A527&amp;"-14D,,,,""PRICE"",""INTRA"")") - B527)/(_xll.FDS($A$1,"P_PRICE_HIGH("&amp;A527&amp;","&amp;A527&amp;"-14D,,,,""PRICE"",""INTRA"")") - _xll.FDS($A$1,"P_PRICE_LOW("&amp;A527&amp;","&amp;A527&amp;"-14D,,,,""PRICE"",""INTRA"")"))</f>
        <v>-1070.7747930457697</v>
      </c>
      <c r="O527">
        <v>-300</v>
      </c>
      <c r="P527">
        <v>1.9281648199768591</v>
      </c>
      <c r="Q527">
        <v>1.952131703823164</v>
      </c>
      <c r="R527">
        <v>10.58680282706788</v>
      </c>
      <c r="S527">
        <v>10.903667695696511</v>
      </c>
      <c r="T527">
        <v>14.65120268970745</v>
      </c>
      <c r="U527">
        <v>13.981695076004099</v>
      </c>
      <c r="V527">
        <v>3.1819086931449849</v>
      </c>
      <c r="W527">
        <v>3.0603221321802021</v>
      </c>
      <c r="X527">
        <v>8.1547842622685724</v>
      </c>
      <c r="Y527">
        <v>47.54915117143436</v>
      </c>
      <c r="Z527">
        <v>0.79384097070093329</v>
      </c>
      <c r="AA527">
        <v>-0.68988727610868161</v>
      </c>
      <c r="AB527">
        <v>18.470732243564381</v>
      </c>
      <c r="AC527">
        <v>15.586515617151971</v>
      </c>
      <c r="AD527">
        <v>16.47109343428448</v>
      </c>
      <c r="AE527">
        <v>51.851543377584697</v>
      </c>
    </row>
    <row r="528" spans="1:31" x14ac:dyDescent="0.25">
      <c r="A528" t="str">
        <v>10/28/09</v>
      </c>
      <c r="B528">
        <v>22.25</v>
      </c>
      <c r="C528">
        <v>22.25</v>
      </c>
      <c r="D528" s="1">
        <v>22.25</v>
      </c>
      <c r="E528">
        <v>22.25</v>
      </c>
      <c r="F528">
        <v>22.25</v>
      </c>
      <c r="G528">
        <v>1.4074095696638531</v>
      </c>
      <c r="H528">
        <v>22.69</v>
      </c>
      <c r="I528">
        <v>22.5</v>
      </c>
      <c r="J528">
        <v>22.383333</v>
      </c>
      <c r="K528">
        <v>22.077500000000001</v>
      </c>
      <c r="L528">
        <v>21.994230000000002</v>
      </c>
      <c r="M528">
        <v>52.820545000000003</v>
      </c>
      <c r="N528" s="1">
        <f>-100*(_xll.FDS($A$1,"P_PRICE_HIGH("&amp;A528&amp;","&amp;A528&amp;"-14D,,,,""PRICE"",""INTRA"")") - B528)/(_xll.FDS($A$1,"P_PRICE_HIGH("&amp;A528&amp;","&amp;A528&amp;"-14D,,,,""PRICE"",""INTRA"")") - _xll.FDS($A$1,"P_PRICE_LOW("&amp;A528&amp;","&amp;A528&amp;"-14D,,,,""PRICE"",""INTRA"")"))</f>
        <v>-1460.350777423067</v>
      </c>
      <c r="O528">
        <v>-331</v>
      </c>
      <c r="P528">
        <v>1.8981270238314749</v>
      </c>
      <c r="Q528">
        <v>1.9150409297109161</v>
      </c>
      <c r="R528">
        <v>10.41437944304783</v>
      </c>
      <c r="S528">
        <v>10.68756496936464</v>
      </c>
      <c r="T528">
        <v>14.51484085538384</v>
      </c>
      <c r="U528">
        <v>13.806983473372799</v>
      </c>
      <c r="V528">
        <v>3.218019391726429</v>
      </c>
      <c r="W528">
        <v>3.1226419243388279</v>
      </c>
      <c r="X528">
        <v>0.91855139534917729</v>
      </c>
      <c r="Y528">
        <v>47.602892922517682</v>
      </c>
      <c r="Z528">
        <v>0.83304089901304379</v>
      </c>
      <c r="AA528">
        <v>-0.1138033374970614</v>
      </c>
      <c r="AB528">
        <v>18.611297052000989</v>
      </c>
      <c r="AC528">
        <v>15.293030813226091</v>
      </c>
      <c r="AD528">
        <v>16.23593389251165</v>
      </c>
      <c r="AE528">
        <v>51.90295904531613</v>
      </c>
    </row>
    <row r="529" spans="1:31" x14ac:dyDescent="0.25">
      <c r="A529" t="str">
        <v>10/29/09</v>
      </c>
      <c r="B529">
        <v>21.4</v>
      </c>
      <c r="C529">
        <v>21.4</v>
      </c>
      <c r="D529" s="1">
        <v>21.4</v>
      </c>
      <c r="E529">
        <v>21.4</v>
      </c>
      <c r="F529">
        <v>21.4</v>
      </c>
      <c r="G529">
        <v>1.635105408594137</v>
      </c>
      <c r="H529">
        <v>22.42</v>
      </c>
      <c r="I529">
        <v>22.470832999999999</v>
      </c>
      <c r="J529">
        <v>22.36</v>
      </c>
      <c r="K529">
        <v>22.074999999999999</v>
      </c>
      <c r="L529">
        <v>21.973078000000001</v>
      </c>
      <c r="M529">
        <v>42.009770000000003</v>
      </c>
      <c r="N529" s="1">
        <f>-100*(_xll.FDS($A$1,"P_PRICE_HIGH("&amp;A529&amp;","&amp;A529&amp;"-14D,,,,""PRICE"",""INTRA"")") - B529)/(_xll.FDS($A$1,"P_PRICE_HIGH("&amp;A529&amp;","&amp;A529&amp;"-14D,,,,""PRICE"",""INTRA"")") - _xll.FDS($A$1,"P_PRICE_LOW("&amp;A529&amp;","&amp;A529&amp;"-14D,,,,""PRICE"",""INTRA"")"))</f>
        <v>-1521.0953906628645</v>
      </c>
      <c r="O529">
        <v>-367</v>
      </c>
      <c r="P529">
        <v>1.8564848447758411</v>
      </c>
      <c r="Q529">
        <v>1.862767798946765</v>
      </c>
      <c r="R529">
        <v>10.227833843285669</v>
      </c>
      <c r="S529">
        <v>10.398440110702809</v>
      </c>
      <c r="T529">
        <v>14.298966542196119</v>
      </c>
      <c r="U529">
        <v>13.523251439007369</v>
      </c>
      <c r="V529">
        <v>3.2854077675060722</v>
      </c>
      <c r="W529">
        <v>3.2336077392110831</v>
      </c>
      <c r="X529">
        <v>0.12773354817321411</v>
      </c>
      <c r="Y529">
        <v>47.924665557154768</v>
      </c>
      <c r="Z529">
        <v>1.246070778134587</v>
      </c>
      <c r="AA529">
        <v>1.031049193341796</v>
      </c>
      <c r="AB529">
        <v>18.142871919512039</v>
      </c>
      <c r="AC529">
        <v>14.867686785834911</v>
      </c>
      <c r="AD529">
        <v>15.81467139427582</v>
      </c>
      <c r="AE529">
        <v>51.865092730632178</v>
      </c>
    </row>
    <row r="530" spans="1:31" x14ac:dyDescent="0.25">
      <c r="A530" t="str">
        <v>10/30/09</v>
      </c>
      <c r="B530">
        <v>21.85</v>
      </c>
      <c r="C530">
        <v>21.85</v>
      </c>
      <c r="D530" s="1">
        <v>21.85</v>
      </c>
      <c r="E530">
        <v>21.85</v>
      </c>
      <c r="F530">
        <v>21.85</v>
      </c>
      <c r="G530">
        <v>1.69922738256943</v>
      </c>
      <c r="H530">
        <v>22.25</v>
      </c>
      <c r="I530">
        <v>22.458334000000001</v>
      </c>
      <c r="J530">
        <v>22.35</v>
      </c>
      <c r="K530">
        <v>22.0975</v>
      </c>
      <c r="L530">
        <v>21.959616</v>
      </c>
      <c r="M530">
        <v>48.069519999999997</v>
      </c>
      <c r="N530" s="1">
        <f>-100*(_xll.FDS($A$1,"P_PRICE_HIGH("&amp;A530&amp;","&amp;A530&amp;"-14D,,,,""PRICE"",""INTRA"")") - B530)/(_xll.FDS($A$1,"P_PRICE_HIGH("&amp;A530&amp;","&amp;A530&amp;"-14D,,,,""PRICE"",""INTRA"")") - _xll.FDS($A$1,"P_PRICE_LOW("&amp;A530&amp;","&amp;A530&amp;"-14D,,,,""PRICE"",""INTRA"")"))</f>
        <v>-1521.0651015023459</v>
      </c>
      <c r="O530">
        <v>-332</v>
      </c>
      <c r="P530">
        <v>1.899447870053071</v>
      </c>
      <c r="Q530">
        <v>1.9088038334091091</v>
      </c>
      <c r="R530">
        <v>10.43299122802679</v>
      </c>
      <c r="S530">
        <v>10.562898129139329</v>
      </c>
      <c r="T530">
        <v>14.49881236950281</v>
      </c>
      <c r="U530">
        <v>13.617959918115121</v>
      </c>
      <c r="V530">
        <v>3.229239124078878</v>
      </c>
      <c r="W530">
        <v>3.1699391936070112</v>
      </c>
      <c r="X530">
        <v>93.171107428840031</v>
      </c>
      <c r="Y530">
        <v>48.00064794027741</v>
      </c>
      <c r="Z530">
        <v>1.289231020096328</v>
      </c>
      <c r="AA530">
        <v>0.58696341340981883</v>
      </c>
      <c r="AB530">
        <v>18.249307708669161</v>
      </c>
      <c r="AC530">
        <v>15.19034215807805</v>
      </c>
      <c r="AD530">
        <v>16.158274415455821</v>
      </c>
      <c r="AE530">
        <v>51.84414964259588</v>
      </c>
    </row>
    <row r="531" spans="1:31" x14ac:dyDescent="0.25">
      <c r="A531" t="str">
        <v>11/02/09</v>
      </c>
      <c r="B531">
        <v>21.75</v>
      </c>
      <c r="C531">
        <v>21.75</v>
      </c>
      <c r="D531" s="1">
        <v>21.75</v>
      </c>
      <c r="E531">
        <v>21.75</v>
      </c>
      <c r="F531">
        <v>21.75</v>
      </c>
      <c r="G531">
        <v>1.5593958454594301</v>
      </c>
      <c r="H531">
        <v>21.99</v>
      </c>
      <c r="I531">
        <v>22.404167000000001</v>
      </c>
      <c r="J531">
        <v>22.333334000000001</v>
      </c>
      <c r="K531">
        <v>22.145</v>
      </c>
      <c r="L531">
        <v>21.948076</v>
      </c>
      <c r="M531">
        <v>46.896743999999998</v>
      </c>
      <c r="N531" s="1">
        <f>-100*(_xll.FDS($A$1,"P_PRICE_HIGH("&amp;A531&amp;","&amp;A531&amp;"-14D,,,,""PRICE"",""INTRA"")") - B531)/(_xll.FDS($A$1,"P_PRICE_HIGH("&amp;A531&amp;","&amp;A531&amp;"-14D,,,,""PRICE"",""INTRA"")") - _xll.FDS($A$1,"P_PRICE_LOW("&amp;A531&amp;","&amp;A531&amp;"-14D,,,,""PRICE"",""INTRA"")"))</f>
        <v>-1517.5682118849545</v>
      </c>
      <c r="O531">
        <v>-353</v>
      </c>
      <c r="P531">
        <v>1.891787182931965</v>
      </c>
      <c r="Q531">
        <v>1.8923343168955069</v>
      </c>
      <c r="R531">
        <v>10.38478236995795</v>
      </c>
      <c r="S531">
        <v>10.505436917046071</v>
      </c>
      <c r="T531">
        <v>14.463994984025749</v>
      </c>
      <c r="U531">
        <v>13.530486972587189</v>
      </c>
      <c r="V531">
        <v>3.2292585101295099</v>
      </c>
      <c r="W531">
        <v>3.1980657840660269</v>
      </c>
      <c r="X531">
        <v>24.487267135900922</v>
      </c>
      <c r="Y531">
        <v>47.994539110321249</v>
      </c>
      <c r="Z531">
        <v>1.2768614002502641</v>
      </c>
      <c r="AA531">
        <v>1.5516718317137961</v>
      </c>
      <c r="AB531">
        <v>18.274541336862399</v>
      </c>
      <c r="AC531">
        <v>15.05299717674705</v>
      </c>
      <c r="AD531">
        <v>16.110987608895361</v>
      </c>
      <c r="AE531">
        <v>51.895267738689967</v>
      </c>
    </row>
    <row r="532" spans="1:31" x14ac:dyDescent="0.25">
      <c r="A532" t="str">
        <v>11/03/09</v>
      </c>
      <c r="B532">
        <v>21.3</v>
      </c>
      <c r="C532">
        <v>21.3</v>
      </c>
      <c r="D532" s="1">
        <v>21.3</v>
      </c>
      <c r="E532">
        <v>21.3</v>
      </c>
      <c r="F532">
        <v>21.3</v>
      </c>
      <c r="G532">
        <v>1.6429299513228339</v>
      </c>
      <c r="H532">
        <v>21.71</v>
      </c>
      <c r="I532">
        <v>22.304167</v>
      </c>
      <c r="J532">
        <v>22.303332999999999</v>
      </c>
      <c r="K532">
        <v>22.1675</v>
      </c>
      <c r="L532">
        <v>21.938461</v>
      </c>
      <c r="M532">
        <v>41.938225000000003</v>
      </c>
      <c r="N532" s="1">
        <f>-100*(_xll.FDS($A$1,"P_PRICE_HIGH("&amp;A532&amp;","&amp;A532&amp;"-14D,,,,""PRICE"",""INTRA"")") - B532)/(_xll.FDS($A$1,"P_PRICE_HIGH("&amp;A532&amp;","&amp;A532&amp;"-14D,,,,""PRICE"",""INTRA"")") - _xll.FDS($A$1,"P_PRICE_LOW("&amp;A532&amp;","&amp;A532&amp;"-14D,,,,""PRICE"",""INTRA"")"))</f>
        <v>-1517.5984312777462</v>
      </c>
      <c r="O532">
        <v>-385</v>
      </c>
      <c r="P532">
        <v>1.867004006301697</v>
      </c>
      <c r="Q532">
        <v>1.860461767972402</v>
      </c>
      <c r="R532">
        <v>10.218963711481219</v>
      </c>
      <c r="S532">
        <v>10.29906667962811</v>
      </c>
      <c r="T532">
        <v>14.2294013357869</v>
      </c>
      <c r="U532">
        <v>13.32470365462871</v>
      </c>
      <c r="V532">
        <v>3.2611840637224021</v>
      </c>
      <c r="W532">
        <v>3.2519075445918659</v>
      </c>
      <c r="X532">
        <v>4.794709657729241</v>
      </c>
      <c r="Y532">
        <v>47.935483236170377</v>
      </c>
      <c r="Z532">
        <v>1.3251846291021541</v>
      </c>
      <c r="AA532">
        <v>1.7905604299147431</v>
      </c>
      <c r="AB532">
        <v>18.16748361770798</v>
      </c>
      <c r="AC532">
        <v>14.784910206996081</v>
      </c>
      <c r="AD532">
        <v>15.86835603859171</v>
      </c>
      <c r="AE532">
        <v>51.361486936197373</v>
      </c>
    </row>
    <row r="533" spans="1:31" x14ac:dyDescent="0.25">
      <c r="A533" t="str">
        <v>11/04/09</v>
      </c>
      <c r="B533">
        <v>21.7</v>
      </c>
      <c r="C533">
        <v>21.7</v>
      </c>
      <c r="D533" s="1">
        <v>21.7</v>
      </c>
      <c r="E533">
        <v>21.7</v>
      </c>
      <c r="F533">
        <v>21.7</v>
      </c>
      <c r="G533">
        <v>1.6261362485045561</v>
      </c>
      <c r="H533">
        <v>21.6</v>
      </c>
      <c r="I533">
        <v>22.245832</v>
      </c>
      <c r="J533">
        <v>22.283332999999999</v>
      </c>
      <c r="K533">
        <v>22.1875</v>
      </c>
      <c r="L533">
        <v>21.946154</v>
      </c>
      <c r="M533">
        <v>47.274765000000002</v>
      </c>
      <c r="N533" s="1">
        <f>-100*(_xll.FDS($A$1,"P_PRICE_HIGH("&amp;A533&amp;","&amp;A533&amp;"-14D,,,,""PRICE"",""INTRA"")") - B533)/(_xll.FDS($A$1,"P_PRICE_HIGH("&amp;A533&amp;","&amp;A533&amp;"-14D,,,,""PRICE"",""INTRA"")") - _xll.FDS($A$1,"P_PRICE_LOW("&amp;A533&amp;","&amp;A533&amp;"-14D,,,,""PRICE"",""INTRA"")"))</f>
        <v>-1517.5715695952647</v>
      </c>
      <c r="O533">
        <v>-345</v>
      </c>
      <c r="P533">
        <v>1.8958944458989311</v>
      </c>
      <c r="Q533">
        <v>1.8907986784363651</v>
      </c>
      <c r="R533">
        <v>10.394866943195129</v>
      </c>
      <c r="S533">
        <v>10.50518050508189</v>
      </c>
      <c r="T533">
        <v>14.355673159210591</v>
      </c>
      <c r="U533">
        <v>13.42481619455741</v>
      </c>
      <c r="V533">
        <v>3.2183100761242089</v>
      </c>
      <c r="W533">
        <v>3.19749911676388</v>
      </c>
      <c r="X533">
        <v>99.744406128108039</v>
      </c>
      <c r="Y533">
        <v>47.881367581327673</v>
      </c>
      <c r="Z533">
        <v>1.338020820247432</v>
      </c>
      <c r="AA533">
        <v>1.374950933233875</v>
      </c>
      <c r="AB533">
        <v>18.16559376452766</v>
      </c>
      <c r="AC533">
        <v>15.018095942445459</v>
      </c>
      <c r="AD533">
        <v>16.120383329917619</v>
      </c>
      <c r="AE533">
        <v>51.377412897072332</v>
      </c>
    </row>
    <row r="534" spans="1:31" x14ac:dyDescent="0.25">
      <c r="A534" t="str">
        <v>11/05/09</v>
      </c>
      <c r="B534">
        <v>21.5</v>
      </c>
      <c r="C534">
        <v>21.5</v>
      </c>
      <c r="D534" s="1">
        <v>21.5</v>
      </c>
      <c r="E534">
        <v>21.5</v>
      </c>
      <c r="F534">
        <v>21.5</v>
      </c>
      <c r="G534">
        <v>1.5700283845478611</v>
      </c>
      <c r="H534">
        <v>21.62</v>
      </c>
      <c r="I534">
        <v>22.15</v>
      </c>
      <c r="J534">
        <v>22.223333</v>
      </c>
      <c r="K534">
        <v>22.175000000000001</v>
      </c>
      <c r="L534">
        <v>21.963460000000001</v>
      </c>
      <c r="M534">
        <v>45.045433000000003</v>
      </c>
      <c r="N534" s="1">
        <f>-100*(_xll.FDS($A$1,"P_PRICE_HIGH("&amp;A534&amp;","&amp;A534&amp;"-14D,,,,""PRICE"",""INTRA"")") - B534)/(_xll.FDS($A$1,"P_PRICE_HIGH("&amp;A534&amp;","&amp;A534&amp;"-14D,,,,""PRICE"",""INTRA"")") - _xll.FDS($A$1,"P_PRICE_LOW("&amp;A534&amp;","&amp;A534&amp;"-14D,,,,""PRICE"",""INTRA"")"))</f>
        <v>-1517.5850004365054</v>
      </c>
      <c r="O534">
        <v>-372</v>
      </c>
      <c r="P534">
        <v>1.887417573160258</v>
      </c>
      <c r="Q534">
        <v>1.878598229247618</v>
      </c>
      <c r="R534">
        <v>10.340550851625199</v>
      </c>
      <c r="S534">
        <v>10.42519295378019</v>
      </c>
      <c r="T534">
        <v>14.3133008054025</v>
      </c>
      <c r="U534">
        <v>13.349552535607261</v>
      </c>
      <c r="V534">
        <v>3.22713456982915</v>
      </c>
      <c r="W534">
        <v>3.2186015194274851</v>
      </c>
      <c r="X534">
        <v>46.158679456250873</v>
      </c>
      <c r="Y534">
        <v>47.864246700827387</v>
      </c>
      <c r="Z534">
        <v>1.2870315155031249</v>
      </c>
      <c r="AA534">
        <v>1.700086576542289</v>
      </c>
      <c r="AB534">
        <v>18.09812510330508</v>
      </c>
      <c r="AC534">
        <v>14.913539811211949</v>
      </c>
      <c r="AD534">
        <v>16.03880798799338</v>
      </c>
      <c r="AE534">
        <v>51.416448038041239</v>
      </c>
    </row>
    <row r="535" spans="1:31" x14ac:dyDescent="0.25">
      <c r="A535" t="str">
        <v>11/06/09</v>
      </c>
      <c r="B535">
        <v>21.95</v>
      </c>
      <c r="C535">
        <v>21.95</v>
      </c>
      <c r="D535" s="1">
        <v>21.95</v>
      </c>
      <c r="E535">
        <v>21.95</v>
      </c>
      <c r="F535">
        <v>21.95</v>
      </c>
      <c r="G535">
        <v>1.620326157595338</v>
      </c>
      <c r="H535">
        <v>21.64</v>
      </c>
      <c r="I535">
        <v>22.074999999999999</v>
      </c>
      <c r="J535">
        <v>22.186665999999999</v>
      </c>
      <c r="K535">
        <v>22.172499999999999</v>
      </c>
      <c r="L535">
        <v>21.982693000000001</v>
      </c>
      <c r="M535">
        <v>50.680878</v>
      </c>
      <c r="N535" s="1">
        <f>-100*(_xll.FDS($A$1,"P_PRICE_HIGH("&amp;A535&amp;","&amp;A535&amp;"-14D,,,,""PRICE"",""INTRA"")") - B535)/(_xll.FDS($A$1,"P_PRICE_HIGH("&amp;A535&amp;","&amp;A535&amp;"-14D,,,,""PRICE"",""INTRA"")") - _xll.FDS($A$1,"P_PRICE_LOW("&amp;A535&amp;","&amp;A535&amp;"-14D,,,,""PRICE"",""INTRA"")"))</f>
        <v>-1517.5547810437138</v>
      </c>
      <c r="O535">
        <v>-332</v>
      </c>
      <c r="P535">
        <v>1.9172331149016939</v>
      </c>
      <c r="Q535">
        <v>1.9085338645341929</v>
      </c>
      <c r="R535">
        <v>10.496298161720819</v>
      </c>
      <c r="S535">
        <v>10.58841560577287</v>
      </c>
      <c r="T535">
        <v>14.45834059247286</v>
      </c>
      <c r="U535">
        <v>13.479652734161601</v>
      </c>
      <c r="V535">
        <v>3.1817265326158171</v>
      </c>
      <c r="W535">
        <v>3.173404980774452</v>
      </c>
      <c r="X535">
        <v>98.877744219865207</v>
      </c>
      <c r="Y535">
        <v>47.899278846171683</v>
      </c>
      <c r="Z535">
        <v>1.3392182393571139</v>
      </c>
      <c r="AA535">
        <v>1.140654991802585</v>
      </c>
      <c r="AB535">
        <v>18.1916630584529</v>
      </c>
      <c r="AC535">
        <v>15.13720686561264</v>
      </c>
      <c r="AD535">
        <v>16.293504728840201</v>
      </c>
      <c r="AE535">
        <v>51.385094837073638</v>
      </c>
    </row>
    <row r="536" spans="1:31" x14ac:dyDescent="0.25">
      <c r="A536" t="str">
        <v>11/09/09</v>
      </c>
      <c r="B536">
        <v>22.35</v>
      </c>
      <c r="C536">
        <v>22.35</v>
      </c>
      <c r="D536" s="1">
        <v>22.35</v>
      </c>
      <c r="E536">
        <v>22.35</v>
      </c>
      <c r="F536">
        <v>22.35</v>
      </c>
      <c r="G536">
        <v>1.6705346279754369</v>
      </c>
      <c r="H536">
        <v>21.76</v>
      </c>
      <c r="I536">
        <v>22.041665999999999</v>
      </c>
      <c r="J536">
        <v>22.183332</v>
      </c>
      <c r="K536">
        <v>22.19</v>
      </c>
      <c r="L536">
        <v>22.01923</v>
      </c>
      <c r="M536">
        <v>55.089516000000003</v>
      </c>
      <c r="N536" s="1">
        <f>-100*(_xll.FDS($A$1,"P_PRICE_HIGH("&amp;A536&amp;","&amp;A536&amp;"-14D,,,,""PRICE"",""INTRA"")") - B536)/(_xll.FDS($A$1,"P_PRICE_HIGH("&amp;A536&amp;","&amp;A536&amp;"-14D,,,,""PRICE"",""INTRA"")") - _xll.FDS($A$1,"P_PRICE_LOW("&amp;A536&amp;","&amp;A536&amp;"-14D,,,,""PRICE"",""INTRA"")"))</f>
        <v>-1517.5279193612323</v>
      </c>
      <c r="O536">
        <v>-305</v>
      </c>
      <c r="P536">
        <v>1.953440862146258</v>
      </c>
      <c r="Q536">
        <v>1.938828771608722</v>
      </c>
      <c r="R536">
        <v>10.604093025962131</v>
      </c>
      <c r="S536">
        <v>10.68475674997191</v>
      </c>
      <c r="T536">
        <v>14.55296438283462</v>
      </c>
      <c r="U536">
        <v>13.53363353628691</v>
      </c>
      <c r="V536">
        <v>3.1215499714594102</v>
      </c>
      <c r="W536">
        <v>3.123271855940525</v>
      </c>
      <c r="X536">
        <v>87.155841915572793</v>
      </c>
      <c r="Y536">
        <v>47.850189343994607</v>
      </c>
      <c r="Z536">
        <v>1.1310385159561249</v>
      </c>
      <c r="AA536">
        <v>0.45747626885203901</v>
      </c>
      <c r="AB536">
        <v>18.293640976293599</v>
      </c>
      <c r="AC536">
        <v>15.362716521584691</v>
      </c>
      <c r="AD536">
        <v>16.61009457599588</v>
      </c>
      <c r="AE536">
        <v>51.393917742725449</v>
      </c>
    </row>
    <row r="537" spans="1:31" x14ac:dyDescent="0.25">
      <c r="A537" t="str">
        <v>11/10/09</v>
      </c>
      <c r="B537">
        <v>22.35</v>
      </c>
      <c r="C537">
        <v>22.35</v>
      </c>
      <c r="D537" s="1">
        <v>22.35</v>
      </c>
      <c r="E537">
        <v>22.35</v>
      </c>
      <c r="F537">
        <v>22.35</v>
      </c>
      <c r="G537">
        <v>1.6459071362947399</v>
      </c>
      <c r="H537">
        <v>21.97</v>
      </c>
      <c r="I537">
        <v>22.012499999999999</v>
      </c>
      <c r="J537">
        <v>22.163333999999999</v>
      </c>
      <c r="K537">
        <v>22.22</v>
      </c>
      <c r="L537">
        <v>22.078845999999999</v>
      </c>
      <c r="M537">
        <v>55.089516000000003</v>
      </c>
      <c r="N537" s="1">
        <f>-100*(_xll.FDS($A$1,"P_PRICE_HIGH("&amp;A537&amp;","&amp;A537&amp;"-14D,,,,""PRICE"",""INTRA"")") - B537)/(_xll.FDS($A$1,"P_PRICE_HIGH("&amp;A537&amp;","&amp;A537&amp;"-14D,,,,""PRICE"",""INTRA"")") - _xll.FDS($A$1,"P_PRICE_LOW("&amp;A537&amp;","&amp;A537&amp;"-14D,,,,""PRICE"",""INTRA"")"))</f>
        <v>-1517.5279193612323</v>
      </c>
      <c r="O537">
        <v>-293</v>
      </c>
      <c r="P537">
        <v>1.9587361492806381</v>
      </c>
      <c r="Q537">
        <v>1.9434115995537711</v>
      </c>
      <c r="R537">
        <v>10.630716501113699</v>
      </c>
      <c r="S537">
        <v>10.681075993483759</v>
      </c>
      <c r="T537">
        <v>14.566961852866539</v>
      </c>
      <c r="U537">
        <v>13.517961743623861</v>
      </c>
      <c r="V537">
        <v>3.108656922191734</v>
      </c>
      <c r="W537">
        <v>3.1161157663192189</v>
      </c>
      <c r="X537">
        <v>77.914340502740885</v>
      </c>
      <c r="Y537">
        <v>47.614696374777942</v>
      </c>
      <c r="Z537">
        <v>1.5404745961723041</v>
      </c>
      <c r="AA537">
        <v>0.64572043731893169</v>
      </c>
      <c r="AB537">
        <v>19.013711818324129</v>
      </c>
      <c r="AC537">
        <v>15.323152044435581</v>
      </c>
      <c r="AD537">
        <v>16.67702533556394</v>
      </c>
      <c r="AE537">
        <v>51.41812834752313</v>
      </c>
    </row>
    <row r="538" spans="1:31" x14ac:dyDescent="0.25">
      <c r="A538" t="str">
        <v>11/11/09</v>
      </c>
      <c r="B538">
        <v>22.7</v>
      </c>
      <c r="C538">
        <v>22.7</v>
      </c>
      <c r="D538" s="1">
        <v>22.7</v>
      </c>
      <c r="E538">
        <v>22.7</v>
      </c>
      <c r="F538">
        <v>22.7</v>
      </c>
      <c r="G538">
        <v>1.6616291320381791</v>
      </c>
      <c r="H538">
        <v>22.17</v>
      </c>
      <c r="I538">
        <v>21.983333999999999</v>
      </c>
      <c r="J538">
        <v>22.153334000000001</v>
      </c>
      <c r="K538">
        <v>22.254999999999999</v>
      </c>
      <c r="L538">
        <v>22.15</v>
      </c>
      <c r="M538">
        <v>58.824629999999999</v>
      </c>
      <c r="N538" s="1">
        <f>-100*(_xll.FDS($A$1,"P_PRICE_HIGH("&amp;A538&amp;","&amp;A538&amp;"-14D,,,,""PRICE"",""INTRA"")") - B538)/(_xll.FDS($A$1,"P_PRICE_HIGH("&amp;A538&amp;","&amp;A538&amp;"-14D,,,,""PRICE"",""INTRA"")") - _xll.FDS($A$1,"P_PRICE_LOW("&amp;A538&amp;","&amp;A538&amp;"-14D,,,,""PRICE"",""INTRA"")"))</f>
        <v>-1495.3436103545853</v>
      </c>
      <c r="O538">
        <v>-284</v>
      </c>
      <c r="P538">
        <v>1.9922342047417301</v>
      </c>
      <c r="Q538">
        <v>1.9752308457200261</v>
      </c>
      <c r="R538">
        <v>11.15137717484685</v>
      </c>
      <c r="S538">
        <v>10.769728139324171</v>
      </c>
      <c r="T538">
        <v>14.644176144472</v>
      </c>
      <c r="U538">
        <v>13.57930647750312</v>
      </c>
      <c r="V538">
        <v>3.0615809341984379</v>
      </c>
      <c r="W538">
        <v>3.0655362159644759</v>
      </c>
      <c r="X538">
        <v>82.688353545358552</v>
      </c>
      <c r="Y538">
        <v>47.228135340019001</v>
      </c>
      <c r="Z538">
        <v>2.1125544255361568</v>
      </c>
      <c r="AA538">
        <v>6.4402668506689034E-3</v>
      </c>
      <c r="AB538">
        <v>20.137990981342789</v>
      </c>
      <c r="AC538">
        <v>15.45140874796499</v>
      </c>
      <c r="AD538">
        <v>16.957238453097279</v>
      </c>
      <c r="AE538">
        <v>51.30771976235102</v>
      </c>
    </row>
    <row r="539" spans="1:31" x14ac:dyDescent="0.25">
      <c r="A539" t="str">
        <v>11/12/09</v>
      </c>
      <c r="B539">
        <v>22.5</v>
      </c>
      <c r="C539">
        <v>22.5</v>
      </c>
      <c r="D539" s="1">
        <v>22.5</v>
      </c>
      <c r="E539">
        <v>22.5</v>
      </c>
      <c r="F539">
        <v>22.5</v>
      </c>
      <c r="G539">
        <v>1.629923169427419</v>
      </c>
      <c r="H539">
        <v>22.37</v>
      </c>
      <c r="I539">
        <v>21.966667000000001</v>
      </c>
      <c r="J539">
        <v>22.136666999999999</v>
      </c>
      <c r="K539">
        <v>22.26</v>
      </c>
      <c r="L539">
        <v>22.196154</v>
      </c>
      <c r="M539">
        <v>55.960552</v>
      </c>
      <c r="N539" s="1">
        <f>-100*(_xll.FDS($A$1,"P_PRICE_HIGH("&amp;A539&amp;","&amp;A539&amp;"-14D,,,,""PRICE"",""INTRA"")") - B539)/(_xll.FDS($A$1,"P_PRICE_HIGH("&amp;A539&amp;","&amp;A539&amp;"-14D,,,,""PRICE"",""INTRA"")") - _xll.FDS($A$1,"P_PRICE_LOW("&amp;A539&amp;","&amp;A539&amp;"-14D,,,,""PRICE"",""INTRA"")"))</f>
        <v>-1438.9746647552117</v>
      </c>
      <c r="O539">
        <v>-300</v>
      </c>
      <c r="P539">
        <v>1.97341307614462</v>
      </c>
      <c r="Q539">
        <v>1.9502072651598299</v>
      </c>
      <c r="R539">
        <v>11.07360541542254</v>
      </c>
      <c r="S539">
        <v>10.66318296482231</v>
      </c>
      <c r="T539">
        <v>14.557649134004819</v>
      </c>
      <c r="U539">
        <v>13.47235772622574</v>
      </c>
      <c r="V539">
        <v>3.0834606057812151</v>
      </c>
      <c r="W539">
        <v>3.1054811613568529</v>
      </c>
      <c r="X539">
        <v>9.3771719816197674</v>
      </c>
      <c r="Y539">
        <v>47.105451251160822</v>
      </c>
      <c r="Z539">
        <v>3.2214809980140182</v>
      </c>
      <c r="AA539">
        <v>0.15078096145355141</v>
      </c>
      <c r="AB539">
        <v>20.956380368791041</v>
      </c>
      <c r="AC539">
        <v>15.21426203722986</v>
      </c>
      <c r="AD539">
        <v>16.83600774645118</v>
      </c>
      <c r="AE539">
        <v>51.30674208420384</v>
      </c>
    </row>
    <row r="540" spans="1:31" x14ac:dyDescent="0.25">
      <c r="A540" t="str">
        <v>11/13/09</v>
      </c>
      <c r="B540">
        <v>22.65</v>
      </c>
      <c r="C540">
        <v>22.65</v>
      </c>
      <c r="D540" s="1">
        <v>22.65</v>
      </c>
      <c r="E540">
        <v>22.65</v>
      </c>
      <c r="F540">
        <v>22.65</v>
      </c>
      <c r="G540">
        <v>1.633647476510008</v>
      </c>
      <c r="H540">
        <v>22.51</v>
      </c>
      <c r="I540">
        <v>22</v>
      </c>
      <c r="J540">
        <v>22.133333</v>
      </c>
      <c r="K540">
        <v>22.267499999999998</v>
      </c>
      <c r="L540">
        <v>22.23077</v>
      </c>
      <c r="M540">
        <v>57.626883999999997</v>
      </c>
      <c r="N540" s="1">
        <f>-100*(_xll.FDS($A$1,"P_PRICE_HIGH("&amp;A540&amp;","&amp;A540&amp;"-14D,,,,""PRICE"",""INTRA"")") - B540)/(_xll.FDS($A$1,"P_PRICE_HIGH("&amp;A540&amp;","&amp;A540&amp;"-14D,,,,""PRICE"",""INTRA"")") - _xll.FDS($A$1,"P_PRICE_LOW("&amp;A540&amp;","&amp;A540&amp;"-14D,,,,""PRICE"",""INTRA"")"))</f>
        <v>-1438.965149765932</v>
      </c>
      <c r="O540">
        <v>-297</v>
      </c>
      <c r="P540">
        <v>1.988295813089036</v>
      </c>
      <c r="Q540">
        <v>1.9638500813210531</v>
      </c>
      <c r="R540">
        <v>11.08899377705071</v>
      </c>
      <c r="S540">
        <v>10.58609712987705</v>
      </c>
      <c r="T540">
        <v>14.58960302000351</v>
      </c>
      <c r="U540">
        <v>13.478491106766199</v>
      </c>
      <c r="V540">
        <v>3.064900319153268</v>
      </c>
      <c r="W540">
        <v>3.085798364766648</v>
      </c>
      <c r="X540">
        <v>71.142024268097771</v>
      </c>
      <c r="Y540">
        <v>47.130174964293488</v>
      </c>
      <c r="Z540">
        <v>3.565795137080098</v>
      </c>
      <c r="AA540">
        <v>-9.0518575234119075E-2</v>
      </c>
      <c r="AB540">
        <v>20.885023706589461</v>
      </c>
      <c r="AC540">
        <v>15.317788073478219</v>
      </c>
      <c r="AD540">
        <v>16.964416691022091</v>
      </c>
      <c r="AE540">
        <v>51.783934105954877</v>
      </c>
    </row>
    <row r="541" spans="1:31" x14ac:dyDescent="0.25">
      <c r="A541" t="str">
        <v>11/16/09</v>
      </c>
      <c r="B541">
        <v>23.05</v>
      </c>
      <c r="C541">
        <v>23.05</v>
      </c>
      <c r="D541" s="1">
        <v>23.05</v>
      </c>
      <c r="E541">
        <v>23.05</v>
      </c>
      <c r="F541">
        <v>23.05</v>
      </c>
      <c r="G541">
        <v>1.673105808637688</v>
      </c>
      <c r="H541">
        <v>22.65</v>
      </c>
      <c r="I541">
        <v>22.137499999999999</v>
      </c>
      <c r="J541">
        <v>22.133333</v>
      </c>
      <c r="K541">
        <v>22.3</v>
      </c>
      <c r="L541">
        <v>22.271153999999999</v>
      </c>
      <c r="M541">
        <v>61.779919999999997</v>
      </c>
      <c r="N541" s="1">
        <f>-100*(_xll.FDS($A$1,"P_PRICE_HIGH("&amp;A541&amp;","&amp;A541&amp;"-14D,,,,""PRICE"",""INTRA"")") - B541)/(_xll.FDS($A$1,"P_PRICE_HIGH("&amp;A541&amp;","&amp;A541&amp;"-14D,,,,""PRICE"",""INTRA"")") - _xll.FDS($A$1,"P_PRICE_LOW("&amp;A541&amp;","&amp;A541&amp;"-14D,,,,""PRICE"",""INTRA"")"))</f>
        <v>-1230.0008030193546</v>
      </c>
      <c r="O541">
        <v>-272</v>
      </c>
      <c r="P541">
        <v>2.0275767694584288</v>
      </c>
      <c r="Q541">
        <v>1.9959004749016309</v>
      </c>
      <c r="R541">
        <v>11.20771425141707</v>
      </c>
      <c r="S541">
        <v>10.700363169167771</v>
      </c>
      <c r="T541">
        <v>14.73530076566311</v>
      </c>
      <c r="U541">
        <v>13.59239612672954</v>
      </c>
      <c r="V541">
        <v>3.004578140856121</v>
      </c>
      <c r="W541">
        <v>3.041771352585656</v>
      </c>
      <c r="X541">
        <v>85.432305868062357</v>
      </c>
      <c r="Y541">
        <v>47.051282788355373</v>
      </c>
      <c r="Z541">
        <v>3.8181287754138511</v>
      </c>
      <c r="AA541">
        <v>0.1469092110147269</v>
      </c>
      <c r="AB541">
        <v>21.301958183178058</v>
      </c>
      <c r="AC541">
        <v>15.512491203380231</v>
      </c>
      <c r="AD541">
        <v>17.305346347816521</v>
      </c>
      <c r="AE541">
        <v>51.810885627859641</v>
      </c>
    </row>
    <row r="542" spans="1:31" x14ac:dyDescent="0.25">
      <c r="A542" t="str">
        <v>11/17/09</v>
      </c>
      <c r="B542">
        <v>23</v>
      </c>
      <c r="C542">
        <v>23</v>
      </c>
      <c r="D542" s="1">
        <v>23</v>
      </c>
      <c r="E542">
        <v>23</v>
      </c>
      <c r="F542">
        <v>23</v>
      </c>
      <c r="G542">
        <v>1.658998221030044</v>
      </c>
      <c r="H542">
        <v>22.78</v>
      </c>
      <c r="I542">
        <v>22.233333999999999</v>
      </c>
      <c r="J542">
        <v>22.153334000000001</v>
      </c>
      <c r="K542">
        <v>22.317499999999999</v>
      </c>
      <c r="L542">
        <v>22.309615999999998</v>
      </c>
      <c r="M542">
        <v>60.97542</v>
      </c>
      <c r="N542" s="1">
        <f>-100*(_xll.FDS($A$1,"P_PRICE_HIGH("&amp;A542&amp;","&amp;A542&amp;"-14D,,,,""PRICE"",""INTRA"")") - B542)/(_xll.FDS($A$1,"P_PRICE_HIGH("&amp;A542&amp;","&amp;A542&amp;"-14D,,,,""PRICE"",""INTRA"")") - _xll.FDS($A$1,"P_PRICE_LOW("&amp;A542&amp;","&amp;A542&amp;"-14D,,,,""PRICE"",""INTRA"")"))</f>
        <v>-1229.0847138493814</v>
      </c>
      <c r="O542">
        <v>-288</v>
      </c>
      <c r="P542">
        <v>2.0302785557331058</v>
      </c>
      <c r="Q542">
        <v>1.9961895983051769</v>
      </c>
      <c r="R542">
        <v>11.19352503007369</v>
      </c>
      <c r="S542">
        <v>10.66876892590864</v>
      </c>
      <c r="T542">
        <v>14.74006208674788</v>
      </c>
      <c r="U542">
        <v>13.57698442143352</v>
      </c>
      <c r="V542">
        <v>2.9971909657273428</v>
      </c>
      <c r="W542">
        <v>3.052054128846295</v>
      </c>
      <c r="X542">
        <v>17.627051997667561</v>
      </c>
      <c r="Y542">
        <v>47.156009013539823</v>
      </c>
      <c r="Z542">
        <v>3.872420965602271</v>
      </c>
      <c r="AA542">
        <v>0.48699837665814533</v>
      </c>
      <c r="AB542">
        <v>20.83659176249105</v>
      </c>
      <c r="AC542">
        <v>15.49400029190177</v>
      </c>
      <c r="AD542">
        <v>17.265140757242062</v>
      </c>
      <c r="AE542">
        <v>51.858226509740263</v>
      </c>
    </row>
    <row r="543" spans="1:31" x14ac:dyDescent="0.25">
      <c r="A543" t="str">
        <v>11/18/09</v>
      </c>
      <c r="B543">
        <v>22.95</v>
      </c>
      <c r="C543">
        <v>22.95</v>
      </c>
      <c r="D543" s="1">
        <v>22.95</v>
      </c>
      <c r="E543">
        <v>22.95</v>
      </c>
      <c r="F543">
        <v>22.95</v>
      </c>
      <c r="G543">
        <v>1.649174375151133</v>
      </c>
      <c r="H543">
        <v>22.83</v>
      </c>
      <c r="I543">
        <v>22.333334000000001</v>
      </c>
      <c r="J543">
        <v>22.2</v>
      </c>
      <c r="K543">
        <v>22.322500000000002</v>
      </c>
      <c r="L543">
        <v>22.35577</v>
      </c>
      <c r="M543">
        <v>60.132150000000003</v>
      </c>
      <c r="N543" s="1">
        <f>-100*(_xll.FDS($A$1,"P_PRICE_HIGH("&amp;A543&amp;","&amp;A543&amp;"-14D,,,,""PRICE"",""INTRA"")") - B543)/(_xll.FDS($A$1,"P_PRICE_HIGH("&amp;A543&amp;","&amp;A543&amp;"-14D,,,,""PRICE"",""INTRA"")") - _xll.FDS($A$1,"P_PRICE_LOW("&amp;A543&amp;","&amp;A543&amp;"-14D,,,,""PRICE"",""INTRA"")"))</f>
        <v>-1172.1934097639532</v>
      </c>
      <c r="O543">
        <v>-307</v>
      </c>
      <c r="P543">
        <v>2.023919531478894</v>
      </c>
      <c r="Q543">
        <v>1.985545646297036</v>
      </c>
      <c r="R543">
        <v>11.20285161441938</v>
      </c>
      <c r="S543">
        <v>10.6770245547059</v>
      </c>
      <c r="T543">
        <v>14.830107812157379</v>
      </c>
      <c r="U543">
        <v>13.652244756252831</v>
      </c>
      <c r="V543">
        <v>3.0019318233502368</v>
      </c>
      <c r="W543">
        <v>3.0622914869229021</v>
      </c>
      <c r="X543">
        <v>44.711023913088027</v>
      </c>
      <c r="Y543">
        <v>47.047580114277658</v>
      </c>
      <c r="Z543">
        <v>3.8818580465560819</v>
      </c>
      <c r="AA543">
        <v>1.283838189299098</v>
      </c>
      <c r="AB543">
        <v>20.566193962928899</v>
      </c>
      <c r="AC543">
        <v>15.40473554719093</v>
      </c>
      <c r="AD543">
        <v>17.173042071739751</v>
      </c>
      <c r="AE543">
        <v>51.901086311955559</v>
      </c>
    </row>
    <row r="544" spans="1:31" x14ac:dyDescent="0.25">
      <c r="A544" t="str">
        <v>11/19/09</v>
      </c>
      <c r="B544">
        <v>22.7</v>
      </c>
      <c r="C544">
        <v>22.7</v>
      </c>
      <c r="D544" s="1">
        <v>22.7</v>
      </c>
      <c r="E544">
        <v>22.7</v>
      </c>
      <c r="F544">
        <v>22.7</v>
      </c>
      <c r="G544">
        <v>1.6652827018507541</v>
      </c>
      <c r="H544">
        <v>22.87</v>
      </c>
      <c r="I544">
        <v>22.45</v>
      </c>
      <c r="J544">
        <v>22.286667000000001</v>
      </c>
      <c r="K544">
        <v>22.32</v>
      </c>
      <c r="L544">
        <v>22.382691999999999</v>
      </c>
      <c r="M544">
        <v>55.964590000000001</v>
      </c>
      <c r="N544" s="1">
        <f>-100*(_xll.FDS($A$1,"P_PRICE_HIGH("&amp;A544&amp;","&amp;A544&amp;"-14D,,,,""PRICE"",""INTRA"")") - B544)/(_xll.FDS($A$1,"P_PRICE_HIGH("&amp;A544&amp;","&amp;A544&amp;"-14D,,,,""PRICE"",""INTRA"")") - _xll.FDS($A$1,"P_PRICE_LOW("&amp;A544&amp;","&amp;A544&amp;"-14D,,,,""PRICE"",""INTRA"")"))</f>
        <v>-1172.2061086926717</v>
      </c>
      <c r="O544">
        <v>-317</v>
      </c>
      <c r="P544">
        <v>2.0141667584296878</v>
      </c>
      <c r="Q544">
        <v>1.971877465652526</v>
      </c>
      <c r="R544">
        <v>11.16911588810421</v>
      </c>
      <c r="S544">
        <v>10.634223378250971</v>
      </c>
      <c r="T544">
        <v>14.849572280786139</v>
      </c>
      <c r="U544">
        <v>13.6705320324235</v>
      </c>
      <c r="V544">
        <v>3.0119892633536032</v>
      </c>
      <c r="W544">
        <v>3.0870414954332461</v>
      </c>
      <c r="X544">
        <v>8.9206712147296674</v>
      </c>
      <c r="Y544">
        <v>47.078457556834692</v>
      </c>
      <c r="Z544">
        <v>3.8416070518958838</v>
      </c>
      <c r="AA544">
        <v>1.657049771905454</v>
      </c>
      <c r="AB544">
        <v>20.412448832529421</v>
      </c>
      <c r="AC544">
        <v>15.29038416082861</v>
      </c>
      <c r="AD544">
        <v>17.067456780147531</v>
      </c>
      <c r="AE544">
        <v>51.904545534853717</v>
      </c>
    </row>
    <row r="545" spans="1:31" x14ac:dyDescent="0.25">
      <c r="A545" t="str">
        <v>11/20/09</v>
      </c>
      <c r="B545">
        <v>22.55</v>
      </c>
      <c r="C545">
        <v>22.55</v>
      </c>
      <c r="D545" s="1">
        <v>22.55</v>
      </c>
      <c r="E545">
        <v>22.55</v>
      </c>
      <c r="F545">
        <v>22.55</v>
      </c>
      <c r="G545">
        <v>1.671144535372509</v>
      </c>
      <c r="H545">
        <v>22.85</v>
      </c>
      <c r="I545">
        <v>22.520834000000001</v>
      </c>
      <c r="J545">
        <v>22.333334000000001</v>
      </c>
      <c r="K545">
        <v>22.3125</v>
      </c>
      <c r="L545">
        <v>22.388462000000001</v>
      </c>
      <c r="M545">
        <v>53.565770000000001</v>
      </c>
      <c r="N545" s="1">
        <f>-100*(_xll.FDS($A$1,"P_PRICE_HIGH("&amp;A545&amp;","&amp;A545&amp;"-14D,,,,""PRICE"",""INTRA"")") - B545)/(_xll.FDS($A$1,"P_PRICE_HIGH("&amp;A545&amp;","&amp;A545&amp;"-14D,,,,""PRICE"",""INTRA"")") - _xll.FDS($A$1,"P_PRICE_LOW("&amp;A545&amp;","&amp;A545&amp;"-14D,,,,""PRICE"",""INTRA"")"))</f>
        <v>-1172.2137280499028</v>
      </c>
      <c r="O545">
        <v>-341</v>
      </c>
      <c r="P545">
        <v>2.002137270403515</v>
      </c>
      <c r="Q545">
        <v>1.9556560740686439</v>
      </c>
      <c r="R545">
        <v>11.03414709088746</v>
      </c>
      <c r="S545">
        <v>10.5375873381443</v>
      </c>
      <c r="T545">
        <v>14.664205006953461</v>
      </c>
      <c r="U545">
        <v>13.541539294336649</v>
      </c>
      <c r="V545">
        <v>3.0219324252872219</v>
      </c>
      <c r="W545">
        <v>3.1148675081335679</v>
      </c>
      <c r="X545">
        <v>4.7162758899858277</v>
      </c>
      <c r="Y545">
        <v>47.135609257115313</v>
      </c>
      <c r="Z545">
        <v>3.6169177410775109</v>
      </c>
      <c r="AA545">
        <v>1.5738142055437481</v>
      </c>
      <c r="AB545">
        <v>20.450132135884129</v>
      </c>
      <c r="AC545">
        <v>15.17198976653146</v>
      </c>
      <c r="AD545">
        <v>16.978722073309189</v>
      </c>
      <c r="AE545">
        <v>51.937660145633068</v>
      </c>
    </row>
    <row r="546" spans="1:31" x14ac:dyDescent="0.25">
      <c r="A546" t="str">
        <v>11/23/09</v>
      </c>
      <c r="B546">
        <v>22.9</v>
      </c>
      <c r="C546">
        <v>22.9</v>
      </c>
      <c r="D546" s="1">
        <v>22.9</v>
      </c>
      <c r="E546">
        <v>22.9</v>
      </c>
      <c r="F546">
        <v>22.9</v>
      </c>
      <c r="G546">
        <v>1.6716434207696469</v>
      </c>
      <c r="H546">
        <v>22.82</v>
      </c>
      <c r="I546">
        <v>22.637499999999999</v>
      </c>
      <c r="J546">
        <v>22.41</v>
      </c>
      <c r="K546">
        <v>22.305</v>
      </c>
      <c r="L546">
        <v>22.403846999999999</v>
      </c>
      <c r="M546">
        <v>58.080784000000001</v>
      </c>
      <c r="N546" s="1">
        <f>-100*(_xll.FDS($A$1,"P_PRICE_HIGH("&amp;A546&amp;","&amp;A546&amp;"-14D,,,,""PRICE"",""INTRA"")") - B546)/(_xll.FDS($A$1,"P_PRICE_HIGH("&amp;A546&amp;","&amp;A546&amp;"-14D,,,,""PRICE"",""INTRA"")") - _xll.FDS($A$1,"P_PRICE_LOW("&amp;A546&amp;","&amp;A546&amp;"-14D,,,,""PRICE"",""INTRA"")"))</f>
        <v>-1230.0013325160558</v>
      </c>
      <c r="O546">
        <v>-309</v>
      </c>
      <c r="P546">
        <v>2.0300773149692302</v>
      </c>
      <c r="Q546">
        <v>1.975458446030729</v>
      </c>
      <c r="R546">
        <v>11.237209465561961</v>
      </c>
      <c r="S546">
        <v>10.55208013110898</v>
      </c>
      <c r="T546">
        <v>14.99270374171261</v>
      </c>
      <c r="U546">
        <v>13.8741308383466</v>
      </c>
      <c r="V546">
        <v>2.9727464052164669</v>
      </c>
      <c r="W546">
        <v>3.081263002668821</v>
      </c>
      <c r="X546">
        <v>92.196638284546921</v>
      </c>
      <c r="Y546">
        <v>47.164302879667389</v>
      </c>
      <c r="Z546">
        <v>3.3684975152541639</v>
      </c>
      <c r="AA546">
        <v>1.004022386096189</v>
      </c>
      <c r="AB546">
        <v>20.883272970482711</v>
      </c>
      <c r="AC546">
        <v>15.345040241054351</v>
      </c>
      <c r="AD546">
        <v>17.30383076150169</v>
      </c>
      <c r="AE546">
        <v>51.971285686858501</v>
      </c>
    </row>
    <row r="547" spans="1:31" x14ac:dyDescent="0.25">
      <c r="A547" t="str">
        <v>11/24/09</v>
      </c>
      <c r="B547">
        <v>22.6</v>
      </c>
      <c r="C547">
        <v>22.6</v>
      </c>
      <c r="D547" s="1">
        <v>22.6</v>
      </c>
      <c r="E547">
        <v>22.6</v>
      </c>
      <c r="F547">
        <v>22.6</v>
      </c>
      <c r="G547">
        <v>1.66231964695596</v>
      </c>
      <c r="H547">
        <v>22.74</v>
      </c>
      <c r="I547">
        <v>22.691668</v>
      </c>
      <c r="J547">
        <v>22.496666000000001</v>
      </c>
      <c r="K547">
        <v>22.3</v>
      </c>
      <c r="L547">
        <v>22.411539999999999</v>
      </c>
      <c r="M547">
        <v>53.2971</v>
      </c>
      <c r="N547" s="1">
        <f>-100*(_xll.FDS($A$1,"P_PRICE_HIGH("&amp;A547&amp;","&amp;A547&amp;"-14D,,,,""PRICE"",""INTRA"")") - B547)/(_xll.FDS($A$1,"P_PRICE_HIGH("&amp;A547&amp;","&amp;A547&amp;"-14D,,,,""PRICE"",""INTRA"")") - _xll.FDS($A$1,"P_PRICE_LOW("&amp;A547&amp;","&amp;A547&amp;"-14D,,,,""PRICE"",""INTRA"")"))</f>
        <v>-1327.0939841624927</v>
      </c>
      <c r="O547">
        <v>-340</v>
      </c>
      <c r="P547">
        <v>2.0042936155191931</v>
      </c>
      <c r="Q547">
        <v>1.9456197250096621</v>
      </c>
      <c r="R547">
        <v>11.077758251853741</v>
      </c>
      <c r="S547">
        <v>10.438402578943871</v>
      </c>
      <c r="T547">
        <v>14.87195164613461</v>
      </c>
      <c r="U547">
        <v>13.690065541489099</v>
      </c>
      <c r="V547">
        <v>3.0041621745792209</v>
      </c>
      <c r="W547">
        <v>3.1309791588955318</v>
      </c>
      <c r="X547">
        <v>1.7324739849798181</v>
      </c>
      <c r="Y547">
        <v>47.168608172188527</v>
      </c>
      <c r="Z547">
        <v>3.4589914573886529</v>
      </c>
      <c r="AA547">
        <v>0.7179698800578439</v>
      </c>
      <c r="AB547">
        <v>20.869753230343189</v>
      </c>
      <c r="AC547">
        <v>15.101917833371401</v>
      </c>
      <c r="AD547">
        <v>17.0751586812973</v>
      </c>
      <c r="AE547">
        <v>51.862020952934373</v>
      </c>
    </row>
    <row r="548" spans="1:31" x14ac:dyDescent="0.25">
      <c r="A548" t="str">
        <v>11/25/09</v>
      </c>
      <c r="B548">
        <v>22.8</v>
      </c>
      <c r="C548">
        <v>22.8</v>
      </c>
      <c r="D548" s="1">
        <v>22.8</v>
      </c>
      <c r="E548">
        <v>22.8</v>
      </c>
      <c r="F548">
        <v>22.8</v>
      </c>
      <c r="G548">
        <v>1.6056071520606019</v>
      </c>
      <c r="H548">
        <v>22.71</v>
      </c>
      <c r="I548">
        <v>22.729165999999999</v>
      </c>
      <c r="J548">
        <v>22.57</v>
      </c>
      <c r="K548">
        <v>22.327500000000001</v>
      </c>
      <c r="L548">
        <v>22.417307000000001</v>
      </c>
      <c r="M548">
        <v>55.904555999999999</v>
      </c>
      <c r="N548" s="1">
        <f>-100*(_xll.FDS($A$1,"P_PRICE_HIGH("&amp;A548&amp;","&amp;A548&amp;"-14D,,,,""PRICE"",""INTRA"")") - B548)/(_xll.FDS($A$1,"P_PRICE_HIGH("&amp;A548&amp;","&amp;A548&amp;"-14D,,,,""PRICE"",""INTRA"")") - _xll.FDS($A$1,"P_PRICE_LOW("&amp;A548&amp;","&amp;A548&amp;"-14D,,,,""PRICE"",""INTRA"")"))</f>
        <v>-1336.5595570434052</v>
      </c>
      <c r="O548">
        <v>-313</v>
      </c>
      <c r="P548">
        <v>2.0229981734823399</v>
      </c>
      <c r="Q548">
        <v>1.962193123441192</v>
      </c>
      <c r="R548">
        <v>11.264567352536011</v>
      </c>
      <c r="S548">
        <v>10.626200987439571</v>
      </c>
      <c r="T548">
        <v>14.999708224448289</v>
      </c>
      <c r="U548">
        <v>13.80974220273823</v>
      </c>
      <c r="V548">
        <v>2.980927622531897</v>
      </c>
      <c r="W548">
        <v>3.107925240724128</v>
      </c>
      <c r="X548">
        <v>21.3176008445881</v>
      </c>
      <c r="Y548">
        <v>47.150872950794273</v>
      </c>
      <c r="Z548">
        <v>3.5245411738371688</v>
      </c>
      <c r="AA548">
        <v>1.313185995700912</v>
      </c>
      <c r="AB548">
        <v>20.51379280055761</v>
      </c>
      <c r="AC548">
        <v>15.206457204026011</v>
      </c>
      <c r="AD548">
        <v>17.175176324244969</v>
      </c>
      <c r="AE548">
        <v>51.842463920049831</v>
      </c>
    </row>
    <row r="549" spans="1:31" x14ac:dyDescent="0.25">
      <c r="A549" t="str">
        <v>11/26/09</v>
      </c>
      <c r="B549">
        <v>22.35</v>
      </c>
      <c r="C549">
        <v>22.35</v>
      </c>
      <c r="D549" s="1">
        <v>22.35</v>
      </c>
      <c r="E549">
        <v>22.35</v>
      </c>
      <c r="F549">
        <v>22.35</v>
      </c>
      <c r="G549">
        <v>1.3980835101183919</v>
      </c>
      <c r="H549">
        <v>22.64</v>
      </c>
      <c r="I549">
        <v>22.729165999999999</v>
      </c>
      <c r="J549">
        <v>22.626667000000001</v>
      </c>
      <c r="K549">
        <v>22.375</v>
      </c>
      <c r="L549">
        <v>22.398077000000001</v>
      </c>
      <c r="M549">
        <v>49.242874</v>
      </c>
      <c r="N549" s="1">
        <f>-100*(_xll.FDS($A$1,"P_PRICE_HIGH("&amp;A549&amp;","&amp;A549&amp;"-14D,,,,""PRICE"",""INTRA"")") - B549)/(_xll.FDS($A$1,"P_PRICE_HIGH("&amp;A549&amp;","&amp;A549&amp;"-14D,,,,""PRICE"",""INTRA"")") - _xll.FDS($A$1,"P_PRICE_LOW("&amp;A549&amp;","&amp;A549&amp;"-14D,,,,""PRICE"",""INTRA"")"))</f>
        <v>-1749.5996967399544</v>
      </c>
      <c r="O549">
        <v>-348</v>
      </c>
      <c r="P549">
        <v>2.0059419251005939</v>
      </c>
      <c r="Q549">
        <v>1.942154351382261</v>
      </c>
      <c r="R549">
        <v>11.10743292707671</v>
      </c>
      <c r="S549">
        <v>10.58830171110835</v>
      </c>
      <c r="T549">
        <v>14.875242893146821</v>
      </c>
      <c r="U549">
        <v>13.6647446446614</v>
      </c>
      <c r="V549">
        <v>3.0056905548400872</v>
      </c>
      <c r="W549">
        <v>3.147053763604176</v>
      </c>
      <c r="X549">
        <v>1.2571742594897819</v>
      </c>
      <c r="Y549">
        <v>47.06316699664886</v>
      </c>
      <c r="Z549">
        <v>3.463452328473354</v>
      </c>
      <c r="AA549">
        <v>0.73436320870486438</v>
      </c>
      <c r="AB549">
        <v>20.484088882138749</v>
      </c>
      <c r="AC549">
        <v>14.98844766400642</v>
      </c>
      <c r="AD549">
        <v>16.969541002929091</v>
      </c>
      <c r="AE549">
        <v>51.929873314031447</v>
      </c>
    </row>
    <row r="550" spans="1:31" x14ac:dyDescent="0.25">
      <c r="A550" t="str">
        <v>11/27/09</v>
      </c>
      <c r="B550">
        <v>21.3</v>
      </c>
      <c r="C550">
        <v>21.3</v>
      </c>
      <c r="D550" s="1">
        <v>21.3</v>
      </c>
      <c r="E550">
        <v>21.3</v>
      </c>
      <c r="F550">
        <v>21.3</v>
      </c>
      <c r="G550">
        <v>1.725666338803223</v>
      </c>
      <c r="H550">
        <v>22.39</v>
      </c>
      <c r="I550">
        <v>22.612500000000001</v>
      </c>
      <c r="J550">
        <v>22.583334000000001</v>
      </c>
      <c r="K550">
        <v>22.3475</v>
      </c>
      <c r="L550">
        <v>22.342307999999999</v>
      </c>
      <c r="M550">
        <v>37.895690000000002</v>
      </c>
      <c r="N550" s="1">
        <f>-100*(_xll.FDS($A$1,"P_PRICE_HIGH("&amp;A550&amp;","&amp;A550&amp;"-14D,,,,""PRICE"",""INTRA"")") - B550)/(_xll.FDS($A$1,"P_PRICE_HIGH("&amp;A550&amp;","&amp;A550&amp;"-14D,,,,""PRICE"",""INTRA"")") - _xll.FDS($A$1,"P_PRICE_LOW("&amp;A550&amp;","&amp;A550&amp;"-14D,,,,""PRICE"",""INTRA"")"))</f>
        <v>-1100.495450817328</v>
      </c>
      <c r="O550">
        <v>-388</v>
      </c>
      <c r="P550">
        <v>1.903248606790273</v>
      </c>
      <c r="Q550">
        <v>1.835666109852631</v>
      </c>
      <c r="R550">
        <v>10.73800802855934</v>
      </c>
      <c r="S550">
        <v>10.271960699037709</v>
      </c>
      <c r="T550">
        <v>14.46890881631745</v>
      </c>
      <c r="U550">
        <v>13.24355485711812</v>
      </c>
      <c r="V550">
        <v>3.1441319952668518</v>
      </c>
      <c r="W550">
        <v>3.328082846876057</v>
      </c>
      <c r="X550">
        <v>0</v>
      </c>
      <c r="Y550">
        <v>47.031499253762647</v>
      </c>
      <c r="Z550">
        <v>3.479179182670284</v>
      </c>
      <c r="AA550">
        <v>2.1137712519767291</v>
      </c>
      <c r="AB550">
        <v>21.198476640166771</v>
      </c>
      <c r="AC550">
        <v>14.163793716453959</v>
      </c>
      <c r="AD550">
        <v>16.195483368685679</v>
      </c>
      <c r="AE550">
        <v>51.901157520825308</v>
      </c>
    </row>
    <row r="551" spans="1:31" x14ac:dyDescent="0.25">
      <c r="A551" t="str">
        <v>11/30/09</v>
      </c>
      <c r="B551">
        <v>22</v>
      </c>
      <c r="C551">
        <v>22</v>
      </c>
      <c r="D551" s="1">
        <v>22</v>
      </c>
      <c r="E551">
        <v>22</v>
      </c>
      <c r="F551">
        <v>22</v>
      </c>
      <c r="G551">
        <v>1.8790479348285321</v>
      </c>
      <c r="H551">
        <v>22.21</v>
      </c>
      <c r="I551">
        <v>22.570833</v>
      </c>
      <c r="J551">
        <v>22.56</v>
      </c>
      <c r="K551">
        <v>22.36</v>
      </c>
      <c r="L551">
        <v>22.315384000000002</v>
      </c>
      <c r="M551">
        <v>46.711661999999997</v>
      </c>
      <c r="N551" s="1">
        <f>-100*(_xll.FDS($A$1,"P_PRICE_HIGH("&amp;A551&amp;","&amp;A551&amp;"-14D,,,,""PRICE"",""INTRA"")") - B551)/(_xll.FDS($A$1,"P_PRICE_HIGH("&amp;A551&amp;","&amp;A551&amp;"-14D,,,,""PRICE"",""INTRA"")") - _xll.FDS($A$1,"P_PRICE_LOW("&amp;A551&amp;","&amp;A551&amp;"-14D,,,,""PRICE"",""INTRA"")"))</f>
        <v>-1100.4620710702511</v>
      </c>
      <c r="O551">
        <v>-346</v>
      </c>
      <c r="P551">
        <v>1.969236629829711</v>
      </c>
      <c r="Q551">
        <v>1.894464117515102</v>
      </c>
      <c r="R551">
        <v>10.951019492826561</v>
      </c>
      <c r="S551">
        <v>10.45467386144294</v>
      </c>
      <c r="T551">
        <v>14.7112485430742</v>
      </c>
      <c r="U551">
        <v>13.43031537728438</v>
      </c>
      <c r="V551">
        <v>3.0462879630716948</v>
      </c>
      <c r="W551">
        <v>3.2263822489556282</v>
      </c>
      <c r="X551">
        <v>99.621151390574624</v>
      </c>
      <c r="Y551">
        <v>47.001465256133173</v>
      </c>
      <c r="Z551">
        <v>3.0623801991788642</v>
      </c>
      <c r="AA551">
        <v>2.0729292936685151</v>
      </c>
      <c r="AB551">
        <v>20.133868368742299</v>
      </c>
      <c r="AC551">
        <v>14.59635733263657</v>
      </c>
      <c r="AD551">
        <v>16.623758726937851</v>
      </c>
      <c r="AE551">
        <v>51.927206412851497</v>
      </c>
    </row>
    <row r="552" spans="1:31" x14ac:dyDescent="0.25">
      <c r="A552" t="str">
        <v>12/01/09</v>
      </c>
      <c r="B552">
        <v>22.25</v>
      </c>
      <c r="C552">
        <v>22.25</v>
      </c>
      <c r="D552" s="1">
        <v>22.25</v>
      </c>
      <c r="E552">
        <v>22.25</v>
      </c>
      <c r="F552">
        <v>22.25</v>
      </c>
      <c r="G552">
        <v>1.822444829048449</v>
      </c>
      <c r="H552">
        <v>22.14</v>
      </c>
      <c r="I552">
        <v>22.537500000000001</v>
      </c>
      <c r="J552">
        <v>22.553332999999999</v>
      </c>
      <c r="K552">
        <v>22.407499999999999</v>
      </c>
      <c r="L552">
        <v>22.284614999999999</v>
      </c>
      <c r="M552">
        <v>49.470466999999999</v>
      </c>
      <c r="N552" s="1">
        <f>-100*(_xll.FDS($A$1,"P_PRICE_HIGH("&amp;A552&amp;","&amp;A552&amp;"-14D,,,,""PRICE"",""INTRA"")") - B552)/(_xll.FDS($A$1,"P_PRICE_HIGH("&amp;A552&amp;","&amp;A552&amp;"-14D,,,,""PRICE"",""INTRA"")") - _xll.FDS($A$1,"P_PRICE_LOW("&amp;A552&amp;","&amp;A552&amp;"-14D,,,,""PRICE"",""INTRA"")"))</f>
        <v>-1100.4501497320093</v>
      </c>
      <c r="O552">
        <v>-313</v>
      </c>
      <c r="P552">
        <v>1.993376748308364</v>
      </c>
      <c r="Q552">
        <v>1.916559258335639</v>
      </c>
      <c r="R552">
        <v>11.087412637762769</v>
      </c>
      <c r="S552">
        <v>10.6057673754375</v>
      </c>
      <c r="T552">
        <v>14.824249422584391</v>
      </c>
      <c r="U552">
        <v>13.535246321254821</v>
      </c>
      <c r="V552">
        <v>3.0084727968899569</v>
      </c>
      <c r="W552">
        <v>3.1882098362006608</v>
      </c>
      <c r="X552">
        <v>97.001571085265567</v>
      </c>
      <c r="Y552">
        <v>46.953931650832708</v>
      </c>
      <c r="Z552">
        <v>3.015230884892373</v>
      </c>
      <c r="AA552">
        <v>1.9726468258033441</v>
      </c>
      <c r="AB552">
        <v>20.265753938042518</v>
      </c>
      <c r="AC552">
        <v>14.755492243282269</v>
      </c>
      <c r="AD552">
        <v>16.840702563696389</v>
      </c>
      <c r="AE552">
        <v>51.930318960826462</v>
      </c>
    </row>
    <row r="553" spans="1:31" x14ac:dyDescent="0.25">
      <c r="A553" t="str">
        <v>12/02/09</v>
      </c>
      <c r="B553">
        <v>22.4</v>
      </c>
      <c r="C553">
        <v>22.4</v>
      </c>
      <c r="D553" s="1">
        <v>22.4</v>
      </c>
      <c r="E553">
        <v>22.4</v>
      </c>
      <c r="F553">
        <v>22.4</v>
      </c>
      <c r="G553">
        <v>1.7850651958507699</v>
      </c>
      <c r="H553">
        <v>22.06</v>
      </c>
      <c r="I553">
        <v>22.483333999999999</v>
      </c>
      <c r="J553">
        <v>22.533332999999999</v>
      </c>
      <c r="K553">
        <v>22.442499999999999</v>
      </c>
      <c r="L553">
        <v>22.273077000000001</v>
      </c>
      <c r="M553">
        <v>51.106070000000003</v>
      </c>
      <c r="N553" s="1">
        <f>-100*(_xll.FDS($A$1,"P_PRICE_HIGH("&amp;A553&amp;","&amp;A553&amp;"-14D,,,,""PRICE"",""INTRA"")") - B553)/(_xll.FDS($A$1,"P_PRICE_HIGH("&amp;A553&amp;","&amp;A553&amp;"-14D,,,,""PRICE"",""INTRA"")") - _xll.FDS($A$1,"P_PRICE_LOW("&amp;A553&amp;","&amp;A553&amp;"-14D,,,,""PRICE"",""INTRA"")"))</f>
        <v>-1100.4429969290643</v>
      </c>
      <c r="O553">
        <v>-291</v>
      </c>
      <c r="P553">
        <v>2.010804062107431</v>
      </c>
      <c r="Q553">
        <v>1.931193898092997</v>
      </c>
      <c r="R553">
        <v>11.17538013818209</v>
      </c>
      <c r="S553">
        <v>10.671447039518579</v>
      </c>
      <c r="T553">
        <v>14.90821832517422</v>
      </c>
      <c r="U553">
        <v>13.55906239583836</v>
      </c>
      <c r="V553">
        <v>2.9834720174576961</v>
      </c>
      <c r="W553">
        <v>3.1664365248138528</v>
      </c>
      <c r="X553">
        <v>71.402902622086501</v>
      </c>
      <c r="Y553">
        <v>46.950356571786003</v>
      </c>
      <c r="Z553">
        <v>3.1773858723948809</v>
      </c>
      <c r="AA553">
        <v>1.985391601934682</v>
      </c>
      <c r="AB553">
        <v>20.310234648108509</v>
      </c>
      <c r="AC553">
        <v>14.855026808275481</v>
      </c>
      <c r="AD553">
        <v>16.98383189897006</v>
      </c>
      <c r="AE553">
        <v>51.964776213871573</v>
      </c>
    </row>
    <row r="554" spans="1:31" x14ac:dyDescent="0.25">
      <c r="A554" t="str">
        <v>12/03/09</v>
      </c>
      <c r="B554">
        <v>22.65</v>
      </c>
      <c r="C554">
        <v>22.65</v>
      </c>
      <c r="D554" s="1">
        <v>22.65</v>
      </c>
      <c r="E554">
        <v>22.65</v>
      </c>
      <c r="F554">
        <v>22.65</v>
      </c>
      <c r="G554">
        <v>1.777988574985311</v>
      </c>
      <c r="H554">
        <v>22.12</v>
      </c>
      <c r="I554">
        <v>22.454166000000001</v>
      </c>
      <c r="J554">
        <v>22.543333000000001</v>
      </c>
      <c r="K554">
        <v>22.5</v>
      </c>
      <c r="L554">
        <v>22.288461999999999</v>
      </c>
      <c r="M554">
        <v>53.790774999999996</v>
      </c>
      <c r="N554" s="1">
        <f>-100*(_xll.FDS($A$1,"P_PRICE_HIGH("&amp;A554&amp;","&amp;A554&amp;"-14D,,,,""PRICE"",""INTRA"")") - B554)/(_xll.FDS($A$1,"P_PRICE_HIGH("&amp;A554&amp;","&amp;A554&amp;"-14D,,,,""PRICE"",""INTRA"")") - _xll.FDS($A$1,"P_PRICE_LOW("&amp;A554&amp;","&amp;A554&amp;"-14D,,,,""PRICE"",""INTRA"")"))</f>
        <v>-1100.4310755908225</v>
      </c>
      <c r="O554">
        <v>-257</v>
      </c>
      <c r="P554">
        <v>2.039937123034369</v>
      </c>
      <c r="Q554">
        <v>1.9574338040646211</v>
      </c>
      <c r="R554">
        <v>11.32169717855021</v>
      </c>
      <c r="S554">
        <v>10.801749883436271</v>
      </c>
      <c r="T554">
        <v>15.022110160060439</v>
      </c>
      <c r="U554">
        <v>13.65695981812601</v>
      </c>
      <c r="V554">
        <v>2.9450559004228238</v>
      </c>
      <c r="W554">
        <v>3.1293631061114739</v>
      </c>
      <c r="X554">
        <v>94.835788644971373</v>
      </c>
      <c r="Y554">
        <v>46.847172224052777</v>
      </c>
      <c r="Z554">
        <v>3.4912737179321049</v>
      </c>
      <c r="AA554">
        <v>1.732615752241919</v>
      </c>
      <c r="AB554">
        <v>20.295989383052479</v>
      </c>
      <c r="AC554">
        <v>14.997155381362029</v>
      </c>
      <c r="AD554">
        <v>17.167262978257131</v>
      </c>
      <c r="AE554">
        <v>51.871269114283763</v>
      </c>
    </row>
    <row r="555" spans="1:31" x14ac:dyDescent="0.25">
      <c r="A555" t="str">
        <v>12/04/09</v>
      </c>
      <c r="B555">
        <v>22.7</v>
      </c>
      <c r="C555">
        <v>22.7</v>
      </c>
      <c r="D555" s="1">
        <v>22.7</v>
      </c>
      <c r="E555">
        <v>22.7</v>
      </c>
      <c r="F555">
        <v>22.7</v>
      </c>
      <c r="G555">
        <v>1.7261852666797679</v>
      </c>
      <c r="H555">
        <v>22.4</v>
      </c>
      <c r="I555">
        <v>22.433332</v>
      </c>
      <c r="J555">
        <v>22.546666999999999</v>
      </c>
      <c r="K555">
        <v>22.537500000000001</v>
      </c>
      <c r="L555">
        <v>22.338460000000001</v>
      </c>
      <c r="M555">
        <v>54.330880000000001</v>
      </c>
      <c r="N555" s="1">
        <f>-100*(_xll.FDS($A$1,"P_PRICE_HIGH("&amp;A555&amp;","&amp;A555&amp;"-14D,,,,""PRICE"",""INTRA"")") - B555)/(_xll.FDS($A$1,"P_PRICE_HIGH("&amp;A555&amp;","&amp;A555&amp;"-14D,,,,""PRICE"",""INTRA"")") - _xll.FDS($A$1,"P_PRICE_LOW("&amp;A555&amp;","&amp;A555&amp;"-14D,,,,""PRICE"",""INTRA"")"))</f>
        <v>-1100.4286913231742</v>
      </c>
      <c r="O555">
        <v>-270</v>
      </c>
      <c r="P555">
        <v>2.0367775800471719</v>
      </c>
      <c r="Q555">
        <v>1.9509659049026009</v>
      </c>
      <c r="R555">
        <v>11.32872186167722</v>
      </c>
      <c r="S555">
        <v>10.80393337047855</v>
      </c>
      <c r="T555">
        <v>15.048132584878919</v>
      </c>
      <c r="U555">
        <v>13.67485878605615</v>
      </c>
      <c r="V555">
        <v>2.944387476172269</v>
      </c>
      <c r="W555">
        <v>3.137381889352771</v>
      </c>
      <c r="X555">
        <v>17.713639673243801</v>
      </c>
      <c r="Y555">
        <v>46.808138655737913</v>
      </c>
      <c r="Z555">
        <v>3.5255817823230902</v>
      </c>
      <c r="AA555">
        <v>2.80162703377859</v>
      </c>
      <c r="AB555">
        <v>20.288276110517259</v>
      </c>
      <c r="AC555">
        <v>14.94545703512094</v>
      </c>
      <c r="AD555">
        <v>17.139902830258471</v>
      </c>
      <c r="AE555">
        <v>52.019208426489513</v>
      </c>
    </row>
    <row r="556" spans="1:31" x14ac:dyDescent="0.25">
      <c r="A556" t="str">
        <v>12/07/09</v>
      </c>
      <c r="B556">
        <v>22.5</v>
      </c>
      <c r="C556">
        <v>22.5</v>
      </c>
      <c r="D556" s="1">
        <v>22.5</v>
      </c>
      <c r="E556">
        <v>22.5</v>
      </c>
      <c r="F556">
        <v>22.5</v>
      </c>
      <c r="G556">
        <v>1.6964119523567041</v>
      </c>
      <c r="H556">
        <v>22.5</v>
      </c>
      <c r="I556">
        <v>22.416665999999999</v>
      </c>
      <c r="J556">
        <v>22.51</v>
      </c>
      <c r="K556">
        <v>22.545000000000002</v>
      </c>
      <c r="L556">
        <v>22.363461999999998</v>
      </c>
      <c r="M556">
        <v>51.726481999999997</v>
      </c>
      <c r="N556" s="1">
        <f>-100*(_xll.FDS($A$1,"P_PRICE_HIGH("&amp;A556&amp;","&amp;A556&amp;"-14D,,,,""PRICE"",""INTRA"")") - B556)/(_xll.FDS($A$1,"P_PRICE_HIGH("&amp;A556&amp;","&amp;A556&amp;"-14D,,,,""PRICE"",""INTRA"")") - _xll.FDS($A$1,"P_PRICE_LOW("&amp;A556&amp;","&amp;A556&amp;"-14D,,,,""PRICE"",""INTRA"")"))</f>
        <v>-1100.4382283937675</v>
      </c>
      <c r="O556">
        <v>-294</v>
      </c>
      <c r="P556">
        <v>2.0324660818998859</v>
      </c>
      <c r="Q556">
        <v>1.9366845949589779</v>
      </c>
      <c r="R556">
        <v>11.252057246575079</v>
      </c>
      <c r="S556">
        <v>10.80578826465384</v>
      </c>
      <c r="T556">
        <v>14.93211084022378</v>
      </c>
      <c r="U556">
        <v>13.55958099113194</v>
      </c>
      <c r="V556">
        <v>2.9421838445067898</v>
      </c>
      <c r="W556">
        <v>3.1602965942272978</v>
      </c>
      <c r="X556">
        <v>9.8326404882327818</v>
      </c>
      <c r="Y556">
        <v>46.731629088108257</v>
      </c>
      <c r="Z556">
        <v>3.7205251135467061</v>
      </c>
      <c r="AA556">
        <v>2.998929435722729</v>
      </c>
      <c r="AB556">
        <v>20.30255085338209</v>
      </c>
      <c r="AC556">
        <v>14.81013265654488</v>
      </c>
      <c r="AD556">
        <v>17.082402423365799</v>
      </c>
      <c r="AE556">
        <v>52.099094880499173</v>
      </c>
    </row>
    <row r="557" spans="1:31" x14ac:dyDescent="0.25">
      <c r="A557" t="str">
        <v>12/08/09</v>
      </c>
      <c r="B557">
        <v>22.2</v>
      </c>
      <c r="C557">
        <v>22.2</v>
      </c>
      <c r="D557" s="1">
        <v>22.2</v>
      </c>
      <c r="E557">
        <v>22.2</v>
      </c>
      <c r="F557">
        <v>22.2</v>
      </c>
      <c r="G557">
        <v>1.724130854287361</v>
      </c>
      <c r="H557">
        <v>22.49</v>
      </c>
      <c r="I557">
        <v>22.387499999999999</v>
      </c>
      <c r="J557">
        <v>22.456666999999999</v>
      </c>
      <c r="K557">
        <v>22.537500000000001</v>
      </c>
      <c r="L557">
        <v>22.380769999999998</v>
      </c>
      <c r="M557">
        <v>48.008920000000003</v>
      </c>
      <c r="N557" s="1">
        <f>-100*(_xll.FDS($A$1,"P_PRICE_HIGH("&amp;A557&amp;","&amp;A557&amp;"-14D,,,,""PRICE"",""INTRA"")") - B557)/(_xll.FDS($A$1,"P_PRICE_HIGH("&amp;A557&amp;","&amp;A557&amp;"-14D,,,,""PRICE"",""INTRA"")") - _xll.FDS($A$1,"P_PRICE_LOW("&amp;A557&amp;","&amp;A557&amp;"-14D,,,,""PRICE"",""INTRA"")"))</f>
        <v>-1100.4525339996576</v>
      </c>
      <c r="O557">
        <v>-316</v>
      </c>
      <c r="P557">
        <v>2.0155299779200089</v>
      </c>
      <c r="Q557">
        <v>1.916346013602666</v>
      </c>
      <c r="R557">
        <v>11.174421483321639</v>
      </c>
      <c r="S557">
        <v>10.712646856268281</v>
      </c>
      <c r="T557">
        <v>14.84624841760127</v>
      </c>
      <c r="U557">
        <v>13.464352385515021</v>
      </c>
      <c r="V557">
        <v>2.962771025681874</v>
      </c>
      <c r="W557">
        <v>3.1941986128866451</v>
      </c>
      <c r="X557">
        <v>8.4902447486001265</v>
      </c>
      <c r="Y557">
        <v>46.723343270978809</v>
      </c>
      <c r="Z557">
        <v>3.7820992431284872</v>
      </c>
      <c r="AA557">
        <v>2.8987494146447221</v>
      </c>
      <c r="AB557">
        <v>20.239027680353551</v>
      </c>
      <c r="AC557">
        <v>14.649399290720369</v>
      </c>
      <c r="AD557">
        <v>16.9254192074131</v>
      </c>
      <c r="AE557">
        <v>52.160953480424062</v>
      </c>
    </row>
    <row r="558" spans="1:31" x14ac:dyDescent="0.25">
      <c r="A558" t="str">
        <v>12/09/09</v>
      </c>
      <c r="B558">
        <v>21.9</v>
      </c>
      <c r="C558">
        <v>21.9</v>
      </c>
      <c r="D558" s="1">
        <v>21.9</v>
      </c>
      <c r="E558">
        <v>21.9</v>
      </c>
      <c r="F558">
        <v>21.9</v>
      </c>
      <c r="G558">
        <v>1.7059593107875921</v>
      </c>
      <c r="H558">
        <v>22.39</v>
      </c>
      <c r="I558">
        <v>22.304167</v>
      </c>
      <c r="J558">
        <v>22.386666999999999</v>
      </c>
      <c r="K558">
        <v>22.497499999999999</v>
      </c>
      <c r="L558">
        <v>22.403846999999999</v>
      </c>
      <c r="M558">
        <v>44.560054999999998</v>
      </c>
      <c r="N558" s="1">
        <f>-100*(_xll.FDS($A$1,"P_PRICE_HIGH("&amp;A558&amp;","&amp;A558&amp;"-14D,,,,""PRICE"",""INTRA"")") - B558)/(_xll.FDS($A$1,"P_PRICE_HIGH("&amp;A558&amp;","&amp;A558&amp;"-14D,,,,""PRICE"",""INTRA"")") - _xll.FDS($A$1,"P_PRICE_LOW("&amp;A558&amp;","&amp;A558&amp;"-14D,,,,""PRICE"",""INTRA"")"))</f>
        <v>-1208.7055777208243</v>
      </c>
      <c r="O558">
        <v>-346</v>
      </c>
      <c r="P558">
        <v>1.980606419211242</v>
      </c>
      <c r="Q558">
        <v>1.8792944682855031</v>
      </c>
      <c r="R558">
        <v>11.08436842439389</v>
      </c>
      <c r="S558">
        <v>10.611316873125579</v>
      </c>
      <c r="T558">
        <v>14.75821176498903</v>
      </c>
      <c r="U558">
        <v>13.33163442875553</v>
      </c>
      <c r="V558">
        <v>3.0054011343895439</v>
      </c>
      <c r="W558">
        <v>3.2561255534499449</v>
      </c>
      <c r="X558">
        <v>3.6118849985162811</v>
      </c>
      <c r="Y558">
        <v>46.666533280708762</v>
      </c>
      <c r="Z558">
        <v>3.826010772369107</v>
      </c>
      <c r="AA558">
        <v>3.2819023947365769</v>
      </c>
      <c r="AB558">
        <v>20.496118194650069</v>
      </c>
      <c r="AC558">
        <v>14.352783914800829</v>
      </c>
      <c r="AD558">
        <v>16.655368447389769</v>
      </c>
      <c r="AE558">
        <v>52.199873931003829</v>
      </c>
    </row>
    <row r="559" spans="1:31" x14ac:dyDescent="0.25">
      <c r="A559" t="str">
        <v>12/10/09</v>
      </c>
      <c r="B559">
        <v>21.85</v>
      </c>
      <c r="C559">
        <v>21.85</v>
      </c>
      <c r="D559" s="1">
        <v>21.85</v>
      </c>
      <c r="E559">
        <v>21.85</v>
      </c>
      <c r="F559">
        <v>21.85</v>
      </c>
      <c r="G559">
        <v>1.697966131835833</v>
      </c>
      <c r="H559">
        <v>22.23</v>
      </c>
      <c r="I559">
        <v>22.241667</v>
      </c>
      <c r="J559">
        <v>22.33</v>
      </c>
      <c r="K559">
        <v>22.465</v>
      </c>
      <c r="L559">
        <v>22.409614999999999</v>
      </c>
      <c r="M559">
        <v>43.992812999999998</v>
      </c>
      <c r="N559" s="1">
        <f>-100*(_xll.FDS($A$1,"P_PRICE_HIGH("&amp;A559&amp;","&amp;A559&amp;"-14D,,,,""PRICE"",""INTRA"")") - B559)/(_xll.FDS($A$1,"P_PRICE_HIGH("&amp;A559&amp;","&amp;A559&amp;"-14D,,,,""PRICE"",""INTRA"")") - _xll.FDS($A$1,"P_PRICE_LOW("&amp;A559&amp;","&amp;A559&amp;"-14D,,,,""PRICE"",""INTRA"")"))</f>
        <v>-1258.229916530496</v>
      </c>
      <c r="O559">
        <v>-352</v>
      </c>
      <c r="P559">
        <v>1.977630052978417</v>
      </c>
      <c r="Q559">
        <v>1.8737386657699431</v>
      </c>
      <c r="R559">
        <v>11.12373260896625</v>
      </c>
      <c r="S559">
        <v>10.570434034689651</v>
      </c>
      <c r="T559">
        <v>14.74177797813884</v>
      </c>
      <c r="U559">
        <v>13.204710777926319</v>
      </c>
      <c r="V559">
        <v>3.0071217755062269</v>
      </c>
      <c r="W559">
        <v>3.261586852111094</v>
      </c>
      <c r="X559">
        <v>22.3044688274917</v>
      </c>
      <c r="Y559">
        <v>46.608195931716907</v>
      </c>
      <c r="Z559">
        <v>3.309047884823622</v>
      </c>
      <c r="AA559">
        <v>3.567468266813191</v>
      </c>
      <c r="AB559">
        <v>20.48144919373896</v>
      </c>
      <c r="AC559">
        <v>14.309703365182671</v>
      </c>
      <c r="AD559">
        <v>16.63358991629509</v>
      </c>
      <c r="AE559">
        <v>52.194959237410089</v>
      </c>
    </row>
    <row r="560" spans="1:31" x14ac:dyDescent="0.25">
      <c r="A560" t="str">
        <v>12/11/09</v>
      </c>
      <c r="B560">
        <v>22.1</v>
      </c>
      <c r="C560">
        <v>22.1</v>
      </c>
      <c r="D560" s="1">
        <v>22.1</v>
      </c>
      <c r="E560">
        <v>22.1</v>
      </c>
      <c r="F560">
        <v>22.1</v>
      </c>
      <c r="G560">
        <v>1.7130918256825569</v>
      </c>
      <c r="H560">
        <v>22.11</v>
      </c>
      <c r="I560">
        <v>22.183332</v>
      </c>
      <c r="J560">
        <v>22.3</v>
      </c>
      <c r="K560">
        <v>22.4375</v>
      </c>
      <c r="L560">
        <v>22.432691999999999</v>
      </c>
      <c r="M560">
        <v>47.58558</v>
      </c>
      <c r="N560" s="1">
        <f>-100*(_xll.FDS($A$1,"P_PRICE_HIGH("&amp;A560&amp;","&amp;A560&amp;"-14D,,,,""PRICE"",""INTRA"")") - B560)/(_xll.FDS($A$1,"P_PRICE_HIGH("&amp;A560&amp;","&amp;A560&amp;"-14D,,,,""PRICE"",""INTRA"")") - _xll.FDS($A$1,"P_PRICE_LOW("&amp;A560&amp;","&amp;A560&amp;"-14D,,,,""PRICE"",""INTRA"")"))</f>
        <v>-1258.2161153557399</v>
      </c>
      <c r="O560">
        <v>-333</v>
      </c>
      <c r="P560">
        <v>2.005693329653877</v>
      </c>
      <c r="Q560">
        <v>1.8967564740809459</v>
      </c>
      <c r="R560">
        <v>11.26245741301436</v>
      </c>
      <c r="S560">
        <v>10.628050260590401</v>
      </c>
      <c r="T560">
        <v>14.79353111202289</v>
      </c>
      <c r="U560">
        <v>13.21155139196771</v>
      </c>
      <c r="V560">
        <v>2.9689823764939138</v>
      </c>
      <c r="W560">
        <v>3.2272076437960431</v>
      </c>
      <c r="X560">
        <v>87.727464527665617</v>
      </c>
      <c r="Y560">
        <v>46.624257248420143</v>
      </c>
      <c r="Z560">
        <v>2.7240103037286851</v>
      </c>
      <c r="AA560">
        <v>2.9477473932752609</v>
      </c>
      <c r="AB560">
        <v>20.466327471891571</v>
      </c>
      <c r="AC560">
        <v>14.466348025447051</v>
      </c>
      <c r="AD560">
        <v>16.836363432340381</v>
      </c>
      <c r="AE560">
        <v>52.182018319435578</v>
      </c>
    </row>
    <row r="561" spans="1:31" x14ac:dyDescent="0.25">
      <c r="A561" t="str">
        <v>12/14/09</v>
      </c>
      <c r="B561">
        <v>22.2</v>
      </c>
      <c r="C561">
        <v>22.2</v>
      </c>
      <c r="D561" s="1">
        <v>22.2</v>
      </c>
      <c r="E561">
        <v>22.2</v>
      </c>
      <c r="F561">
        <v>22.2</v>
      </c>
      <c r="G561">
        <v>1.662188287137955</v>
      </c>
      <c r="H561">
        <v>22.05</v>
      </c>
      <c r="I561">
        <v>22.170833999999999</v>
      </c>
      <c r="J561">
        <v>22.253333999999999</v>
      </c>
      <c r="K561">
        <v>22.395</v>
      </c>
      <c r="L561">
        <v>22.442308000000001</v>
      </c>
      <c r="M561">
        <v>48.995007000000001</v>
      </c>
      <c r="N561" s="1">
        <f>-100*(_xll.FDS($A$1,"P_PRICE_HIGH("&amp;A561&amp;","&amp;A561&amp;"-14D,,,,""PRICE"",""INTRA"")") - B561)/(_xll.FDS($A$1,"P_PRICE_HIGH("&amp;A561&amp;","&amp;A561&amp;"-14D,,,,""PRICE"",""INTRA"")") - _xll.FDS($A$1,"P_PRICE_LOW("&amp;A561&amp;","&amp;A561&amp;"-14D,,,,""PRICE"",""INTRA"")"))</f>
        <v>-1258.2105948858375</v>
      </c>
      <c r="O561">
        <v>-308</v>
      </c>
      <c r="P561">
        <v>2.0251110868843361</v>
      </c>
      <c r="Q561">
        <v>1.9080390424968441</v>
      </c>
      <c r="R561">
        <v>11.412938219931521</v>
      </c>
      <c r="S561">
        <v>10.73135153660435</v>
      </c>
      <c r="T561">
        <v>15.05058805052904</v>
      </c>
      <c r="U561">
        <v>13.39985418682922</v>
      </c>
      <c r="V561">
        <v>2.9322460642465709</v>
      </c>
      <c r="W561">
        <v>3.210130545109541</v>
      </c>
      <c r="X561">
        <v>78.163016507503841</v>
      </c>
      <c r="Y561">
        <v>46.619873777599913</v>
      </c>
      <c r="Z561">
        <v>1.4599145525865871</v>
      </c>
      <c r="AA561">
        <v>3.663596446920546</v>
      </c>
      <c r="AB561">
        <v>20.521987411905091</v>
      </c>
      <c r="AC561">
        <v>14.539282533196429</v>
      </c>
      <c r="AD561">
        <v>17.013555854729258</v>
      </c>
      <c r="AE561">
        <v>52.18009836038582</v>
      </c>
    </row>
    <row r="562" spans="1:31" x14ac:dyDescent="0.25">
      <c r="A562" t="str">
        <v>12/15/09</v>
      </c>
      <c r="B562">
        <v>21.95</v>
      </c>
      <c r="C562">
        <v>21.95</v>
      </c>
      <c r="D562" s="1">
        <v>21.95</v>
      </c>
      <c r="E562">
        <v>21.95</v>
      </c>
      <c r="F562">
        <v>21.95</v>
      </c>
      <c r="G562">
        <v>1.6755853826370319</v>
      </c>
      <c r="H562">
        <v>22</v>
      </c>
      <c r="I562">
        <v>22.225000000000001</v>
      </c>
      <c r="J562">
        <v>22.21</v>
      </c>
      <c r="K562">
        <v>22.342500000000001</v>
      </c>
      <c r="L562">
        <v>22.426924</v>
      </c>
      <c r="M562">
        <v>45.687404999999998</v>
      </c>
      <c r="N562" s="1">
        <f>-100*(_xll.FDS($A$1,"P_PRICE_HIGH("&amp;A562&amp;","&amp;A562&amp;"-14D,,,,""PRICE"",""INTRA"")") - B562)/(_xll.FDS($A$1,"P_PRICE_HIGH("&amp;A562&amp;","&amp;A562&amp;"-14D,,,,""PRICE"",""INTRA"")") - _xll.FDS($A$1,"P_PRICE_LOW("&amp;A562&amp;","&amp;A562&amp;"-14D,,,,""PRICE"",""INTRA"")"))</f>
        <v>-1382.1156196528984</v>
      </c>
      <c r="O562">
        <v>-330</v>
      </c>
      <c r="P562">
        <v>2.003838484974128</v>
      </c>
      <c r="Q562">
        <v>1.8838775784609081</v>
      </c>
      <c r="R562">
        <v>11.3396121438308</v>
      </c>
      <c r="S562">
        <v>10.64536440774606</v>
      </c>
      <c r="T562">
        <v>15.002943720266719</v>
      </c>
      <c r="U562">
        <v>13.34338557929399</v>
      </c>
      <c r="V562">
        <v>2.9666074420012669</v>
      </c>
      <c r="W562">
        <v>3.2480605604046748</v>
      </c>
      <c r="X562">
        <v>8.5822299072322767</v>
      </c>
      <c r="Y562">
        <v>46.516592603954962</v>
      </c>
      <c r="Z562">
        <v>1.465132772409343</v>
      </c>
      <c r="AA562">
        <v>3.6999164110309861</v>
      </c>
      <c r="AB562">
        <v>20.617117526159721</v>
      </c>
      <c r="AC562">
        <v>14.336416227275921</v>
      </c>
      <c r="AD562">
        <v>16.823564589009742</v>
      </c>
      <c r="AE562">
        <v>52.185443602562188</v>
      </c>
    </row>
    <row r="563" spans="1:31" x14ac:dyDescent="0.25">
      <c r="A563" t="str">
        <v>12/16/09</v>
      </c>
      <c r="B563">
        <v>21.75</v>
      </c>
      <c r="C563">
        <v>21.75</v>
      </c>
      <c r="D563" s="1">
        <v>21.75</v>
      </c>
      <c r="E563">
        <v>21.75</v>
      </c>
      <c r="F563">
        <v>21.75</v>
      </c>
      <c r="G563">
        <v>1.682483524111597</v>
      </c>
      <c r="H563">
        <v>21.97</v>
      </c>
      <c r="I563">
        <v>22.204166000000001</v>
      </c>
      <c r="J563">
        <v>22.14</v>
      </c>
      <c r="K563">
        <v>22.282499999999999</v>
      </c>
      <c r="L563">
        <v>22.403846999999999</v>
      </c>
      <c r="M563">
        <v>43.176212</v>
      </c>
      <c r="N563" s="1">
        <f>-100*(_xll.FDS($A$1,"P_PRICE_HIGH("&amp;A563&amp;","&amp;A563&amp;"-14D,,,,""PRICE"",""INTRA"")") - B563)/(_xll.FDS($A$1,"P_PRICE_HIGH("&amp;A563&amp;","&amp;A563&amp;"-14D,,,,""PRICE"",""INTRA"")") - _xll.FDS($A$1,"P_PRICE_LOW("&amp;A563&amp;","&amp;A563&amp;"-14D,,,,""PRICE"",""INTRA"")"))</f>
        <v>-1418.523406421448</v>
      </c>
      <c r="O563">
        <v>-356</v>
      </c>
      <c r="P563">
        <v>1.9843943969204929</v>
      </c>
      <c r="Q563">
        <v>1.8626992403445459</v>
      </c>
      <c r="R563">
        <v>11.223976609051141</v>
      </c>
      <c r="S563">
        <v>10.514560640430039</v>
      </c>
      <c r="T563">
        <v>14.918494382965379</v>
      </c>
      <c r="U563">
        <v>13.24734172145935</v>
      </c>
      <c r="V563">
        <v>2.9822661498050529</v>
      </c>
      <c r="W563">
        <v>3.2827185616755501</v>
      </c>
      <c r="X563">
        <v>1.116945016241899</v>
      </c>
      <c r="Y563">
        <v>46.487363856050962</v>
      </c>
      <c r="Z563">
        <v>1.189450836788263</v>
      </c>
      <c r="AA563">
        <v>4.1670465701222899</v>
      </c>
      <c r="AB563">
        <v>20.639303823452419</v>
      </c>
      <c r="AC563">
        <v>14.17551556123875</v>
      </c>
      <c r="AD563">
        <v>16.670685165583699</v>
      </c>
      <c r="AE563">
        <v>52.173026803920877</v>
      </c>
    </row>
    <row r="564" spans="1:31" x14ac:dyDescent="0.25">
      <c r="A564" t="str">
        <v>12/17/09</v>
      </c>
      <c r="B564">
        <v>21.5</v>
      </c>
      <c r="C564">
        <v>21.5</v>
      </c>
      <c r="D564" s="1">
        <v>21.5</v>
      </c>
      <c r="E564">
        <v>21.5</v>
      </c>
      <c r="F564">
        <v>21.5</v>
      </c>
      <c r="G564">
        <v>1.6841098871548961</v>
      </c>
      <c r="H564">
        <v>21.9</v>
      </c>
      <c r="I564">
        <v>22.141666000000001</v>
      </c>
      <c r="J564">
        <v>22.083334000000001</v>
      </c>
      <c r="K564">
        <v>22.2225</v>
      </c>
      <c r="L564">
        <v>22.357693000000001</v>
      </c>
      <c r="M564">
        <v>40.201653</v>
      </c>
      <c r="N564" s="1">
        <f>-100*(_xll.FDS($A$1,"P_PRICE_HIGH("&amp;A564&amp;","&amp;A564&amp;"-14D,,,,""PRICE"",""INTRA"")") - B564)/(_xll.FDS($A$1,"P_PRICE_HIGH("&amp;A564&amp;","&amp;A564&amp;"-14D,,,,""PRICE"",""INTRA"")") - _xll.FDS($A$1,"P_PRICE_LOW("&amp;A564&amp;","&amp;A564&amp;"-14D,,,,""PRICE"",""INTRA"")"))</f>
        <v>-1418.5391175380055</v>
      </c>
      <c r="O564">
        <v>-390</v>
      </c>
      <c r="P564">
        <v>1.972571590453106</v>
      </c>
      <c r="Q564">
        <v>1.848431961702478</v>
      </c>
      <c r="R564">
        <v>11.05620786352261</v>
      </c>
      <c r="S564">
        <v>10.36061003214385</v>
      </c>
      <c r="T564">
        <v>14.770233823354371</v>
      </c>
      <c r="U564">
        <v>13.06961516519825</v>
      </c>
      <c r="V564">
        <v>2.9989423203490131</v>
      </c>
      <c r="W564">
        <v>3.3119238463681291</v>
      </c>
      <c r="X564">
        <v>16.783734245711869</v>
      </c>
      <c r="Y564">
        <v>46.457060876418439</v>
      </c>
      <c r="Z564">
        <v>1.1981868965355871</v>
      </c>
      <c r="AA564">
        <v>3.5697912868733899</v>
      </c>
      <c r="AB564">
        <v>20.601172928948309</v>
      </c>
      <c r="AC564">
        <v>14.040458104507049</v>
      </c>
      <c r="AD564">
        <v>16.538622259026351</v>
      </c>
      <c r="AE564">
        <v>52.095290773846678</v>
      </c>
    </row>
    <row r="565" spans="1:31" x14ac:dyDescent="0.25">
      <c r="A565" t="str">
        <v>12/18/09</v>
      </c>
      <c r="B565">
        <v>21.3</v>
      </c>
      <c r="C565">
        <v>21.3</v>
      </c>
      <c r="D565" s="1">
        <v>21.3</v>
      </c>
      <c r="E565">
        <v>21.3</v>
      </c>
      <c r="F565">
        <v>21.3</v>
      </c>
      <c r="G565">
        <v>1.6885216367034659</v>
      </c>
      <c r="H565">
        <v>21.74</v>
      </c>
      <c r="I565">
        <v>22.05</v>
      </c>
      <c r="J565">
        <v>22.083334000000001</v>
      </c>
      <c r="K565">
        <v>22.16</v>
      </c>
      <c r="L565">
        <v>22.311539</v>
      </c>
      <c r="M565">
        <v>37.949202999999997</v>
      </c>
      <c r="N565" s="1">
        <f>-100*(_xll.FDS($A$1,"P_PRICE_HIGH("&amp;A565&amp;","&amp;A565&amp;"-14D,,,,""PRICE"",""INTRA"")") - B565)/(_xll.FDS($A$1,"P_PRICE_HIGH("&amp;A565&amp;","&amp;A565&amp;"-14D,,,,""PRICE"",""INTRA"")") - _xll.FDS($A$1,"P_PRICE_LOW("&amp;A565&amp;","&amp;A565&amp;"-14D,,,,""PRICE"",""INTRA"")"))</f>
        <v>-1489.4174936655402</v>
      </c>
      <c r="O565">
        <v>-410</v>
      </c>
      <c r="P565">
        <v>1.9593431819702729</v>
      </c>
      <c r="Q565">
        <v>1.833462584771435</v>
      </c>
      <c r="R565">
        <v>11.04635262127362</v>
      </c>
      <c r="S565">
        <v>10.31595408741377</v>
      </c>
      <c r="T565">
        <v>14.7289703754206</v>
      </c>
      <c r="U565">
        <v>12.99445258710025</v>
      </c>
      <c r="V565">
        <v>3.0149124622811221</v>
      </c>
      <c r="W565">
        <v>3.3407245413976958</v>
      </c>
      <c r="X565">
        <v>14.5824661972817</v>
      </c>
      <c r="Y565">
        <v>46.451934644471642</v>
      </c>
      <c r="Z565">
        <v>1.303898102363783</v>
      </c>
      <c r="AA565">
        <v>3.549157765797867</v>
      </c>
      <c r="AB565">
        <v>20.67502716069923</v>
      </c>
      <c r="AC565">
        <v>13.917064096179541</v>
      </c>
      <c r="AD565">
        <v>16.43333586980544</v>
      </c>
      <c r="AE565">
        <v>52.051759167253223</v>
      </c>
    </row>
    <row r="566" spans="1:31" x14ac:dyDescent="0.25">
      <c r="A566" t="str">
        <v>12/21/09</v>
      </c>
      <c r="B566">
        <v>21.1</v>
      </c>
      <c r="C566">
        <v>21.1</v>
      </c>
      <c r="D566" s="1">
        <v>21.1</v>
      </c>
      <c r="E566">
        <v>21.1</v>
      </c>
      <c r="F566">
        <v>21.1</v>
      </c>
      <c r="G566">
        <v>1.6377794015024121</v>
      </c>
      <c r="H566">
        <v>21.52</v>
      </c>
      <c r="I566">
        <v>21.920833999999999</v>
      </c>
      <c r="J566">
        <v>22.023333000000001</v>
      </c>
      <c r="K566">
        <v>22.07</v>
      </c>
      <c r="L566">
        <v>22.251923000000001</v>
      </c>
      <c r="M566">
        <v>35.789700000000003</v>
      </c>
      <c r="N566" s="1">
        <f>-100*(_xll.FDS($A$1,"P_PRICE_HIGH("&amp;A566&amp;","&amp;A566&amp;"-14D,,,,""PRICE"",""INTRA"")") - B566)/(_xll.FDS($A$1,"P_PRICE_HIGH("&amp;A566&amp;","&amp;A566&amp;"-14D,,,,""PRICE"",""INTRA"")") - _xll.FDS($A$1,"P_PRICE_LOW("&amp;A566&amp;","&amp;A566&amp;"-14D,,,,""PRICE"",""INTRA"")"))</f>
        <v>-1359.0186339143258</v>
      </c>
      <c r="O566">
        <v>-432</v>
      </c>
      <c r="P566">
        <v>1.934488734813556</v>
      </c>
      <c r="Q566">
        <v>1.8033346064809139</v>
      </c>
      <c r="R566">
        <v>10.93491480829546</v>
      </c>
      <c r="S566">
        <v>10.17680628241123</v>
      </c>
      <c r="T566">
        <v>14.68051041943801</v>
      </c>
      <c r="U566">
        <v>12.89842436913059</v>
      </c>
      <c r="V566">
        <v>3.04175501440066</v>
      </c>
      <c r="W566">
        <v>3.39988172776824</v>
      </c>
      <c r="X566">
        <v>28.934228706160699</v>
      </c>
      <c r="Y566">
        <v>46.490180358231228</v>
      </c>
      <c r="Z566">
        <v>1.626399433445417</v>
      </c>
      <c r="AA566">
        <v>4.3224768342851716</v>
      </c>
      <c r="AB566">
        <v>20.758895841357429</v>
      </c>
      <c r="AC566">
        <v>13.68355681637286</v>
      </c>
      <c r="AD566">
        <v>16.253945191406739</v>
      </c>
      <c r="AE566">
        <v>52.065352022521992</v>
      </c>
    </row>
    <row r="567" spans="1:31" x14ac:dyDescent="0.25">
      <c r="A567" t="str">
        <v>12/22/09</v>
      </c>
      <c r="B567">
        <v>21.2</v>
      </c>
      <c r="C567">
        <v>21.2</v>
      </c>
      <c r="D567" s="1">
        <v>21.2</v>
      </c>
      <c r="E567">
        <v>21.2</v>
      </c>
      <c r="F567">
        <v>21.2</v>
      </c>
      <c r="G567">
        <v>1.63441340245071</v>
      </c>
      <c r="H567">
        <v>21.37</v>
      </c>
      <c r="I567">
        <v>21.795833999999999</v>
      </c>
      <c r="J567">
        <v>21.953333000000001</v>
      </c>
      <c r="K567">
        <v>22</v>
      </c>
      <c r="L567">
        <v>22.180769000000002</v>
      </c>
      <c r="M567">
        <v>37.698689999999999</v>
      </c>
      <c r="N567" s="1">
        <f>-100*(_xll.FDS($A$1,"P_PRICE_HIGH("&amp;A567&amp;","&amp;A567&amp;"-14D,,,,""PRICE"",""INTRA"")") - B567)/(_xll.FDS($A$1,"P_PRICE_HIGH("&amp;A567&amp;","&amp;A567&amp;"-14D,,,,""PRICE"",""INTRA"")") - _xll.FDS($A$1,"P_PRICE_LOW("&amp;A567&amp;","&amp;A567&amp;"-14D,,,,""PRICE"",""INTRA"")"))</f>
        <v>-1359.0126132634932</v>
      </c>
      <c r="O567">
        <v>-414</v>
      </c>
      <c r="P567">
        <v>1.950499967850821</v>
      </c>
      <c r="Q567">
        <v>1.8161032073812671</v>
      </c>
      <c r="R567">
        <v>10.97160064588452</v>
      </c>
      <c r="S567">
        <v>10.19855389400678</v>
      </c>
      <c r="T567">
        <v>14.64210738445543</v>
      </c>
      <c r="U567">
        <v>12.84169356883185</v>
      </c>
      <c r="V567">
        <v>3.0143863709951959</v>
      </c>
      <c r="W567">
        <v>3.3766441530493849</v>
      </c>
      <c r="X567">
        <v>80.41726393041283</v>
      </c>
      <c r="Y567">
        <v>46.489614616891622</v>
      </c>
      <c r="Z567">
        <v>1.6250405925034099</v>
      </c>
      <c r="AA567">
        <v>3.5135798015453452</v>
      </c>
      <c r="AB567">
        <v>20.749385144039849</v>
      </c>
      <c r="AC567">
        <v>13.776634718162599</v>
      </c>
      <c r="AD567">
        <v>16.388521395073461</v>
      </c>
      <c r="AE567">
        <v>52.044168900250376</v>
      </c>
    </row>
    <row r="568" spans="1:31" x14ac:dyDescent="0.25">
      <c r="A568" t="str">
        <v>12/23/09</v>
      </c>
      <c r="B568">
        <v>21.4</v>
      </c>
      <c r="C568">
        <v>21.4</v>
      </c>
      <c r="D568" s="1">
        <v>21.4</v>
      </c>
      <c r="E568">
        <v>21.4</v>
      </c>
      <c r="F568">
        <v>21.4</v>
      </c>
      <c r="G568">
        <v>1.6367024049754311</v>
      </c>
      <c r="H568">
        <v>21.3</v>
      </c>
      <c r="I568">
        <v>21.704166000000001</v>
      </c>
      <c r="J568">
        <v>21.886666999999999</v>
      </c>
      <c r="K568">
        <v>21.93</v>
      </c>
      <c r="L568">
        <v>22.119230000000002</v>
      </c>
      <c r="M568">
        <v>41.448025000000001</v>
      </c>
      <c r="N568" s="1">
        <f>-100*(_xll.FDS($A$1,"P_PRICE_HIGH("&amp;A568&amp;","&amp;A568&amp;"-14D,,,,""PRICE"",""INTRA"")") - B568)/(_xll.FDS($A$1,"P_PRICE_HIGH("&amp;A568&amp;","&amp;A568&amp;"-14D,,,,""PRICE"",""INTRA"")") - _xll.FDS($A$1,"P_PRICE_LOW("&amp;A568&amp;","&amp;A568&amp;"-14D,,,,""PRICE"",""INTRA"")"))</f>
        <v>-1359.0005719618284</v>
      </c>
      <c r="O568">
        <v>-384</v>
      </c>
      <c r="P568">
        <v>1.9729620852623271</v>
      </c>
      <c r="Q568">
        <v>1.8343909085692121</v>
      </c>
      <c r="R568">
        <v>11.108741266841969</v>
      </c>
      <c r="S568">
        <v>10.314409355043111</v>
      </c>
      <c r="T568">
        <v>14.73411331873411</v>
      </c>
      <c r="U568">
        <v>12.906101301403259</v>
      </c>
      <c r="V568">
        <v>2.9776362820733131</v>
      </c>
      <c r="W568">
        <v>3.3416019579721632</v>
      </c>
      <c r="X568">
        <v>95.142083642863625</v>
      </c>
      <c r="Y568">
        <v>46.468469721114161</v>
      </c>
      <c r="Z568">
        <v>1.7193995209755479</v>
      </c>
      <c r="AA568">
        <v>3.2338835420713621</v>
      </c>
      <c r="AB568">
        <v>20.787743436153381</v>
      </c>
      <c r="AC568">
        <v>13.91383592004633</v>
      </c>
      <c r="AD568">
        <v>16.582046976452641</v>
      </c>
      <c r="AE568">
        <v>52.073212406355019</v>
      </c>
    </row>
    <row r="569" spans="1:31" x14ac:dyDescent="0.25">
      <c r="A569" t="str">
        <v>12/24/09</v>
      </c>
      <c r="B569">
        <v>21.65</v>
      </c>
      <c r="C569">
        <v>21.65</v>
      </c>
      <c r="D569" s="1">
        <v>21.65</v>
      </c>
      <c r="E569">
        <v>21.65</v>
      </c>
      <c r="F569">
        <v>21.65</v>
      </c>
      <c r="G569">
        <v>1.618543244456663</v>
      </c>
      <c r="H569">
        <v>21.33</v>
      </c>
      <c r="I569">
        <v>21.658332999999999</v>
      </c>
      <c r="J569">
        <v>21.82</v>
      </c>
      <c r="K569">
        <v>21.895</v>
      </c>
      <c r="L569">
        <v>22.069230999999998</v>
      </c>
      <c r="M569">
        <v>45.835990000000002</v>
      </c>
      <c r="N569" s="1">
        <f>-100*(_xll.FDS($A$1,"P_PRICE_HIGH("&amp;A569&amp;","&amp;A569&amp;"-14D,,,,""PRICE"",""INTRA"")") - B569)/(_xll.FDS($A$1,"P_PRICE_HIGH("&amp;A569&amp;","&amp;A569&amp;"-14D,,,,""PRICE"",""INTRA"")") - _xll.FDS($A$1,"P_PRICE_LOW("&amp;A569&amp;","&amp;A569&amp;"-14D,,,,""PRICE"",""INTRA"")"))</f>
        <v>-1410.1630880851094</v>
      </c>
      <c r="O569">
        <v>-357</v>
      </c>
      <c r="P569">
        <v>1.9914758112771249</v>
      </c>
      <c r="Q569">
        <v>1.8494357019684</v>
      </c>
      <c r="R569">
        <v>11.21024934897653</v>
      </c>
      <c r="S569">
        <v>10.389099745014621</v>
      </c>
      <c r="T569">
        <v>14.840078741420299</v>
      </c>
      <c r="U569">
        <v>12.94798356556233</v>
      </c>
      <c r="V569">
        <v>2.948035399235696</v>
      </c>
      <c r="W569">
        <v>3.3149038182343178</v>
      </c>
      <c r="X569">
        <v>93.159366063186908</v>
      </c>
      <c r="Y569">
        <v>46.454199197865996</v>
      </c>
      <c r="Z569">
        <v>1.7029444009985479</v>
      </c>
      <c r="AA569">
        <v>3.3739475974387281</v>
      </c>
      <c r="AB569">
        <v>20.903243764925708</v>
      </c>
      <c r="AC569">
        <v>14.020660341134411</v>
      </c>
      <c r="AD569">
        <v>16.751356674706269</v>
      </c>
      <c r="AE569">
        <v>52.102372428941123</v>
      </c>
    </row>
    <row r="570" spans="1:31" x14ac:dyDescent="0.25">
      <c r="A570" t="str">
        <v>12/28/09</v>
      </c>
      <c r="B570">
        <v>21.6</v>
      </c>
      <c r="C570">
        <v>21.6</v>
      </c>
      <c r="D570" s="1">
        <v>21.6</v>
      </c>
      <c r="E570">
        <v>21.6</v>
      </c>
      <c r="F570">
        <v>21.6</v>
      </c>
      <c r="G570">
        <v>1.193871411232543</v>
      </c>
      <c r="H570">
        <v>21.39</v>
      </c>
      <c r="I570">
        <v>21.633333</v>
      </c>
      <c r="J570">
        <v>21.746666000000001</v>
      </c>
      <c r="K570">
        <v>21.91</v>
      </c>
      <c r="L570">
        <v>22.026921999999999</v>
      </c>
      <c r="M570">
        <v>45.107894999999999</v>
      </c>
      <c r="N570" s="1">
        <f>-100*(_xll.FDS($A$1,"P_PRICE_HIGH("&amp;A570&amp;","&amp;A570&amp;"-14D,,,,""PRICE"",""INTRA"")") - B570)/(_xll.FDS($A$1,"P_PRICE_HIGH("&amp;A570&amp;","&amp;A570&amp;"-14D,,,,""PRICE"",""INTRA"")") - _xll.FDS($A$1,"P_PRICE_LOW("&amp;A570&amp;","&amp;A570&amp;"-14D,,,,""PRICE"",""INTRA"")"))</f>
        <v>-1454.4819768759933</v>
      </c>
      <c r="O570">
        <v>-352</v>
      </c>
      <c r="P570">
        <v>1.997067709032615</v>
      </c>
      <c r="Q570">
        <v>1.845149758719002</v>
      </c>
      <c r="R570">
        <v>11.23640998213858</v>
      </c>
      <c r="S570">
        <v>10.36342667414665</v>
      </c>
      <c r="T570">
        <v>14.92544603163447</v>
      </c>
      <c r="U570">
        <v>12.9565758474711</v>
      </c>
      <c r="V570">
        <v>2.928558120132474</v>
      </c>
      <c r="W570">
        <v>3.3235642588564311</v>
      </c>
      <c r="X570">
        <v>33.623254779009947</v>
      </c>
      <c r="Y570">
        <v>46.417785438594002</v>
      </c>
      <c r="Z570">
        <v>1.3746385960269749</v>
      </c>
      <c r="AA570">
        <v>3.7177556798315572</v>
      </c>
      <c r="AB570">
        <v>20.864129447820169</v>
      </c>
      <c r="AC570">
        <v>13.969241177074791</v>
      </c>
      <c r="AD570">
        <v>16.798396956986181</v>
      </c>
      <c r="AE570">
        <v>52.132243981231561</v>
      </c>
    </row>
    <row r="571" spans="1:31" x14ac:dyDescent="0.25">
      <c r="A571" t="str">
        <v>12/29/09</v>
      </c>
      <c r="B571">
        <v>21.6</v>
      </c>
      <c r="C571">
        <v>21.6</v>
      </c>
      <c r="D571" s="1">
        <v>21.6</v>
      </c>
      <c r="E571">
        <v>21.6</v>
      </c>
      <c r="F571">
        <v>21.6</v>
      </c>
      <c r="G571">
        <v>0.93344035910202883</v>
      </c>
      <c r="H571">
        <v>21.49</v>
      </c>
      <c r="I571">
        <v>21.612500000000001</v>
      </c>
      <c r="J571">
        <v>21.686665999999999</v>
      </c>
      <c r="K571">
        <v>21.89</v>
      </c>
      <c r="L571">
        <v>21.990385</v>
      </c>
      <c r="M571">
        <v>45.107894999999999</v>
      </c>
      <c r="N571" s="1">
        <f>-100*(_xll.FDS($A$1,"P_PRICE_HIGH("&amp;A571&amp;","&amp;A571&amp;"-14D,,,,""PRICE"",""INTRA"")") - B571)/(_xll.FDS($A$1,"P_PRICE_HIGH("&amp;A571&amp;","&amp;A571&amp;"-14D,,,,""PRICE"",""INTRA"")") - _xll.FDS($A$1,"P_PRICE_LOW("&amp;A571&amp;","&amp;A571&amp;"-14D,,,,""PRICE"",""INTRA"")"))</f>
        <v>-1622.5840978593299</v>
      </c>
      <c r="O571">
        <v>-351</v>
      </c>
      <c r="P571">
        <v>2.0014268086010309</v>
      </c>
      <c r="Q571">
        <v>1.846787404284008</v>
      </c>
      <c r="R571">
        <v>11.278171338970489</v>
      </c>
      <c r="S571">
        <v>10.388730838645341</v>
      </c>
      <c r="T571">
        <v>15.001041666543561</v>
      </c>
      <c r="U571">
        <v>13.00795969966723</v>
      </c>
      <c r="V571">
        <v>2.9188578916621948</v>
      </c>
      <c r="W571">
        <v>3.321784164719142</v>
      </c>
      <c r="X571">
        <v>28.745381164293409</v>
      </c>
      <c r="Y571">
        <v>46.426278252229963</v>
      </c>
      <c r="Z571">
        <v>1.3854195239734519</v>
      </c>
      <c r="AA571">
        <v>4.0467211368482889</v>
      </c>
      <c r="AB571">
        <v>20.845440508759658</v>
      </c>
      <c r="AC571">
        <v>13.978301209568221</v>
      </c>
      <c r="AD571">
        <v>16.83510207696953</v>
      </c>
      <c r="AE571">
        <v>52.163494771644501</v>
      </c>
    </row>
    <row r="572" spans="1:31" x14ac:dyDescent="0.25">
      <c r="A572" t="str">
        <v>12/30/09</v>
      </c>
      <c r="B572">
        <v>21.7</v>
      </c>
      <c r="C572">
        <v>21.7</v>
      </c>
      <c r="D572" s="1">
        <v>21.7</v>
      </c>
      <c r="E572">
        <v>21.7</v>
      </c>
      <c r="F572">
        <v>21.7</v>
      </c>
      <c r="G572">
        <v>0.89872892667348592</v>
      </c>
      <c r="H572">
        <v>21.59</v>
      </c>
      <c r="I572">
        <v>21.579166000000001</v>
      </c>
      <c r="J572">
        <v>21.653334000000001</v>
      </c>
      <c r="K572">
        <v>21.862500000000001</v>
      </c>
      <c r="L572">
        <v>21.944230999999998</v>
      </c>
      <c r="M572">
        <v>47.058537000000001</v>
      </c>
      <c r="N572" s="1">
        <f>-100*(_xll.FDS($A$1,"P_PRICE_HIGH("&amp;A572&amp;","&amp;A572&amp;"-14D,,,,""PRICE"",""INTRA"")") - B572)/(_xll.FDS($A$1,"P_PRICE_HIGH("&amp;A572&amp;","&amp;A572&amp;"-14D,,,,""PRICE"",""INTRA"")") - _xll.FDS($A$1,"P_PRICE_LOW("&amp;A572&amp;","&amp;A572&amp;"-14D,,,,""PRICE"",""INTRA"")"))</f>
        <v>-1717.2521268368137</v>
      </c>
      <c r="O572">
        <v>-343</v>
      </c>
      <c r="P572">
        <v>2.00466494190422</v>
      </c>
      <c r="Q572">
        <v>1.846828121971591</v>
      </c>
      <c r="R572">
        <v>11.35270095487695</v>
      </c>
      <c r="S572">
        <v>10.42004001803414</v>
      </c>
      <c r="T572">
        <v>15.0712280256867</v>
      </c>
      <c r="U572">
        <v>13.015285223010499</v>
      </c>
      <c r="V572">
        <v>2.9127128252206802</v>
      </c>
      <c r="W572">
        <v>3.326161790699846</v>
      </c>
      <c r="X572">
        <v>10.12389575923585</v>
      </c>
      <c r="Y572">
        <v>46.481443670829783</v>
      </c>
      <c r="Z572">
        <v>0.98568570278568668</v>
      </c>
      <c r="AA572">
        <v>4.9679417011941069</v>
      </c>
      <c r="AB572">
        <v>20.800543728396558</v>
      </c>
      <c r="AC572">
        <v>13.97550280128644</v>
      </c>
      <c r="AD572">
        <v>16.853986301894611</v>
      </c>
      <c r="AE572">
        <v>52.183720512284843</v>
      </c>
    </row>
    <row r="573" spans="1:31" x14ac:dyDescent="0.25">
      <c r="A573" t="str">
        <v>12/31/09</v>
      </c>
      <c r="B573">
        <v>22</v>
      </c>
      <c r="C573">
        <v>22</v>
      </c>
      <c r="D573" s="1">
        <v>22</v>
      </c>
      <c r="E573">
        <v>22</v>
      </c>
      <c r="F573">
        <v>22</v>
      </c>
      <c r="G573">
        <v>0.9439892296624196</v>
      </c>
      <c r="H573">
        <v>21.71</v>
      </c>
      <c r="I573">
        <v>21.5625</v>
      </c>
      <c r="J573">
        <v>21.66</v>
      </c>
      <c r="K573">
        <v>21.842500000000001</v>
      </c>
      <c r="L573">
        <v>21.921154000000001</v>
      </c>
      <c r="M573">
        <v>52.510703999999997</v>
      </c>
      <c r="N573" s="1">
        <f>-100*(_xll.FDS($A$1,"P_PRICE_HIGH("&amp;A573&amp;","&amp;A573&amp;"-14D,,,,""PRICE"",""INTRA"")") - B573)/(_xll.FDS($A$1,"P_PRICE_HIGH("&amp;A573&amp;","&amp;A573&amp;"-14D,,,,""PRICE"",""INTRA"")") - _xll.FDS($A$1,"P_PRICE_LOW("&amp;A573&amp;","&amp;A573&amp;"-14D,,,,""PRICE"",""INTRA"")"))</f>
        <v>-1717.2289249806652</v>
      </c>
      <c r="O573">
        <v>-313</v>
      </c>
      <c r="P573">
        <v>2.0420131567348601</v>
      </c>
      <c r="Q573">
        <v>1.879813355977388</v>
      </c>
      <c r="R573">
        <v>11.61758049623913</v>
      </c>
      <c r="S573">
        <v>10.60990928314828</v>
      </c>
      <c r="T573">
        <v>15.333364713622149</v>
      </c>
      <c r="U573">
        <v>13.28526064265299</v>
      </c>
      <c r="V573">
        <v>2.8532364363875211</v>
      </c>
      <c r="W573">
        <v>3.2635082980604411</v>
      </c>
      <c r="X573">
        <v>98.196540860103426</v>
      </c>
      <c r="Y573">
        <v>46.394211856584363</v>
      </c>
      <c r="Z573">
        <v>1.087399868865945</v>
      </c>
      <c r="AA573">
        <v>4.5273742915831194</v>
      </c>
      <c r="AB573">
        <v>20.808230791238842</v>
      </c>
      <c r="AC573">
        <v>14.216054509240021</v>
      </c>
      <c r="AD573">
        <v>17.17416665080151</v>
      </c>
      <c r="AE573">
        <v>52.137201286706123</v>
      </c>
    </row>
    <row r="574" spans="1:31" x14ac:dyDescent="0.25">
      <c r="A574" t="str">
        <v>1/04/10</v>
      </c>
      <c r="B574">
        <v>21.95</v>
      </c>
      <c r="C574">
        <v>21.95</v>
      </c>
      <c r="D574" s="1">
        <v>21.95</v>
      </c>
      <c r="E574">
        <v>21.95</v>
      </c>
      <c r="F574">
        <v>21.95</v>
      </c>
      <c r="G574">
        <v>0.90089710688791114</v>
      </c>
      <c r="H574">
        <v>21.77</v>
      </c>
      <c r="I574">
        <v>21.5625</v>
      </c>
      <c r="J574">
        <v>21.666665999999999</v>
      </c>
      <c r="K574">
        <v>21.807500000000001</v>
      </c>
      <c r="L574">
        <v>21.888462000000001</v>
      </c>
      <c r="M574">
        <v>51.557690000000001</v>
      </c>
      <c r="N574" s="1">
        <f>-100*(_xll.FDS($A$1,"P_PRICE_HIGH("&amp;A574&amp;","&amp;A574&amp;"-14D,,,,""PRICE"",""INTRA"")") - B574)/(_xll.FDS($A$1,"P_PRICE_HIGH("&amp;A574&amp;","&amp;A574&amp;"-14D,,,,""PRICE"",""INTRA"")") - _xll.FDS($A$1,"P_PRICE_LOW("&amp;A574&amp;","&amp;A574&amp;"-14D,,,,""PRICE"",""INTRA"")"))</f>
        <v>-1717.2327919566899</v>
      </c>
      <c r="O574">
        <v>-310</v>
      </c>
      <c r="P574">
        <v>2.035412431682452</v>
      </c>
      <c r="Q574">
        <v>1.872811820981495</v>
      </c>
      <c r="R574">
        <v>11.67885899488193</v>
      </c>
      <c r="S574">
        <v>10.66568174269513</v>
      </c>
      <c r="T574">
        <v>15.26076517575455</v>
      </c>
      <c r="U574">
        <v>13.2242407704375</v>
      </c>
      <c r="V574">
        <v>2.8723955387518698</v>
      </c>
      <c r="W574">
        <v>3.2856807177225522</v>
      </c>
      <c r="X574">
        <v>39.7696792884933</v>
      </c>
      <c r="Y574">
        <v>46.53281226786811</v>
      </c>
      <c r="Z574">
        <v>0.64461988664320424</v>
      </c>
      <c r="AA574">
        <v>4.4275881724979804</v>
      </c>
      <c r="AB574">
        <v>20.710500621702579</v>
      </c>
      <c r="AC574">
        <v>14.1651581756776</v>
      </c>
      <c r="AD574">
        <v>17.095602765798969</v>
      </c>
      <c r="AE574">
        <v>52.177245741150138</v>
      </c>
    </row>
    <row r="575" spans="1:31" x14ac:dyDescent="0.25">
      <c r="A575" t="str">
        <v>1/05/10</v>
      </c>
      <c r="B575">
        <v>22.45</v>
      </c>
      <c r="C575">
        <v>22.45</v>
      </c>
      <c r="D575" s="1">
        <v>22.45</v>
      </c>
      <c r="E575">
        <v>22.45</v>
      </c>
      <c r="F575">
        <v>22.45</v>
      </c>
      <c r="G575">
        <v>1.048220446868751</v>
      </c>
      <c r="H575">
        <v>21.94</v>
      </c>
      <c r="I575">
        <v>21.620832</v>
      </c>
      <c r="J575">
        <v>21.69</v>
      </c>
      <c r="K575">
        <v>21.795000000000002</v>
      </c>
      <c r="L575">
        <v>21.892306999999999</v>
      </c>
      <c r="M575">
        <v>59.477780000000003</v>
      </c>
      <c r="N575" s="1">
        <f>-100*(_xll.FDS($A$1,"P_PRICE_HIGH("&amp;A575&amp;","&amp;A575&amp;"-14D,,,,""PRICE"",""INTRA"")") - B575)/(_xll.FDS($A$1,"P_PRICE_HIGH("&amp;A575&amp;","&amp;A575&amp;"-14D,,,,""PRICE"",""INTRA"")") - _xll.FDS($A$1,"P_PRICE_LOW("&amp;A575&amp;","&amp;A575&amp;"-14D,,,,""PRICE"",""INTRA"")"))</f>
        <v>-1632.7112668313453</v>
      </c>
      <c r="O575">
        <v>-279</v>
      </c>
      <c r="P575">
        <v>2.0762013723323132</v>
      </c>
      <c r="Q575">
        <v>1.910344187877371</v>
      </c>
      <c r="R575">
        <v>11.95887280909532</v>
      </c>
      <c r="S575">
        <v>10.92967234909448</v>
      </c>
      <c r="T575">
        <v>15.562029387373711</v>
      </c>
      <c r="U575">
        <v>13.47596286849587</v>
      </c>
      <c r="V575">
        <v>2.8153195734066081</v>
      </c>
      <c r="W575">
        <v>3.2200251513240721</v>
      </c>
      <c r="X575">
        <v>94.230193169892488</v>
      </c>
      <c r="Y575">
        <v>46.524523575658172</v>
      </c>
      <c r="Z575">
        <v>0.84743212049696293</v>
      </c>
      <c r="AA575">
        <v>3.9475446499993789</v>
      </c>
      <c r="AB575">
        <v>20.742832305414339</v>
      </c>
      <c r="AC575">
        <v>14.45209362734761</v>
      </c>
      <c r="AD575">
        <v>17.44563232643323</v>
      </c>
      <c r="AE575">
        <v>52.170184572089781</v>
      </c>
    </row>
    <row r="576" spans="1:31" x14ac:dyDescent="0.25">
      <c r="A576" t="str">
        <v>1/06/10</v>
      </c>
      <c r="B576">
        <v>22.6</v>
      </c>
      <c r="C576">
        <v>22.6</v>
      </c>
      <c r="D576" s="1">
        <v>22.6</v>
      </c>
      <c r="E576">
        <v>22.6</v>
      </c>
      <c r="F576">
        <v>22.6</v>
      </c>
      <c r="G576">
        <v>1.040959344000479</v>
      </c>
      <c r="H576">
        <v>22.14</v>
      </c>
      <c r="I576">
        <v>21.712499999999999</v>
      </c>
      <c r="J576">
        <v>21.716667000000001</v>
      </c>
      <c r="K576">
        <v>21.8</v>
      </c>
      <c r="L576">
        <v>21.942308000000001</v>
      </c>
      <c r="M576">
        <v>61.510838</v>
      </c>
      <c r="N576" s="1">
        <f>-100*(_xll.FDS($A$1,"P_PRICE_HIGH("&amp;A576&amp;","&amp;A576&amp;"-14D,,,,""PRICE"",""INTRA"")") - B576)/(_xll.FDS($A$1,"P_PRICE_HIGH("&amp;A576&amp;","&amp;A576&amp;"-14D,,,,""PRICE"",""INTRA"")") - _xll.FDS($A$1,"P_PRICE_LOW("&amp;A576&amp;","&amp;A576&amp;"-14D,,,,""PRICE"",""INTRA"")"))</f>
        <v>-1421.7386632280245</v>
      </c>
      <c r="O576">
        <v>-270</v>
      </c>
      <c r="P576">
        <v>2.088231816733483</v>
      </c>
      <c r="Q576">
        <v>1.9210992573845831</v>
      </c>
      <c r="R576">
        <v>12.01280005554484</v>
      </c>
      <c r="S576">
        <v>10.882862448666859</v>
      </c>
      <c r="T576">
        <v>15.597999195649621</v>
      </c>
      <c r="U576">
        <v>13.54817501066259</v>
      </c>
      <c r="V576">
        <v>2.7978099355245609</v>
      </c>
      <c r="W576">
        <v>3.19634723997634</v>
      </c>
      <c r="X576">
        <v>65.957529578884447</v>
      </c>
      <c r="Y576">
        <v>46.475978941945399</v>
      </c>
      <c r="Z576">
        <v>0.76184922981604419</v>
      </c>
      <c r="AA576">
        <v>3.2669444311510132</v>
      </c>
      <c r="AB576">
        <v>20.674704863717409</v>
      </c>
      <c r="AC576">
        <v>14.54460774037884</v>
      </c>
      <c r="AD576">
        <v>17.546647909284101</v>
      </c>
      <c r="AE576">
        <v>52.119102285346941</v>
      </c>
    </row>
    <row r="577" spans="1:31" x14ac:dyDescent="0.25">
      <c r="A577" t="str">
        <v>1/07/10</v>
      </c>
      <c r="B577">
        <v>22.45</v>
      </c>
      <c r="C577">
        <v>22.45</v>
      </c>
      <c r="D577" s="1">
        <v>22.45</v>
      </c>
      <c r="E577">
        <v>22.45</v>
      </c>
      <c r="F577">
        <v>22.45</v>
      </c>
      <c r="G577">
        <v>1.0046512653047399</v>
      </c>
      <c r="H577">
        <v>22.29</v>
      </c>
      <c r="I577">
        <v>21.808332</v>
      </c>
      <c r="J577">
        <v>21.75</v>
      </c>
      <c r="K577">
        <v>21.8125</v>
      </c>
      <c r="L577">
        <v>21.959616</v>
      </c>
      <c r="M577">
        <v>58.357723</v>
      </c>
      <c r="N577" s="1">
        <f>-100*(_xll.FDS($A$1,"P_PRICE_HIGH("&amp;A577&amp;","&amp;A577&amp;"-14D,,,,""PRICE"",""INTRA"")") - B577)/(_xll.FDS($A$1,"P_PRICE_HIGH("&amp;A577&amp;","&amp;A577&amp;"-14D,,,,""PRICE"",""INTRA"")") - _xll.FDS($A$1,"P_PRICE_LOW("&amp;A577&amp;","&amp;A577&amp;"-14D,,,,""PRICE"",""INTRA"")"))</f>
        <v>-1394.5482461027959</v>
      </c>
      <c r="O577">
        <v>-281</v>
      </c>
      <c r="P577">
        <v>2.0755721093462718</v>
      </c>
      <c r="Q577">
        <v>1.909061794485633</v>
      </c>
      <c r="R577">
        <v>11.947958235003471</v>
      </c>
      <c r="S577">
        <v>10.797159447176981</v>
      </c>
      <c r="T577">
        <v>15.530975203411909</v>
      </c>
      <c r="U577">
        <v>13.477933321606161</v>
      </c>
      <c r="V577">
        <v>2.816310122858515</v>
      </c>
      <c r="W577">
        <v>3.2181138284697171</v>
      </c>
      <c r="X577">
        <v>14.05371167482857</v>
      </c>
      <c r="Y577">
        <v>46.487367749295913</v>
      </c>
      <c r="Z577">
        <v>0.5352866303866517</v>
      </c>
      <c r="AA577">
        <v>3.0456555112707351</v>
      </c>
      <c r="AB577">
        <v>20.605003463928011</v>
      </c>
      <c r="AC577">
        <v>14.45047156810149</v>
      </c>
      <c r="AD577">
        <v>17.4222335251239</v>
      </c>
      <c r="AE577">
        <v>52.121725280201638</v>
      </c>
    </row>
    <row r="578" spans="1:31" x14ac:dyDescent="0.25">
      <c r="A578" t="str">
        <v>1/08/10</v>
      </c>
      <c r="B578">
        <v>22.5</v>
      </c>
      <c r="C578">
        <v>22.5</v>
      </c>
      <c r="D578" s="1">
        <v>22.5</v>
      </c>
      <c r="E578">
        <v>22.5</v>
      </c>
      <c r="F578">
        <v>22.5</v>
      </c>
      <c r="G578">
        <v>0.94793204964110434</v>
      </c>
      <c r="H578">
        <v>22.39</v>
      </c>
      <c r="I578">
        <v>21.925000000000001</v>
      </c>
      <c r="J578">
        <v>21.8</v>
      </c>
      <c r="K578">
        <v>21.842500000000001</v>
      </c>
      <c r="L578">
        <v>21.96923</v>
      </c>
      <c r="M578">
        <v>59.110157000000001</v>
      </c>
      <c r="N578" s="1">
        <f>-100*(_xll.FDS($A$1,"P_PRICE_HIGH("&amp;A578&amp;","&amp;A578&amp;"-14D,,,,""PRICE"",""INTRA"")") - B578)/(_xll.FDS($A$1,"P_PRICE_HIGH("&amp;A578&amp;","&amp;A578&amp;"-14D,,,,""PRICE"",""INTRA"")") - _xll.FDS($A$1,"P_PRICE_LOW("&amp;A578&amp;","&amp;A578&amp;"-14D,,,,""PRICE"",""INTRA"")"))</f>
        <v>-1394.5451506259069</v>
      </c>
      <c r="O578">
        <v>-274</v>
      </c>
      <c r="P578">
        <v>2.076596411079155</v>
      </c>
      <c r="Q578">
        <v>1.9101513079922201</v>
      </c>
      <c r="R578">
        <v>11.97565046913139</v>
      </c>
      <c r="S578">
        <v>10.814575339288769</v>
      </c>
      <c r="T578">
        <v>15.559690562003549</v>
      </c>
      <c r="U578">
        <v>13.50039911996021</v>
      </c>
      <c r="V578">
        <v>2.813091475774502</v>
      </c>
      <c r="W578">
        <v>3.2144272438845571</v>
      </c>
      <c r="X578">
        <v>39.532583495537288</v>
      </c>
      <c r="Y578">
        <v>46.413930916949937</v>
      </c>
      <c r="Z578">
        <v>0.50645967353259136</v>
      </c>
      <c r="AA578">
        <v>3.1114423544798622</v>
      </c>
      <c r="AB578">
        <v>20.623420590641441</v>
      </c>
      <c r="AC578">
        <v>14.444873918325831</v>
      </c>
      <c r="AD578">
        <v>17.416971580006731</v>
      </c>
      <c r="AE578">
        <v>52.113932592371377</v>
      </c>
    </row>
    <row r="579" spans="1:31" x14ac:dyDescent="0.25">
      <c r="A579" t="str">
        <v>1/11/10</v>
      </c>
      <c r="B579">
        <v>22.6</v>
      </c>
      <c r="C579">
        <v>22.6</v>
      </c>
      <c r="D579" s="1">
        <v>22.6</v>
      </c>
      <c r="E579">
        <v>22.6</v>
      </c>
      <c r="F579">
        <v>22.6</v>
      </c>
      <c r="G579">
        <v>0.94627029576255761</v>
      </c>
      <c r="H579">
        <v>22.52</v>
      </c>
      <c r="I579">
        <v>22.041665999999999</v>
      </c>
      <c r="J579">
        <v>21.873332999999999</v>
      </c>
      <c r="K579">
        <v>21.88</v>
      </c>
      <c r="L579">
        <v>21.976922999999999</v>
      </c>
      <c r="M579">
        <v>60.641883999999997</v>
      </c>
      <c r="N579" s="1">
        <f>-100*(_xll.FDS($A$1,"P_PRICE_HIGH("&amp;A579&amp;","&amp;A579&amp;"-14D,,,,""PRICE"",""INTRA"")") - B579)/(_xll.FDS($A$1,"P_PRICE_HIGH("&amp;A579&amp;","&amp;A579&amp;"-14D,,,,""PRICE"",""INTRA"")") - _xll.FDS($A$1,"P_PRICE_LOW("&amp;A579&amp;","&amp;A579&amp;"-14D,,,,""PRICE"",""INTRA"")"))</f>
        <v>-1302.3212488859517</v>
      </c>
      <c r="O579">
        <v>-258</v>
      </c>
      <c r="P579">
        <v>2.0893824182952812</v>
      </c>
      <c r="Q579">
        <v>1.922377281291318</v>
      </c>
      <c r="R579">
        <v>12.058842826712119</v>
      </c>
      <c r="S579">
        <v>10.8942342231619</v>
      </c>
      <c r="T579">
        <v>15.70037890692144</v>
      </c>
      <c r="U579">
        <v>13.59650225300021</v>
      </c>
      <c r="V579">
        <v>2.798845270491813</v>
      </c>
      <c r="W579">
        <v>3.1989328408981481</v>
      </c>
      <c r="X579">
        <v>53.490609851158787</v>
      </c>
      <c r="Y579">
        <v>46.427610834442362</v>
      </c>
      <c r="Z579">
        <v>0.37632740745529708</v>
      </c>
      <c r="AA579">
        <v>3.3294864263318331</v>
      </c>
      <c r="AB579">
        <v>20.55746806047895</v>
      </c>
      <c r="AC579">
        <v>14.521179927783299</v>
      </c>
      <c r="AD579">
        <v>17.497012915330991</v>
      </c>
      <c r="AE579">
        <v>52.006599794880913</v>
      </c>
    </row>
    <row r="580" spans="1:31" x14ac:dyDescent="0.25">
      <c r="A580" t="str">
        <v>1/12/10</v>
      </c>
      <c r="B580">
        <v>22.4</v>
      </c>
      <c r="C580">
        <v>22.4</v>
      </c>
      <c r="D580" s="1">
        <v>22.4</v>
      </c>
      <c r="E580">
        <v>22.4</v>
      </c>
      <c r="F580">
        <v>22.4</v>
      </c>
      <c r="G580">
        <v>0.94555965650702056</v>
      </c>
      <c r="H580">
        <v>22.51</v>
      </c>
      <c r="I580">
        <v>22.125</v>
      </c>
      <c r="J580">
        <v>21.946667000000001</v>
      </c>
      <c r="K580">
        <v>21.895</v>
      </c>
      <c r="L580">
        <v>21.967307999999999</v>
      </c>
      <c r="M580">
        <v>56.114418000000001</v>
      </c>
      <c r="N580" s="1">
        <f>-100*(_xll.FDS($A$1,"P_PRICE_HIGH("&amp;A580&amp;","&amp;A580&amp;"-14D,,,,""PRICE"",""INTRA"")") - B580)/(_xll.FDS($A$1,"P_PRICE_HIGH("&amp;A580&amp;","&amp;A580&amp;"-14D,,,,""PRICE"",""INTRA"")") - _xll.FDS($A$1,"P_PRICE_LOW("&amp;A580&amp;","&amp;A580&amp;"-14D,,,,""PRICE"",""INTRA"")"))</f>
        <v>-1302.3327487565778</v>
      </c>
      <c r="O580">
        <v>-266</v>
      </c>
      <c r="P580">
        <v>2.078760560597396</v>
      </c>
      <c r="Q580">
        <v>1.9125701342874131</v>
      </c>
      <c r="R580">
        <v>12.078276923971689</v>
      </c>
      <c r="S580">
        <v>10.96741106789506</v>
      </c>
      <c r="T580">
        <v>15.85921669517645</v>
      </c>
      <c r="U580">
        <v>13.74075127700387</v>
      </c>
      <c r="V580">
        <v>2.8134567043560459</v>
      </c>
      <c r="W580">
        <v>3.2195289052952552</v>
      </c>
      <c r="X580">
        <v>16.56073679838924</v>
      </c>
      <c r="Y580">
        <v>46.482804956250369</v>
      </c>
      <c r="Z580">
        <v>0.40943619019810612</v>
      </c>
      <c r="AA580">
        <v>4.2557653979211736</v>
      </c>
      <c r="AB580">
        <v>20.58541842011536</v>
      </c>
      <c r="AC580">
        <v>14.44605597565174</v>
      </c>
      <c r="AD580">
        <v>17.409653501045149</v>
      </c>
      <c r="AE580">
        <v>52.036710961796551</v>
      </c>
    </row>
    <row r="581" spans="1:31" x14ac:dyDescent="0.25">
      <c r="A581" t="str">
        <v>1/13/10</v>
      </c>
      <c r="B581">
        <v>21.9</v>
      </c>
      <c r="C581">
        <v>21.9</v>
      </c>
      <c r="D581" s="1">
        <v>21.9</v>
      </c>
      <c r="E581">
        <v>21.9</v>
      </c>
      <c r="F581">
        <v>21.9</v>
      </c>
      <c r="G581">
        <v>1.073069154970171</v>
      </c>
      <c r="H581">
        <v>22.37</v>
      </c>
      <c r="I581">
        <v>22.145834000000001</v>
      </c>
      <c r="J581">
        <v>22</v>
      </c>
      <c r="K581">
        <v>21.88</v>
      </c>
      <c r="L581">
        <v>21.936539</v>
      </c>
      <c r="M581">
        <v>46.722880000000004</v>
      </c>
      <c r="N581" s="1">
        <f>-100*(_xll.FDS($A$1,"P_PRICE_HIGH("&amp;A581&amp;","&amp;A581&amp;"-14D,,,,""PRICE"",""INTRA"")") - B581)/(_xll.FDS($A$1,"P_PRICE_HIGH("&amp;A581&amp;","&amp;A581&amp;"-14D,,,,""PRICE"",""INTRA"")") - _xll.FDS($A$1,"P_PRICE_LOW("&amp;A581&amp;","&amp;A581&amp;"-14D,,,,""PRICE"",""INTRA"")"))</f>
        <v>-1368.6639676113375</v>
      </c>
      <c r="O581">
        <v>-300</v>
      </c>
      <c r="P581">
        <v>2.0225204071482858</v>
      </c>
      <c r="Q581">
        <v>1.861197596421861</v>
      </c>
      <c r="R581">
        <v>11.735690455397449</v>
      </c>
      <c r="S581">
        <v>10.66982991656157</v>
      </c>
      <c r="T581">
        <v>15.51772991116656</v>
      </c>
      <c r="U581">
        <v>13.44241345275279</v>
      </c>
      <c r="V581">
        <v>2.8904615911910989</v>
      </c>
      <c r="W581">
        <v>3.3019742528129319</v>
      </c>
      <c r="X581">
        <v>3.4171480212176379</v>
      </c>
      <c r="Y581">
        <v>46.419941077265939</v>
      </c>
      <c r="Z581">
        <v>0.39536058833974042</v>
      </c>
      <c r="AA581">
        <v>4.0931833672835971</v>
      </c>
      <c r="AB581">
        <v>20.541579571024489</v>
      </c>
      <c r="AC581">
        <v>14.06723778872774</v>
      </c>
      <c r="AD581">
        <v>16.946920198664621</v>
      </c>
      <c r="AE581">
        <v>52.013420799869039</v>
      </c>
    </row>
    <row r="582" spans="1:31" x14ac:dyDescent="0.25">
      <c r="A582" t="str">
        <v>1/14/10</v>
      </c>
      <c r="B582">
        <v>21.85</v>
      </c>
      <c r="C582">
        <v>21.85</v>
      </c>
      <c r="D582" s="1">
        <v>21.85</v>
      </c>
      <c r="E582">
        <v>21.85</v>
      </c>
      <c r="F582">
        <v>21.85</v>
      </c>
      <c r="G582">
        <v>1.0445308766774759</v>
      </c>
      <c r="H582">
        <v>22.25</v>
      </c>
      <c r="I582">
        <v>22.166665999999999</v>
      </c>
      <c r="J582">
        <v>22.043333000000001</v>
      </c>
      <c r="K582">
        <v>21.875</v>
      </c>
      <c r="L582">
        <v>21.911539999999999</v>
      </c>
      <c r="M582">
        <v>45.895668000000001</v>
      </c>
      <c r="N582" s="1">
        <f>-100*(_xll.FDS($A$1,"P_PRICE_HIGH("&amp;A582&amp;","&amp;A582&amp;"-14D,,,,""PRICE"",""INTRA"")") - B582)/(_xll.FDS($A$1,"P_PRICE_HIGH("&amp;A582&amp;","&amp;A582&amp;"-14D,,,,""PRICE"",""INTRA"")") - _xll.FDS($A$1,"P_PRICE_LOW("&amp;A582&amp;","&amp;A582&amp;"-14D,,,,""PRICE"",""INTRA"")"))</f>
        <v>-1368.6669889419318</v>
      </c>
      <c r="O582">
        <v>-305</v>
      </c>
      <c r="P582">
        <v>2.0211161907947748</v>
      </c>
      <c r="Q582">
        <v>1.85930087445905</v>
      </c>
      <c r="R582">
        <v>11.74660364518923</v>
      </c>
      <c r="S582">
        <v>10.66510258751666</v>
      </c>
      <c r="T582">
        <v>15.587961972688809</v>
      </c>
      <c r="U582">
        <v>13.518628731874699</v>
      </c>
      <c r="V582">
        <v>2.9037543592172299</v>
      </c>
      <c r="W582">
        <v>3.2989033366338809</v>
      </c>
      <c r="X582">
        <v>14.825735671916201</v>
      </c>
      <c r="Y582">
        <v>46.332511200658267</v>
      </c>
      <c r="Z582">
        <v>0.41899757618651501</v>
      </c>
      <c r="AA582">
        <v>4.5405523218267803</v>
      </c>
      <c r="AB582">
        <v>20.483092073504629</v>
      </c>
      <c r="AC582">
        <v>14.054258895186861</v>
      </c>
      <c r="AD582">
        <v>16.922287594361691</v>
      </c>
      <c r="AE582">
        <v>51.978880960432598</v>
      </c>
    </row>
    <row r="583" spans="1:31" x14ac:dyDescent="0.25">
      <c r="A583" t="str">
        <v>1/15/10</v>
      </c>
      <c r="B583">
        <v>21.8</v>
      </c>
      <c r="C583">
        <v>21.8</v>
      </c>
      <c r="D583" s="1">
        <v>21.8</v>
      </c>
      <c r="E583">
        <v>21.8</v>
      </c>
      <c r="F583">
        <v>21.8</v>
      </c>
      <c r="G583">
        <v>1.0247536283243239</v>
      </c>
      <c r="H583">
        <v>22.11</v>
      </c>
      <c r="I583">
        <v>22.183332</v>
      </c>
      <c r="J583">
        <v>22.07</v>
      </c>
      <c r="K583">
        <v>21.877500000000001</v>
      </c>
      <c r="L583">
        <v>21.896153999999999</v>
      </c>
      <c r="M583">
        <v>45.036963999999998</v>
      </c>
      <c r="N583" s="1">
        <f>-100*(_xll.FDS($A$1,"P_PRICE_HIGH("&amp;A583&amp;","&amp;A583&amp;"-14D,,,,""PRICE"",""INTRA"")") - B583)/(_xll.FDS($A$1,"P_PRICE_HIGH("&amp;A583&amp;","&amp;A583&amp;"-14D,,,,""PRICE"",""INTRA"")") - _xll.FDS($A$1,"P_PRICE_LOW("&amp;A583&amp;","&amp;A583&amp;"-14D,,,,""PRICE"",""INTRA"")"))</f>
        <v>-1675.5402016555611</v>
      </c>
      <c r="O583">
        <v>-322</v>
      </c>
      <c r="P583">
        <v>2.020864314394696</v>
      </c>
      <c r="Q583">
        <v>1.858585553746176</v>
      </c>
      <c r="R583">
        <v>11.6898622269209</v>
      </c>
      <c r="S583">
        <v>10.592040937742089</v>
      </c>
      <c r="T583">
        <v>15.513053103209611</v>
      </c>
      <c r="U583">
        <v>13.42437379700668</v>
      </c>
      <c r="V583">
        <v>2.9040275781383169</v>
      </c>
      <c r="W583">
        <v>3.2974839865544201</v>
      </c>
      <c r="X583">
        <v>35.326670981479623</v>
      </c>
      <c r="Y583">
        <v>46.22243704385405</v>
      </c>
      <c r="Z583">
        <v>0.21704560338249171</v>
      </c>
      <c r="AA583">
        <v>4.4753311531664721</v>
      </c>
      <c r="AB583">
        <v>20.471661321974981</v>
      </c>
      <c r="AC583">
        <v>14.027493992782761</v>
      </c>
      <c r="AD583">
        <v>16.887002477242419</v>
      </c>
      <c r="AE583">
        <v>52.017988762108168</v>
      </c>
    </row>
    <row r="584" spans="1:31" x14ac:dyDescent="0.25">
      <c r="A584" t="str">
        <v>1/18/10</v>
      </c>
      <c r="B584">
        <v>21.6</v>
      </c>
      <c r="C584">
        <v>21.6</v>
      </c>
      <c r="D584" s="1">
        <v>21.6</v>
      </c>
      <c r="E584">
        <v>21.6</v>
      </c>
      <c r="F584">
        <v>21.6</v>
      </c>
      <c r="G584">
        <v>1.011956880603847</v>
      </c>
      <c r="H584">
        <v>21.91</v>
      </c>
      <c r="I584">
        <v>22.175000000000001</v>
      </c>
      <c r="J584">
        <v>22.066668</v>
      </c>
      <c r="K584">
        <v>21.8825</v>
      </c>
      <c r="L584">
        <v>21.884615</v>
      </c>
      <c r="M584">
        <v>41.677875999999998</v>
      </c>
      <c r="N584" s="1">
        <f>-100*(_xll.FDS($A$1,"P_PRICE_HIGH("&amp;A584&amp;","&amp;A584&amp;"-14D,,,,""PRICE"",""INTRA"")") - B584)/(_xll.FDS($A$1,"P_PRICE_HIGH("&amp;A584&amp;","&amp;A584&amp;"-14D,,,,""PRICE"",""INTRA"")") - _xll.FDS($A$1,"P_PRICE_LOW("&amp;A584&amp;","&amp;A584&amp;"-14D,,,,""PRICE"",""INTRA"")"))</f>
        <v>-1675.5549966341453</v>
      </c>
      <c r="O584">
        <v>-340</v>
      </c>
      <c r="P584">
        <v>1.992543163098708</v>
      </c>
      <c r="Q584">
        <v>1.835620325745221</v>
      </c>
      <c r="R584">
        <v>11.55815628880902</v>
      </c>
      <c r="S584">
        <v>10.472639461759909</v>
      </c>
      <c r="T584">
        <v>15.363965076173599</v>
      </c>
      <c r="U584">
        <v>13.352880558015359</v>
      </c>
      <c r="V584">
        <v>2.9473463893557299</v>
      </c>
      <c r="W584">
        <v>3.3406059831247501</v>
      </c>
      <c r="X584">
        <v>48.210244292334927</v>
      </c>
      <c r="Y584">
        <v>46.11568588163852</v>
      </c>
      <c r="Z584">
        <v>0.25273124779546619</v>
      </c>
      <c r="AA584">
        <v>4.6874629861071266</v>
      </c>
      <c r="AB584">
        <v>20.927374129648619</v>
      </c>
      <c r="AC584">
        <v>13.816130798115561</v>
      </c>
      <c r="AD584">
        <v>16.690807021152938</v>
      </c>
      <c r="AE584">
        <v>51.965472240839169</v>
      </c>
    </row>
    <row r="585" spans="1:31" x14ac:dyDescent="0.25">
      <c r="A585" t="str">
        <v>1/19/10</v>
      </c>
      <c r="B585">
        <v>21.8</v>
      </c>
      <c r="C585">
        <v>21.8</v>
      </c>
      <c r="D585" s="1">
        <v>21.8</v>
      </c>
      <c r="E585">
        <v>21.8</v>
      </c>
      <c r="F585">
        <v>21.8</v>
      </c>
      <c r="G585">
        <v>1.004585551449289</v>
      </c>
      <c r="H585">
        <v>21.79</v>
      </c>
      <c r="I585">
        <v>22.158332999999999</v>
      </c>
      <c r="J585">
        <v>22.08</v>
      </c>
      <c r="K585">
        <v>21.907499999999999</v>
      </c>
      <c r="L585">
        <v>21.882691999999999</v>
      </c>
      <c r="M585">
        <v>46.014153</v>
      </c>
      <c r="N585" s="1">
        <f>-100*(_xll.FDS($A$1,"P_PRICE_HIGH("&amp;A585&amp;","&amp;A585&amp;"-14D,,,,""PRICE"",""INTRA"")") - B585)/(_xll.FDS($A$1,"P_PRICE_HIGH("&amp;A585&amp;","&amp;A585&amp;"-14D,,,,""PRICE"",""INTRA"")") - _xll.FDS($A$1,"P_PRICE_LOW("&amp;A585&amp;","&amp;A585&amp;"-14D,,,,""PRICE"",""INTRA"")"))</f>
        <v>-1675.5402016555611</v>
      </c>
      <c r="O585">
        <v>-325</v>
      </c>
      <c r="P585">
        <v>2.010068263591521</v>
      </c>
      <c r="Q585">
        <v>1.8505360490574521</v>
      </c>
      <c r="R585">
        <v>11.63323395602259</v>
      </c>
      <c r="S585">
        <v>10.54408715845643</v>
      </c>
      <c r="T585">
        <v>15.42912525711507</v>
      </c>
      <c r="U585">
        <v>13.42973011993868</v>
      </c>
      <c r="V585">
        <v>2.9229541230820262</v>
      </c>
      <c r="W585">
        <v>3.3112094492031749</v>
      </c>
      <c r="X585">
        <v>86.912592977413283</v>
      </c>
      <c r="Y585">
        <v>46.100170807770503</v>
      </c>
      <c r="Z585">
        <v>0.1829366434441734</v>
      </c>
      <c r="AA585">
        <v>4.3431100350400644</v>
      </c>
      <c r="AB585">
        <v>20.724902623855879</v>
      </c>
      <c r="AC585">
        <v>13.93498951522764</v>
      </c>
      <c r="AD585">
        <v>16.807137362710581</v>
      </c>
      <c r="AE585">
        <v>51.979263092438352</v>
      </c>
    </row>
    <row r="586" spans="1:31" x14ac:dyDescent="0.25">
      <c r="A586" t="str">
        <v>1/20/10</v>
      </c>
      <c r="B586">
        <v>21.4</v>
      </c>
      <c r="C586">
        <v>21.4</v>
      </c>
      <c r="D586" s="1">
        <v>21.4</v>
      </c>
      <c r="E586">
        <v>21.4</v>
      </c>
      <c r="F586">
        <v>21.4</v>
      </c>
      <c r="G586">
        <v>1.0732079244228601</v>
      </c>
      <c r="H586">
        <v>21.69</v>
      </c>
      <c r="I586">
        <v>22.112500000000001</v>
      </c>
      <c r="J586">
        <v>22.066668</v>
      </c>
      <c r="K586">
        <v>21.922499999999999</v>
      </c>
      <c r="L586">
        <v>21.85577</v>
      </c>
      <c r="M586">
        <v>39.662604999999999</v>
      </c>
      <c r="N586" s="1">
        <f>-100*(_xll.FDS($A$1,"P_PRICE_HIGH("&amp;A586&amp;","&amp;A586&amp;"-14D,,,,""PRICE"",""INTRA"")") - B586)/(_xll.FDS($A$1,"P_PRICE_HIGH("&amp;A586&amp;","&amp;A586&amp;"-14D,,,,""PRICE"",""INTRA"")") - _xll.FDS($A$1,"P_PRICE_LOW("&amp;A586&amp;","&amp;A586&amp;"-14D,,,,""PRICE"",""INTRA"")"))</f>
        <v>-1509.4107768788908</v>
      </c>
      <c r="O586">
        <v>-355</v>
      </c>
      <c r="P586">
        <v>1.978461912220955</v>
      </c>
      <c r="Q586">
        <v>1.820812370096502</v>
      </c>
      <c r="R586">
        <v>11.394905859295161</v>
      </c>
      <c r="S586">
        <v>10.32249424168773</v>
      </c>
      <c r="T586">
        <v>15.177267672151419</v>
      </c>
      <c r="U586">
        <v>13.2048941248243</v>
      </c>
      <c r="V586">
        <v>2.9759464500744341</v>
      </c>
      <c r="W586">
        <v>3.3676529066715828</v>
      </c>
      <c r="X586">
        <v>4.968535359935947</v>
      </c>
      <c r="Y586">
        <v>46.136138479753058</v>
      </c>
      <c r="Z586">
        <v>0.21436944504902181</v>
      </c>
      <c r="AA586">
        <v>4.2900906258719056</v>
      </c>
      <c r="AB586">
        <v>20.53746309188595</v>
      </c>
      <c r="AC586">
        <v>13.712495967856981</v>
      </c>
      <c r="AD586">
        <v>16.511839886009909</v>
      </c>
      <c r="AE586">
        <v>51.888734661563078</v>
      </c>
    </row>
    <row r="587" spans="1:31" x14ac:dyDescent="0.25">
      <c r="A587" t="str">
        <v>1/21/10</v>
      </c>
      <c r="B587">
        <v>21</v>
      </c>
      <c r="C587">
        <v>21</v>
      </c>
      <c r="D587" s="1">
        <v>21</v>
      </c>
      <c r="E587">
        <v>21</v>
      </c>
      <c r="F587">
        <v>21</v>
      </c>
      <c r="G587">
        <v>1.153372657749226</v>
      </c>
      <c r="H587">
        <v>21.52</v>
      </c>
      <c r="I587">
        <v>21.991667</v>
      </c>
      <c r="J587">
        <v>22.02</v>
      </c>
      <c r="K587">
        <v>21.912500000000001</v>
      </c>
      <c r="L587">
        <v>21.809615999999998</v>
      </c>
      <c r="M587">
        <v>34.529679999999999</v>
      </c>
      <c r="N587" s="1">
        <f>-100*(_xll.FDS($A$1,"P_PRICE_HIGH("&amp;A587&amp;","&amp;A587&amp;"-14D,,,,""PRICE"",""INTRA"")") - B587)/(_xll.FDS($A$1,"P_PRICE_HIGH("&amp;A587&amp;","&amp;A587&amp;"-14D,,,,""PRICE"",""INTRA"")") - _xll.FDS($A$1,"P_PRICE_LOW("&amp;A587&amp;","&amp;A587&amp;"-14D,,,,""PRICE"",""INTRA"")"))</f>
        <v>-1228.5711186323028</v>
      </c>
      <c r="O587">
        <v>-391</v>
      </c>
      <c r="P587">
        <v>1.941716166730346</v>
      </c>
      <c r="Q587">
        <v>1.78738902291219</v>
      </c>
      <c r="R587">
        <v>11.152002264810729</v>
      </c>
      <c r="S587">
        <v>10.100071192229279</v>
      </c>
      <c r="T587">
        <v>14.921068427099289</v>
      </c>
      <c r="U587">
        <v>12.986840382462599</v>
      </c>
      <c r="V587">
        <v>3.0343099986199329</v>
      </c>
      <c r="W587">
        <v>3.433525832456819</v>
      </c>
      <c r="X587">
        <v>2.9736556153348221</v>
      </c>
      <c r="Y587">
        <v>46.12526551655818</v>
      </c>
      <c r="Z587">
        <v>0.17607814228844609</v>
      </c>
      <c r="AA587">
        <v>5.058969779084868</v>
      </c>
      <c r="AB587">
        <v>20.513049157914629</v>
      </c>
      <c r="AC587">
        <v>13.4467918264533</v>
      </c>
      <c r="AD587">
        <v>16.187660616097759</v>
      </c>
      <c r="AE587">
        <v>51.906488653762942</v>
      </c>
    </row>
    <row r="588" spans="1:31" x14ac:dyDescent="0.25">
      <c r="A588" t="str">
        <v>1/22/10</v>
      </c>
      <c r="B588">
        <v>20.95</v>
      </c>
      <c r="C588">
        <v>20.95</v>
      </c>
      <c r="D588" s="1">
        <v>20.95</v>
      </c>
      <c r="E588">
        <v>20.95</v>
      </c>
      <c r="F588">
        <v>20.95</v>
      </c>
      <c r="G588">
        <v>1.13019225205086</v>
      </c>
      <c r="H588">
        <v>21.35</v>
      </c>
      <c r="I588">
        <v>21.854165999999999</v>
      </c>
      <c r="J588">
        <v>21.95</v>
      </c>
      <c r="K588">
        <v>21.89</v>
      </c>
      <c r="L588">
        <v>21.771153999999999</v>
      </c>
      <c r="M588">
        <v>33.938426999999997</v>
      </c>
      <c r="N588" s="1">
        <f>-100*(_xll.FDS($A$1,"P_PRICE_HIGH("&amp;A588&amp;","&amp;A588&amp;"-14D,,,,""PRICE"",""INTRA"")") - B588)/(_xll.FDS($A$1,"P_PRICE_HIGH("&amp;A588&amp;","&amp;A588&amp;"-14D,,,,""PRICE"",""INTRA"")") - _xll.FDS($A$1,"P_PRICE_LOW("&amp;A588&amp;","&amp;A588&amp;"-14D,,,,""PRICE"",""INTRA"")"))</f>
        <v>-935.38751878954133</v>
      </c>
      <c r="O588">
        <v>-414</v>
      </c>
      <c r="P588">
        <v>1.925381705006481</v>
      </c>
      <c r="Q588">
        <v>1.772498690160037</v>
      </c>
      <c r="R588">
        <v>11.04246150169806</v>
      </c>
      <c r="S588">
        <v>9.9974053869346875</v>
      </c>
      <c r="T588">
        <v>14.739976735540241</v>
      </c>
      <c r="U588">
        <v>12.83420872036602</v>
      </c>
      <c r="V588">
        <v>3.0568109763776068</v>
      </c>
      <c r="W588">
        <v>3.4589561701778329</v>
      </c>
      <c r="X588">
        <v>61.940539163412488</v>
      </c>
      <c r="Y588">
        <v>46.035442990748592</v>
      </c>
      <c r="Z588">
        <v>0.26900989082285709</v>
      </c>
      <c r="AA588">
        <v>5.3330844161813582</v>
      </c>
      <c r="AB588">
        <v>20.557255232104922</v>
      </c>
      <c r="AC588">
        <v>13.322664260564769</v>
      </c>
      <c r="AD588">
        <v>16.04297363337761</v>
      </c>
      <c r="AE588">
        <v>51.927728771918822</v>
      </c>
    </row>
    <row r="589" spans="1:31" x14ac:dyDescent="0.25">
      <c r="A589" t="str">
        <v>1/25/10</v>
      </c>
      <c r="B589">
        <v>20.75</v>
      </c>
      <c r="C589">
        <v>20.75</v>
      </c>
      <c r="D589" s="1">
        <v>20.75</v>
      </c>
      <c r="E589">
        <v>20.75</v>
      </c>
      <c r="F589">
        <v>20.75</v>
      </c>
      <c r="G589">
        <v>1.104177525152227</v>
      </c>
      <c r="H589">
        <v>21.18</v>
      </c>
      <c r="I589">
        <v>21.712499999999999</v>
      </c>
      <c r="J589">
        <v>21.87</v>
      </c>
      <c r="K589">
        <v>21.844999999999999</v>
      </c>
      <c r="L589">
        <v>21.732693000000001</v>
      </c>
      <c r="M589">
        <v>31.60708</v>
      </c>
      <c r="N589" s="1">
        <f>-100*(_xll.FDS($A$1,"P_PRICE_HIGH("&amp;A589&amp;","&amp;A589&amp;"-14D,,,,""PRICE"",""INTRA"")") - B589)/(_xll.FDS($A$1,"P_PRICE_HIGH("&amp;A589&amp;","&amp;A589&amp;"-14D,,,,""PRICE"",""INTRA"")") - _xll.FDS($A$1,"P_PRICE_LOW("&amp;A589&amp;","&amp;A589&amp;"-14D,,,,""PRICE"",""INTRA"")"))</f>
        <v>-935.39577792827856</v>
      </c>
      <c r="O589">
        <v>-426</v>
      </c>
      <c r="P589">
        <v>1.907241583276817</v>
      </c>
      <c r="Q589">
        <v>1.75739219302252</v>
      </c>
      <c r="R589">
        <v>10.97037107189084</v>
      </c>
      <c r="S589">
        <v>10.01309522745272</v>
      </c>
      <c r="T589">
        <v>14.74791250008305</v>
      </c>
      <c r="U589">
        <v>12.85674821389788</v>
      </c>
      <c r="V589">
        <v>3.0757911933486608</v>
      </c>
      <c r="W589">
        <v>3.4792959272122328</v>
      </c>
      <c r="X589">
        <v>6.1939629684438984</v>
      </c>
      <c r="Y589">
        <v>45.790525998747313</v>
      </c>
      <c r="Z589">
        <v>0.2754622085043914</v>
      </c>
      <c r="AA589">
        <v>6.0020340205738574</v>
      </c>
      <c r="AB589">
        <v>20.45048277262806</v>
      </c>
      <c r="AC589">
        <v>13.17613615181563</v>
      </c>
      <c r="AD589">
        <v>15.848120747117161</v>
      </c>
      <c r="AE589">
        <v>51.953637528991123</v>
      </c>
    </row>
    <row r="590" spans="1:31" x14ac:dyDescent="0.25">
      <c r="A590" t="str">
        <v>1/26/10</v>
      </c>
      <c r="B590">
        <v>20.3</v>
      </c>
      <c r="C590">
        <v>20.3</v>
      </c>
      <c r="D590" s="1">
        <v>20.3</v>
      </c>
      <c r="E590">
        <v>20.3</v>
      </c>
      <c r="F590">
        <v>20.3</v>
      </c>
      <c r="G590">
        <v>1.18972842438735</v>
      </c>
      <c r="H590">
        <v>20.88</v>
      </c>
      <c r="I590">
        <v>21.529167000000001</v>
      </c>
      <c r="J590">
        <v>21.726666999999999</v>
      </c>
      <c r="K590">
        <v>21.78</v>
      </c>
      <c r="L590">
        <v>21.686539</v>
      </c>
      <c r="M590">
        <v>27.096827999999999</v>
      </c>
      <c r="N590" s="1">
        <f>-100*(_xll.FDS($A$1,"P_PRICE_HIGH("&amp;A590&amp;","&amp;A590&amp;"-14D,,,,""PRICE"",""INTRA"")") - B590)/(_xll.FDS($A$1,"P_PRICE_HIGH("&amp;A590&amp;","&amp;A590&amp;"-14D,,,,""PRICE"",""INTRA"")") - _xll.FDS($A$1,"P_PRICE_LOW("&amp;A590&amp;","&amp;A590&amp;"-14D,,,,""PRICE"",""INTRA"")"))</f>
        <v>-862.81367604711056</v>
      </c>
      <c r="O590">
        <v>-462</v>
      </c>
      <c r="P590">
        <v>1.861095206415867</v>
      </c>
      <c r="Q590">
        <v>1.7150197846180291</v>
      </c>
      <c r="R590">
        <v>10.665167142275379</v>
      </c>
      <c r="S590">
        <v>9.7277965952458274</v>
      </c>
      <c r="T590">
        <v>14.45725921336218</v>
      </c>
      <c r="U590">
        <v>12.604458147183569</v>
      </c>
      <c r="V590">
        <v>3.1546173308305541</v>
      </c>
      <c r="W590">
        <v>3.5724486432910632</v>
      </c>
      <c r="X590">
        <v>1.082206437575935</v>
      </c>
      <c r="Y590">
        <v>45.88160244732515</v>
      </c>
      <c r="Z590">
        <v>0.28967084677074478</v>
      </c>
      <c r="AA590">
        <v>6.5711793201701383</v>
      </c>
      <c r="AB590">
        <v>20.510616207159089</v>
      </c>
      <c r="AC590">
        <v>12.85839281873811</v>
      </c>
      <c r="AD590">
        <v>15.47222249015476</v>
      </c>
      <c r="AE590">
        <v>51.930982236316517</v>
      </c>
    </row>
    <row r="591" spans="1:31" x14ac:dyDescent="0.25">
      <c r="A591" t="str">
        <v>1/27/10</v>
      </c>
      <c r="B591">
        <v>20.2</v>
      </c>
      <c r="C591">
        <v>20.2</v>
      </c>
      <c r="D591" s="1">
        <v>20.2</v>
      </c>
      <c r="E591">
        <v>20.2</v>
      </c>
      <c r="F591">
        <v>20.2</v>
      </c>
      <c r="G591">
        <v>1.1880713581816029</v>
      </c>
      <c r="H591">
        <v>20.64</v>
      </c>
      <c r="I591">
        <v>21.329166000000001</v>
      </c>
      <c r="J591">
        <v>21.566668</v>
      </c>
      <c r="K591">
        <v>21.71</v>
      </c>
      <c r="L591">
        <v>21.64423</v>
      </c>
      <c r="M591">
        <v>26.202034000000001</v>
      </c>
      <c r="N591" s="1">
        <f>-100*(_xll.FDS($A$1,"P_PRICE_HIGH("&amp;A591&amp;","&amp;A591&amp;"-14D,,,,""PRICE"",""INTRA"")") - B591)/(_xll.FDS($A$1,"P_PRICE_HIGH("&amp;A591&amp;","&amp;A591&amp;"-14D,,,,""PRICE"",""INTRA"")") - _xll.FDS($A$1,"P_PRICE_LOW("&amp;A591&amp;","&amp;A591&amp;"-14D,,,,""PRICE"",""INTRA"")"))</f>
        <v>-824.18742745700195</v>
      </c>
      <c r="O591">
        <v>-484</v>
      </c>
      <c r="P591">
        <v>1.8560004453660079</v>
      </c>
      <c r="Q591">
        <v>1.710154025931125</v>
      </c>
      <c r="R591">
        <v>10.6183132238417</v>
      </c>
      <c r="S591">
        <v>9.697195904554011</v>
      </c>
      <c r="T591">
        <v>14.362983384442019</v>
      </c>
      <c r="U591">
        <v>12.46671086323877</v>
      </c>
      <c r="V591">
        <v>3.163288077369272</v>
      </c>
      <c r="W591">
        <v>3.5837018968411019</v>
      </c>
      <c r="X591">
        <v>32.56812279385823</v>
      </c>
      <c r="Y591">
        <v>45.857181480889203</v>
      </c>
      <c r="Z591">
        <v>0.30981308359740378</v>
      </c>
      <c r="AA591">
        <v>6.0681300766712489</v>
      </c>
      <c r="AB591">
        <v>20.51662424651273</v>
      </c>
      <c r="AC591">
        <v>12.811590348247799</v>
      </c>
      <c r="AD591">
        <v>15.415564095362351</v>
      </c>
      <c r="AE591">
        <v>51.867531262067821</v>
      </c>
    </row>
    <row r="592" spans="1:31" x14ac:dyDescent="0.25">
      <c r="A592" t="str">
        <v>1/28/10</v>
      </c>
      <c r="B592">
        <v>20.5</v>
      </c>
      <c r="C592">
        <v>20.5</v>
      </c>
      <c r="D592" s="1">
        <v>20.5</v>
      </c>
      <c r="E592">
        <v>20.5</v>
      </c>
      <c r="F592">
        <v>20.5</v>
      </c>
      <c r="G592">
        <v>1.24405750213997</v>
      </c>
      <c r="H592">
        <v>20.54</v>
      </c>
      <c r="I592">
        <v>21.170833999999999</v>
      </c>
      <c r="J592">
        <v>21.436665999999999</v>
      </c>
      <c r="K592">
        <v>21.65</v>
      </c>
      <c r="L592">
        <v>21.621155000000002</v>
      </c>
      <c r="M592">
        <v>33.316310000000001</v>
      </c>
      <c r="N592" s="1">
        <f>-100*(_xll.FDS($A$1,"P_PRICE_HIGH("&amp;A592&amp;","&amp;A592&amp;"-14D,,,,""PRICE"",""INTRA"")") - B592)/(_xll.FDS($A$1,"P_PRICE_HIGH("&amp;A592&amp;","&amp;A592&amp;"-14D,,,,""PRICE"",""INTRA"")") - _xll.FDS($A$1,"P_PRICE_LOW("&amp;A592&amp;","&amp;A592&amp;"-14D,,,,""PRICE"",""INTRA"")"))</f>
        <v>-824.17651189614242</v>
      </c>
      <c r="O592">
        <v>-465</v>
      </c>
      <c r="P592">
        <v>1.893248129021792</v>
      </c>
      <c r="Q592">
        <v>1.744329932778353</v>
      </c>
      <c r="R592">
        <v>10.71872938224001</v>
      </c>
      <c r="S592">
        <v>9.730429302340891</v>
      </c>
      <c r="T592">
        <v>14.511444868497909</v>
      </c>
      <c r="U592">
        <v>12.60683494820206</v>
      </c>
      <c r="V592">
        <v>3.1027759814151898</v>
      </c>
      <c r="W592">
        <v>3.5157008794913138</v>
      </c>
      <c r="X592">
        <v>95.37786047703338</v>
      </c>
      <c r="Y592">
        <v>45.848243848147398</v>
      </c>
      <c r="Z592">
        <v>0.37481396029779029</v>
      </c>
      <c r="AA592">
        <v>5.0277044593530693</v>
      </c>
      <c r="AB592">
        <v>20.448025229869831</v>
      </c>
      <c r="AC592">
        <v>13.05755110673574</v>
      </c>
      <c r="AD592">
        <v>15.701858386524901</v>
      </c>
      <c r="AE592">
        <v>51.839231610959068</v>
      </c>
    </row>
    <row r="593" spans="1:31" x14ac:dyDescent="0.25">
      <c r="A593" t="str">
        <v>1/29/10</v>
      </c>
      <c r="B593">
        <v>20.25</v>
      </c>
      <c r="C593">
        <v>20.25</v>
      </c>
      <c r="D593" s="1">
        <v>20.25</v>
      </c>
      <c r="E593">
        <v>20.25</v>
      </c>
      <c r="F593">
        <v>20.25</v>
      </c>
      <c r="G593">
        <v>1.1966883794243981</v>
      </c>
      <c r="H593">
        <v>20.399999999999999</v>
      </c>
      <c r="I593">
        <v>21.033332999999999</v>
      </c>
      <c r="J593">
        <v>21.286667000000001</v>
      </c>
      <c r="K593">
        <v>21.5625</v>
      </c>
      <c r="L593">
        <v>21.584616</v>
      </c>
      <c r="M593">
        <v>30.66347</v>
      </c>
      <c r="N593" s="1">
        <f>-100*(_xll.FDS($A$1,"P_PRICE_HIGH("&amp;A593&amp;","&amp;A593&amp;"-14D,,,,""PRICE"",""INTRA"")") - B593)/(_xll.FDS($A$1,"P_PRICE_HIGH("&amp;A593&amp;","&amp;A593&amp;"-14D,,,,""PRICE"",""INTRA"")") - _xll.FDS($A$1,"P_PRICE_LOW("&amp;A593&amp;","&amp;A593&amp;"-14D,,,,""PRICE"",""INTRA"")"))</f>
        <v>-822.02911909652471</v>
      </c>
      <c r="O593">
        <v>-484</v>
      </c>
      <c r="P593">
        <v>1.861885372486844</v>
      </c>
      <c r="Q593">
        <v>1.715693601289501</v>
      </c>
      <c r="R593">
        <v>10.647424752989741</v>
      </c>
      <c r="S593">
        <v>9.6472848095711701</v>
      </c>
      <c r="T593">
        <v>14.43559739151814</v>
      </c>
      <c r="U593">
        <v>12.512014521375569</v>
      </c>
      <c r="V593">
        <v>3.1511895872869751</v>
      </c>
      <c r="W593">
        <v>3.5718633523588199</v>
      </c>
      <c r="X593">
        <v>13.9710649873323</v>
      </c>
      <c r="Y593">
        <v>45.877492666067511</v>
      </c>
      <c r="Z593">
        <v>0.33191052076416477</v>
      </c>
      <c r="AA593">
        <v>5.5650401441990436</v>
      </c>
      <c r="AB593">
        <v>20.611390692688062</v>
      </c>
      <c r="AC593">
        <v>12.86089570395028</v>
      </c>
      <c r="AD593">
        <v>15.485078537161581</v>
      </c>
      <c r="AE593">
        <v>51.867231193513028</v>
      </c>
    </row>
    <row r="594" spans="1:31" x14ac:dyDescent="0.25">
      <c r="A594" t="str">
        <v>2/01/10</v>
      </c>
      <c r="B594">
        <v>20.399999999999999</v>
      </c>
      <c r="C594">
        <v>20.399999999999999</v>
      </c>
      <c r="D594" s="1">
        <v>20.399999999999999</v>
      </c>
      <c r="E594">
        <v>20.399999999999999</v>
      </c>
      <c r="F594">
        <v>20.399999999999999</v>
      </c>
      <c r="G594">
        <v>1.2237945066868521</v>
      </c>
      <c r="H594">
        <v>20.329999999999998</v>
      </c>
      <c r="I594">
        <v>20.912500000000001</v>
      </c>
      <c r="J594">
        <v>21.14</v>
      </c>
      <c r="K594">
        <v>21.484999999999999</v>
      </c>
      <c r="L594">
        <v>21.546154000000001</v>
      </c>
      <c r="M594">
        <v>34.056310000000003</v>
      </c>
      <c r="N594" s="1">
        <f>-100*(_xll.FDS($A$1,"P_PRICE_HIGH("&amp;A594&amp;","&amp;A594&amp;"-14D,,,,""PRICE"",""INTRA"")") - B594)/(_xll.FDS($A$1,"P_PRICE_HIGH("&amp;A594&amp;","&amp;A594&amp;"-14D,,,,""PRICE"",""INTRA"")") - _xll.FDS($A$1,"P_PRICE_LOW("&amp;A594&amp;","&amp;A594&amp;"-14D,,,,""PRICE"",""INTRA"")"))</f>
        <v>-853.76797873917883</v>
      </c>
      <c r="O594">
        <v>-467</v>
      </c>
      <c r="P594">
        <v>1.8712814882793289</v>
      </c>
      <c r="Q594">
        <v>1.7245039587909221</v>
      </c>
      <c r="R594">
        <v>10.712982053873191</v>
      </c>
      <c r="S594">
        <v>9.7089348517938596</v>
      </c>
      <c r="T594">
        <v>14.434911089730621</v>
      </c>
      <c r="U594">
        <v>12.50133799701878</v>
      </c>
      <c r="V594">
        <v>3.1364542808360358</v>
      </c>
      <c r="W594">
        <v>3.5583856902443309</v>
      </c>
      <c r="X594">
        <v>81.133818276825593</v>
      </c>
      <c r="Y594">
        <v>45.880228489720473</v>
      </c>
      <c r="Z594">
        <v>0.32876156005708912</v>
      </c>
      <c r="AA594">
        <v>4.6902773080496667</v>
      </c>
      <c r="AB594">
        <v>21.119195119210239</v>
      </c>
      <c r="AC594">
        <v>12.911136133578401</v>
      </c>
      <c r="AD594">
        <v>15.600906185909301</v>
      </c>
      <c r="AE594">
        <v>51.766648602413177</v>
      </c>
    </row>
    <row r="595" spans="1:31" x14ac:dyDescent="0.25">
      <c r="A595" t="str">
        <v>2/02/10</v>
      </c>
      <c r="B595">
        <v>20.45</v>
      </c>
      <c r="C595">
        <v>20.45</v>
      </c>
      <c r="D595" s="1">
        <v>20.45</v>
      </c>
      <c r="E595">
        <v>20.45</v>
      </c>
      <c r="F595">
        <v>20.45</v>
      </c>
      <c r="G595">
        <v>1.070440028868747</v>
      </c>
      <c r="H595">
        <v>20.36</v>
      </c>
      <c r="I595">
        <v>20.8</v>
      </c>
      <c r="J595">
        <v>21.01</v>
      </c>
      <c r="K595">
        <v>21.385000000000002</v>
      </c>
      <c r="L595">
        <v>21.5</v>
      </c>
      <c r="M595">
        <v>35.194659999999999</v>
      </c>
      <c r="N595" s="1">
        <f>-100*(_xll.FDS($A$1,"P_PRICE_HIGH("&amp;A595&amp;","&amp;A595&amp;"-14D,,,,""PRICE"",""INTRA"")") - B595)/(_xll.FDS($A$1,"P_PRICE_HIGH("&amp;A595&amp;","&amp;A595&amp;"-14D,,,,""PRICE"",""INTRA"")") - _xll.FDS($A$1,"P_PRICE_LOW("&amp;A595&amp;","&amp;A595&amp;"-14D,,,,""PRICE"",""INTRA"")"))</f>
        <v>-1015.2573045690198</v>
      </c>
      <c r="O595">
        <v>-456</v>
      </c>
      <c r="P595">
        <v>1.873520314434977</v>
      </c>
      <c r="Q595">
        <v>1.725831341955901</v>
      </c>
      <c r="R595">
        <v>10.74505232591625</v>
      </c>
      <c r="S595">
        <v>9.6667845895517175</v>
      </c>
      <c r="T595">
        <v>14.51648332411609</v>
      </c>
      <c r="U595">
        <v>12.52678375365025</v>
      </c>
      <c r="V595">
        <v>3.1333087635429488</v>
      </c>
      <c r="W595">
        <v>3.5596346714569371</v>
      </c>
      <c r="X595">
        <v>37.123437976655921</v>
      </c>
      <c r="Y595">
        <v>45.830587916638528</v>
      </c>
      <c r="Z595">
        <v>0.5797235656367431</v>
      </c>
      <c r="AA595">
        <v>4.7790837244936979</v>
      </c>
      <c r="AB595">
        <v>21.40430902724361</v>
      </c>
      <c r="AC595">
        <v>12.893577829206929</v>
      </c>
      <c r="AD595">
        <v>15.612883151249831</v>
      </c>
      <c r="AE595">
        <v>51.716459571656571</v>
      </c>
    </row>
    <row r="596" spans="1:31" x14ac:dyDescent="0.25">
      <c r="A596" t="str">
        <v>2/03/10</v>
      </c>
      <c r="B596">
        <v>20.85</v>
      </c>
      <c r="C596">
        <v>20.85</v>
      </c>
      <c r="D596" s="1">
        <v>20.85</v>
      </c>
      <c r="E596">
        <v>20.85</v>
      </c>
      <c r="F596">
        <v>20.85</v>
      </c>
      <c r="G596">
        <v>1.1739553144026329</v>
      </c>
      <c r="H596">
        <v>20.49</v>
      </c>
      <c r="I596">
        <v>20.737500000000001</v>
      </c>
      <c r="J596">
        <v>20.94</v>
      </c>
      <c r="K596">
        <v>21.297499999999999</v>
      </c>
      <c r="L596">
        <v>21.471153000000001</v>
      </c>
      <c r="M596">
        <v>43.584865999999998</v>
      </c>
      <c r="N596" s="1">
        <f>-100*(_xll.FDS($A$1,"P_PRICE_HIGH("&amp;A596&amp;","&amp;A596&amp;"-14D,,,,""PRICE"",""INTRA"")") - B596)/(_xll.FDS($A$1,"P_PRICE_HIGH("&amp;A596&amp;","&amp;A596&amp;"-14D,,,,""PRICE"",""INTRA"")") - _xll.FDS($A$1,"P_PRICE_LOW("&amp;A596&amp;","&amp;A596&amp;"-14D,,,,""PRICE"",""INTRA"")"))</f>
        <v>-1025.1087260849276</v>
      </c>
      <c r="O596">
        <v>-420</v>
      </c>
      <c r="P596">
        <v>1.9199381429714351</v>
      </c>
      <c r="Q596">
        <v>1.7689006734693209</v>
      </c>
      <c r="R596">
        <v>10.98640856381936</v>
      </c>
      <c r="S596">
        <v>9.8955463283603802</v>
      </c>
      <c r="T596">
        <v>14.83084565988112</v>
      </c>
      <c r="U596">
        <v>12.794310804946759</v>
      </c>
      <c r="V596">
        <v>3.0556967706286149</v>
      </c>
      <c r="W596">
        <v>3.4790310147528771</v>
      </c>
      <c r="X596">
        <v>99.199039580061637</v>
      </c>
      <c r="Y596">
        <v>45.826642558592383</v>
      </c>
      <c r="Z596">
        <v>0.74934165912150386</v>
      </c>
      <c r="AA596">
        <v>4.4928865283109376</v>
      </c>
      <c r="AB596">
        <v>21.591058749293289</v>
      </c>
      <c r="AC596">
        <v>13.190425367664689</v>
      </c>
      <c r="AD596">
        <v>15.99136051952863</v>
      </c>
      <c r="AE596">
        <v>51.782942265070929</v>
      </c>
    </row>
    <row r="597" spans="1:31" x14ac:dyDescent="0.25">
      <c r="A597" t="str">
        <v>2/04/10</v>
      </c>
      <c r="B597">
        <v>20.5</v>
      </c>
      <c r="C597">
        <v>20.5</v>
      </c>
      <c r="D597" s="1">
        <v>20.5</v>
      </c>
      <c r="E597">
        <v>20.5</v>
      </c>
      <c r="F597">
        <v>20.5</v>
      </c>
      <c r="G597">
        <v>1.20802782675524</v>
      </c>
      <c r="H597">
        <v>20.49</v>
      </c>
      <c r="I597">
        <v>20.629168</v>
      </c>
      <c r="J597">
        <v>20.85</v>
      </c>
      <c r="K597">
        <v>21.2</v>
      </c>
      <c r="L597">
        <v>21.428846</v>
      </c>
      <c r="M597">
        <v>38.845739999999999</v>
      </c>
      <c r="N597" s="1">
        <f>-100*(_xll.FDS($A$1,"P_PRICE_HIGH("&amp;A597&amp;","&amp;A597&amp;"-14D,,,,""PRICE"",""INTRA"")") - B597)/(_xll.FDS($A$1,"P_PRICE_HIGH("&amp;A597&amp;","&amp;A597&amp;"-14D,,,,""PRICE"",""INTRA"")") - _xll.FDS($A$1,"P_PRICE_LOW("&amp;A597&amp;","&amp;A597&amp;"-14D,,,,""PRICE"",""INTRA"")"))</f>
        <v>-1120.3935313857503</v>
      </c>
      <c r="O597">
        <v>-452</v>
      </c>
      <c r="P597">
        <v>1.892559337821492</v>
      </c>
      <c r="Q597">
        <v>1.7440973561134721</v>
      </c>
      <c r="R597">
        <v>10.78603551901387</v>
      </c>
      <c r="S597">
        <v>9.7074663192804671</v>
      </c>
      <c r="T597">
        <v>14.619944068668181</v>
      </c>
      <c r="U597">
        <v>12.61383935108908</v>
      </c>
      <c r="V597">
        <v>3.1003064767078228</v>
      </c>
      <c r="W597">
        <v>3.5289105668165792</v>
      </c>
      <c r="X597">
        <v>5.1189278818332653</v>
      </c>
      <c r="Y597">
        <v>45.815441636900893</v>
      </c>
      <c r="Z597">
        <v>0.77875634016046746</v>
      </c>
      <c r="AA597">
        <v>4.4750103026503556</v>
      </c>
      <c r="AB597">
        <v>21.45948583732735</v>
      </c>
      <c r="AC597">
        <v>13.00071157715872</v>
      </c>
      <c r="AD597">
        <v>15.74138086116826</v>
      </c>
      <c r="AE597">
        <v>51.82421614096063</v>
      </c>
    </row>
    <row r="598" spans="1:31" x14ac:dyDescent="0.25">
      <c r="A598" t="str">
        <v>2/05/10</v>
      </c>
      <c r="B598">
        <v>19.86</v>
      </c>
      <c r="C598">
        <v>19.86</v>
      </c>
      <c r="D598" s="1">
        <v>19.86</v>
      </c>
      <c r="E598">
        <v>19.86</v>
      </c>
      <c r="F598">
        <v>19.86</v>
      </c>
      <c r="G598">
        <v>1.3392345344448</v>
      </c>
      <c r="H598">
        <v>20.411999999999999</v>
      </c>
      <c r="I598">
        <v>20.500834000000001</v>
      </c>
      <c r="J598">
        <v>20.720666999999999</v>
      </c>
      <c r="K598">
        <v>21.068000000000001</v>
      </c>
      <c r="L598">
        <v>21.358076000000001</v>
      </c>
      <c r="M598">
        <v>31.994956999999999</v>
      </c>
      <c r="N598" s="1">
        <f>-100*(_xll.FDS($A$1,"P_PRICE_HIGH("&amp;A598&amp;","&amp;A598&amp;"-14D,,,,""PRICE"",""INTRA"")") - B598)/(_xll.FDS($A$1,"P_PRICE_HIGH("&amp;A598&amp;","&amp;A598&amp;"-14D,,,,""PRICE"",""INTRA"")") - _xll.FDS($A$1,"P_PRICE_LOW("&amp;A598&amp;","&amp;A598&amp;"-14D,,,,""PRICE"",""INTRA"")"))</f>
        <v>-1069.2922830867665</v>
      </c>
      <c r="O598">
        <v>-492</v>
      </c>
      <c r="P598">
        <v>1.823661964929115</v>
      </c>
      <c r="Q598">
        <v>1.6805813390615729</v>
      </c>
      <c r="R598">
        <v>10.43283184843135</v>
      </c>
      <c r="S598">
        <v>9.3885295876369508</v>
      </c>
      <c r="T598">
        <v>14.27160680118606</v>
      </c>
      <c r="U598">
        <v>12.32645631070616</v>
      </c>
      <c r="V598">
        <v>3.208939295583245</v>
      </c>
      <c r="W598">
        <v>3.6605194134107042</v>
      </c>
      <c r="X598">
        <v>0.18751749243387919</v>
      </c>
      <c r="Y598">
        <v>45.806358925806308</v>
      </c>
      <c r="Z598">
        <v>0.64043580193442984</v>
      </c>
      <c r="AA598">
        <v>5.4910025274682246</v>
      </c>
      <c r="AB598">
        <v>21.559326227367141</v>
      </c>
      <c r="AC598">
        <v>12.53150799660977</v>
      </c>
      <c r="AD598">
        <v>15.183023271544201</v>
      </c>
      <c r="AE598">
        <v>51.850611440432502</v>
      </c>
    </row>
    <row r="599" spans="1:31" x14ac:dyDescent="0.25">
      <c r="A599" t="str">
        <v>2/08/10</v>
      </c>
      <c r="B599">
        <v>19.72</v>
      </c>
      <c r="C599">
        <v>19.72</v>
      </c>
      <c r="D599" s="1">
        <v>19.72</v>
      </c>
      <c r="E599">
        <v>19.72</v>
      </c>
      <c r="F599">
        <v>19.72</v>
      </c>
      <c r="G599">
        <v>1.3154666462770519</v>
      </c>
      <c r="H599">
        <v>20.276</v>
      </c>
      <c r="I599">
        <v>20.394166999999999</v>
      </c>
      <c r="J599">
        <v>20.595333</v>
      </c>
      <c r="K599">
        <v>20.923999999999999</v>
      </c>
      <c r="L599">
        <v>21.270384</v>
      </c>
      <c r="M599">
        <v>30.718716000000001</v>
      </c>
      <c r="N599" s="1">
        <f>-100*(_xll.FDS($A$1,"P_PRICE_HIGH("&amp;A599&amp;","&amp;A599&amp;"-14D,,,,""PRICE"",""INTRA"")") - B599)/(_xll.FDS($A$1,"P_PRICE_HIGH("&amp;A599&amp;","&amp;A599&amp;"-14D,,,,""PRICE"",""INTRA"")") - _xll.FDS($A$1,"P_PRICE_LOW("&amp;A599&amp;","&amp;A599&amp;"-14D,,,,""PRICE"",""INTRA"")"))</f>
        <v>-959.07138809194919</v>
      </c>
      <c r="O599">
        <v>-500</v>
      </c>
      <c r="P599">
        <v>1.8079413373882161</v>
      </c>
      <c r="Q599">
        <v>1.6657812742522771</v>
      </c>
      <c r="R599">
        <v>10.39509092026675</v>
      </c>
      <c r="S599">
        <v>9.3588742361317028</v>
      </c>
      <c r="T599">
        <v>14.292194224378241</v>
      </c>
      <c r="U599">
        <v>12.344371036902601</v>
      </c>
      <c r="V599">
        <v>3.2346114344646768</v>
      </c>
      <c r="W599">
        <v>3.6783708859196498</v>
      </c>
      <c r="X599">
        <v>8.8341882728334493</v>
      </c>
      <c r="Y599">
        <v>45.675366027914443</v>
      </c>
      <c r="Z599">
        <v>0.60191217812973352</v>
      </c>
      <c r="AA599">
        <v>6.0328748470927858</v>
      </c>
      <c r="AB599">
        <v>21.548063812298029</v>
      </c>
      <c r="AC599">
        <v>12.43612113592526</v>
      </c>
      <c r="AD599">
        <v>15.06223929162295</v>
      </c>
      <c r="AE599">
        <v>51.883852679740293</v>
      </c>
    </row>
    <row r="600" spans="1:31" x14ac:dyDescent="0.25">
      <c r="A600" t="str">
        <v>2/09/10</v>
      </c>
      <c r="B600">
        <v>19.920000000000002</v>
      </c>
      <c r="C600">
        <v>19.920000000000002</v>
      </c>
      <c r="D600" s="1">
        <v>19.920000000000002</v>
      </c>
      <c r="E600">
        <v>19.920000000000002</v>
      </c>
      <c r="F600">
        <v>19.920000000000002</v>
      </c>
      <c r="G600">
        <v>1.3671691654591369</v>
      </c>
      <c r="H600">
        <v>20.170000000000002</v>
      </c>
      <c r="I600">
        <v>20.308332</v>
      </c>
      <c r="J600">
        <v>20.47</v>
      </c>
      <c r="K600">
        <v>20.8</v>
      </c>
      <c r="L600">
        <v>21.192308000000001</v>
      </c>
      <c r="M600">
        <v>34.724502999999999</v>
      </c>
      <c r="N600" s="1">
        <f>-100*(_xll.FDS($A$1,"P_PRICE_HIGH("&amp;A600&amp;","&amp;A600&amp;"-14D,,,,""PRICE"",""INTRA"")") - B600)/(_xll.FDS($A$1,"P_PRICE_HIGH("&amp;A600&amp;","&amp;A600&amp;"-14D,,,,""PRICE"",""INTRA"")") - _xll.FDS($A$1,"P_PRICE_LOW("&amp;A600&amp;","&amp;A600&amp;"-14D,,,,""PRICE"",""INTRA"")"))</f>
        <v>-1007.3200499413135</v>
      </c>
      <c r="O600">
        <v>-465</v>
      </c>
      <c r="P600">
        <v>1.826989718780047</v>
      </c>
      <c r="Q600">
        <v>1.683508340155472</v>
      </c>
      <c r="R600">
        <v>10.53785019721699</v>
      </c>
      <c r="S600">
        <v>9.4858978187819236</v>
      </c>
      <c r="T600">
        <v>14.4288583729804</v>
      </c>
      <c r="U600">
        <v>12.47072335285422</v>
      </c>
      <c r="V600">
        <v>3.2009984517649128</v>
      </c>
      <c r="W600">
        <v>3.6393237548978079</v>
      </c>
      <c r="X600">
        <v>94.034334846345629</v>
      </c>
      <c r="Y600">
        <v>45.661298396585217</v>
      </c>
      <c r="Z600">
        <v>0.57397677079982379</v>
      </c>
      <c r="AA600">
        <v>5.5872406091495224</v>
      </c>
      <c r="AB600">
        <v>21.616174177368951</v>
      </c>
      <c r="AC600">
        <v>12.566107959810489</v>
      </c>
      <c r="AD600">
        <v>15.22609146945897</v>
      </c>
      <c r="AE600">
        <v>51.898988733307469</v>
      </c>
    </row>
    <row r="601" spans="1:31" x14ac:dyDescent="0.25">
      <c r="A601" t="str">
        <v>2/10/10</v>
      </c>
      <c r="B601">
        <v>20.100000000000001</v>
      </c>
      <c r="C601">
        <v>20.100000000000001</v>
      </c>
      <c r="D601" s="1">
        <v>20.100000000000001</v>
      </c>
      <c r="E601">
        <v>20.100000000000001</v>
      </c>
      <c r="F601">
        <v>20.100000000000001</v>
      </c>
      <c r="G601">
        <v>1.3462048441518171</v>
      </c>
      <c r="H601">
        <v>20.02</v>
      </c>
      <c r="I601">
        <v>20.254168</v>
      </c>
      <c r="J601">
        <v>20.383333</v>
      </c>
      <c r="K601">
        <v>20.71</v>
      </c>
      <c r="L601">
        <v>21.101922999999999</v>
      </c>
      <c r="M601">
        <v>38.188434999999998</v>
      </c>
      <c r="N601" s="1">
        <f>-100*(_xll.FDS($A$1,"P_PRICE_HIGH("&amp;A601&amp;","&amp;A601&amp;"-14D,,,,""PRICE"",""INTRA"")") - B601)/(_xll.FDS($A$1,"P_PRICE_HIGH("&amp;A601&amp;","&amp;A601&amp;"-14D,,,,""PRICE"",""INTRA"")") - _xll.FDS($A$1,"P_PRICE_LOW("&amp;A601&amp;","&amp;A601&amp;"-14D,,,,""PRICE"",""INTRA"")"))</f>
        <v>-1149.2561688504827</v>
      </c>
      <c r="O601">
        <v>-447</v>
      </c>
      <c r="P601">
        <v>1.8382717809521101</v>
      </c>
      <c r="Q601">
        <v>1.693854241088629</v>
      </c>
      <c r="R601">
        <v>10.60129371961124</v>
      </c>
      <c r="S601">
        <v>9.5273360459166092</v>
      </c>
      <c r="T601">
        <v>14.45601385774955</v>
      </c>
      <c r="U601">
        <v>12.48632903900868</v>
      </c>
      <c r="V601">
        <v>3.1785461703883922</v>
      </c>
      <c r="W601">
        <v>3.6144574411436681</v>
      </c>
      <c r="X601">
        <v>92.431496138206754</v>
      </c>
      <c r="Y601">
        <v>45.606774075849202</v>
      </c>
      <c r="Z601">
        <v>0.56825895258616999</v>
      </c>
      <c r="AA601">
        <v>5.5608330035368256</v>
      </c>
      <c r="AB601">
        <v>21.69833469761414</v>
      </c>
      <c r="AC601">
        <v>12.63801161406913</v>
      </c>
      <c r="AD601">
        <v>15.320632082191</v>
      </c>
      <c r="AE601">
        <v>51.924698452601127</v>
      </c>
    </row>
    <row r="602" spans="1:31" x14ac:dyDescent="0.25">
      <c r="A602" t="str">
        <v>2/11/10</v>
      </c>
      <c r="B602">
        <v>20.45</v>
      </c>
      <c r="C602">
        <v>20.45</v>
      </c>
      <c r="D602" s="1">
        <v>20.45</v>
      </c>
      <c r="E602">
        <v>20.45</v>
      </c>
      <c r="F602">
        <v>20.45</v>
      </c>
      <c r="G602">
        <v>1.429878835246543</v>
      </c>
      <c r="H602">
        <v>20.010000000000002</v>
      </c>
      <c r="I602">
        <v>20.266666000000001</v>
      </c>
      <c r="J602">
        <v>20.346665999999999</v>
      </c>
      <c r="K602">
        <v>20.64</v>
      </c>
      <c r="L602">
        <v>21.01923</v>
      </c>
      <c r="M602">
        <v>44.37012</v>
      </c>
      <c r="N602" s="1">
        <f>-100*(_xll.FDS($A$1,"P_PRICE_HIGH("&amp;A602&amp;","&amp;A602&amp;"-14D,,,,""PRICE"",""INTRA"")") - B602)/(_xll.FDS($A$1,"P_PRICE_HIGH("&amp;A602&amp;","&amp;A602&amp;"-14D,,,,""PRICE"",""INTRA"")") - _xll.FDS($A$1,"P_PRICE_LOW("&amp;A602&amp;","&amp;A602&amp;"-14D,,,,""PRICE"",""INTRA"")"))</f>
        <v>-1529.3417805444024</v>
      </c>
      <c r="O602">
        <v>-412</v>
      </c>
      <c r="P602">
        <v>1.877633291201017</v>
      </c>
      <c r="Q602">
        <v>1.729933188264215</v>
      </c>
      <c r="R602">
        <v>10.80882846424314</v>
      </c>
      <c r="S602">
        <v>9.7082628869502514</v>
      </c>
      <c r="T602">
        <v>14.63114924965029</v>
      </c>
      <c r="U602">
        <v>12.63143397059272</v>
      </c>
      <c r="V602">
        <v>3.1135881775566561</v>
      </c>
      <c r="W602">
        <v>3.5413054035719669</v>
      </c>
      <c r="X602">
        <v>98.994778517517148</v>
      </c>
      <c r="Y602">
        <v>45.610361882707217</v>
      </c>
      <c r="Z602">
        <v>0.50922021156469566</v>
      </c>
      <c r="AA602">
        <v>4.7633687837769481</v>
      </c>
      <c r="AB602">
        <v>21.662326447047072</v>
      </c>
      <c r="AC602">
        <v>12.90036373017314</v>
      </c>
      <c r="AD602">
        <v>15.63238973398996</v>
      </c>
      <c r="AE602">
        <v>51.903088394116551</v>
      </c>
    </row>
    <row r="603" spans="1:31" x14ac:dyDescent="0.25">
      <c r="A603" t="str">
        <v>2/12/10</v>
      </c>
      <c r="B603">
        <v>20.45</v>
      </c>
      <c r="C603">
        <v>20.45</v>
      </c>
      <c r="D603" s="1">
        <v>20.45</v>
      </c>
      <c r="E603">
        <v>20.45</v>
      </c>
      <c r="F603">
        <v>20.45</v>
      </c>
      <c r="G603">
        <v>1.4316554813412079</v>
      </c>
      <c r="H603">
        <v>20.128</v>
      </c>
      <c r="I603">
        <v>20.287500000000001</v>
      </c>
      <c r="J603">
        <v>20.313334000000001</v>
      </c>
      <c r="K603">
        <v>20.572500000000002</v>
      </c>
      <c r="L603">
        <v>20.942308000000001</v>
      </c>
      <c r="M603">
        <v>44.37012</v>
      </c>
      <c r="N603" s="1">
        <f>-100*(_xll.FDS($A$1,"P_PRICE_HIGH("&amp;A603&amp;","&amp;A603&amp;"-14D,,,,""PRICE"",""INTRA"")") - B603)/(_xll.FDS($A$1,"P_PRICE_HIGH("&amp;A603&amp;","&amp;A603&amp;"-14D,,,,""PRICE"",""INTRA"")") - _xll.FDS($A$1,"P_PRICE_LOW("&amp;A603&amp;","&amp;A603&amp;"-14D,,,,""PRICE"",""INTRA"")"))</f>
        <v>-1529.3417805444024</v>
      </c>
      <c r="O603">
        <v>-413</v>
      </c>
      <c r="P603">
        <v>1.8753372868816791</v>
      </c>
      <c r="Q603">
        <v>1.727334278914012</v>
      </c>
      <c r="R603">
        <v>10.81493862082587</v>
      </c>
      <c r="S603">
        <v>9.7210833384748483</v>
      </c>
      <c r="T603">
        <v>14.628845365594159</v>
      </c>
      <c r="U603">
        <v>12.64299882957549</v>
      </c>
      <c r="V603">
        <v>3.1179147285781581</v>
      </c>
      <c r="W603">
        <v>3.5462774041870189</v>
      </c>
      <c r="X603">
        <v>13.75668195944859</v>
      </c>
      <c r="Y603">
        <v>45.609211824781013</v>
      </c>
      <c r="Z603">
        <v>0.52197742040179096</v>
      </c>
      <c r="AA603">
        <v>4.764614364560841</v>
      </c>
      <c r="AB603">
        <v>22.1543559577044</v>
      </c>
      <c r="AC603">
        <v>12.88191972223218</v>
      </c>
      <c r="AD603">
        <v>15.662587449830649</v>
      </c>
      <c r="AE603">
        <v>51.985338486803442</v>
      </c>
    </row>
    <row r="604" spans="1:31" x14ac:dyDescent="0.25">
      <c r="A604" t="str">
        <v>2/17/10</v>
      </c>
      <c r="B604">
        <v>20.7</v>
      </c>
      <c r="C604">
        <v>20.7</v>
      </c>
      <c r="D604" s="1">
        <v>20.7</v>
      </c>
      <c r="E604">
        <v>20.7</v>
      </c>
      <c r="F604">
        <v>20.7</v>
      </c>
      <c r="G604">
        <v>1.463732288716628</v>
      </c>
      <c r="H604">
        <v>20.324000000000002</v>
      </c>
      <c r="I604">
        <v>20.304167</v>
      </c>
      <c r="J604">
        <v>20.309999999999999</v>
      </c>
      <c r="K604">
        <v>20.5275</v>
      </c>
      <c r="L604">
        <v>20.873076999999999</v>
      </c>
      <c r="M604">
        <v>48.626300000000001</v>
      </c>
      <c r="N604" s="1">
        <f>-100*(_xll.FDS($A$1,"P_PRICE_HIGH("&amp;A604&amp;","&amp;A604&amp;"-14D,,,,""PRICE"",""INTRA"")") - B604)/(_xll.FDS($A$1,"P_PRICE_HIGH("&amp;A604&amp;","&amp;A604&amp;"-14D,,,,""PRICE"",""INTRA"")") - _xll.FDS($A$1,"P_PRICE_LOW("&amp;A604&amp;","&amp;A604&amp;"-14D,,,,""PRICE"",""INTRA"")"))</f>
        <v>-1529.3233636598025</v>
      </c>
      <c r="O604">
        <v>-379</v>
      </c>
      <c r="P604">
        <v>1.8906109827311479</v>
      </c>
      <c r="Q604">
        <v>1.741735932034145</v>
      </c>
      <c r="R604">
        <v>10.894534829213461</v>
      </c>
      <c r="S604">
        <v>9.7997025076364732</v>
      </c>
      <c r="T604">
        <v>14.694448174285011</v>
      </c>
      <c r="U604">
        <v>12.70588953849297</v>
      </c>
      <c r="V604">
        <v>3.092463620811047</v>
      </c>
      <c r="W604">
        <v>3.5100780577994728</v>
      </c>
      <c r="X604">
        <v>98.534557538401884</v>
      </c>
      <c r="Y604">
        <v>45.50798644672161</v>
      </c>
      <c r="Z604">
        <v>0.8222129667635536</v>
      </c>
      <c r="AA604">
        <v>4.5828137693426996</v>
      </c>
      <c r="AB604">
        <v>22.224660036187959</v>
      </c>
      <c r="AC604">
        <v>12.98886195995226</v>
      </c>
      <c r="AD604">
        <v>15.795556695009401</v>
      </c>
      <c r="AE604">
        <v>57.382452016735677</v>
      </c>
    </row>
    <row r="605" spans="1:31" x14ac:dyDescent="0.25">
      <c r="A605" t="str">
        <v>2/18/10</v>
      </c>
      <c r="B605">
        <v>20.55</v>
      </c>
      <c r="C605">
        <v>20.55</v>
      </c>
      <c r="D605" s="1">
        <v>20.55</v>
      </c>
      <c r="E605">
        <v>20.55</v>
      </c>
      <c r="F605">
        <v>20.55</v>
      </c>
      <c r="G605">
        <v>1.4427583422514501</v>
      </c>
      <c r="H605">
        <v>20.45</v>
      </c>
      <c r="I605">
        <v>20.329166000000001</v>
      </c>
      <c r="J605">
        <v>20.326665999999999</v>
      </c>
      <c r="K605">
        <v>20.465</v>
      </c>
      <c r="L605">
        <v>20.794231</v>
      </c>
      <c r="M605">
        <v>46.335630000000002</v>
      </c>
      <c r="N605" s="1">
        <f>-100*(_xll.FDS($A$1,"P_PRICE_HIGH("&amp;A605&amp;","&amp;A605&amp;"-14D,,,,""PRICE"",""INTRA"")") - B605)/(_xll.FDS($A$1,"P_PRICE_HIGH("&amp;A605&amp;","&amp;A605&amp;"-14D,,,,""PRICE"",""INTRA"")") - _xll.FDS($A$1,"P_PRICE_LOW("&amp;A605&amp;","&amp;A605&amp;"-14D,,,,""PRICE"",""INTRA"")"))</f>
        <v>-1529.3344137905624</v>
      </c>
      <c r="O605">
        <v>-400</v>
      </c>
      <c r="P605">
        <v>1.8799332283828429</v>
      </c>
      <c r="Q605">
        <v>1.7314465623051769</v>
      </c>
      <c r="R605">
        <v>10.823695616696449</v>
      </c>
      <c r="S605">
        <v>9.7071800386646601</v>
      </c>
      <c r="T605">
        <v>14.618545899049559</v>
      </c>
      <c r="U605">
        <v>12.635995028638961</v>
      </c>
      <c r="V605">
        <v>3.1147125363221759</v>
      </c>
      <c r="W605">
        <v>3.530938357741281</v>
      </c>
      <c r="X605">
        <v>9.6685439526305732</v>
      </c>
      <c r="Y605">
        <v>45.499187597518421</v>
      </c>
      <c r="Z605">
        <v>0.82226141309634382</v>
      </c>
      <c r="AA605">
        <v>4.4445638919170021</v>
      </c>
      <c r="AB605">
        <v>22.69559060696286</v>
      </c>
      <c r="AC605">
        <v>12.90999719627875</v>
      </c>
      <c r="AD605">
        <v>15.752447792151321</v>
      </c>
      <c r="AE605">
        <v>57.450710327024893</v>
      </c>
    </row>
    <row r="606" spans="1:31" x14ac:dyDescent="0.25">
      <c r="A606" t="str">
        <v>2/19/10</v>
      </c>
      <c r="B606">
        <v>20.05</v>
      </c>
      <c r="C606">
        <v>20.05</v>
      </c>
      <c r="D606" s="1">
        <v>20.05</v>
      </c>
      <c r="E606">
        <v>20.05</v>
      </c>
      <c r="F606">
        <v>20.05</v>
      </c>
      <c r="G606">
        <v>1.4833735249478841</v>
      </c>
      <c r="H606">
        <v>20.440000000000001</v>
      </c>
      <c r="I606">
        <v>20.3</v>
      </c>
      <c r="J606">
        <v>20.316668</v>
      </c>
      <c r="K606">
        <v>20.397500000000001</v>
      </c>
      <c r="L606">
        <v>20.703845999999999</v>
      </c>
      <c r="M606">
        <v>39.633442000000002</v>
      </c>
      <c r="N606" s="1">
        <f>-100*(_xll.FDS($A$1,"P_PRICE_HIGH("&amp;A606&amp;","&amp;A606&amp;"-14D,,,,""PRICE"",""INTRA"")") - B606)/(_xll.FDS($A$1,"P_PRICE_HIGH("&amp;A606&amp;","&amp;A606&amp;"-14D,,,,""PRICE"",""INTRA"")") - _xll.FDS($A$1,"P_PRICE_LOW("&amp;A606&amp;","&amp;A606&amp;"-14D,,,,""PRICE"",""INTRA"")"))</f>
        <v>-1529.371247559762</v>
      </c>
      <c r="O606">
        <v>-437</v>
      </c>
      <c r="P606">
        <v>1.827971782619414</v>
      </c>
      <c r="Q606">
        <v>1.685244723302096</v>
      </c>
      <c r="R606">
        <v>10.532912089451671</v>
      </c>
      <c r="S606">
        <v>9.479722449042729</v>
      </c>
      <c r="T606">
        <v>14.3215038296117</v>
      </c>
      <c r="U606">
        <v>12.397460322261621</v>
      </c>
      <c r="V606">
        <v>3.199840262508705</v>
      </c>
      <c r="W606">
        <v>3.6294398576653371</v>
      </c>
      <c r="X606">
        <v>1.763505533993337</v>
      </c>
      <c r="Y606">
        <v>45.471775045600282</v>
      </c>
      <c r="Z606">
        <v>1.028538338389289</v>
      </c>
      <c r="AA606">
        <v>5.8362436006258029</v>
      </c>
      <c r="AB606">
        <v>22.35434208341438</v>
      </c>
      <c r="AC606">
        <v>12.5528559177635</v>
      </c>
      <c r="AD606">
        <v>15.276180743299671</v>
      </c>
      <c r="AE606">
        <v>57.554341364231057</v>
      </c>
    </row>
    <row r="607" spans="1:31" x14ac:dyDescent="0.25">
      <c r="A607" t="str">
        <v>2/22/10</v>
      </c>
      <c r="B607">
        <v>20.5</v>
      </c>
      <c r="C607">
        <v>20.5</v>
      </c>
      <c r="D607" s="1">
        <v>20.5</v>
      </c>
      <c r="E607">
        <v>20.5</v>
      </c>
      <c r="F607">
        <v>20.5</v>
      </c>
      <c r="G607">
        <v>1.539079219648519</v>
      </c>
      <c r="H607">
        <v>20.45</v>
      </c>
      <c r="I607">
        <v>20.304167</v>
      </c>
      <c r="J607">
        <v>20.316668</v>
      </c>
      <c r="K607">
        <v>20.372499999999999</v>
      </c>
      <c r="L607">
        <v>20.65</v>
      </c>
      <c r="M607">
        <v>47.055878</v>
      </c>
      <c r="N607" s="1">
        <f>-100*(_xll.FDS($A$1,"P_PRICE_HIGH("&amp;A607&amp;","&amp;A607&amp;"-14D,,,,""PRICE"",""INTRA"")") - B607)/(_xll.FDS($A$1,"P_PRICE_HIGH("&amp;A607&amp;","&amp;A607&amp;"-14D,,,,""PRICE"",""INTRA"")") - _xll.FDS($A$1,"P_PRICE_LOW("&amp;A607&amp;","&amp;A607&amp;"-14D,,,,""PRICE"",""INTRA"")"))</f>
        <v>-1529.3380971674824</v>
      </c>
      <c r="O607">
        <v>-400</v>
      </c>
      <c r="P607">
        <v>1.8706086399473569</v>
      </c>
      <c r="Q607">
        <v>1.723085038049875</v>
      </c>
      <c r="R607">
        <v>10.81054201461939</v>
      </c>
      <c r="S607">
        <v>9.6814620591154164</v>
      </c>
      <c r="T607">
        <v>14.54016590369752</v>
      </c>
      <c r="U607">
        <v>12.552699659052189</v>
      </c>
      <c r="V607">
        <v>3.1334527994768751</v>
      </c>
      <c r="W607">
        <v>3.5661068927564141</v>
      </c>
      <c r="X607">
        <v>99.317093636667536</v>
      </c>
      <c r="Y607">
        <v>45.583494757074462</v>
      </c>
      <c r="Z607">
        <v>1.098844400349555</v>
      </c>
      <c r="AA607">
        <v>5.0048487916924476</v>
      </c>
      <c r="AB607">
        <v>22.50062102573283</v>
      </c>
      <c r="AC607">
        <v>12.80785710345925</v>
      </c>
      <c r="AD607">
        <v>15.588617315873471</v>
      </c>
      <c r="AE607">
        <v>57.44405691415281</v>
      </c>
    </row>
    <row r="608" spans="1:31" x14ac:dyDescent="0.25">
      <c r="A608" t="str">
        <v>2/23/10</v>
      </c>
      <c r="B608">
        <v>20.75</v>
      </c>
      <c r="C608">
        <v>20.75</v>
      </c>
      <c r="D608" s="1">
        <v>20.75</v>
      </c>
      <c r="E608">
        <v>20.75</v>
      </c>
      <c r="F608">
        <v>20.75</v>
      </c>
      <c r="G608">
        <v>1.567151550835824</v>
      </c>
      <c r="H608">
        <v>20.51</v>
      </c>
      <c r="I608">
        <v>20.295833999999999</v>
      </c>
      <c r="J608">
        <v>20.350000000000001</v>
      </c>
      <c r="K608">
        <v>20.362500000000001</v>
      </c>
      <c r="L608">
        <v>20.607693000000001</v>
      </c>
      <c r="M608">
        <v>50.683750000000003</v>
      </c>
      <c r="N608" s="1">
        <f>-100*(_xll.FDS($A$1,"P_PRICE_HIGH("&amp;A608&amp;","&amp;A608&amp;"-14D,,,,""PRICE"",""INTRA"")") - B608)/(_xll.FDS($A$1,"P_PRICE_HIGH("&amp;A608&amp;","&amp;A608&amp;"-14D,,,,""PRICE"",""INTRA"")") - _xll.FDS($A$1,"P_PRICE_LOW("&amp;A608&amp;","&amp;A608&amp;"-14D,,,,""PRICE"",""INTRA"")"))</f>
        <v>-1529.3196802828825</v>
      </c>
      <c r="O608">
        <v>-364</v>
      </c>
      <c r="P608">
        <v>1.8995375213734811</v>
      </c>
      <c r="Q608">
        <v>1.7456570427164919</v>
      </c>
      <c r="R608">
        <v>10.900613967852239</v>
      </c>
      <c r="S608">
        <v>9.6669379529821278</v>
      </c>
      <c r="T608">
        <v>14.621292369242729</v>
      </c>
      <c r="U608">
        <v>12.61272384694546</v>
      </c>
      <c r="V608">
        <v>3.0935772123542828</v>
      </c>
      <c r="W608">
        <v>3.518371865046015</v>
      </c>
      <c r="X608">
        <v>95.523638023811131</v>
      </c>
      <c r="Y608">
        <v>45.583653758968971</v>
      </c>
      <c r="Z608">
        <v>1.281603531688061</v>
      </c>
      <c r="AA608">
        <v>5.2919909683930388</v>
      </c>
      <c r="AB608">
        <v>21.300396808005491</v>
      </c>
      <c r="AC608">
        <v>12.981156094929259</v>
      </c>
      <c r="AD608">
        <v>15.660627759039469</v>
      </c>
      <c r="AE608">
        <v>57.366762524596822</v>
      </c>
    </row>
    <row r="609" spans="1:31" x14ac:dyDescent="0.25">
      <c r="A609" t="str">
        <v>2/24/10</v>
      </c>
      <c r="B609">
        <v>20.65</v>
      </c>
      <c r="C609">
        <v>20.65</v>
      </c>
      <c r="D609" s="1">
        <v>20.65</v>
      </c>
      <c r="E609">
        <v>20.65</v>
      </c>
      <c r="F609">
        <v>20.65</v>
      </c>
      <c r="G609">
        <v>1.5561572401580539</v>
      </c>
      <c r="H609">
        <v>20.5</v>
      </c>
      <c r="I609">
        <v>20.308332</v>
      </c>
      <c r="J609">
        <v>20.366667</v>
      </c>
      <c r="K609">
        <v>20.357500000000002</v>
      </c>
      <c r="L609">
        <v>20.563461</v>
      </c>
      <c r="M609">
        <v>49.230589999999999</v>
      </c>
      <c r="N609" s="1">
        <f>-100*(_xll.FDS($A$1,"P_PRICE_HIGH("&amp;A609&amp;","&amp;A609&amp;"-14D,,,,""PRICE"",""INTRA"")") - B609)/(_xll.FDS($A$1,"P_PRICE_HIGH("&amp;A609&amp;","&amp;A609&amp;"-14D,,,,""PRICE"",""INTRA"")") - _xll.FDS($A$1,"P_PRICE_LOW("&amp;A609&amp;","&amp;A609&amp;"-14D,,,,""PRICE"",""INTRA"")"))</f>
        <v>-1529.3270470367222</v>
      </c>
      <c r="O609">
        <v>-383</v>
      </c>
      <c r="P609">
        <v>1.8787097280597951</v>
      </c>
      <c r="Q609">
        <v>1.727136550763297</v>
      </c>
      <c r="R609">
        <v>10.80520133909987</v>
      </c>
      <c r="S609">
        <v>9.6009280464818634</v>
      </c>
      <c r="T609">
        <v>14.50192065275874</v>
      </c>
      <c r="U609">
        <v>12.547888829712869</v>
      </c>
      <c r="V609">
        <v>3.1212680971886</v>
      </c>
      <c r="W609">
        <v>3.552645832659941</v>
      </c>
      <c r="X609">
        <v>10.16525765615415</v>
      </c>
      <c r="Y609">
        <v>45.444886529105617</v>
      </c>
      <c r="Z609">
        <v>1.513064995833767</v>
      </c>
      <c r="AA609">
        <v>6.2050952057611637</v>
      </c>
      <c r="AB609">
        <v>21.617477662329399</v>
      </c>
      <c r="AC609">
        <v>12.817902336909761</v>
      </c>
      <c r="AD609">
        <v>15.49692227527658</v>
      </c>
      <c r="AE609">
        <v>57.473118264323119</v>
      </c>
    </row>
    <row r="610" spans="1:31" x14ac:dyDescent="0.25">
      <c r="A610" t="str">
        <v>2/25/10</v>
      </c>
      <c r="B610">
        <v>20.55</v>
      </c>
      <c r="C610">
        <v>20.55</v>
      </c>
      <c r="D610" s="1">
        <v>20.55</v>
      </c>
      <c r="E610">
        <v>20.55</v>
      </c>
      <c r="F610">
        <v>20.55</v>
      </c>
      <c r="G610">
        <v>1.4756988437000109</v>
      </c>
      <c r="H610">
        <v>20.5</v>
      </c>
      <c r="I610">
        <v>20.365832999999999</v>
      </c>
      <c r="J610">
        <v>20.373332999999999</v>
      </c>
      <c r="K610">
        <v>20.37</v>
      </c>
      <c r="L610">
        <v>20.523077000000001</v>
      </c>
      <c r="M610">
        <v>47.756042000000001</v>
      </c>
      <c r="N610" s="1">
        <f>-100*(_xll.FDS($A$1,"P_PRICE_HIGH("&amp;A610&amp;","&amp;A610&amp;"-14D,,,,""PRICE"",""INTRA"")") - B610)/(_xll.FDS($A$1,"P_PRICE_HIGH("&amp;A610&amp;","&amp;A610&amp;"-14D,,,,""PRICE"",""INTRA"")") - _xll.FDS($A$1,"P_PRICE_LOW("&amp;A610&amp;","&amp;A610&amp;"-14D,,,,""PRICE"",""INTRA"")"))</f>
        <v>-1529.3344137905624</v>
      </c>
      <c r="O610">
        <v>-403</v>
      </c>
      <c r="P610">
        <v>1.876461085544104</v>
      </c>
      <c r="Q610">
        <v>1.725111392428299</v>
      </c>
      <c r="R610">
        <v>10.790246103568339</v>
      </c>
      <c r="S610">
        <v>9.5637886476115046</v>
      </c>
      <c r="T610">
        <v>14.474764848260691</v>
      </c>
      <c r="U610">
        <v>12.523161848021189</v>
      </c>
      <c r="V610">
        <v>3.1253486341061811</v>
      </c>
      <c r="W610">
        <v>3.5598499337263361</v>
      </c>
      <c r="X610">
        <v>13.051823266279911</v>
      </c>
      <c r="Y610">
        <v>45.436884952494289</v>
      </c>
      <c r="Z610">
        <v>1.3956981537520941</v>
      </c>
      <c r="AA610">
        <v>6.5245416333842883</v>
      </c>
      <c r="AB610">
        <v>21.59569539765236</v>
      </c>
      <c r="AC610">
        <v>12.789602826071601</v>
      </c>
      <c r="AD610">
        <v>15.454468043701871</v>
      </c>
      <c r="AE610">
        <v>57.539208569468762</v>
      </c>
    </row>
    <row r="611" spans="1:31" x14ac:dyDescent="0.25">
      <c r="A611" t="str">
        <v>2/26/10</v>
      </c>
      <c r="B611">
        <v>20.8</v>
      </c>
      <c r="C611">
        <v>20.8</v>
      </c>
      <c r="D611" s="1">
        <v>20.8</v>
      </c>
      <c r="E611">
        <v>20.8</v>
      </c>
      <c r="F611">
        <v>20.8</v>
      </c>
      <c r="G611">
        <v>1.491041636726149</v>
      </c>
      <c r="H611">
        <v>20.65</v>
      </c>
      <c r="I611">
        <v>20.455832999999998</v>
      </c>
      <c r="J611">
        <v>20.37</v>
      </c>
      <c r="K611">
        <v>20.399999999999999</v>
      </c>
      <c r="L611">
        <v>20.484615000000002</v>
      </c>
      <c r="M611">
        <v>51.654594000000003</v>
      </c>
      <c r="N611" s="1">
        <f>-100*(_xll.FDS($A$1,"P_PRICE_HIGH("&amp;A611&amp;","&amp;A611&amp;"-14D,,,,""PRICE"",""INTRA"")") - B611)/(_xll.FDS($A$1,"P_PRICE_HIGH("&amp;A611&amp;","&amp;A611&amp;"-14D,,,,""PRICE"",""INTRA"")") - _xll.FDS($A$1,"P_PRICE_LOW("&amp;A611&amp;","&amp;A611&amp;"-14D,,,,""PRICE"",""INTRA"")"))</f>
        <v>-1605.5676262900588</v>
      </c>
      <c r="O611">
        <v>-371</v>
      </c>
      <c r="P611">
        <v>1.8925294724949431</v>
      </c>
      <c r="Q611">
        <v>1.7402074308114719</v>
      </c>
      <c r="R611">
        <v>10.8891174559151</v>
      </c>
      <c r="S611">
        <v>9.6455454403100873</v>
      </c>
      <c r="T611">
        <v>14.55503409892531</v>
      </c>
      <c r="U611">
        <v>12.648461630223389</v>
      </c>
      <c r="V611">
        <v>3.093277581592492</v>
      </c>
      <c r="W611">
        <v>3.5168864662361501</v>
      </c>
      <c r="X611">
        <v>93.908024455125442</v>
      </c>
      <c r="Y611">
        <v>45.329491607495228</v>
      </c>
      <c r="Z611">
        <v>1.303154151038683</v>
      </c>
      <c r="AA611">
        <v>6.0335694801294082</v>
      </c>
      <c r="AB611">
        <v>21.563580581378918</v>
      </c>
      <c r="AC611">
        <v>12.91484064555916</v>
      </c>
      <c r="AD611">
        <v>15.59890778162892</v>
      </c>
      <c r="AE611">
        <v>57.393313418550662</v>
      </c>
    </row>
    <row r="612" spans="1:31" x14ac:dyDescent="0.25">
      <c r="A612" t="str">
        <v>3/01/10</v>
      </c>
      <c r="B612">
        <v>21.2</v>
      </c>
      <c r="C612">
        <v>21.2</v>
      </c>
      <c r="D612" s="1">
        <v>21.2</v>
      </c>
      <c r="E612">
        <v>21.2</v>
      </c>
      <c r="F612">
        <v>21.2</v>
      </c>
      <c r="G612">
        <v>1.5141540559121931</v>
      </c>
      <c r="H612">
        <v>20.79</v>
      </c>
      <c r="I612">
        <v>20.5625</v>
      </c>
      <c r="J612">
        <v>20.416665999999999</v>
      </c>
      <c r="K612">
        <v>20.434999999999999</v>
      </c>
      <c r="L612">
        <v>20.476922999999999</v>
      </c>
      <c r="M612">
        <v>57.162604999999999</v>
      </c>
      <c r="N612" s="1">
        <f>-100*(_xll.FDS($A$1,"P_PRICE_HIGH("&amp;A612&amp;","&amp;A612&amp;"-14D,,,,""PRICE"",""INTRA"")") - B612)/(_xll.FDS($A$1,"P_PRICE_HIGH("&amp;A612&amp;","&amp;A612&amp;"-14D,,,,""PRICE"",""INTRA"")") - _xll.FDS($A$1,"P_PRICE_LOW("&amp;A612&amp;","&amp;A612&amp;"-14D,,,,""PRICE"",""INTRA"")"))</f>
        <v>-1287.4709280975339</v>
      </c>
      <c r="O612">
        <v>-333</v>
      </c>
      <c r="P612">
        <v>1.9005548931749729</v>
      </c>
      <c r="Q612">
        <v>1.794975596368074</v>
      </c>
      <c r="R612">
        <v>10.90771991237445</v>
      </c>
      <c r="S612">
        <v>9.8187452037224698</v>
      </c>
      <c r="T612">
        <v>14.564559122409539</v>
      </c>
      <c r="U612">
        <v>12.796289790563939</v>
      </c>
      <c r="V612">
        <v>3.0740428730528331</v>
      </c>
      <c r="W612">
        <v>3.3806630958216668</v>
      </c>
      <c r="X612">
        <v>99.777552905552639</v>
      </c>
      <c r="Y612">
        <v>45.225347318291348</v>
      </c>
      <c r="Z612">
        <v>0.19149631025106631</v>
      </c>
      <c r="AA612">
        <v>21.607770032800509</v>
      </c>
      <c r="AB612">
        <v>15.743655307101299</v>
      </c>
      <c r="AC612">
        <v>13.40608191046476</v>
      </c>
      <c r="AD612">
        <v>15.660210269903381</v>
      </c>
      <c r="AE612">
        <v>57.392598480155911</v>
      </c>
    </row>
    <row r="613" spans="1:31" x14ac:dyDescent="0.25">
      <c r="A613" t="str">
        <v>3/02/10</v>
      </c>
      <c r="B613">
        <v>21.1</v>
      </c>
      <c r="C613">
        <v>21.1</v>
      </c>
      <c r="D613" s="1">
        <v>21.1</v>
      </c>
      <c r="E613">
        <v>21.1</v>
      </c>
      <c r="F613">
        <v>21.1</v>
      </c>
      <c r="G613">
        <v>1.486729496110212</v>
      </c>
      <c r="H613">
        <v>20.86</v>
      </c>
      <c r="I613">
        <v>20.645834000000001</v>
      </c>
      <c r="J613">
        <v>20.499331999999999</v>
      </c>
      <c r="K613">
        <v>20.477499999999999</v>
      </c>
      <c r="L613">
        <v>20.48077</v>
      </c>
      <c r="M613">
        <v>55.461407000000001</v>
      </c>
      <c r="N613" s="1">
        <f>-100*(_xll.FDS($A$1,"P_PRICE_HIGH("&amp;A613&amp;","&amp;A613&amp;"-14D,,,,""PRICE"",""INTRA"")") - B613)/(_xll.FDS($A$1,"P_PRICE_HIGH("&amp;A613&amp;","&amp;A613&amp;"-14D,,,,""PRICE"",""INTRA"")") - _xll.FDS($A$1,"P_PRICE_LOW("&amp;A613&amp;","&amp;A613&amp;"-14D,,,,""PRICE"",""INTRA"")"))</f>
        <v>-1287.4770484980529</v>
      </c>
      <c r="O613">
        <v>-321</v>
      </c>
      <c r="P613">
        <v>1.8933141232581721</v>
      </c>
      <c r="Q613">
        <v>1.7540005011501629</v>
      </c>
      <c r="R613">
        <v>10.904906757518059</v>
      </c>
      <c r="S613">
        <v>9.8214414045979428</v>
      </c>
      <c r="T613">
        <v>14.55273693123779</v>
      </c>
      <c r="U613">
        <v>12.759801231250741</v>
      </c>
      <c r="V613">
        <v>3.087032384167586</v>
      </c>
      <c r="W613">
        <v>3.4537755663345582</v>
      </c>
      <c r="X613">
        <v>75.531603392020614</v>
      </c>
      <c r="Y613">
        <v>45.532389619165912</v>
      </c>
      <c r="Z613">
        <v>0.30577798520499061</v>
      </c>
      <c r="AA613">
        <v>22.011039994040569</v>
      </c>
      <c r="AB613">
        <v>15.87172223927926</v>
      </c>
      <c r="AC613">
        <v>13.21098974338835</v>
      </c>
      <c r="AD613">
        <v>15.621705008746471</v>
      </c>
      <c r="AE613">
        <v>57.392598190893693</v>
      </c>
    </row>
    <row r="614" spans="1:31" x14ac:dyDescent="0.25">
      <c r="A614" t="str">
        <v>3/03/10</v>
      </c>
      <c r="B614">
        <v>21.05</v>
      </c>
      <c r="C614">
        <v>21.05</v>
      </c>
      <c r="D614" s="1">
        <v>21.05</v>
      </c>
      <c r="E614">
        <v>21.05</v>
      </c>
      <c r="F614">
        <v>21.05</v>
      </c>
      <c r="G614">
        <v>1.48433946152978</v>
      </c>
      <c r="H614">
        <v>20.94</v>
      </c>
      <c r="I614">
        <v>20.695833</v>
      </c>
      <c r="J614">
        <v>20.588000000000001</v>
      </c>
      <c r="K614">
        <v>20.51</v>
      </c>
      <c r="L614">
        <v>20.484615000000002</v>
      </c>
      <c r="M614">
        <v>54.586655</v>
      </c>
      <c r="N614" s="1">
        <f>-100*(_xll.FDS($A$1,"P_PRICE_HIGH("&amp;A614&amp;","&amp;A614&amp;"-14D,,,,""PRICE"",""INTRA"")") - B614)/(_xll.FDS($A$1,"P_PRICE_HIGH("&amp;A614&amp;","&amp;A614&amp;"-14D,,,,""PRICE"",""INTRA"")") - _xll.FDS($A$1,"P_PRICE_LOW("&amp;A614&amp;","&amp;A614&amp;"-14D,,,,""PRICE"",""INTRA"")"))</f>
        <v>-1318.260607997594</v>
      </c>
      <c r="O614">
        <v>-323</v>
      </c>
      <c r="P614">
        <v>1.8925322390054591</v>
      </c>
      <c r="Q614">
        <v>1.751435543781815</v>
      </c>
      <c r="R614">
        <v>10.902684249170591</v>
      </c>
      <c r="S614">
        <v>9.8206191718669942</v>
      </c>
      <c r="T614">
        <v>14.526624698259671</v>
      </c>
      <c r="U614">
        <v>12.639290957433021</v>
      </c>
      <c r="V614">
        <v>3.0871747126422342</v>
      </c>
      <c r="W614">
        <v>3.4503785826942108</v>
      </c>
      <c r="X614">
        <v>63.355151558947007</v>
      </c>
      <c r="Y614">
        <v>45.515559057630277</v>
      </c>
      <c r="Z614">
        <v>-0.55303601883647213</v>
      </c>
      <c r="AA614">
        <v>21.6376749750717</v>
      </c>
      <c r="AB614">
        <v>16.397008444093021</v>
      </c>
      <c r="AC614">
        <v>13.22062827338552</v>
      </c>
      <c r="AD614">
        <v>15.618910157812859</v>
      </c>
      <c r="AE614">
        <v>57.354862748903827</v>
      </c>
    </row>
    <row r="615" spans="1:31" x14ac:dyDescent="0.25">
      <c r="A615" t="str">
        <v>3/04/10</v>
      </c>
      <c r="B615">
        <v>20.75</v>
      </c>
      <c r="C615">
        <v>20.75</v>
      </c>
      <c r="D615" s="1">
        <v>20.75</v>
      </c>
      <c r="E615">
        <v>20.75</v>
      </c>
      <c r="F615">
        <v>20.75</v>
      </c>
      <c r="G615">
        <v>1.526061193563216</v>
      </c>
      <c r="H615">
        <v>20.98</v>
      </c>
      <c r="I615">
        <v>20.720832999999999</v>
      </c>
      <c r="J615">
        <v>20.643332999999998</v>
      </c>
      <c r="K615">
        <v>20.524999999999999</v>
      </c>
      <c r="L615">
        <v>20.484615000000002</v>
      </c>
      <c r="M615">
        <v>49.538082000000003</v>
      </c>
      <c r="N615" s="1">
        <f>-100*(_xll.FDS($A$1,"P_PRICE_HIGH("&amp;A615&amp;","&amp;A615&amp;"-14D,,,,""PRICE"",""INTRA"")") - B615)/(_xll.FDS($A$1,"P_PRICE_HIGH("&amp;A615&amp;","&amp;A615&amp;"-14D,,,,""PRICE"",""INTRA"")") - _xll.FDS($A$1,"P_PRICE_LOW("&amp;A615&amp;","&amp;A615&amp;"-14D,,,,""PRICE"",""INTRA"")"))</f>
        <v>-1529.4701866379723</v>
      </c>
      <c r="O615">
        <v>-347</v>
      </c>
      <c r="P615">
        <v>1.887626785017386</v>
      </c>
      <c r="Q615">
        <v>1.725112626232373</v>
      </c>
      <c r="R615">
        <v>10.87939090315327</v>
      </c>
      <c r="S615">
        <v>9.703672138266203</v>
      </c>
      <c r="T615">
        <v>14.500039837557861</v>
      </c>
      <c r="U615">
        <v>12.516391111765239</v>
      </c>
      <c r="V615">
        <v>3.0959872620053721</v>
      </c>
      <c r="W615">
        <v>3.4986556900715442</v>
      </c>
      <c r="X615">
        <v>2.8312369567599309</v>
      </c>
      <c r="Y615">
        <v>45.465464665052828</v>
      </c>
      <c r="Z615">
        <v>-0.48204935027361062</v>
      </c>
      <c r="AA615">
        <v>21.751227036579291</v>
      </c>
      <c r="AB615">
        <v>16.339694595153212</v>
      </c>
      <c r="AC615">
        <v>13.024594212479419</v>
      </c>
      <c r="AD615">
        <v>15.57813774793609</v>
      </c>
      <c r="AE615">
        <v>57.32022405838687</v>
      </c>
    </row>
    <row r="616" spans="1:31" x14ac:dyDescent="0.25">
      <c r="A616" t="str">
        <v>3/05/10</v>
      </c>
      <c r="B616">
        <v>20.95</v>
      </c>
      <c r="C616">
        <v>20.95</v>
      </c>
      <c r="D616" s="1">
        <v>20.95</v>
      </c>
      <c r="E616">
        <v>20.95</v>
      </c>
      <c r="F616">
        <v>20.95</v>
      </c>
      <c r="G616">
        <v>1.4780986974385519</v>
      </c>
      <c r="H616">
        <v>21.01</v>
      </c>
      <c r="I616">
        <v>20.741667</v>
      </c>
      <c r="J616">
        <v>20.7</v>
      </c>
      <c r="K616">
        <v>20.53</v>
      </c>
      <c r="L616">
        <v>20.509615</v>
      </c>
      <c r="M616">
        <v>52.680171999999999</v>
      </c>
      <c r="N616" s="1">
        <f>-100*(_xll.FDS($A$1,"P_PRICE_HIGH("&amp;A616&amp;","&amp;A616&amp;"-14D,,,,""PRICE"",""INTRA"")") - B616)/(_xll.FDS($A$1,"P_PRICE_HIGH("&amp;A616&amp;","&amp;A616&amp;"-14D,,,,""PRICE"",""INTRA"")") - _xll.FDS($A$1,"P_PRICE_LOW("&amp;A616&amp;","&amp;A616&amp;"-14D,,,,""PRICE"",""INTRA"")"))</f>
        <v>-1779.1217713425449</v>
      </c>
      <c r="O616">
        <v>-315</v>
      </c>
      <c r="P616">
        <v>1.8905465491366591</v>
      </c>
      <c r="Q616">
        <v>1.743409477242666</v>
      </c>
      <c r="R616">
        <v>10.89554570908874</v>
      </c>
      <c r="S616">
        <v>9.8089745729711044</v>
      </c>
      <c r="T616">
        <v>14.50729708078144</v>
      </c>
      <c r="U616">
        <v>12.595712146040579</v>
      </c>
      <c r="V616">
        <v>3.0848261392661431</v>
      </c>
      <c r="W616">
        <v>3.435247410432936</v>
      </c>
      <c r="X616">
        <v>94.022275529228708</v>
      </c>
      <c r="Y616">
        <v>45.249935097889633</v>
      </c>
      <c r="Z616">
        <v>-0.4308746394036817</v>
      </c>
      <c r="AA616">
        <v>21.105941213255289</v>
      </c>
      <c r="AB616">
        <v>17.043558987486101</v>
      </c>
      <c r="AC616">
        <v>13.20686465492401</v>
      </c>
      <c r="AD616">
        <v>15.606652045486319</v>
      </c>
      <c r="AE616">
        <v>57.245942038099798</v>
      </c>
    </row>
    <row r="617" spans="1:31" x14ac:dyDescent="0.25">
      <c r="A617" t="str">
        <v>3/08/10</v>
      </c>
      <c r="B617">
        <v>21.35</v>
      </c>
      <c r="C617">
        <v>21.35</v>
      </c>
      <c r="D617" s="1">
        <v>21.35</v>
      </c>
      <c r="E617">
        <v>21.35</v>
      </c>
      <c r="F617">
        <v>21.35</v>
      </c>
      <c r="G617">
        <v>1.476268563357277</v>
      </c>
      <c r="H617">
        <v>21.04</v>
      </c>
      <c r="I617">
        <v>20.808332</v>
      </c>
      <c r="J617">
        <v>20.76</v>
      </c>
      <c r="K617">
        <v>20.572500000000002</v>
      </c>
      <c r="L617">
        <v>20.553846</v>
      </c>
      <c r="M617">
        <v>58.2759</v>
      </c>
      <c r="N617" s="1">
        <f>-100*(_xll.FDS($A$1,"P_PRICE_HIGH("&amp;A617&amp;","&amp;A617&amp;"-14D,,,,""PRICE"",""INTRA"")") - B617)/(_xll.FDS($A$1,"P_PRICE_HIGH("&amp;A617&amp;","&amp;A617&amp;"-14D,,,,""PRICE"",""INTRA"")") - _xll.FDS($A$1,"P_PRICE_LOW("&amp;A617&amp;","&amp;A617&amp;"-14D,,,,""PRICE"",""INTRA"")"))</f>
        <v>-1535.9946186005459</v>
      </c>
      <c r="O617">
        <v>-281</v>
      </c>
      <c r="P617">
        <v>1.896858688183251</v>
      </c>
      <c r="Q617">
        <v>1.7829383254212099</v>
      </c>
      <c r="R617">
        <v>10.94168132527572</v>
      </c>
      <c r="S617">
        <v>10.09484767779918</v>
      </c>
      <c r="T617">
        <v>14.50107852709359</v>
      </c>
      <c r="U617">
        <v>12.652472403985749</v>
      </c>
      <c r="V617">
        <v>3.0634633325522751</v>
      </c>
      <c r="W617">
        <v>3.3035609347551791</v>
      </c>
      <c r="X617">
        <v>96.326067857529878</v>
      </c>
      <c r="Y617">
        <v>45.090715461066587</v>
      </c>
      <c r="Z617">
        <v>-0.60717919066543957</v>
      </c>
      <c r="AA617">
        <v>21.178998411994979</v>
      </c>
      <c r="AB617">
        <v>16.193644184696101</v>
      </c>
      <c r="AC617">
        <v>13.684347066620511</v>
      </c>
      <c r="AD617">
        <v>15.67625827593662</v>
      </c>
      <c r="AE617">
        <v>58.329767948737363</v>
      </c>
    </row>
    <row r="618" spans="1:31" x14ac:dyDescent="0.25">
      <c r="A618" t="str">
        <v>3/09/10</v>
      </c>
      <c r="B618">
        <v>21.4</v>
      </c>
      <c r="C618">
        <v>21.4</v>
      </c>
      <c r="D618" s="1">
        <v>21.4</v>
      </c>
      <c r="E618">
        <v>21.4</v>
      </c>
      <c r="F618">
        <v>21.4</v>
      </c>
      <c r="G618">
        <v>1.2447658464344791</v>
      </c>
      <c r="H618">
        <v>21.1</v>
      </c>
      <c r="I618">
        <v>20.920833999999999</v>
      </c>
      <c r="J618">
        <v>20.823333999999999</v>
      </c>
      <c r="K618">
        <v>20.6495</v>
      </c>
      <c r="L618">
        <v>20.588460000000001</v>
      </c>
      <c r="M618">
        <v>58.929687999999999</v>
      </c>
      <c r="N618" s="1">
        <f>-100*(_xll.FDS($A$1,"P_PRICE_HIGH("&amp;A618&amp;","&amp;A618&amp;"-14D,,,,""PRICE"",""INTRA"")") - B618)/(_xll.FDS($A$1,"P_PRICE_HIGH("&amp;A618&amp;","&amp;A618&amp;"-14D,,,,""PRICE"",""INTRA"")") - _xll.FDS($A$1,"P_PRICE_LOW("&amp;A618&amp;","&amp;A618&amp;"-14D,,,,""PRICE"",""INTRA"")"))</f>
        <v>-1514.938957031166</v>
      </c>
      <c r="O618">
        <v>-290</v>
      </c>
      <c r="P618">
        <v>1.8970371227754941</v>
      </c>
      <c r="Q618">
        <v>1.784945395443799</v>
      </c>
      <c r="R618">
        <v>10.948776026157891</v>
      </c>
      <c r="S618">
        <v>10.148066058548389</v>
      </c>
      <c r="T618">
        <v>14.495741876925729</v>
      </c>
      <c r="U618">
        <v>12.650569494973871</v>
      </c>
      <c r="V618">
        <v>3.0640780938233831</v>
      </c>
      <c r="W618">
        <v>3.3051251583452221</v>
      </c>
      <c r="X618">
        <v>17.298453731006191</v>
      </c>
      <c r="Y618">
        <v>45.136210614203101</v>
      </c>
      <c r="Z618">
        <v>-0.6553721958400669</v>
      </c>
      <c r="AA618">
        <v>21.376844899571431</v>
      </c>
      <c r="AB618">
        <v>16.069094945681961</v>
      </c>
      <c r="AC618">
        <v>13.69192378538979</v>
      </c>
      <c r="AD618">
        <v>15.672791898149139</v>
      </c>
      <c r="AE618">
        <v>58.366178713521109</v>
      </c>
    </row>
    <row r="619" spans="1:31" x14ac:dyDescent="0.25">
      <c r="A619" t="str">
        <v>3/10/10</v>
      </c>
      <c r="B619">
        <v>21.4</v>
      </c>
      <c r="C619">
        <v>21.4</v>
      </c>
      <c r="D619" s="1">
        <v>21.4</v>
      </c>
      <c r="E619">
        <v>21.4</v>
      </c>
      <c r="F619">
        <v>21.4</v>
      </c>
      <c r="G619">
        <v>1.2222837706021781</v>
      </c>
      <c r="H619">
        <v>21.17</v>
      </c>
      <c r="I619">
        <v>20.995832</v>
      </c>
      <c r="J619">
        <v>20.87</v>
      </c>
      <c r="K619">
        <v>20.733499999999999</v>
      </c>
      <c r="L619">
        <v>20.632691999999999</v>
      </c>
      <c r="M619">
        <v>58.929687999999999</v>
      </c>
      <c r="N619" s="1">
        <f>-100*(_xll.FDS($A$1,"P_PRICE_HIGH("&amp;A619&amp;","&amp;A619&amp;"-14D,,,,""PRICE"",""INTRA"")") - B619)/(_xll.FDS($A$1,"P_PRICE_HIGH("&amp;A619&amp;","&amp;A619&amp;"-14D,,,,""PRICE"",""INTRA"")") - _xll.FDS($A$1,"P_PRICE_LOW("&amp;A619&amp;","&amp;A619&amp;"-14D,,,,""PRICE"",""INTRA"")"))</f>
        <v>-1499.1240124879303</v>
      </c>
      <c r="O619">
        <v>-282</v>
      </c>
      <c r="P619">
        <v>1.895724454948035</v>
      </c>
      <c r="Q619">
        <v>1.77891613791225</v>
      </c>
      <c r="R619">
        <v>10.952388762589029</v>
      </c>
      <c r="S619">
        <v>10.166439742505521</v>
      </c>
      <c r="T619">
        <v>14.48736727948385</v>
      </c>
      <c r="U619">
        <v>12.62767463181541</v>
      </c>
      <c r="V619">
        <v>3.0677576617735598</v>
      </c>
      <c r="W619">
        <v>3.3212633741181361</v>
      </c>
      <c r="X619">
        <v>60.352820713144148</v>
      </c>
      <c r="Y619">
        <v>45.172224988945217</v>
      </c>
      <c r="Z619">
        <v>-0.3936328967172722</v>
      </c>
      <c r="AA619">
        <v>21.34743980462882</v>
      </c>
      <c r="AB619">
        <v>16.523501235815701</v>
      </c>
      <c r="AC619">
        <v>13.63669379569591</v>
      </c>
      <c r="AD619">
        <v>15.659383983657159</v>
      </c>
      <c r="AE619">
        <v>58.469690108805793</v>
      </c>
    </row>
    <row r="620" spans="1:31" x14ac:dyDescent="0.25">
      <c r="A620" t="str">
        <v>3/11/10</v>
      </c>
      <c r="B620">
        <v>21.4</v>
      </c>
      <c r="C620">
        <v>21.4</v>
      </c>
      <c r="D620" s="1">
        <v>21.4</v>
      </c>
      <c r="E620">
        <v>21.4</v>
      </c>
      <c r="F620">
        <v>21.4</v>
      </c>
      <c r="G620">
        <v>1.217015355877378</v>
      </c>
      <c r="H620">
        <v>21.3</v>
      </c>
      <c r="I620">
        <v>21.05</v>
      </c>
      <c r="J620">
        <v>20.926666000000001</v>
      </c>
      <c r="K620">
        <v>20.807500000000001</v>
      </c>
      <c r="L620">
        <v>20.671154000000001</v>
      </c>
      <c r="M620">
        <v>58.929687999999999</v>
      </c>
      <c r="N620" s="1">
        <f>-100*(_xll.FDS($A$1,"P_PRICE_HIGH("&amp;A620&amp;","&amp;A620&amp;"-14D,,,,""PRICE"",""INTRA"")") - B620)/(_xll.FDS($A$1,"P_PRICE_HIGH("&amp;A620&amp;","&amp;A620&amp;"-14D,,,,""PRICE"",""INTRA"")") - _xll.FDS($A$1,"P_PRICE_LOW("&amp;A620&amp;","&amp;A620&amp;"-14D,,,,""PRICE"",""INTRA"")"))</f>
        <v>-1461.193958217631</v>
      </c>
      <c r="O620">
        <v>-283</v>
      </c>
      <c r="P620">
        <v>1.895274852976351</v>
      </c>
      <c r="Q620">
        <v>1.7783036642679959</v>
      </c>
      <c r="R620">
        <v>10.9549019268484</v>
      </c>
      <c r="S620">
        <v>10.18845014442712</v>
      </c>
      <c r="T620">
        <v>14.498925423790419</v>
      </c>
      <c r="U620">
        <v>12.714728906432081</v>
      </c>
      <c r="V620">
        <v>3.066115860821844</v>
      </c>
      <c r="W620">
        <v>3.3100886490419379</v>
      </c>
      <c r="X620">
        <v>35.418417205232878</v>
      </c>
      <c r="Y620">
        <v>45.086509525257974</v>
      </c>
      <c r="Z620">
        <v>-0.42542713351528227</v>
      </c>
      <c r="AA620">
        <v>20.98294925342109</v>
      </c>
      <c r="AB620">
        <v>16.86941840932133</v>
      </c>
      <c r="AC620">
        <v>13.65771776022626</v>
      </c>
      <c r="AD620">
        <v>15.66038650958102</v>
      </c>
      <c r="AE620">
        <v>58.510462764316422</v>
      </c>
    </row>
    <row r="621" spans="1:31" x14ac:dyDescent="0.25">
      <c r="A621" t="str">
        <v>3/12/10</v>
      </c>
      <c r="B621">
        <v>21.35</v>
      </c>
      <c r="C621">
        <v>21.35</v>
      </c>
      <c r="D621" s="1">
        <v>21.35</v>
      </c>
      <c r="E621">
        <v>21.35</v>
      </c>
      <c r="F621">
        <v>21.35</v>
      </c>
      <c r="G621">
        <v>1.216876744858167</v>
      </c>
      <c r="H621">
        <v>21.38</v>
      </c>
      <c r="I621">
        <v>21.108333999999999</v>
      </c>
      <c r="J621">
        <v>21.013334</v>
      </c>
      <c r="K621">
        <v>20.87</v>
      </c>
      <c r="L621">
        <v>20.705769</v>
      </c>
      <c r="M621">
        <v>57.798540000000003</v>
      </c>
      <c r="N621" s="1">
        <f>-100*(_xll.FDS($A$1,"P_PRICE_HIGH("&amp;A621&amp;","&amp;A621&amp;"-14D,,,,""PRICE"",""INTRA"")") - B621)/(_xll.FDS($A$1,"P_PRICE_HIGH("&amp;A621&amp;","&amp;A621&amp;"-14D,,,,""PRICE"",""INTRA"")") - _xll.FDS($A$1,"P_PRICE_LOW("&amp;A621&amp;","&amp;A621&amp;"-14D,,,,""PRICE"",""INTRA"")"))</f>
        <v>-1757.000230840255</v>
      </c>
      <c r="O621">
        <v>-286</v>
      </c>
      <c r="P621">
        <v>1.8941864861500659</v>
      </c>
      <c r="Q621">
        <v>1.7739669451195981</v>
      </c>
      <c r="R621">
        <v>10.97108222166132</v>
      </c>
      <c r="S621">
        <v>10.26969402773811</v>
      </c>
      <c r="T621">
        <v>14.49464125455434</v>
      </c>
      <c r="U621">
        <v>12.709748077235339</v>
      </c>
      <c r="V621">
        <v>3.067032244332148</v>
      </c>
      <c r="W621">
        <v>3.316341843686117</v>
      </c>
      <c r="X621">
        <v>61.717820508976018</v>
      </c>
      <c r="Y621">
        <v>45.203872648822554</v>
      </c>
      <c r="Z621">
        <v>-0.47293555487520311</v>
      </c>
      <c r="AA621">
        <v>20.18396629562022</v>
      </c>
      <c r="AB621">
        <v>17.342073073351379</v>
      </c>
      <c r="AC621">
        <v>13.670452843566141</v>
      </c>
      <c r="AD621">
        <v>15.66046504475586</v>
      </c>
      <c r="AE621">
        <v>58.410498955566602</v>
      </c>
    </row>
    <row r="622" spans="1:31" x14ac:dyDescent="0.25">
      <c r="A622" t="str">
        <v>3/15/10</v>
      </c>
      <c r="B622">
        <v>21.3</v>
      </c>
      <c r="C622">
        <v>21.3</v>
      </c>
      <c r="D622" s="1">
        <v>21.3</v>
      </c>
      <c r="E622">
        <v>21.3</v>
      </c>
      <c r="F622">
        <v>21.3</v>
      </c>
      <c r="G622">
        <v>1.1742989304479441</v>
      </c>
      <c r="H622">
        <v>21.37</v>
      </c>
      <c r="I622">
        <v>21.170833999999999</v>
      </c>
      <c r="J622">
        <v>21.066668</v>
      </c>
      <c r="K622">
        <v>20.912500000000001</v>
      </c>
      <c r="L622">
        <v>20.723078000000001</v>
      </c>
      <c r="M622">
        <v>56.627955999999998</v>
      </c>
      <c r="N622" s="1">
        <f>-100*(_xll.FDS($A$1,"P_PRICE_HIGH("&amp;A622&amp;","&amp;A622&amp;"-14D,,,,""PRICE"",""INTRA"")") - B622)/(_xll.FDS($A$1,"P_PRICE_HIGH("&amp;A622&amp;","&amp;A622&amp;"-14D,,,,""PRICE"",""INTRA"")") - _xll.FDS($A$1,"P_PRICE_LOW("&amp;A622&amp;","&amp;A622&amp;"-14D,,,,""PRICE"",""INTRA"")"))</f>
        <v>-1757.0043529877285</v>
      </c>
      <c r="O622">
        <v>-306</v>
      </c>
      <c r="P622">
        <v>1.890950870352708</v>
      </c>
      <c r="Q622">
        <v>1.761897009735556</v>
      </c>
      <c r="R622">
        <v>10.959349550546079</v>
      </c>
      <c r="S622">
        <v>10.23111497567592</v>
      </c>
      <c r="T622">
        <v>14.4669977870249</v>
      </c>
      <c r="U622">
        <v>12.641431105010909</v>
      </c>
      <c r="V622">
        <v>3.070524021955773</v>
      </c>
      <c r="W622">
        <v>3.3255087609880678</v>
      </c>
      <c r="X622">
        <v>6.0667102043264443</v>
      </c>
      <c r="Y622">
        <v>44.989121646330531</v>
      </c>
      <c r="Z622">
        <v>-0.49681717947210619</v>
      </c>
      <c r="AA622">
        <v>20.317013764467589</v>
      </c>
      <c r="AB622">
        <v>17.075500674561649</v>
      </c>
      <c r="AC622">
        <v>13.56726880906365</v>
      </c>
      <c r="AD622">
        <v>15.62514593879709</v>
      </c>
      <c r="AE622">
        <v>58.376659517173742</v>
      </c>
    </row>
    <row r="623" spans="1:31" x14ac:dyDescent="0.25">
      <c r="A623" t="str">
        <v>3/16/10</v>
      </c>
      <c r="B623">
        <v>21.2</v>
      </c>
      <c r="C623">
        <v>21.2</v>
      </c>
      <c r="D623" s="1">
        <v>21.2</v>
      </c>
      <c r="E623">
        <v>21.2</v>
      </c>
      <c r="F623">
        <v>21.2</v>
      </c>
      <c r="G623">
        <v>1.183273662595957</v>
      </c>
      <c r="H623">
        <v>21.33</v>
      </c>
      <c r="I623">
        <v>21.204166000000001</v>
      </c>
      <c r="J623">
        <v>21.096665999999999</v>
      </c>
      <c r="K623">
        <v>20.95</v>
      </c>
      <c r="L623">
        <v>20.75</v>
      </c>
      <c r="M623">
        <v>54.261017000000002</v>
      </c>
      <c r="N623" s="1">
        <f>-100*(_xll.FDS($A$1,"P_PRICE_HIGH("&amp;A623&amp;","&amp;A623&amp;"-14D,,,,""PRICE"",""INTRA"")") - B623)/(_xll.FDS($A$1,"P_PRICE_HIGH("&amp;A623&amp;","&amp;A623&amp;"-14D,,,,""PRICE"",""INTRA"")") - _xll.FDS($A$1,"P_PRICE_LOW("&amp;A623&amp;","&amp;A623&amp;"-14D,,,,""PRICE"",""INTRA"")"))</f>
        <v>-1989.7542667214368</v>
      </c>
      <c r="O623">
        <v>-307</v>
      </c>
      <c r="P623">
        <v>1.8884808224618961</v>
      </c>
      <c r="Q623">
        <v>1.751287943717617</v>
      </c>
      <c r="R623">
        <v>10.965545157559189</v>
      </c>
      <c r="S623">
        <v>10.26170241411644</v>
      </c>
      <c r="T623">
        <v>14.46186580318469</v>
      </c>
      <c r="U623">
        <v>12.64561808320085</v>
      </c>
      <c r="V623">
        <v>3.073956232984369</v>
      </c>
      <c r="W623">
        <v>3.3404613465404829</v>
      </c>
      <c r="X623">
        <v>35.704219452857842</v>
      </c>
      <c r="Y623">
        <v>44.909658051263207</v>
      </c>
      <c r="Z623">
        <v>-0.64674633769828072</v>
      </c>
      <c r="AA623">
        <v>20.862474536465442</v>
      </c>
      <c r="AB623">
        <v>16.98312117074051</v>
      </c>
      <c r="AC623">
        <v>13.482781549916851</v>
      </c>
      <c r="AD623">
        <v>15.602373457981731</v>
      </c>
      <c r="AE623">
        <v>58.404043746041737</v>
      </c>
    </row>
    <row r="624" spans="1:31" x14ac:dyDescent="0.25">
      <c r="A624" t="str">
        <v>3/17/10</v>
      </c>
      <c r="B624">
        <v>21.6</v>
      </c>
      <c r="C624">
        <v>21.6</v>
      </c>
      <c r="D624" s="1">
        <v>21.6</v>
      </c>
      <c r="E624">
        <v>21.6</v>
      </c>
      <c r="F624">
        <v>21.6</v>
      </c>
      <c r="G624">
        <v>1.2218004380023599</v>
      </c>
      <c r="H624">
        <v>21.37</v>
      </c>
      <c r="I624">
        <v>21.237500000000001</v>
      </c>
      <c r="J624">
        <v>21.16</v>
      </c>
      <c r="K624">
        <v>20.995000000000001</v>
      </c>
      <c r="L624">
        <v>20.816922999999999</v>
      </c>
      <c r="M624">
        <v>61.239902000000001</v>
      </c>
      <c r="N624" s="1">
        <f>-100*(_xll.FDS($A$1,"P_PRICE_HIGH("&amp;A624&amp;","&amp;A624&amp;"-14D,,,,""PRICE"",""INTRA"")") - B624)/(_xll.FDS($A$1,"P_PRICE_HIGH("&amp;A624&amp;","&amp;A624&amp;"-14D,,,,""PRICE"",""INTRA"")") - _xll.FDS($A$1,"P_PRICE_LOW("&amp;A624&amp;","&amp;A624&amp;"-14D,,,,""PRICE"",""INTRA"")"))</f>
        <v>-1817.9069767441849</v>
      </c>
      <c r="O624">
        <v>-265</v>
      </c>
      <c r="P624">
        <v>1.893111119081208</v>
      </c>
      <c r="Q624">
        <v>1.773604067570087</v>
      </c>
      <c r="R624">
        <v>11.00331361433677</v>
      </c>
      <c r="S624">
        <v>10.450060279719571</v>
      </c>
      <c r="T624">
        <v>14.478751270164331</v>
      </c>
      <c r="U624">
        <v>12.745096114393981</v>
      </c>
      <c r="V624">
        <v>3.0655817608452818</v>
      </c>
      <c r="W624">
        <v>3.2946601973659928</v>
      </c>
      <c r="X624">
        <v>100</v>
      </c>
      <c r="Y624">
        <v>45.000961538466569</v>
      </c>
      <c r="Z624">
        <v>-0.54139440838859942</v>
      </c>
      <c r="AA624">
        <v>21.15835113959044</v>
      </c>
      <c r="AB624">
        <v>16.683022470994139</v>
      </c>
      <c r="AC624">
        <v>13.696594473419189</v>
      </c>
      <c r="AD624">
        <v>15.642201047127729</v>
      </c>
      <c r="AE624">
        <v>58.351540336392979</v>
      </c>
    </row>
    <row r="625" spans="1:31" x14ac:dyDescent="0.25">
      <c r="A625" t="str">
        <v>3/18/10</v>
      </c>
      <c r="B625">
        <v>21.5</v>
      </c>
      <c r="C625">
        <v>21.5</v>
      </c>
      <c r="D625" s="1">
        <v>21.5</v>
      </c>
      <c r="E625">
        <v>21.5</v>
      </c>
      <c r="F625">
        <v>21.5</v>
      </c>
      <c r="G625">
        <v>1.2125231088770849</v>
      </c>
      <c r="H625">
        <v>21.39</v>
      </c>
      <c r="I625">
        <v>21.270834000000001</v>
      </c>
      <c r="J625">
        <v>21.223333</v>
      </c>
      <c r="K625">
        <v>21.0425</v>
      </c>
      <c r="L625">
        <v>20.885386</v>
      </c>
      <c r="M625">
        <v>58.823467000000001</v>
      </c>
      <c r="N625" s="1">
        <f>-100*(_xll.FDS($A$1,"P_PRICE_HIGH("&amp;A625&amp;","&amp;A625&amp;"-14D,,,,""PRICE"",""INTRA"")") - B625)/(_xll.FDS($A$1,"P_PRICE_HIGH("&amp;A625&amp;","&amp;A625&amp;"-14D,,,,""PRICE"",""INTRA"")") - _xll.FDS($A$1,"P_PRICE_LOW("&amp;A625&amp;","&amp;A625&amp;"-14D,,,,""PRICE"",""INTRA"")"))</f>
        <v>-2452.882974703115</v>
      </c>
      <c r="O625">
        <v>-277</v>
      </c>
      <c r="P625">
        <v>1.8925272436763441</v>
      </c>
      <c r="Q625">
        <v>1.772025964843815</v>
      </c>
      <c r="R625">
        <v>10.98575871093184</v>
      </c>
      <c r="S625">
        <v>10.383303053870801</v>
      </c>
      <c r="T625">
        <v>14.47307497581741</v>
      </c>
      <c r="U625">
        <v>12.745738850879521</v>
      </c>
      <c r="V625">
        <v>3.0651953772466598</v>
      </c>
      <c r="W625">
        <v>3.2884539531501411</v>
      </c>
      <c r="X625">
        <v>62.61095266034544</v>
      </c>
      <c r="Y625">
        <v>44.868336123985408</v>
      </c>
      <c r="Z625">
        <v>-0.67991507144895258</v>
      </c>
      <c r="AA625">
        <v>20.734642903273009</v>
      </c>
      <c r="AB625">
        <v>16.710014303955941</v>
      </c>
      <c r="AC625">
        <v>13.681089205274811</v>
      </c>
      <c r="AD625">
        <v>15.634881464814701</v>
      </c>
      <c r="AE625">
        <v>58.355237390596528</v>
      </c>
    </row>
    <row r="626" spans="1:31" x14ac:dyDescent="0.25">
      <c r="A626" t="str">
        <v>3/19/10</v>
      </c>
      <c r="B626">
        <v>21.5</v>
      </c>
      <c r="C626">
        <v>21.5</v>
      </c>
      <c r="D626" s="1">
        <v>21.5</v>
      </c>
      <c r="E626">
        <v>21.5</v>
      </c>
      <c r="F626">
        <v>21.5</v>
      </c>
      <c r="G626">
        <v>1.037463278945286</v>
      </c>
      <c r="H626">
        <v>21.42</v>
      </c>
      <c r="I626">
        <v>21.308332</v>
      </c>
      <c r="J626">
        <v>21.27</v>
      </c>
      <c r="K626">
        <v>21.114999999999998</v>
      </c>
      <c r="L626">
        <v>20.946154</v>
      </c>
      <c r="M626">
        <v>58.823467000000001</v>
      </c>
      <c r="N626" s="1">
        <f>-100*(_xll.FDS($A$1,"P_PRICE_HIGH("&amp;A626&amp;","&amp;A626&amp;"-14D,,,,""PRICE"",""INTRA"")") - B626)/(_xll.FDS($A$1,"P_PRICE_HIGH("&amp;A626&amp;","&amp;A626&amp;"-14D,,,,""PRICE"",""INTRA"")") - _xll.FDS($A$1,"P_PRICE_LOW("&amp;A626&amp;","&amp;A626&amp;"-14D,,,,""PRICE"",""INTRA"")"))</f>
        <v>-2476.1349317364643</v>
      </c>
      <c r="O626">
        <v>-269</v>
      </c>
      <c r="P626">
        <v>1.894775303286246</v>
      </c>
      <c r="Q626">
        <v>1.782554112359338</v>
      </c>
      <c r="R626">
        <v>10.98962824908951</v>
      </c>
      <c r="S626">
        <v>10.39953094848469</v>
      </c>
      <c r="T626">
        <v>14.46914115562492</v>
      </c>
      <c r="U626">
        <v>12.75590118825831</v>
      </c>
      <c r="V626">
        <v>3.0631665829200889</v>
      </c>
      <c r="W626">
        <v>3.2784380855973838</v>
      </c>
      <c r="X626">
        <v>77.752703388837489</v>
      </c>
      <c r="Y626">
        <v>44.939393839849487</v>
      </c>
      <c r="Z626">
        <v>-0.68522377617884578</v>
      </c>
      <c r="AA626">
        <v>20.638662598797431</v>
      </c>
      <c r="AB626">
        <v>16.935172215000211</v>
      </c>
      <c r="AC626">
        <v>13.74598304077097</v>
      </c>
      <c r="AD626">
        <v>15.646204706336651</v>
      </c>
      <c r="AE626">
        <v>58.39924201774587</v>
      </c>
    </row>
    <row r="627" spans="1:31" x14ac:dyDescent="0.25">
      <c r="A627" t="str">
        <v>3/22/10</v>
      </c>
      <c r="B627">
        <v>21.15</v>
      </c>
      <c r="C627">
        <v>21.15</v>
      </c>
      <c r="D627" s="1">
        <v>21.15</v>
      </c>
      <c r="E627">
        <v>21.15</v>
      </c>
      <c r="F627">
        <v>21.15</v>
      </c>
      <c r="G627">
        <v>1.0302816639289889</v>
      </c>
      <c r="H627">
        <v>21.39</v>
      </c>
      <c r="I627">
        <v>21.341667000000001</v>
      </c>
      <c r="J627">
        <v>21.266666000000001</v>
      </c>
      <c r="K627">
        <v>21.147500000000001</v>
      </c>
      <c r="L627">
        <v>20.986537999999999</v>
      </c>
      <c r="M627">
        <v>50.702509999999997</v>
      </c>
      <c r="N627" s="1">
        <f>-100*(_xll.FDS($A$1,"P_PRICE_HIGH("&amp;A627&amp;","&amp;A627&amp;"-14D,,,,""PRICE"",""INTRA"")") - B627)/(_xll.FDS($A$1,"P_PRICE_HIGH("&amp;A627&amp;","&amp;A627&amp;"-14D,,,,""PRICE"",""INTRA"")") - _xll.FDS($A$1,"P_PRICE_LOW("&amp;A627&amp;","&amp;A627&amp;"-14D,,,,""PRICE"",""INTRA"")"))</f>
        <v>-2476.1753927609375</v>
      </c>
      <c r="O627">
        <v>-311</v>
      </c>
      <c r="P627">
        <v>1.8840724048831881</v>
      </c>
      <c r="Q627">
        <v>1.7376311395988</v>
      </c>
      <c r="R627">
        <v>10.937946774166541</v>
      </c>
      <c r="S627">
        <v>10.17830652348435</v>
      </c>
      <c r="T627">
        <v>14.41326324902059</v>
      </c>
      <c r="U627">
        <v>12.57651980855913</v>
      </c>
      <c r="V627">
        <v>3.081768918853502</v>
      </c>
      <c r="W627">
        <v>3.3604902940998409</v>
      </c>
      <c r="X627">
        <v>0</v>
      </c>
      <c r="Y627">
        <v>44.933068194454911</v>
      </c>
      <c r="Z627">
        <v>-0.99521169800237053</v>
      </c>
      <c r="AA627">
        <v>21.722077341361221</v>
      </c>
      <c r="AB627">
        <v>17.044951928343519</v>
      </c>
      <c r="AC627">
        <v>13.409614206871741</v>
      </c>
      <c r="AD627">
        <v>15.558242825614769</v>
      </c>
      <c r="AE627">
        <v>58.489031485460572</v>
      </c>
    </row>
    <row r="628" spans="1:31" x14ac:dyDescent="0.25">
      <c r="A628" t="str">
        <v>3/23/10</v>
      </c>
      <c r="B628">
        <v>21.2</v>
      </c>
      <c r="C628">
        <v>21.2</v>
      </c>
      <c r="D628" s="1">
        <v>21.2</v>
      </c>
      <c r="E628">
        <v>21.2</v>
      </c>
      <c r="F628">
        <v>21.2</v>
      </c>
      <c r="G628">
        <v>1.000306379350119</v>
      </c>
      <c r="H628">
        <v>21.39</v>
      </c>
      <c r="I628">
        <v>21.362500000000001</v>
      </c>
      <c r="J628">
        <v>21.273333000000001</v>
      </c>
      <c r="K628">
        <v>21.17</v>
      </c>
      <c r="L628">
        <v>21.015384999999998</v>
      </c>
      <c r="M628">
        <v>51.727786999999999</v>
      </c>
      <c r="N628" s="1">
        <f>-100*(_xll.FDS($A$1,"P_PRICE_HIGH("&amp;A628&amp;","&amp;A628&amp;"-14D,,,,""PRICE"",""INTRA"")") - B628)/(_xll.FDS($A$1,"P_PRICE_HIGH("&amp;A628&amp;","&amp;A628&amp;"-14D,,,,""PRICE"",""INTRA"")") - _xll.FDS($A$1,"P_PRICE_LOW("&amp;A628&amp;","&amp;A628&amp;"-14D,,,,""PRICE"",""INTRA"")"))</f>
        <v>-2476.1696126145844</v>
      </c>
      <c r="O628">
        <v>-314</v>
      </c>
      <c r="P628">
        <v>1.884255952834494</v>
      </c>
      <c r="Q628">
        <v>1.7402142293914331</v>
      </c>
      <c r="R628">
        <v>10.946975379303829</v>
      </c>
      <c r="S628">
        <v>10.226126363294741</v>
      </c>
      <c r="T628">
        <v>14.418201723741021</v>
      </c>
      <c r="U628">
        <v>12.620085189061269</v>
      </c>
      <c r="V628">
        <v>3.0791392258361689</v>
      </c>
      <c r="W628">
        <v>3.3452399703706859</v>
      </c>
      <c r="X628">
        <v>60.622402282470617</v>
      </c>
      <c r="Y628">
        <v>44.847672916630529</v>
      </c>
      <c r="Z628">
        <v>-1.072463197899586</v>
      </c>
      <c r="AA628">
        <v>20.796121230999699</v>
      </c>
      <c r="AB628">
        <v>17.069029858270021</v>
      </c>
      <c r="AC628">
        <v>13.4450267637748</v>
      </c>
      <c r="AD628">
        <v>15.561890462697439</v>
      </c>
      <c r="AE628">
        <v>58.418933412493423</v>
      </c>
    </row>
    <row r="629" spans="1:31" x14ac:dyDescent="0.25">
      <c r="A629" t="str">
        <v>3/24/10</v>
      </c>
      <c r="B629">
        <v>21.25</v>
      </c>
      <c r="C629">
        <v>21.25</v>
      </c>
      <c r="D629" s="1">
        <v>21.25</v>
      </c>
      <c r="E629">
        <v>21.25</v>
      </c>
      <c r="F629">
        <v>21.25</v>
      </c>
      <c r="G629">
        <v>0.99084609984610528</v>
      </c>
      <c r="H629">
        <v>21.32</v>
      </c>
      <c r="I629">
        <v>21.354165999999999</v>
      </c>
      <c r="J629">
        <v>21.286667000000001</v>
      </c>
      <c r="K629">
        <v>21.2</v>
      </c>
      <c r="L629">
        <v>21.046154000000001</v>
      </c>
      <c r="M629">
        <v>52.785282000000002</v>
      </c>
      <c r="N629" s="1">
        <f>-100*(_xll.FDS($A$1,"P_PRICE_HIGH("&amp;A629&amp;","&amp;A629&amp;"-14D,,,,""PRICE"",""INTRA"")") - B629)/(_xll.FDS($A$1,"P_PRICE_HIGH("&amp;A629&amp;","&amp;A629&amp;"-14D,,,,""PRICE"",""INTRA"")") - _xll.FDS($A$1,"P_PRICE_LOW("&amp;A629&amp;","&amp;A629&amp;"-14D,,,,""PRICE"",""INTRA"")"))</f>
        <v>-2476.1638324682308</v>
      </c>
      <c r="O629">
        <v>-299</v>
      </c>
      <c r="P629">
        <v>1.884156516132405</v>
      </c>
      <c r="Q629">
        <v>1.7402509081520441</v>
      </c>
      <c r="R629">
        <v>10.962525161978901</v>
      </c>
      <c r="S629">
        <v>10.285911795797791</v>
      </c>
      <c r="T629">
        <v>14.42924039677216</v>
      </c>
      <c r="U629">
        <v>12.66231891956965</v>
      </c>
      <c r="V629">
        <v>3.0755343509868451</v>
      </c>
      <c r="W629">
        <v>3.327156295330151</v>
      </c>
      <c r="X629">
        <v>56.065375365567853</v>
      </c>
      <c r="Y629">
        <v>44.723514155827857</v>
      </c>
      <c r="Z629">
        <v>-1.3361717420367769</v>
      </c>
      <c r="AA629">
        <v>21.334867120291861</v>
      </c>
      <c r="AB629">
        <v>17.16439731363095</v>
      </c>
      <c r="AC629">
        <v>13.48125790402125</v>
      </c>
      <c r="AD629">
        <v>15.566365167987639</v>
      </c>
      <c r="AE629">
        <v>58.372871438420241</v>
      </c>
    </row>
    <row r="630" spans="1:31" x14ac:dyDescent="0.25">
      <c r="A630" t="str">
        <v>3/25/10</v>
      </c>
      <c r="B630">
        <v>20.95</v>
      </c>
      <c r="C630">
        <v>20.95</v>
      </c>
      <c r="D630" s="1">
        <v>20.95</v>
      </c>
      <c r="E630">
        <v>20.95</v>
      </c>
      <c r="F630">
        <v>20.95</v>
      </c>
      <c r="G630">
        <v>1.0428709022072089</v>
      </c>
      <c r="H630">
        <v>21.21</v>
      </c>
      <c r="I630">
        <v>21.316668</v>
      </c>
      <c r="J630">
        <v>21.3</v>
      </c>
      <c r="K630">
        <v>21.22</v>
      </c>
      <c r="L630">
        <v>21.055769000000002</v>
      </c>
      <c r="M630">
        <v>46.239919999999998</v>
      </c>
      <c r="N630" s="1">
        <f>-100*(_xll.FDS($A$1,"P_PRICE_HIGH("&amp;A630&amp;","&amp;A630&amp;"-14D,,,,""PRICE"",""INTRA"")") - B630)/(_xll.FDS($A$1,"P_PRICE_HIGH("&amp;A630&amp;","&amp;A630&amp;"-14D,,,,""PRICE"",""INTRA"")") - _xll.FDS($A$1,"P_PRICE_LOW("&amp;A630&amp;","&amp;A630&amp;"-14D,,,,""PRICE"",""INTRA"")"))</f>
        <v>-2725.6238309135006</v>
      </c>
      <c r="O630">
        <v>-325</v>
      </c>
      <c r="P630">
        <v>1.878141819003837</v>
      </c>
      <c r="Q630">
        <v>1.715661353692967</v>
      </c>
      <c r="R630">
        <v>10.94446280297792</v>
      </c>
      <c r="S630">
        <v>10.186812807736001</v>
      </c>
      <c r="T630">
        <v>14.392191966275471</v>
      </c>
      <c r="U630">
        <v>12.531200075114031</v>
      </c>
      <c r="V630">
        <v>3.0842634642183282</v>
      </c>
      <c r="W630">
        <v>3.359567974966664</v>
      </c>
      <c r="X630">
        <v>2.7148325756978209</v>
      </c>
      <c r="Y630">
        <v>44.523009426981723</v>
      </c>
      <c r="Z630">
        <v>-1.1213010517928039</v>
      </c>
      <c r="AA630">
        <v>22.158902484163828</v>
      </c>
      <c r="AB630">
        <v>16.701760360122929</v>
      </c>
      <c r="AC630">
        <v>13.288610547738941</v>
      </c>
      <c r="AD630">
        <v>15.5135212564175</v>
      </c>
      <c r="AE630">
        <v>58.403383264444251</v>
      </c>
    </row>
    <row r="631" spans="1:31" x14ac:dyDescent="0.25">
      <c r="A631" t="str">
        <v>3/26/10</v>
      </c>
      <c r="B631">
        <v>21.2</v>
      </c>
      <c r="C631">
        <v>21.2</v>
      </c>
      <c r="D631" s="1">
        <v>21.2</v>
      </c>
      <c r="E631">
        <v>21.2</v>
      </c>
      <c r="F631">
        <v>21.2</v>
      </c>
      <c r="G631">
        <v>1.0415941986765991</v>
      </c>
      <c r="H631">
        <v>21.15</v>
      </c>
      <c r="I631">
        <v>21.3</v>
      </c>
      <c r="J631">
        <v>21.316668</v>
      </c>
      <c r="K631">
        <v>21.24</v>
      </c>
      <c r="L631">
        <v>21.080769</v>
      </c>
      <c r="M631">
        <v>51.623359999999998</v>
      </c>
      <c r="N631" s="1">
        <f>-100*(_xll.FDS($A$1,"P_PRICE_HIGH("&amp;A631&amp;","&amp;A631&amp;"-14D,,,,""PRICE"",""INTRA"")") - B631)/(_xll.FDS($A$1,"P_PRICE_HIGH("&amp;A631&amp;","&amp;A631&amp;"-14D,,,,""PRICE"",""INTRA"")") - _xll.FDS($A$1,"P_PRICE_LOW("&amp;A631&amp;","&amp;A631&amp;"-14D,,,,""PRICE"",""INTRA"")"))</f>
        <v>-2740.7278031553406</v>
      </c>
      <c r="O631">
        <v>-300</v>
      </c>
      <c r="P631">
        <v>1.8830282612957749</v>
      </c>
      <c r="Q631">
        <v>1.7377467496017971</v>
      </c>
      <c r="R631">
        <v>10.98100562757924</v>
      </c>
      <c r="S631">
        <v>10.352405375526111</v>
      </c>
      <c r="T631">
        <v>14.42070824069504</v>
      </c>
      <c r="U631">
        <v>12.65435485612652</v>
      </c>
      <c r="V631">
        <v>3.0697336454568172</v>
      </c>
      <c r="W631">
        <v>3.303463317700269</v>
      </c>
      <c r="X631">
        <v>64.478392105530844</v>
      </c>
      <c r="Y631">
        <v>44.378011626998557</v>
      </c>
      <c r="Z631">
        <v>-0.89296128802253605</v>
      </c>
      <c r="AA631">
        <v>21.13824321805388</v>
      </c>
      <c r="AB631">
        <v>17.411708129671101</v>
      </c>
      <c r="AC631">
        <v>13.47665354610595</v>
      </c>
      <c r="AD631">
        <v>15.55787003407395</v>
      </c>
      <c r="AE631">
        <v>58.451117364151287</v>
      </c>
    </row>
    <row r="632" spans="1:31" x14ac:dyDescent="0.25">
      <c r="A632" t="str">
        <v>3/29/10</v>
      </c>
      <c r="B632">
        <v>21.45</v>
      </c>
      <c r="C632">
        <v>21.45</v>
      </c>
      <c r="D632" s="1">
        <v>21.45</v>
      </c>
      <c r="E632">
        <v>21.45</v>
      </c>
      <c r="F632">
        <v>21.45</v>
      </c>
      <c r="G632">
        <v>0.98601224492887385</v>
      </c>
      <c r="H632">
        <v>21.21</v>
      </c>
      <c r="I632">
        <v>21.304167</v>
      </c>
      <c r="J632">
        <v>21.323333999999999</v>
      </c>
      <c r="K632">
        <v>21.252500000000001</v>
      </c>
      <c r="L632">
        <v>21.134615</v>
      </c>
      <c r="M632">
        <v>56.332509999999999</v>
      </c>
      <c r="N632" s="1">
        <f>-100*(_xll.FDS($A$1,"P_PRICE_HIGH("&amp;A632&amp;","&amp;A632&amp;"-14D,,,,""PRICE"",""INTRA"")") - B632)/(_xll.FDS($A$1,"P_PRICE_HIGH("&amp;A632&amp;","&amp;A632&amp;"-14D,,,,""PRICE"",""INTRA"")") - _xll.FDS($A$1,"P_PRICE_LOW("&amp;A632&amp;","&amp;A632&amp;"-14D,,,,""PRICE"",""INTRA"")"))</f>
        <v>-2740.6958146200313</v>
      </c>
      <c r="O632">
        <v>-272</v>
      </c>
      <c r="P632">
        <v>1.884782193312676</v>
      </c>
      <c r="Q632">
        <v>1.7485100530901589</v>
      </c>
      <c r="R632">
        <v>11.010556196357619</v>
      </c>
      <c r="S632">
        <v>10.50092919482482</v>
      </c>
      <c r="T632">
        <v>14.441704622649841</v>
      </c>
      <c r="U632">
        <v>12.79007968777205</v>
      </c>
      <c r="V632">
        <v>3.0640728404162241</v>
      </c>
      <c r="W632">
        <v>3.275179387089882</v>
      </c>
      <c r="X632">
        <v>85.927772729789098</v>
      </c>
      <c r="Y632">
        <v>44.269364109387759</v>
      </c>
      <c r="Z632">
        <v>-0.77506409901074624</v>
      </c>
      <c r="AA632">
        <v>21.792632010754769</v>
      </c>
      <c r="AB632">
        <v>17.398340153247279</v>
      </c>
      <c r="AC632">
        <v>13.5604727042217</v>
      </c>
      <c r="AD632">
        <v>15.56586590676905</v>
      </c>
      <c r="AE632">
        <v>58.556808522917713</v>
      </c>
    </row>
    <row r="633" spans="1:31" x14ac:dyDescent="0.25">
      <c r="A633" t="str">
        <v>3/30/10</v>
      </c>
      <c r="B633">
        <v>21.55</v>
      </c>
      <c r="C633">
        <v>21.55</v>
      </c>
      <c r="D633" s="1">
        <v>21.55</v>
      </c>
      <c r="E633">
        <v>21.55</v>
      </c>
      <c r="F633">
        <v>21.55</v>
      </c>
      <c r="G633">
        <v>0.9817013263875608</v>
      </c>
      <c r="H633">
        <v>21.28</v>
      </c>
      <c r="I633">
        <v>21.320833</v>
      </c>
      <c r="J633">
        <v>21.333334000000001</v>
      </c>
      <c r="K633">
        <v>21.274999999999999</v>
      </c>
      <c r="L633">
        <v>21.175000000000001</v>
      </c>
      <c r="M633">
        <v>58.089911999999998</v>
      </c>
      <c r="N633" s="1">
        <f>-100*(_xll.FDS($A$1,"P_PRICE_HIGH("&amp;A633&amp;","&amp;A633&amp;"-14D,,,,""PRICE"",""INTRA"")") - B633)/(_xll.FDS($A$1,"P_PRICE_HIGH("&amp;A633&amp;","&amp;A633&amp;"-14D,,,,""PRICE"",""INTRA"")") - _xll.FDS($A$1,"P_PRICE_LOW("&amp;A633&amp;","&amp;A633&amp;"-14D,,,,""PRICE"",""INTRA"")"))</f>
        <v>-2706.7613995200177</v>
      </c>
      <c r="O633">
        <v>-260</v>
      </c>
      <c r="P633">
        <v>1.887653908520645</v>
      </c>
      <c r="Q633">
        <v>1.762372810039833</v>
      </c>
      <c r="R633">
        <v>11.01364661704061</v>
      </c>
      <c r="S633">
        <v>10.519986246287591</v>
      </c>
      <c r="T633">
        <v>14.45164095931823</v>
      </c>
      <c r="U633">
        <v>12.85513535913144</v>
      </c>
      <c r="V633">
        <v>3.0590628155148769</v>
      </c>
      <c r="W633">
        <v>3.2558146728712769</v>
      </c>
      <c r="X633">
        <v>90.209840869057359</v>
      </c>
      <c r="Y633">
        <v>44.293109730022017</v>
      </c>
      <c r="Z633">
        <v>-0.62952378082021188</v>
      </c>
      <c r="AA633">
        <v>22.0383801011765</v>
      </c>
      <c r="AB633">
        <v>17.49606474666794</v>
      </c>
      <c r="AC633">
        <v>13.65024153446978</v>
      </c>
      <c r="AD633">
        <v>15.58521317076276</v>
      </c>
      <c r="AE633">
        <v>58.505589290094328</v>
      </c>
    </row>
    <row r="634" spans="1:31" x14ac:dyDescent="0.25">
      <c r="A634" t="str">
        <v>3/31/10</v>
      </c>
      <c r="B634">
        <v>21.45</v>
      </c>
      <c r="C634">
        <v>21.45</v>
      </c>
      <c r="D634" s="1">
        <v>21.45</v>
      </c>
      <c r="E634">
        <v>21.45</v>
      </c>
      <c r="F634">
        <v>21.45</v>
      </c>
      <c r="G634">
        <v>0.98719537097510524</v>
      </c>
      <c r="H634">
        <v>21.32</v>
      </c>
      <c r="I634">
        <v>21.333334000000001</v>
      </c>
      <c r="J634">
        <v>21.336666000000001</v>
      </c>
      <c r="K634">
        <v>21.295000000000002</v>
      </c>
      <c r="L634">
        <v>21.201923000000001</v>
      </c>
      <c r="M634">
        <v>55.676833999999999</v>
      </c>
      <c r="N634" s="1">
        <f>-100*(_xll.FDS($A$1,"P_PRICE_HIGH("&amp;A634&amp;","&amp;A634&amp;"-14D,,,,""PRICE"",""INTRA"")") - B634)/(_xll.FDS($A$1,"P_PRICE_HIGH("&amp;A634&amp;","&amp;A634&amp;"-14D,,,,""PRICE"",""INTRA"")") - _xll.FDS($A$1,"P_PRICE_LOW("&amp;A634&amp;","&amp;A634&amp;"-14D,,,,""PRICE"",""INTRA"")"))</f>
        <v>-2706.7740305671314</v>
      </c>
      <c r="O634">
        <v>-274</v>
      </c>
      <c r="P634">
        <v>1.8817125388337439</v>
      </c>
      <c r="Q634">
        <v>1.7403403809824141</v>
      </c>
      <c r="R634">
        <v>10.98396862818808</v>
      </c>
      <c r="S634">
        <v>10.39800879380663</v>
      </c>
      <c r="T634">
        <v>14.41367739482653</v>
      </c>
      <c r="U634">
        <v>12.69251841165838</v>
      </c>
      <c r="V634">
        <v>3.0681039399196051</v>
      </c>
      <c r="W634">
        <v>3.2910284520989959</v>
      </c>
      <c r="X634">
        <v>80.715029649909994</v>
      </c>
      <c r="Y634">
        <v>44.364979979019253</v>
      </c>
      <c r="Z634">
        <v>-0.62559608489725615</v>
      </c>
      <c r="AA634">
        <v>21.941041196138819</v>
      </c>
      <c r="AB634">
        <v>17.846855687519732</v>
      </c>
      <c r="AC634">
        <v>13.52628895411604</v>
      </c>
      <c r="AD634">
        <v>15.55206311962924</v>
      </c>
      <c r="AE634">
        <v>58.43453153909617</v>
      </c>
    </row>
    <row r="635" spans="1:31" x14ac:dyDescent="0.25">
      <c r="A635" t="str">
        <v>4/01/10</v>
      </c>
      <c r="B635">
        <v>21.8</v>
      </c>
      <c r="C635">
        <v>21.8</v>
      </c>
      <c r="D635" s="1">
        <v>21.8</v>
      </c>
      <c r="E635">
        <v>21.8</v>
      </c>
      <c r="F635">
        <v>21.8</v>
      </c>
      <c r="G635">
        <v>0.97426051434998195</v>
      </c>
      <c r="H635">
        <v>21.49</v>
      </c>
      <c r="I635">
        <v>21.383333</v>
      </c>
      <c r="J635">
        <v>21.363333000000001</v>
      </c>
      <c r="K635">
        <v>21.3475</v>
      </c>
      <c r="L635">
        <v>21.246155000000002</v>
      </c>
      <c r="M635">
        <v>61.677235000000003</v>
      </c>
      <c r="N635" s="1">
        <f>-100*(_xll.FDS($A$1,"P_PRICE_HIGH("&amp;A635&amp;","&amp;A635&amp;"-14D,,,,""PRICE"",""INTRA"")") - B635)/(_xll.FDS($A$1,"P_PRICE_HIGH("&amp;A635&amp;","&amp;A635&amp;"-14D,,,,""PRICE"",""INTRA"")") - _xll.FDS($A$1,"P_PRICE_LOW("&amp;A635&amp;","&amp;A635&amp;"-14D,,,,""PRICE"",""INTRA"")"))</f>
        <v>-2423.0464440892383</v>
      </c>
      <c r="O635">
        <v>-235</v>
      </c>
      <c r="P635">
        <v>1.8870259676978089</v>
      </c>
      <c r="Q635">
        <v>1.7624056882034911</v>
      </c>
      <c r="R635">
        <v>11.021412467569609</v>
      </c>
      <c r="S635">
        <v>10.5468616655501</v>
      </c>
      <c r="T635">
        <v>14.448503548091811</v>
      </c>
      <c r="U635">
        <v>12.844361066606851</v>
      </c>
      <c r="V635">
        <v>3.0583572002199948</v>
      </c>
      <c r="W635">
        <v>3.249826953273391</v>
      </c>
      <c r="X635">
        <v>98.119700209950395</v>
      </c>
      <c r="Y635">
        <v>44.353439715284154</v>
      </c>
      <c r="Z635">
        <v>0.72107739952507788</v>
      </c>
      <c r="AA635">
        <v>21.22628302613014</v>
      </c>
      <c r="AB635">
        <v>17.721381265535982</v>
      </c>
      <c r="AC635">
        <v>13.6942485652584</v>
      </c>
      <c r="AD635">
        <v>15.590801747144949</v>
      </c>
      <c r="AE635">
        <v>58.369477307323287</v>
      </c>
    </row>
    <row r="636" spans="1:31" x14ac:dyDescent="0.25">
      <c r="A636" t="str">
        <v>4/07/10</v>
      </c>
      <c r="B636">
        <v>22.1</v>
      </c>
      <c r="C636">
        <v>22.1</v>
      </c>
      <c r="D636" s="1">
        <v>22.1</v>
      </c>
      <c r="E636">
        <v>22.1</v>
      </c>
      <c r="F636">
        <v>22.1</v>
      </c>
      <c r="G636">
        <v>0.99400658418604859</v>
      </c>
      <c r="H636">
        <v>21.67</v>
      </c>
      <c r="I636">
        <v>21.425000000000001</v>
      </c>
      <c r="J636">
        <v>21.413333999999999</v>
      </c>
      <c r="K636">
        <v>21.405000000000001</v>
      </c>
      <c r="L636">
        <v>21.305769000000002</v>
      </c>
      <c r="M636">
        <v>65.934250000000006</v>
      </c>
      <c r="N636" s="1">
        <f>-100*(_xll.FDS($A$1,"P_PRICE_HIGH("&amp;A636&amp;","&amp;A636&amp;"-14D,,,,""PRICE"",""INTRA"")") - B636)/(_xll.FDS($A$1,"P_PRICE_HIGH("&amp;A636&amp;","&amp;A636&amp;"-14D,,,,""PRICE"",""INTRA"")") - _xll.FDS($A$1,"P_PRICE_LOW("&amp;A636&amp;","&amp;A636&amp;"-14D,,,,""PRICE"",""INTRA"")"))</f>
        <v>-1717.169097192291</v>
      </c>
      <c r="O636">
        <v>-206</v>
      </c>
      <c r="P636">
        <v>1.8939848217622259</v>
      </c>
      <c r="Q636">
        <v>1.7928846098350459</v>
      </c>
      <c r="R636">
        <v>11.044116216954279</v>
      </c>
      <c r="S636">
        <v>10.66477382194169</v>
      </c>
      <c r="T636">
        <v>14.454875361474929</v>
      </c>
      <c r="U636">
        <v>12.959220144348411</v>
      </c>
      <c r="V636">
        <v>3.0454553197648542</v>
      </c>
      <c r="W636">
        <v>3.1952008813666728</v>
      </c>
      <c r="X636">
        <v>89.501876976059151</v>
      </c>
      <c r="Y636">
        <v>44.300614535272288</v>
      </c>
      <c r="Z636">
        <v>0.60771726926217773</v>
      </c>
      <c r="AA636">
        <v>20.305647665828939</v>
      </c>
      <c r="AB636">
        <v>17.884198753994859</v>
      </c>
      <c r="AC636">
        <v>13.913047151282949</v>
      </c>
      <c r="AD636">
        <v>15.63253257100515</v>
      </c>
      <c r="AE636">
        <v>58.355034081684963</v>
      </c>
    </row>
    <row r="637" spans="1:31" x14ac:dyDescent="0.25">
      <c r="A637" t="str">
        <v>4/08/10</v>
      </c>
      <c r="B637">
        <v>22.05</v>
      </c>
      <c r="C637">
        <v>22.05</v>
      </c>
      <c r="D637" s="1">
        <v>22.05</v>
      </c>
      <c r="E637">
        <v>22.05</v>
      </c>
      <c r="F637">
        <v>22.05</v>
      </c>
      <c r="G637">
        <v>0.92208828827923595</v>
      </c>
      <c r="H637">
        <v>21.79</v>
      </c>
      <c r="I637">
        <v>21.470832999999999</v>
      </c>
      <c r="J637">
        <v>21.463332999999999</v>
      </c>
      <c r="K637">
        <v>21.44</v>
      </c>
      <c r="L637">
        <v>21.353846000000001</v>
      </c>
      <c r="M637">
        <v>64.645349999999993</v>
      </c>
      <c r="N637" s="1">
        <f>-100*(_xll.FDS($A$1,"P_PRICE_HIGH("&amp;A637&amp;","&amp;A637&amp;"-14D,,,,""PRICE"",""INTRA"")") - B637)/(_xll.FDS($A$1,"P_PRICE_HIGH("&amp;A637&amp;","&amp;A637&amp;"-14D,,,,""PRICE"",""INTRA"")") - _xll.FDS($A$1,"P_PRICE_LOW("&amp;A637&amp;","&amp;A637&amp;"-14D,,,,""PRICE"",""INTRA"")"))</f>
        <v>-1699.8224764916997</v>
      </c>
      <c r="O637">
        <v>-225</v>
      </c>
      <c r="P637">
        <v>1.89310523187232</v>
      </c>
      <c r="Q637">
        <v>1.7898589271233569</v>
      </c>
      <c r="R637">
        <v>11.0430600260965</v>
      </c>
      <c r="S637">
        <v>10.661883784326889</v>
      </c>
      <c r="T637">
        <v>14.442897831699179</v>
      </c>
      <c r="U637">
        <v>12.92815881655758</v>
      </c>
      <c r="V637">
        <v>3.0483471717659731</v>
      </c>
      <c r="W637">
        <v>3.207223832489182</v>
      </c>
      <c r="X637">
        <v>9.7463931057980489</v>
      </c>
      <c r="Y637">
        <v>44.342063037272851</v>
      </c>
      <c r="Z637">
        <v>0.8270272245968302</v>
      </c>
      <c r="AA637">
        <v>20.185400894655491</v>
      </c>
      <c r="AB637">
        <v>17.764805233371519</v>
      </c>
      <c r="AC637">
        <v>13.87423685853385</v>
      </c>
      <c r="AD637">
        <v>15.61818683388557</v>
      </c>
      <c r="AE637">
        <v>58.346175554821393</v>
      </c>
    </row>
    <row r="638" spans="1:31" x14ac:dyDescent="0.25">
      <c r="A638" t="str">
        <v>4/09/10</v>
      </c>
      <c r="B638">
        <v>22.4</v>
      </c>
      <c r="C638">
        <v>22.4</v>
      </c>
      <c r="D638" s="1">
        <v>22.4</v>
      </c>
      <c r="E638">
        <v>22.4</v>
      </c>
      <c r="F638">
        <v>22.4</v>
      </c>
      <c r="G638">
        <v>0.97488488639534154</v>
      </c>
      <c r="H638">
        <v>21.96</v>
      </c>
      <c r="I638">
        <v>21.545833999999999</v>
      </c>
      <c r="J638">
        <v>21.543333000000001</v>
      </c>
      <c r="K638">
        <v>21.49</v>
      </c>
      <c r="L638">
        <v>21.4</v>
      </c>
      <c r="M638">
        <v>69.186189999999996</v>
      </c>
      <c r="N638" s="1">
        <f>-100*(_xll.FDS($A$1,"P_PRICE_HIGH("&amp;A638&amp;","&amp;A638&amp;"-14D,,,,""PRICE"",""INTRA"")") - B638)/(_xll.FDS($A$1,"P_PRICE_HIGH("&amp;A638&amp;","&amp;A638&amp;"-14D,,,,""PRICE"",""INTRA"")") - _xll.FDS($A$1,"P_PRICE_LOW("&amp;A638&amp;","&amp;A638&amp;"-14D,,,,""PRICE"",""INTRA"")"))</f>
        <v>-1397.9577974150125</v>
      </c>
      <c r="O638">
        <v>-193</v>
      </c>
      <c r="P638">
        <v>1.900697066777193</v>
      </c>
      <c r="Q638">
        <v>1.818085844858683</v>
      </c>
      <c r="R638">
        <v>11.10602384373485</v>
      </c>
      <c r="S638">
        <v>10.86955407922162</v>
      </c>
      <c r="T638">
        <v>14.490308245048899</v>
      </c>
      <c r="U638">
        <v>13.10627541103711</v>
      </c>
      <c r="V638">
        <v>3.0357682374336949</v>
      </c>
      <c r="W638">
        <v>3.1597930444715101</v>
      </c>
      <c r="X638">
        <v>96.761242000632762</v>
      </c>
      <c r="Y638">
        <v>44.377157512819302</v>
      </c>
      <c r="Z638">
        <v>0.89936901913951295</v>
      </c>
      <c r="AA638">
        <v>19.779635865445009</v>
      </c>
      <c r="AB638">
        <v>17.954671620583841</v>
      </c>
      <c r="AC638">
        <v>14.094586892624649</v>
      </c>
      <c r="AD638">
        <v>15.679395947062011</v>
      </c>
      <c r="AE638">
        <v>58.24730634003302</v>
      </c>
    </row>
    <row r="639" spans="1:31" x14ac:dyDescent="0.25">
      <c r="A639" t="str">
        <v>4/12/10</v>
      </c>
      <c r="B639">
        <v>22.4</v>
      </c>
      <c r="C639">
        <v>22.4</v>
      </c>
      <c r="D639" s="1">
        <v>22.4</v>
      </c>
      <c r="E639">
        <v>22.4</v>
      </c>
      <c r="F639">
        <v>22.4</v>
      </c>
      <c r="G639">
        <v>0.97488488639534154</v>
      </c>
      <c r="H639">
        <v>22.15</v>
      </c>
      <c r="I639">
        <v>21.65</v>
      </c>
      <c r="J639">
        <v>21.596665999999999</v>
      </c>
      <c r="K639">
        <v>21.54</v>
      </c>
      <c r="L639">
        <v>21.45</v>
      </c>
      <c r="M639">
        <v>69.186189999999996</v>
      </c>
      <c r="N639" s="1">
        <f>-100*(_xll.FDS($A$1,"P_PRICE_HIGH("&amp;A639&amp;","&amp;A639&amp;"-14D,,,,""PRICE"",""INTRA"")") - B639)/(_xll.FDS($A$1,"P_PRICE_HIGH("&amp;A639&amp;","&amp;A639&amp;"-14D,,,,""PRICE"",""INTRA"")") - _xll.FDS($A$1,"P_PRICE_LOW("&amp;A639&amp;","&amp;A639&amp;"-14D,,,,""PRICE"",""INTRA"")"))</f>
        <v>-1293.234999913268</v>
      </c>
      <c r="O639">
        <v>-201</v>
      </c>
      <c r="P639">
        <v>1.8985656299548721</v>
      </c>
      <c r="Q639">
        <v>1.811078879697712</v>
      </c>
      <c r="R639">
        <v>11.09474316104987</v>
      </c>
      <c r="S639">
        <v>10.8203812279797</v>
      </c>
      <c r="T639">
        <v>14.46512615952828</v>
      </c>
      <c r="U639">
        <v>13.048132588291249</v>
      </c>
      <c r="V639">
        <v>3.039277718617365</v>
      </c>
      <c r="W639">
        <v>3.1758658387530589</v>
      </c>
      <c r="X639">
        <v>17.491084879703401</v>
      </c>
      <c r="Y639">
        <v>44.353571949928842</v>
      </c>
      <c r="Z639">
        <v>0.78673170874192777</v>
      </c>
      <c r="AA639">
        <v>19.69476812945846</v>
      </c>
      <c r="AB639">
        <v>18.039325918961531</v>
      </c>
      <c r="AC639">
        <v>14.01759465747412</v>
      </c>
      <c r="AD639">
        <v>15.651990736093939</v>
      </c>
      <c r="AE639">
        <v>58.179465767882299</v>
      </c>
    </row>
    <row r="640" spans="1:31" x14ac:dyDescent="0.25">
      <c r="A640" t="str">
        <v>4/13/10</v>
      </c>
      <c r="B640">
        <v>22.35</v>
      </c>
      <c r="C640">
        <v>22.35</v>
      </c>
      <c r="D640" s="1">
        <v>22.35</v>
      </c>
      <c r="E640">
        <v>22.35</v>
      </c>
      <c r="F640">
        <v>22.35</v>
      </c>
      <c r="G640">
        <v>0.97891196529036195</v>
      </c>
      <c r="H640">
        <v>22.26</v>
      </c>
      <c r="I640">
        <v>21.745832</v>
      </c>
      <c r="J640">
        <v>21.653334000000001</v>
      </c>
      <c r="K640">
        <v>21.587499999999999</v>
      </c>
      <c r="L640">
        <v>21.5</v>
      </c>
      <c r="M640">
        <v>67.744619999999998</v>
      </c>
      <c r="N640" s="1">
        <f>-100*(_xll.FDS($A$1,"P_PRICE_HIGH("&amp;A640&amp;","&amp;A640&amp;"-14D,,,,""PRICE"",""INTRA"")") - B640)/(_xll.FDS($A$1,"P_PRICE_HIGH("&amp;A640&amp;","&amp;A640&amp;"-14D,,,,""PRICE"",""INTRA"")") - _xll.FDS($A$1,"P_PRICE_LOW("&amp;A640&amp;","&amp;A640&amp;"-14D,,,,""PRICE"",""INTRA"")"))</f>
        <v>-1293.2378909389461</v>
      </c>
      <c r="O640">
        <v>-198</v>
      </c>
      <c r="P640">
        <v>1.897518064609091</v>
      </c>
      <c r="Q640">
        <v>1.807783227268229</v>
      </c>
      <c r="R640">
        <v>11.093893986944879</v>
      </c>
      <c r="S640">
        <v>10.81481764947517</v>
      </c>
      <c r="T640">
        <v>14.478726931135579</v>
      </c>
      <c r="U640">
        <v>13.10796414781297</v>
      </c>
      <c r="V640">
        <v>3.041336715994869</v>
      </c>
      <c r="W640">
        <v>3.183489384674413</v>
      </c>
      <c r="X640">
        <v>38.707808850529148</v>
      </c>
      <c r="Y640">
        <v>44.376800750180116</v>
      </c>
      <c r="Z640">
        <v>0.80676476501896421</v>
      </c>
      <c r="AA640">
        <v>20.55359611259982</v>
      </c>
      <c r="AB640">
        <v>18.06027449853169</v>
      </c>
      <c r="AC640">
        <v>13.99150653740614</v>
      </c>
      <c r="AD640">
        <v>15.642451462244439</v>
      </c>
      <c r="AE640">
        <v>58.202024555002531</v>
      </c>
    </row>
    <row r="641" spans="1:31" x14ac:dyDescent="0.25">
      <c r="A641" t="str">
        <v>4/14/10</v>
      </c>
      <c r="B641">
        <v>22.35</v>
      </c>
      <c r="C641">
        <v>22.35</v>
      </c>
      <c r="D641" s="1">
        <v>22.35</v>
      </c>
      <c r="E641">
        <v>22.35</v>
      </c>
      <c r="F641">
        <v>22.35</v>
      </c>
      <c r="G641">
        <v>0.97462673669708477</v>
      </c>
      <c r="H641">
        <v>22.31</v>
      </c>
      <c r="I641">
        <v>21.837499999999999</v>
      </c>
      <c r="J641">
        <v>21.71</v>
      </c>
      <c r="K641">
        <v>21.637499999999999</v>
      </c>
      <c r="L641">
        <v>21.561539</v>
      </c>
      <c r="M641">
        <v>67.744619999999998</v>
      </c>
      <c r="N641" s="1">
        <f>-100*(_xll.FDS($A$1,"P_PRICE_HIGH("&amp;A641&amp;","&amp;A641&amp;"-14D,,,,""PRICE"",""INTRA"")") - B641)/(_xll.FDS($A$1,"P_PRICE_HIGH("&amp;A641&amp;","&amp;A641&amp;"-14D,,,,""PRICE"",""INTRA"")") - _xll.FDS($A$1,"P_PRICE_LOW("&amp;A641&amp;","&amp;A641&amp;"-14D,,,,""PRICE"",""INTRA"")"))</f>
        <v>-1293.2378909389461</v>
      </c>
      <c r="O641">
        <v>-205</v>
      </c>
      <c r="P641">
        <v>1.89775966477178</v>
      </c>
      <c r="Q641">
        <v>1.808759301648299</v>
      </c>
      <c r="R641">
        <v>11.09606887073803</v>
      </c>
      <c r="S641">
        <v>10.8196666904305</v>
      </c>
      <c r="T641">
        <v>14.47321676025695</v>
      </c>
      <c r="U641">
        <v>13.098468621931479</v>
      </c>
      <c r="V641">
        <v>3.0404112889159869</v>
      </c>
      <c r="W641">
        <v>3.1800368235366889</v>
      </c>
      <c r="X641">
        <v>45.55892649691863</v>
      </c>
      <c r="Y641">
        <v>44.336350311989847</v>
      </c>
      <c r="Z641">
        <v>0.82235588408386662</v>
      </c>
      <c r="AA641">
        <v>20.482861381403701</v>
      </c>
      <c r="AB641">
        <v>18.05311282043272</v>
      </c>
      <c r="AC641">
        <v>13.99395492703378</v>
      </c>
      <c r="AD641">
        <v>15.641050845804459</v>
      </c>
      <c r="AE641">
        <v>58.232792318303282</v>
      </c>
    </row>
    <row r="642" spans="1:31" x14ac:dyDescent="0.25">
      <c r="A642" t="str">
        <v>4/15/10</v>
      </c>
      <c r="B642">
        <v>22.35</v>
      </c>
      <c r="C642">
        <v>22.35</v>
      </c>
      <c r="D642" s="1">
        <v>22.35</v>
      </c>
      <c r="E642">
        <v>22.35</v>
      </c>
      <c r="F642">
        <v>22.35</v>
      </c>
      <c r="G642">
        <v>0.97015982076794871</v>
      </c>
      <c r="H642">
        <v>22.37</v>
      </c>
      <c r="I642">
        <v>21.954166000000001</v>
      </c>
      <c r="J642">
        <v>21.79</v>
      </c>
      <c r="K642">
        <v>21.69</v>
      </c>
      <c r="L642">
        <v>21.615385</v>
      </c>
      <c r="M642">
        <v>67.744619999999998</v>
      </c>
      <c r="N642" s="1">
        <f>-100*(_xll.FDS($A$1,"P_PRICE_HIGH("&amp;A642&amp;","&amp;A642&amp;"-14D,,,,""PRICE"",""INTRA"")") - B642)/(_xll.FDS($A$1,"P_PRICE_HIGH("&amp;A642&amp;","&amp;A642&amp;"-14D,,,,""PRICE"",""INTRA"")") - _xll.FDS($A$1,"P_PRICE_LOW("&amp;A642&amp;","&amp;A642&amp;"-14D,,,,""PRICE"",""INTRA"")"))</f>
        <v>-1293.2378909389461</v>
      </c>
      <c r="O642">
        <v>-222</v>
      </c>
      <c r="P642">
        <v>1.8985697229541321</v>
      </c>
      <c r="Q642">
        <v>1.8118565833819531</v>
      </c>
      <c r="R642">
        <v>11.09586828569085</v>
      </c>
      <c r="S642">
        <v>10.81631009870771</v>
      </c>
      <c r="T642">
        <v>14.48461019704685</v>
      </c>
      <c r="U642">
        <v>13.147715157388751</v>
      </c>
      <c r="V642">
        <v>3.0399341302909582</v>
      </c>
      <c r="W642">
        <v>3.1783938464158998</v>
      </c>
      <c r="X642">
        <v>20.923614099444439</v>
      </c>
      <c r="Y642">
        <v>44.362694429170169</v>
      </c>
      <c r="Z642">
        <v>0.80882985681332131</v>
      </c>
      <c r="AA642">
        <v>20.8867415261426</v>
      </c>
      <c r="AB642">
        <v>18.12594849400838</v>
      </c>
      <c r="AC642">
        <v>14.009797758689229</v>
      </c>
      <c r="AD642">
        <v>15.64445729903473</v>
      </c>
      <c r="AE642">
        <v>58.28978829736311</v>
      </c>
    </row>
    <row r="643" spans="1:31" x14ac:dyDescent="0.25">
      <c r="A643" t="str">
        <v>4/16/10</v>
      </c>
      <c r="B643">
        <v>22.1</v>
      </c>
      <c r="C643">
        <v>22.1</v>
      </c>
      <c r="D643" s="1">
        <v>22.1</v>
      </c>
      <c r="E643">
        <v>22.1</v>
      </c>
      <c r="F643">
        <v>22.1</v>
      </c>
      <c r="G643">
        <v>1.0057811519179569</v>
      </c>
      <c r="H643">
        <v>22.31</v>
      </c>
      <c r="I643">
        <v>22.029167000000001</v>
      </c>
      <c r="J643">
        <v>21.85</v>
      </c>
      <c r="K643">
        <v>21.734999999999999</v>
      </c>
      <c r="L643">
        <v>21.64423</v>
      </c>
      <c r="M643">
        <v>59.944682999999998</v>
      </c>
      <c r="N643" s="1">
        <f>-100*(_xll.FDS($A$1,"P_PRICE_HIGH("&amp;A643&amp;","&amp;A643&amp;"-14D,,,,""PRICE"",""INTRA"")") - B643)/(_xll.FDS($A$1,"P_PRICE_HIGH("&amp;A643&amp;","&amp;A643&amp;"-14D,,,,""PRICE"",""INTRA"")") - _xll.FDS($A$1,"P_PRICE_LOW("&amp;A643&amp;","&amp;A643&amp;"-14D,,,,""PRICE"",""INTRA"")"))</f>
        <v>-1293.2523460673365</v>
      </c>
      <c r="O643">
        <v>-254</v>
      </c>
      <c r="P643">
        <v>1.8922347661484531</v>
      </c>
      <c r="Q643">
        <v>1.790368994014937</v>
      </c>
      <c r="R643">
        <v>11.050493332371341</v>
      </c>
      <c r="S643">
        <v>10.669642697244001</v>
      </c>
      <c r="T643">
        <v>14.43752048003846</v>
      </c>
      <c r="U643">
        <v>12.9955062744064</v>
      </c>
      <c r="V643">
        <v>3.050507094704471</v>
      </c>
      <c r="W643">
        <v>3.215216396438084</v>
      </c>
      <c r="X643">
        <v>7.2079086626598787</v>
      </c>
      <c r="Y643">
        <v>44.285338410934777</v>
      </c>
      <c r="Z643">
        <v>0.99190967983041745</v>
      </c>
      <c r="AA643">
        <v>20.731332546333391</v>
      </c>
      <c r="AB643">
        <v>17.883435726718051</v>
      </c>
      <c r="AC643">
        <v>13.824254944923551</v>
      </c>
      <c r="AD643">
        <v>15.583911416887631</v>
      </c>
      <c r="AE643">
        <v>58.287714227733147</v>
      </c>
    </row>
    <row r="644" spans="1:31" x14ac:dyDescent="0.25">
      <c r="A644" t="str">
        <v>4/19/10</v>
      </c>
      <c r="B644">
        <v>21.65</v>
      </c>
      <c r="C644">
        <v>21.65</v>
      </c>
      <c r="D644" s="1">
        <v>21.65</v>
      </c>
      <c r="E644">
        <v>21.65</v>
      </c>
      <c r="F644">
        <v>21.65</v>
      </c>
      <c r="G644">
        <v>1.0468028756329639</v>
      </c>
      <c r="H644">
        <v>22.16</v>
      </c>
      <c r="I644">
        <v>22.045833999999999</v>
      </c>
      <c r="J644">
        <v>21.876667000000001</v>
      </c>
      <c r="K644">
        <v>21.737500000000001</v>
      </c>
      <c r="L644">
        <v>21.653846999999999</v>
      </c>
      <c r="M644">
        <v>49.006869999999999</v>
      </c>
      <c r="N644" s="1">
        <f>-100*(_xll.FDS($A$1,"P_PRICE_HIGH("&amp;A644&amp;","&amp;A644&amp;"-14D,,,,""PRICE"",""INTRA"")") - B644)/(_xll.FDS($A$1,"P_PRICE_HIGH("&amp;A644&amp;","&amp;A644&amp;"-14D,,,,""PRICE"",""INTRA"")") - _xll.FDS($A$1,"P_PRICE_LOW("&amp;A644&amp;","&amp;A644&amp;"-14D,,,,""PRICE"",""INTRA"")"))</f>
        <v>-1293.2783652984394</v>
      </c>
      <c r="O644">
        <v>-284</v>
      </c>
      <c r="P644">
        <v>1.879192301267389</v>
      </c>
      <c r="Q644">
        <v>1.7486540718872701</v>
      </c>
      <c r="R644">
        <v>10.9808239485093</v>
      </c>
      <c r="S644">
        <v>10.435780908303339</v>
      </c>
      <c r="T644">
        <v>14.344740506985669</v>
      </c>
      <c r="U644">
        <v>12.72815124564308</v>
      </c>
      <c r="V644">
        <v>3.0727505754120039</v>
      </c>
      <c r="W644">
        <v>3.2927852183643949</v>
      </c>
      <c r="X644">
        <v>24.802486523279409</v>
      </c>
      <c r="Y644">
        <v>44.258366173447627</v>
      </c>
      <c r="Z644">
        <v>0.77227687041967608</v>
      </c>
      <c r="AA644">
        <v>20.226425522314759</v>
      </c>
      <c r="AB644">
        <v>17.802453448756719</v>
      </c>
      <c r="AC644">
        <v>13.490989073065739</v>
      </c>
      <c r="AD644">
        <v>15.471533809863571</v>
      </c>
      <c r="AE644">
        <v>58.224419975829932</v>
      </c>
    </row>
    <row r="645" spans="1:31" x14ac:dyDescent="0.25">
      <c r="A645" t="str">
        <v>4/20/10</v>
      </c>
      <c r="B645">
        <v>21.8</v>
      </c>
      <c r="C645">
        <v>21.8</v>
      </c>
      <c r="D645" s="1">
        <v>21.8</v>
      </c>
      <c r="E645">
        <v>21.8</v>
      </c>
      <c r="F645">
        <v>21.8</v>
      </c>
      <c r="G645">
        <v>1.051019019874889</v>
      </c>
      <c r="H645">
        <v>22.05</v>
      </c>
      <c r="I645">
        <v>22.066668</v>
      </c>
      <c r="J645">
        <v>21.933332</v>
      </c>
      <c r="K645">
        <v>21.752500000000001</v>
      </c>
      <c r="L645">
        <v>21.669231</v>
      </c>
      <c r="M645">
        <v>52.14161</v>
      </c>
      <c r="N645" s="1">
        <f>-100*(_xll.FDS($A$1,"P_PRICE_HIGH("&amp;A645&amp;","&amp;A645&amp;"-14D,,,,""PRICE"",""INTRA"")") - B645)/(_xll.FDS($A$1,"P_PRICE_HIGH("&amp;A645&amp;","&amp;A645&amp;"-14D,,,,""PRICE"",""INTRA"")") - _xll.FDS($A$1,"P_PRICE_LOW("&amp;A645&amp;","&amp;A645&amp;"-14D,,,,""PRICE"",""INTRA"")"))</f>
        <v>-1308.683416026962</v>
      </c>
      <c r="O645">
        <v>-271</v>
      </c>
      <c r="P645">
        <v>1.884549181578695</v>
      </c>
      <c r="Q645">
        <v>1.766792531329388</v>
      </c>
      <c r="R645">
        <v>11.00908645617751</v>
      </c>
      <c r="S645">
        <v>10.52934154731301</v>
      </c>
      <c r="T645">
        <v>14.37050477159789</v>
      </c>
      <c r="U645">
        <v>12.824383782177859</v>
      </c>
      <c r="V645">
        <v>3.063164069880504</v>
      </c>
      <c r="W645">
        <v>3.260033840028397</v>
      </c>
      <c r="X645">
        <v>92.243902764277564</v>
      </c>
      <c r="Y645">
        <v>44.246995597832047</v>
      </c>
      <c r="Z645">
        <v>0.82686163969395843</v>
      </c>
      <c r="AA645">
        <v>19.603384974811618</v>
      </c>
      <c r="AB645">
        <v>17.860548998467021</v>
      </c>
      <c r="AC645">
        <v>13.62372842510892</v>
      </c>
      <c r="AD645">
        <v>15.510615912176091</v>
      </c>
      <c r="AE645">
        <v>58.089713233760861</v>
      </c>
    </row>
    <row r="646" spans="1:31" x14ac:dyDescent="0.25">
      <c r="A646" t="str">
        <v>4/21/10</v>
      </c>
      <c r="B646">
        <v>21.7</v>
      </c>
      <c r="C646">
        <v>21.7</v>
      </c>
      <c r="D646" s="1">
        <v>21.7</v>
      </c>
      <c r="E646">
        <v>21.7</v>
      </c>
      <c r="F646">
        <v>21.7</v>
      </c>
      <c r="G646">
        <v>1.0576215379981999</v>
      </c>
      <c r="H646">
        <v>21.92</v>
      </c>
      <c r="I646">
        <v>22.087499999999999</v>
      </c>
      <c r="J646">
        <v>21.966667000000001</v>
      </c>
      <c r="K646">
        <v>21.762499999999999</v>
      </c>
      <c r="L646">
        <v>21.680769000000002</v>
      </c>
      <c r="M646">
        <v>49.937614000000004</v>
      </c>
      <c r="N646" s="1">
        <f>-100*(_xll.FDS($A$1,"P_PRICE_HIGH("&amp;A646&amp;","&amp;A646&amp;"-14D,,,,""PRICE"",""INTRA"")") - B646)/(_xll.FDS($A$1,"P_PRICE_HIGH("&amp;A646&amp;","&amp;A646&amp;"-14D,,,,""PRICE"",""INTRA"")") - _xll.FDS($A$1,"P_PRICE_LOW("&amp;A646&amp;","&amp;A646&amp;"-14D,,,,""PRICE"",""INTRA"")"))</f>
        <v>-1771.1440698097961</v>
      </c>
      <c r="O646">
        <v>-279</v>
      </c>
      <c r="P646">
        <v>1.8819123958236019</v>
      </c>
      <c r="Q646">
        <v>1.758889330472148</v>
      </c>
      <c r="R646">
        <v>11.00025809993816</v>
      </c>
      <c r="S646">
        <v>10.501241966923979</v>
      </c>
      <c r="T646">
        <v>14.369892959773781</v>
      </c>
      <c r="U646">
        <v>12.832281305273</v>
      </c>
      <c r="V646">
        <v>3.068301302600343</v>
      </c>
      <c r="W646">
        <v>3.276439691602278</v>
      </c>
      <c r="X646">
        <v>20.332851622238309</v>
      </c>
      <c r="Y646">
        <v>44.212102789505217</v>
      </c>
      <c r="Z646">
        <v>0.89032404423954115</v>
      </c>
      <c r="AA646">
        <v>20.146904664196601</v>
      </c>
      <c r="AB646">
        <v>17.727620631783221</v>
      </c>
      <c r="AC646">
        <v>13.544339696425681</v>
      </c>
      <c r="AD646">
        <v>15.48103498087848</v>
      </c>
      <c r="AE646">
        <v>58.106591350485573</v>
      </c>
    </row>
    <row r="647" spans="1:31" x14ac:dyDescent="0.25">
      <c r="A647" t="str">
        <v>4/22/10</v>
      </c>
      <c r="B647">
        <v>21.65</v>
      </c>
      <c r="C647">
        <v>21.65</v>
      </c>
      <c r="D647" s="1">
        <v>21.65</v>
      </c>
      <c r="E647">
        <v>21.65</v>
      </c>
      <c r="F647">
        <v>21.65</v>
      </c>
      <c r="G647">
        <v>0.98360045945223595</v>
      </c>
      <c r="H647">
        <v>21.78</v>
      </c>
      <c r="I647">
        <v>22.074999999999999</v>
      </c>
      <c r="J647">
        <v>21.98</v>
      </c>
      <c r="K647">
        <v>21.787500000000001</v>
      </c>
      <c r="L647">
        <v>21.692308000000001</v>
      </c>
      <c r="M647">
        <v>48.826300000000003</v>
      </c>
      <c r="N647" s="1">
        <f>-100*(_xll.FDS($A$1,"P_PRICE_HIGH("&amp;A647&amp;","&amp;A647&amp;"-14D,,,,""PRICE"",""INTRA"")") - B647)/(_xll.FDS($A$1,"P_PRICE_HIGH("&amp;A647&amp;","&amp;A647&amp;"-14D,,,,""PRICE"",""INTRA"")") - _xll.FDS($A$1,"P_PRICE_LOW("&amp;A647&amp;","&amp;A647&amp;"-14D,,,,""PRICE"",""INTRA"")"))</f>
        <v>-1884.9755604247396</v>
      </c>
      <c r="O647">
        <v>-294</v>
      </c>
      <c r="P647">
        <v>1.881462515634424</v>
      </c>
      <c r="Q647">
        <v>1.7581103874132451</v>
      </c>
      <c r="R647">
        <v>10.98550961019251</v>
      </c>
      <c r="S647">
        <v>10.4458200108797</v>
      </c>
      <c r="T647">
        <v>14.34466242267461</v>
      </c>
      <c r="U647">
        <v>12.75789008796467</v>
      </c>
      <c r="V647">
        <v>3.0681738893378161</v>
      </c>
      <c r="W647">
        <v>3.2775751938731399</v>
      </c>
      <c r="X647">
        <v>11.321256830073949</v>
      </c>
      <c r="Y647">
        <v>44.211898872593402</v>
      </c>
      <c r="Z647">
        <v>0.99826024419483095</v>
      </c>
      <c r="AA647">
        <v>19.252847365178319</v>
      </c>
      <c r="AB647">
        <v>17.739543396717981</v>
      </c>
      <c r="AC647">
        <v>13.54069028033301</v>
      </c>
      <c r="AD647">
        <v>15.476799688728089</v>
      </c>
      <c r="AE647">
        <v>58.060426520288907</v>
      </c>
    </row>
    <row r="648" spans="1:31" x14ac:dyDescent="0.25">
      <c r="A648" t="str">
        <v>4/23/10</v>
      </c>
      <c r="B648">
        <v>21.5</v>
      </c>
      <c r="C648">
        <v>21.5</v>
      </c>
      <c r="D648" s="1">
        <v>21.5</v>
      </c>
      <c r="E648">
        <v>21.5</v>
      </c>
      <c r="F648">
        <v>21.5</v>
      </c>
      <c r="G648">
        <v>0.99957330742749262</v>
      </c>
      <c r="H648">
        <v>21.66</v>
      </c>
      <c r="I648">
        <v>22.024999999999999</v>
      </c>
      <c r="J648">
        <v>21.976666999999999</v>
      </c>
      <c r="K648">
        <v>21.802499999999998</v>
      </c>
      <c r="L648">
        <v>21.7</v>
      </c>
      <c r="M648">
        <v>45.551285</v>
      </c>
      <c r="N648" s="1">
        <f>-100*(_xll.FDS($A$1,"P_PRICE_HIGH("&amp;A648&amp;","&amp;A648&amp;"-14D,,,,""PRICE"",""INTRA"")") - B648)/(_xll.FDS($A$1,"P_PRICE_HIGH("&amp;A648&amp;","&amp;A648&amp;"-14D,,,,""PRICE"",""INTRA"")") - _xll.FDS($A$1,"P_PRICE_LOW("&amp;A648&amp;","&amp;A648&amp;"-14D,,,,""PRICE"",""INTRA"")"))</f>
        <v>-1892.2759997631213</v>
      </c>
      <c r="O648">
        <v>-322</v>
      </c>
      <c r="P648">
        <v>1.874104573552887</v>
      </c>
      <c r="Q648">
        <v>1.7352280892063741</v>
      </c>
      <c r="R648">
        <v>10.9561067719152</v>
      </c>
      <c r="S648">
        <v>10.34865878049796</v>
      </c>
      <c r="T648">
        <v>14.31706488694806</v>
      </c>
      <c r="U648">
        <v>12.685464606727949</v>
      </c>
      <c r="V648">
        <v>3.0804255266035732</v>
      </c>
      <c r="W648">
        <v>3.3192690425133389</v>
      </c>
      <c r="X648">
        <v>5.7612212868276487</v>
      </c>
      <c r="Y648">
        <v>44.250315406926248</v>
      </c>
      <c r="Z648">
        <v>0.83999942090823931</v>
      </c>
      <c r="AA648">
        <v>19.583560391125591</v>
      </c>
      <c r="AB648">
        <v>17.82357319078719</v>
      </c>
      <c r="AC648">
        <v>13.3830958018168</v>
      </c>
      <c r="AD648">
        <v>15.423322875558419</v>
      </c>
      <c r="AE648">
        <v>58.023279531237002</v>
      </c>
    </row>
    <row r="649" spans="1:31" x14ac:dyDescent="0.25">
      <c r="A649" t="str">
        <v>4/26/10</v>
      </c>
      <c r="B649">
        <v>21.75</v>
      </c>
      <c r="C649">
        <v>21.75</v>
      </c>
      <c r="D649" s="1">
        <v>21.75</v>
      </c>
      <c r="E649">
        <v>21.75</v>
      </c>
      <c r="F649">
        <v>21.75</v>
      </c>
      <c r="G649">
        <v>1.028363768449581</v>
      </c>
      <c r="H649">
        <v>21.68</v>
      </c>
      <c r="I649">
        <v>22</v>
      </c>
      <c r="J649">
        <v>21.996666000000001</v>
      </c>
      <c r="K649">
        <v>21.827500000000001</v>
      </c>
      <c r="L649">
        <v>21.721153000000001</v>
      </c>
      <c r="M649">
        <v>51.402034999999998</v>
      </c>
      <c r="N649" s="1">
        <f>-100*(_xll.FDS($A$1,"P_PRICE_HIGH("&amp;A649&amp;","&amp;A649&amp;"-14D,,,,""PRICE"",""INTRA"")") - B649)/(_xll.FDS($A$1,"P_PRICE_HIGH("&amp;A649&amp;","&amp;A649&amp;"-14D,,,,""PRICE"",""INTRA"")") - _xll.FDS($A$1,"P_PRICE_LOW("&amp;A649&amp;","&amp;A649&amp;"-14D,,,,""PRICE"",""INTRA"")"))</f>
        <v>-1892.254849707708</v>
      </c>
      <c r="O649">
        <v>-282</v>
      </c>
      <c r="P649">
        <v>1.882943359116406</v>
      </c>
      <c r="Q649">
        <v>1.7645727268080691</v>
      </c>
      <c r="R649">
        <v>11.0064322172944</v>
      </c>
      <c r="S649">
        <v>10.508646256899659</v>
      </c>
      <c r="T649">
        <v>14.33597568968996</v>
      </c>
      <c r="U649">
        <v>12.77695038470274</v>
      </c>
      <c r="V649">
        <v>3.0656919518615919</v>
      </c>
      <c r="W649">
        <v>3.269515060504173</v>
      </c>
      <c r="X649">
        <v>99.566433041559321</v>
      </c>
      <c r="Y649">
        <v>44.264343515406409</v>
      </c>
      <c r="Z649">
        <v>0.52813821727849808</v>
      </c>
      <c r="AA649">
        <v>18.879399365419541</v>
      </c>
      <c r="AB649">
        <v>17.78358502118547</v>
      </c>
      <c r="AC649">
        <v>13.591715085363409</v>
      </c>
      <c r="AD649">
        <v>15.48190374162256</v>
      </c>
      <c r="AE649">
        <v>57.925792400263731</v>
      </c>
    </row>
    <row r="650" spans="1:31" x14ac:dyDescent="0.25">
      <c r="A650" t="str">
        <v>4/27/10</v>
      </c>
      <c r="B650">
        <v>21.45</v>
      </c>
      <c r="C650">
        <v>21.45</v>
      </c>
      <c r="D650" s="1">
        <v>21.45</v>
      </c>
      <c r="E650">
        <v>21.45</v>
      </c>
      <c r="F650">
        <v>21.45</v>
      </c>
      <c r="G650">
        <v>1.025795881591737</v>
      </c>
      <c r="H650">
        <v>21.61</v>
      </c>
      <c r="I650">
        <v>21.920833999999999</v>
      </c>
      <c r="J650">
        <v>21.973333</v>
      </c>
      <c r="K650">
        <v>21.852499999999999</v>
      </c>
      <c r="L650">
        <v>21.715385000000001</v>
      </c>
      <c r="M650">
        <v>45.134480000000003</v>
      </c>
      <c r="N650" s="1">
        <f>-100*(_xll.FDS($A$1,"P_PRICE_HIGH("&amp;A650&amp;","&amp;A650&amp;"-14D,,,,""PRICE"",""INTRA"")") - B650)/(_xll.FDS($A$1,"P_PRICE_HIGH("&amp;A650&amp;","&amp;A650&amp;"-14D,,,,""PRICE"",""INTRA"")") - _xll.FDS($A$1,"P_PRICE_LOW("&amp;A650&amp;","&amp;A650&amp;"-14D,,,,""PRICE"",""INTRA"")"))</f>
        <v>-1892.2802297742039</v>
      </c>
      <c r="O650">
        <v>-320</v>
      </c>
      <c r="P650">
        <v>1.875633735195736</v>
      </c>
      <c r="Q650">
        <v>1.7432029411576131</v>
      </c>
      <c r="R650">
        <v>10.954209463758421</v>
      </c>
      <c r="S650">
        <v>10.35007854323627</v>
      </c>
      <c r="T650">
        <v>14.279751812643189</v>
      </c>
      <c r="U650">
        <v>12.618212691035181</v>
      </c>
      <c r="V650">
        <v>3.0829585379824791</v>
      </c>
      <c r="W650">
        <v>3.3214137303912392</v>
      </c>
      <c r="X650">
        <v>5.0124054953469814</v>
      </c>
      <c r="Y650">
        <v>44.319804298677631</v>
      </c>
      <c r="Z650">
        <v>0.55791350611806179</v>
      </c>
      <c r="AA650">
        <v>18.87397298773838</v>
      </c>
      <c r="AB650">
        <v>17.454050917284651</v>
      </c>
      <c r="AC650">
        <v>13.393853578220901</v>
      </c>
      <c r="AD650">
        <v>15.408786136037991</v>
      </c>
      <c r="AE650">
        <v>57.887328448788978</v>
      </c>
    </row>
    <row r="651" spans="1:31" x14ac:dyDescent="0.25">
      <c r="A651" t="str">
        <v>4/28/10</v>
      </c>
      <c r="B651">
        <v>21.2</v>
      </c>
      <c r="C651">
        <v>21.2</v>
      </c>
      <c r="D651" s="1">
        <v>21.2</v>
      </c>
      <c r="E651">
        <v>21.2</v>
      </c>
      <c r="F651">
        <v>21.2</v>
      </c>
      <c r="G651">
        <v>1.0320707673409599</v>
      </c>
      <c r="H651">
        <v>21.51</v>
      </c>
      <c r="I651">
        <v>21.820833</v>
      </c>
      <c r="J651">
        <v>21.913333999999999</v>
      </c>
      <c r="K651">
        <v>21.852499999999999</v>
      </c>
      <c r="L651">
        <v>21.703845999999999</v>
      </c>
      <c r="M651">
        <v>40.682724</v>
      </c>
      <c r="N651" s="1">
        <f>-100*(_xll.FDS($A$1,"P_PRICE_HIGH("&amp;A651&amp;","&amp;A651&amp;"-14D,,,,""PRICE"",""INTRA"")") - B651)/(_xll.FDS($A$1,"P_PRICE_HIGH("&amp;A651&amp;","&amp;A651&amp;"-14D,,,,""PRICE"",""INTRA"")") - _xll.FDS($A$1,"P_PRICE_LOW("&amp;A651&amp;","&amp;A651&amp;"-14D,,,,""PRICE"",""INTRA"")"))</f>
        <v>-1457.2276440772941</v>
      </c>
      <c r="O651">
        <v>-354</v>
      </c>
      <c r="P651">
        <v>1.8646726236411111</v>
      </c>
      <c r="Q651">
        <v>1.710627119782695</v>
      </c>
      <c r="R651">
        <v>10.925733652621689</v>
      </c>
      <c r="S651">
        <v>10.260973090306731</v>
      </c>
      <c r="T651">
        <v>14.22951161966254</v>
      </c>
      <c r="U651">
        <v>12.4924338458835</v>
      </c>
      <c r="V651">
        <v>3.103222610990255</v>
      </c>
      <c r="W651">
        <v>3.385261593096299</v>
      </c>
      <c r="X651">
        <v>5.1419867730144873</v>
      </c>
      <c r="Y651">
        <v>44.29405078754197</v>
      </c>
      <c r="Z651">
        <v>0.59407787960122072</v>
      </c>
      <c r="AA651">
        <v>19.80080213855512</v>
      </c>
      <c r="AB651">
        <v>17.627576447518582</v>
      </c>
      <c r="AC651">
        <v>13.13403524227709</v>
      </c>
      <c r="AD651">
        <v>15.318975503490639</v>
      </c>
      <c r="AE651">
        <v>58.010200204890992</v>
      </c>
    </row>
    <row r="652" spans="1:31" x14ac:dyDescent="0.25">
      <c r="A652" t="str">
        <v>4/29/10</v>
      </c>
      <c r="B652">
        <v>20.9</v>
      </c>
      <c r="C652">
        <v>20.9</v>
      </c>
      <c r="D652" s="1">
        <v>20.9</v>
      </c>
      <c r="E652">
        <v>20.9</v>
      </c>
      <c r="F652">
        <v>20.9</v>
      </c>
      <c r="G652">
        <v>1.040184678258429</v>
      </c>
      <c r="H652">
        <v>21.36</v>
      </c>
      <c r="I652">
        <v>21.7</v>
      </c>
      <c r="J652">
        <v>21.836666000000001</v>
      </c>
      <c r="K652">
        <v>21.824999999999999</v>
      </c>
      <c r="L652">
        <v>21.680769000000002</v>
      </c>
      <c r="M652">
        <v>36.083378000000003</v>
      </c>
      <c r="N652" s="1">
        <f>-100*(_xll.FDS($A$1,"P_PRICE_HIGH("&amp;A652&amp;","&amp;A652&amp;"-14D,,,,""PRICE"",""INTRA"")") - B652)/(_xll.FDS($A$1,"P_PRICE_HIGH("&amp;A652&amp;","&amp;A652&amp;"-14D,,,,""PRICE"",""INTRA"")") - _xll.FDS($A$1,"P_PRICE_LOW("&amp;A652&amp;","&amp;A652&amp;"-14D,,,,""PRICE"",""INTRA"")"))</f>
        <v>-1376.1201651255358</v>
      </c>
      <c r="O652">
        <v>-384</v>
      </c>
      <c r="P652">
        <v>1.858672919174307</v>
      </c>
      <c r="Q652">
        <v>1.6936636975344019</v>
      </c>
      <c r="R652">
        <v>10.88710347475417</v>
      </c>
      <c r="S652">
        <v>10.14653186469207</v>
      </c>
      <c r="T652">
        <v>14.172323450146081</v>
      </c>
      <c r="U652">
        <v>12.32361337895526</v>
      </c>
      <c r="V652">
        <v>3.1116500257070441</v>
      </c>
      <c r="W652">
        <v>3.4151145486318839</v>
      </c>
      <c r="X652">
        <v>5.6136223874806941</v>
      </c>
      <c r="Y652">
        <v>44.25906453319989</v>
      </c>
      <c r="Z652">
        <v>0.5523416197799329</v>
      </c>
      <c r="AA652">
        <v>20.284175769581889</v>
      </c>
      <c r="AB652">
        <v>18.116294222560001</v>
      </c>
      <c r="AC652">
        <v>13.012041272839641</v>
      </c>
      <c r="AD652">
        <v>15.27834718355694</v>
      </c>
      <c r="AE652">
        <v>58.030921645531322</v>
      </c>
    </row>
    <row r="653" spans="1:31" x14ac:dyDescent="0.25">
      <c r="A653" t="str">
        <v>4/30/10</v>
      </c>
      <c r="B653">
        <v>21.25</v>
      </c>
      <c r="C653">
        <v>21.25</v>
      </c>
      <c r="D653" s="1">
        <v>21.25</v>
      </c>
      <c r="E653">
        <v>21.25</v>
      </c>
      <c r="F653">
        <v>21.25</v>
      </c>
      <c r="G653">
        <v>1.1083093082523949</v>
      </c>
      <c r="H653">
        <v>21.31</v>
      </c>
      <c r="I653">
        <v>21.608333999999999</v>
      </c>
      <c r="J653">
        <v>21.76</v>
      </c>
      <c r="K653">
        <v>21.81</v>
      </c>
      <c r="L653">
        <v>21.684615999999998</v>
      </c>
      <c r="M653">
        <v>44.033047000000003</v>
      </c>
      <c r="N653" s="1">
        <f>-100*(_xll.FDS($A$1,"P_PRICE_HIGH("&amp;A653&amp;","&amp;A653&amp;"-14D,,,,""PRICE"",""INTRA"")") - B653)/(_xll.FDS($A$1,"P_PRICE_HIGH("&amp;A653&amp;","&amp;A653&amp;"-14D,,,,""PRICE"",""INTRA"")") - _xll.FDS($A$1,"P_PRICE_LOW("&amp;A653&amp;","&amp;A653&amp;"-14D,,,,""PRICE"",""INTRA"")"))</f>
        <v>-1376.0986323618979</v>
      </c>
      <c r="O653">
        <v>-364</v>
      </c>
      <c r="P653">
        <v>1.8696887003908009</v>
      </c>
      <c r="Q653">
        <v>1.72736869069823</v>
      </c>
      <c r="R653">
        <v>10.953700343024311</v>
      </c>
      <c r="S653">
        <v>10.318600087417121</v>
      </c>
      <c r="T653">
        <v>14.20087034884792</v>
      </c>
      <c r="U653">
        <v>12.42030847783316</v>
      </c>
      <c r="V653">
        <v>3.089305985809728</v>
      </c>
      <c r="W653">
        <v>3.3468524589580069</v>
      </c>
      <c r="X653">
        <v>75.015641569514401</v>
      </c>
      <c r="Y653">
        <v>44.238220669883731</v>
      </c>
      <c r="Z653">
        <v>0.22756109741944389</v>
      </c>
      <c r="AA653">
        <v>20.427280561472401</v>
      </c>
      <c r="AB653">
        <v>17.202342434867269</v>
      </c>
      <c r="AC653">
        <v>13.270393415973791</v>
      </c>
      <c r="AD653">
        <v>15.352881420829121</v>
      </c>
      <c r="AE653">
        <v>57.979229643699902</v>
      </c>
    </row>
    <row r="654" spans="1:31" x14ac:dyDescent="0.25">
      <c r="A654" t="str">
        <v>5/03/10</v>
      </c>
      <c r="B654">
        <v>20.95</v>
      </c>
      <c r="C654">
        <v>20.95</v>
      </c>
      <c r="D654" s="1">
        <v>20.95</v>
      </c>
      <c r="E654">
        <v>20.95</v>
      </c>
      <c r="F654">
        <v>20.95</v>
      </c>
      <c r="G654">
        <v>1.146252489584094</v>
      </c>
      <c r="H654">
        <v>21.15</v>
      </c>
      <c r="I654">
        <v>21.491667</v>
      </c>
      <c r="J654">
        <v>21.663333999999999</v>
      </c>
      <c r="K654">
        <v>21.785</v>
      </c>
      <c r="L654">
        <v>21.675000000000001</v>
      </c>
      <c r="M654">
        <v>39.498314000000001</v>
      </c>
      <c r="N654" s="1">
        <f>-100*(_xll.FDS($A$1,"P_PRICE_HIGH("&amp;A654&amp;","&amp;A654&amp;"-14D,,,,""PRICE"",""INTRA"")") - B654)/(_xll.FDS($A$1,"P_PRICE_HIGH("&amp;A654&amp;","&amp;A654&amp;"-14D,,,,""PRICE"",""INTRA"")") - _xll.FDS($A$1,"P_PRICE_LOW("&amp;A654&amp;","&amp;A654&amp;"-14D,,,,""PRICE"",""INTRA"")"))</f>
        <v>-1417.3535295798806</v>
      </c>
      <c r="O654">
        <v>-397</v>
      </c>
      <c r="P654">
        <v>1.857763787517859</v>
      </c>
      <c r="Q654">
        <v>1.695035557319162</v>
      </c>
      <c r="R654">
        <v>10.90957280308676</v>
      </c>
      <c r="S654">
        <v>10.193553962306339</v>
      </c>
      <c r="T654">
        <v>14.15950029924214</v>
      </c>
      <c r="U654">
        <v>12.34137981352213</v>
      </c>
      <c r="V654">
        <v>3.109282956489777</v>
      </c>
      <c r="W654">
        <v>3.407862219843786</v>
      </c>
      <c r="X654">
        <v>1.992498570625036</v>
      </c>
      <c r="Y654">
        <v>44.265892448032673</v>
      </c>
      <c r="Z654">
        <v>0.14570893293208401</v>
      </c>
      <c r="AA654">
        <v>21.102766606239609</v>
      </c>
      <c r="AB654">
        <v>17.498394966357289</v>
      </c>
      <c r="AC654">
        <v>13.042830105749619</v>
      </c>
      <c r="AD654">
        <v>15.26443434670683</v>
      </c>
      <c r="AE654">
        <v>58.065177036864263</v>
      </c>
    </row>
    <row r="655" spans="1:31" x14ac:dyDescent="0.25">
      <c r="A655" t="str">
        <v>5/04/10</v>
      </c>
      <c r="B655">
        <v>20.9</v>
      </c>
      <c r="C655">
        <v>20.9</v>
      </c>
      <c r="D655" s="1">
        <v>20.9</v>
      </c>
      <c r="E655">
        <v>20.9</v>
      </c>
      <c r="F655">
        <v>20.9</v>
      </c>
      <c r="G655">
        <v>1.0709286105261679</v>
      </c>
      <c r="H655">
        <v>21.04</v>
      </c>
      <c r="I655">
        <v>21.391666000000001</v>
      </c>
      <c r="J655">
        <v>21.566668</v>
      </c>
      <c r="K655">
        <v>21.74</v>
      </c>
      <c r="L655">
        <v>21.661539999999999</v>
      </c>
      <c r="M655">
        <v>38.781460000000003</v>
      </c>
      <c r="N655" s="1">
        <f>-100*(_xll.FDS($A$1,"P_PRICE_HIGH("&amp;A655&amp;","&amp;A655&amp;"-14D,,,,""PRICE"",""INTRA"")") - B655)/(_xll.FDS($A$1,"P_PRICE_HIGH("&amp;A655&amp;","&amp;A655&amp;"-14D,,,,""PRICE"",""INTRA"")") - _xll.FDS($A$1,"P_PRICE_LOW("&amp;A655&amp;","&amp;A655&amp;"-14D,,,,""PRICE"",""INTRA"")"))</f>
        <v>-1399.7108630205739</v>
      </c>
      <c r="O655">
        <v>-412</v>
      </c>
      <c r="P655">
        <v>1.859085961466389</v>
      </c>
      <c r="Q655">
        <v>1.6998490106147091</v>
      </c>
      <c r="R655">
        <v>10.892931704444321</v>
      </c>
      <c r="S655">
        <v>10.15018977246319</v>
      </c>
      <c r="T655">
        <v>14.12456722149259</v>
      </c>
      <c r="U655">
        <v>12.28300693216528</v>
      </c>
      <c r="V655">
        <v>3.1078573085463739</v>
      </c>
      <c r="W655">
        <v>3.4027113076263511</v>
      </c>
      <c r="X655">
        <v>37.833806520349128</v>
      </c>
      <c r="Y655">
        <v>44.252117325548369</v>
      </c>
      <c r="Z655">
        <v>0.14245165636868501</v>
      </c>
      <c r="AA655">
        <v>20.232260949713702</v>
      </c>
      <c r="AB655">
        <v>17.417743835288949</v>
      </c>
      <c r="AC655">
        <v>13.05858329515002</v>
      </c>
      <c r="AD655">
        <v>15.26476644940541</v>
      </c>
      <c r="AE655">
        <v>58.082243021093177</v>
      </c>
    </row>
    <row r="656" spans="1:31" x14ac:dyDescent="0.25">
      <c r="A656" t="str">
        <v>5/05/10</v>
      </c>
      <c r="B656">
        <v>20.5</v>
      </c>
      <c r="C656">
        <v>20.5</v>
      </c>
      <c r="D656" s="1">
        <v>20.5</v>
      </c>
      <c r="E656">
        <v>20.5</v>
      </c>
      <c r="F656">
        <v>20.5</v>
      </c>
      <c r="G656">
        <v>1.0692322201885289</v>
      </c>
      <c r="H656">
        <v>20.9</v>
      </c>
      <c r="I656">
        <v>21.295833999999999</v>
      </c>
      <c r="J656">
        <v>21.443332999999999</v>
      </c>
      <c r="K656">
        <v>21.66</v>
      </c>
      <c r="L656">
        <v>21.64423</v>
      </c>
      <c r="M656">
        <v>33.537520000000001</v>
      </c>
      <c r="N656" s="1">
        <f>-100*(_xll.FDS($A$1,"P_PRICE_HIGH("&amp;A656&amp;","&amp;A656&amp;"-14D,,,,""PRICE"",""INTRA"")") - B656)/(_xll.FDS($A$1,"P_PRICE_HIGH("&amp;A656&amp;","&amp;A656&amp;"-14D,,,,""PRICE"",""INTRA"")") - _xll.FDS($A$1,"P_PRICE_LOW("&amp;A656&amp;","&amp;A656&amp;"-14D,,,,""PRICE"",""INTRA"")"))</f>
        <v>-1091.4963857071591</v>
      </c>
      <c r="O656">
        <v>-450</v>
      </c>
      <c r="P656">
        <v>1.8440807932089729</v>
      </c>
      <c r="Q656">
        <v>1.6581422755566619</v>
      </c>
      <c r="R656">
        <v>10.8092017071488</v>
      </c>
      <c r="S656">
        <v>9.9170032432508961</v>
      </c>
      <c r="T656">
        <v>14.05372688367585</v>
      </c>
      <c r="U656">
        <v>12.098016921356191</v>
      </c>
      <c r="V656">
        <v>3.1358453235489931</v>
      </c>
      <c r="W656">
        <v>3.486094469850527</v>
      </c>
      <c r="X656">
        <v>0.23216582428583521</v>
      </c>
      <c r="Y656">
        <v>44.274782433187639</v>
      </c>
      <c r="Z656">
        <v>0.12561107533149049</v>
      </c>
      <c r="AA656">
        <v>21.180634088050962</v>
      </c>
      <c r="AB656">
        <v>17.506654988106039</v>
      </c>
      <c r="AC656">
        <v>12.75291237176906</v>
      </c>
      <c r="AD656">
        <v>15.151289728688811</v>
      </c>
      <c r="AE656">
        <v>58.131406017006448</v>
      </c>
    </row>
    <row r="657" spans="1:31" x14ac:dyDescent="0.25">
      <c r="A657" t="str">
        <v>5/06/10</v>
      </c>
      <c r="B657">
        <v>20.350000000000001</v>
      </c>
      <c r="C657">
        <v>20.350000000000001</v>
      </c>
      <c r="D657" s="1">
        <v>20.350000000000001</v>
      </c>
      <c r="E657">
        <v>20.350000000000001</v>
      </c>
      <c r="F657">
        <v>20.350000000000001</v>
      </c>
      <c r="G657">
        <v>1.071529543430759</v>
      </c>
      <c r="H657">
        <v>20.79</v>
      </c>
      <c r="I657">
        <v>21.175000000000001</v>
      </c>
      <c r="J657">
        <v>21.31</v>
      </c>
      <c r="K657">
        <v>21.574999999999999</v>
      </c>
      <c r="L657">
        <v>21.611537999999999</v>
      </c>
      <c r="M657">
        <v>31.800961999999998</v>
      </c>
      <c r="N657" s="1">
        <f>-100*(_xll.FDS($A$1,"P_PRICE_HIGH("&amp;A657&amp;","&amp;A657&amp;"-14D,,,,""PRICE"",""INTRA"")") - B657)/(_xll.FDS($A$1,"P_PRICE_HIGH("&amp;A657&amp;","&amp;A657&amp;"-14D,,,,""PRICE"",""INTRA"")") - _xll.FDS($A$1,"P_PRICE_LOW("&amp;A657&amp;","&amp;A657&amp;"-14D,,,,""PRICE"",""INTRA"")"))</f>
        <v>-993.55250730829789</v>
      </c>
      <c r="O657">
        <v>-474</v>
      </c>
      <c r="P657">
        <v>1.841512172956399</v>
      </c>
      <c r="Q657">
        <v>1.6521830787708489</v>
      </c>
      <c r="R657">
        <v>10.759865633481899</v>
      </c>
      <c r="S657">
        <v>9.7849402104037893</v>
      </c>
      <c r="T657">
        <v>13.948864220125889</v>
      </c>
      <c r="U657">
        <v>11.823109440331571</v>
      </c>
      <c r="V657">
        <v>3.1433322720035348</v>
      </c>
      <c r="W657">
        <v>3.506164999577936</v>
      </c>
      <c r="X657">
        <v>51.402411659446678</v>
      </c>
      <c r="Y657">
        <v>44.273819162056583</v>
      </c>
      <c r="Z657">
        <v>0.2532952409838809</v>
      </c>
      <c r="AA657">
        <v>19.52346407680503</v>
      </c>
      <c r="AB657">
        <v>17.270399854836299</v>
      </c>
      <c r="AC657">
        <v>12.67885323862342</v>
      </c>
      <c r="AD657">
        <v>15.11632078450315</v>
      </c>
      <c r="AE657">
        <v>57.95040892770492</v>
      </c>
    </row>
    <row r="658" spans="1:31" x14ac:dyDescent="0.25">
      <c r="A658" t="str">
        <v>5/07/10</v>
      </c>
      <c r="B658">
        <v>20.100000000000001</v>
      </c>
      <c r="C658">
        <v>20.100000000000001</v>
      </c>
      <c r="D658" s="1">
        <v>20.100000000000001</v>
      </c>
      <c r="E658">
        <v>20.100000000000001</v>
      </c>
      <c r="F658">
        <v>20.100000000000001</v>
      </c>
      <c r="G658">
        <v>0.97906560109668961</v>
      </c>
      <c r="H658">
        <v>20.56</v>
      </c>
      <c r="I658">
        <v>21.041665999999999</v>
      </c>
      <c r="J658">
        <v>21.176666000000001</v>
      </c>
      <c r="K658">
        <v>21.46</v>
      </c>
      <c r="L658">
        <v>21.559615999999998</v>
      </c>
      <c r="M658">
        <v>29.096772999999999</v>
      </c>
      <c r="N658" s="1">
        <f>-100*(_xll.FDS($A$1,"P_PRICE_HIGH("&amp;A658&amp;","&amp;A658&amp;"-14D,,,,""PRICE"",""INTRA"")") - B658)/(_xll.FDS($A$1,"P_PRICE_HIGH("&amp;A658&amp;","&amp;A658&amp;"-14D,,,,""PRICE"",""INTRA"")") - _xll.FDS($A$1,"P_PRICE_LOW("&amp;A658&amp;","&amp;A658&amp;"-14D,,,,""PRICE"",""INTRA"")"))</f>
        <v>-1064.137687762721</v>
      </c>
      <c r="O658">
        <v>-486</v>
      </c>
      <c r="P658">
        <v>1.8314074499142221</v>
      </c>
      <c r="Q658">
        <v>1.625139646445418</v>
      </c>
      <c r="R658">
        <v>10.724992799014201</v>
      </c>
      <c r="S658">
        <v>9.6872188405906883</v>
      </c>
      <c r="T658">
        <v>13.892402149318711</v>
      </c>
      <c r="U658">
        <v>11.678028086851549</v>
      </c>
      <c r="V658">
        <v>3.1628984013795951</v>
      </c>
      <c r="W658">
        <v>3.5622409650801541</v>
      </c>
      <c r="X658">
        <v>26.53759486835834</v>
      </c>
      <c r="Y658">
        <v>44.244952911390577</v>
      </c>
      <c r="Z658">
        <v>0.49289899683030203</v>
      </c>
      <c r="AA658">
        <v>19.844185231089291</v>
      </c>
      <c r="AB658">
        <v>17.316831505849489</v>
      </c>
      <c r="AC658">
        <v>12.471161525406989</v>
      </c>
      <c r="AD658">
        <v>15.03533798540635</v>
      </c>
      <c r="AE658">
        <v>57.814207105147688</v>
      </c>
    </row>
    <row r="659" spans="1:31" x14ac:dyDescent="0.25">
      <c r="A659" t="str">
        <v>5/10/10</v>
      </c>
      <c r="B659">
        <v>20.65</v>
      </c>
      <c r="C659">
        <v>20.65</v>
      </c>
      <c r="D659" s="1">
        <v>20.65</v>
      </c>
      <c r="E659">
        <v>20.65</v>
      </c>
      <c r="F659">
        <v>20.65</v>
      </c>
      <c r="G659">
        <v>1.2152701278784479</v>
      </c>
      <c r="H659">
        <v>20.5</v>
      </c>
      <c r="I659">
        <v>20.958334000000001</v>
      </c>
      <c r="J659">
        <v>21.11</v>
      </c>
      <c r="K659">
        <v>21.372499999999999</v>
      </c>
      <c r="L659">
        <v>21.524999999999999</v>
      </c>
      <c r="M659">
        <v>40.986125999999999</v>
      </c>
      <c r="N659" s="1">
        <f>-100*(_xll.FDS($A$1,"P_PRICE_HIGH("&amp;A659&amp;","&amp;A659&amp;"-14D,,,,""PRICE"",""INTRA"")") - B659)/(_xll.FDS($A$1,"P_PRICE_HIGH("&amp;A659&amp;","&amp;A659&amp;"-14D,,,,""PRICE"",""INTRA"")") - _xll.FDS($A$1,"P_PRICE_LOW("&amp;A659&amp;","&amp;A659&amp;"-14D,,,,""PRICE"",""INTRA"")"))</f>
        <v>-1064.1107420363132</v>
      </c>
      <c r="O659">
        <v>-456</v>
      </c>
      <c r="P659">
        <v>1.842497704459428</v>
      </c>
      <c r="Q659">
        <v>1.659747412129978</v>
      </c>
      <c r="R659">
        <v>10.792281856832799</v>
      </c>
      <c r="S659">
        <v>9.8861020957110739</v>
      </c>
      <c r="T659">
        <v>13.93382558918514</v>
      </c>
      <c r="U659">
        <v>11.85148285066032</v>
      </c>
      <c r="V659">
        <v>3.1396074949663628</v>
      </c>
      <c r="W659">
        <v>3.488608929521265</v>
      </c>
      <c r="X659">
        <v>98.099196832129095</v>
      </c>
      <c r="Y659">
        <v>44.257737219247261</v>
      </c>
      <c r="Z659">
        <v>0.42795098783509988</v>
      </c>
      <c r="AA659">
        <v>19.806599366222351</v>
      </c>
      <c r="AB659">
        <v>17.391304636741179</v>
      </c>
      <c r="AC659">
        <v>12.739074101585659</v>
      </c>
      <c r="AD659">
        <v>15.11921250403263</v>
      </c>
      <c r="AE659">
        <v>57.744996635320817</v>
      </c>
    </row>
    <row r="660" spans="1:31" x14ac:dyDescent="0.25">
      <c r="A660" t="str">
        <v>5/11/10</v>
      </c>
      <c r="B660">
        <v>20.350000000000001</v>
      </c>
      <c r="C660">
        <v>20.350000000000001</v>
      </c>
      <c r="D660" s="1">
        <v>20.350000000000001</v>
      </c>
      <c r="E660">
        <v>20.350000000000001</v>
      </c>
      <c r="F660">
        <v>20.350000000000001</v>
      </c>
      <c r="G660">
        <v>1.2368660846450259</v>
      </c>
      <c r="H660">
        <v>20.39</v>
      </c>
      <c r="I660">
        <v>20.862500000000001</v>
      </c>
      <c r="J660">
        <v>21.013334</v>
      </c>
      <c r="K660">
        <v>21.272500000000001</v>
      </c>
      <c r="L660">
        <v>21.482693000000001</v>
      </c>
      <c r="M660">
        <v>37.311</v>
      </c>
      <c r="N660" s="1">
        <f>-100*(_xll.FDS($A$1,"P_PRICE_HIGH("&amp;A660&amp;","&amp;A660&amp;"-14D,,,,""PRICE"",""INTRA"")") - B660)/(_xll.FDS($A$1,"P_PRICE_HIGH("&amp;A660&amp;","&amp;A660&amp;"-14D,,,,""PRICE"",""INTRA"")") - _xll.FDS($A$1,"P_PRICE_LOW("&amp;A660&amp;","&amp;A660&amp;"-14D,,,,""PRICE"",""INTRA"")"))</f>
        <v>-1064.125439705263</v>
      </c>
      <c r="O660">
        <v>-485</v>
      </c>
      <c r="P660">
        <v>1.8332266519397931</v>
      </c>
      <c r="Q660">
        <v>1.635932979739142</v>
      </c>
      <c r="R660">
        <v>10.74710730863495</v>
      </c>
      <c r="S660">
        <v>9.7702762920797284</v>
      </c>
      <c r="T660">
        <v>13.899243021328409</v>
      </c>
      <c r="U660">
        <v>11.79067692616335</v>
      </c>
      <c r="V660">
        <v>3.155926993780779</v>
      </c>
      <c r="W660">
        <v>3.5340776573180088</v>
      </c>
      <c r="X660">
        <v>3.439365418723717</v>
      </c>
      <c r="Y660">
        <v>44.194568727917037</v>
      </c>
      <c r="Z660">
        <v>0.59548969154183118</v>
      </c>
      <c r="AA660">
        <v>19.839539036321579</v>
      </c>
      <c r="AB660">
        <v>17.394079241554351</v>
      </c>
      <c r="AC660">
        <v>12.55723831507995</v>
      </c>
      <c r="AD660">
        <v>15.04528288025223</v>
      </c>
      <c r="AE660">
        <v>57.701095788450523</v>
      </c>
    </row>
    <row r="661" spans="1:31" x14ac:dyDescent="0.25">
      <c r="A661" t="str">
        <v>5/12/10</v>
      </c>
      <c r="B661">
        <v>20.399999999999999</v>
      </c>
      <c r="C661">
        <v>20.399999999999999</v>
      </c>
      <c r="D661" s="1">
        <v>20.399999999999999</v>
      </c>
      <c r="E661">
        <v>20.399999999999999</v>
      </c>
      <c r="F661">
        <v>20.399999999999999</v>
      </c>
      <c r="G661">
        <v>1.2429628430197519</v>
      </c>
      <c r="H661">
        <v>20.37</v>
      </c>
      <c r="I661">
        <v>20.75</v>
      </c>
      <c r="J661">
        <v>20.926666000000001</v>
      </c>
      <c r="K661">
        <v>21.175000000000001</v>
      </c>
      <c r="L661">
        <v>21.428846</v>
      </c>
      <c r="M661">
        <v>38.303947000000001</v>
      </c>
      <c r="N661" s="1">
        <f>-100*(_xll.FDS($A$1,"P_PRICE_HIGH("&amp;A661&amp;","&amp;A661&amp;"-14D,,,,""PRICE"",""INTRA"")") - B661)/(_xll.FDS($A$1,"P_PRICE_HIGH("&amp;A661&amp;","&amp;A661&amp;"-14D,,,,""PRICE"",""INTRA"")") - _xll.FDS($A$1,"P_PRICE_LOW("&amp;A661&amp;","&amp;A661&amp;"-14D,,,,""PRICE"",""INTRA"")"))</f>
        <v>-1125.8347016967712</v>
      </c>
      <c r="O661">
        <v>-474</v>
      </c>
      <c r="P661">
        <v>1.835026337433153</v>
      </c>
      <c r="Q661">
        <v>1.6418099525786141</v>
      </c>
      <c r="R661">
        <v>10.75921255478001</v>
      </c>
      <c r="S661">
        <v>9.8017552688246816</v>
      </c>
      <c r="T661">
        <v>13.907695676638671</v>
      </c>
      <c r="U661">
        <v>11.82232972513547</v>
      </c>
      <c r="V661">
        <v>3.1511332667685532</v>
      </c>
      <c r="W661">
        <v>3.5189941235337181</v>
      </c>
      <c r="X661">
        <v>52.821684837254153</v>
      </c>
      <c r="Y661">
        <v>44.124489483960218</v>
      </c>
      <c r="Z661">
        <v>0.52605771985378413</v>
      </c>
      <c r="AA661">
        <v>20.416247583450371</v>
      </c>
      <c r="AB661">
        <v>17.26737123572995</v>
      </c>
      <c r="AC661">
        <v>12.59107124720104</v>
      </c>
      <c r="AD661">
        <v>15.05095822310758</v>
      </c>
      <c r="AE661">
        <v>57.817488670355708</v>
      </c>
    </row>
    <row r="662" spans="1:31" x14ac:dyDescent="0.25">
      <c r="A662" t="str">
        <v>5/13/10</v>
      </c>
      <c r="B662">
        <v>20.6</v>
      </c>
      <c r="C662">
        <v>20.6</v>
      </c>
      <c r="D662" s="1">
        <v>20.6</v>
      </c>
      <c r="E662">
        <v>20.6</v>
      </c>
      <c r="F662">
        <v>20.6</v>
      </c>
      <c r="G662">
        <v>1.28040064729279</v>
      </c>
      <c r="H662">
        <v>20.420000000000002</v>
      </c>
      <c r="I662">
        <v>20.679167</v>
      </c>
      <c r="J662">
        <v>20.856667000000002</v>
      </c>
      <c r="K662">
        <v>21.087499999999999</v>
      </c>
      <c r="L662">
        <v>21.371155000000002</v>
      </c>
      <c r="M662">
        <v>42.244633</v>
      </c>
      <c r="N662" s="1">
        <f>-100*(_xll.FDS($A$1,"P_PRICE_HIGH("&amp;A662&amp;","&amp;A662&amp;"-14D,,,,""PRICE"",""INTRA"")") - B662)/(_xll.FDS($A$1,"P_PRICE_HIGH("&amp;A662&amp;","&amp;A662&amp;"-14D,,,,""PRICE"",""INTRA"")") - _xll.FDS($A$1,"P_PRICE_LOW("&amp;A662&amp;","&amp;A662&amp;"-14D,,,,""PRICE"",""INTRA"")"))</f>
        <v>-1125.8242760705823</v>
      </c>
      <c r="O662">
        <v>-442</v>
      </c>
      <c r="P662">
        <v>1.8410919234526859</v>
      </c>
      <c r="Q662">
        <v>1.6595540388699399</v>
      </c>
      <c r="R662">
        <v>10.81436521568142</v>
      </c>
      <c r="S662">
        <v>9.944436704389382</v>
      </c>
      <c r="T662">
        <v>13.94401858539398</v>
      </c>
      <c r="U662">
        <v>11.9361472010656</v>
      </c>
      <c r="V662">
        <v>3.137284189418454</v>
      </c>
      <c r="W662">
        <v>3.4764480522485259</v>
      </c>
      <c r="X662">
        <v>94.552920945970087</v>
      </c>
      <c r="Y662">
        <v>44.10059032295618</v>
      </c>
      <c r="Z662">
        <v>0.52906908916113171</v>
      </c>
      <c r="AA662">
        <v>20.412765297481279</v>
      </c>
      <c r="AB662">
        <v>16.951592078024309</v>
      </c>
      <c r="AC662">
        <v>12.73712936294622</v>
      </c>
      <c r="AD662">
        <v>15.097400453748479</v>
      </c>
      <c r="AE662">
        <v>57.86220685631357</v>
      </c>
    </row>
    <row r="663" spans="1:31" x14ac:dyDescent="0.25">
      <c r="A663" t="str">
        <v>5/14/10</v>
      </c>
      <c r="B663">
        <v>20.350000000000001</v>
      </c>
      <c r="C663">
        <v>20.350000000000001</v>
      </c>
      <c r="D663" s="1">
        <v>20.350000000000001</v>
      </c>
      <c r="E663">
        <v>20.350000000000001</v>
      </c>
      <c r="F663">
        <v>20.350000000000001</v>
      </c>
      <c r="G663">
        <v>1.283411894500841</v>
      </c>
      <c r="H663">
        <v>20.47</v>
      </c>
      <c r="I663">
        <v>20.608333999999999</v>
      </c>
      <c r="J663">
        <v>20.78</v>
      </c>
      <c r="K663">
        <v>21</v>
      </c>
      <c r="L663">
        <v>21.305769000000002</v>
      </c>
      <c r="M663">
        <v>38.899925000000003</v>
      </c>
      <c r="N663" s="1">
        <f>-100*(_xll.FDS($A$1,"P_PRICE_HIGH("&amp;A663&amp;","&amp;A663&amp;"-14D,,,,""PRICE"",""INTRA"")") - B663)/(_xll.FDS($A$1,"P_PRICE_HIGH("&amp;A663&amp;","&amp;A663&amp;"-14D,,,,""PRICE"",""INTRA"")") - _xll.FDS($A$1,"P_PRICE_LOW("&amp;A663&amp;","&amp;A663&amp;"-14D,,,,""PRICE"",""INTRA"")"))</f>
        <v>-1125.8373081033187</v>
      </c>
      <c r="O663">
        <v>-470</v>
      </c>
      <c r="P663">
        <v>1.8324640694067991</v>
      </c>
      <c r="Q663">
        <v>1.6382556662481129</v>
      </c>
      <c r="R663">
        <v>10.76531306880014</v>
      </c>
      <c r="S663">
        <v>9.8227365670390583</v>
      </c>
      <c r="T663">
        <v>13.83174989062919</v>
      </c>
      <c r="U663">
        <v>11.6569571093001</v>
      </c>
      <c r="V663">
        <v>3.1542267463283928</v>
      </c>
      <c r="W663">
        <v>3.521895749659032</v>
      </c>
      <c r="X663">
        <v>4.0728083553478838</v>
      </c>
      <c r="Y663">
        <v>44.084297065247739</v>
      </c>
      <c r="Z663">
        <v>0.51502046434573734</v>
      </c>
      <c r="AA663">
        <v>20.337788533623971</v>
      </c>
      <c r="AB663">
        <v>16.822028976090142</v>
      </c>
      <c r="AC663">
        <v>12.56746172566181</v>
      </c>
      <c r="AD663">
        <v>15.02477779841429</v>
      </c>
      <c r="AE663">
        <v>60.627191905606303</v>
      </c>
    </row>
    <row r="664" spans="1:31" x14ac:dyDescent="0.25">
      <c r="A664" t="str">
        <v>5/17/10</v>
      </c>
      <c r="B664">
        <v>19.920000000000002</v>
      </c>
      <c r="C664">
        <v>19.920000000000002</v>
      </c>
      <c r="D664" s="1">
        <v>19.920000000000002</v>
      </c>
      <c r="E664">
        <v>19.920000000000002</v>
      </c>
      <c r="F664">
        <v>19.920000000000002</v>
      </c>
      <c r="G664">
        <v>1.288812050099797</v>
      </c>
      <c r="H664">
        <v>20.324000000000002</v>
      </c>
      <c r="I664">
        <v>20.526667</v>
      </c>
      <c r="J664">
        <v>20.658000000000001</v>
      </c>
      <c r="K664">
        <v>20.913499999999999</v>
      </c>
      <c r="L664">
        <v>21.210384000000001</v>
      </c>
      <c r="M664">
        <v>33.924669999999999</v>
      </c>
      <c r="N664" s="1">
        <f>-100*(_xll.FDS($A$1,"P_PRICE_HIGH("&amp;A664&amp;","&amp;A664&amp;"-14D,,,,""PRICE"",""INTRA"")") - B664)/(_xll.FDS($A$1,"P_PRICE_HIGH("&amp;A664&amp;","&amp;A664&amp;"-14D,,,,""PRICE"",""INTRA"")") - _xll.FDS($A$1,"P_PRICE_LOW("&amp;A664&amp;","&amp;A664&amp;"-14D,,,,""PRICE"",""INTRA"")"))</f>
        <v>-1193.6732766761102</v>
      </c>
      <c r="O664">
        <v>-505</v>
      </c>
      <c r="P664">
        <v>1.8144841159105081</v>
      </c>
      <c r="Q664">
        <v>1.595560573366039</v>
      </c>
      <c r="R664">
        <v>10.67389078353234</v>
      </c>
      <c r="S664">
        <v>9.6024627264616971</v>
      </c>
      <c r="T664">
        <v>13.71690193883876</v>
      </c>
      <c r="U664">
        <v>11.40594580719236</v>
      </c>
      <c r="V664">
        <v>3.1877666838105698</v>
      </c>
      <c r="W664">
        <v>3.6125774623632561</v>
      </c>
      <c r="X664">
        <v>0.4141411806121999</v>
      </c>
      <c r="Y664">
        <v>44.02615766811401</v>
      </c>
      <c r="Z664">
        <v>0.4385860011596196</v>
      </c>
      <c r="AA664">
        <v>20.21689821306984</v>
      </c>
      <c r="AB664">
        <v>17.001120081345391</v>
      </c>
      <c r="AC664">
        <v>12.23743092096352</v>
      </c>
      <c r="AD664">
        <v>14.87977917527618</v>
      </c>
      <c r="AE664">
        <v>60.541614046083048</v>
      </c>
    </row>
    <row r="665" spans="1:31" x14ac:dyDescent="0.25">
      <c r="A665" t="str">
        <v>5/18/10</v>
      </c>
      <c r="B665">
        <v>20.2</v>
      </c>
      <c r="C665">
        <v>20.2</v>
      </c>
      <c r="D665" s="1">
        <v>20.2</v>
      </c>
      <c r="E665">
        <v>20.2</v>
      </c>
      <c r="F665">
        <v>20.2</v>
      </c>
      <c r="G665">
        <v>1.3296990539762461</v>
      </c>
      <c r="H665">
        <v>20.294</v>
      </c>
      <c r="I665">
        <v>20.439167000000001</v>
      </c>
      <c r="J665">
        <v>20.574667000000002</v>
      </c>
      <c r="K665">
        <v>20.833500000000001</v>
      </c>
      <c r="L665">
        <v>21.125768999999998</v>
      </c>
      <c r="M665">
        <v>39.363149999999997</v>
      </c>
      <c r="N665" s="1">
        <f>-100*(_xll.FDS($A$1,"P_PRICE_HIGH("&amp;A665&amp;","&amp;A665&amp;"-14D,,,,""PRICE"",""INTRA"")") - B665)/(_xll.FDS($A$1,"P_PRICE_HIGH("&amp;A665&amp;","&amp;A665&amp;"-14D,,,,""PRICE"",""INTRA"")") - _xll.FDS($A$1,"P_PRICE_LOW("&amp;A665&amp;","&amp;A665&amp;"-14D,,,,""PRICE"",""INTRA"")"))</f>
        <v>-1380.9583644193135</v>
      </c>
      <c r="O665">
        <v>-484</v>
      </c>
      <c r="P665">
        <v>1.822324400318138</v>
      </c>
      <c r="Q665">
        <v>1.617272535030529</v>
      </c>
      <c r="R665">
        <v>10.712071609383001</v>
      </c>
      <c r="S665">
        <v>9.7002780410231821</v>
      </c>
      <c r="T665">
        <v>13.74927459131178</v>
      </c>
      <c r="U665">
        <v>11.504759293923289</v>
      </c>
      <c r="V665">
        <v>3.1716504288399059</v>
      </c>
      <c r="W665">
        <v>3.5656996989323551</v>
      </c>
      <c r="X665">
        <v>95.106004673995528</v>
      </c>
      <c r="Y665">
        <v>44.012330958984343</v>
      </c>
      <c r="Z665">
        <v>0.41333450112239761</v>
      </c>
      <c r="AA665">
        <v>19.7180473831468</v>
      </c>
      <c r="AB665">
        <v>17.007138792686781</v>
      </c>
      <c r="AC665">
        <v>12.394530799480419</v>
      </c>
      <c r="AD665">
        <v>14.936284254428051</v>
      </c>
      <c r="AE665">
        <v>60.451726600167092</v>
      </c>
    </row>
    <row r="666" spans="1:31" x14ac:dyDescent="0.25">
      <c r="A666" t="str">
        <v>5/19/10</v>
      </c>
      <c r="B666">
        <v>19.88</v>
      </c>
      <c r="C666">
        <v>19.88</v>
      </c>
      <c r="D666" s="1">
        <v>19.88</v>
      </c>
      <c r="E666">
        <v>19.88</v>
      </c>
      <c r="F666">
        <v>19.88</v>
      </c>
      <c r="G666">
        <v>1.357261486567078</v>
      </c>
      <c r="H666">
        <v>20.190000000000001</v>
      </c>
      <c r="I666">
        <v>20.350000000000001</v>
      </c>
      <c r="J666">
        <v>20.486666</v>
      </c>
      <c r="K666">
        <v>20.7425</v>
      </c>
      <c r="L666">
        <v>21.03077</v>
      </c>
      <c r="M666">
        <v>35.742400000000004</v>
      </c>
      <c r="N666" s="1">
        <f>-100*(_xll.FDS($A$1,"P_PRICE_HIGH("&amp;A666&amp;","&amp;A666&amp;"-14D,,,,""PRICE"",""INTRA"")") - B666)/(_xll.FDS($A$1,"P_PRICE_HIGH("&amp;A666&amp;","&amp;A666&amp;"-14D,,,,""PRICE"",""INTRA"")") - _xll.FDS($A$1,"P_PRICE_LOW("&amp;A666&amp;","&amp;A666&amp;"-14D,,,,""PRICE"",""INTRA"")"))</f>
        <v>-1339.5315178061328</v>
      </c>
      <c r="O666">
        <v>-519</v>
      </c>
      <c r="P666">
        <v>1.809598098652424</v>
      </c>
      <c r="Q666">
        <v>1.586311176309098</v>
      </c>
      <c r="R666">
        <v>10.64851546541002</v>
      </c>
      <c r="S666">
        <v>9.5440125578696176</v>
      </c>
      <c r="T666">
        <v>13.69339482121252</v>
      </c>
      <c r="U666">
        <v>11.3816649786556</v>
      </c>
      <c r="V666">
        <v>3.1975907463369762</v>
      </c>
      <c r="W666">
        <v>3.6351022498893402</v>
      </c>
      <c r="X666">
        <v>1.2605752663750309</v>
      </c>
      <c r="Y666">
        <v>44.006442099202857</v>
      </c>
      <c r="Z666">
        <v>0.43512105038198268</v>
      </c>
      <c r="AA666">
        <v>20.41610580717014</v>
      </c>
      <c r="AB666">
        <v>17.01075311026224</v>
      </c>
      <c r="AC666">
        <v>12.15641072321371</v>
      </c>
      <c r="AD666">
        <v>14.83442490730236</v>
      </c>
      <c r="AE666">
        <v>60.646899855232739</v>
      </c>
    </row>
    <row r="667" spans="1:31" x14ac:dyDescent="0.25">
      <c r="A667" t="str">
        <v>5/20/10</v>
      </c>
      <c r="B667">
        <v>19.88</v>
      </c>
      <c r="C667">
        <v>19.88</v>
      </c>
      <c r="D667" s="1">
        <v>19.88</v>
      </c>
      <c r="E667">
        <v>19.88</v>
      </c>
      <c r="F667">
        <v>19.88</v>
      </c>
      <c r="G667">
        <v>1.360093182603211</v>
      </c>
      <c r="H667">
        <v>20.045999999999999</v>
      </c>
      <c r="I667">
        <v>20.265000000000001</v>
      </c>
      <c r="J667">
        <v>20.418666999999999</v>
      </c>
      <c r="K667">
        <v>20.654</v>
      </c>
      <c r="L667">
        <v>20.935770000000002</v>
      </c>
      <c r="M667">
        <v>35.742400000000004</v>
      </c>
      <c r="N667" s="1">
        <f>-100*(_xll.FDS($A$1,"P_PRICE_HIGH("&amp;A667&amp;","&amp;A667&amp;"-14D,,,,""PRICE"",""INTRA"")") - B667)/(_xll.FDS($A$1,"P_PRICE_HIGH("&amp;A667&amp;","&amp;A667&amp;"-14D,,,,""PRICE"",""INTRA"")") - _xll.FDS($A$1,"P_PRICE_LOW("&amp;A667&amp;","&amp;A667&amp;"-14D,,,,""PRICE"",""INTRA"")"))</f>
        <v>-1143.6831322558608</v>
      </c>
      <c r="O667">
        <v>-533</v>
      </c>
      <c r="P667">
        <v>1.8093656717935831</v>
      </c>
      <c r="Q667">
        <v>1.586973011744053</v>
      </c>
      <c r="R667">
        <v>10.633268561137079</v>
      </c>
      <c r="S667">
        <v>9.51325156042477</v>
      </c>
      <c r="T667">
        <v>13.673415939888111</v>
      </c>
      <c r="U667">
        <v>11.35803295514043</v>
      </c>
      <c r="V667">
        <v>3.1936802207350938</v>
      </c>
      <c r="W667">
        <v>3.6250755835965829</v>
      </c>
      <c r="X667">
        <v>26.773399950797192</v>
      </c>
      <c r="Y667">
        <v>43.91432428367365</v>
      </c>
      <c r="Z667">
        <v>0.33120396003803892</v>
      </c>
      <c r="AA667">
        <v>19.868804712595821</v>
      </c>
      <c r="AB667">
        <v>17.088150436552329</v>
      </c>
      <c r="AC667">
        <v>12.165750903828521</v>
      </c>
      <c r="AD667">
        <v>14.832738245300471</v>
      </c>
      <c r="AE667">
        <v>60.594598073979583</v>
      </c>
    </row>
    <row r="668" spans="1:31" x14ac:dyDescent="0.25">
      <c r="A668" t="str">
        <v>5/24/10</v>
      </c>
      <c r="B668">
        <v>19.96</v>
      </c>
      <c r="C668">
        <v>19.96</v>
      </c>
      <c r="D668" s="1">
        <v>19.96</v>
      </c>
      <c r="E668">
        <v>19.96</v>
      </c>
      <c r="F668">
        <v>19.96</v>
      </c>
      <c r="G668">
        <v>1.3707564587262291</v>
      </c>
      <c r="H668">
        <v>19.968</v>
      </c>
      <c r="I668">
        <v>20.22</v>
      </c>
      <c r="J668">
        <v>20.332666</v>
      </c>
      <c r="K668">
        <v>20.577000000000002</v>
      </c>
      <c r="L668">
        <v>20.843845000000002</v>
      </c>
      <c r="M668">
        <v>37.411613000000003</v>
      </c>
      <c r="N668" s="1">
        <f>-100*(_xll.FDS($A$1,"P_PRICE_HIGH("&amp;A668&amp;","&amp;A668&amp;"-14D,,,,""PRICE"",""INTRA"")") - B668)/(_xll.FDS($A$1,"P_PRICE_HIGH("&amp;A668&amp;","&amp;A668&amp;"-14D,,,,""PRICE"",""INTRA"")") - _xll.FDS($A$1,"P_PRICE_LOW("&amp;A668&amp;","&amp;A668&amp;"-14D,,,,""PRICE"",""INTRA"")"))</f>
        <v>-1209.571360249842</v>
      </c>
      <c r="O668">
        <v>-514</v>
      </c>
      <c r="P668">
        <v>1.807737384872903</v>
      </c>
      <c r="Q668">
        <v>1.5893904665121359</v>
      </c>
      <c r="R668">
        <v>10.64537336423024</v>
      </c>
      <c r="S668">
        <v>9.2068522620684679</v>
      </c>
      <c r="T668">
        <v>13.671528212621579</v>
      </c>
      <c r="U668">
        <v>11.428491057161279</v>
      </c>
      <c r="V668">
        <v>3.190728716003036</v>
      </c>
      <c r="W668">
        <v>3.6096648771423721</v>
      </c>
      <c r="X668">
        <v>91.504218624955598</v>
      </c>
      <c r="Y668">
        <v>43.870883014117908</v>
      </c>
      <c r="Z668">
        <v>0.38130572263219592</v>
      </c>
      <c r="AA668">
        <v>20.569017279743161</v>
      </c>
      <c r="AB668">
        <v>17.076921135016619</v>
      </c>
      <c r="AC668">
        <v>12.20629717436826</v>
      </c>
      <c r="AD668">
        <v>14.823576794281241</v>
      </c>
      <c r="AE668">
        <v>60.59029059044213</v>
      </c>
    </row>
    <row r="669" spans="1:31" x14ac:dyDescent="0.25">
      <c r="A669" t="str">
        <v>5/25/10</v>
      </c>
      <c r="B669">
        <v>19.32</v>
      </c>
      <c r="C669">
        <v>19.32</v>
      </c>
      <c r="D669" s="1">
        <v>19.32</v>
      </c>
      <c r="E669">
        <v>19.32</v>
      </c>
      <c r="F669">
        <v>19.32</v>
      </c>
      <c r="G669">
        <v>1.464108839564193</v>
      </c>
      <c r="H669">
        <v>19.847999999999999</v>
      </c>
      <c r="I669">
        <v>20.134167000000001</v>
      </c>
      <c r="J669">
        <v>20.224</v>
      </c>
      <c r="K669">
        <v>20.455500000000001</v>
      </c>
      <c r="L669">
        <v>20.736923000000001</v>
      </c>
      <c r="M669">
        <v>30.570017</v>
      </c>
      <c r="N669" s="1">
        <f>-100*(_xll.FDS($A$1,"P_PRICE_HIGH("&amp;A669&amp;","&amp;A669&amp;"-14D,,,,""PRICE"",""INTRA"")") - B669)/(_xll.FDS($A$1,"P_PRICE_HIGH("&amp;A669&amp;","&amp;A669&amp;"-14D,,,,""PRICE"",""INTRA"")") - _xll.FDS($A$1,"P_PRICE_LOW("&amp;A669&amp;","&amp;A669&amp;"-14D,,,,""PRICE"",""INTRA"")"))</f>
        <v>-1030.3485273113677</v>
      </c>
      <c r="O669">
        <v>-554</v>
      </c>
      <c r="P669">
        <v>1.7836233748770041</v>
      </c>
      <c r="Q669">
        <v>1.53200021683079</v>
      </c>
      <c r="R669">
        <v>10.48628899629983</v>
      </c>
      <c r="S669">
        <v>8.8425867282402653</v>
      </c>
      <c r="T669">
        <v>13.531168447060081</v>
      </c>
      <c r="U669">
        <v>11.09954661847144</v>
      </c>
      <c r="V669">
        <v>3.2350212679459678</v>
      </c>
      <c r="W669">
        <v>3.7321780215820022</v>
      </c>
      <c r="X669">
        <v>0.53101358064076609</v>
      </c>
      <c r="Y669">
        <v>43.721615329880038</v>
      </c>
      <c r="Z669">
        <v>0.38917137946987163</v>
      </c>
      <c r="AA669">
        <v>21.049676273593349</v>
      </c>
      <c r="AB669">
        <v>17.14169618920301</v>
      </c>
      <c r="AC669">
        <v>11.76786106127321</v>
      </c>
      <c r="AD669">
        <v>14.633391003481799</v>
      </c>
      <c r="AE669">
        <v>60.641732437751287</v>
      </c>
    </row>
    <row r="670" spans="1:31" x14ac:dyDescent="0.25">
      <c r="A670" t="str">
        <v>5/26/10</v>
      </c>
      <c r="B670">
        <v>19.52</v>
      </c>
      <c r="C670">
        <v>19.52</v>
      </c>
      <c r="D670" s="1">
        <v>19.52</v>
      </c>
      <c r="E670">
        <v>19.52</v>
      </c>
      <c r="F670">
        <v>19.52</v>
      </c>
      <c r="G670">
        <v>1.494434393379976</v>
      </c>
      <c r="H670">
        <v>19.712</v>
      </c>
      <c r="I670">
        <v>20.085833000000001</v>
      </c>
      <c r="J670">
        <v>20.132000000000001</v>
      </c>
      <c r="K670">
        <v>20.359000000000002</v>
      </c>
      <c r="L670">
        <v>20.655000000000001</v>
      </c>
      <c r="M670">
        <v>34.595283999999999</v>
      </c>
      <c r="N670" s="1">
        <f>-100*(_xll.FDS($A$1,"P_PRICE_HIGH("&amp;A670&amp;","&amp;A670&amp;"-14D,,,,""PRICE"",""INTRA"")") - B670)/(_xll.FDS($A$1,"P_PRICE_HIGH("&amp;A670&amp;","&amp;A670&amp;"-14D,,,,""PRICE"",""INTRA"")") - _xll.FDS($A$1,"P_PRICE_LOW("&amp;A670&amp;","&amp;A670&amp;"-14D,,,,""PRICE"",""INTRA"")"))</f>
        <v>-1321.280105150573</v>
      </c>
      <c r="O670">
        <v>-545</v>
      </c>
      <c r="P670">
        <v>1.790799174794647</v>
      </c>
      <c r="Q670">
        <v>1.5512478496112629</v>
      </c>
      <c r="R670">
        <v>10.516851423412261</v>
      </c>
      <c r="S670">
        <v>8.9136884300417165</v>
      </c>
      <c r="T670">
        <v>13.524673572791899</v>
      </c>
      <c r="U670">
        <v>11.101936711792201</v>
      </c>
      <c r="V670">
        <v>3.2138681776512579</v>
      </c>
      <c r="W670">
        <v>3.6792244096853901</v>
      </c>
      <c r="X670">
        <v>88.237610260390682</v>
      </c>
      <c r="Y670">
        <v>43.622783152253163</v>
      </c>
      <c r="Z670">
        <v>0.33724246531390922</v>
      </c>
      <c r="AA670">
        <v>20.367746202307131</v>
      </c>
      <c r="AB670">
        <v>17.12881414783865</v>
      </c>
      <c r="AC670">
        <v>11.911832896339529</v>
      </c>
      <c r="AD670">
        <v>14.686762769257159</v>
      </c>
      <c r="AE670">
        <v>60.578537241781888</v>
      </c>
    </row>
    <row r="671" spans="1:31" x14ac:dyDescent="0.25">
      <c r="A671" t="str">
        <v>5/27/10</v>
      </c>
      <c r="B671">
        <v>19.82</v>
      </c>
      <c r="C671">
        <v>19.82</v>
      </c>
      <c r="D671" s="1">
        <v>19.82</v>
      </c>
      <c r="E671">
        <v>19.82</v>
      </c>
      <c r="F671">
        <v>19.82</v>
      </c>
      <c r="G671">
        <v>1.5485934717115071</v>
      </c>
      <c r="H671">
        <v>19.7</v>
      </c>
      <c r="I671">
        <v>20.016666000000001</v>
      </c>
      <c r="J671">
        <v>20.086666000000001</v>
      </c>
      <c r="K671">
        <v>20.29</v>
      </c>
      <c r="L671">
        <v>20.578845999999999</v>
      </c>
      <c r="M671">
        <v>40.196125000000002</v>
      </c>
      <c r="N671" s="1">
        <f>-100*(_xll.FDS($A$1,"P_PRICE_HIGH("&amp;A671&amp;","&amp;A671&amp;"-14D,,,,""PRICE"",""INTRA"")") - B671)/(_xll.FDS($A$1,"P_PRICE_HIGH("&amp;A671&amp;","&amp;A671&amp;"-14D,,,,""PRICE"",""INTRA"")") - _xll.FDS($A$1,"P_PRICE_LOW("&amp;A671&amp;","&amp;A671&amp;"-14D,,,,""PRICE"",""INTRA"")"))</f>
        <v>-1318.7118181935093</v>
      </c>
      <c r="O671">
        <v>-513</v>
      </c>
      <c r="P671">
        <v>1.7961534239036221</v>
      </c>
      <c r="Q671">
        <v>1.566301720804355</v>
      </c>
      <c r="R671">
        <v>10.58855413268863</v>
      </c>
      <c r="S671">
        <v>9.08187605969513</v>
      </c>
      <c r="T671">
        <v>13.58324985661346</v>
      </c>
      <c r="U671">
        <v>11.27417027922046</v>
      </c>
      <c r="V671">
        <v>3.1966501133745169</v>
      </c>
      <c r="W671">
        <v>3.632621429254955</v>
      </c>
      <c r="X671">
        <v>77.541132053096433</v>
      </c>
      <c r="Y671">
        <v>43.543304036808152</v>
      </c>
      <c r="Z671">
        <v>8.0825481509668062E-2</v>
      </c>
      <c r="AA671">
        <v>20.646054581128091</v>
      </c>
      <c r="AB671">
        <v>17.109137801064168</v>
      </c>
      <c r="AC671">
        <v>12.04289303695103</v>
      </c>
      <c r="AD671">
        <v>14.735410465512979</v>
      </c>
      <c r="AE671">
        <v>60.493404930455803</v>
      </c>
    </row>
    <row r="672" spans="1:31" x14ac:dyDescent="0.25">
      <c r="A672" t="str">
        <v>5/28/10</v>
      </c>
      <c r="B672">
        <v>20.100000000000001</v>
      </c>
      <c r="C672">
        <v>20.100000000000001</v>
      </c>
      <c r="D672" s="1">
        <v>20.100000000000001</v>
      </c>
      <c r="E672">
        <v>20.100000000000001</v>
      </c>
      <c r="F672">
        <v>20.100000000000001</v>
      </c>
      <c r="G672">
        <v>1.572879420108207</v>
      </c>
      <c r="H672">
        <v>19.744</v>
      </c>
      <c r="I672">
        <v>19.995832</v>
      </c>
      <c r="J672">
        <v>20.07</v>
      </c>
      <c r="K672">
        <v>20.25</v>
      </c>
      <c r="L672">
        <v>20.517306999999999</v>
      </c>
      <c r="M672">
        <v>44.935659999999999</v>
      </c>
      <c r="N672" s="1">
        <f>-100*(_xll.FDS($A$1,"P_PRICE_HIGH("&amp;A672&amp;","&amp;A672&amp;"-14D,,,,""PRICE"",""INTRA"")") - B672)/(_xll.FDS($A$1,"P_PRICE_HIGH("&amp;A672&amp;","&amp;A672&amp;"-14D,,,,""PRICE"",""INTRA"")") - _xll.FDS($A$1,"P_PRICE_LOW("&amp;A672&amp;","&amp;A672&amp;"-14D,,,,""PRICE"",""INTRA"")"))</f>
        <v>-1318.6938124573962</v>
      </c>
      <c r="O672">
        <v>-482</v>
      </c>
      <c r="P672">
        <v>1.808270984981148</v>
      </c>
      <c r="Q672">
        <v>1.596474721306643</v>
      </c>
      <c r="R672">
        <v>10.649395134777921</v>
      </c>
      <c r="S672">
        <v>9.2181002674337265</v>
      </c>
      <c r="T672">
        <v>13.61511752883364</v>
      </c>
      <c r="U672">
        <v>11.36782984571469</v>
      </c>
      <c r="V672">
        <v>3.175202066474764</v>
      </c>
      <c r="W672">
        <v>3.5727114836887139</v>
      </c>
      <c r="X672">
        <v>95.39836681096115</v>
      </c>
      <c r="Y672">
        <v>43.563553251351919</v>
      </c>
      <c r="Z672">
        <v>3.7993852811785737E-2</v>
      </c>
      <c r="AA672">
        <v>19.7796976840893</v>
      </c>
      <c r="AB672">
        <v>17.108950614418951</v>
      </c>
      <c r="AC672">
        <v>12.249930895826891</v>
      </c>
      <c r="AD672">
        <v>14.817953274253879</v>
      </c>
      <c r="AE672">
        <v>60.385715151639083</v>
      </c>
    </row>
    <row r="673" spans="1:31" x14ac:dyDescent="0.25">
      <c r="A673" t="str">
        <v>5/31/10</v>
      </c>
      <c r="B673">
        <v>20.100000000000001</v>
      </c>
      <c r="C673">
        <v>20.100000000000001</v>
      </c>
      <c r="D673" s="1">
        <v>20.100000000000001</v>
      </c>
      <c r="E673">
        <v>20.100000000000001</v>
      </c>
      <c r="F673">
        <v>20.100000000000001</v>
      </c>
      <c r="G673">
        <v>1.51241842580633</v>
      </c>
      <c r="H673">
        <v>19.771999999999998</v>
      </c>
      <c r="I673">
        <v>19.970832999999999</v>
      </c>
      <c r="J673">
        <v>20.07</v>
      </c>
      <c r="K673">
        <v>20.192499999999999</v>
      </c>
      <c r="L673">
        <v>20.457692999999999</v>
      </c>
      <c r="M673">
        <v>44.935659999999999</v>
      </c>
      <c r="N673" s="1">
        <f>-100*(_xll.FDS($A$1,"P_PRICE_HIGH("&amp;A673&amp;","&amp;A673&amp;"-14D,,,,""PRICE"",""INTRA"")") - B673)/(_xll.FDS($A$1,"P_PRICE_HIGH("&amp;A673&amp;","&amp;A673&amp;"-14D,,,,""PRICE"",""INTRA"")") - _xll.FDS($A$1,"P_PRICE_LOW("&amp;A673&amp;","&amp;A673&amp;"-14D,,,,""PRICE"",""INTRA"")"))</f>
        <v>-1318.6938124573962</v>
      </c>
      <c r="O673">
        <v>-480</v>
      </c>
      <c r="P673">
        <v>1.805283819748682</v>
      </c>
      <c r="Q673">
        <v>1.593175351962941</v>
      </c>
      <c r="R673">
        <v>10.64264968158334</v>
      </c>
      <c r="S673">
        <v>9.2125134483405908</v>
      </c>
      <c r="T673">
        <v>13.58917585562641</v>
      </c>
      <c r="U673">
        <v>11.36656653703151</v>
      </c>
      <c r="V673">
        <v>3.1924439012959591</v>
      </c>
      <c r="W673">
        <v>3.6007413180712451</v>
      </c>
      <c r="X673">
        <v>60.568503232033798</v>
      </c>
      <c r="Y673">
        <v>43.731056803851018</v>
      </c>
      <c r="Z673">
        <v>0.18222252534254441</v>
      </c>
      <c r="AA673">
        <v>19.808407233024031</v>
      </c>
      <c r="AB673">
        <v>17.239631453630079</v>
      </c>
      <c r="AC673">
        <v>12.19856825329776</v>
      </c>
      <c r="AD673">
        <v>14.77963564291265</v>
      </c>
      <c r="AE673">
        <v>60.359193231858711</v>
      </c>
    </row>
    <row r="674" spans="1:31" x14ac:dyDescent="0.25">
      <c r="A674" t="str">
        <v>6/01/10</v>
      </c>
      <c r="B674">
        <v>19.86</v>
      </c>
      <c r="C674">
        <v>19.86</v>
      </c>
      <c r="D674" s="1">
        <v>19.86</v>
      </c>
      <c r="E674">
        <v>19.86</v>
      </c>
      <c r="F674">
        <v>19.86</v>
      </c>
      <c r="G674">
        <v>1.504422112058428</v>
      </c>
      <c r="H674">
        <v>19.88</v>
      </c>
      <c r="I674">
        <v>19.909165999999999</v>
      </c>
      <c r="J674">
        <v>20.017334000000002</v>
      </c>
      <c r="K674">
        <v>20.138000000000002</v>
      </c>
      <c r="L674">
        <v>20.394615000000002</v>
      </c>
      <c r="M674">
        <v>41.654057000000002</v>
      </c>
      <c r="N674" s="1">
        <f>-100*(_xll.FDS($A$1,"P_PRICE_HIGH("&amp;A674&amp;","&amp;A674&amp;"-14D,,,,""PRICE"",""INTRA"")") - B674)/(_xll.FDS($A$1,"P_PRICE_HIGH("&amp;A674&amp;","&amp;A674&amp;"-14D,,,,""PRICE"",""INTRA"")") - _xll.FDS($A$1,"P_PRICE_LOW("&amp;A674&amp;","&amp;A674&amp;"-14D,,,,""PRICE"",""INTRA"")"))</f>
        <v>-1318.709245945493</v>
      </c>
      <c r="O674">
        <v>-505</v>
      </c>
      <c r="P674">
        <v>1.7950775271683601</v>
      </c>
      <c r="Q674">
        <v>1.570217288767545</v>
      </c>
      <c r="R674">
        <v>10.579906228996281</v>
      </c>
      <c r="S674">
        <v>9.0783509485385885</v>
      </c>
      <c r="T674">
        <v>13.53694572013892</v>
      </c>
      <c r="U674">
        <v>11.263177493987071</v>
      </c>
      <c r="V674">
        <v>3.2148178303180228</v>
      </c>
      <c r="W674">
        <v>3.6543951996817992</v>
      </c>
      <c r="X674">
        <v>5.400716295070513</v>
      </c>
      <c r="Y674">
        <v>43.799938886611343</v>
      </c>
      <c r="Z674">
        <v>0.1031044307854868</v>
      </c>
      <c r="AA674">
        <v>20.603438567968539</v>
      </c>
      <c r="AB674">
        <v>17.258492173656819</v>
      </c>
      <c r="AC674">
        <v>12.038231206915301</v>
      </c>
      <c r="AD674">
        <v>14.70278714867905</v>
      </c>
      <c r="AE674">
        <v>60.371300437317068</v>
      </c>
    </row>
    <row r="675" spans="1:31" x14ac:dyDescent="0.25">
      <c r="A675" t="str">
        <v>6/02/10</v>
      </c>
      <c r="B675">
        <v>19.84</v>
      </c>
      <c r="C675">
        <v>19.84</v>
      </c>
      <c r="D675" s="1">
        <v>19.84</v>
      </c>
      <c r="E675">
        <v>19.84</v>
      </c>
      <c r="F675">
        <v>19.84</v>
      </c>
      <c r="G675">
        <v>1.5048757423626</v>
      </c>
      <c r="H675">
        <v>19.943999999999999</v>
      </c>
      <c r="I675">
        <v>19.866667</v>
      </c>
      <c r="J675">
        <v>19.983333999999999</v>
      </c>
      <c r="K675">
        <v>20.085000000000001</v>
      </c>
      <c r="L675">
        <v>20.321154</v>
      </c>
      <c r="M675">
        <v>41.382835</v>
      </c>
      <c r="N675" s="1">
        <f>-100*(_xll.FDS($A$1,"P_PRICE_HIGH("&amp;A675&amp;","&amp;A675&amp;"-14D,,,,""PRICE"",""INTRA"")") - B675)/(_xll.FDS($A$1,"P_PRICE_HIGH("&amp;A675&amp;","&amp;A675&amp;"-14D,,,,""PRICE"",""INTRA"")") - _xll.FDS($A$1,"P_PRICE_LOW("&amp;A675&amp;","&amp;A675&amp;"-14D,,,,""PRICE"",""INTRA"")"))</f>
        <v>-1318.7105320695011</v>
      </c>
      <c r="O675">
        <v>-527</v>
      </c>
      <c r="P675">
        <v>1.794057531580167</v>
      </c>
      <c r="Q675">
        <v>1.5689570992547159</v>
      </c>
      <c r="R675">
        <v>10.561206233696559</v>
      </c>
      <c r="S675">
        <v>9.0405917683899908</v>
      </c>
      <c r="T675">
        <v>13.51534500618463</v>
      </c>
      <c r="U675">
        <v>11.227017763597241</v>
      </c>
      <c r="V675">
        <v>3.217944696052867</v>
      </c>
      <c r="W675">
        <v>3.6614591445246969</v>
      </c>
      <c r="X675">
        <v>9.3077130510949768</v>
      </c>
      <c r="Y675">
        <v>43.824315439736438</v>
      </c>
      <c r="Z675">
        <v>7.7042415151388099E-2</v>
      </c>
      <c r="AA675">
        <v>20.001284451306311</v>
      </c>
      <c r="AB675">
        <v>17.511467550273881</v>
      </c>
      <c r="AC675">
        <v>12.022847367020081</v>
      </c>
      <c r="AD675">
        <v>14.69381431065724</v>
      </c>
      <c r="AE675">
        <v>60.426231458154163</v>
      </c>
    </row>
    <row r="676" spans="1:31" x14ac:dyDescent="0.25">
      <c r="A676" t="str">
        <v>6/03/10</v>
      </c>
      <c r="B676">
        <v>20.149999999999999</v>
      </c>
      <c r="C676">
        <v>20.149999999999999</v>
      </c>
      <c r="D676" s="1">
        <v>20.149999999999999</v>
      </c>
      <c r="E676">
        <v>20.149999999999999</v>
      </c>
      <c r="F676">
        <v>20.149999999999999</v>
      </c>
      <c r="G676">
        <v>1.502702388388754</v>
      </c>
      <c r="H676">
        <v>20.010000000000002</v>
      </c>
      <c r="I676">
        <v>19.885833999999999</v>
      </c>
      <c r="J676">
        <v>19.966667000000001</v>
      </c>
      <c r="K676">
        <v>20.067499999999999</v>
      </c>
      <c r="L676">
        <v>20.271153999999999</v>
      </c>
      <c r="M676">
        <v>47.12921</v>
      </c>
      <c r="N676" s="1">
        <f>-100*(_xll.FDS($A$1,"P_PRICE_HIGH("&amp;A676&amp;","&amp;A676&amp;"-14D,,,,""PRICE"",""INTRA"")") - B676)/(_xll.FDS($A$1,"P_PRICE_HIGH("&amp;A676&amp;","&amp;A676&amp;"-14D,,,,""PRICE"",""INTRA"")") - _xll.FDS($A$1,"P_PRICE_LOW("&amp;A676&amp;","&amp;A676&amp;"-14D,,,,""PRICE"",""INTRA"")"))</f>
        <v>-1318.6905971473759</v>
      </c>
      <c r="O676">
        <v>-490</v>
      </c>
      <c r="P676">
        <v>1.805047839094104</v>
      </c>
      <c r="Q676">
        <v>1.5950493537860739</v>
      </c>
      <c r="R676">
        <v>10.62486364567115</v>
      </c>
      <c r="S676">
        <v>9.1865603272557834</v>
      </c>
      <c r="T676">
        <v>13.55654460016866</v>
      </c>
      <c r="U676">
        <v>11.33494204096414</v>
      </c>
      <c r="V676">
        <v>3.194787584110605</v>
      </c>
      <c r="W676">
        <v>3.6028516463601639</v>
      </c>
      <c r="X676">
        <v>97.692511986823121</v>
      </c>
      <c r="Y676">
        <v>43.809256444289453</v>
      </c>
      <c r="Z676">
        <v>4.2524929779024348E-2</v>
      </c>
      <c r="AA676">
        <v>19.182022566490492</v>
      </c>
      <c r="AB676">
        <v>17.455386552247219</v>
      </c>
      <c r="AC676">
        <v>12.21448337224933</v>
      </c>
      <c r="AD676">
        <v>14.772624736208421</v>
      </c>
      <c r="AE676">
        <v>60.328647398583882</v>
      </c>
    </row>
    <row r="677" spans="1:31" x14ac:dyDescent="0.25">
      <c r="A677" t="str">
        <v>6/04/10</v>
      </c>
      <c r="B677">
        <v>20.2</v>
      </c>
      <c r="C677">
        <v>20.2</v>
      </c>
      <c r="D677" s="1">
        <v>20.2</v>
      </c>
      <c r="E677">
        <v>20.2</v>
      </c>
      <c r="F677">
        <v>20.2</v>
      </c>
      <c r="G677">
        <v>1.4964373570235301</v>
      </c>
      <c r="H677">
        <v>20.03</v>
      </c>
      <c r="I677">
        <v>19.885833999999999</v>
      </c>
      <c r="J677">
        <v>19.940000000000001</v>
      </c>
      <c r="K677">
        <v>20.059999999999999</v>
      </c>
      <c r="L677">
        <v>20.232693000000001</v>
      </c>
      <c r="M677">
        <v>48.014420000000001</v>
      </c>
      <c r="N677" s="1">
        <f>-100*(_xll.FDS($A$1,"P_PRICE_HIGH("&amp;A677&amp;","&amp;A677&amp;"-14D,,,,""PRICE"",""INTRA"")") - B677)/(_xll.FDS($A$1,"P_PRICE_HIGH("&amp;A677&amp;","&amp;A677&amp;"-14D,,,,""PRICE"",""INTRA"")") - _xll.FDS($A$1,"P_PRICE_LOW("&amp;A677&amp;","&amp;A677&amp;"-14D,,,,""PRICE"",""INTRA"")"))</f>
        <v>-1472.0114676242338</v>
      </c>
      <c r="O677">
        <v>-504</v>
      </c>
      <c r="P677">
        <v>1.8073821831943071</v>
      </c>
      <c r="Q677">
        <v>1.601659494245965</v>
      </c>
      <c r="R677">
        <v>10.60436272171482</v>
      </c>
      <c r="S677">
        <v>9.1402907755449139</v>
      </c>
      <c r="T677">
        <v>13.54348836357366</v>
      </c>
      <c r="U677">
        <v>11.32410949613638</v>
      </c>
      <c r="V677">
        <v>3.1899754144105472</v>
      </c>
      <c r="W677">
        <v>3.587789433857953</v>
      </c>
      <c r="X677">
        <v>18.283487423021931</v>
      </c>
      <c r="Y677">
        <v>43.809582117985542</v>
      </c>
      <c r="Z677">
        <v>-2.1983241636599059E-2</v>
      </c>
      <c r="AA677">
        <v>18.357591139677691</v>
      </c>
      <c r="AB677">
        <v>17.465092894619328</v>
      </c>
      <c r="AC677">
        <v>12.26551449864755</v>
      </c>
      <c r="AD677">
        <v>14.79008618609388</v>
      </c>
      <c r="AE677">
        <v>60.408151446476111</v>
      </c>
    </row>
    <row r="678" spans="1:31" x14ac:dyDescent="0.25">
      <c r="A678" t="str">
        <v>6/07/10</v>
      </c>
      <c r="B678">
        <v>19.739999999999998</v>
      </c>
      <c r="C678">
        <v>19.739999999999998</v>
      </c>
      <c r="D678" s="1">
        <v>19.739999999999998</v>
      </c>
      <c r="E678">
        <v>19.739999999999998</v>
      </c>
      <c r="F678">
        <v>19.739999999999998</v>
      </c>
      <c r="G678">
        <v>1.5591773545835621</v>
      </c>
      <c r="H678">
        <v>19.957999999999998</v>
      </c>
      <c r="I678">
        <v>19.874165999999999</v>
      </c>
      <c r="J678">
        <v>19.899334</v>
      </c>
      <c r="K678">
        <v>20.042000000000002</v>
      </c>
      <c r="L678">
        <v>20.188075999999999</v>
      </c>
      <c r="M678">
        <v>41.182879999999997</v>
      </c>
      <c r="N678" s="1">
        <f>-100*(_xll.FDS($A$1,"P_PRICE_HIGH("&amp;A678&amp;","&amp;A678&amp;"-14D,,,,""PRICE"",""INTRA"")") - B678)/(_xll.FDS($A$1,"P_PRICE_HIGH("&amp;A678&amp;","&amp;A678&amp;"-14D,,,,""PRICE"",""INTRA"")") - _xll.FDS($A$1,"P_PRICE_LOW("&amp;A678&amp;","&amp;A678&amp;"-14D,,,,""PRICE"",""INTRA"")"))</f>
        <v>-1919.1205690097017</v>
      </c>
      <c r="O678">
        <v>-540</v>
      </c>
      <c r="P678">
        <v>1.7846337527976091</v>
      </c>
      <c r="Q678">
        <v>1.554669588219632</v>
      </c>
      <c r="R678">
        <v>10.538664286965931</v>
      </c>
      <c r="S678">
        <v>8.9968257427597784</v>
      </c>
      <c r="T678">
        <v>13.449859962347119</v>
      </c>
      <c r="U678">
        <v>11.171875733342739</v>
      </c>
      <c r="V678">
        <v>3.230881048251848</v>
      </c>
      <c r="W678">
        <v>3.682916683215363</v>
      </c>
      <c r="X678">
        <v>1.539007387651852</v>
      </c>
      <c r="Y678">
        <v>43.851332134243478</v>
      </c>
      <c r="Z678">
        <v>-0.1327695056490075</v>
      </c>
      <c r="AA678">
        <v>19.24377210856516</v>
      </c>
      <c r="AB678">
        <v>17.68496660600567</v>
      </c>
      <c r="AC678">
        <v>11.96098617021096</v>
      </c>
      <c r="AD678">
        <v>14.636415911142519</v>
      </c>
      <c r="AE678">
        <v>60.280232070196178</v>
      </c>
    </row>
    <row r="679" spans="1:31" x14ac:dyDescent="0.25">
      <c r="A679" t="str">
        <v>6/08/10</v>
      </c>
      <c r="B679">
        <v>19.86</v>
      </c>
      <c r="C679">
        <v>19.86</v>
      </c>
      <c r="D679" s="1">
        <v>19.86</v>
      </c>
      <c r="E679">
        <v>19.86</v>
      </c>
      <c r="F679">
        <v>19.86</v>
      </c>
      <c r="G679">
        <v>1.426661571722412</v>
      </c>
      <c r="H679">
        <v>19.957999999999998</v>
      </c>
      <c r="I679">
        <v>19.872499999999999</v>
      </c>
      <c r="J679">
        <v>19.895333999999998</v>
      </c>
      <c r="K679">
        <v>20.002500000000001</v>
      </c>
      <c r="L679">
        <v>20.134615</v>
      </c>
      <c r="M679">
        <v>43.443550000000002</v>
      </c>
      <c r="N679" s="1">
        <f>-100*(_xll.FDS($A$1,"P_PRICE_HIGH("&amp;A679&amp;","&amp;A679&amp;"-14D,,,,""PRICE"",""INTRA"")") - B679)/(_xll.FDS($A$1,"P_PRICE_HIGH("&amp;A679&amp;","&amp;A679&amp;"-14D,,,,""PRICE"",""INTRA"")") - _xll.FDS($A$1,"P_PRICE_LOW("&amp;A679&amp;","&amp;A679&amp;"-14D,,,,""PRICE"",""INTRA"")"))</f>
        <v>-1919.1090505946358</v>
      </c>
      <c r="O679">
        <v>-527</v>
      </c>
      <c r="P679">
        <v>1.788255015332564</v>
      </c>
      <c r="Q679">
        <v>1.564328470937268</v>
      </c>
      <c r="R679">
        <v>10.558697418808601</v>
      </c>
      <c r="S679">
        <v>9.0477820525429173</v>
      </c>
      <c r="T679">
        <v>13.47182017589021</v>
      </c>
      <c r="U679">
        <v>11.237226860215671</v>
      </c>
      <c r="V679">
        <v>3.2244669279047851</v>
      </c>
      <c r="W679">
        <v>3.6634035021162599</v>
      </c>
      <c r="X679">
        <v>44.163926378286199</v>
      </c>
      <c r="Y679">
        <v>43.878176568361368</v>
      </c>
      <c r="Z679">
        <v>-0.126412482392631</v>
      </c>
      <c r="AA679">
        <v>18.876586671736291</v>
      </c>
      <c r="AB679">
        <v>17.634232983860471</v>
      </c>
      <c r="AC679">
        <v>12.03142385917978</v>
      </c>
      <c r="AD679">
        <v>14.661841888755241</v>
      </c>
      <c r="AE679">
        <v>60.244789265656713</v>
      </c>
    </row>
    <row r="680" spans="1:31" x14ac:dyDescent="0.25">
      <c r="A680" t="str">
        <v>6/09/10</v>
      </c>
      <c r="B680">
        <v>20.05</v>
      </c>
      <c r="C680">
        <v>20.05</v>
      </c>
      <c r="D680" s="1">
        <v>20.05</v>
      </c>
      <c r="E680">
        <v>20.05</v>
      </c>
      <c r="F680">
        <v>20.05</v>
      </c>
      <c r="G680">
        <v>1.4158378741158659</v>
      </c>
      <c r="H680">
        <v>20</v>
      </c>
      <c r="I680">
        <v>19.88</v>
      </c>
      <c r="J680">
        <v>19.885334</v>
      </c>
      <c r="K680">
        <v>19.987500000000001</v>
      </c>
      <c r="L680">
        <v>20.100000000000001</v>
      </c>
      <c r="M680">
        <v>46.922142000000001</v>
      </c>
      <c r="N680" s="1">
        <f>-100*(_xll.FDS($A$1,"P_PRICE_HIGH("&amp;A680&amp;","&amp;A680&amp;"-14D,,,,""PRICE"",""INTRA"")") - B680)/(_xll.FDS($A$1,"P_PRICE_HIGH("&amp;A680&amp;","&amp;A680&amp;"-14D,,,,""PRICE"",""INTRA"")") - _xll.FDS($A$1,"P_PRICE_LOW("&amp;A680&amp;","&amp;A680&amp;"-14D,,,,""PRICE"",""INTRA"")"))</f>
        <v>-2119.2501118758905</v>
      </c>
      <c r="O680">
        <v>-502</v>
      </c>
      <c r="P680">
        <v>1.790962030432659</v>
      </c>
      <c r="Q680">
        <v>1.5720984168410439</v>
      </c>
      <c r="R680">
        <v>10.58409308737107</v>
      </c>
      <c r="S680">
        <v>9.0991762140863663</v>
      </c>
      <c r="T680">
        <v>13.50977077169687</v>
      </c>
      <c r="U680">
        <v>11.313764180047331</v>
      </c>
      <c r="V680">
        <v>3.2151175857777941</v>
      </c>
      <c r="W680">
        <v>3.6453843435648192</v>
      </c>
      <c r="X680">
        <v>84.404366109733303</v>
      </c>
      <c r="Y680">
        <v>43.874399278948367</v>
      </c>
      <c r="Z680">
        <v>-0.16304450132986731</v>
      </c>
      <c r="AA680">
        <v>19.812054427298559</v>
      </c>
      <c r="AB680">
        <v>17.428010343039659</v>
      </c>
      <c r="AC680">
        <v>12.091130479413589</v>
      </c>
      <c r="AD680">
        <v>14.67967641884508</v>
      </c>
      <c r="AE680">
        <v>60.285025368831818</v>
      </c>
    </row>
    <row r="681" spans="1:31" x14ac:dyDescent="0.25">
      <c r="A681" t="str">
        <v>6/10/10</v>
      </c>
      <c r="B681">
        <v>20.05</v>
      </c>
      <c r="C681">
        <v>20.05</v>
      </c>
      <c r="D681" s="1">
        <v>20.05</v>
      </c>
      <c r="E681">
        <v>20.05</v>
      </c>
      <c r="F681">
        <v>20.05</v>
      </c>
      <c r="G681">
        <v>1.413983977605066</v>
      </c>
      <c r="H681">
        <v>19.98</v>
      </c>
      <c r="I681">
        <v>19.940833999999999</v>
      </c>
      <c r="J681">
        <v>19.896667000000001</v>
      </c>
      <c r="K681">
        <v>19.97</v>
      </c>
      <c r="L681">
        <v>20.067308000000001</v>
      </c>
      <c r="M681">
        <v>46.922142000000001</v>
      </c>
      <c r="N681" s="1">
        <f>-100*(_xll.FDS($A$1,"P_PRICE_HIGH("&amp;A681&amp;","&amp;A681&amp;"-14D,,,,""PRICE"",""INTRA"")") - B681)/(_xll.FDS($A$1,"P_PRICE_HIGH("&amp;A681&amp;","&amp;A681&amp;"-14D,,,,""PRICE"",""INTRA"")") - _xll.FDS($A$1,"P_PRICE_LOW("&amp;A681&amp;","&amp;A681&amp;"-14D,,,,""PRICE"",""INTRA"")"))</f>
        <v>-2119.2501118758905</v>
      </c>
      <c r="O681">
        <v>-500</v>
      </c>
      <c r="P681">
        <v>1.792937231611845</v>
      </c>
      <c r="Q681">
        <v>1.5763689306814259</v>
      </c>
      <c r="R681">
        <v>10.589463165977239</v>
      </c>
      <c r="S681">
        <v>9.1119826516858442</v>
      </c>
      <c r="T681">
        <v>13.52780203631346</v>
      </c>
      <c r="U681">
        <v>11.37606904535221</v>
      </c>
      <c r="V681">
        <v>3.2122373659196519</v>
      </c>
      <c r="W681">
        <v>3.6380715889103188</v>
      </c>
      <c r="X681">
        <v>59.034480983690798</v>
      </c>
      <c r="Y681">
        <v>43.839537284346378</v>
      </c>
      <c r="Z681">
        <v>-0.19375081393998439</v>
      </c>
      <c r="AA681">
        <v>19.64503707923495</v>
      </c>
      <c r="AB681">
        <v>17.50107399444757</v>
      </c>
      <c r="AC681">
        <v>12.10644948079633</v>
      </c>
      <c r="AD681">
        <v>14.6822946595349</v>
      </c>
      <c r="AE681">
        <v>60.273448269322628</v>
      </c>
    </row>
    <row r="682" spans="1:31" x14ac:dyDescent="0.25">
      <c r="A682" t="str">
        <v>6/11/10</v>
      </c>
      <c r="B682">
        <v>20.25</v>
      </c>
      <c r="C682">
        <v>20.25</v>
      </c>
      <c r="D682" s="1">
        <v>20.25</v>
      </c>
      <c r="E682">
        <v>20.25</v>
      </c>
      <c r="F682">
        <v>20.25</v>
      </c>
      <c r="G682">
        <v>1.4146587234470249</v>
      </c>
      <c r="H682">
        <v>19.989999999999998</v>
      </c>
      <c r="I682">
        <v>20.001667000000001</v>
      </c>
      <c r="J682">
        <v>19.921333000000001</v>
      </c>
      <c r="K682">
        <v>19.952500000000001</v>
      </c>
      <c r="L682">
        <v>20.057691999999999</v>
      </c>
      <c r="M682">
        <v>50.629264999999997</v>
      </c>
      <c r="N682" s="1">
        <f>-100*(_xll.FDS($A$1,"P_PRICE_HIGH("&amp;A682&amp;","&amp;A682&amp;"-14D,,,,""PRICE"",""INTRA"")") - B682)/(_xll.FDS($A$1,"P_PRICE_HIGH("&amp;A682&amp;","&amp;A682&amp;"-14D,,,,""PRICE"",""INTRA"")") - _xll.FDS($A$1,"P_PRICE_LOW("&amp;A682&amp;","&amp;A682&amp;"-14D,,,,""PRICE"",""INTRA"")"))</f>
        <v>-1950.4931062766102</v>
      </c>
      <c r="O682">
        <v>-460</v>
      </c>
      <c r="P682">
        <v>1.8000107566775401</v>
      </c>
      <c r="Q682">
        <v>1.595032527057195</v>
      </c>
      <c r="R682">
        <v>10.64286298261227</v>
      </c>
      <c r="S682">
        <v>9.2321836449382495</v>
      </c>
      <c r="T682">
        <v>13.56872726133113</v>
      </c>
      <c r="U682">
        <v>11.4797864439773</v>
      </c>
      <c r="V682">
        <v>3.1960634340364931</v>
      </c>
      <c r="W682">
        <v>3.5929993422005628</v>
      </c>
      <c r="X682">
        <v>96.681682014324949</v>
      </c>
      <c r="Y682">
        <v>43.810327805159972</v>
      </c>
      <c r="Z682">
        <v>-0.45108676167318679</v>
      </c>
      <c r="AA682">
        <v>19.245022936161789</v>
      </c>
      <c r="AB682">
        <v>17.64732535279375</v>
      </c>
      <c r="AC682">
        <v>12.249204260175009</v>
      </c>
      <c r="AD682">
        <v>14.74712709174554</v>
      </c>
      <c r="AE682">
        <v>60.229201016074697</v>
      </c>
    </row>
    <row r="683" spans="1:31" x14ac:dyDescent="0.25">
      <c r="A683" t="str">
        <v>6/14/10</v>
      </c>
      <c r="B683">
        <v>20.45</v>
      </c>
      <c r="C683">
        <v>20.45</v>
      </c>
      <c r="D683" s="1">
        <v>20.45</v>
      </c>
      <c r="E683">
        <v>20.45</v>
      </c>
      <c r="F683">
        <v>20.45</v>
      </c>
      <c r="G683">
        <v>1.4073825942472229</v>
      </c>
      <c r="H683">
        <v>20.132000000000001</v>
      </c>
      <c r="I683">
        <v>20.054167</v>
      </c>
      <c r="J683">
        <v>19.954000000000001</v>
      </c>
      <c r="K683">
        <v>19.9575</v>
      </c>
      <c r="L683">
        <v>20.061539</v>
      </c>
      <c r="M683">
        <v>54.082946999999997</v>
      </c>
      <c r="N683" s="1">
        <f>-100*(_xll.FDS($A$1,"P_PRICE_HIGH("&amp;A683&amp;","&amp;A683&amp;"-14D,,,,""PRICE"",""INTRA"")") - B683)/(_xll.FDS($A$1,"P_PRICE_HIGH("&amp;A683&amp;","&amp;A683&amp;"-14D,,,,""PRICE"",""INTRA"")") - _xll.FDS($A$1,"P_PRICE_LOW("&amp;A683&amp;","&amp;A683&amp;"-14D,,,,""PRICE"",""INTRA"")"))</f>
        <v>-1775.5585616650326</v>
      </c>
      <c r="O683">
        <v>-431</v>
      </c>
      <c r="P683">
        <v>1.805075830404435</v>
      </c>
      <c r="Q683">
        <v>1.608913777879569</v>
      </c>
      <c r="R683">
        <v>10.667127025251331</v>
      </c>
      <c r="S683">
        <v>9.2833883091979281</v>
      </c>
      <c r="T683">
        <v>13.58996446407445</v>
      </c>
      <c r="U683">
        <v>11.54593247912884</v>
      </c>
      <c r="V683">
        <v>3.1824936752833701</v>
      </c>
      <c r="W683">
        <v>3.5600163704153851</v>
      </c>
      <c r="X683">
        <v>92.684617985003001</v>
      </c>
      <c r="Y683">
        <v>43.745242781986313</v>
      </c>
      <c r="Z683">
        <v>-0.52662248048792848</v>
      </c>
      <c r="AA683">
        <v>18.998989329035091</v>
      </c>
      <c r="AB683">
        <v>17.6415194908983</v>
      </c>
      <c r="AC683">
        <v>12.345293108310191</v>
      </c>
      <c r="AD683">
        <v>14.777444570693669</v>
      </c>
      <c r="AE683">
        <v>60.143797665559063</v>
      </c>
    </row>
    <row r="684" spans="1:31" x14ac:dyDescent="0.25">
      <c r="A684" t="str">
        <v>6/15/10</v>
      </c>
      <c r="B684">
        <v>20.5</v>
      </c>
      <c r="C684">
        <v>20.5</v>
      </c>
      <c r="D684" s="1">
        <v>20.5</v>
      </c>
      <c r="E684">
        <v>20.5</v>
      </c>
      <c r="F684">
        <v>20.5</v>
      </c>
      <c r="G684">
        <v>1.3125405240068351</v>
      </c>
      <c r="H684">
        <v>20.260000000000002</v>
      </c>
      <c r="I684">
        <v>20.087499999999999</v>
      </c>
      <c r="J684">
        <v>20.032667</v>
      </c>
      <c r="K684">
        <v>19.986499999999999</v>
      </c>
      <c r="L684">
        <v>20.076923000000001</v>
      </c>
      <c r="M684">
        <v>54.931750000000001</v>
      </c>
      <c r="N684" s="1">
        <f>-100*(_xll.FDS($A$1,"P_PRICE_HIGH("&amp;A684&amp;","&amp;A684&amp;"-14D,,,,""PRICE"",""INTRA"")") - B684)/(_xll.FDS($A$1,"P_PRICE_HIGH("&amp;A684&amp;","&amp;A684&amp;"-14D,,,,""PRICE"",""INTRA"")") - _xll.FDS($A$1,"P_PRICE_LOW("&amp;A684&amp;","&amp;A684&amp;"-14D,,,,""PRICE"",""INTRA"")"))</f>
        <v>-1718.9427463308814</v>
      </c>
      <c r="O684">
        <v>-422</v>
      </c>
      <c r="P684">
        <v>1.804778556784264</v>
      </c>
      <c r="Q684">
        <v>1.6094752375544421</v>
      </c>
      <c r="R684">
        <v>10.66223244821356</v>
      </c>
      <c r="S684">
        <v>9.2735362326043393</v>
      </c>
      <c r="T684">
        <v>13.578727811805219</v>
      </c>
      <c r="U684">
        <v>11.531579841261919</v>
      </c>
      <c r="V684">
        <v>3.1838859572860518</v>
      </c>
      <c r="W684">
        <v>3.56084636546275</v>
      </c>
      <c r="X684">
        <v>60.513878676540799</v>
      </c>
      <c r="Y684">
        <v>43.750186910222808</v>
      </c>
      <c r="Z684">
        <v>-0.52528543244193426</v>
      </c>
      <c r="AA684">
        <v>18.814557435607171</v>
      </c>
      <c r="AB684">
        <v>17.685571674336391</v>
      </c>
      <c r="AC684">
        <v>12.343620839324521</v>
      </c>
      <c r="AD684">
        <v>14.772547853995659</v>
      </c>
      <c r="AE684">
        <v>60.103101088112368</v>
      </c>
    </row>
    <row r="685" spans="1:31" x14ac:dyDescent="0.25">
      <c r="A685" t="str">
        <v>6/17/10</v>
      </c>
      <c r="B685">
        <v>20.55</v>
      </c>
      <c r="C685">
        <v>20.55</v>
      </c>
      <c r="D685" s="1">
        <v>20.55</v>
      </c>
      <c r="E685">
        <v>20.55</v>
      </c>
      <c r="F685">
        <v>20.55</v>
      </c>
      <c r="G685">
        <v>1.2795516978550041</v>
      </c>
      <c r="H685">
        <v>20.36</v>
      </c>
      <c r="I685">
        <v>20.125</v>
      </c>
      <c r="J685">
        <v>20.101334000000001</v>
      </c>
      <c r="K685">
        <v>20.004000000000001</v>
      </c>
      <c r="L685">
        <v>20.073076</v>
      </c>
      <c r="M685">
        <v>55.811439999999997</v>
      </c>
      <c r="N685" s="1">
        <f>-100*(_xll.FDS($A$1,"P_PRICE_HIGH("&amp;A685&amp;","&amp;A685&amp;"-14D,,,,""PRICE"",""INTRA"")") - B685)/(_xll.FDS($A$1,"P_PRICE_HIGH("&amp;A685&amp;","&amp;A685&amp;"-14D,,,,""PRICE"",""INTRA"")") - _xll.FDS($A$1,"P_PRICE_LOW("&amp;A685&amp;","&amp;A685&amp;"-14D,,,,""PRICE"",""INTRA"")"))</f>
        <v>-1640.3660925472846</v>
      </c>
      <c r="O685">
        <v>-410</v>
      </c>
      <c r="P685">
        <v>1.806903103083993</v>
      </c>
      <c r="Q685">
        <v>1.6152843375059629</v>
      </c>
      <c r="R685">
        <v>10.74361717025524</v>
      </c>
      <c r="S685">
        <v>9.3822633690745967</v>
      </c>
      <c r="T685">
        <v>13.607433874038909</v>
      </c>
      <c r="U685">
        <v>11.643030511277299</v>
      </c>
      <c r="V685">
        <v>3.1807118526711489</v>
      </c>
      <c r="W685">
        <v>3.5502085469848832</v>
      </c>
      <c r="X685">
        <v>47.015087300478861</v>
      </c>
      <c r="Y685">
        <v>43.749119315068157</v>
      </c>
      <c r="Z685">
        <v>-0.61384159568228802</v>
      </c>
      <c r="AA685">
        <v>18.826716106276489</v>
      </c>
      <c r="AB685">
        <v>17.736631594310829</v>
      </c>
      <c r="AC685">
        <v>12.38021932707148</v>
      </c>
      <c r="AD685">
        <v>14.781844620107909</v>
      </c>
      <c r="AE685">
        <v>60.065377936361777</v>
      </c>
    </row>
    <row r="686" spans="1:31" x14ac:dyDescent="0.25">
      <c r="A686" t="str">
        <v>6/18/10</v>
      </c>
      <c r="B686">
        <v>20.65</v>
      </c>
      <c r="C686">
        <v>20.65</v>
      </c>
      <c r="D686" s="1">
        <v>20.65</v>
      </c>
      <c r="E686">
        <v>20.65</v>
      </c>
      <c r="F686">
        <v>20.65</v>
      </c>
      <c r="G686">
        <v>1.2186927594904191</v>
      </c>
      <c r="H686">
        <v>20.48</v>
      </c>
      <c r="I686">
        <v>20.190833999999999</v>
      </c>
      <c r="J686">
        <v>20.156666000000001</v>
      </c>
      <c r="K686">
        <v>20.0425</v>
      </c>
      <c r="L686">
        <v>20.084616</v>
      </c>
      <c r="M686">
        <v>57.59422</v>
      </c>
      <c r="N686" s="1">
        <f>-100*(_xll.FDS($A$1,"P_PRICE_HIGH("&amp;A686&amp;","&amp;A686&amp;"-14D,,,,""PRICE"",""INTRA"")") - B686)/(_xll.FDS($A$1,"P_PRICE_HIGH("&amp;A686&amp;","&amp;A686&amp;"-14D,,,,""PRICE"",""INTRA"")") - _xll.FDS($A$1,"P_PRICE_LOW("&amp;A686&amp;","&amp;A686&amp;"-14D,,,,""PRICE"",""INTRA"")"))</f>
        <v>-1838.7107587768967</v>
      </c>
      <c r="O686">
        <v>-396</v>
      </c>
      <c r="P686">
        <v>1.8107444737170411</v>
      </c>
      <c r="Q686">
        <v>1.624121689436711</v>
      </c>
      <c r="R686">
        <v>10.75896527116501</v>
      </c>
      <c r="S686">
        <v>9.4128952231017102</v>
      </c>
      <c r="T686">
        <v>13.625228681235379</v>
      </c>
      <c r="U686">
        <v>11.67562261251504</v>
      </c>
      <c r="V686">
        <v>3.1688441523962818</v>
      </c>
      <c r="W686">
        <v>3.5250285124234089</v>
      </c>
      <c r="X686">
        <v>91.007079932225338</v>
      </c>
      <c r="Y686">
        <v>43.759518281440123</v>
      </c>
      <c r="Z686">
        <v>-0.54074387451931161</v>
      </c>
      <c r="AA686">
        <v>18.22989516612013</v>
      </c>
      <c r="AB686">
        <v>17.644616503130059</v>
      </c>
      <c r="AC686">
        <v>12.472237146097561</v>
      </c>
      <c r="AD686">
        <v>14.820816718180639</v>
      </c>
      <c r="AE686">
        <v>60.046172273652999</v>
      </c>
    </row>
    <row r="687" spans="1:31" x14ac:dyDescent="0.25">
      <c r="A687" t="str">
        <v>6/21/10</v>
      </c>
      <c r="B687">
        <v>21.35</v>
      </c>
      <c r="C687">
        <v>21.35</v>
      </c>
      <c r="D687" s="1">
        <v>21.35</v>
      </c>
      <c r="E687">
        <v>21.35</v>
      </c>
      <c r="F687">
        <v>21.35</v>
      </c>
      <c r="G687">
        <v>1.405061730292158</v>
      </c>
      <c r="H687">
        <v>20.7</v>
      </c>
      <c r="I687">
        <v>20.316668</v>
      </c>
      <c r="J687">
        <v>20.239999999999998</v>
      </c>
      <c r="K687">
        <v>20.116</v>
      </c>
      <c r="L687">
        <v>20.121155000000002</v>
      </c>
      <c r="M687">
        <v>67.483665000000002</v>
      </c>
      <c r="N687" s="1">
        <f>-100*(_xll.FDS($A$1,"P_PRICE_HIGH("&amp;A687&amp;","&amp;A687&amp;"-14D,,,,""PRICE"",""INTRA"")") - B687)/(_xll.FDS($A$1,"P_PRICE_HIGH("&amp;A687&amp;","&amp;A687&amp;"-14D,,,,""PRICE"",""INTRA"")") - _xll.FDS($A$1,"P_PRICE_LOW("&amp;A687&amp;","&amp;A687&amp;"-14D,,,,""PRICE"",""INTRA"")"))</f>
        <v>-1211.4127853775474</v>
      </c>
      <c r="O687">
        <v>-358</v>
      </c>
      <c r="P687">
        <v>1.832746785009477</v>
      </c>
      <c r="Q687">
        <v>1.6720857147795971</v>
      </c>
      <c r="R687">
        <v>10.896171745793341</v>
      </c>
      <c r="S687">
        <v>9.6685380572922099</v>
      </c>
      <c r="T687">
        <v>13.711060942358589</v>
      </c>
      <c r="U687">
        <v>11.885272781941699</v>
      </c>
      <c r="V687">
        <v>3.1241603938759601</v>
      </c>
      <c r="W687">
        <v>3.421428160464052</v>
      </c>
      <c r="X687">
        <v>99.182521143072051</v>
      </c>
      <c r="Y687">
        <v>43.683513402210792</v>
      </c>
      <c r="Z687">
        <v>-0.51769443047452079</v>
      </c>
      <c r="AA687">
        <v>17.915039499906161</v>
      </c>
      <c r="AB687">
        <v>17.84345382492198</v>
      </c>
      <c r="AC687">
        <v>12.82806001744607</v>
      </c>
      <c r="AD687">
        <v>14.99265519604033</v>
      </c>
      <c r="AE687">
        <v>59.942406062160018</v>
      </c>
    </row>
    <row r="688" spans="1:31" x14ac:dyDescent="0.25">
      <c r="A688" t="str">
        <v>6/22/10</v>
      </c>
      <c r="B688">
        <v>21.25</v>
      </c>
      <c r="C688">
        <v>21.25</v>
      </c>
      <c r="D688" s="1">
        <v>21.25</v>
      </c>
      <c r="E688">
        <v>21.25</v>
      </c>
      <c r="F688">
        <v>21.25</v>
      </c>
      <c r="G688">
        <v>1.4170461690859559</v>
      </c>
      <c r="H688">
        <v>20.86</v>
      </c>
      <c r="I688">
        <v>20.408332999999999</v>
      </c>
      <c r="J688">
        <v>20.316668</v>
      </c>
      <c r="K688">
        <v>20.180499999999999</v>
      </c>
      <c r="L688">
        <v>20.146153999999999</v>
      </c>
      <c r="M688">
        <v>65.146320000000003</v>
      </c>
      <c r="N688" s="1">
        <f>-100*(_xll.FDS($A$1,"P_PRICE_HIGH("&amp;A688&amp;","&amp;A688&amp;"-14D,,,,""PRICE"",""INTRA"")") - B688)/(_xll.FDS($A$1,"P_PRICE_HIGH("&amp;A688&amp;","&amp;A688&amp;"-14D,,,,""PRICE"",""INTRA"")") - _xll.FDS($A$1,"P_PRICE_LOW("&amp;A688&amp;","&amp;A688&amp;"-14D,,,,""PRICE"",""INTRA"")"))</f>
        <v>-1199.4729062346012</v>
      </c>
      <c r="O688">
        <v>-366</v>
      </c>
      <c r="P688">
        <v>1.8281134000213639</v>
      </c>
      <c r="Q688">
        <v>1.6631965984046411</v>
      </c>
      <c r="R688">
        <v>10.88088856917498</v>
      </c>
      <c r="S688">
        <v>9.6304748503899482</v>
      </c>
      <c r="T688">
        <v>13.70545940148199</v>
      </c>
      <c r="U688">
        <v>11.8861752426923</v>
      </c>
      <c r="V688">
        <v>3.1278909800516921</v>
      </c>
      <c r="W688">
        <v>3.431910754452407</v>
      </c>
      <c r="X688">
        <v>16.45246616872911</v>
      </c>
      <c r="Y688">
        <v>43.713593347308212</v>
      </c>
      <c r="Z688">
        <v>-0.39749565346363253</v>
      </c>
      <c r="AA688">
        <v>18.102858251688321</v>
      </c>
      <c r="AB688">
        <v>17.168943871808668</v>
      </c>
      <c r="AC688">
        <v>12.796313588590589</v>
      </c>
      <c r="AD688">
        <v>14.957004472980699</v>
      </c>
      <c r="AE688">
        <v>59.98867780488095</v>
      </c>
    </row>
    <row r="689" spans="1:31" x14ac:dyDescent="0.25">
      <c r="A689" t="str">
        <v>6/23/10</v>
      </c>
      <c r="B689">
        <v>21.25</v>
      </c>
      <c r="C689">
        <v>21.25</v>
      </c>
      <c r="D689" s="1">
        <v>21.25</v>
      </c>
      <c r="E689">
        <v>21.25</v>
      </c>
      <c r="F689">
        <v>21.25</v>
      </c>
      <c r="G689">
        <v>1.1461531247467429</v>
      </c>
      <c r="H689">
        <v>21.01</v>
      </c>
      <c r="I689">
        <v>20.495832</v>
      </c>
      <c r="J689">
        <v>20.409334000000001</v>
      </c>
      <c r="K689">
        <v>20.277000000000001</v>
      </c>
      <c r="L689">
        <v>20.180769000000002</v>
      </c>
      <c r="M689">
        <v>65.146320000000003</v>
      </c>
      <c r="N689" s="1">
        <f>-100*(_xll.FDS($A$1,"P_PRICE_HIGH("&amp;A689&amp;","&amp;A689&amp;"-14D,,,,""PRICE"",""INTRA"")") - B689)/(_xll.FDS($A$1,"P_PRICE_HIGH("&amp;A689&amp;","&amp;A689&amp;"-14D,,,,""PRICE"",""INTRA"")") - _xll.FDS($A$1,"P_PRICE_LOW("&amp;A689&amp;","&amp;A689&amp;"-14D,,,,""PRICE"",""INTRA"")"))</f>
        <v>-1199.4729062346012</v>
      </c>
      <c r="O689">
        <v>-361</v>
      </c>
      <c r="P689">
        <v>1.830558983125897</v>
      </c>
      <c r="Q689">
        <v>1.6687422730281349</v>
      </c>
      <c r="R689">
        <v>10.88585758634022</v>
      </c>
      <c r="S689">
        <v>9.616302567842208</v>
      </c>
      <c r="T689">
        <v>13.715992654408989</v>
      </c>
      <c r="U689">
        <v>11.912831393259671</v>
      </c>
      <c r="V689">
        <v>3.1264703995745031</v>
      </c>
      <c r="W689">
        <v>3.426197533048799</v>
      </c>
      <c r="X689">
        <v>40.514994594449902</v>
      </c>
      <c r="Y689">
        <v>43.74727498365845</v>
      </c>
      <c r="Z689">
        <v>-0.36177416153084652</v>
      </c>
      <c r="AA689">
        <v>17.760772570411589</v>
      </c>
      <c r="AB689">
        <v>17.21408056257599</v>
      </c>
      <c r="AC689">
        <v>12.827020211363379</v>
      </c>
      <c r="AD689">
        <v>14.97039912849112</v>
      </c>
      <c r="AE689">
        <v>59.919345720255748</v>
      </c>
    </row>
    <row r="690" spans="1:31" x14ac:dyDescent="0.25">
      <c r="A690" t="str">
        <v>6/24/10</v>
      </c>
      <c r="B690">
        <v>21.05</v>
      </c>
      <c r="C690">
        <v>21.05</v>
      </c>
      <c r="D690" s="1">
        <v>21.05</v>
      </c>
      <c r="E690">
        <v>21.05</v>
      </c>
      <c r="F690">
        <v>21.05</v>
      </c>
      <c r="G690">
        <v>1.180524655959843</v>
      </c>
      <c r="H690">
        <v>21.11</v>
      </c>
      <c r="I690">
        <v>20.605</v>
      </c>
      <c r="J690">
        <v>20.49</v>
      </c>
      <c r="K690">
        <v>20.3535</v>
      </c>
      <c r="L690">
        <v>20.224232000000001</v>
      </c>
      <c r="M690">
        <v>60.301758</v>
      </c>
      <c r="N690" s="1">
        <f>-100*(_xll.FDS($A$1,"P_PRICE_HIGH("&amp;A690&amp;","&amp;A690&amp;"-14D,,,,""PRICE"",""INTRA"")") - B690)/(_xll.FDS($A$1,"P_PRICE_HIGH("&amp;A690&amp;","&amp;A690&amp;"-14D,,,,""PRICE"",""INTRA"")") - _xll.FDS($A$1,"P_PRICE_LOW("&amp;A690&amp;","&amp;A690&amp;"-14D,,,,""PRICE"",""INTRA"")"))</f>
        <v>-1199.4843647947187</v>
      </c>
      <c r="O690">
        <v>-374</v>
      </c>
      <c r="P690">
        <v>1.8227695069757781</v>
      </c>
      <c r="Q690">
        <v>1.654856151794839</v>
      </c>
      <c r="R690">
        <v>10.85760767575081</v>
      </c>
      <c r="S690">
        <v>9.5628568265710889</v>
      </c>
      <c r="T690">
        <v>13.68340307220026</v>
      </c>
      <c r="U690">
        <v>11.858817637022669</v>
      </c>
      <c r="V690">
        <v>3.1368530693568171</v>
      </c>
      <c r="W690">
        <v>3.45600324057893</v>
      </c>
      <c r="X690">
        <v>25.554487775522809</v>
      </c>
      <c r="Y690">
        <v>43.698685333237961</v>
      </c>
      <c r="Z690">
        <v>-0.1833266742012741</v>
      </c>
      <c r="AA690">
        <v>18.141909691158009</v>
      </c>
      <c r="AB690">
        <v>17.552823529489089</v>
      </c>
      <c r="AC690">
        <v>12.70542128989192</v>
      </c>
      <c r="AD690">
        <v>14.91269796911372</v>
      </c>
      <c r="AE690">
        <v>59.931672065544433</v>
      </c>
    </row>
    <row r="691" spans="1:31" x14ac:dyDescent="0.25">
      <c r="A691" t="str">
        <v>6/25/10</v>
      </c>
      <c r="B691">
        <v>21.05</v>
      </c>
      <c r="C691">
        <v>21.05</v>
      </c>
      <c r="D691" s="1">
        <v>21.05</v>
      </c>
      <c r="E691">
        <v>21.05</v>
      </c>
      <c r="F691">
        <v>21.05</v>
      </c>
      <c r="G691">
        <v>1.1513731312738289</v>
      </c>
      <c r="H691">
        <v>21.19</v>
      </c>
      <c r="I691">
        <v>20.704166000000001</v>
      </c>
      <c r="J691">
        <v>20.55</v>
      </c>
      <c r="K691">
        <v>20.414999999999999</v>
      </c>
      <c r="L691">
        <v>20.256924000000001</v>
      </c>
      <c r="M691">
        <v>60.301758</v>
      </c>
      <c r="N691" s="1">
        <f>-100*(_xll.FDS($A$1,"P_PRICE_HIGH("&amp;A691&amp;","&amp;A691&amp;"-14D,,,,""PRICE"",""INTRA"")") - B691)/(_xll.FDS($A$1,"P_PRICE_HIGH("&amp;A691&amp;","&amp;A691&amp;"-14D,,,,""PRICE"",""INTRA"")") - _xll.FDS($A$1,"P_PRICE_LOW("&amp;A691&amp;","&amp;A691&amp;"-14D,,,,""PRICE"",""INTRA"")"))</f>
        <v>-1199.4843647947187</v>
      </c>
      <c r="O691">
        <v>-387</v>
      </c>
      <c r="P691">
        <v>1.8191732128509099</v>
      </c>
      <c r="Q691">
        <v>1.6480887976868279</v>
      </c>
      <c r="R691">
        <v>10.799636072885111</v>
      </c>
      <c r="S691">
        <v>9.467835285694882</v>
      </c>
      <c r="T691">
        <v>13.675834648135069</v>
      </c>
      <c r="U691">
        <v>11.869124561248549</v>
      </c>
      <c r="V691">
        <v>3.143113300121481</v>
      </c>
      <c r="W691">
        <v>3.4705331012309522</v>
      </c>
      <c r="X691">
        <v>32.953770660035012</v>
      </c>
      <c r="Y691">
        <v>43.740060532637543</v>
      </c>
      <c r="Z691">
        <v>-0.18219311814878719</v>
      </c>
      <c r="AA691">
        <v>18.26657952934621</v>
      </c>
      <c r="AB691">
        <v>17.721630869961771</v>
      </c>
      <c r="AC691">
        <v>12.665074015604331</v>
      </c>
      <c r="AD691">
        <v>14.89235531843995</v>
      </c>
      <c r="AE691">
        <v>59.894227659112573</v>
      </c>
    </row>
    <row r="692" spans="1:31" x14ac:dyDescent="0.25">
      <c r="A692" t="str">
        <v>6/28/10</v>
      </c>
      <c r="B692">
        <v>21.15</v>
      </c>
      <c r="C692">
        <v>21.15</v>
      </c>
      <c r="D692" s="1">
        <v>21.15</v>
      </c>
      <c r="E692">
        <v>21.15</v>
      </c>
      <c r="F692">
        <v>21.15</v>
      </c>
      <c r="G692">
        <v>1.1229747858997119</v>
      </c>
      <c r="H692">
        <v>21.15</v>
      </c>
      <c r="I692">
        <v>20.795833999999999</v>
      </c>
      <c r="J692">
        <v>20.613333000000001</v>
      </c>
      <c r="K692">
        <v>20.467500000000001</v>
      </c>
      <c r="L692">
        <v>20.305769000000002</v>
      </c>
      <c r="M692">
        <v>61.942880000000002</v>
      </c>
      <c r="N692" s="1">
        <f>-100*(_xll.FDS($A$1,"P_PRICE_HIGH("&amp;A692&amp;","&amp;A692&amp;"-14D,,,,""PRICE"",""INTRA"")") - B692)/(_xll.FDS($A$1,"P_PRICE_HIGH("&amp;A692&amp;","&amp;A692&amp;"-14D,,,,""PRICE"",""INTRA"")") - _xll.FDS($A$1,"P_PRICE_LOW("&amp;A692&amp;","&amp;A692&amp;"-14D,,,,""PRICE"",""INTRA"")"))</f>
        <v>-1199.4786355146598</v>
      </c>
      <c r="O692">
        <v>-380</v>
      </c>
      <c r="P692">
        <v>1.81814672342654</v>
      </c>
      <c r="Q692">
        <v>1.648058409923105</v>
      </c>
      <c r="R692">
        <v>10.799851782061429</v>
      </c>
      <c r="S692">
        <v>9.4791933528505865</v>
      </c>
      <c r="T692">
        <v>13.644350442644431</v>
      </c>
      <c r="U692">
        <v>11.852973891622421</v>
      </c>
      <c r="V692">
        <v>3.1436588754446402</v>
      </c>
      <c r="W692">
        <v>3.4674789852623689</v>
      </c>
      <c r="X692">
        <v>86.683723053323774</v>
      </c>
      <c r="Y692">
        <v>43.716938510286298</v>
      </c>
      <c r="Z692">
        <v>-8.3524184779120353E-2</v>
      </c>
      <c r="AA692">
        <v>18.16253677476054</v>
      </c>
      <c r="AB692">
        <v>17.73689394782425</v>
      </c>
      <c r="AC692">
        <v>12.66869854296259</v>
      </c>
      <c r="AD692">
        <v>14.88399411489943</v>
      </c>
      <c r="AE692">
        <v>59.780405024727777</v>
      </c>
    </row>
    <row r="693" spans="1:31" x14ac:dyDescent="0.25">
      <c r="A693" t="str">
        <v>6/29/10</v>
      </c>
      <c r="B693">
        <v>20.6</v>
      </c>
      <c r="C693">
        <v>20.6</v>
      </c>
      <c r="D693" s="1">
        <v>20.6</v>
      </c>
      <c r="E693">
        <v>20.6</v>
      </c>
      <c r="F693">
        <v>20.6</v>
      </c>
      <c r="G693">
        <v>1.2956917847630041</v>
      </c>
      <c r="H693">
        <v>21.02</v>
      </c>
      <c r="I693">
        <v>20.841667000000001</v>
      </c>
      <c r="J693">
        <v>20.670666000000001</v>
      </c>
      <c r="K693">
        <v>20.4925</v>
      </c>
      <c r="L693">
        <v>20.333462000000001</v>
      </c>
      <c r="M693">
        <v>49.758957000000002</v>
      </c>
      <c r="N693" s="1">
        <f>-100*(_xll.FDS($A$1,"P_PRICE_HIGH("&amp;A693&amp;","&amp;A693&amp;"-14D,,,,""PRICE"",""INTRA"")") - B693)/(_xll.FDS($A$1,"P_PRICE_HIGH("&amp;A693&amp;","&amp;A693&amp;"-14D,,,,""PRICE"",""INTRA"")") - _xll.FDS($A$1,"P_PRICE_LOW("&amp;A693&amp;","&amp;A693&amp;"-14D,,,,""PRICE"",""INTRA"")"))</f>
        <v>-1289.2006724179325</v>
      </c>
      <c r="O693">
        <v>-420</v>
      </c>
      <c r="P693">
        <v>1.801223486875672</v>
      </c>
      <c r="Q693">
        <v>1.6158391543828501</v>
      </c>
      <c r="R693">
        <v>10.64914092059983</v>
      </c>
      <c r="S693">
        <v>9.2152873986962724</v>
      </c>
      <c r="T693">
        <v>13.50333451320569</v>
      </c>
      <c r="U693">
        <v>11.61948448546311</v>
      </c>
      <c r="V693">
        <v>3.177463543883658</v>
      </c>
      <c r="W693">
        <v>3.5403895465696431</v>
      </c>
      <c r="X693">
        <v>0.33342751697474332</v>
      </c>
      <c r="Y693">
        <v>43.718221225809863</v>
      </c>
      <c r="Z693">
        <v>-0.16299283040220819</v>
      </c>
      <c r="AA693">
        <v>17.684739112670751</v>
      </c>
      <c r="AB693">
        <v>17.580751683553501</v>
      </c>
      <c r="AC693">
        <v>12.407806431536549</v>
      </c>
      <c r="AD693">
        <v>14.737571130032009</v>
      </c>
      <c r="AE693">
        <v>59.759991218811301</v>
      </c>
    </row>
    <row r="694" spans="1:31" x14ac:dyDescent="0.25">
      <c r="A694" t="str">
        <v>6/30/10</v>
      </c>
      <c r="B694">
        <v>20.55</v>
      </c>
      <c r="C694">
        <v>20.55</v>
      </c>
      <c r="D694" s="1">
        <v>20.55</v>
      </c>
      <c r="E694">
        <v>20.55</v>
      </c>
      <c r="F694">
        <v>20.55</v>
      </c>
      <c r="G694">
        <v>1.261417585563434</v>
      </c>
      <c r="H694">
        <v>20.88</v>
      </c>
      <c r="I694">
        <v>20.866667</v>
      </c>
      <c r="J694">
        <v>20.716667000000001</v>
      </c>
      <c r="K694">
        <v>20.527000000000001</v>
      </c>
      <c r="L694">
        <v>20.356152999999999</v>
      </c>
      <c r="M694">
        <v>48.818854999999999</v>
      </c>
      <c r="N694" s="1">
        <f>-100*(_xll.FDS($A$1,"P_PRICE_HIGH("&amp;A694&amp;","&amp;A694&amp;"-14D,,,,""PRICE"",""INTRA"")") - B694)/(_xll.FDS($A$1,"P_PRICE_HIGH("&amp;A694&amp;","&amp;A694&amp;"-14D,,,,""PRICE"",""INTRA"")") - _xll.FDS($A$1,"P_PRICE_LOW("&amp;A694&amp;","&amp;A694&amp;"-14D,,,,""PRICE"",""INTRA"")"))</f>
        <v>-1330.8250699211792</v>
      </c>
      <c r="O694">
        <v>-429</v>
      </c>
      <c r="P694">
        <v>1.794045640455088</v>
      </c>
      <c r="Q694">
        <v>1.602997168573409</v>
      </c>
      <c r="R694">
        <v>10.62650038253495</v>
      </c>
      <c r="S694">
        <v>9.7197393078037635</v>
      </c>
      <c r="T694">
        <v>13.50952131164912</v>
      </c>
      <c r="U694">
        <v>11.63760812464696</v>
      </c>
      <c r="V694">
        <v>3.188122898204818</v>
      </c>
      <c r="W694">
        <v>3.5668829225650751</v>
      </c>
      <c r="X694">
        <v>20.282282091210341</v>
      </c>
      <c r="Y694">
        <v>43.68098064405774</v>
      </c>
      <c r="Z694">
        <v>-5.3754719321822193E-2</v>
      </c>
      <c r="AA694">
        <v>17.49706077256484</v>
      </c>
      <c r="AB694">
        <v>17.680111221903871</v>
      </c>
      <c r="AC694">
        <v>12.30662719317664</v>
      </c>
      <c r="AD694">
        <v>14.681599953448281</v>
      </c>
      <c r="AE694">
        <v>59.673593189301911</v>
      </c>
    </row>
    <row r="695" spans="1:31" x14ac:dyDescent="0.25">
      <c r="A695" t="str">
        <v>7/02/10</v>
      </c>
      <c r="B695">
        <v>20.25</v>
      </c>
      <c r="C695">
        <v>20.25</v>
      </c>
      <c r="D695" s="1">
        <v>20.25</v>
      </c>
      <c r="E695">
        <v>20.25</v>
      </c>
      <c r="F695">
        <v>20.25</v>
      </c>
      <c r="G695">
        <v>1.3130695715399809</v>
      </c>
      <c r="H695">
        <v>20.72</v>
      </c>
      <c r="I695">
        <v>20.85</v>
      </c>
      <c r="J695">
        <v>20.73</v>
      </c>
      <c r="K695">
        <v>20.547499999999999</v>
      </c>
      <c r="L695">
        <v>20.391923999999999</v>
      </c>
      <c r="M695">
        <v>43.507514999999998</v>
      </c>
      <c r="N695" s="1">
        <f>-100*(_xll.FDS($A$1,"P_PRICE_HIGH("&amp;A695&amp;","&amp;A695&amp;"-14D,,,,""PRICE"",""INTRA"")") - B695)/(_xll.FDS($A$1,"P_PRICE_HIGH("&amp;A695&amp;","&amp;A695&amp;"-14D,,,,""PRICE"",""INTRA"")") - _xll.FDS($A$1,"P_PRICE_LOW("&amp;A695&amp;","&amp;A695&amp;"-14D,,,,""PRICE"",""INTRA"")"))</f>
        <v>-1454.4724483841392</v>
      </c>
      <c r="O695">
        <v>-443</v>
      </c>
      <c r="P695">
        <v>1.781761552076528</v>
      </c>
      <c r="Q695">
        <v>1.5818720346694839</v>
      </c>
      <c r="R695">
        <v>10.558083536662039</v>
      </c>
      <c r="S695">
        <v>9.5978041452385661</v>
      </c>
      <c r="T695">
        <v>13.466878094939309</v>
      </c>
      <c r="U695">
        <v>11.564076242967801</v>
      </c>
      <c r="V695">
        <v>3.212603214542042</v>
      </c>
      <c r="W695">
        <v>3.619329820709551</v>
      </c>
      <c r="X695">
        <v>8.9094381718860109</v>
      </c>
      <c r="Y695">
        <v>43.76055205135841</v>
      </c>
      <c r="Z695">
        <v>7.1054552680476363E-2</v>
      </c>
      <c r="AA695">
        <v>18.06288126062379</v>
      </c>
      <c r="AB695">
        <v>17.860585666388062</v>
      </c>
      <c r="AC695">
        <v>12.15146374817281</v>
      </c>
      <c r="AD695">
        <v>14.593008993422441</v>
      </c>
      <c r="AE695">
        <v>59.738587512510023</v>
      </c>
    </row>
    <row r="696" spans="1:31" x14ac:dyDescent="0.25">
      <c r="A696" t="str">
        <v>7/05/10</v>
      </c>
      <c r="B696">
        <v>20.2</v>
      </c>
      <c r="C696">
        <v>20.2</v>
      </c>
      <c r="D696" s="1">
        <v>20.2</v>
      </c>
      <c r="E696">
        <v>20.2</v>
      </c>
      <c r="F696">
        <v>20.2</v>
      </c>
      <c r="G696">
        <v>1.2695281175009929</v>
      </c>
      <c r="H696">
        <v>20.55</v>
      </c>
      <c r="I696">
        <v>20.824999999999999</v>
      </c>
      <c r="J696">
        <v>20.74</v>
      </c>
      <c r="K696">
        <v>20.55</v>
      </c>
      <c r="L696">
        <v>20.418077</v>
      </c>
      <c r="M696">
        <v>42.674187000000003</v>
      </c>
      <c r="N696" s="1">
        <f>-100*(_xll.FDS($A$1,"P_PRICE_HIGH("&amp;A696&amp;","&amp;A696&amp;"-14D,,,,""PRICE"",""INTRA"")") - B696)/(_xll.FDS($A$1,"P_PRICE_HIGH("&amp;A696&amp;","&amp;A696&amp;"-14D,,,,""PRICE"",""INTRA"")") - _xll.FDS($A$1,"P_PRICE_LOW("&amp;A696&amp;","&amp;A696&amp;"-14D,,,,""PRICE"",""INTRA"")"))</f>
        <v>-1799.2892868805984</v>
      </c>
      <c r="O696">
        <v>-444</v>
      </c>
      <c r="P696">
        <v>1.777583657193919</v>
      </c>
      <c r="Q696">
        <v>1.576990328921644</v>
      </c>
      <c r="R696">
        <v>10.544096434338091</v>
      </c>
      <c r="S696">
        <v>9.5886904344896671</v>
      </c>
      <c r="T696">
        <v>13.43237241294992</v>
      </c>
      <c r="U696">
        <v>11.54622365918954</v>
      </c>
      <c r="V696">
        <v>3.220620785276084</v>
      </c>
      <c r="W696">
        <v>3.6327743136194748</v>
      </c>
      <c r="X696">
        <v>15.43960180494749</v>
      </c>
      <c r="Y696">
        <v>43.699375020304792</v>
      </c>
      <c r="Z696">
        <v>0.19647809581655409</v>
      </c>
      <c r="AA696">
        <v>17.96870940728197</v>
      </c>
      <c r="AB696">
        <v>18.052942359289101</v>
      </c>
      <c r="AC696">
        <v>12.09002770297101</v>
      </c>
      <c r="AD696">
        <v>14.5494526610254</v>
      </c>
      <c r="AE696">
        <v>59.756749851862409</v>
      </c>
    </row>
    <row r="697" spans="1:31" x14ac:dyDescent="0.25">
      <c r="A697" t="str">
        <v>7/06/10</v>
      </c>
      <c r="B697">
        <v>20.45</v>
      </c>
      <c r="C697">
        <v>20.45</v>
      </c>
      <c r="D697" s="1">
        <v>20.45</v>
      </c>
      <c r="E697">
        <v>20.45</v>
      </c>
      <c r="F697">
        <v>20.45</v>
      </c>
      <c r="G697">
        <v>1.297797437977366</v>
      </c>
      <c r="H697">
        <v>20.41</v>
      </c>
      <c r="I697">
        <v>20.816668</v>
      </c>
      <c r="J697">
        <v>20.753333999999999</v>
      </c>
      <c r="K697">
        <v>20.5625</v>
      </c>
      <c r="L697">
        <v>20.442308000000001</v>
      </c>
      <c r="M697">
        <v>48.033726000000001</v>
      </c>
      <c r="N697" s="1">
        <f>-100*(_xll.FDS($A$1,"P_PRICE_HIGH("&amp;A697&amp;","&amp;A697&amp;"-14D,,,,""PRICE"",""INTRA"")") - B697)/(_xll.FDS($A$1,"P_PRICE_HIGH("&amp;A697&amp;","&amp;A697&amp;"-14D,,,,""PRICE"",""INTRA"")") - _xll.FDS($A$1,"P_PRICE_LOW("&amp;A697&amp;","&amp;A697&amp;"-14D,,,,""PRICE"",""INTRA"")"))</f>
        <v>-1775.4049149466639</v>
      </c>
      <c r="O697">
        <v>-413</v>
      </c>
      <c r="P697">
        <v>1.7848550704717321</v>
      </c>
      <c r="Q697">
        <v>1.591498738856661</v>
      </c>
      <c r="R697">
        <v>10.603325531560611</v>
      </c>
      <c r="S697">
        <v>9.6887370366982672</v>
      </c>
      <c r="T697">
        <v>13.47772921582116</v>
      </c>
      <c r="U697">
        <v>11.63264657977798</v>
      </c>
      <c r="V697">
        <v>3.2050931372402731</v>
      </c>
      <c r="W697">
        <v>3.600078744547444</v>
      </c>
      <c r="X697">
        <v>96.442610844231737</v>
      </c>
      <c r="Y697">
        <v>43.753478635161628</v>
      </c>
      <c r="Z697">
        <v>6.4764675284932072E-2</v>
      </c>
      <c r="AA697">
        <v>18.365612080323888</v>
      </c>
      <c r="AB697">
        <v>18.033236834251429</v>
      </c>
      <c r="AC697">
        <v>12.215016588463969</v>
      </c>
      <c r="AD697">
        <v>14.61341982540446</v>
      </c>
      <c r="AE697">
        <v>59.713546978669783</v>
      </c>
    </row>
    <row r="698" spans="1:31" x14ac:dyDescent="0.25">
      <c r="A698" t="str">
        <v>7/07/10</v>
      </c>
      <c r="B698">
        <v>20.25</v>
      </c>
      <c r="C698">
        <v>20.25</v>
      </c>
      <c r="D698" s="1">
        <v>20.25</v>
      </c>
      <c r="E698">
        <v>20.25</v>
      </c>
      <c r="F698">
        <v>20.25</v>
      </c>
      <c r="G698">
        <v>1.201121111641688</v>
      </c>
      <c r="H698">
        <v>20.34</v>
      </c>
      <c r="I698">
        <v>20.783332999999999</v>
      </c>
      <c r="J698">
        <v>20.74</v>
      </c>
      <c r="K698">
        <v>20.588000000000001</v>
      </c>
      <c r="L698">
        <v>20.448076</v>
      </c>
      <c r="M698">
        <v>44.453139999999998</v>
      </c>
      <c r="N698" s="1">
        <f>-100*(_xll.FDS($A$1,"P_PRICE_HIGH("&amp;A698&amp;","&amp;A698&amp;"-14D,,,,""PRICE"",""INTRA"")") - B698)/(_xll.FDS($A$1,"P_PRICE_HIGH("&amp;A698&amp;","&amp;A698&amp;"-14D,,,,""PRICE"",""INTRA"")") - _xll.FDS($A$1,"P_PRICE_LOW("&amp;A698&amp;","&amp;A698&amp;"-14D,,,,""PRICE"",""INTRA"")"))</f>
        <v>-1775.4218747350058</v>
      </c>
      <c r="O698">
        <v>-451</v>
      </c>
      <c r="P698">
        <v>1.7738598739149001</v>
      </c>
      <c r="Q698">
        <v>1.5726479197150181</v>
      </c>
      <c r="R698">
        <v>10.53080106622634</v>
      </c>
      <c r="S698">
        <v>9.556596416234461</v>
      </c>
      <c r="T698">
        <v>13.418700811663189</v>
      </c>
      <c r="U698">
        <v>11.529035496037579</v>
      </c>
      <c r="V698">
        <v>3.2254055495157292</v>
      </c>
      <c r="W698">
        <v>3.6437577692434759</v>
      </c>
      <c r="X698">
        <v>3.2400618230444929</v>
      </c>
      <c r="Y698">
        <v>43.741837143330557</v>
      </c>
      <c r="Z698">
        <v>-2.172091598865367E-2</v>
      </c>
      <c r="AA698">
        <v>19.102434677728571</v>
      </c>
      <c r="AB698">
        <v>17.781699804670659</v>
      </c>
      <c r="AC698">
        <v>12.06517700677221</v>
      </c>
      <c r="AD698">
        <v>14.518288751744411</v>
      </c>
      <c r="AE698">
        <v>59.805065200967192</v>
      </c>
    </row>
    <row r="699" spans="1:31" x14ac:dyDescent="0.25">
      <c r="A699" t="str">
        <v>7/08/10</v>
      </c>
      <c r="B699">
        <v>20.399999999999999</v>
      </c>
      <c r="C699">
        <v>20.399999999999999</v>
      </c>
      <c r="D699" s="1">
        <v>20.399999999999999</v>
      </c>
      <c r="E699">
        <v>20.399999999999999</v>
      </c>
      <c r="F699">
        <v>20.399999999999999</v>
      </c>
      <c r="G699">
        <v>1.204245979882796</v>
      </c>
      <c r="H699">
        <v>20.309999999999999</v>
      </c>
      <c r="I699">
        <v>20.704166000000001</v>
      </c>
      <c r="J699">
        <v>20.733333999999999</v>
      </c>
      <c r="K699">
        <v>20.614999999999998</v>
      </c>
      <c r="L699">
        <v>20.459616</v>
      </c>
      <c r="M699">
        <v>47.607579999999999</v>
      </c>
      <c r="N699" s="1">
        <f>-100*(_xll.FDS($A$1,"P_PRICE_HIGH("&amp;A699&amp;","&amp;A699&amp;"-14D,,,,""PRICE"",""INTRA"")") - B699)/(_xll.FDS($A$1,"P_PRICE_HIGH("&amp;A699&amp;","&amp;A699&amp;"-14D,,,,""PRICE"",""INTRA"")") - _xll.FDS($A$1,"P_PRICE_LOW("&amp;A699&amp;","&amp;A699&amp;"-14D,,,,""PRICE"",""INTRA"")"))</f>
        <v>-1775.4091548937492</v>
      </c>
      <c r="O699">
        <v>-424</v>
      </c>
      <c r="P699">
        <v>1.781075027561706</v>
      </c>
      <c r="Q699">
        <v>1.587010833728181</v>
      </c>
      <c r="R699">
        <v>10.576749219268279</v>
      </c>
      <c r="S699">
        <v>9.6533858368020233</v>
      </c>
      <c r="T699">
        <v>13.448368630347421</v>
      </c>
      <c r="U699">
        <v>11.622157682022189</v>
      </c>
      <c r="V699">
        <v>3.2086981693183492</v>
      </c>
      <c r="W699">
        <v>3.606079140470797</v>
      </c>
      <c r="X699">
        <v>86.621367757285526</v>
      </c>
      <c r="Y699">
        <v>43.753960425304939</v>
      </c>
      <c r="Z699">
        <v>-0.1791811195441618</v>
      </c>
      <c r="AA699">
        <v>18.8306201894578</v>
      </c>
      <c r="AB699">
        <v>17.414581362800831</v>
      </c>
      <c r="AC699">
        <v>12.19287657363782</v>
      </c>
      <c r="AD699">
        <v>14.57475012742993</v>
      </c>
      <c r="AE699">
        <v>59.873436054272958</v>
      </c>
    </row>
    <row r="700" spans="1:31" x14ac:dyDescent="0.25">
      <c r="A700" t="str">
        <v>7/09/10</v>
      </c>
      <c r="B700">
        <v>20.8</v>
      </c>
      <c r="C700">
        <v>20.8</v>
      </c>
      <c r="D700" s="1">
        <v>20.8</v>
      </c>
      <c r="E700">
        <v>20.8</v>
      </c>
      <c r="F700">
        <v>20.8</v>
      </c>
      <c r="G700">
        <v>1.2587277704033111</v>
      </c>
      <c r="H700">
        <v>20.420000000000002</v>
      </c>
      <c r="I700">
        <v>20.666665999999999</v>
      </c>
      <c r="J700">
        <v>20.75</v>
      </c>
      <c r="K700">
        <v>20.6525</v>
      </c>
      <c r="L700">
        <v>20.49577</v>
      </c>
      <c r="M700">
        <v>54.953949999999999</v>
      </c>
      <c r="N700" s="1">
        <f>-100*(_xll.FDS($A$1,"P_PRICE_HIGH("&amp;A700&amp;","&amp;A700&amp;"-14D,,,,""PRICE"",""INTRA"")") - B700)/(_xll.FDS($A$1,"P_PRICE_HIGH("&amp;A700&amp;","&amp;A700&amp;"-14D,,,,""PRICE"",""INTRA"")") - _xll.FDS($A$1,"P_PRICE_LOW("&amp;A700&amp;","&amp;A700&amp;"-14D,,,,""PRICE"",""INTRA"")"))</f>
        <v>-1775.3752353170657</v>
      </c>
      <c r="O700">
        <v>-386</v>
      </c>
      <c r="P700">
        <v>1.794644634776031</v>
      </c>
      <c r="Q700">
        <v>1.613079356064395</v>
      </c>
      <c r="R700">
        <v>10.669475035636021</v>
      </c>
      <c r="S700">
        <v>9.8180956142758902</v>
      </c>
      <c r="T700">
        <v>13.56611159068194</v>
      </c>
      <c r="U700">
        <v>11.842662608657591</v>
      </c>
      <c r="V700">
        <v>3.17808915999229</v>
      </c>
      <c r="W700">
        <v>3.544422330030323</v>
      </c>
      <c r="X700">
        <v>96.927445176092405</v>
      </c>
      <c r="Y700">
        <v>43.752717163757978</v>
      </c>
      <c r="Z700">
        <v>-0.2069120170490808</v>
      </c>
      <c r="AA700">
        <v>18.605263261459761</v>
      </c>
      <c r="AB700">
        <v>17.189432919983521</v>
      </c>
      <c r="AC700">
        <v>12.40435599754745</v>
      </c>
      <c r="AD700">
        <v>14.682850019330919</v>
      </c>
      <c r="AE700">
        <v>59.871665058298781</v>
      </c>
    </row>
    <row r="701" spans="1:31" x14ac:dyDescent="0.25">
      <c r="A701" t="str">
        <v>7/12/10</v>
      </c>
      <c r="B701">
        <v>20.9</v>
      </c>
      <c r="C701">
        <v>20.9</v>
      </c>
      <c r="D701" s="1">
        <v>20.9</v>
      </c>
      <c r="E701">
        <v>20.9</v>
      </c>
      <c r="F701">
        <v>20.9</v>
      </c>
      <c r="G701">
        <v>1.2596138405499899</v>
      </c>
      <c r="H701">
        <v>20.56</v>
      </c>
      <c r="I701">
        <v>20.637499999999999</v>
      </c>
      <c r="J701">
        <v>20.766666000000001</v>
      </c>
      <c r="K701">
        <v>20.695</v>
      </c>
      <c r="L701">
        <v>20.536539999999999</v>
      </c>
      <c r="M701">
        <v>56.592624999999998</v>
      </c>
      <c r="N701" s="1">
        <f>-100*(_xll.FDS($A$1,"P_PRICE_HIGH("&amp;A701&amp;","&amp;A701&amp;"-14D,,,,""PRICE"",""INTRA"")") - B701)/(_xll.FDS($A$1,"P_PRICE_HIGH("&amp;A701&amp;","&amp;A701&amp;"-14D,,,,""PRICE"",""INTRA"")") - _xll.FDS($A$1,"P_PRICE_LOW("&amp;A701&amp;","&amp;A701&amp;"-14D,,,,""PRICE"",""INTRA"")"))</f>
        <v>-1775.3667554228946</v>
      </c>
      <c r="O701">
        <v>-375</v>
      </c>
      <c r="P701">
        <v>1.7965223372865291</v>
      </c>
      <c r="Q701">
        <v>1.618897811323051</v>
      </c>
      <c r="R701">
        <v>10.669749674158179</v>
      </c>
      <c r="S701">
        <v>9.8197885990495131</v>
      </c>
      <c r="T701">
        <v>13.546332521732239</v>
      </c>
      <c r="U701">
        <v>11.844835758484811</v>
      </c>
      <c r="V701">
        <v>3.169976831951995</v>
      </c>
      <c r="W701">
        <v>3.530361052326052</v>
      </c>
      <c r="X701">
        <v>82.712766176062701</v>
      </c>
      <c r="Y701">
        <v>43.704311319843143</v>
      </c>
      <c r="Z701">
        <v>-1.9118313180244959E-2</v>
      </c>
      <c r="AA701">
        <v>18.649068413384171</v>
      </c>
      <c r="AB701">
        <v>17.27169102998295</v>
      </c>
      <c r="AC701">
        <v>12.441077281506921</v>
      </c>
      <c r="AD701">
        <v>14.694147130302611</v>
      </c>
      <c r="AE701">
        <v>59.921564976328511</v>
      </c>
    </row>
    <row r="702" spans="1:31" x14ac:dyDescent="0.25">
      <c r="A702" t="str">
        <v>7/13/10</v>
      </c>
      <c r="B702">
        <v>20.8</v>
      </c>
      <c r="C702">
        <v>20.8</v>
      </c>
      <c r="D702" s="1">
        <v>20.8</v>
      </c>
      <c r="E702">
        <v>20.8</v>
      </c>
      <c r="F702">
        <v>20.8</v>
      </c>
      <c r="G702">
        <v>1.2543323542652229</v>
      </c>
      <c r="H702">
        <v>20.63</v>
      </c>
      <c r="I702">
        <v>20.616667</v>
      </c>
      <c r="J702">
        <v>20.73</v>
      </c>
      <c r="K702">
        <v>20.7225</v>
      </c>
      <c r="L702">
        <v>20.561539</v>
      </c>
      <c r="M702">
        <v>54.459133000000001</v>
      </c>
      <c r="N702" s="1">
        <f>-100*(_xll.FDS($A$1,"P_PRICE_HIGH("&amp;A702&amp;","&amp;A702&amp;"-14D,,,,""PRICE"",""INTRA"")") - B702)/(_xll.FDS($A$1,"P_PRICE_HIGH("&amp;A702&amp;","&amp;A702&amp;"-14D,,,,""PRICE"",""INTRA"")") - _xll.FDS($A$1,"P_PRICE_LOW("&amp;A702&amp;","&amp;A702&amp;"-14D,,,,""PRICE"",""INTRA"")"))</f>
        <v>-1775.3752353170657</v>
      </c>
      <c r="O702">
        <v>-378</v>
      </c>
      <c r="P702">
        <v>1.7941594680434561</v>
      </c>
      <c r="Q702">
        <v>1.615058913589756</v>
      </c>
      <c r="R702">
        <v>10.639511728741081</v>
      </c>
      <c r="S702">
        <v>9.760835310271057</v>
      </c>
      <c r="T702">
        <v>13.489967742195891</v>
      </c>
      <c r="U702">
        <v>11.74792930360962</v>
      </c>
      <c r="V702">
        <v>3.1744511835308349</v>
      </c>
      <c r="W702">
        <v>3.5386492235654141</v>
      </c>
      <c r="X702">
        <v>51.981559609506327</v>
      </c>
      <c r="Y702">
        <v>43.690631462015197</v>
      </c>
      <c r="Z702">
        <v>-1.1106860331268261E-2</v>
      </c>
      <c r="AA702">
        <v>18.572039410296281</v>
      </c>
      <c r="AB702">
        <v>17.223062627187922</v>
      </c>
      <c r="AC702">
        <v>12.40775367587435</v>
      </c>
      <c r="AD702">
        <v>14.6696207765716</v>
      </c>
      <c r="AE702">
        <v>59.846654593542823</v>
      </c>
    </row>
    <row r="703" spans="1:31" x14ac:dyDescent="0.25">
      <c r="A703" t="str">
        <v>7/14/10</v>
      </c>
      <c r="B703">
        <v>21</v>
      </c>
      <c r="C703">
        <v>21</v>
      </c>
      <c r="D703" s="1">
        <v>21</v>
      </c>
      <c r="E703">
        <v>21</v>
      </c>
      <c r="F703">
        <v>21</v>
      </c>
      <c r="G703">
        <v>1.2534240388183131</v>
      </c>
      <c r="H703">
        <v>20.78</v>
      </c>
      <c r="I703">
        <v>20.612500000000001</v>
      </c>
      <c r="J703">
        <v>20.713332999999999</v>
      </c>
      <c r="K703">
        <v>20.75</v>
      </c>
      <c r="L703">
        <v>20.592307999999999</v>
      </c>
      <c r="M703">
        <v>57.879257000000003</v>
      </c>
      <c r="N703" s="1">
        <f>-100*(_xll.FDS($A$1,"P_PRICE_HIGH("&amp;A703&amp;","&amp;A703&amp;"-14D,,,,""PRICE"",""INTRA"")") - B703)/(_xll.FDS($A$1,"P_PRICE_HIGH("&amp;A703&amp;","&amp;A703&amp;"-14D,,,,""PRICE"",""INTRA"")") - _xll.FDS($A$1,"P_PRICE_LOW("&amp;A703&amp;","&amp;A703&amp;"-14D,,,,""PRICE"",""INTRA"")"))</f>
        <v>-1858.7891250934736</v>
      </c>
      <c r="O703">
        <v>-363</v>
      </c>
      <c r="P703">
        <v>1.799312467784131</v>
      </c>
      <c r="Q703">
        <v>1.625069883898453</v>
      </c>
      <c r="R703">
        <v>10.63676546596666</v>
      </c>
      <c r="S703">
        <v>9.7660694881204222</v>
      </c>
      <c r="T703">
        <v>13.513200869956529</v>
      </c>
      <c r="U703">
        <v>11.79727579522288</v>
      </c>
      <c r="V703">
        <v>3.165113312156731</v>
      </c>
      <c r="W703">
        <v>3.5178737897113699</v>
      </c>
      <c r="X703">
        <v>63.481037952157983</v>
      </c>
      <c r="Y703">
        <v>43.729812025374343</v>
      </c>
      <c r="Z703">
        <v>-7.0892038771836974E-2</v>
      </c>
      <c r="AA703">
        <v>18.385039771874741</v>
      </c>
      <c r="AB703">
        <v>17.133460881332361</v>
      </c>
      <c r="AC703">
        <v>12.491461868072641</v>
      </c>
      <c r="AD703">
        <v>14.711472081699521</v>
      </c>
      <c r="AE703">
        <v>59.947076536524271</v>
      </c>
    </row>
    <row r="704" spans="1:31" x14ac:dyDescent="0.25">
      <c r="A704" t="str">
        <v>7/15/10</v>
      </c>
      <c r="B704">
        <v>20.65</v>
      </c>
      <c r="C704">
        <v>20.65</v>
      </c>
      <c r="D704" s="1">
        <v>20.65</v>
      </c>
      <c r="E704">
        <v>20.65</v>
      </c>
      <c r="F704">
        <v>20.65</v>
      </c>
      <c r="G704">
        <v>1.3167170793156371</v>
      </c>
      <c r="H704">
        <v>20.83</v>
      </c>
      <c r="I704">
        <v>20.570833</v>
      </c>
      <c r="J704">
        <v>20.673334000000001</v>
      </c>
      <c r="K704">
        <v>20.7575</v>
      </c>
      <c r="L704">
        <v>20.627307999999999</v>
      </c>
      <c r="M704">
        <v>50.703009999999999</v>
      </c>
      <c r="N704" s="1">
        <f>-100*(_xll.FDS($A$1,"P_PRICE_HIGH("&amp;A704&amp;","&amp;A704&amp;"-14D,,,,""PRICE"",""INTRA"")") - B704)/(_xll.FDS($A$1,"P_PRICE_HIGH("&amp;A704&amp;","&amp;A704&amp;"-14D,,,,""PRICE"",""INTRA"")") - _xll.FDS($A$1,"P_PRICE_LOW("&amp;A704&amp;","&amp;A704&amp;"-14D,,,,""PRICE"",""INTRA"")"))</f>
        <v>-1858.8202827333266</v>
      </c>
      <c r="O704">
        <v>-398</v>
      </c>
      <c r="P704">
        <v>1.785958495209214</v>
      </c>
      <c r="Q704">
        <v>1.602679396329423</v>
      </c>
      <c r="R704">
        <v>10.55663655268993</v>
      </c>
      <c r="S704">
        <v>9.6250220191184823</v>
      </c>
      <c r="T704">
        <v>13.417962285664579</v>
      </c>
      <c r="U704">
        <v>11.63393982832207</v>
      </c>
      <c r="V704">
        <v>3.1901924946563218</v>
      </c>
      <c r="W704">
        <v>3.5630833892939431</v>
      </c>
      <c r="X704">
        <v>2.4123735118097569</v>
      </c>
      <c r="Y704">
        <v>43.647999864027618</v>
      </c>
      <c r="Z704">
        <v>-0.18108339101044421</v>
      </c>
      <c r="AA704">
        <v>18.63418806721031</v>
      </c>
      <c r="AB704">
        <v>17.02634323854797</v>
      </c>
      <c r="AC704">
        <v>12.3084229133771</v>
      </c>
      <c r="AD704">
        <v>14.597873815916071</v>
      </c>
      <c r="AE704">
        <v>59.949380880879012</v>
      </c>
    </row>
    <row r="705" spans="1:31" x14ac:dyDescent="0.25">
      <c r="A705" t="str">
        <v>7/16/10</v>
      </c>
      <c r="B705">
        <v>20.65</v>
      </c>
      <c r="C705">
        <v>20.65</v>
      </c>
      <c r="D705" s="1">
        <v>20.65</v>
      </c>
      <c r="E705">
        <v>20.65</v>
      </c>
      <c r="F705">
        <v>20.65</v>
      </c>
      <c r="G705">
        <v>1.315826407824946</v>
      </c>
      <c r="H705">
        <v>20.8</v>
      </c>
      <c r="I705">
        <v>20.574999999999999</v>
      </c>
      <c r="J705">
        <v>20.646667000000001</v>
      </c>
      <c r="K705">
        <v>20.762499999999999</v>
      </c>
      <c r="L705">
        <v>20.657692000000001</v>
      </c>
      <c r="M705">
        <v>50.703009999999999</v>
      </c>
      <c r="N705" s="1">
        <f>-100*(_xll.FDS($A$1,"P_PRICE_HIGH("&amp;A705&amp;","&amp;A705&amp;"-14D,,,,""PRICE"",""INTRA"")") - B705)/(_xll.FDS($A$1,"P_PRICE_HIGH("&amp;A705&amp;","&amp;A705&amp;"-14D,,,,""PRICE"",""INTRA"")") - _xll.FDS($A$1,"P_PRICE_LOW("&amp;A705&amp;","&amp;A705&amp;"-14D,,,,""PRICE"",""INTRA"")"))</f>
        <v>-1921.6937900511746</v>
      </c>
      <c r="O705">
        <v>-402</v>
      </c>
      <c r="P705">
        <v>1.7871288052665391</v>
      </c>
      <c r="Q705">
        <v>1.6069717040339559</v>
      </c>
      <c r="R705">
        <v>10.53084557887167</v>
      </c>
      <c r="S705">
        <v>9.6018284611306033</v>
      </c>
      <c r="T705">
        <v>13.359857039963559</v>
      </c>
      <c r="U705">
        <v>11.544165025975451</v>
      </c>
      <c r="V705">
        <v>3.188731290534613</v>
      </c>
      <c r="W705">
        <v>3.55763277048682</v>
      </c>
      <c r="X705">
        <v>44.754218815321437</v>
      </c>
      <c r="Y705">
        <v>43.787500268097652</v>
      </c>
      <c r="Z705">
        <v>-8.1988479952981863E-2</v>
      </c>
      <c r="AA705">
        <v>17.863606495612</v>
      </c>
      <c r="AB705">
        <v>16.35821727396797</v>
      </c>
      <c r="AC705">
        <v>12.364013569570441</v>
      </c>
      <c r="AD705">
        <v>14.60542425377718</v>
      </c>
      <c r="AE705">
        <v>59.859425057251627</v>
      </c>
    </row>
    <row r="706" spans="1:31" x14ac:dyDescent="0.25">
      <c r="A706" t="str">
        <v>7/19/10</v>
      </c>
      <c r="B706">
        <v>20.45</v>
      </c>
      <c r="C706">
        <v>20.45</v>
      </c>
      <c r="D706" s="1">
        <v>20.45</v>
      </c>
      <c r="E706">
        <v>20.45</v>
      </c>
      <c r="F706">
        <v>20.45</v>
      </c>
      <c r="G706">
        <v>1.3292764980530201</v>
      </c>
      <c r="H706">
        <v>20.71</v>
      </c>
      <c r="I706">
        <v>20.566668</v>
      </c>
      <c r="J706">
        <v>20.606667000000002</v>
      </c>
      <c r="K706">
        <v>20.752500000000001</v>
      </c>
      <c r="L706">
        <v>20.673076999999999</v>
      </c>
      <c r="M706">
        <v>46.853152999999999</v>
      </c>
      <c r="N706" s="1">
        <f>-100*(_xll.FDS($A$1,"P_PRICE_HIGH("&amp;A706&amp;","&amp;A706&amp;"-14D,,,,""PRICE"",""INTRA"")") - B706)/(_xll.FDS($A$1,"P_PRICE_HIGH("&amp;A706&amp;","&amp;A706&amp;"-14D,,,,""PRICE"",""INTRA"")") - _xll.FDS($A$1,"P_PRICE_LOW("&amp;A706&amp;","&amp;A706&amp;"-14D,,,,""PRICE"",""INTRA"")"))</f>
        <v>-1921.7122308791677</v>
      </c>
      <c r="O706">
        <v>-418</v>
      </c>
      <c r="P706">
        <v>1.7750645876170841</v>
      </c>
      <c r="Q706">
        <v>1.588749137237103</v>
      </c>
      <c r="R706">
        <v>10.50562611156121</v>
      </c>
      <c r="S706">
        <v>9.5642161875330913</v>
      </c>
      <c r="T706">
        <v>13.35304614334953</v>
      </c>
      <c r="U706">
        <v>11.57324550693008</v>
      </c>
      <c r="V706">
        <v>3.2100444017624068</v>
      </c>
      <c r="W706">
        <v>3.600906807959801</v>
      </c>
      <c r="X706">
        <v>18.218706428577811</v>
      </c>
      <c r="Y706">
        <v>43.795643993417997</v>
      </c>
      <c r="Z706">
        <v>-0.21691229621465191</v>
      </c>
      <c r="AA706">
        <v>18.923475268998999</v>
      </c>
      <c r="AB706">
        <v>16.473116993759419</v>
      </c>
      <c r="AC706">
        <v>12.218576348932711</v>
      </c>
      <c r="AD706">
        <v>14.510015212902021</v>
      </c>
      <c r="AE706">
        <v>60.030291397291478</v>
      </c>
    </row>
    <row r="707" spans="1:31" x14ac:dyDescent="0.25">
      <c r="A707" t="str">
        <v>7/20/10</v>
      </c>
      <c r="B707">
        <v>20.65</v>
      </c>
      <c r="C707">
        <v>20.65</v>
      </c>
      <c r="D707" s="1">
        <v>20.65</v>
      </c>
      <c r="E707">
        <v>20.65</v>
      </c>
      <c r="F707">
        <v>20.65</v>
      </c>
      <c r="G707">
        <v>1.097801762535894</v>
      </c>
      <c r="H707">
        <v>20.68</v>
      </c>
      <c r="I707">
        <v>20.6</v>
      </c>
      <c r="J707">
        <v>20.573333999999999</v>
      </c>
      <c r="K707">
        <v>20.717500000000001</v>
      </c>
      <c r="L707">
        <v>20.696154</v>
      </c>
      <c r="M707">
        <v>50.870486999999997</v>
      </c>
      <c r="N707" s="1">
        <f>-100*(_xll.FDS($A$1,"P_PRICE_HIGH("&amp;A707&amp;","&amp;A707&amp;"-14D,,,,""PRICE"",""INTRA"")") - B707)/(_xll.FDS($A$1,"P_PRICE_HIGH("&amp;A707&amp;","&amp;A707&amp;"-14D,,,,""PRICE"",""INTRA"")") - _xll.FDS($A$1,"P_PRICE_LOW("&amp;A707&amp;","&amp;A707&amp;"-14D,,,,""PRICE"",""INTRA"")"))</f>
        <v>-2157.3537987337559</v>
      </c>
      <c r="O707">
        <v>-388</v>
      </c>
      <c r="P707">
        <v>1.78050098618452</v>
      </c>
      <c r="Q707">
        <v>1.5986237128163241</v>
      </c>
      <c r="R707">
        <v>10.56441703435064</v>
      </c>
      <c r="S707">
        <v>9.6606255510337533</v>
      </c>
      <c r="T707">
        <v>13.39688665780009</v>
      </c>
      <c r="U707">
        <v>11.657206751146569</v>
      </c>
      <c r="V707">
        <v>3.191740808873043</v>
      </c>
      <c r="W707">
        <v>3.5684426038917318</v>
      </c>
      <c r="X707">
        <v>94.124175973137852</v>
      </c>
      <c r="Y707">
        <v>43.872622608766193</v>
      </c>
      <c r="Z707">
        <v>-0.3063554459569422</v>
      </c>
      <c r="AA707">
        <v>19.276197942271121</v>
      </c>
      <c r="AB707">
        <v>15.71478148008161</v>
      </c>
      <c r="AC707">
        <v>12.349701242497829</v>
      </c>
      <c r="AD707">
        <v>14.55902192172403</v>
      </c>
      <c r="AE707">
        <v>60.136236566623722</v>
      </c>
    </row>
    <row r="708" spans="1:31" x14ac:dyDescent="0.25">
      <c r="A708" t="str">
        <v>7/21/10</v>
      </c>
      <c r="B708">
        <v>20.95</v>
      </c>
      <c r="C708">
        <v>20.95</v>
      </c>
      <c r="D708" s="1">
        <v>20.95</v>
      </c>
      <c r="E708">
        <v>20.95</v>
      </c>
      <c r="F708">
        <v>20.95</v>
      </c>
      <c r="G708">
        <v>1.151948233932619</v>
      </c>
      <c r="H708">
        <v>20.67</v>
      </c>
      <c r="I708">
        <v>20.662500000000001</v>
      </c>
      <c r="J708">
        <v>20.596665999999999</v>
      </c>
      <c r="K708">
        <v>20.702500000000001</v>
      </c>
      <c r="L708">
        <v>20.723078000000001</v>
      </c>
      <c r="M708">
        <v>56.216686000000003</v>
      </c>
      <c r="N708" s="1">
        <f>-100*(_xll.FDS($A$1,"P_PRICE_HIGH("&amp;A708&amp;","&amp;A708&amp;"-14D,,,,""PRICE"",""INTRA"")") - B708)/(_xll.FDS($A$1,"P_PRICE_HIGH("&amp;A708&amp;","&amp;A708&amp;"-14D,,,,""PRICE"",""INTRA"")") - _xll.FDS($A$1,"P_PRICE_LOW("&amp;A708&amp;","&amp;A708&amp;"-14D,,,,""PRICE"",""INTRA"")"))</f>
        <v>-2192.0255402958537</v>
      </c>
      <c r="O708">
        <v>-366</v>
      </c>
      <c r="P708">
        <v>1.790807127494813</v>
      </c>
      <c r="Q708">
        <v>1.617379171301198</v>
      </c>
      <c r="R708">
        <v>10.600858244488141</v>
      </c>
      <c r="S708">
        <v>9.721271443224591</v>
      </c>
      <c r="T708">
        <v>13.425777287769611</v>
      </c>
      <c r="U708">
        <v>11.71580943813032</v>
      </c>
      <c r="V708">
        <v>3.170719885042534</v>
      </c>
      <c r="W708">
        <v>3.5286637552215199</v>
      </c>
      <c r="X708">
        <v>95.550498306756424</v>
      </c>
      <c r="Y708">
        <v>43.846095138993363</v>
      </c>
      <c r="Z708">
        <v>-0.37443751555109239</v>
      </c>
      <c r="AA708">
        <v>18.946483594065789</v>
      </c>
      <c r="AB708">
        <v>15.69114512874161</v>
      </c>
      <c r="AC708">
        <v>12.48152719686189</v>
      </c>
      <c r="AD708">
        <v>14.6327047444505</v>
      </c>
      <c r="AE708">
        <v>60.071113046236157</v>
      </c>
    </row>
    <row r="709" spans="1:31" x14ac:dyDescent="0.25">
      <c r="A709" t="str">
        <v>7/22/10</v>
      </c>
      <c r="B709">
        <v>21</v>
      </c>
      <c r="C709">
        <v>21</v>
      </c>
      <c r="D709" s="1">
        <v>21</v>
      </c>
      <c r="E709">
        <v>21</v>
      </c>
      <c r="F709">
        <v>21</v>
      </c>
      <c r="G709">
        <v>1.153953949816777</v>
      </c>
      <c r="H709">
        <v>20.74</v>
      </c>
      <c r="I709">
        <v>20.708334000000001</v>
      </c>
      <c r="J709">
        <v>20.626667000000001</v>
      </c>
      <c r="K709">
        <v>20.69</v>
      </c>
      <c r="L709">
        <v>20.744230000000002</v>
      </c>
      <c r="M709">
        <v>57.055458000000002</v>
      </c>
      <c r="N709" s="1">
        <f>-100*(_xll.FDS($A$1,"P_PRICE_HIGH("&amp;A709&amp;","&amp;A709&amp;"-14D,,,,""PRICE"",""INTRA"")") - B709)/(_xll.FDS($A$1,"P_PRICE_HIGH("&amp;A709&amp;","&amp;A709&amp;"-14D,,,,""PRICE"",""INTRA"")") - _xll.FDS($A$1,"P_PRICE_LOW("&amp;A709&amp;","&amp;A709&amp;"-14D,,,,""PRICE"",""INTRA"")"))</f>
        <v>-2192.0202458729987</v>
      </c>
      <c r="O709">
        <v>-337</v>
      </c>
      <c r="P709">
        <v>1.794098110679009</v>
      </c>
      <c r="Q709">
        <v>1.6242442636658561</v>
      </c>
      <c r="R709">
        <v>10.64583664622193</v>
      </c>
      <c r="S709">
        <v>9.769438134445565</v>
      </c>
      <c r="T709">
        <v>13.462299380383691</v>
      </c>
      <c r="U709">
        <v>11.788472645128071</v>
      </c>
      <c r="V709">
        <v>3.163422648590112</v>
      </c>
      <c r="W709">
        <v>3.5136400115329551</v>
      </c>
      <c r="X709">
        <v>94.721050769028807</v>
      </c>
      <c r="Y709">
        <v>43.837550894590592</v>
      </c>
      <c r="Z709">
        <v>-0.47996795390960079</v>
      </c>
      <c r="AA709">
        <v>19.340743882328891</v>
      </c>
      <c r="AB709">
        <v>15.67504400709811</v>
      </c>
      <c r="AC709">
        <v>12.53217294461731</v>
      </c>
      <c r="AD709">
        <v>14.658657563699411</v>
      </c>
      <c r="AE709">
        <v>60.081360996625719</v>
      </c>
    </row>
    <row r="710" spans="1:31" x14ac:dyDescent="0.25">
      <c r="A710" t="str">
        <v>7/23/10</v>
      </c>
      <c r="B710">
        <v>21.25</v>
      </c>
      <c r="C710">
        <v>21.25</v>
      </c>
      <c r="D710" s="1">
        <v>21.25</v>
      </c>
      <c r="E710">
        <v>21.25</v>
      </c>
      <c r="F710">
        <v>21.25</v>
      </c>
      <c r="G710">
        <v>1.1660144010058351</v>
      </c>
      <c r="H710">
        <v>20.86</v>
      </c>
      <c r="I710">
        <v>20.791665999999999</v>
      </c>
      <c r="J710">
        <v>20.693332999999999</v>
      </c>
      <c r="K710">
        <v>20.7</v>
      </c>
      <c r="L710">
        <v>20.773077000000001</v>
      </c>
      <c r="M710">
        <v>61.071159999999999</v>
      </c>
      <c r="N710" s="1">
        <f>-100*(_xll.FDS($A$1,"P_PRICE_HIGH("&amp;A710&amp;","&amp;A710&amp;"-14D,,,,""PRICE"",""INTRA"")") - B710)/(_xll.FDS($A$1,"P_PRICE_HIGH("&amp;A710&amp;","&amp;A710&amp;"-14D,,,,""PRICE"",""INTRA"")") - _xll.FDS($A$1,"P_PRICE_LOW("&amp;A710&amp;","&amp;A710&amp;"-14D,,,,""PRICE"",""INTRA"")"))</f>
        <v>-1946.3748341152557</v>
      </c>
      <c r="O710">
        <v>-306</v>
      </c>
      <c r="P710">
        <v>1.8045170822645109</v>
      </c>
      <c r="Q710">
        <v>1.643169818326266</v>
      </c>
      <c r="R710">
        <v>10.699462702466359</v>
      </c>
      <c r="S710">
        <v>9.8685096910427141</v>
      </c>
      <c r="T710">
        <v>13.50192164151108</v>
      </c>
      <c r="U710">
        <v>11.84549381367666</v>
      </c>
      <c r="V710">
        <v>3.144140487985315</v>
      </c>
      <c r="W710">
        <v>3.4690243622974539</v>
      </c>
      <c r="X710">
        <v>96.049075202402435</v>
      </c>
      <c r="Y710">
        <v>43.696598139491797</v>
      </c>
      <c r="Z710">
        <v>-0.75115215773394339</v>
      </c>
      <c r="AA710">
        <v>18.807019092556661</v>
      </c>
      <c r="AB710">
        <v>16.302152503455591</v>
      </c>
      <c r="AC710">
        <v>12.652872390740781</v>
      </c>
      <c r="AD710">
        <v>14.74949476099717</v>
      </c>
      <c r="AE710">
        <v>60.07851044963607</v>
      </c>
    </row>
    <row r="711" spans="1:31" x14ac:dyDescent="0.25">
      <c r="A711" t="str">
        <v>7/26/10</v>
      </c>
      <c r="B711">
        <v>21.25</v>
      </c>
      <c r="C711">
        <v>21.25</v>
      </c>
      <c r="D711" s="1">
        <v>21.25</v>
      </c>
      <c r="E711">
        <v>21.25</v>
      </c>
      <c r="F711">
        <v>21.25</v>
      </c>
      <c r="G711">
        <v>1.1660144010058351</v>
      </c>
      <c r="H711">
        <v>21.02</v>
      </c>
      <c r="I711">
        <v>20.862500000000001</v>
      </c>
      <c r="J711">
        <v>20.763334</v>
      </c>
      <c r="K711">
        <v>20.71</v>
      </c>
      <c r="L711">
        <v>20.8</v>
      </c>
      <c r="M711">
        <v>61.071159999999999</v>
      </c>
      <c r="N711" s="1">
        <f>-100*(_xll.FDS($A$1,"P_PRICE_HIGH("&amp;A711&amp;","&amp;A711&amp;"-14D,,,,""PRICE"",""INTRA"")") - B711)/(_xll.FDS($A$1,"P_PRICE_HIGH("&amp;A711&amp;","&amp;A711&amp;"-14D,,,,""PRICE"",""INTRA"")") - _xll.FDS($A$1,"P_PRICE_LOW("&amp;A711&amp;","&amp;A711&amp;"-14D,,,,""PRICE"",""INTRA"")"))</f>
        <v>-1766.8702805315336</v>
      </c>
      <c r="O711">
        <v>-298</v>
      </c>
      <c r="P711">
        <v>1.804527211340657</v>
      </c>
      <c r="Q711">
        <v>1.6442270975643889</v>
      </c>
      <c r="R711">
        <v>10.72944231970742</v>
      </c>
      <c r="S711">
        <v>9.9188379795958426</v>
      </c>
      <c r="T711">
        <v>13.501926086308369</v>
      </c>
      <c r="U711">
        <v>11.86261843455474</v>
      </c>
      <c r="V711">
        <v>3.1418302202238162</v>
      </c>
      <c r="W711">
        <v>3.464830163658617</v>
      </c>
      <c r="X711">
        <v>19.457277913811701</v>
      </c>
      <c r="Y711">
        <v>43.384804613561407</v>
      </c>
      <c r="Z711">
        <v>-0.72624071032986026</v>
      </c>
      <c r="AA711">
        <v>18.583961087956339</v>
      </c>
      <c r="AB711">
        <v>17.62140519120198</v>
      </c>
      <c r="AC711">
        <v>12.58182582603337</v>
      </c>
      <c r="AD711">
        <v>14.74277290630886</v>
      </c>
      <c r="AE711">
        <v>60.256702282871757</v>
      </c>
    </row>
    <row r="712" spans="1:31" x14ac:dyDescent="0.25">
      <c r="A712" t="str">
        <v>7/27/10</v>
      </c>
      <c r="B712">
        <v>21.4</v>
      </c>
      <c r="C712">
        <v>21.4</v>
      </c>
      <c r="D712" s="1">
        <v>21.4</v>
      </c>
      <c r="E712">
        <v>21.4</v>
      </c>
      <c r="F712">
        <v>21.4</v>
      </c>
      <c r="G712">
        <v>1.171549600554987</v>
      </c>
      <c r="H712">
        <v>21.17</v>
      </c>
      <c r="I712">
        <v>20.912500000000001</v>
      </c>
      <c r="J712">
        <v>20.826665999999999</v>
      </c>
      <c r="K712">
        <v>20.7225</v>
      </c>
      <c r="L712">
        <v>20.828845999999999</v>
      </c>
      <c r="M712">
        <v>63.449466999999999</v>
      </c>
      <c r="N712" s="1">
        <f>-100*(_xll.FDS($A$1,"P_PRICE_HIGH("&amp;A712&amp;","&amp;A712&amp;"-14D,,,,""PRICE"",""INTRA"")") - B712)/(_xll.FDS($A$1,"P_PRICE_HIGH("&amp;A712&amp;","&amp;A712&amp;"-14D,,,,""PRICE"",""INTRA"")") - _xll.FDS($A$1,"P_PRICE_LOW("&amp;A712&amp;","&amp;A712&amp;"-14D,,,,""PRICE"",""INTRA"")"))</f>
        <v>-1736.5752347854875</v>
      </c>
      <c r="O712">
        <v>-287</v>
      </c>
      <c r="P712">
        <v>1.8104200704330531</v>
      </c>
      <c r="Q712">
        <v>1.6547451991358151</v>
      </c>
      <c r="R712">
        <v>10.746406266777271</v>
      </c>
      <c r="S712">
        <v>9.961076700499202</v>
      </c>
      <c r="T712">
        <v>13.522680729736971</v>
      </c>
      <c r="U712">
        <v>11.897778585374359</v>
      </c>
      <c r="V712">
        <v>3.1290983575631799</v>
      </c>
      <c r="W712">
        <v>3.4363294859066769</v>
      </c>
      <c r="X712">
        <v>72.475361898420715</v>
      </c>
      <c r="Y712">
        <v>43.2890844543019</v>
      </c>
      <c r="Z712">
        <v>-0.73754122795125232</v>
      </c>
      <c r="AA712">
        <v>18.395160679418389</v>
      </c>
      <c r="AB712">
        <v>17.619568306094479</v>
      </c>
      <c r="AC712">
        <v>12.656977746320131</v>
      </c>
      <c r="AD712">
        <v>14.78676515650932</v>
      </c>
      <c r="AE712">
        <v>60.20733063918734</v>
      </c>
    </row>
    <row r="713" spans="1:31" x14ac:dyDescent="0.25">
      <c r="A713" t="str">
        <v>7/28/10</v>
      </c>
      <c r="B713">
        <v>21.55</v>
      </c>
      <c r="C713">
        <v>21.55</v>
      </c>
      <c r="D713" s="1">
        <v>21.55</v>
      </c>
      <c r="E713">
        <v>21.55</v>
      </c>
      <c r="F713">
        <v>21.55</v>
      </c>
      <c r="G713">
        <v>0.99143883932458032</v>
      </c>
      <c r="H713">
        <v>21.29</v>
      </c>
      <c r="I713">
        <v>20.966667000000001</v>
      </c>
      <c r="J713">
        <v>20.913333999999999</v>
      </c>
      <c r="K713">
        <v>20.77</v>
      </c>
      <c r="L713">
        <v>20.836538000000001</v>
      </c>
      <c r="M713">
        <v>65.705794999999995</v>
      </c>
      <c r="N713" s="1">
        <f>-100*(_xll.FDS($A$1,"P_PRICE_HIGH("&amp;A713&amp;","&amp;A713&amp;"-14D,,,,""PRICE"",""INTRA"")") - B713)/(_xll.FDS($A$1,"P_PRICE_HIGH("&amp;A713&amp;","&amp;A713&amp;"-14D,,,,""PRICE"",""INTRA"")") - _xll.FDS($A$1,"P_PRICE_LOW("&amp;A713&amp;","&amp;A713&amp;"-14D,,,,""PRICE"",""INTRA"")"))</f>
        <v>-1768.4586736142412</v>
      </c>
      <c r="O713">
        <v>-287</v>
      </c>
      <c r="P713">
        <v>1.8158631784256181</v>
      </c>
      <c r="Q713">
        <v>1.6651049127995039</v>
      </c>
      <c r="R713">
        <v>10.736370561187069</v>
      </c>
      <c r="S713">
        <v>9.9013259754545331</v>
      </c>
      <c r="T713">
        <v>13.56197912161039</v>
      </c>
      <c r="U713">
        <v>11.974126312428909</v>
      </c>
      <c r="V713">
        <v>3.118196195232207</v>
      </c>
      <c r="W713">
        <v>3.4100648033827992</v>
      </c>
      <c r="X713">
        <v>69.205347831948643</v>
      </c>
      <c r="Y713">
        <v>43.263577516331438</v>
      </c>
      <c r="Z713">
        <v>-0.37161374136564468</v>
      </c>
      <c r="AA713">
        <v>18.55043208280561</v>
      </c>
      <c r="AB713">
        <v>17.68255898996912</v>
      </c>
      <c r="AC713">
        <v>12.745574991432809</v>
      </c>
      <c r="AD713">
        <v>14.84204793314097</v>
      </c>
      <c r="AE713">
        <v>60.211185094229101</v>
      </c>
    </row>
    <row r="714" spans="1:31" x14ac:dyDescent="0.25">
      <c r="A714" t="str">
        <v>7/29/10</v>
      </c>
      <c r="B714">
        <v>21.55</v>
      </c>
      <c r="C714">
        <v>21.55</v>
      </c>
      <c r="D714" s="1">
        <v>21.55</v>
      </c>
      <c r="E714">
        <v>21.55</v>
      </c>
      <c r="F714">
        <v>21.55</v>
      </c>
      <c r="G714">
        <v>0.98687429518631231</v>
      </c>
      <c r="H714">
        <v>21.4</v>
      </c>
      <c r="I714">
        <v>21.029167000000001</v>
      </c>
      <c r="J714">
        <v>20.99</v>
      </c>
      <c r="K714">
        <v>20.82</v>
      </c>
      <c r="L714">
        <v>20.848078000000001</v>
      </c>
      <c r="M714">
        <v>65.705794999999995</v>
      </c>
      <c r="N714" s="1">
        <f>-100*(_xll.FDS($A$1,"P_PRICE_HIGH("&amp;A714&amp;","&amp;A714&amp;"-14D,,,,""PRICE"",""INTRA"")") - B714)/(_xll.FDS($A$1,"P_PRICE_HIGH("&amp;A714&amp;","&amp;A714&amp;"-14D,,,,""PRICE"",""INTRA"")") - _xll.FDS($A$1,"P_PRICE_LOW("&amp;A714&amp;","&amp;A714&amp;"-14D,,,,""PRICE"",""INTRA"")"))</f>
        <v>-1777.1698540703408</v>
      </c>
      <c r="O714">
        <v>-286</v>
      </c>
      <c r="P714">
        <v>1.816307283081539</v>
      </c>
      <c r="Q714">
        <v>1.667511434012138</v>
      </c>
      <c r="R714">
        <v>10.733664344580591</v>
      </c>
      <c r="S714">
        <v>9.9023289836654591</v>
      </c>
      <c r="T714">
        <v>13.56424023552421</v>
      </c>
      <c r="U714">
        <v>11.987371922340801</v>
      </c>
      <c r="V714">
        <v>3.1143789326913192</v>
      </c>
      <c r="W714">
        <v>3.4054887955190321</v>
      </c>
      <c r="X714">
        <v>32.488083089106887</v>
      </c>
      <c r="Y714">
        <v>43.150680279923478</v>
      </c>
      <c r="Z714">
        <v>8.8216076065088439E-2</v>
      </c>
      <c r="AA714">
        <v>19.026853121974352</v>
      </c>
      <c r="AB714">
        <v>17.387705086921429</v>
      </c>
      <c r="AC714">
        <v>12.72894693324195</v>
      </c>
      <c r="AD714">
        <v>14.818681724882669</v>
      </c>
      <c r="AE714">
        <v>60.251109074227543</v>
      </c>
    </row>
    <row r="715" spans="1:31" x14ac:dyDescent="0.25">
      <c r="A715" t="str">
        <v>7/30/10</v>
      </c>
      <c r="B715">
        <v>21.4</v>
      </c>
      <c r="C715">
        <v>21.4</v>
      </c>
      <c r="D715" s="1">
        <v>21.4</v>
      </c>
      <c r="E715">
        <v>21.4</v>
      </c>
      <c r="F715">
        <v>21.4</v>
      </c>
      <c r="G715">
        <v>0.92999705850051217</v>
      </c>
      <c r="H715">
        <v>21.43</v>
      </c>
      <c r="I715">
        <v>21.0625</v>
      </c>
      <c r="J715">
        <v>21.03</v>
      </c>
      <c r="K715">
        <v>20.877500000000001</v>
      </c>
      <c r="L715">
        <v>20.853846000000001</v>
      </c>
      <c r="M715">
        <v>61.315933000000001</v>
      </c>
      <c r="N715" s="1">
        <f>-100*(_xll.FDS($A$1,"P_PRICE_HIGH("&amp;A715&amp;","&amp;A715&amp;"-14D,,,,""PRICE"",""INTRA"")") - B715)/(_xll.FDS($A$1,"P_PRICE_HIGH("&amp;A715&amp;","&amp;A715&amp;"-14D,,,,""PRICE"",""INTRA"")") - _xll.FDS($A$1,"P_PRICE_LOW("&amp;A715&amp;","&amp;A715&amp;"-14D,,,,""PRICE"",""INTRA"")"))</f>
        <v>-1777.1824414477189</v>
      </c>
      <c r="O715">
        <v>-296</v>
      </c>
      <c r="P715">
        <v>1.8131954034470921</v>
      </c>
      <c r="Q715">
        <v>1.6628671292878909</v>
      </c>
      <c r="R715">
        <v>10.71894332908921</v>
      </c>
      <c r="S715">
        <v>9.8783186783605998</v>
      </c>
      <c r="T715">
        <v>13.56212590415171</v>
      </c>
      <c r="U715">
        <v>12.01616983550633</v>
      </c>
      <c r="V715">
        <v>3.1198038000171051</v>
      </c>
      <c r="W715">
        <v>3.415198315102888</v>
      </c>
      <c r="X715">
        <v>32.278508337523363</v>
      </c>
      <c r="Y715">
        <v>43.19065274527803</v>
      </c>
      <c r="Z715">
        <v>-0.12408765701473549</v>
      </c>
      <c r="AA715">
        <v>18.769462223599479</v>
      </c>
      <c r="AB715">
        <v>17.45562688272938</v>
      </c>
      <c r="AC715">
        <v>12.70448203423204</v>
      </c>
      <c r="AD715">
        <v>14.8034553578368</v>
      </c>
      <c r="AE715">
        <v>60.302788516126583</v>
      </c>
    </row>
    <row r="716" spans="1:31" x14ac:dyDescent="0.25">
      <c r="A716" t="str">
        <v>8/02/10</v>
      </c>
      <c r="B716">
        <v>21.8</v>
      </c>
      <c r="C716">
        <v>21.8</v>
      </c>
      <c r="D716" s="1">
        <v>21.8</v>
      </c>
      <c r="E716">
        <v>21.8</v>
      </c>
      <c r="F716">
        <v>21.8</v>
      </c>
      <c r="G716">
        <v>0.98466177620093587</v>
      </c>
      <c r="H716">
        <v>21.54</v>
      </c>
      <c r="I716">
        <v>21.158332999999999</v>
      </c>
      <c r="J716">
        <v>21.09</v>
      </c>
      <c r="K716">
        <v>20.9575</v>
      </c>
      <c r="L716">
        <v>20.882691999999999</v>
      </c>
      <c r="M716">
        <v>67.543304000000006</v>
      </c>
      <c r="N716" s="1">
        <f>-100*(_xll.FDS($A$1,"P_PRICE_HIGH("&amp;A716&amp;","&amp;A716&amp;"-14D,,,,""PRICE"",""INTRA"")") - B716)/(_xll.FDS($A$1,"P_PRICE_HIGH("&amp;A716&amp;","&amp;A716&amp;"-14D,,,,""PRICE"",""INTRA"")") - _xll.FDS($A$1,"P_PRICE_LOW("&amp;A716&amp;","&amp;A716&amp;"-14D,,,,""PRICE"",""INTRA"")"))</f>
        <v>-1496.3195327455389</v>
      </c>
      <c r="O716">
        <v>-254</v>
      </c>
      <c r="P716">
        <v>1.8288072290253641</v>
      </c>
      <c r="Q716">
        <v>1.6856256028816079</v>
      </c>
      <c r="R716">
        <v>10.839898036932571</v>
      </c>
      <c r="S716">
        <v>10.09928594044063</v>
      </c>
      <c r="T716">
        <v>13.63184363916875</v>
      </c>
      <c r="U716">
        <v>12.14806745476063</v>
      </c>
      <c r="V716">
        <v>3.0874588743940929</v>
      </c>
      <c r="W716">
        <v>3.3504328482647479</v>
      </c>
      <c r="X716">
        <v>100</v>
      </c>
      <c r="Y716">
        <v>42.866573042934782</v>
      </c>
      <c r="Z716">
        <v>0.23240851348214861</v>
      </c>
      <c r="AA716">
        <v>20.241262194549101</v>
      </c>
      <c r="AB716">
        <v>15.95521488964234</v>
      </c>
      <c r="AC716">
        <v>12.846452617002649</v>
      </c>
      <c r="AD716">
        <v>14.82994422975354</v>
      </c>
      <c r="AE716">
        <v>60.228215362957847</v>
      </c>
    </row>
    <row r="717" spans="1:31" x14ac:dyDescent="0.25">
      <c r="A717" t="str">
        <v>8/03/10</v>
      </c>
      <c r="B717">
        <v>21.9</v>
      </c>
      <c r="C717">
        <v>21.9</v>
      </c>
      <c r="D717" s="1">
        <v>21.9</v>
      </c>
      <c r="E717">
        <v>21.9</v>
      </c>
      <c r="F717">
        <v>21.9</v>
      </c>
      <c r="G717">
        <v>0.96455711910802699</v>
      </c>
      <c r="H717">
        <v>21.64</v>
      </c>
      <c r="I717">
        <v>21.262499999999999</v>
      </c>
      <c r="J717">
        <v>21.163333999999999</v>
      </c>
      <c r="K717">
        <v>21.03</v>
      </c>
      <c r="L717">
        <v>20.915384</v>
      </c>
      <c r="M717">
        <v>68.891570000000002</v>
      </c>
      <c r="N717" s="1">
        <f>-100*(_xll.FDS($A$1,"P_PRICE_HIGH("&amp;A717&amp;","&amp;A717&amp;"-14D,,,,""PRICE"",""INTRA"")") - B717)/(_xll.FDS($A$1,"P_PRICE_HIGH("&amp;A717&amp;","&amp;A717&amp;"-14D,,,,""PRICE"",""INTRA"")") - _xll.FDS($A$1,"P_PRICE_LOW("&amp;A717&amp;","&amp;A717&amp;"-14D,,,,""PRICE"",""INTRA"")"))</f>
        <v>-1347.3307121013549</v>
      </c>
      <c r="O717">
        <v>-258</v>
      </c>
      <c r="P717">
        <v>1.830539221823442</v>
      </c>
      <c r="Q717">
        <v>1.687239358441929</v>
      </c>
      <c r="R717">
        <v>10.83819918668776</v>
      </c>
      <c r="S717">
        <v>10.09611233406703</v>
      </c>
      <c r="T717">
        <v>13.568403712857011</v>
      </c>
      <c r="U717">
        <v>12.080281787042249</v>
      </c>
      <c r="V717">
        <v>3.0868807309448512</v>
      </c>
      <c r="W717">
        <v>3.3452369870018028</v>
      </c>
      <c r="X717">
        <v>42.04099465001633</v>
      </c>
      <c r="Y717">
        <v>42.831317638968358</v>
      </c>
      <c r="Z717">
        <v>0.70682728802541805</v>
      </c>
      <c r="AA717">
        <v>20.02737794587776</v>
      </c>
      <c r="AB717">
        <v>15.530006332464209</v>
      </c>
      <c r="AC717">
        <v>12.85341167285549</v>
      </c>
      <c r="AD717">
        <v>14.815382932799571</v>
      </c>
      <c r="AE717">
        <v>60.280125211030537</v>
      </c>
    </row>
    <row r="718" spans="1:31" x14ac:dyDescent="0.25">
      <c r="A718" t="str">
        <v>8/04/10</v>
      </c>
      <c r="B718">
        <v>21.95</v>
      </c>
      <c r="C718">
        <v>21.95</v>
      </c>
      <c r="D718" s="1">
        <v>21.95</v>
      </c>
      <c r="E718">
        <v>21.95</v>
      </c>
      <c r="F718">
        <v>21.95</v>
      </c>
      <c r="G718">
        <v>0.91364861063734859</v>
      </c>
      <c r="H718">
        <v>21.72</v>
      </c>
      <c r="I718">
        <v>21.387499999999999</v>
      </c>
      <c r="J718">
        <v>21.226666999999999</v>
      </c>
      <c r="K718">
        <v>21.114999999999998</v>
      </c>
      <c r="L718">
        <v>20.946154</v>
      </c>
      <c r="M718">
        <v>69.572174000000004</v>
      </c>
      <c r="N718" s="1">
        <f>-100*(_xll.FDS($A$1,"P_PRICE_HIGH("&amp;A718&amp;","&amp;A718&amp;"-14D,,,,""PRICE"",""INTRA"")") - B718)/(_xll.FDS($A$1,"P_PRICE_HIGH("&amp;A718&amp;","&amp;A718&amp;"-14D,,,,""PRICE"",""INTRA"")") - _xll.FDS($A$1,"P_PRICE_LOW("&amp;A718&amp;","&amp;A718&amp;"-14D,,,,""PRICE"",""INTRA"")"))</f>
        <v>-1338.3316604086904</v>
      </c>
      <c r="O718">
        <v>-243</v>
      </c>
      <c r="P718">
        <v>1.833997829566689</v>
      </c>
      <c r="Q718">
        <v>1.6930632516077959</v>
      </c>
      <c r="R718">
        <v>10.86206334245143</v>
      </c>
      <c r="S718">
        <v>10.1407417394798</v>
      </c>
      <c r="T718">
        <v>13.64383888429303</v>
      </c>
      <c r="U718">
        <v>12.18671547445973</v>
      </c>
      <c r="V718">
        <v>3.0836271895995808</v>
      </c>
      <c r="W718">
        <v>3.3389129086613401</v>
      </c>
      <c r="X718">
        <v>66.843232761440404</v>
      </c>
      <c r="Y718">
        <v>42.860349678855833</v>
      </c>
      <c r="Z718">
        <v>0.80831229135745719</v>
      </c>
      <c r="AA718">
        <v>20.091517242026139</v>
      </c>
      <c r="AB718">
        <v>15.528214269645719</v>
      </c>
      <c r="AC718">
        <v>12.886180493239371</v>
      </c>
      <c r="AD718">
        <v>14.833973073939489</v>
      </c>
      <c r="AE718">
        <v>60.169216716088293</v>
      </c>
    </row>
    <row r="719" spans="1:31" x14ac:dyDescent="0.25">
      <c r="A719" t="str">
        <v>8/05/10</v>
      </c>
      <c r="B719">
        <v>22</v>
      </c>
      <c r="C719">
        <v>22</v>
      </c>
      <c r="D719" s="1">
        <v>22</v>
      </c>
      <c r="E719">
        <v>22</v>
      </c>
      <c r="F719">
        <v>22</v>
      </c>
      <c r="G719">
        <v>0.91092532198932208</v>
      </c>
      <c r="H719">
        <v>21.81</v>
      </c>
      <c r="I719">
        <v>21.5</v>
      </c>
      <c r="J719">
        <v>21.316668</v>
      </c>
      <c r="K719">
        <v>21.195</v>
      </c>
      <c r="L719">
        <v>21</v>
      </c>
      <c r="M719">
        <v>70.272599999999997</v>
      </c>
      <c r="N719" s="1">
        <f>-100*(_xll.FDS($A$1,"P_PRICE_HIGH("&amp;A719&amp;","&amp;A719&amp;"-14D,,,,""PRICE"",""INTRA"")") - B719)/(_xll.FDS($A$1,"P_PRICE_HIGH("&amp;A719&amp;","&amp;A719&amp;"-14D,,,,""PRICE"",""INTRA"")") - _xll.FDS($A$1,"P_PRICE_LOW("&amp;A719&amp;","&amp;A719&amp;"-14D,,,,""PRICE"",""INTRA"")"))</f>
        <v>-1338.3285624000903</v>
      </c>
      <c r="O719">
        <v>-252</v>
      </c>
      <c r="P719">
        <v>1.833269453244623</v>
      </c>
      <c r="Q719">
        <v>1.6917743885186061</v>
      </c>
      <c r="R719">
        <v>10.852061978038391</v>
      </c>
      <c r="S719">
        <v>10.121047328134379</v>
      </c>
      <c r="T719">
        <v>13.600271067344179</v>
      </c>
      <c r="U719">
        <v>12.14672614758101</v>
      </c>
      <c r="V719">
        <v>3.0880187955834328</v>
      </c>
      <c r="W719">
        <v>3.342428785802571</v>
      </c>
      <c r="X719">
        <v>48.586538852573128</v>
      </c>
      <c r="Y719">
        <v>42.76506387464164</v>
      </c>
      <c r="Z719">
        <v>1.1245993946275401</v>
      </c>
      <c r="AA719">
        <v>20.405289629340931</v>
      </c>
      <c r="AB719">
        <v>14.80853411465454</v>
      </c>
      <c r="AC719">
        <v>12.840743714707539</v>
      </c>
      <c r="AD719">
        <v>14.773357993883099</v>
      </c>
      <c r="AE719">
        <v>60.113952852962953</v>
      </c>
    </row>
    <row r="720" spans="1:31" x14ac:dyDescent="0.25">
      <c r="A720" t="str">
        <v>8/06/10</v>
      </c>
      <c r="B720">
        <v>22.1</v>
      </c>
      <c r="C720">
        <v>22.1</v>
      </c>
      <c r="D720" s="1">
        <v>22.1</v>
      </c>
      <c r="E720">
        <v>22.1</v>
      </c>
      <c r="F720">
        <v>22.1</v>
      </c>
      <c r="G720">
        <v>0.83395096193858775</v>
      </c>
      <c r="H720">
        <v>21.95</v>
      </c>
      <c r="I720">
        <v>21.595832999999999</v>
      </c>
      <c r="J720">
        <v>21.413333999999999</v>
      </c>
      <c r="K720">
        <v>21.26</v>
      </c>
      <c r="L720">
        <v>21.059615999999998</v>
      </c>
      <c r="M720">
        <v>71.676860000000005</v>
      </c>
      <c r="N720" s="1">
        <f>-100*(_xll.FDS($A$1,"P_PRICE_HIGH("&amp;A720&amp;","&amp;A720&amp;"-14D,,,,""PRICE"",""INTRA"")") - B720)/(_xll.FDS($A$1,"P_PRICE_HIGH("&amp;A720&amp;","&amp;A720&amp;"-14D,,,,""PRICE"",""INTRA"")") - _xll.FDS($A$1,"P_PRICE_LOW("&amp;A720&amp;","&amp;A720&amp;"-14D,,,,""PRICE"",""INTRA"")"))</f>
        <v>-1265.6914552347625</v>
      </c>
      <c r="O720">
        <v>-238</v>
      </c>
      <c r="P720">
        <v>1.8401945597008491</v>
      </c>
      <c r="Q720">
        <v>1.701724324499085</v>
      </c>
      <c r="R720">
        <v>10.8869332943495</v>
      </c>
      <c r="S720">
        <v>10.17956983740001</v>
      </c>
      <c r="T720">
        <v>13.665718345766789</v>
      </c>
      <c r="U720">
        <v>12.23484912779854</v>
      </c>
      <c r="V720">
        <v>3.0753827296277332</v>
      </c>
      <c r="W720">
        <v>3.3184736453204509</v>
      </c>
      <c r="X720">
        <v>74.82651456086802</v>
      </c>
      <c r="Y720">
        <v>42.598130979450133</v>
      </c>
      <c r="Z720">
        <v>1.3833665479887189</v>
      </c>
      <c r="AA720">
        <v>20.891044852108848</v>
      </c>
      <c r="AB720">
        <v>14.816570042742599</v>
      </c>
      <c r="AC720">
        <v>12.882504037476339</v>
      </c>
      <c r="AD720">
        <v>14.79803835417245</v>
      </c>
      <c r="AE720">
        <v>60.160637066574367</v>
      </c>
    </row>
    <row r="721" spans="1:31" x14ac:dyDescent="0.25">
      <c r="A721" t="str">
        <v>8/09/10</v>
      </c>
      <c r="B721">
        <v>22.2</v>
      </c>
      <c r="C721">
        <v>22.2</v>
      </c>
      <c r="D721" s="1">
        <v>22.2</v>
      </c>
      <c r="E721">
        <v>22.2</v>
      </c>
      <c r="F721">
        <v>22.2</v>
      </c>
      <c r="G721">
        <v>0.83366121868341736</v>
      </c>
      <c r="H721">
        <v>22.03</v>
      </c>
      <c r="I721">
        <v>21.695833</v>
      </c>
      <c r="J721">
        <v>21.53</v>
      </c>
      <c r="K721">
        <v>21.324999999999999</v>
      </c>
      <c r="L721">
        <v>21.134615</v>
      </c>
      <c r="M721">
        <v>73.047939999999997</v>
      </c>
      <c r="N721" s="1">
        <f>-100*(_xll.FDS($A$1,"P_PRICE_HIGH("&amp;A721&amp;","&amp;A721&amp;"-14D,,,,""PRICE"",""INTRA"")") - B721)/(_xll.FDS($A$1,"P_PRICE_HIGH("&amp;A721&amp;","&amp;A721&amp;"-14D,,,,""PRICE"",""INTRA"")") - _xll.FDS($A$1,"P_PRICE_LOW("&amp;A721&amp;","&amp;A721&amp;"-14D,,,,""PRICE"",""INTRA"")"))</f>
        <v>-1259.0156165111969</v>
      </c>
      <c r="O721">
        <v>-225</v>
      </c>
      <c r="P721">
        <v>1.843067174041096</v>
      </c>
      <c r="Q721">
        <v>1.706771435841526</v>
      </c>
      <c r="R721">
        <v>10.93103833871894</v>
      </c>
      <c r="S721">
        <v>10.252798212353399</v>
      </c>
      <c r="T721">
        <v>13.691465944757329</v>
      </c>
      <c r="U721">
        <v>12.30853635960454</v>
      </c>
      <c r="V721">
        <v>3.0747364945429618</v>
      </c>
      <c r="W721">
        <v>3.3106941531568652</v>
      </c>
      <c r="X721">
        <v>61.718966840372879</v>
      </c>
      <c r="Y721">
        <v>42.632984780539871</v>
      </c>
      <c r="Z721">
        <v>1.896516963340676</v>
      </c>
      <c r="AA721">
        <v>20.76418194641818</v>
      </c>
      <c r="AB721">
        <v>15.119474547075409</v>
      </c>
      <c r="AC721">
        <v>12.922200635672811</v>
      </c>
      <c r="AD721">
        <v>14.829491990010389</v>
      </c>
      <c r="AE721">
        <v>60.197817168702997</v>
      </c>
    </row>
    <row r="722" spans="1:31" x14ac:dyDescent="0.25">
      <c r="A722" t="str">
        <v>8/10/10</v>
      </c>
      <c r="B722">
        <v>21.85</v>
      </c>
      <c r="C722">
        <v>21.85</v>
      </c>
      <c r="D722" s="1">
        <v>21.85</v>
      </c>
      <c r="E722">
        <v>21.85</v>
      </c>
      <c r="F722">
        <v>21.85</v>
      </c>
      <c r="G722">
        <v>0.9207586820325051</v>
      </c>
      <c r="H722">
        <v>22.02</v>
      </c>
      <c r="I722">
        <v>21.745832</v>
      </c>
      <c r="J722">
        <v>21.61</v>
      </c>
      <c r="K722">
        <v>21.377500000000001</v>
      </c>
      <c r="L722">
        <v>21.198076</v>
      </c>
      <c r="M722">
        <v>61.776054000000002</v>
      </c>
      <c r="N722" s="1">
        <f>-100*(_xll.FDS($A$1,"P_PRICE_HIGH("&amp;A722&amp;","&amp;A722&amp;"-14D,,,,""PRICE"",""INTRA"")") - B722)/(_xll.FDS($A$1,"P_PRICE_HIGH("&amp;A722&amp;","&amp;A722&amp;"-14D,,,,""PRICE"",""INTRA"")") - _xll.FDS($A$1,"P_PRICE_LOW("&amp;A722&amp;","&amp;A722&amp;"-14D,,,,""PRICE"",""INTRA"")"))</f>
        <v>-1480.3097330098735</v>
      </c>
      <c r="O722">
        <v>-260</v>
      </c>
      <c r="P722">
        <v>1.8263707240681679</v>
      </c>
      <c r="Q722">
        <v>1.6805272205387369</v>
      </c>
      <c r="R722">
        <v>10.83612736155253</v>
      </c>
      <c r="S722">
        <v>10.108633335641249</v>
      </c>
      <c r="T722">
        <v>13.554899036808759</v>
      </c>
      <c r="U722">
        <v>12.0917589903137</v>
      </c>
      <c r="V722">
        <v>3.107673075685498</v>
      </c>
      <c r="W722">
        <v>3.3645540698833019</v>
      </c>
      <c r="X722">
        <v>2.3361916614289382</v>
      </c>
      <c r="Y722">
        <v>42.596199701038557</v>
      </c>
      <c r="Z722">
        <v>1.834289125496771</v>
      </c>
      <c r="AA722">
        <v>20.762005113671769</v>
      </c>
      <c r="AB722">
        <v>15.20231443631825</v>
      </c>
      <c r="AC722">
        <v>12.70361550385501</v>
      </c>
      <c r="AD722">
        <v>14.68631760451798</v>
      </c>
      <c r="AE722">
        <v>60.101297759724901</v>
      </c>
    </row>
    <row r="723" spans="1:31" x14ac:dyDescent="0.25">
      <c r="A723" t="str">
        <v>8/11/10</v>
      </c>
      <c r="B723">
        <v>21.75</v>
      </c>
      <c r="C723">
        <v>21.75</v>
      </c>
      <c r="D723" s="1">
        <v>21.75</v>
      </c>
      <c r="E723">
        <v>21.75</v>
      </c>
      <c r="F723">
        <v>21.75</v>
      </c>
      <c r="G723">
        <v>0.917657136185559</v>
      </c>
      <c r="H723">
        <v>21.98</v>
      </c>
      <c r="I723">
        <v>21.787500000000001</v>
      </c>
      <c r="J723">
        <v>21.663333999999999</v>
      </c>
      <c r="K723">
        <v>21.414999999999999</v>
      </c>
      <c r="L723">
        <v>21.248076999999999</v>
      </c>
      <c r="M723">
        <v>58.975914000000003</v>
      </c>
      <c r="N723" s="1">
        <f>-100*(_xll.FDS($A$1,"P_PRICE_HIGH("&amp;A723&amp;","&amp;A723&amp;"-14D,,,,""PRICE"",""INTRA"")") - B723)/(_xll.FDS($A$1,"P_PRICE_HIGH("&amp;A723&amp;","&amp;A723&amp;"-14D,,,,""PRICE"",""INTRA"")") - _xll.FDS($A$1,"P_PRICE_LOW("&amp;A723&amp;","&amp;A723&amp;"-14D,,,,""PRICE"",""INTRA"")"))</f>
        <v>-1532.7917760218415</v>
      </c>
      <c r="O723">
        <v>-282</v>
      </c>
      <c r="P723">
        <v>1.8214770220253911</v>
      </c>
      <c r="Q723">
        <v>1.6735241000764201</v>
      </c>
      <c r="R723">
        <v>10.21671336761422</v>
      </c>
      <c r="S723">
        <v>9.0838527079142306</v>
      </c>
      <c r="T723">
        <v>13.557570005439221</v>
      </c>
      <c r="U723">
        <v>12.094825711512019</v>
      </c>
      <c r="V723">
        <v>3.1098675253135291</v>
      </c>
      <c r="W723">
        <v>3.3750300785030989</v>
      </c>
      <c r="X723">
        <v>6.3097107461033426</v>
      </c>
      <c r="Y723">
        <v>42.531363433178043</v>
      </c>
      <c r="Z723">
        <v>1.764389709342848</v>
      </c>
      <c r="AA723">
        <v>20.855912352783999</v>
      </c>
      <c r="AB723">
        <v>15.141118190750239</v>
      </c>
      <c r="AC723">
        <v>12.645891235570881</v>
      </c>
      <c r="AD723">
        <v>14.642588003430699</v>
      </c>
      <c r="AE723">
        <v>60.112549283775962</v>
      </c>
    </row>
    <row r="724" spans="1:31" x14ac:dyDescent="0.25">
      <c r="A724" t="str">
        <v>8/12/10</v>
      </c>
      <c r="B724">
        <v>21.5</v>
      </c>
      <c r="C724">
        <v>21.5</v>
      </c>
      <c r="D724" s="1">
        <v>21.5</v>
      </c>
      <c r="E724">
        <v>21.5</v>
      </c>
      <c r="F724">
        <v>21.5</v>
      </c>
      <c r="G724">
        <v>0.86795795485211436</v>
      </c>
      <c r="H724">
        <v>21.88</v>
      </c>
      <c r="I724">
        <v>21.795833999999999</v>
      </c>
      <c r="J724">
        <v>21.696667000000001</v>
      </c>
      <c r="K724">
        <v>21.4575</v>
      </c>
      <c r="L724">
        <v>21.296154000000001</v>
      </c>
      <c r="M724">
        <v>52.56156</v>
      </c>
      <c r="N724" s="1">
        <f>-100*(_xll.FDS($A$1,"P_PRICE_HIGH("&amp;A724&amp;","&amp;A724&amp;"-14D,,,,""PRICE"",""INTRA"")") - B724)/(_xll.FDS($A$1,"P_PRICE_HIGH("&amp;A724&amp;","&amp;A724&amp;"-14D,,,,""PRICE"",""INTRA"")") - _xll.FDS($A$1,"P_PRICE_LOW("&amp;A724&amp;","&amp;A724&amp;"-14D,,,,""PRICE"",""INTRA"")"))</f>
        <v>-2021.701483949405</v>
      </c>
      <c r="O724">
        <v>-313</v>
      </c>
      <c r="P724">
        <v>1.8072104548365691</v>
      </c>
      <c r="Q724">
        <v>1.6517370802396589</v>
      </c>
      <c r="R724">
        <v>10.167762852300999</v>
      </c>
      <c r="S724">
        <v>9.0102489293620085</v>
      </c>
      <c r="T724">
        <v>13.535302295377811</v>
      </c>
      <c r="U724">
        <v>12.05997985949775</v>
      </c>
      <c r="V724">
        <v>3.1359398236192009</v>
      </c>
      <c r="W724">
        <v>3.4211816846410432</v>
      </c>
      <c r="X724">
        <v>3.4164884742323891</v>
      </c>
      <c r="Y724">
        <v>42.564148011171142</v>
      </c>
      <c r="Z724">
        <v>1.8474232214950681</v>
      </c>
      <c r="AA724">
        <v>21.427520777219389</v>
      </c>
      <c r="AB724">
        <v>14.888992031169231</v>
      </c>
      <c r="AC724">
        <v>12.4842169105038</v>
      </c>
      <c r="AD724">
        <v>14.52109406285679</v>
      </c>
      <c r="AE724">
        <v>60.067631768297048</v>
      </c>
    </row>
    <row r="725" spans="1:31" x14ac:dyDescent="0.25">
      <c r="A725" t="str">
        <v>8/13/10</v>
      </c>
      <c r="B725">
        <v>21.45</v>
      </c>
      <c r="C725">
        <v>21.45</v>
      </c>
      <c r="D725" s="1">
        <v>21.45</v>
      </c>
      <c r="E725">
        <v>21.45</v>
      </c>
      <c r="F725">
        <v>21.45</v>
      </c>
      <c r="G725">
        <v>0.8723556118517809</v>
      </c>
      <c r="H725">
        <v>21.75</v>
      </c>
      <c r="I725">
        <v>21.787500000000001</v>
      </c>
      <c r="J725">
        <v>21.71</v>
      </c>
      <c r="K725">
        <v>21.497499999999999</v>
      </c>
      <c r="L725">
        <v>21.336538000000001</v>
      </c>
      <c r="M725">
        <v>51.358449999999998</v>
      </c>
      <c r="N725" s="1">
        <f>-100*(_xll.FDS($A$1,"P_PRICE_HIGH("&amp;A725&amp;","&amp;A725&amp;"-14D,,,,""PRICE"",""INTRA"")") - B725)/(_xll.FDS($A$1,"P_PRICE_HIGH("&amp;A725&amp;","&amp;A725&amp;"-14D,,,,""PRICE"",""INTRA"")") - _xll.FDS($A$1,"P_PRICE_LOW("&amp;A725&amp;","&amp;A725&amp;"-14D,,,,""PRICE"",""INTRA"")"))</f>
        <v>-2218.6283595922164</v>
      </c>
      <c r="O725">
        <v>-307</v>
      </c>
      <c r="P725">
        <v>1.8062904408887279</v>
      </c>
      <c r="Q725">
        <v>1.6514654634170169</v>
      </c>
      <c r="R725">
        <v>10.15892883519702</v>
      </c>
      <c r="S725">
        <v>8.985227442432393</v>
      </c>
      <c r="T725">
        <v>13.61154551584456</v>
      </c>
      <c r="U725">
        <v>12.19527568944838</v>
      </c>
      <c r="V725">
        <v>3.1346288025381721</v>
      </c>
      <c r="W725">
        <v>3.420661924915803</v>
      </c>
      <c r="X725">
        <v>77.192089259770341</v>
      </c>
      <c r="Y725">
        <v>42.585167097607368</v>
      </c>
      <c r="Z725">
        <v>1.655836707585602</v>
      </c>
      <c r="AA725">
        <v>21.471603969872639</v>
      </c>
      <c r="AB725">
        <v>14.64363241171557</v>
      </c>
      <c r="AC725">
        <v>12.491799064008211</v>
      </c>
      <c r="AD725">
        <v>14.512172649985031</v>
      </c>
      <c r="AE725">
        <v>59.490305609523787</v>
      </c>
    </row>
    <row r="726" spans="1:31" x14ac:dyDescent="0.25">
      <c r="A726" t="str">
        <v>8/16/10</v>
      </c>
      <c r="B726">
        <v>21.5</v>
      </c>
      <c r="C726">
        <v>21.5</v>
      </c>
      <c r="D726" s="1">
        <v>21.5</v>
      </c>
      <c r="E726">
        <v>21.5</v>
      </c>
      <c r="F726">
        <v>21.5</v>
      </c>
      <c r="G726">
        <v>0.82828138699137299</v>
      </c>
      <c r="H726">
        <v>21.61</v>
      </c>
      <c r="I726">
        <v>21.783332999999999</v>
      </c>
      <c r="J726">
        <v>21.726666999999999</v>
      </c>
      <c r="K726">
        <v>21.55</v>
      </c>
      <c r="L726">
        <v>21.363461999999998</v>
      </c>
      <c r="M726">
        <v>52.528632999999999</v>
      </c>
      <c r="N726" s="1">
        <f>-100*(_xll.FDS($A$1,"P_PRICE_HIGH("&amp;A726&amp;","&amp;A726&amp;"-14D,,,,""PRICE"",""INTRA"")") - B726)/(_xll.FDS($A$1,"P_PRICE_HIGH("&amp;A726&amp;","&amp;A726&amp;"-14D,,,,""PRICE"",""INTRA"")") - _xll.FDS($A$1,"P_PRICE_LOW("&amp;A726&amp;","&amp;A726&amp;"-14D,,,,""PRICE"",""INTRA"")"))</f>
        <v>-2218.6232673721101</v>
      </c>
      <c r="O726">
        <v>-295</v>
      </c>
      <c r="P726">
        <v>1.8056975481081621</v>
      </c>
      <c r="Q726">
        <v>1.65104053578608</v>
      </c>
      <c r="R726">
        <v>10.15268734379811</v>
      </c>
      <c r="S726">
        <v>8.9826715790378096</v>
      </c>
      <c r="T726">
        <v>13.6745793652236</v>
      </c>
      <c r="U726">
        <v>12.307522391944749</v>
      </c>
      <c r="V726">
        <v>3.1316847935121581</v>
      </c>
      <c r="W726">
        <v>3.4161687349605399</v>
      </c>
      <c r="X726">
        <v>76.805146507009695</v>
      </c>
      <c r="Y726">
        <v>42.51241651289611</v>
      </c>
      <c r="Z726">
        <v>1.8718568336273129</v>
      </c>
      <c r="AA726">
        <v>22.353919884047048</v>
      </c>
      <c r="AB726">
        <v>14.186577277590271</v>
      </c>
      <c r="AC726">
        <v>12.48528658285246</v>
      </c>
      <c r="AD726">
        <v>14.47696039477451</v>
      </c>
      <c r="AE726">
        <v>59.517295890336882</v>
      </c>
    </row>
    <row r="727" spans="1:31" x14ac:dyDescent="0.25">
      <c r="A727" t="str">
        <v>8/17/10</v>
      </c>
      <c r="B727">
        <v>21.55</v>
      </c>
      <c r="C727">
        <v>21.55</v>
      </c>
      <c r="D727" s="1">
        <v>21.55</v>
      </c>
      <c r="E727">
        <v>21.55</v>
      </c>
      <c r="F727">
        <v>21.55</v>
      </c>
      <c r="G727">
        <v>0.81062875827900649</v>
      </c>
      <c r="H727">
        <v>21.55</v>
      </c>
      <c r="I727">
        <v>21.795833999999999</v>
      </c>
      <c r="J727">
        <v>21.736666</v>
      </c>
      <c r="K727">
        <v>21.594999999999999</v>
      </c>
      <c r="L727">
        <v>21.388462000000001</v>
      </c>
      <c r="M727">
        <v>53.727449999999997</v>
      </c>
      <c r="N727" s="1">
        <f>-100*(_xll.FDS($A$1,"P_PRICE_HIGH("&amp;A727&amp;","&amp;A727&amp;"-14D,,,,""PRICE"",""INTRA"")") - B727)/(_xll.FDS($A$1,"P_PRICE_HIGH("&amp;A727&amp;","&amp;A727&amp;"-14D,,,,""PRICE"",""INTRA"")") - _xll.FDS($A$1,"P_PRICE_LOW("&amp;A727&amp;","&amp;A727&amp;"-14D,,,,""PRICE"",""INTRA"")"))</f>
        <v>-2357.6434809900593</v>
      </c>
      <c r="O727">
        <v>-297</v>
      </c>
      <c r="P727">
        <v>1.8047198453702911</v>
      </c>
      <c r="Q727">
        <v>1.650018625550999</v>
      </c>
      <c r="R727">
        <v>10.143527617787971</v>
      </c>
      <c r="S727">
        <v>8.9824170416201312</v>
      </c>
      <c r="T727">
        <v>13.660486150289749</v>
      </c>
      <c r="U727">
        <v>12.29940473383841</v>
      </c>
      <c r="V727">
        <v>3.132223345332267</v>
      </c>
      <c r="W727">
        <v>3.416427220366717</v>
      </c>
      <c r="X727">
        <v>35.947191277124077</v>
      </c>
      <c r="Y727">
        <v>42.445667077427032</v>
      </c>
      <c r="Z727">
        <v>1.981723182937364</v>
      </c>
      <c r="AA727">
        <v>22.485736737008629</v>
      </c>
      <c r="AB727">
        <v>14.40774154398737</v>
      </c>
      <c r="AC727">
        <v>12.46508030768465</v>
      </c>
      <c r="AD727">
        <v>14.469257967581219</v>
      </c>
      <c r="AE727">
        <v>59.46591915459409</v>
      </c>
    </row>
    <row r="728" spans="1:31" x14ac:dyDescent="0.25">
      <c r="A728" t="str">
        <v>8/18/10</v>
      </c>
      <c r="B728">
        <v>21.45</v>
      </c>
      <c r="C728">
        <v>21.45</v>
      </c>
      <c r="D728" s="1">
        <v>21.45</v>
      </c>
      <c r="E728">
        <v>21.45</v>
      </c>
      <c r="F728">
        <v>21.45</v>
      </c>
      <c r="G728">
        <v>0.76958845353913419</v>
      </c>
      <c r="H728">
        <v>21.49</v>
      </c>
      <c r="I728">
        <v>21.766666000000001</v>
      </c>
      <c r="J728">
        <v>21.73</v>
      </c>
      <c r="K728">
        <v>21.62</v>
      </c>
      <c r="L728">
        <v>21.413461999999999</v>
      </c>
      <c r="M728">
        <v>50.955852999999998</v>
      </c>
      <c r="N728" s="1">
        <f>-100*(_xll.FDS($A$1,"P_PRICE_HIGH("&amp;A728&amp;","&amp;A728&amp;"-14D,,,,""PRICE"",""INTRA"")") - B728)/(_xll.FDS($A$1,"P_PRICE_HIGH("&amp;A728&amp;","&amp;A728&amp;"-14D,,,,""PRICE"",""INTRA"")") - _xll.FDS($A$1,"P_PRICE_LOW("&amp;A728&amp;","&amp;A728&amp;"-14D,,,,""PRICE"",""INTRA"")"))</f>
        <v>-2357.6543036180096</v>
      </c>
      <c r="O728">
        <v>-309</v>
      </c>
      <c r="P728">
        <v>1.798326750970956</v>
      </c>
      <c r="Q728">
        <v>1.64028593981251</v>
      </c>
      <c r="R728">
        <v>10.118580097043621</v>
      </c>
      <c r="S728">
        <v>8.935246947268606</v>
      </c>
      <c r="T728">
        <v>13.596488490977659</v>
      </c>
      <c r="U728">
        <v>12.19929443043004</v>
      </c>
      <c r="V728">
        <v>3.1474009452267051</v>
      </c>
      <c r="W728">
        <v>3.44204799628521</v>
      </c>
      <c r="X728">
        <v>14.58701544775974</v>
      </c>
      <c r="Y728">
        <v>42.533425230187468</v>
      </c>
      <c r="Z728">
        <v>2.1635867462695462</v>
      </c>
      <c r="AA728">
        <v>22.421634744156481</v>
      </c>
      <c r="AB728">
        <v>14.52101198871021</v>
      </c>
      <c r="AC728">
        <v>12.39800776609281</v>
      </c>
      <c r="AD728">
        <v>14.42469659482763</v>
      </c>
      <c r="AE728">
        <v>59.482410195843272</v>
      </c>
    </row>
    <row r="729" spans="1:31" x14ac:dyDescent="0.25">
      <c r="A729" t="str">
        <v>8/19/10</v>
      </c>
      <c r="B729">
        <v>21.5</v>
      </c>
      <c r="C729">
        <v>21.5</v>
      </c>
      <c r="D729" s="1">
        <v>21.5</v>
      </c>
      <c r="E729">
        <v>21.5</v>
      </c>
      <c r="F729">
        <v>21.5</v>
      </c>
      <c r="G729">
        <v>0.76954376115319378</v>
      </c>
      <c r="H729">
        <v>21.49</v>
      </c>
      <c r="I729">
        <v>21.733333999999999</v>
      </c>
      <c r="J729">
        <v>21.726666999999999</v>
      </c>
      <c r="K729">
        <v>21.645</v>
      </c>
      <c r="L729">
        <v>21.432691999999999</v>
      </c>
      <c r="M729">
        <v>52.281345000000002</v>
      </c>
      <c r="N729" s="1">
        <f>-100*(_xll.FDS($A$1,"P_PRICE_HIGH("&amp;A729&amp;","&amp;A729&amp;"-14D,,,,""PRICE"",""INTRA"")") - B729)/(_xll.FDS($A$1,"P_PRICE_HIGH("&amp;A729&amp;","&amp;A729&amp;"-14D,,,,""PRICE"",""INTRA"")") - _xll.FDS($A$1,"P_PRICE_LOW("&amp;A729&amp;","&amp;A729&amp;"-14D,,,,""PRICE"",""INTRA"")"))</f>
        <v>-2357.6488923040347</v>
      </c>
      <c r="O729">
        <v>-293</v>
      </c>
      <c r="P729">
        <v>1.8043970344016611</v>
      </c>
      <c r="Q729">
        <v>1.649378587415427</v>
      </c>
      <c r="R729">
        <v>10.13253922738248</v>
      </c>
      <c r="S729">
        <v>8.9374409344789605</v>
      </c>
      <c r="T729">
        <v>13.524642066832209</v>
      </c>
      <c r="U729">
        <v>12.127567325761261</v>
      </c>
      <c r="V729">
        <v>3.1384807690860739</v>
      </c>
      <c r="W729">
        <v>3.4312982750781358</v>
      </c>
      <c r="X729">
        <v>90.729704009724628</v>
      </c>
      <c r="Y729">
        <v>42.502234702348019</v>
      </c>
      <c r="Z729">
        <v>2.4398215514031301</v>
      </c>
      <c r="AA729">
        <v>22.605516722726161</v>
      </c>
      <c r="AB729">
        <v>14.24980312937935</v>
      </c>
      <c r="AC729">
        <v>12.427593112885351</v>
      </c>
      <c r="AD729">
        <v>14.429057858439069</v>
      </c>
      <c r="AE729">
        <v>59.42707003811821</v>
      </c>
    </row>
    <row r="730" spans="1:31" x14ac:dyDescent="0.25">
      <c r="A730" t="str">
        <v>8/20/10</v>
      </c>
      <c r="B730">
        <v>21.4</v>
      </c>
      <c r="C730">
        <v>21.4</v>
      </c>
      <c r="D730" s="1">
        <v>21.4</v>
      </c>
      <c r="E730">
        <v>21.4</v>
      </c>
      <c r="F730">
        <v>21.4</v>
      </c>
      <c r="G730">
        <v>0.73701672512416316</v>
      </c>
      <c r="H730">
        <v>21.48</v>
      </c>
      <c r="I730">
        <v>21.6875</v>
      </c>
      <c r="J730">
        <v>21.726666999999999</v>
      </c>
      <c r="K730">
        <v>21.6525</v>
      </c>
      <c r="L730">
        <v>21.461538000000001</v>
      </c>
      <c r="M730">
        <v>49.405406999999997</v>
      </c>
      <c r="N730" s="1">
        <f>-100*(_xll.FDS($A$1,"P_PRICE_HIGH("&amp;A730&amp;","&amp;A730&amp;"-14D,,,,""PRICE"",""INTRA"")") - B730)/(_xll.FDS($A$1,"P_PRICE_HIGH("&amp;A730&amp;","&amp;A730&amp;"-14D,,,,""PRICE"",""INTRA"")") - _xll.FDS($A$1,"P_PRICE_LOW("&amp;A730&amp;","&amp;A730&amp;"-14D,,,,""PRICE"",""INTRA"")"))</f>
        <v>-2323.188653087348</v>
      </c>
      <c r="O730">
        <v>-318</v>
      </c>
      <c r="P730">
        <v>1.7973441898208271</v>
      </c>
      <c r="Q730">
        <v>1.639014550540834</v>
      </c>
      <c r="R730">
        <v>10.12942762800256</v>
      </c>
      <c r="S730">
        <v>8.9208751209150208</v>
      </c>
      <c r="T730">
        <v>13.43997843598607</v>
      </c>
      <c r="U730">
        <v>12.032597441236179</v>
      </c>
      <c r="V730">
        <v>3.1604181439438279</v>
      </c>
      <c r="W730">
        <v>3.4575355211808518</v>
      </c>
      <c r="X730">
        <v>18.78127872744308</v>
      </c>
      <c r="Y730">
        <v>42.383379643388757</v>
      </c>
      <c r="Z730">
        <v>2.6993031476254759</v>
      </c>
      <c r="AA730">
        <v>23.104875968201341</v>
      </c>
      <c r="AB730">
        <v>14.228269995032729</v>
      </c>
      <c r="AC730">
        <v>12.296824796020459</v>
      </c>
      <c r="AD730">
        <v>14.334010480770189</v>
      </c>
      <c r="AE730">
        <v>59.37617538115552</v>
      </c>
    </row>
    <row r="731" spans="1:31" x14ac:dyDescent="0.25">
      <c r="A731" t="str">
        <v>8/23/10</v>
      </c>
      <c r="B731">
        <v>21.35</v>
      </c>
      <c r="C731">
        <v>21.35</v>
      </c>
      <c r="D731" s="1">
        <v>21.35</v>
      </c>
      <c r="E731">
        <v>21.35</v>
      </c>
      <c r="F731">
        <v>21.35</v>
      </c>
      <c r="G731">
        <v>0.73945624822357581</v>
      </c>
      <c r="H731">
        <v>21.45</v>
      </c>
      <c r="I731">
        <v>21.633333</v>
      </c>
      <c r="J731">
        <v>21.696667000000001</v>
      </c>
      <c r="K731">
        <v>21.657499999999999</v>
      </c>
      <c r="L731">
        <v>21.488461999999998</v>
      </c>
      <c r="M731">
        <v>47.984110000000001</v>
      </c>
      <c r="N731" s="1">
        <f>-100*(_xll.FDS($A$1,"P_PRICE_HIGH("&amp;A731&amp;","&amp;A731&amp;"-14D,,,,""PRICE"",""INTRA"")") - B731)/(_xll.FDS($A$1,"P_PRICE_HIGH("&amp;A731&amp;","&amp;A731&amp;"-14D,,,,""PRICE"",""INTRA"")") - _xll.FDS($A$1,"P_PRICE_LOW("&amp;A731&amp;","&amp;A731&amp;"-14D,,,,""PRICE"",""INTRA"")"))</f>
        <v>-2268.660959760065</v>
      </c>
      <c r="O731">
        <v>-336</v>
      </c>
      <c r="P731">
        <v>1.78947446196505</v>
      </c>
      <c r="Q731">
        <v>1.628257715733743</v>
      </c>
      <c r="R731">
        <v>10.111890515353039</v>
      </c>
      <c r="S731">
        <v>8.8856829578146499</v>
      </c>
      <c r="T731">
        <v>13.40248666910766</v>
      </c>
      <c r="U731">
        <v>11.986198622862091</v>
      </c>
      <c r="V731">
        <v>3.177581269870918</v>
      </c>
      <c r="W731">
        <v>3.480790617868299</v>
      </c>
      <c r="X731">
        <v>3.8846866666956421</v>
      </c>
      <c r="Y731">
        <v>42.419549320723192</v>
      </c>
      <c r="Z731">
        <v>2.8720105441895729</v>
      </c>
      <c r="AA731">
        <v>22.837440881806621</v>
      </c>
      <c r="AB731">
        <v>14.66809099774261</v>
      </c>
      <c r="AC731">
        <v>12.224992522647151</v>
      </c>
      <c r="AD731">
        <v>14.29135658435813</v>
      </c>
      <c r="AE731">
        <v>59.403052902087097</v>
      </c>
    </row>
    <row r="732" spans="1:31" x14ac:dyDescent="0.25">
      <c r="A732" t="str">
        <v>8/24/10</v>
      </c>
      <c r="B732">
        <v>21.1</v>
      </c>
      <c r="C732">
        <v>21.1</v>
      </c>
      <c r="D732" s="1">
        <v>21.1</v>
      </c>
      <c r="E732">
        <v>21.1</v>
      </c>
      <c r="F732">
        <v>21.1</v>
      </c>
      <c r="G732">
        <v>0.7675347001294045</v>
      </c>
      <c r="H732">
        <v>21.36</v>
      </c>
      <c r="I732">
        <v>21.55</v>
      </c>
      <c r="J732">
        <v>21.643332999999998</v>
      </c>
      <c r="K732">
        <v>21.642499999999998</v>
      </c>
      <c r="L732">
        <v>21.513462000000001</v>
      </c>
      <c r="M732">
        <v>41.548110000000001</v>
      </c>
      <c r="N732" s="1">
        <f>-100*(_xll.FDS($A$1,"P_PRICE_HIGH("&amp;A732&amp;","&amp;A732&amp;"-14D,,,,""PRICE"",""INTRA"")") - B732)/(_xll.FDS($A$1,"P_PRICE_HIGH("&amp;A732&amp;","&amp;A732&amp;"-14D,,,,""PRICE"",""INTRA"")") - _xll.FDS($A$1,"P_PRICE_LOW("&amp;A732&amp;","&amp;A732&amp;"-14D,,,,""PRICE"",""INTRA"")"))</f>
        <v>-1886.6723825855036</v>
      </c>
      <c r="O732">
        <v>-360</v>
      </c>
      <c r="P732">
        <v>1.776377082485681</v>
      </c>
      <c r="Q732">
        <v>1.610421686483883</v>
      </c>
      <c r="R732">
        <v>10.03399641211821</v>
      </c>
      <c r="S732">
        <v>8.7732160157708901</v>
      </c>
      <c r="T732">
        <v>13.32211215956139</v>
      </c>
      <c r="U732">
        <v>11.874040565546469</v>
      </c>
      <c r="V732">
        <v>3.189143571690757</v>
      </c>
      <c r="W732">
        <v>3.5110936669792849</v>
      </c>
      <c r="X732">
        <v>6.5487986036459809</v>
      </c>
      <c r="Y732">
        <v>42.42788197987209</v>
      </c>
      <c r="Z732">
        <v>2.8122306110480468</v>
      </c>
      <c r="AA732">
        <v>22.833941233959141</v>
      </c>
      <c r="AB732">
        <v>14.41802850269573</v>
      </c>
      <c r="AC732">
        <v>12.122905830719681</v>
      </c>
      <c r="AD732">
        <v>14.203769555091499</v>
      </c>
      <c r="AE732">
        <v>59.511849378201653</v>
      </c>
    </row>
    <row r="733" spans="1:31" x14ac:dyDescent="0.25">
      <c r="A733" t="str">
        <v>8/25/10</v>
      </c>
      <c r="B733">
        <v>21</v>
      </c>
      <c r="C733">
        <v>21</v>
      </c>
      <c r="D733" s="1">
        <v>21</v>
      </c>
      <c r="E733">
        <v>21</v>
      </c>
      <c r="F733">
        <v>21</v>
      </c>
      <c r="G733">
        <v>0.75030967643085655</v>
      </c>
      <c r="H733">
        <v>21.27</v>
      </c>
      <c r="I733">
        <v>21.45</v>
      </c>
      <c r="J733">
        <v>21.58</v>
      </c>
      <c r="K733">
        <v>21.614999999999998</v>
      </c>
      <c r="L733">
        <v>21.526921999999999</v>
      </c>
      <c r="M733">
        <v>39.278663999999999</v>
      </c>
      <c r="N733" s="1">
        <f>-100*(_xll.FDS($A$1,"P_PRICE_HIGH("&amp;A733&amp;","&amp;A733&amp;"-14D,,,,""PRICE"",""INTRA"")") - B733)/(_xll.FDS($A$1,"P_PRICE_HIGH("&amp;A733&amp;","&amp;A733&amp;"-14D,,,,""PRICE"",""INTRA"")") - _xll.FDS($A$1,"P_PRICE_LOW("&amp;A733&amp;","&amp;A733&amp;"-14D,,,,""PRICE"",""INTRA"")"))</f>
        <v>-1684.628352253395</v>
      </c>
      <c r="O733">
        <v>-368</v>
      </c>
      <c r="P733">
        <v>1.775625471379769</v>
      </c>
      <c r="Q733">
        <v>1.6103842770964449</v>
      </c>
      <c r="R733">
        <v>9.9934116523032941</v>
      </c>
      <c r="S733">
        <v>8.7136234086980338</v>
      </c>
      <c r="T733">
        <v>13.27531442421083</v>
      </c>
      <c r="U733">
        <v>11.82038965259787</v>
      </c>
      <c r="V733">
        <v>3.1933822631784712</v>
      </c>
      <c r="W733">
        <v>3.5104231752137629</v>
      </c>
      <c r="X733">
        <v>30.393677709550989</v>
      </c>
      <c r="Y733">
        <v>42.419927269844322</v>
      </c>
      <c r="Z733">
        <v>3.0124890982921411</v>
      </c>
      <c r="AA733">
        <v>23.029257220204141</v>
      </c>
      <c r="AB733">
        <v>13.29866568292225</v>
      </c>
      <c r="AC733">
        <v>12.118843582518471</v>
      </c>
      <c r="AD733">
        <v>14.14430988967505</v>
      </c>
      <c r="AE733">
        <v>59.4421390231714</v>
      </c>
    </row>
    <row r="734" spans="1:31" x14ac:dyDescent="0.25">
      <c r="A734" t="str">
        <v>8/26/10</v>
      </c>
      <c r="B734">
        <v>21.1</v>
      </c>
      <c r="C734">
        <v>21.1</v>
      </c>
      <c r="D734" s="1">
        <v>21.1</v>
      </c>
      <c r="E734">
        <v>21.1</v>
      </c>
      <c r="F734">
        <v>21.1</v>
      </c>
      <c r="G734">
        <v>0.76204516334240691</v>
      </c>
      <c r="H734">
        <v>21.19</v>
      </c>
      <c r="I734">
        <v>21.387499999999999</v>
      </c>
      <c r="J734">
        <v>21.52</v>
      </c>
      <c r="K734">
        <v>21.592500000000001</v>
      </c>
      <c r="L734">
        <v>21.532692000000001</v>
      </c>
      <c r="M734">
        <v>42.652090000000001</v>
      </c>
      <c r="N734" s="1">
        <f>-100*(_xll.FDS($A$1,"P_PRICE_HIGH("&amp;A734&amp;","&amp;A734&amp;"-14D,,,,""PRICE"",""INTRA"")") - B734)/(_xll.FDS($A$1,"P_PRICE_HIGH("&amp;A734&amp;","&amp;A734&amp;"-14D,,,,""PRICE"",""INTRA"")") - _xll.FDS($A$1,"P_PRICE_LOW("&amp;A734&amp;","&amp;A734&amp;"-14D,,,,""PRICE"",""INTRA"")"))</f>
        <v>-1684.6206192582513</v>
      </c>
      <c r="O734">
        <v>-367</v>
      </c>
      <c r="P734">
        <v>1.7727457395487649</v>
      </c>
      <c r="Q734">
        <v>1.607001061246297</v>
      </c>
      <c r="R734">
        <v>10.006074878788271</v>
      </c>
      <c r="S734">
        <v>8.7370526194789946</v>
      </c>
      <c r="T734">
        <v>13.29235585761139</v>
      </c>
      <c r="U734">
        <v>11.83146823748582</v>
      </c>
      <c r="V734">
        <v>3.197210049379108</v>
      </c>
      <c r="W734">
        <v>3.516343578834626</v>
      </c>
      <c r="X734">
        <v>23.597382584393511</v>
      </c>
      <c r="Y734">
        <v>42.435280334417932</v>
      </c>
      <c r="Z734">
        <v>2.7493403119223001</v>
      </c>
      <c r="AA734">
        <v>23.252150331805598</v>
      </c>
      <c r="AB734">
        <v>13.25385599568826</v>
      </c>
      <c r="AC734">
        <v>12.10256030493222</v>
      </c>
      <c r="AD734">
        <v>14.12567161657886</v>
      </c>
      <c r="AE734">
        <v>59.436178985689089</v>
      </c>
    </row>
    <row r="735" spans="1:31" x14ac:dyDescent="0.25">
      <c r="A735" t="str">
        <v>8/27/10</v>
      </c>
      <c r="B735">
        <v>21</v>
      </c>
      <c r="C735">
        <v>21</v>
      </c>
      <c r="D735" s="1">
        <v>21</v>
      </c>
      <c r="E735">
        <v>21</v>
      </c>
      <c r="F735">
        <v>21</v>
      </c>
      <c r="G735">
        <v>0.75449527244327597</v>
      </c>
      <c r="H735">
        <v>21.11</v>
      </c>
      <c r="I735">
        <v>21.324999999999999</v>
      </c>
      <c r="J735">
        <v>21.446667000000001</v>
      </c>
      <c r="K735">
        <v>21.572500000000002</v>
      </c>
      <c r="L735">
        <v>21.532692000000001</v>
      </c>
      <c r="M735">
        <v>40.244297000000003</v>
      </c>
      <c r="N735" s="1">
        <f>-100*(_xll.FDS($A$1,"P_PRICE_HIGH("&amp;A735&amp;","&amp;A735&amp;"-14D,,,,""PRICE"",""INTRA"")") - B735)/(_xll.FDS($A$1,"P_PRICE_HIGH("&amp;A735&amp;","&amp;A735&amp;"-14D,,,,""PRICE"",""INTRA"")") - _xll.FDS($A$1,"P_PRICE_LOW("&amp;A735&amp;","&amp;A735&amp;"-14D,,,,""PRICE"",""INTRA"")"))</f>
        <v>-1684.628352253395</v>
      </c>
      <c r="O735">
        <v>-365</v>
      </c>
      <c r="P735">
        <v>1.77090298273167</v>
      </c>
      <c r="Q735">
        <v>1.604363354207621</v>
      </c>
      <c r="R735">
        <v>9.9954563661508882</v>
      </c>
      <c r="S735">
        <v>8.7132420924695104</v>
      </c>
      <c r="T735">
        <v>13.329831184823821</v>
      </c>
      <c r="U735">
        <v>11.896421314218619</v>
      </c>
      <c r="V735">
        <v>3.200767173747344</v>
      </c>
      <c r="W735">
        <v>3.5210171007193081</v>
      </c>
      <c r="X735">
        <v>41.165701315332932</v>
      </c>
      <c r="Y735">
        <v>42.3676724918666</v>
      </c>
      <c r="Z735">
        <v>2.798767050764273</v>
      </c>
      <c r="AA735">
        <v>23.54763665156441</v>
      </c>
      <c r="AB735">
        <v>13.407000580822119</v>
      </c>
      <c r="AC735">
        <v>12.067364428662611</v>
      </c>
      <c r="AD735">
        <v>14.102876465748579</v>
      </c>
      <c r="AE735">
        <v>59.442814329518278</v>
      </c>
    </row>
    <row r="736" spans="1:31" x14ac:dyDescent="0.25">
      <c r="A736" t="str">
        <v>8/30/10</v>
      </c>
      <c r="B736">
        <v>21.15</v>
      </c>
      <c r="C736">
        <v>21.15</v>
      </c>
      <c r="D736" s="1">
        <v>21.15</v>
      </c>
      <c r="E736">
        <v>21.15</v>
      </c>
      <c r="F736">
        <v>21.15</v>
      </c>
      <c r="G736">
        <v>0.63299324528474155</v>
      </c>
      <c r="H736">
        <v>21.07</v>
      </c>
      <c r="I736">
        <v>21.295833999999999</v>
      </c>
      <c r="J736">
        <v>21.376667000000001</v>
      </c>
      <c r="K736">
        <v>21.54</v>
      </c>
      <c r="L736">
        <v>21.528846999999999</v>
      </c>
      <c r="M736">
        <v>45.238117000000003</v>
      </c>
      <c r="N736" s="1">
        <f>-100*(_xll.FDS($A$1,"P_PRICE_HIGH("&amp;A736&amp;","&amp;A736&amp;"-14D,,,,""PRICE"",""INTRA"")") - B736)/(_xll.FDS($A$1,"P_PRICE_HIGH("&amp;A736&amp;","&amp;A736&amp;"-14D,,,,""PRICE"",""INTRA"")") - _xll.FDS($A$1,"P_PRICE_LOW("&amp;A736&amp;","&amp;A736&amp;"-14D,,,,""PRICE"",""INTRA"")"))</f>
        <v>-1735.6665070242616</v>
      </c>
      <c r="O736">
        <v>-347</v>
      </c>
      <c r="P736">
        <v>1.778584583632528</v>
      </c>
      <c r="Q736">
        <v>1.6172054417345461</v>
      </c>
      <c r="R736">
        <v>10.03241574151386</v>
      </c>
      <c r="S736">
        <v>8.7382206003209983</v>
      </c>
      <c r="T736">
        <v>13.333134014607589</v>
      </c>
      <c r="U736">
        <v>11.926297303750831</v>
      </c>
      <c r="V736">
        <v>3.184189076849778</v>
      </c>
      <c r="W736">
        <v>3.4910944916258</v>
      </c>
      <c r="X736">
        <v>87.140442276137748</v>
      </c>
      <c r="Y736">
        <v>42.32481219640475</v>
      </c>
      <c r="Z736">
        <v>2.210675300360224</v>
      </c>
      <c r="AA736">
        <v>23.183899796508651</v>
      </c>
      <c r="AB736">
        <v>13.349795252567059</v>
      </c>
      <c r="AC736">
        <v>12.157597718598799</v>
      </c>
      <c r="AD736">
        <v>14.14977757689452</v>
      </c>
      <c r="AE736">
        <v>59.422700202217293</v>
      </c>
    </row>
    <row r="737" spans="1:31" x14ac:dyDescent="0.25">
      <c r="A737" t="str">
        <v>8/31/10</v>
      </c>
      <c r="B737">
        <v>20.9</v>
      </c>
      <c r="C737">
        <v>20.9</v>
      </c>
      <c r="D737" s="1">
        <v>20.9</v>
      </c>
      <c r="E737">
        <v>20.9</v>
      </c>
      <c r="F737">
        <v>20.9</v>
      </c>
      <c r="G737">
        <v>0.65627737985821621</v>
      </c>
      <c r="H737">
        <v>21.03</v>
      </c>
      <c r="I737">
        <v>21.25</v>
      </c>
      <c r="J737">
        <v>21.313334000000001</v>
      </c>
      <c r="K737">
        <v>21.49</v>
      </c>
      <c r="L737">
        <v>21.515384999999998</v>
      </c>
      <c r="M737">
        <v>39.337542999999997</v>
      </c>
      <c r="N737" s="1">
        <f>-100*(_xll.FDS($A$1,"P_PRICE_HIGH("&amp;A737&amp;","&amp;A737&amp;"-14D,,,,""PRICE"",""INTRA"")") - B737)/(_xll.FDS($A$1,"P_PRICE_HIGH("&amp;A737&amp;","&amp;A737&amp;"-14D,,,,""PRICE"",""INTRA"")") - _xll.FDS($A$1,"P_PRICE_LOW("&amp;A737&amp;","&amp;A737&amp;"-14D,,,,""PRICE"",""INTRA"")"))</f>
        <v>-1701.2738502694824</v>
      </c>
      <c r="O737">
        <v>-363</v>
      </c>
      <c r="P737">
        <v>1.7655061451428651</v>
      </c>
      <c r="Q737">
        <v>1.5988687000283619</v>
      </c>
      <c r="R737">
        <v>10.0020119745882</v>
      </c>
      <c r="S737">
        <v>8.6932413140746512</v>
      </c>
      <c r="T737">
        <v>13.286011823952309</v>
      </c>
      <c r="U737">
        <v>11.863045072865409</v>
      </c>
      <c r="V737">
        <v>3.2023999752773382</v>
      </c>
      <c r="W737">
        <v>3.5265111045868109</v>
      </c>
      <c r="X737">
        <v>12.34925397160489</v>
      </c>
      <c r="Y737">
        <v>42.298132939338707</v>
      </c>
      <c r="Z737">
        <v>2.1294832431206432</v>
      </c>
      <c r="AA737">
        <v>23.423039914705779</v>
      </c>
      <c r="AB737">
        <v>13.435554685146069</v>
      </c>
      <c r="AC737">
        <v>12.02884831380128</v>
      </c>
      <c r="AD737">
        <v>14.05620772905718</v>
      </c>
      <c r="AE737">
        <v>59.39399331940983</v>
      </c>
    </row>
    <row r="738" spans="1:31" x14ac:dyDescent="0.25">
      <c r="A738" t="str">
        <v>9/01/10</v>
      </c>
      <c r="B738">
        <v>21.05</v>
      </c>
      <c r="C738">
        <v>21.05</v>
      </c>
      <c r="D738" s="1">
        <v>21.05</v>
      </c>
      <c r="E738">
        <v>21.05</v>
      </c>
      <c r="F738">
        <v>21.05</v>
      </c>
      <c r="G738">
        <v>0.68281516196252612</v>
      </c>
      <c r="H738">
        <v>21.04</v>
      </c>
      <c r="I738">
        <v>21.212499999999999</v>
      </c>
      <c r="J738">
        <v>21.266666000000001</v>
      </c>
      <c r="K738">
        <v>21.445</v>
      </c>
      <c r="L738">
        <v>21.501923000000001</v>
      </c>
      <c r="M738">
        <v>44.052788</v>
      </c>
      <c r="N738" s="1">
        <f>-100*(_xll.FDS($A$1,"P_PRICE_HIGH("&amp;A738&amp;","&amp;A738&amp;"-14D,,,,""PRICE"",""INTRA"")") - B738)/(_xll.FDS($A$1,"P_PRICE_HIGH("&amp;A738&amp;","&amp;A738&amp;"-14D,,,,""PRICE"",""INTRA"")") - _xll.FDS($A$1,"P_PRICE_LOW("&amp;A738&amp;","&amp;A738&amp;"-14D,,,,""PRICE"",""INTRA"")"))</f>
        <v>-2299.3494212875453</v>
      </c>
      <c r="O738">
        <v>-346</v>
      </c>
      <c r="P738">
        <v>1.767985181053582</v>
      </c>
      <c r="Q738">
        <v>1.604680990898169</v>
      </c>
      <c r="R738">
        <v>10.020159723977001</v>
      </c>
      <c r="S738">
        <v>8.7286790886690433</v>
      </c>
      <c r="T738">
        <v>13.28972138567859</v>
      </c>
      <c r="U738">
        <v>11.878068447352289</v>
      </c>
      <c r="V738">
        <v>3.1898744145892119</v>
      </c>
      <c r="W738">
        <v>3.5123889582169299</v>
      </c>
      <c r="X738">
        <v>62.157647112459173</v>
      </c>
      <c r="Y738">
        <v>42.285566183894929</v>
      </c>
      <c r="Z738">
        <v>2.0541530394234822</v>
      </c>
      <c r="AA738">
        <v>23.491589725470011</v>
      </c>
      <c r="AB738">
        <v>13.32566317122674</v>
      </c>
      <c r="AC738">
        <v>12.07405054803618</v>
      </c>
      <c r="AD738">
        <v>14.07848573679661</v>
      </c>
      <c r="AE738">
        <v>59.366371323824303</v>
      </c>
    </row>
    <row r="739" spans="1:31" x14ac:dyDescent="0.25">
      <c r="A739" t="str">
        <v>9/02/10</v>
      </c>
      <c r="B739">
        <v>21.4</v>
      </c>
      <c r="C739">
        <v>21.4</v>
      </c>
      <c r="D739" s="1">
        <v>21.4</v>
      </c>
      <c r="E739">
        <v>21.4</v>
      </c>
      <c r="F739">
        <v>21.4</v>
      </c>
      <c r="G739">
        <v>0.79538651996326659</v>
      </c>
      <c r="H739">
        <v>21.1</v>
      </c>
      <c r="I739">
        <v>21.2</v>
      </c>
      <c r="J739">
        <v>21.26</v>
      </c>
      <c r="K739">
        <v>21.414999999999999</v>
      </c>
      <c r="L739">
        <v>21.496155000000002</v>
      </c>
      <c r="M739">
        <v>53.194760000000002</v>
      </c>
      <c r="N739" s="1">
        <f>-100*(_xll.FDS($A$1,"P_PRICE_HIGH("&amp;A739&amp;","&amp;A739&amp;"-14D,,,,""PRICE"",""INTRA"")") - B739)/(_xll.FDS($A$1,"P_PRICE_HIGH("&amp;A739&amp;","&amp;A739&amp;"-14D,,,,""PRICE"",""INTRA"")") - _xll.FDS($A$1,"P_PRICE_LOW("&amp;A739&amp;","&amp;A739&amp;"-14D,,,,""PRICE"",""INTRA"")"))</f>
        <v>-2299.3115969437972</v>
      </c>
      <c r="O739">
        <v>-315</v>
      </c>
      <c r="P739">
        <v>1.780434780338092</v>
      </c>
      <c r="Q739">
        <v>1.6224190182881639</v>
      </c>
      <c r="R739">
        <v>10.07042542230889</v>
      </c>
      <c r="S739">
        <v>8.8100972144794003</v>
      </c>
      <c r="T739">
        <v>13.372189698763229</v>
      </c>
      <c r="U739">
        <v>12.009768432032519</v>
      </c>
      <c r="V739">
        <v>3.153715656182972</v>
      </c>
      <c r="W739">
        <v>3.4523160004611269</v>
      </c>
      <c r="X739">
        <v>89.38783026013239</v>
      </c>
      <c r="Y739">
        <v>42.005279626306859</v>
      </c>
      <c r="Z739">
        <v>1.4843711536786</v>
      </c>
      <c r="AA739">
        <v>23.298981974493451</v>
      </c>
      <c r="AB739">
        <v>13.343460689669209</v>
      </c>
      <c r="AC739">
        <v>12.202326950061661</v>
      </c>
      <c r="AD739">
        <v>14.16788919108709</v>
      </c>
      <c r="AE739">
        <v>59.476585294386886</v>
      </c>
    </row>
    <row r="740" spans="1:31" x14ac:dyDescent="0.25">
      <c r="A740" t="str">
        <v>9/03/10</v>
      </c>
      <c r="B740">
        <v>21.5</v>
      </c>
      <c r="C740">
        <v>21.5</v>
      </c>
      <c r="D740" s="1">
        <v>21.5</v>
      </c>
      <c r="E740">
        <v>21.5</v>
      </c>
      <c r="F740">
        <v>21.5</v>
      </c>
      <c r="G740">
        <v>0.79588800807291038</v>
      </c>
      <c r="H740">
        <v>21.2</v>
      </c>
      <c r="I740">
        <v>21.204166000000001</v>
      </c>
      <c r="J740">
        <v>21.263334</v>
      </c>
      <c r="K740">
        <v>21.385000000000002</v>
      </c>
      <c r="L740">
        <v>21.494230000000002</v>
      </c>
      <c r="M740">
        <v>55.435380000000002</v>
      </c>
      <c r="N740" s="1">
        <f>-100*(_xll.FDS($A$1,"P_PRICE_HIGH("&amp;A740&amp;","&amp;A740&amp;"-14D,,,,""PRICE"",""INTRA"")") - B740)/(_xll.FDS($A$1,"P_PRICE_HIGH("&amp;A740&amp;","&amp;A740&amp;"-14D,,,,""PRICE"",""INTRA"")") - _xll.FDS($A$1,"P_PRICE_LOW("&amp;A740&amp;","&amp;A740&amp;"-14D,,,,""PRICE"",""INTRA"")"))</f>
        <v>-2299.3007899884415</v>
      </c>
      <c r="O740">
        <v>-301</v>
      </c>
      <c r="P740">
        <v>1.7855756465417709</v>
      </c>
      <c r="Q740">
        <v>1.629806217143952</v>
      </c>
      <c r="R740">
        <v>10.0873146085328</v>
      </c>
      <c r="S740">
        <v>8.8354940390326711</v>
      </c>
      <c r="T740">
        <v>13.37122963204515</v>
      </c>
      <c r="U740">
        <v>12.013483054055181</v>
      </c>
      <c r="V740">
        <v>3.145369614696671</v>
      </c>
      <c r="W740">
        <v>3.439185881515558</v>
      </c>
      <c r="X740">
        <v>69.976383521970547</v>
      </c>
      <c r="Y740">
        <v>42.062226412325643</v>
      </c>
      <c r="Z740">
        <v>1.0892563189770119</v>
      </c>
      <c r="AA740">
        <v>22.81205119061477</v>
      </c>
      <c r="AB740">
        <v>13.46809504378998</v>
      </c>
      <c r="AC740">
        <v>12.26568951943691</v>
      </c>
      <c r="AD740">
        <v>14.21612232591017</v>
      </c>
      <c r="AE740">
        <v>59.460754529710997</v>
      </c>
    </row>
    <row r="741" spans="1:31" x14ac:dyDescent="0.25">
      <c r="A741" t="str">
        <v>9/06/10</v>
      </c>
      <c r="B741">
        <v>21.9</v>
      </c>
      <c r="C741">
        <v>21.9</v>
      </c>
      <c r="D741" s="1">
        <v>21.9</v>
      </c>
      <c r="E741">
        <v>21.9</v>
      </c>
      <c r="F741">
        <v>21.9</v>
      </c>
      <c r="G741">
        <v>0.90366866345930863</v>
      </c>
      <c r="H741">
        <v>21.35</v>
      </c>
      <c r="I741">
        <v>21.237500000000001</v>
      </c>
      <c r="J741">
        <v>21.29</v>
      </c>
      <c r="K741">
        <v>21.37</v>
      </c>
      <c r="L741">
        <v>21.513462000000001</v>
      </c>
      <c r="M741">
        <v>63.054141999999999</v>
      </c>
      <c r="N741" s="1">
        <f>-100*(_xll.FDS($A$1,"P_PRICE_HIGH("&amp;A741&amp;","&amp;A741&amp;"-14D,,,,""PRICE"",""INTRA"")") - B741)/(_xll.FDS($A$1,"P_PRICE_HIGH("&amp;A741&amp;","&amp;A741&amp;"-14D,,,,""PRICE"",""INTRA"")") - _xll.FDS($A$1,"P_PRICE_LOW("&amp;A741&amp;","&amp;A741&amp;"-14D,,,,""PRICE"",""INTRA"")"))</f>
        <v>-2083.8555273932557</v>
      </c>
      <c r="O741">
        <v>-260</v>
      </c>
      <c r="P741">
        <v>1.8184020970849251</v>
      </c>
      <c r="Q741">
        <v>1.67532502721583</v>
      </c>
      <c r="R741">
        <v>10.293858198949509</v>
      </c>
      <c r="S741">
        <v>9.1214726537097164</v>
      </c>
      <c r="T741">
        <v>13.37834334470595</v>
      </c>
      <c r="U741">
        <v>12.01831599562848</v>
      </c>
      <c r="V741">
        <v>3.088528103858434</v>
      </c>
      <c r="W741">
        <v>3.3415980320313241</v>
      </c>
      <c r="X741">
        <v>93.796131919789758</v>
      </c>
      <c r="Y741">
        <v>41.818055565251839</v>
      </c>
      <c r="Z741">
        <v>0.68127150255855429</v>
      </c>
      <c r="AA741">
        <v>22.868263132408099</v>
      </c>
      <c r="AB741">
        <v>13.549914405929471</v>
      </c>
      <c r="AC741">
        <v>12.549097954120111</v>
      </c>
      <c r="AD741">
        <v>14.418260614744391</v>
      </c>
      <c r="AE741">
        <v>61.879299504900409</v>
      </c>
    </row>
    <row r="742" spans="1:31" x14ac:dyDescent="0.25">
      <c r="A742" t="str">
        <v>9/07/10</v>
      </c>
      <c r="B742">
        <v>21.95</v>
      </c>
      <c r="C742">
        <v>21.95</v>
      </c>
      <c r="D742" s="1">
        <v>21.95</v>
      </c>
      <c r="E742">
        <v>21.95</v>
      </c>
      <c r="F742">
        <v>21.95</v>
      </c>
      <c r="G742">
        <v>0.83112175724958903</v>
      </c>
      <c r="H742">
        <v>21.56</v>
      </c>
      <c r="I742">
        <v>21.283332999999999</v>
      </c>
      <c r="J742">
        <v>21.316668</v>
      </c>
      <c r="K742">
        <v>21.375</v>
      </c>
      <c r="L742">
        <v>21.51923</v>
      </c>
      <c r="M742">
        <v>63.885277000000002</v>
      </c>
      <c r="N742" s="1">
        <f>-100*(_xll.FDS($A$1,"P_PRICE_HIGH("&amp;A742&amp;","&amp;A742&amp;"-14D,,,,""PRICE"",""INTRA"")") - B742)/(_xll.FDS($A$1,"P_PRICE_HIGH("&amp;A742&amp;","&amp;A742&amp;"-14D,,,,""PRICE"",""INTRA"")") - _xll.FDS($A$1,"P_PRICE_LOW("&amp;A742&amp;","&amp;A742&amp;"-14D,,,,""PRICE"",""INTRA"")"))</f>
        <v>-2013.903074419959</v>
      </c>
      <c r="O742">
        <v>-248</v>
      </c>
      <c r="P742">
        <v>1.8216409435615379</v>
      </c>
      <c r="Q742">
        <v>1.6796791430009621</v>
      </c>
      <c r="R742">
        <v>10.31948183025836</v>
      </c>
      <c r="S742">
        <v>9.1568888482978572</v>
      </c>
      <c r="T742">
        <v>13.39847554559482</v>
      </c>
      <c r="U742">
        <v>12.053073674501579</v>
      </c>
      <c r="V742">
        <v>3.0808771511268569</v>
      </c>
      <c r="W742">
        <v>3.3361446066250702</v>
      </c>
      <c r="X742">
        <v>51.868387583554842</v>
      </c>
      <c r="Y742">
        <v>41.875176079390968</v>
      </c>
      <c r="Z742">
        <v>0.65923394555859594</v>
      </c>
      <c r="AA742">
        <v>22.469023046196021</v>
      </c>
      <c r="AB742">
        <v>13.67752323878495</v>
      </c>
      <c r="AC742">
        <v>12.58781268010752</v>
      </c>
      <c r="AD742">
        <v>14.450871372654589</v>
      </c>
      <c r="AE742">
        <v>61.880577709011177</v>
      </c>
    </row>
    <row r="743" spans="1:31" x14ac:dyDescent="0.25">
      <c r="A743" t="str">
        <v>9/08/10</v>
      </c>
      <c r="B743">
        <v>21.6</v>
      </c>
      <c r="C743">
        <v>21.6</v>
      </c>
      <c r="D743" s="1">
        <v>21.6</v>
      </c>
      <c r="E743">
        <v>21.6</v>
      </c>
      <c r="F743">
        <v>21.6</v>
      </c>
      <c r="G743">
        <v>0.90275188264784401</v>
      </c>
      <c r="H743">
        <v>21.67</v>
      </c>
      <c r="I743">
        <v>21.304167</v>
      </c>
      <c r="J743">
        <v>21.326665999999999</v>
      </c>
      <c r="K743">
        <v>21.3675</v>
      </c>
      <c r="L743">
        <v>21.507691999999999</v>
      </c>
      <c r="M743">
        <v>54.622127999999996</v>
      </c>
      <c r="N743" s="1">
        <f>-100*(_xll.FDS($A$1,"P_PRICE_HIGH("&amp;A743&amp;","&amp;A743&amp;"-14D,,,,""PRICE"",""INTRA"")") - B743)/(_xll.FDS($A$1,"P_PRICE_HIGH("&amp;A743&amp;","&amp;A743&amp;"-14D,,,,""PRICE"",""INTRA"")") - _xll.FDS($A$1,"P_PRICE_LOW("&amp;A743&amp;","&amp;A743&amp;"-14D,,,,""PRICE"",""INTRA"")"))</f>
        <v>-2013.9359911218939</v>
      </c>
      <c r="O743">
        <v>-285</v>
      </c>
      <c r="P743">
        <v>1.8019961672960709</v>
      </c>
      <c r="Q743">
        <v>1.6529531976594769</v>
      </c>
      <c r="R743">
        <v>10.180959752389199</v>
      </c>
      <c r="S743">
        <v>8.9896259035783057</v>
      </c>
      <c r="T743">
        <v>13.27475728811835</v>
      </c>
      <c r="U743">
        <v>11.88097244959914</v>
      </c>
      <c r="V743">
        <v>3.1164087299199732</v>
      </c>
      <c r="W743">
        <v>3.3905480226786091</v>
      </c>
      <c r="X743">
        <v>1.7362008723350719</v>
      </c>
      <c r="Y743">
        <v>41.899921821437481</v>
      </c>
      <c r="Z743">
        <v>0.98759432644409118</v>
      </c>
      <c r="AA743">
        <v>22.590290530867229</v>
      </c>
      <c r="AB743">
        <v>13.74232271093403</v>
      </c>
      <c r="AC743">
        <v>12.392912125281979</v>
      </c>
      <c r="AD743">
        <v>14.30526670495599</v>
      </c>
      <c r="AE743">
        <v>61.854715960061966</v>
      </c>
    </row>
    <row r="744" spans="1:31" x14ac:dyDescent="0.25">
      <c r="A744" t="str">
        <v>9/09/10</v>
      </c>
      <c r="B744">
        <v>21.7</v>
      </c>
      <c r="C744">
        <v>21.7</v>
      </c>
      <c r="D744" s="1">
        <v>21.7</v>
      </c>
      <c r="E744">
        <v>21.7</v>
      </c>
      <c r="F744">
        <v>21.7</v>
      </c>
      <c r="G744">
        <v>0.86882091302661613</v>
      </c>
      <c r="H744">
        <v>21.73</v>
      </c>
      <c r="I744">
        <v>21.354165999999999</v>
      </c>
      <c r="J744">
        <v>21.34</v>
      </c>
      <c r="K744">
        <v>21.377500000000001</v>
      </c>
      <c r="L744">
        <v>21.498076999999999</v>
      </c>
      <c r="M744">
        <v>56.560169999999999</v>
      </c>
      <c r="N744" s="1">
        <f>-100*(_xll.FDS($A$1,"P_PRICE_HIGH("&amp;A744&amp;","&amp;A744&amp;"-14D,,,,""PRICE"",""INTRA"")") - B744)/(_xll.FDS($A$1,"P_PRICE_HIGH("&amp;A744&amp;","&amp;A744&amp;"-14D,,,,""PRICE"",""INTRA"")") - _xll.FDS($A$1,"P_PRICE_LOW("&amp;A744&amp;","&amp;A744&amp;"-14D,,,,""PRICE"",""INTRA"")"))</f>
        <v>-2013.9265863499122</v>
      </c>
      <c r="O744">
        <v>-262</v>
      </c>
      <c r="P744">
        <v>1.8052211114758361</v>
      </c>
      <c r="Q744">
        <v>1.6577607692112779</v>
      </c>
      <c r="R744">
        <v>10.21131840082473</v>
      </c>
      <c r="S744">
        <v>9.0194891645671547</v>
      </c>
      <c r="T744">
        <v>13.251652747962529</v>
      </c>
      <c r="U744">
        <v>11.853883884541739</v>
      </c>
      <c r="V744">
        <v>3.105100350161202</v>
      </c>
      <c r="W744">
        <v>3.375614561374054</v>
      </c>
      <c r="X744">
        <v>82.567524192471993</v>
      </c>
      <c r="Y744">
        <v>41.87684121091322</v>
      </c>
      <c r="Z744">
        <v>0.92562861611677816</v>
      </c>
      <c r="AA744">
        <v>22.125518351197542</v>
      </c>
      <c r="AB744">
        <v>13.516291162677151</v>
      </c>
      <c r="AC744">
        <v>12.44047583538002</v>
      </c>
      <c r="AD744">
        <v>14.325198897437209</v>
      </c>
      <c r="AE744">
        <v>61.757642524552857</v>
      </c>
    </row>
    <row r="745" spans="1:31" x14ac:dyDescent="0.25">
      <c r="A745" t="str">
        <v>9/10/10</v>
      </c>
      <c r="B745">
        <v>21.8</v>
      </c>
      <c r="C745">
        <v>21.8</v>
      </c>
      <c r="D745" s="1">
        <v>21.8</v>
      </c>
      <c r="E745">
        <v>21.8</v>
      </c>
      <c r="F745">
        <v>21.8</v>
      </c>
      <c r="G745">
        <v>0.87091045591023619</v>
      </c>
      <c r="H745">
        <v>21.79</v>
      </c>
      <c r="I745">
        <v>21.420833999999999</v>
      </c>
      <c r="J745">
        <v>21.366667</v>
      </c>
      <c r="K745">
        <v>21.395</v>
      </c>
      <c r="L745">
        <v>21.490385</v>
      </c>
      <c r="M745">
        <v>58.470295</v>
      </c>
      <c r="N745" s="1">
        <f>-100*(_xll.FDS($A$1,"P_PRICE_HIGH("&amp;A745&amp;","&amp;A745&amp;"-14D,,,,""PRICE"",""INTRA"")") - B745)/(_xll.FDS($A$1,"P_PRICE_HIGH("&amp;A745&amp;","&amp;A745&amp;"-14D,,,,""PRICE"",""INTRA"")") - _xll.FDS($A$1,"P_PRICE_LOW("&amp;A745&amp;","&amp;A745&amp;"-14D,,,,""PRICE"",""INTRA"")"))</f>
        <v>-2013.9171815779314</v>
      </c>
      <c r="O745">
        <v>-250</v>
      </c>
      <c r="P745">
        <v>1.8090901688344261</v>
      </c>
      <c r="Q745">
        <v>1.663820926798059</v>
      </c>
      <c r="R745">
        <v>10.221890147387491</v>
      </c>
      <c r="S745">
        <v>9.0390751670464571</v>
      </c>
      <c r="T745">
        <v>13.26626586820073</v>
      </c>
      <c r="U745">
        <v>11.879661429708699</v>
      </c>
      <c r="V745">
        <v>3.098554389846389</v>
      </c>
      <c r="W745">
        <v>3.3621633326861171</v>
      </c>
      <c r="X745">
        <v>42.088143426077998</v>
      </c>
      <c r="Y745">
        <v>41.856643603145429</v>
      </c>
      <c r="Z745">
        <v>1.055250584395051</v>
      </c>
      <c r="AA745">
        <v>21.96306851669361</v>
      </c>
      <c r="AB745">
        <v>13.58841160006016</v>
      </c>
      <c r="AC745">
        <v>12.483713359613819</v>
      </c>
      <c r="AD745">
        <v>14.35837491560341</v>
      </c>
      <c r="AE745">
        <v>61.807029445804687</v>
      </c>
    </row>
    <row r="746" spans="1:31" x14ac:dyDescent="0.25">
      <c r="A746" t="str">
        <v>9/13/10</v>
      </c>
      <c r="B746">
        <v>22.25</v>
      </c>
      <c r="C746">
        <v>22.25</v>
      </c>
      <c r="D746" s="1">
        <v>22.25</v>
      </c>
      <c r="E746">
        <v>22.25</v>
      </c>
      <c r="F746">
        <v>22.25</v>
      </c>
      <c r="G746">
        <v>0.97534985255212625</v>
      </c>
      <c r="H746">
        <v>21.86</v>
      </c>
      <c r="I746">
        <v>21.516666000000001</v>
      </c>
      <c r="J746">
        <v>21.426666000000001</v>
      </c>
      <c r="K746">
        <v>21.432500000000001</v>
      </c>
      <c r="L746">
        <v>21.496155000000002</v>
      </c>
      <c r="M746">
        <v>65.765465000000006</v>
      </c>
      <c r="N746" s="1">
        <f>-100*(_xll.FDS($A$1,"P_PRICE_HIGH("&amp;A746&amp;","&amp;A746&amp;"-14D,,,,""PRICE"",""INTRA"")") - B746)/(_xll.FDS($A$1,"P_PRICE_HIGH("&amp;A746&amp;","&amp;A746&amp;"-14D,,,,""PRICE"",""INTRA"")") - _xll.FDS($A$1,"P_PRICE_LOW("&amp;A746&amp;","&amp;A746&amp;"-14D,,,,""PRICE"",""INTRA"")"))</f>
        <v>-1616.3173306906499</v>
      </c>
      <c r="O746">
        <v>-209</v>
      </c>
      <c r="P746">
        <v>1.8298483827791689</v>
      </c>
      <c r="Q746">
        <v>1.693169434286294</v>
      </c>
      <c r="R746">
        <v>10.32806459452218</v>
      </c>
      <c r="S746">
        <v>9.1800944701359466</v>
      </c>
      <c r="T746">
        <v>13.361320621759431</v>
      </c>
      <c r="U746">
        <v>12.020838543331759</v>
      </c>
      <c r="V746">
        <v>3.0595692173477582</v>
      </c>
      <c r="W746">
        <v>3.306177354449241</v>
      </c>
      <c r="X746">
        <v>99.674740750174834</v>
      </c>
      <c r="Y746">
        <v>41.847453635547417</v>
      </c>
      <c r="Z746">
        <v>1.3911042613114499</v>
      </c>
      <c r="AA746">
        <v>21.651589885778929</v>
      </c>
      <c r="AB746">
        <v>13.544576549082439</v>
      </c>
      <c r="AC746">
        <v>12.69201411812735</v>
      </c>
      <c r="AD746">
        <v>14.50559116374583</v>
      </c>
      <c r="AE746">
        <v>61.78286957770581</v>
      </c>
    </row>
    <row r="747" spans="1:31" x14ac:dyDescent="0.25">
      <c r="A747" t="str">
        <v>9/14/10</v>
      </c>
      <c r="B747">
        <v>22.25</v>
      </c>
      <c r="C747">
        <v>22.25</v>
      </c>
      <c r="D747" s="1">
        <v>22.25</v>
      </c>
      <c r="E747">
        <v>22.25</v>
      </c>
      <c r="F747">
        <v>22.25</v>
      </c>
      <c r="G747">
        <v>0.97597007498801558</v>
      </c>
      <c r="H747">
        <v>21.92</v>
      </c>
      <c r="I747">
        <v>21.620832</v>
      </c>
      <c r="J747">
        <v>21.503333999999999</v>
      </c>
      <c r="K747">
        <v>21.467500000000001</v>
      </c>
      <c r="L747">
        <v>21.498076999999999</v>
      </c>
      <c r="M747">
        <v>65.765465000000006</v>
      </c>
      <c r="N747" s="1">
        <f>-100*(_xll.FDS($A$1,"P_PRICE_HIGH("&amp;A747&amp;","&amp;A747&amp;"-14D,,,,""PRICE"",""INTRA"")") - B747)/(_xll.FDS($A$1,"P_PRICE_HIGH("&amp;A747&amp;","&amp;A747&amp;"-14D,,,,""PRICE"",""INTRA"")") - _xll.FDS($A$1,"P_PRICE_LOW("&amp;A747&amp;","&amp;A747&amp;"-14D,,,,""PRICE"",""INTRA"")"))</f>
        <v>-1562.5165296383618</v>
      </c>
      <c r="O747">
        <v>-207</v>
      </c>
      <c r="P747">
        <v>1.8307424652949329</v>
      </c>
      <c r="Q747">
        <v>1.6938833601376551</v>
      </c>
      <c r="R747">
        <v>10.32046076944248</v>
      </c>
      <c r="S747">
        <v>9.1705076121441156</v>
      </c>
      <c r="T747">
        <v>13.323689441938789</v>
      </c>
      <c r="U747">
        <v>11.975562487985339</v>
      </c>
      <c r="V747">
        <v>3.0606535928595222</v>
      </c>
      <c r="W747">
        <v>3.3061525391159221</v>
      </c>
      <c r="X747">
        <v>68.610551767746443</v>
      </c>
      <c r="Y747">
        <v>41.835645251985333</v>
      </c>
      <c r="Z747">
        <v>1.5093151049694</v>
      </c>
      <c r="AA747">
        <v>21.341253441927751</v>
      </c>
      <c r="AB747">
        <v>13.651454304165711</v>
      </c>
      <c r="AC747">
        <v>12.6882770782668</v>
      </c>
      <c r="AD747">
        <v>14.506404462207261</v>
      </c>
      <c r="AE747">
        <v>61.757233521096701</v>
      </c>
    </row>
    <row r="748" spans="1:31" x14ac:dyDescent="0.25">
      <c r="A748" t="str">
        <v>9/15/10</v>
      </c>
      <c r="B748">
        <v>22.3</v>
      </c>
      <c r="C748">
        <v>22.3</v>
      </c>
      <c r="D748" s="1">
        <v>22.3</v>
      </c>
      <c r="E748">
        <v>22.3</v>
      </c>
      <c r="F748">
        <v>22.3</v>
      </c>
      <c r="G748">
        <v>0.96484754666637984</v>
      </c>
      <c r="H748">
        <v>22.06</v>
      </c>
      <c r="I748">
        <v>21.716667000000001</v>
      </c>
      <c r="J748">
        <v>21.59</v>
      </c>
      <c r="K748">
        <v>21.51</v>
      </c>
      <c r="L748">
        <v>21.515384999999998</v>
      </c>
      <c r="M748">
        <v>66.523253999999994</v>
      </c>
      <c r="N748" s="1">
        <f>-100*(_xll.FDS($A$1,"P_PRICE_HIGH("&amp;A748&amp;","&amp;A748&amp;"-14D,,,,""PRICE"",""INTRA"")") - B748)/(_xll.FDS($A$1,"P_PRICE_HIGH("&amp;A748&amp;","&amp;A748&amp;"-14D,,,,""PRICE"",""INTRA"")") - _xll.FDS($A$1,"P_PRICE_LOW("&amp;A748&amp;","&amp;A748&amp;"-14D,,,,""PRICE"",""INTRA"")"))</f>
        <v>-1505.7161211886771</v>
      </c>
      <c r="O748">
        <v>-198</v>
      </c>
      <c r="P748">
        <v>1.8317103300797739</v>
      </c>
      <c r="Q748">
        <v>1.6952835984538761</v>
      </c>
      <c r="R748">
        <v>10.33568179190444</v>
      </c>
      <c r="S748">
        <v>9.160214079127762</v>
      </c>
      <c r="T748">
        <v>13.3214118875474</v>
      </c>
      <c r="U748">
        <v>11.97513860347062</v>
      </c>
      <c r="V748">
        <v>3.057210030662421</v>
      </c>
      <c r="W748">
        <v>3.3047119134451859</v>
      </c>
      <c r="X748">
        <v>20.053677999978579</v>
      </c>
      <c r="Y748">
        <v>41.789669681917289</v>
      </c>
      <c r="Z748">
        <v>1.595901755880418</v>
      </c>
      <c r="AA748">
        <v>21.30467537438642</v>
      </c>
      <c r="AB748">
        <v>13.770463933245139</v>
      </c>
      <c r="AC748">
        <v>12.680393566219969</v>
      </c>
      <c r="AD748">
        <v>14.50482656192532</v>
      </c>
      <c r="AE748">
        <v>61.819997156178992</v>
      </c>
    </row>
    <row r="749" spans="1:31" x14ac:dyDescent="0.25">
      <c r="A749" t="str">
        <v>9/16/10</v>
      </c>
      <c r="B749">
        <v>22.25</v>
      </c>
      <c r="C749">
        <v>22.25</v>
      </c>
      <c r="D749" s="1">
        <v>22.25</v>
      </c>
      <c r="E749">
        <v>22.25</v>
      </c>
      <c r="F749">
        <v>22.25</v>
      </c>
      <c r="G749">
        <v>0.96929489289601634</v>
      </c>
      <c r="H749">
        <v>22.17</v>
      </c>
      <c r="I749">
        <v>21.829166000000001</v>
      </c>
      <c r="J749">
        <v>21.666665999999999</v>
      </c>
      <c r="K749">
        <v>21.547499999999999</v>
      </c>
      <c r="L749">
        <v>21.534614999999999</v>
      </c>
      <c r="M749">
        <v>64.974400000000003</v>
      </c>
      <c r="N749" s="1">
        <f>-100*(_xll.FDS($A$1,"P_PRICE_HIGH("&amp;A749&amp;","&amp;A749&amp;"-14D,,,,""PRICE"",""INTRA"")") - B749)/(_xll.FDS($A$1,"P_PRICE_HIGH("&amp;A749&amp;","&amp;A749&amp;"-14D,,,,""PRICE"",""INTRA"")") - _xll.FDS($A$1,"P_PRICE_LOW("&amp;A749&amp;","&amp;A749&amp;"-14D,,,,""PRICE"",""INTRA"")"))</f>
        <v>-1505.7195750383378</v>
      </c>
      <c r="O749">
        <v>-207</v>
      </c>
      <c r="P749">
        <v>1.8282178089169721</v>
      </c>
      <c r="Q749">
        <v>1.6902129110673429</v>
      </c>
      <c r="R749">
        <v>10.31271241738429</v>
      </c>
      <c r="S749">
        <v>9.131177097293758</v>
      </c>
      <c r="T749">
        <v>13.26061879319291</v>
      </c>
      <c r="U749">
        <v>11.906867612174739</v>
      </c>
      <c r="V749">
        <v>3.0650289377796631</v>
      </c>
      <c r="W749">
        <v>3.317660331479487</v>
      </c>
      <c r="X749">
        <v>16.6597905626483</v>
      </c>
      <c r="Y749">
        <v>41.820183030447687</v>
      </c>
      <c r="Z749">
        <v>1.531542842723334</v>
      </c>
      <c r="AA749">
        <v>21.221213818496391</v>
      </c>
      <c r="AB749">
        <v>13.372231487434931</v>
      </c>
      <c r="AC749">
        <v>12.639018705797771</v>
      </c>
      <c r="AD749">
        <v>14.446857212621669</v>
      </c>
      <c r="AE749">
        <v>61.789863333491958</v>
      </c>
    </row>
    <row r="750" spans="1:31" x14ac:dyDescent="0.25">
      <c r="A750" t="str">
        <v>9/17/10</v>
      </c>
      <c r="B750">
        <v>22.5</v>
      </c>
      <c r="C750">
        <v>22.5</v>
      </c>
      <c r="D750" s="1">
        <v>22.5</v>
      </c>
      <c r="E750">
        <v>22.5</v>
      </c>
      <c r="F750">
        <v>22.5</v>
      </c>
      <c r="G750">
        <v>0.97909325045491391</v>
      </c>
      <c r="H750">
        <v>22.31</v>
      </c>
      <c r="I750">
        <v>21.95</v>
      </c>
      <c r="J750">
        <v>21.766666000000001</v>
      </c>
      <c r="K750">
        <v>21.602499999999999</v>
      </c>
      <c r="L750">
        <v>21.573076</v>
      </c>
      <c r="M750">
        <v>68.876350000000002</v>
      </c>
      <c r="N750" s="1">
        <f>-100*(_xll.FDS($A$1,"P_PRICE_HIGH("&amp;A750&amp;","&amp;A750&amp;"-14D,,,,""PRICE"",""INTRA"")") - B750)/(_xll.FDS($A$1,"P_PRICE_HIGH("&amp;A750&amp;","&amp;A750&amp;"-14D,,,,""PRICE"",""INTRA"")") - _xll.FDS($A$1,"P_PRICE_LOW("&amp;A750&amp;","&amp;A750&amp;"-14D,,,,""PRICE"",""INTRA"")"))</f>
        <v>-1358.8173799007798</v>
      </c>
      <c r="O750">
        <v>-172</v>
      </c>
      <c r="P750">
        <v>1.8473817882882051</v>
      </c>
      <c r="Q750">
        <v>1.7157796880352549</v>
      </c>
      <c r="R750">
        <v>10.39771187675596</v>
      </c>
      <c r="S750">
        <v>9.2560680968609326</v>
      </c>
      <c r="T750">
        <v>13.337250573474989</v>
      </c>
      <c r="U750">
        <v>12.009394916160611</v>
      </c>
      <c r="V750">
        <v>3.0340488513416268</v>
      </c>
      <c r="W750">
        <v>3.2708099284868042</v>
      </c>
      <c r="X750">
        <v>97.065165186908231</v>
      </c>
      <c r="Y750">
        <v>41.788234411955528</v>
      </c>
      <c r="Z750">
        <v>1.643114040894516</v>
      </c>
      <c r="AA750">
        <v>20.678359556706699</v>
      </c>
      <c r="AB750">
        <v>13.353866524163291</v>
      </c>
      <c r="AC750">
        <v>12.80993577640055</v>
      </c>
      <c r="AD750">
        <v>14.57596955584992</v>
      </c>
      <c r="AE750">
        <v>61.692165848714453</v>
      </c>
    </row>
    <row r="751" spans="1:31" x14ac:dyDescent="0.25">
      <c r="A751" t="str">
        <v>9/20/10</v>
      </c>
      <c r="B751">
        <v>22.5</v>
      </c>
      <c r="C751">
        <v>22.5</v>
      </c>
      <c r="D751" s="1">
        <v>22.5</v>
      </c>
      <c r="E751">
        <v>22.5</v>
      </c>
      <c r="F751">
        <v>22.5</v>
      </c>
      <c r="G751">
        <v>0.97438632055704377</v>
      </c>
      <c r="H751">
        <v>22.36</v>
      </c>
      <c r="I751">
        <v>22.041665999999999</v>
      </c>
      <c r="J751">
        <v>21.856667000000002</v>
      </c>
      <c r="K751">
        <v>21.66</v>
      </c>
      <c r="L751">
        <v>21.613461999999998</v>
      </c>
      <c r="M751">
        <v>68.876350000000002</v>
      </c>
      <c r="N751" s="1">
        <f>-100*(_xll.FDS($A$1,"P_PRICE_HIGH("&amp;A751&amp;","&amp;A751&amp;"-14D,,,,""PRICE"",""INTRA"")") - B751)/(_xll.FDS($A$1,"P_PRICE_HIGH("&amp;A751&amp;","&amp;A751&amp;"-14D,,,,""PRICE"",""INTRA"")") - _xll.FDS($A$1,"P_PRICE_LOW("&amp;A751&amp;","&amp;A751&amp;"-14D,,,,""PRICE"",""INTRA"")"))</f>
        <v>-1343.2591443111926</v>
      </c>
      <c r="O751">
        <v>-163</v>
      </c>
      <c r="P751">
        <v>1.8426011135824349</v>
      </c>
      <c r="Q751">
        <v>1.709317099330909</v>
      </c>
      <c r="R751">
        <v>10.422936232889599</v>
      </c>
      <c r="S751">
        <v>9.3059258224743751</v>
      </c>
      <c r="T751">
        <v>13.32267410587454</v>
      </c>
      <c r="U751">
        <v>12.01301148515229</v>
      </c>
      <c r="V751">
        <v>3.0413663326719629</v>
      </c>
      <c r="W751">
        <v>3.2847119456285991</v>
      </c>
      <c r="X751">
        <v>41.466688969135483</v>
      </c>
      <c r="Y751">
        <v>41.768703971575498</v>
      </c>
      <c r="Z751">
        <v>1.664351671593963</v>
      </c>
      <c r="AA751">
        <v>21.0881125016518</v>
      </c>
      <c r="AB751">
        <v>13.59730889978483</v>
      </c>
      <c r="AC751">
        <v>12.749816053846651</v>
      </c>
      <c r="AD751">
        <v>14.53732848855994</v>
      </c>
      <c r="AE751">
        <v>61.666691251072223</v>
      </c>
    </row>
    <row r="752" spans="1:31" x14ac:dyDescent="0.25">
      <c r="A752" t="str">
        <v>9/21/10</v>
      </c>
      <c r="B752">
        <v>22.6</v>
      </c>
      <c r="C752">
        <v>22.6</v>
      </c>
      <c r="D752" s="1">
        <v>22.6</v>
      </c>
      <c r="E752">
        <v>22.6</v>
      </c>
      <c r="F752">
        <v>22.6</v>
      </c>
      <c r="G752">
        <v>0.91382289636013081</v>
      </c>
      <c r="H752">
        <v>22.43</v>
      </c>
      <c r="I752">
        <v>22.133333</v>
      </c>
      <c r="J752">
        <v>21.97</v>
      </c>
      <c r="K752">
        <v>21.734999999999999</v>
      </c>
      <c r="L752">
        <v>21.65577</v>
      </c>
      <c r="M752">
        <v>70.405784999999995</v>
      </c>
      <c r="N752" s="1">
        <f>-100*(_xll.FDS($A$1,"P_PRICE_HIGH("&amp;A752&amp;","&amp;A752&amp;"-14D,,,,""PRICE"",""INTRA"")") - B752)/(_xll.FDS($A$1,"P_PRICE_HIGH("&amp;A752&amp;","&amp;A752&amp;"-14D,,,,""PRICE"",""INTRA"")") - _xll.FDS($A$1,"P_PRICE_LOW("&amp;A752&amp;","&amp;A752&amp;"-14D,,,,""PRICE"",""INTRA"")"))</f>
        <v>-1390.8126719162067</v>
      </c>
      <c r="O752">
        <v>-160</v>
      </c>
      <c r="P752">
        <v>1.844464020391859</v>
      </c>
      <c r="Q752">
        <v>1.712141308830464</v>
      </c>
      <c r="R752">
        <v>10.429606377694549</v>
      </c>
      <c r="S752">
        <v>9.3160640796044909</v>
      </c>
      <c r="T752">
        <v>13.32943625010688</v>
      </c>
      <c r="U752">
        <v>12.02509953383878</v>
      </c>
      <c r="V752">
        <v>3.0356288016071948</v>
      </c>
      <c r="W752">
        <v>3.2783265784695699</v>
      </c>
      <c r="X752">
        <v>46.220294913034401</v>
      </c>
      <c r="Y752">
        <v>41.770003294330778</v>
      </c>
      <c r="Z752">
        <v>1.701680196920188</v>
      </c>
      <c r="AA752">
        <v>20.838119187016009</v>
      </c>
      <c r="AB752">
        <v>13.690148006055241</v>
      </c>
      <c r="AC752">
        <v>12.77524566133506</v>
      </c>
      <c r="AD752">
        <v>14.56112327113429</v>
      </c>
      <c r="AE752">
        <v>61.676217973206782</v>
      </c>
    </row>
    <row r="753" spans="1:31" x14ac:dyDescent="0.25">
      <c r="A753" t="str">
        <v>9/22/10</v>
      </c>
      <c r="B753">
        <v>22.6</v>
      </c>
      <c r="C753">
        <v>22.6</v>
      </c>
      <c r="D753" s="1">
        <v>22.6</v>
      </c>
      <c r="E753">
        <v>22.6</v>
      </c>
      <c r="F753">
        <v>22.6</v>
      </c>
      <c r="G753">
        <v>0.89745691666083716</v>
      </c>
      <c r="H753">
        <v>22.49</v>
      </c>
      <c r="I753">
        <v>22.191668</v>
      </c>
      <c r="J753">
        <v>22.073333999999999</v>
      </c>
      <c r="K753">
        <v>21.815000000000001</v>
      </c>
      <c r="L753">
        <v>21.696154</v>
      </c>
      <c r="M753">
        <v>70.405784999999995</v>
      </c>
      <c r="N753" s="1">
        <f>-100*(_xll.FDS($A$1,"P_PRICE_HIGH("&amp;A753&amp;","&amp;A753&amp;"-14D,,,,""PRICE"",""INTRA"")") - B753)/(_xll.FDS($A$1,"P_PRICE_HIGH("&amp;A753&amp;","&amp;A753&amp;"-14D,,,,""PRICE"",""INTRA"")") - _xll.FDS($A$1,"P_PRICE_LOW("&amp;A753&amp;","&amp;A753&amp;"-14D,,,,""PRICE"",""INTRA"")"))</f>
        <v>-1575.4151975425134</v>
      </c>
      <c r="O753">
        <v>-153</v>
      </c>
      <c r="P753">
        <v>1.8464625581206331</v>
      </c>
      <c r="Q753">
        <v>1.714744030201778</v>
      </c>
      <c r="R753">
        <v>10.45538906110616</v>
      </c>
      <c r="S753">
        <v>9.3485101839795366</v>
      </c>
      <c r="T753">
        <v>13.33462558396306</v>
      </c>
      <c r="U753">
        <v>12.036997827051399</v>
      </c>
      <c r="V753">
        <v>3.0307333545482118</v>
      </c>
      <c r="W753">
        <v>3.2723937343946692</v>
      </c>
      <c r="X753">
        <v>65.734616317890499</v>
      </c>
      <c r="Y753">
        <v>41.764544355759298</v>
      </c>
      <c r="Z753">
        <v>1.672334235437182</v>
      </c>
      <c r="AA753">
        <v>20.768791878839551</v>
      </c>
      <c r="AB753">
        <v>13.69169732567123</v>
      </c>
      <c r="AC753">
        <v>12.796595811413621</v>
      </c>
      <c r="AD753">
        <v>14.57626473164602</v>
      </c>
      <c r="AE753">
        <v>61.64946277987363</v>
      </c>
    </row>
    <row r="754" spans="1:31" x14ac:dyDescent="0.25">
      <c r="A754" t="str">
        <v>9/24/10</v>
      </c>
      <c r="B754">
        <v>22.7</v>
      </c>
      <c r="C754">
        <v>22.7</v>
      </c>
      <c r="D754" s="1">
        <v>22.7</v>
      </c>
      <c r="E754">
        <v>22.7</v>
      </c>
      <c r="F754">
        <v>22.7</v>
      </c>
      <c r="G754">
        <v>0.89727588608572217</v>
      </c>
      <c r="H754">
        <v>22.58</v>
      </c>
      <c r="I754">
        <v>22.254168</v>
      </c>
      <c r="J754">
        <v>22.16</v>
      </c>
      <c r="K754">
        <v>21.895</v>
      </c>
      <c r="L754">
        <v>21.744230000000002</v>
      </c>
      <c r="M754">
        <v>72.001464999999996</v>
      </c>
      <c r="N754" s="1">
        <f>-100*(_xll.FDS($A$1,"P_PRICE_HIGH("&amp;A754&amp;","&amp;A754&amp;"-14D,,,,""PRICE"",""INTRA"")") - B754)/(_xll.FDS($A$1,"P_PRICE_HIGH("&amp;A754&amp;","&amp;A754&amp;"-14D,,,,""PRICE"",""INTRA"")") - _xll.FDS($A$1,"P_PRICE_LOW("&amp;A754&amp;","&amp;A754&amp;"-14D,,,,""PRICE"",""INTRA"")"))</f>
        <v>-1622.9366581645693</v>
      </c>
      <c r="O754">
        <v>-142</v>
      </c>
      <c r="P754">
        <v>1.848852293665896</v>
      </c>
      <c r="Q754">
        <v>1.7170029983591759</v>
      </c>
      <c r="R754">
        <v>10.46733488612051</v>
      </c>
      <c r="S754">
        <v>9.3886164925015425</v>
      </c>
      <c r="T754">
        <v>13.352883955747</v>
      </c>
      <c r="U754">
        <v>12.065155666941619</v>
      </c>
      <c r="V754">
        <v>3.0266809844283631</v>
      </c>
      <c r="W754">
        <v>3.2664358565454821</v>
      </c>
      <c r="X754">
        <v>56.02292936315488</v>
      </c>
      <c r="Y754">
        <v>41.719010746222658</v>
      </c>
      <c r="Z754">
        <v>1.739735271911669</v>
      </c>
      <c r="AA754">
        <v>21.332763782868781</v>
      </c>
      <c r="AB754">
        <v>13.40573139554502</v>
      </c>
      <c r="AC754">
        <v>12.80464010598422</v>
      </c>
      <c r="AD754">
        <v>14.560825805639929</v>
      </c>
      <c r="AE754">
        <v>61.662178047474129</v>
      </c>
    </row>
    <row r="755" spans="1:31" x14ac:dyDescent="0.25">
      <c r="A755" t="str">
        <v>9/27/10</v>
      </c>
      <c r="B755">
        <v>22.9</v>
      </c>
      <c r="C755">
        <v>22.9</v>
      </c>
      <c r="D755" s="1">
        <v>22.9</v>
      </c>
      <c r="E755">
        <v>22.9</v>
      </c>
      <c r="F755">
        <v>22.9</v>
      </c>
      <c r="G755">
        <v>0.88141455695641824</v>
      </c>
      <c r="H755">
        <v>22.66</v>
      </c>
      <c r="I755">
        <v>22.362500000000001</v>
      </c>
      <c r="J755">
        <v>22.253333999999999</v>
      </c>
      <c r="K755">
        <v>21.99</v>
      </c>
      <c r="L755">
        <v>21.798076999999999</v>
      </c>
      <c r="M755">
        <v>74.914689999999993</v>
      </c>
      <c r="N755" s="1">
        <f>-100*(_xll.FDS($A$1,"P_PRICE_HIGH("&amp;A755&amp;","&amp;A755&amp;"-14D,,,,""PRICE"",""INTRA"")") - B755)/(_xll.FDS($A$1,"P_PRICE_HIGH("&amp;A755&amp;","&amp;A755&amp;"-14D,,,,""PRICE"",""INTRA"")") - _xll.FDS($A$1,"P_PRICE_LOW("&amp;A755&amp;","&amp;A755&amp;"-14D,,,,""PRICE"",""INTRA"")"))</f>
        <v>-1669.7994837901133</v>
      </c>
      <c r="O755">
        <v>-123</v>
      </c>
      <c r="P755">
        <v>1.862603849919565</v>
      </c>
      <c r="Q755">
        <v>1.734525174988311</v>
      </c>
      <c r="R755">
        <v>10.549361244700121</v>
      </c>
      <c r="S755">
        <v>9.486619789093675</v>
      </c>
      <c r="T755">
        <v>13.40200170249757</v>
      </c>
      <c r="U755">
        <v>12.136587284007639</v>
      </c>
      <c r="V755">
        <v>3.0022160622143752</v>
      </c>
      <c r="W755">
        <v>3.2326434409306</v>
      </c>
      <c r="X755">
        <v>50.999356790004157</v>
      </c>
      <c r="Y755">
        <v>41.683916561878803</v>
      </c>
      <c r="Z755">
        <v>1.576473001687329</v>
      </c>
      <c r="AA755">
        <v>21.10175481764059</v>
      </c>
      <c r="AB755">
        <v>13.253277468153639</v>
      </c>
      <c r="AC755">
        <v>12.9265176190147</v>
      </c>
      <c r="AD755">
        <v>14.643930106698109</v>
      </c>
      <c r="AE755">
        <v>61.591114997859037</v>
      </c>
    </row>
    <row r="756" spans="1:31" x14ac:dyDescent="0.25">
      <c r="A756" t="str">
        <v>9/28/10</v>
      </c>
      <c r="B756">
        <v>22.65</v>
      </c>
      <c r="C756">
        <v>22.65</v>
      </c>
      <c r="D756" s="1">
        <v>22.65</v>
      </c>
      <c r="E756">
        <v>22.65</v>
      </c>
      <c r="F756">
        <v>22.65</v>
      </c>
      <c r="G756">
        <v>0.94208207225252982</v>
      </c>
      <c r="H756">
        <v>22.69</v>
      </c>
      <c r="I756">
        <v>22.441668</v>
      </c>
      <c r="J756">
        <v>22.303332999999999</v>
      </c>
      <c r="K756">
        <v>22.065000000000001</v>
      </c>
      <c r="L756">
        <v>21.846153000000001</v>
      </c>
      <c r="M756">
        <v>65.710830000000001</v>
      </c>
      <c r="N756" s="1">
        <f>-100*(_xll.FDS($A$1,"P_PRICE_HIGH("&amp;A756&amp;","&amp;A756&amp;"-14D,,,,""PRICE"",""INTRA"")") - B756)/(_xll.FDS($A$1,"P_PRICE_HIGH("&amp;A756&amp;","&amp;A756&amp;"-14D,,,,""PRICE"",""INTRA"")") - _xll.FDS($A$1,"P_PRICE_LOW("&amp;A756&amp;","&amp;A756&amp;"-14D,,,,""PRICE"",""INTRA"")"))</f>
        <v>-1669.8181329911815</v>
      </c>
      <c r="O756">
        <v>-151</v>
      </c>
      <c r="P756">
        <v>1.846735093521648</v>
      </c>
      <c r="Q756">
        <v>1.713124458163648</v>
      </c>
      <c r="R756">
        <v>10.47525740174839</v>
      </c>
      <c r="S756">
        <v>9.3959041738448885</v>
      </c>
      <c r="T756">
        <v>13.32436054501969</v>
      </c>
      <c r="U756">
        <v>12.04483624082593</v>
      </c>
      <c r="V756">
        <v>3.0289874445113121</v>
      </c>
      <c r="W756">
        <v>3.2704774891742279</v>
      </c>
      <c r="X756">
        <v>14.48156989809703</v>
      </c>
      <c r="Y756">
        <v>41.700369787357623</v>
      </c>
      <c r="Z756">
        <v>1.576594061102615</v>
      </c>
      <c r="AA756">
        <v>21.380765553007109</v>
      </c>
      <c r="AB756">
        <v>13.231177773979709</v>
      </c>
      <c r="AC756">
        <v>12.78150417710274</v>
      </c>
      <c r="AD756">
        <v>14.523067834632871</v>
      </c>
      <c r="AE756">
        <v>61.646931739082632</v>
      </c>
    </row>
    <row r="757" spans="1:31" x14ac:dyDescent="0.25">
      <c r="A757" t="str">
        <v>9/29/10</v>
      </c>
      <c r="B757">
        <v>22.95</v>
      </c>
      <c r="C757">
        <v>22.95</v>
      </c>
      <c r="D757" s="1">
        <v>22.95</v>
      </c>
      <c r="E757">
        <v>22.95</v>
      </c>
      <c r="F757">
        <v>22.95</v>
      </c>
      <c r="G757">
        <v>0.89296249772559799</v>
      </c>
      <c r="H757">
        <v>22.76</v>
      </c>
      <c r="I757">
        <v>22.537500000000001</v>
      </c>
      <c r="J757">
        <v>22.37</v>
      </c>
      <c r="K757">
        <v>22.1675</v>
      </c>
      <c r="L757">
        <v>21.907692000000001</v>
      </c>
      <c r="M757">
        <v>70.409000000000006</v>
      </c>
      <c r="N757" s="1">
        <f>-100*(_xll.FDS($A$1,"P_PRICE_HIGH("&amp;A757&amp;","&amp;A757&amp;"-14D,,,,""PRICE"",""INTRA"")") - B757)/(_xll.FDS($A$1,"P_PRICE_HIGH("&amp;A757&amp;","&amp;A757&amp;"-14D,,,,""PRICE"",""INTRA"")") - _xll.FDS($A$1,"P_PRICE_LOW("&amp;A757&amp;","&amp;A757&amp;"-14D,,,,""PRICE"",""INTRA"")"))</f>
        <v>-1633.2415300546447</v>
      </c>
      <c r="O757">
        <v>-126</v>
      </c>
      <c r="P757">
        <v>1.8657836129017411</v>
      </c>
      <c r="Q757">
        <v>1.737104422368692</v>
      </c>
      <c r="R757">
        <v>10.56475430867744</v>
      </c>
      <c r="S757">
        <v>9.5014705722404393</v>
      </c>
      <c r="T757">
        <v>13.41192675569884</v>
      </c>
      <c r="U757">
        <v>12.163125471613521</v>
      </c>
      <c r="V757">
        <v>2.995275769355326</v>
      </c>
      <c r="W757">
        <v>3.225735199793462</v>
      </c>
      <c r="X757">
        <v>94.730315156735458</v>
      </c>
      <c r="Y757">
        <v>41.695801762579677</v>
      </c>
      <c r="Z757">
        <v>1.589522255732821</v>
      </c>
      <c r="AA757">
        <v>20.749828253752781</v>
      </c>
      <c r="AB757">
        <v>13.161453383098831</v>
      </c>
      <c r="AC757">
        <v>12.95738335228177</v>
      </c>
      <c r="AD757">
        <v>14.659987165495791</v>
      </c>
      <c r="AE757">
        <v>61.623566750206308</v>
      </c>
    </row>
    <row r="758" spans="1:31" x14ac:dyDescent="0.25">
      <c r="A758" t="str">
        <v>9/30/10</v>
      </c>
      <c r="B758">
        <v>22.95</v>
      </c>
      <c r="C758">
        <v>22.95</v>
      </c>
      <c r="D758" s="1">
        <v>22.95</v>
      </c>
      <c r="E758">
        <v>22.95</v>
      </c>
      <c r="F758">
        <v>22.95</v>
      </c>
      <c r="G758">
        <v>0.89684866117440076</v>
      </c>
      <c r="H758">
        <v>22.83</v>
      </c>
      <c r="I758">
        <v>22.595832999999999</v>
      </c>
      <c r="J758">
        <v>22.46</v>
      </c>
      <c r="K758">
        <v>22.262499999999999</v>
      </c>
      <c r="L758">
        <v>21.978846000000001</v>
      </c>
      <c r="M758">
        <v>70.409000000000006</v>
      </c>
      <c r="N758" s="1">
        <f>-100*(_xll.FDS($A$1,"P_PRICE_HIGH("&amp;A758&amp;","&amp;A758&amp;"-14D,,,,""PRICE"",""INTRA"")") - B758)/(_xll.FDS($A$1,"P_PRICE_HIGH("&amp;A758&amp;","&amp;A758&amp;"-14D,,,,""PRICE"",""INTRA"")") - _xll.FDS($A$1,"P_PRICE_LOW("&amp;A758&amp;","&amp;A758&amp;"-14D,,,,""PRICE"",""INTRA"")"))</f>
        <v>-1664.9266923156943</v>
      </c>
      <c r="O758">
        <v>-127</v>
      </c>
      <c r="P758">
        <v>1.863958975202147</v>
      </c>
      <c r="Q758">
        <v>1.7345228492402121</v>
      </c>
      <c r="R758">
        <v>10.6069369743648</v>
      </c>
      <c r="S758">
        <v>9.5501255634530455</v>
      </c>
      <c r="T758">
        <v>13.447807672106229</v>
      </c>
      <c r="U758">
        <v>12.221929335252341</v>
      </c>
      <c r="V758">
        <v>2.9983339379921059</v>
      </c>
      <c r="W758">
        <v>3.2329940630722178</v>
      </c>
      <c r="X758">
        <v>19.65703862320607</v>
      </c>
      <c r="Y758">
        <v>41.751059107743053</v>
      </c>
      <c r="Z758">
        <v>1.68295363985667</v>
      </c>
      <c r="AA758">
        <v>21.437798988997169</v>
      </c>
      <c r="AB758">
        <v>13.163882034004001</v>
      </c>
      <c r="AC758">
        <v>12.945421725276489</v>
      </c>
      <c r="AD758">
        <v>14.64897028832686</v>
      </c>
      <c r="AE758">
        <v>61.679601796512969</v>
      </c>
    </row>
    <row r="759" spans="1:31" x14ac:dyDescent="0.25">
      <c r="A759" t="str">
        <v>10/04/10</v>
      </c>
      <c r="B759">
        <v>23.15</v>
      </c>
      <c r="C759">
        <v>23.15</v>
      </c>
      <c r="D759" s="1">
        <v>23.15</v>
      </c>
      <c r="E759">
        <v>23.15</v>
      </c>
      <c r="F759">
        <v>23.15</v>
      </c>
      <c r="G759">
        <v>0.85718829437090682</v>
      </c>
      <c r="H759">
        <v>22.92</v>
      </c>
      <c r="I759">
        <v>22.670833999999999</v>
      </c>
      <c r="J759">
        <v>22.556667000000001</v>
      </c>
      <c r="K759">
        <v>22.35</v>
      </c>
      <c r="L759">
        <v>22.061539</v>
      </c>
      <c r="M759">
        <v>73.243515000000002</v>
      </c>
      <c r="N759" s="1">
        <f>-100*(_xll.FDS($A$1,"P_PRICE_HIGH("&amp;A759&amp;","&amp;A759&amp;"-14D,,,,""PRICE"",""INTRA"")") - B759)/(_xll.FDS($A$1,"P_PRICE_HIGH("&amp;A759&amp;","&amp;A759&amp;"-14D,,,,""PRICE"",""INTRA"")") - _xll.FDS($A$1,"P_PRICE_LOW("&amp;A759&amp;","&amp;A759&amp;"-14D,,,,""PRICE"",""INTRA"")"))</f>
        <v>-1383.1158233205651</v>
      </c>
      <c r="O759">
        <v>-110</v>
      </c>
      <c r="P759">
        <v>1.876993348986624</v>
      </c>
      <c r="Q759">
        <v>1.7497835207044869</v>
      </c>
      <c r="R759">
        <v>10.70858470793589</v>
      </c>
      <c r="S759">
        <v>9.6980119914391523</v>
      </c>
      <c r="T759">
        <v>13.48204735879356</v>
      </c>
      <c r="U759">
        <v>12.27670449204968</v>
      </c>
      <c r="V759">
        <v>2.9758850804981098</v>
      </c>
      <c r="W759">
        <v>3.2062129543474591</v>
      </c>
      <c r="X759">
        <v>81.140551431581571</v>
      </c>
      <c r="Y759">
        <v>41.739901350964061</v>
      </c>
      <c r="Z759">
        <v>1.9256903164772201</v>
      </c>
      <c r="AA759">
        <v>21.03974152067395</v>
      </c>
      <c r="AB759">
        <v>13.201277849029781</v>
      </c>
      <c r="AC759">
        <v>13.04935238667067</v>
      </c>
      <c r="AD759">
        <v>14.732736550228161</v>
      </c>
      <c r="AE759">
        <v>61.707740210992377</v>
      </c>
    </row>
    <row r="760" spans="1:31" x14ac:dyDescent="0.25">
      <c r="A760" t="str">
        <v>10/05/10</v>
      </c>
      <c r="B760">
        <v>23.15</v>
      </c>
      <c r="C760">
        <v>23.15</v>
      </c>
      <c r="D760" s="1">
        <v>23.15</v>
      </c>
      <c r="E760">
        <v>23.15</v>
      </c>
      <c r="F760">
        <v>23.15</v>
      </c>
      <c r="G760">
        <v>0.86142189551871395</v>
      </c>
      <c r="H760">
        <v>22.97</v>
      </c>
      <c r="I760">
        <v>22.741667</v>
      </c>
      <c r="J760">
        <v>22.646667000000001</v>
      </c>
      <c r="K760">
        <v>22.432500000000001</v>
      </c>
      <c r="L760">
        <v>22.140384999999998</v>
      </c>
      <c r="M760">
        <v>73.243515000000002</v>
      </c>
      <c r="N760" s="1">
        <f>-100*(_xll.FDS($A$1,"P_PRICE_HIGH("&amp;A760&amp;","&amp;A760&amp;"-14D,,,,""PRICE"",""INTRA"")") - B760)/(_xll.FDS($A$1,"P_PRICE_HIGH("&amp;A760&amp;","&amp;A760&amp;"-14D,,,,""PRICE"",""INTRA"")") - _xll.FDS($A$1,"P_PRICE_LOW("&amp;A760&amp;","&amp;A760&amp;"-14D,,,,""PRICE"",""INTRA"")"))</f>
        <v>-1695.778423217924</v>
      </c>
      <c r="O760">
        <v>-127</v>
      </c>
      <c r="P760">
        <v>1.8776952873895021</v>
      </c>
      <c r="Q760">
        <v>1.7505007112353359</v>
      </c>
      <c r="R760">
        <v>10.67564050160043</v>
      </c>
      <c r="S760">
        <v>9.6513173275472894</v>
      </c>
      <c r="T760">
        <v>13.46697341676901</v>
      </c>
      <c r="U760">
        <v>12.251243876787431</v>
      </c>
      <c r="V760">
        <v>2.9765064867538911</v>
      </c>
      <c r="W760">
        <v>3.2084224254946232</v>
      </c>
      <c r="X760">
        <v>50.823662563398941</v>
      </c>
      <c r="Y760">
        <v>41.775971042576387</v>
      </c>
      <c r="Z760">
        <v>1.918679814764622</v>
      </c>
      <c r="AA760">
        <v>20.997319988130329</v>
      </c>
      <c r="AB760">
        <v>13.1874801797159</v>
      </c>
      <c r="AC760">
        <v>13.05138508481769</v>
      </c>
      <c r="AD760">
        <v>14.73254580440025</v>
      </c>
      <c r="AE760">
        <v>61.755566797094708</v>
      </c>
    </row>
    <row r="761" spans="1:31" x14ac:dyDescent="0.25">
      <c r="A761" t="str">
        <v>10/06/10</v>
      </c>
      <c r="B761">
        <v>23.5</v>
      </c>
      <c r="C761">
        <v>23.5</v>
      </c>
      <c r="D761" s="1">
        <v>23.5</v>
      </c>
      <c r="E761">
        <v>23.5</v>
      </c>
      <c r="F761">
        <v>23.5</v>
      </c>
      <c r="G761">
        <v>0.8335151965392763</v>
      </c>
      <c r="H761">
        <v>23.14</v>
      </c>
      <c r="I761">
        <v>22.845832999999999</v>
      </c>
      <c r="J761">
        <v>22.73</v>
      </c>
      <c r="K761">
        <v>22.512499999999999</v>
      </c>
      <c r="L761">
        <v>22.236537999999999</v>
      </c>
      <c r="M761">
        <v>77.598640000000003</v>
      </c>
      <c r="N761" s="1">
        <f>-100*(_xll.FDS($A$1,"P_PRICE_HIGH("&amp;A761&amp;","&amp;A761&amp;"-14D,,,,""PRICE"",""INTRA"")") - B761)/(_xll.FDS($A$1,"P_PRICE_HIGH("&amp;A761&amp;","&amp;A761&amp;"-14D,,,,""PRICE"",""INTRA"")") - _xll.FDS($A$1,"P_PRICE_LOW("&amp;A761&amp;","&amp;A761&amp;"-14D,,,,""PRICE"",""INTRA"")"))</f>
        <v>-1535.950501529295</v>
      </c>
      <c r="O761">
        <v>-107</v>
      </c>
      <c r="P761">
        <v>1.894010010074493</v>
      </c>
      <c r="Q761">
        <v>1.7699402140008651</v>
      </c>
      <c r="R761">
        <v>10.781116670313899</v>
      </c>
      <c r="S761">
        <v>9.7512352953766506</v>
      </c>
      <c r="T761">
        <v>13.53152351344659</v>
      </c>
      <c r="U761">
        <v>12.33445901837179</v>
      </c>
      <c r="V761">
        <v>2.9502624376059372</v>
      </c>
      <c r="W761">
        <v>3.173796591270627</v>
      </c>
      <c r="X761">
        <v>86.713003917570617</v>
      </c>
      <c r="Y761">
        <v>41.781587402321527</v>
      </c>
      <c r="Z761">
        <v>1.8066663898014039</v>
      </c>
      <c r="AA761">
        <v>20.551027053336099</v>
      </c>
      <c r="AB761">
        <v>13.24102753352836</v>
      </c>
      <c r="AC761">
        <v>13.195593314097749</v>
      </c>
      <c r="AD761">
        <v>14.856557004872309</v>
      </c>
      <c r="AE761">
        <v>61.799110679736422</v>
      </c>
    </row>
    <row r="762" spans="1:31" x14ac:dyDescent="0.25">
      <c r="A762" t="str">
        <v>10/07/10</v>
      </c>
      <c r="B762">
        <v>23.45</v>
      </c>
      <c r="C762">
        <v>23.45</v>
      </c>
      <c r="D762" s="1">
        <v>23.45</v>
      </c>
      <c r="E762">
        <v>23.45</v>
      </c>
      <c r="F762">
        <v>23.45</v>
      </c>
      <c r="G762">
        <v>0.84276597146887289</v>
      </c>
      <c r="H762">
        <v>23.24</v>
      </c>
      <c r="I762">
        <v>22.925000000000001</v>
      </c>
      <c r="J762">
        <v>22.81</v>
      </c>
      <c r="K762">
        <v>22.587499999999999</v>
      </c>
      <c r="L762">
        <v>22.324999999999999</v>
      </c>
      <c r="M762">
        <v>75.702933999999999</v>
      </c>
      <c r="N762" s="1">
        <f>-100*(_xll.FDS($A$1,"P_PRICE_HIGH("&amp;A762&amp;","&amp;A762&amp;"-14D,,,,""PRICE"",""INTRA"")") - B762)/(_xll.FDS($A$1,"P_PRICE_HIGH("&amp;A762&amp;","&amp;A762&amp;"-14D,,,,""PRICE"",""INTRA"")") - _xll.FDS($A$1,"P_PRICE_LOW("&amp;A762&amp;","&amp;A762&amp;"-14D,,,,""PRICE"",""INTRA"")"))</f>
        <v>-1535.95384060584</v>
      </c>
      <c r="O762">
        <v>-117</v>
      </c>
      <c r="P762">
        <v>1.89344403628474</v>
      </c>
      <c r="Q762">
        <v>1.768736915770408</v>
      </c>
      <c r="R762">
        <v>10.729477218823529</v>
      </c>
      <c r="S762">
        <v>9.7292744850725015</v>
      </c>
      <c r="T762">
        <v>13.553965482497849</v>
      </c>
      <c r="U762">
        <v>12.360420078742109</v>
      </c>
      <c r="V762">
        <v>2.9527555833268742</v>
      </c>
      <c r="W762">
        <v>3.1753864748707801</v>
      </c>
      <c r="X762">
        <v>35.290125287664488</v>
      </c>
      <c r="Y762">
        <v>41.748736075056563</v>
      </c>
      <c r="Z762">
        <v>1.8488795852391999</v>
      </c>
      <c r="AA762">
        <v>20.647397340191109</v>
      </c>
      <c r="AB762">
        <v>13.390896790480831</v>
      </c>
      <c r="AC762">
        <v>13.17833427370619</v>
      </c>
      <c r="AD762">
        <v>14.852604732270549</v>
      </c>
      <c r="AE762">
        <v>61.880356930456081</v>
      </c>
    </row>
    <row r="763" spans="1:31" x14ac:dyDescent="0.25">
      <c r="A763" t="str">
        <v>10/08/10</v>
      </c>
      <c r="B763">
        <v>23.5</v>
      </c>
      <c r="C763">
        <v>23.5</v>
      </c>
      <c r="D763" s="1">
        <v>23.5</v>
      </c>
      <c r="E763">
        <v>23.5</v>
      </c>
      <c r="F763">
        <v>23.5</v>
      </c>
      <c r="G763">
        <v>0.71035473336574617</v>
      </c>
      <c r="H763">
        <v>23.35</v>
      </c>
      <c r="I763">
        <v>23.008333</v>
      </c>
      <c r="J763">
        <v>22.89</v>
      </c>
      <c r="K763">
        <v>22.682500000000001</v>
      </c>
      <c r="L763">
        <v>22.425000000000001</v>
      </c>
      <c r="M763">
        <v>76.325774999999993</v>
      </c>
      <c r="N763" s="1">
        <f>-100*(_xll.FDS($A$1,"P_PRICE_HIGH("&amp;A763&amp;","&amp;A763&amp;"-14D,,,,""PRICE"",""INTRA"")") - B763)/(_xll.FDS($A$1,"P_PRICE_HIGH("&amp;A763&amp;","&amp;A763&amp;"-14D,,,,""PRICE"",""INTRA"")") - _xll.FDS($A$1,"P_PRICE_LOW("&amp;A763&amp;","&amp;A763&amp;"-14D,,,,""PRICE"",""INTRA"")"))</f>
        <v>-1471.2619415073391</v>
      </c>
      <c r="O763">
        <v>-116</v>
      </c>
      <c r="P763">
        <v>1.895541608909995</v>
      </c>
      <c r="Q763">
        <v>1.7712983966054019</v>
      </c>
      <c r="R763">
        <v>10.787912710347509</v>
      </c>
      <c r="S763">
        <v>9.7710716585415476</v>
      </c>
      <c r="T763">
        <v>13.66950333384751</v>
      </c>
      <c r="U763">
        <v>12.480680623168849</v>
      </c>
      <c r="V763">
        <v>2.9480359541023788</v>
      </c>
      <c r="W763">
        <v>3.169268594713146</v>
      </c>
      <c r="X763">
        <v>45.428358215599197</v>
      </c>
      <c r="Y763">
        <v>41.767354297187893</v>
      </c>
      <c r="Z763">
        <v>1.4738568146921069</v>
      </c>
      <c r="AA763">
        <v>21.433927906731249</v>
      </c>
      <c r="AB763">
        <v>13.4624083916905</v>
      </c>
      <c r="AC763">
        <v>13.20948572277859</v>
      </c>
      <c r="AD763">
        <v>14.883971296704591</v>
      </c>
      <c r="AE763">
        <v>61.737242665474227</v>
      </c>
    </row>
    <row r="764" spans="1:31" x14ac:dyDescent="0.25">
      <c r="A764" t="str">
        <v>10/11/10</v>
      </c>
      <c r="B764">
        <v>23.8</v>
      </c>
      <c r="C764">
        <v>23.8</v>
      </c>
      <c r="D764" s="1">
        <v>23.8</v>
      </c>
      <c r="E764">
        <v>23.8</v>
      </c>
      <c r="F764">
        <v>23.8</v>
      </c>
      <c r="G764">
        <v>0.73522917906695184</v>
      </c>
      <c r="H764">
        <v>23.48</v>
      </c>
      <c r="I764">
        <v>23.108333999999999</v>
      </c>
      <c r="J764">
        <v>22.993334000000001</v>
      </c>
      <c r="K764">
        <v>22.787500000000001</v>
      </c>
      <c r="L764">
        <v>22.53077</v>
      </c>
      <c r="M764">
        <v>79.689896000000005</v>
      </c>
      <c r="N764" s="1">
        <f>-100*(_xll.FDS($A$1,"P_PRICE_HIGH("&amp;A764&amp;","&amp;A764&amp;"-14D,,,,""PRICE"",""INTRA"")") - B764)/(_xll.FDS($A$1,"P_PRICE_HIGH("&amp;A764&amp;","&amp;A764&amp;"-14D,,,,""PRICE"",""INTRA"")") - _xll.FDS($A$1,"P_PRICE_LOW("&amp;A764&amp;","&amp;A764&amp;"-14D,,,,""PRICE"",""INTRA"")"))</f>
        <v>-1465.3277687552695</v>
      </c>
      <c r="O764">
        <v>-84</v>
      </c>
      <c r="P764">
        <v>1.9118968006477199</v>
      </c>
      <c r="Q764">
        <v>1.790131908296718</v>
      </c>
      <c r="R764">
        <v>10.8889558903861</v>
      </c>
      <c r="S764">
        <v>9.8925134498414238</v>
      </c>
      <c r="T764">
        <v>13.807109447491319</v>
      </c>
      <c r="U764">
        <v>12.662350010167451</v>
      </c>
      <c r="V764">
        <v>2.9222409149653918</v>
      </c>
      <c r="W764">
        <v>3.1332433105317641</v>
      </c>
      <c r="X764">
        <v>94.646545314635802</v>
      </c>
      <c r="Y764">
        <v>41.71021367030103</v>
      </c>
      <c r="Z764">
        <v>1.236372069837222</v>
      </c>
      <c r="AA764">
        <v>21.90789931238853</v>
      </c>
      <c r="AB764">
        <v>13.489009739243521</v>
      </c>
      <c r="AC764">
        <v>13.34192415899024</v>
      </c>
      <c r="AD764">
        <v>14.999301319750129</v>
      </c>
      <c r="AE764">
        <v>61.699678552864633</v>
      </c>
    </row>
    <row r="765" spans="1:31" x14ac:dyDescent="0.25">
      <c r="A765" t="str">
        <v>10/12/10</v>
      </c>
      <c r="B765">
        <v>23.7</v>
      </c>
      <c r="C765">
        <v>23.7</v>
      </c>
      <c r="D765" s="1">
        <v>23.7</v>
      </c>
      <c r="E765">
        <v>23.7</v>
      </c>
      <c r="F765">
        <v>23.7</v>
      </c>
      <c r="G765">
        <v>0.76128063345665042</v>
      </c>
      <c r="H765">
        <v>23.59</v>
      </c>
      <c r="I765">
        <v>23.2</v>
      </c>
      <c r="J765">
        <v>23.073333999999999</v>
      </c>
      <c r="K765">
        <v>22.8825</v>
      </c>
      <c r="L765">
        <v>22.619230000000002</v>
      </c>
      <c r="M765">
        <v>75.822174000000004</v>
      </c>
      <c r="N765" s="1">
        <f>-100*(_xll.FDS($A$1,"P_PRICE_HIGH("&amp;A765&amp;","&amp;A765&amp;"-14D,,,,""PRICE"",""INTRA"")") - B765)/(_xll.FDS($A$1,"P_PRICE_HIGH("&amp;A765&amp;","&amp;A765&amp;"-14D,,,,""PRICE"",""INTRA"")") - _xll.FDS($A$1,"P_PRICE_LOW("&amp;A765&amp;","&amp;A765&amp;"-14D,,,,""PRICE"",""INTRA"")"))</f>
        <v>-1630.30177817308</v>
      </c>
      <c r="O765">
        <v>-93</v>
      </c>
      <c r="P765">
        <v>1.906791353544266</v>
      </c>
      <c r="Q765">
        <v>1.7839377375211281</v>
      </c>
      <c r="R765">
        <v>10.84761915447914</v>
      </c>
      <c r="S765">
        <v>9.8324289682356891</v>
      </c>
      <c r="T765">
        <v>13.8081703461757</v>
      </c>
      <c r="U765">
        <v>12.645375990457371</v>
      </c>
      <c r="V765">
        <v>2.9289440023321229</v>
      </c>
      <c r="W765">
        <v>3.1450308325732959</v>
      </c>
      <c r="X765">
        <v>43.574976694202043</v>
      </c>
      <c r="Y765">
        <v>41.713286678302552</v>
      </c>
      <c r="Z765">
        <v>1.1821130804158879</v>
      </c>
      <c r="AA765">
        <v>22.16907207693977</v>
      </c>
      <c r="AB765">
        <v>13.518235295520061</v>
      </c>
      <c r="AC765">
        <v>13.2928266352592</v>
      </c>
      <c r="AD765">
        <v>14.95972218823499</v>
      </c>
      <c r="AE765">
        <v>61.659554740889568</v>
      </c>
    </row>
    <row r="766" spans="1:31" x14ac:dyDescent="0.25">
      <c r="A766" t="str">
        <v>10/13/10</v>
      </c>
      <c r="B766">
        <v>24.05</v>
      </c>
      <c r="C766">
        <v>24.05</v>
      </c>
      <c r="D766" s="1">
        <v>24.05</v>
      </c>
      <c r="E766">
        <v>24.05</v>
      </c>
      <c r="F766">
        <v>24.05</v>
      </c>
      <c r="G766">
        <v>0.70530039639245923</v>
      </c>
      <c r="H766">
        <v>23.7</v>
      </c>
      <c r="I766">
        <v>23.3125</v>
      </c>
      <c r="J766">
        <v>23.176666000000001</v>
      </c>
      <c r="K766">
        <v>22.9725</v>
      </c>
      <c r="L766">
        <v>22.717307999999999</v>
      </c>
      <c r="M766">
        <v>79.561210000000003</v>
      </c>
      <c r="N766" s="1">
        <f>-100*(_xll.FDS($A$1,"P_PRICE_HIGH("&amp;A766&amp;","&amp;A766&amp;"-14D,,,,""PRICE"",""INTRA"")") - B766)/(_xll.FDS($A$1,"P_PRICE_HIGH("&amp;A766&amp;","&amp;A766&amp;"-14D,,,,""PRICE"",""INTRA"")") - _xll.FDS($A$1,"P_PRICE_LOW("&amp;A766&amp;","&amp;A766&amp;"-14D,,,,""PRICE"",""INTRA"")"))</f>
        <v>-1541.6221227243129</v>
      </c>
      <c r="O766">
        <v>-74</v>
      </c>
      <c r="P766">
        <v>1.9275635921242149</v>
      </c>
      <c r="Q766">
        <v>1.8084808188776711</v>
      </c>
      <c r="R766">
        <v>10.92362298391962</v>
      </c>
      <c r="S766">
        <v>9.8791938797634593</v>
      </c>
      <c r="T766">
        <v>13.79986228673082</v>
      </c>
      <c r="U766">
        <v>12.637286820119099</v>
      </c>
      <c r="V766">
        <v>2.898399990178675</v>
      </c>
      <c r="W766">
        <v>3.106395229478164</v>
      </c>
      <c r="X766">
        <v>88.608250135583916</v>
      </c>
      <c r="Y766">
        <v>41.720110346385333</v>
      </c>
      <c r="Z766">
        <v>1.182039693548026</v>
      </c>
      <c r="AA766">
        <v>21.671242411616451</v>
      </c>
      <c r="AB766">
        <v>13.378945413017711</v>
      </c>
      <c r="AC766">
        <v>13.460049593198979</v>
      </c>
      <c r="AD766">
        <v>15.093697278212391</v>
      </c>
      <c r="AE766">
        <v>61.474328937374608</v>
      </c>
    </row>
    <row r="767" spans="1:31" x14ac:dyDescent="0.25">
      <c r="A767" t="str">
        <v>10/14/10</v>
      </c>
      <c r="B767">
        <v>24.4</v>
      </c>
      <c r="C767">
        <v>24.4</v>
      </c>
      <c r="D767" s="1">
        <v>24.4</v>
      </c>
      <c r="E767">
        <v>24.4</v>
      </c>
      <c r="F767">
        <v>24.4</v>
      </c>
      <c r="G767">
        <v>0.73665983980294425</v>
      </c>
      <c r="H767">
        <v>23.89</v>
      </c>
      <c r="I767">
        <v>23.4375</v>
      </c>
      <c r="J767">
        <v>23.296666999999999</v>
      </c>
      <c r="K767">
        <v>23.08</v>
      </c>
      <c r="L767">
        <v>22.813461</v>
      </c>
      <c r="M767">
        <v>82.479190000000003</v>
      </c>
      <c r="N767" s="1">
        <f>-100*(_xll.FDS($A$1,"P_PRICE_HIGH("&amp;A767&amp;","&amp;A767&amp;"-14D,,,,""PRICE"",""INTRA"")") - B767)/(_xll.FDS($A$1,"P_PRICE_HIGH("&amp;A767&amp;","&amp;A767&amp;"-14D,,,,""PRICE"",""INTRA"")") - _xll.FDS($A$1,"P_PRICE_LOW("&amp;A767&amp;","&amp;A767&amp;"-14D,,,,""PRICE"",""INTRA"")"))</f>
        <v>-1248.2249713367287</v>
      </c>
      <c r="O767">
        <v>-58</v>
      </c>
      <c r="P767">
        <v>1.957962347198654</v>
      </c>
      <c r="Q767">
        <v>1.843989814614325</v>
      </c>
      <c r="R767">
        <v>10.99451555020803</v>
      </c>
      <c r="S767">
        <v>9.9598777016440643</v>
      </c>
      <c r="T767">
        <v>13.90723770956658</v>
      </c>
      <c r="U767">
        <v>12.731402430486581</v>
      </c>
      <c r="V767">
        <v>2.8555301209994699</v>
      </c>
      <c r="W767">
        <v>3.0485229820688979</v>
      </c>
      <c r="X767">
        <v>94.075200248941556</v>
      </c>
      <c r="Y767">
        <v>41.633974877334808</v>
      </c>
      <c r="Z767">
        <v>1.4053383306783751</v>
      </c>
      <c r="AA767">
        <v>21.23186874350683</v>
      </c>
      <c r="AB767">
        <v>13.56923077608355</v>
      </c>
      <c r="AC767">
        <v>13.687372285383841</v>
      </c>
      <c r="AD767">
        <v>15.306771535353199</v>
      </c>
      <c r="AE767">
        <v>61.497411957550611</v>
      </c>
    </row>
    <row r="768" spans="1:31" x14ac:dyDescent="0.25">
      <c r="A768" t="str">
        <v>10/15/10</v>
      </c>
      <c r="B768">
        <v>24.35</v>
      </c>
      <c r="C768">
        <v>24.35</v>
      </c>
      <c r="D768" s="1">
        <v>24.35</v>
      </c>
      <c r="E768">
        <v>24.35</v>
      </c>
      <c r="F768">
        <v>24.35</v>
      </c>
      <c r="G768">
        <v>0.75006709625965262</v>
      </c>
      <c r="H768">
        <v>24.06</v>
      </c>
      <c r="I768">
        <v>23.579166000000001</v>
      </c>
      <c r="J768">
        <v>23.413333999999999</v>
      </c>
      <c r="K768">
        <v>23.182500000000001</v>
      </c>
      <c r="L768">
        <v>22.90577</v>
      </c>
      <c r="M768">
        <v>80.706540000000004</v>
      </c>
      <c r="N768" s="1">
        <f>-100*(_xll.FDS($A$1,"P_PRICE_HIGH("&amp;A768&amp;","&amp;A768&amp;"-14D,,,,""PRICE"",""INTRA"")") - B768)/(_xll.FDS($A$1,"P_PRICE_HIGH("&amp;A768&amp;","&amp;A768&amp;"-14D,,,,""PRICE"",""INTRA"")") - _xll.FDS($A$1,"P_PRICE_LOW("&amp;A768&amp;","&amp;A768&amp;"-14D,,,,""PRICE"",""INTRA"")"))</f>
        <v>-1248.2275889870214</v>
      </c>
      <c r="O768">
        <v>-57</v>
      </c>
      <c r="P768">
        <v>1.9502866716144811</v>
      </c>
      <c r="Q768">
        <v>1.833766454323291</v>
      </c>
      <c r="R768">
        <v>10.962587416054109</v>
      </c>
      <c r="S768">
        <v>9.9296975427254157</v>
      </c>
      <c r="T768">
        <v>13.92283600875091</v>
      </c>
      <c r="U768">
        <v>12.74165906617411</v>
      </c>
      <c r="V768">
        <v>2.8659400696312711</v>
      </c>
      <c r="W768">
        <v>3.0677495859439241</v>
      </c>
      <c r="X768">
        <v>84.899151496060796</v>
      </c>
      <c r="Y768">
        <v>41.687289379057681</v>
      </c>
      <c r="Z768">
        <v>1.423265935852893</v>
      </c>
      <c r="AA768">
        <v>22.712181580428801</v>
      </c>
      <c r="AB768">
        <v>13.368807482950309</v>
      </c>
      <c r="AC768">
        <v>13.61866234907353</v>
      </c>
      <c r="AD768">
        <v>15.23258865697011</v>
      </c>
      <c r="AE768">
        <v>61.529624164158982</v>
      </c>
    </row>
    <row r="769" spans="1:31" x14ac:dyDescent="0.25">
      <c r="A769" t="str">
        <v>10/18/10</v>
      </c>
      <c r="B769">
        <v>24.05</v>
      </c>
      <c r="C769">
        <v>24.05</v>
      </c>
      <c r="D769" s="1">
        <v>24.05</v>
      </c>
      <c r="E769">
        <v>24.05</v>
      </c>
      <c r="F769">
        <v>24.05</v>
      </c>
      <c r="G769">
        <v>0.82771643157154906</v>
      </c>
      <c r="H769">
        <v>24.11</v>
      </c>
      <c r="I769">
        <v>23.670833999999999</v>
      </c>
      <c r="J769">
        <v>23.503333999999999</v>
      </c>
      <c r="K769">
        <v>23.272500000000001</v>
      </c>
      <c r="L769">
        <v>23</v>
      </c>
      <c r="M769">
        <v>70.865359999999995</v>
      </c>
      <c r="N769" s="1">
        <f>-100*(_xll.FDS($A$1,"P_PRICE_HIGH("&amp;A769&amp;","&amp;A769&amp;"-14D,,,,""PRICE"",""INTRA"")") - B769)/(_xll.FDS($A$1,"P_PRICE_HIGH("&amp;A769&amp;","&amp;A769&amp;"-14D,,,,""PRICE"",""INTRA"")") - _xll.FDS($A$1,"P_PRICE_LOW("&amp;A769&amp;","&amp;A769&amp;"-14D,,,,""PRICE"",""INTRA"")"))</f>
        <v>-1342.6976922297199</v>
      </c>
      <c r="O769">
        <v>-77</v>
      </c>
      <c r="P769">
        <v>1.9250927057116101</v>
      </c>
      <c r="Q769">
        <v>1.801972050901399</v>
      </c>
      <c r="R769">
        <v>10.881156638411641</v>
      </c>
      <c r="S769">
        <v>9.8281782078410131</v>
      </c>
      <c r="T769">
        <v>13.815773541972259</v>
      </c>
      <c r="U769">
        <v>12.61962148319973</v>
      </c>
      <c r="V769">
        <v>2.9012714125696228</v>
      </c>
      <c r="W769">
        <v>3.123086366085785</v>
      </c>
      <c r="X769">
        <v>4.9024939798180842</v>
      </c>
      <c r="Y769">
        <v>41.715083898179437</v>
      </c>
      <c r="Z769">
        <v>1.131244390784649</v>
      </c>
      <c r="AA769">
        <v>23.506950501501802</v>
      </c>
      <c r="AB769">
        <v>13.397338640677461</v>
      </c>
      <c r="AC769">
        <v>13.38573695251295</v>
      </c>
      <c r="AD769">
        <v>15.034278896212831</v>
      </c>
      <c r="AE769">
        <v>61.601263665161788</v>
      </c>
    </row>
    <row r="770" spans="1:31" x14ac:dyDescent="0.25">
      <c r="A770" t="str">
        <v>10/19/10</v>
      </c>
      <c r="B770">
        <v>24.35</v>
      </c>
      <c r="C770">
        <v>24.35</v>
      </c>
      <c r="D770" s="1">
        <v>24.35</v>
      </c>
      <c r="E770">
        <v>24.35</v>
      </c>
      <c r="F770">
        <v>24.35</v>
      </c>
      <c r="G770">
        <v>0.83381318431828499</v>
      </c>
      <c r="H770">
        <v>24.24</v>
      </c>
      <c r="I770">
        <v>23.787500000000001</v>
      </c>
      <c r="J770">
        <v>23.6</v>
      </c>
      <c r="K770">
        <v>23.364999999999998</v>
      </c>
      <c r="L770">
        <v>23.101922999999999</v>
      </c>
      <c r="M770">
        <v>74.247159999999994</v>
      </c>
      <c r="N770" s="1">
        <f>-100*(_xll.FDS($A$1,"P_PRICE_HIGH("&amp;A770&amp;","&amp;A770&amp;"-14D,,,,""PRICE"",""INTRA"")") - B770)/(_xll.FDS($A$1,"P_PRICE_HIGH("&amp;A770&amp;","&amp;A770&amp;"-14D,,,,""PRICE"",""INTRA"")") - _xll.FDS($A$1,"P_PRICE_LOW("&amp;A770&amp;","&amp;A770&amp;"-14D,,,,""PRICE"",""INTRA"")"))</f>
        <v>-1342.6807978645538</v>
      </c>
      <c r="O770">
        <v>-45</v>
      </c>
      <c r="P770">
        <v>1.9483447890208629</v>
      </c>
      <c r="Q770">
        <v>1.829027527258912</v>
      </c>
      <c r="R770">
        <v>10.97220980354588</v>
      </c>
      <c r="S770">
        <v>9.9359416618378411</v>
      </c>
      <c r="T770">
        <v>13.961606062969381</v>
      </c>
      <c r="U770">
        <v>12.812430377644519</v>
      </c>
      <c r="V770">
        <v>2.866975453136988</v>
      </c>
      <c r="W770">
        <v>3.081123541023993</v>
      </c>
      <c r="X770">
        <v>95.51123872473201</v>
      </c>
      <c r="Y770">
        <v>41.748570358345837</v>
      </c>
      <c r="Z770">
        <v>1.2344933623188841</v>
      </c>
      <c r="AA770">
        <v>22.907131373014469</v>
      </c>
      <c r="AB770">
        <v>13.35884522784599</v>
      </c>
      <c r="AC770">
        <v>13.578902446357599</v>
      </c>
      <c r="AD770">
        <v>15.20252684884116</v>
      </c>
      <c r="AE770">
        <v>61.549707278944872</v>
      </c>
    </row>
    <row r="771" spans="1:31" x14ac:dyDescent="0.25">
      <c r="A771" t="str">
        <v>10/20/10</v>
      </c>
      <c r="B771">
        <v>24.15</v>
      </c>
      <c r="C771">
        <v>24.15</v>
      </c>
      <c r="D771" s="1">
        <v>24.15</v>
      </c>
      <c r="E771">
        <v>24.15</v>
      </c>
      <c r="F771">
        <v>24.15</v>
      </c>
      <c r="G771">
        <v>0.87381622522583624</v>
      </c>
      <c r="H771">
        <v>24.26</v>
      </c>
      <c r="I771">
        <v>23.870832</v>
      </c>
      <c r="J771">
        <v>23.7</v>
      </c>
      <c r="K771">
        <v>23.447500000000002</v>
      </c>
      <c r="L771">
        <v>23.192308000000001</v>
      </c>
      <c r="M771">
        <v>68.535674999999998</v>
      </c>
      <c r="N771" s="1">
        <f>-100*(_xll.FDS($A$1,"P_PRICE_HIGH("&amp;A771&amp;","&amp;A771&amp;"-14D,,,,""PRICE"",""INTRA"")") - B771)/(_xll.FDS($A$1,"P_PRICE_HIGH("&amp;A771&amp;","&amp;A771&amp;"-14D,,,,""PRICE"",""INTRA"")") - _xll.FDS($A$1,"P_PRICE_LOW("&amp;A771&amp;","&amp;A771&amp;"-14D,,,,""PRICE"",""INTRA"")"))</f>
        <v>-1432.4769892576492</v>
      </c>
      <c r="O771">
        <v>-72</v>
      </c>
      <c r="P771">
        <v>1.9301975332283019</v>
      </c>
      <c r="Q771">
        <v>1.806901970945423</v>
      </c>
      <c r="R771">
        <v>10.863025665950151</v>
      </c>
      <c r="S771">
        <v>9.8078525614724175</v>
      </c>
      <c r="T771">
        <v>13.86531174457294</v>
      </c>
      <c r="U771">
        <v>12.69740655658457</v>
      </c>
      <c r="V771">
        <v>2.8923497827345801</v>
      </c>
      <c r="W771">
        <v>3.123647839896142</v>
      </c>
      <c r="X771">
        <v>21.210561358660989</v>
      </c>
      <c r="Y771">
        <v>41.847189793720091</v>
      </c>
      <c r="Z771">
        <v>0.86214915149222837</v>
      </c>
      <c r="AA771">
        <v>23.410309954220921</v>
      </c>
      <c r="AB771">
        <v>13.36475003151862</v>
      </c>
      <c r="AC771">
        <v>13.426055692637179</v>
      </c>
      <c r="AD771">
        <v>15.068908081731809</v>
      </c>
      <c r="AE771">
        <v>61.303512697328863</v>
      </c>
    </row>
    <row r="772" spans="1:31" x14ac:dyDescent="0.25">
      <c r="A772" t="str">
        <v>10/21/10</v>
      </c>
      <c r="B772">
        <v>24.25</v>
      </c>
      <c r="C772">
        <v>24.25</v>
      </c>
      <c r="D772" s="1">
        <v>24.25</v>
      </c>
      <c r="E772">
        <v>24.25</v>
      </c>
      <c r="F772">
        <v>24.25</v>
      </c>
      <c r="G772">
        <v>0.87367918019923774</v>
      </c>
      <c r="H772">
        <v>24.23</v>
      </c>
      <c r="I772">
        <v>23.962499999999999</v>
      </c>
      <c r="J772">
        <v>23.786667000000001</v>
      </c>
      <c r="K772">
        <v>23.53</v>
      </c>
      <c r="L772">
        <v>23.26923</v>
      </c>
      <c r="M772">
        <v>69.787130000000005</v>
      </c>
      <c r="N772" s="1">
        <f>-100*(_xll.FDS($A$1,"P_PRICE_HIGH("&amp;A772&amp;","&amp;A772&amp;"-14D,,,,""PRICE"",""INTRA"")") - B772)/(_xll.FDS($A$1,"P_PRICE_HIGH("&amp;A772&amp;","&amp;A772&amp;"-14D,,,,""PRICE"",""INTRA"")") - _xll.FDS($A$1,"P_PRICE_LOW("&amp;A772&amp;","&amp;A772&amp;"-14D,,,,""PRICE"",""INTRA"")"))</f>
        <v>-1432.4709812309256</v>
      </c>
      <c r="O772">
        <v>-67</v>
      </c>
      <c r="P772">
        <v>1.936232662855812</v>
      </c>
      <c r="Q772">
        <v>1.8135619192294581</v>
      </c>
      <c r="R772">
        <v>10.835450330657389</v>
      </c>
      <c r="S772">
        <v>9.7877575033409538</v>
      </c>
      <c r="T772">
        <v>13.83006993058345</v>
      </c>
      <c r="U772">
        <v>12.66570281544036</v>
      </c>
      <c r="V772">
        <v>2.8828571469567148</v>
      </c>
      <c r="W772">
        <v>3.113180010304057</v>
      </c>
      <c r="X772">
        <v>82.82243137183228</v>
      </c>
      <c r="Y772">
        <v>41.85737883291786</v>
      </c>
      <c r="Z772">
        <v>0.81844572690029138</v>
      </c>
      <c r="AA772">
        <v>22.935979126492349</v>
      </c>
      <c r="AB772">
        <v>13.362871998084749</v>
      </c>
      <c r="AC772">
        <v>13.47425866837203</v>
      </c>
      <c r="AD772">
        <v>15.11258959574085</v>
      </c>
      <c r="AE772">
        <v>61.429576312872427</v>
      </c>
    </row>
    <row r="773" spans="1:31" x14ac:dyDescent="0.25">
      <c r="A773" t="str">
        <v>10/22/10</v>
      </c>
      <c r="B773">
        <v>24.05</v>
      </c>
      <c r="C773">
        <v>24.05</v>
      </c>
      <c r="D773" s="1">
        <v>24.05</v>
      </c>
      <c r="E773">
        <v>24.05</v>
      </c>
      <c r="F773">
        <v>24.05</v>
      </c>
      <c r="G773">
        <v>0.91012247286577141</v>
      </c>
      <c r="H773">
        <v>24.17</v>
      </c>
      <c r="I773">
        <v>24.008333</v>
      </c>
      <c r="J773">
        <v>23.86</v>
      </c>
      <c r="K773">
        <v>23.602499999999999</v>
      </c>
      <c r="L773">
        <v>23.338460000000001</v>
      </c>
      <c r="M773">
        <v>64.280439999999999</v>
      </c>
      <c r="N773" s="1">
        <f>-100*(_xll.FDS($A$1,"P_PRICE_HIGH("&amp;A773&amp;","&amp;A773&amp;"-14D,,,,""PRICE"",""INTRA"")") - B773)/(_xll.FDS($A$1,"P_PRICE_HIGH("&amp;A773&amp;","&amp;A773&amp;"-14D,,,,""PRICE"",""INTRA"")") - _xll.FDS($A$1,"P_PRICE_LOW("&amp;A773&amp;","&amp;A773&amp;"-14D,,,,""PRICE"",""INTRA"")"))</f>
        <v>-1749.520846480093</v>
      </c>
      <c r="O773">
        <v>-90</v>
      </c>
      <c r="P773">
        <v>1.9308033476531239</v>
      </c>
      <c r="Q773">
        <v>1.8068673998292</v>
      </c>
      <c r="R773">
        <v>10.81039461140838</v>
      </c>
      <c r="S773">
        <v>9.755929096634615</v>
      </c>
      <c r="T773">
        <v>13.789565777132299</v>
      </c>
      <c r="U773">
        <v>12.61057204517552</v>
      </c>
      <c r="V773">
        <v>2.8871412267988572</v>
      </c>
      <c r="W773">
        <v>3.123153130990445</v>
      </c>
      <c r="X773">
        <v>10.12503280821417</v>
      </c>
      <c r="Y773">
        <v>41.763410734280903</v>
      </c>
      <c r="Z773">
        <v>0.92704657201775609</v>
      </c>
      <c r="AA773">
        <v>22.75701872329693</v>
      </c>
      <c r="AB773">
        <v>13.53255080280913</v>
      </c>
      <c r="AC773">
        <v>13.401385286157041</v>
      </c>
      <c r="AD773">
        <v>15.06273544447428</v>
      </c>
      <c r="AE773">
        <v>61.520004848439306</v>
      </c>
    </row>
    <row r="774" spans="1:31" x14ac:dyDescent="0.25">
      <c r="A774" t="str">
        <v>10/25/10</v>
      </c>
      <c r="B774">
        <v>24.2</v>
      </c>
      <c r="C774">
        <v>24.2</v>
      </c>
      <c r="D774" s="1">
        <v>24.2</v>
      </c>
      <c r="E774">
        <v>24.2</v>
      </c>
      <c r="F774">
        <v>24.2</v>
      </c>
      <c r="G774">
        <v>0.91237341049605192</v>
      </c>
      <c r="H774">
        <v>24.2</v>
      </c>
      <c r="I774">
        <v>24.070833</v>
      </c>
      <c r="J774">
        <v>23.93</v>
      </c>
      <c r="K774">
        <v>23.677499999999998</v>
      </c>
      <c r="L774">
        <v>23.411539999999999</v>
      </c>
      <c r="M774">
        <v>66.420550000000006</v>
      </c>
      <c r="N774" s="1">
        <f>-100*(_xll.FDS($A$1,"P_PRICE_HIGH("&amp;A774&amp;","&amp;A774&amp;"-14D,,,,""PRICE"",""INTRA"")") - B774)/(_xll.FDS($A$1,"P_PRICE_HIGH("&amp;A774&amp;","&amp;A774&amp;"-14D,,,,""PRICE"",""INTRA"")") - _xll.FDS($A$1,"P_PRICE_LOW("&amp;A774&amp;","&amp;A774&amp;"-14D,,,,""PRICE"",""INTRA"")"))</f>
        <v>-1749.5098398908151</v>
      </c>
      <c r="O774">
        <v>-76</v>
      </c>
      <c r="P774">
        <v>1.936782833758395</v>
      </c>
      <c r="Q774">
        <v>1.811840467370087</v>
      </c>
      <c r="R774">
        <v>10.93035222051701</v>
      </c>
      <c r="S774">
        <v>9.8290591424028584</v>
      </c>
      <c r="T774">
        <v>13.8804030852859</v>
      </c>
      <c r="U774">
        <v>12.71350604734566</v>
      </c>
      <c r="V774">
        <v>2.8734845578391801</v>
      </c>
      <c r="W774">
        <v>3.1022684105828739</v>
      </c>
      <c r="X774">
        <v>54.221619432968303</v>
      </c>
      <c r="Y774">
        <v>41.587328521187523</v>
      </c>
      <c r="Z774">
        <v>0.9941832706831526</v>
      </c>
      <c r="AA774">
        <v>23.102553635074809</v>
      </c>
      <c r="AB774">
        <v>13.605108362214571</v>
      </c>
      <c r="AC774">
        <v>13.43320995900708</v>
      </c>
      <c r="AD774">
        <v>15.10087306267301</v>
      </c>
      <c r="AE774">
        <v>61.543636535646932</v>
      </c>
    </row>
    <row r="775" spans="1:31" x14ac:dyDescent="0.25">
      <c r="A775" t="str">
        <v>10/26/10</v>
      </c>
      <c r="B775">
        <v>24.15</v>
      </c>
      <c r="C775">
        <v>24.15</v>
      </c>
      <c r="D775" s="1">
        <v>24.15</v>
      </c>
      <c r="E775">
        <v>24.15</v>
      </c>
      <c r="F775">
        <v>24.15</v>
      </c>
      <c r="G775">
        <v>0.90972173202242912</v>
      </c>
      <c r="H775">
        <v>24.16</v>
      </c>
      <c r="I775">
        <v>24.125</v>
      </c>
      <c r="J775">
        <v>23.996666000000001</v>
      </c>
      <c r="K775">
        <v>23.74</v>
      </c>
      <c r="L775">
        <v>23.484615000000002</v>
      </c>
      <c r="M775">
        <v>65.022069999999999</v>
      </c>
      <c r="N775" s="1">
        <f>-100*(_xll.FDS($A$1,"P_PRICE_HIGH("&amp;A775&amp;","&amp;A775&amp;"-14D,,,,""PRICE"",""INTRA"")") - B775)/(_xll.FDS($A$1,"P_PRICE_HIGH("&amp;A775&amp;","&amp;A775&amp;"-14D,,,,""PRICE"",""INTRA"")") - _xll.FDS($A$1,"P_PRICE_LOW("&amp;A775&amp;","&amp;A775&amp;"-14D,,,,""PRICE"",""INTRA"")"))</f>
        <v>-2286.3696515218353</v>
      </c>
      <c r="O775">
        <v>-86</v>
      </c>
      <c r="P775">
        <v>1.9346157585294941</v>
      </c>
      <c r="Q775">
        <v>1.808659501309694</v>
      </c>
      <c r="R775">
        <v>10.91725076207195</v>
      </c>
      <c r="S775">
        <v>9.8134578158928569</v>
      </c>
      <c r="T775">
        <v>13.847420187198219</v>
      </c>
      <c r="U775">
        <v>12.66185577693874</v>
      </c>
      <c r="V775">
        <v>2.8765247441468098</v>
      </c>
      <c r="W775">
        <v>3.1087173480369281</v>
      </c>
      <c r="X775">
        <v>77.106457015350557</v>
      </c>
      <c r="Y775">
        <v>41.615633859180051</v>
      </c>
      <c r="Z775">
        <v>0.90407034884047388</v>
      </c>
      <c r="AA775">
        <v>22.51084633575331</v>
      </c>
      <c r="AB775">
        <v>13.49752560778759</v>
      </c>
      <c r="AC775">
        <v>13.4140128201725</v>
      </c>
      <c r="AD775">
        <v>15.07548473044432</v>
      </c>
      <c r="AE775">
        <v>61.48483200449644</v>
      </c>
    </row>
    <row r="776" spans="1:31" x14ac:dyDescent="0.25">
      <c r="A776" t="str">
        <v>10/27/10</v>
      </c>
      <c r="B776">
        <v>23.75</v>
      </c>
      <c r="C776">
        <v>23.75</v>
      </c>
      <c r="D776" s="1">
        <v>23.75</v>
      </c>
      <c r="E776">
        <v>23.75</v>
      </c>
      <c r="F776">
        <v>23.75</v>
      </c>
      <c r="G776">
        <v>0.96236281755766107</v>
      </c>
      <c r="H776">
        <v>24.08</v>
      </c>
      <c r="I776">
        <v>24.120832</v>
      </c>
      <c r="J776">
        <v>24.013334</v>
      </c>
      <c r="K776">
        <v>23.795000000000002</v>
      </c>
      <c r="L776">
        <v>23.532692000000001</v>
      </c>
      <c r="M776">
        <v>55.038383000000003</v>
      </c>
      <c r="N776" s="1">
        <f>-100*(_xll.FDS($A$1,"P_PRICE_HIGH("&amp;A776&amp;","&amp;A776&amp;"-14D,,,,""PRICE"",""INTRA"")") - B776)/(_xll.FDS($A$1,"P_PRICE_HIGH("&amp;A776&amp;","&amp;A776&amp;"-14D,,,,""PRICE"",""INTRA"")") - _xll.FDS($A$1,"P_PRICE_LOW("&amp;A776&amp;","&amp;A776&amp;"-14D,,,,""PRICE"",""INTRA"")"))</f>
        <v>-2286.408009052378</v>
      </c>
      <c r="O776">
        <v>-125</v>
      </c>
      <c r="P776">
        <v>1.907474420771788</v>
      </c>
      <c r="Q776">
        <v>1.7769900905428799</v>
      </c>
      <c r="R776">
        <v>10.74354378492891</v>
      </c>
      <c r="S776">
        <v>9.6370102380766536</v>
      </c>
      <c r="T776">
        <v>13.659797886403631</v>
      </c>
      <c r="U776">
        <v>12.448383891927779</v>
      </c>
      <c r="V776">
        <v>2.9190918201076328</v>
      </c>
      <c r="W776">
        <v>3.1588782366940902</v>
      </c>
      <c r="X776">
        <v>1.652781661028452</v>
      </c>
      <c r="Y776">
        <v>41.560863157969017</v>
      </c>
      <c r="Z776">
        <v>0.79509116673712588</v>
      </c>
      <c r="AA776">
        <v>22.980042418042871</v>
      </c>
      <c r="AB776">
        <v>13.28463026030356</v>
      </c>
      <c r="AC776">
        <v>13.18219899022316</v>
      </c>
      <c r="AD776">
        <v>14.84739987097711</v>
      </c>
      <c r="AE776">
        <v>61.539486353589069</v>
      </c>
    </row>
    <row r="777" spans="1:31" x14ac:dyDescent="0.25">
      <c r="A777" t="str">
        <v>10/28/10</v>
      </c>
      <c r="B777">
        <v>23.8</v>
      </c>
      <c r="C777">
        <v>23.8</v>
      </c>
      <c r="D777" s="1">
        <v>23.8</v>
      </c>
      <c r="E777">
        <v>23.8</v>
      </c>
      <c r="F777">
        <v>23.8</v>
      </c>
      <c r="G777">
        <v>0.92828982964347151</v>
      </c>
      <c r="H777">
        <v>23.99</v>
      </c>
      <c r="I777">
        <v>24.129168</v>
      </c>
      <c r="J777">
        <v>24.036667000000001</v>
      </c>
      <c r="K777">
        <v>23.837499999999999</v>
      </c>
      <c r="L777">
        <v>23.582692999999999</v>
      </c>
      <c r="M777">
        <v>55.948886999999999</v>
      </c>
      <c r="N777" s="1">
        <f>-100*(_xll.FDS($A$1,"P_PRICE_HIGH("&amp;A777&amp;","&amp;A777&amp;"-14D,,,,""PRICE"",""INTRA"")") - B777)/(_xll.FDS($A$1,"P_PRICE_HIGH("&amp;A777&amp;","&amp;A777&amp;"-14D,,,,""PRICE"",""INTRA"")") - _xll.FDS($A$1,"P_PRICE_LOW("&amp;A777&amp;","&amp;A777&amp;"-14D,,,,""PRICE"",""INTRA"")"))</f>
        <v>-2370.7463309867617</v>
      </c>
      <c r="O777">
        <v>-123</v>
      </c>
      <c r="P777">
        <v>1.910122884425872</v>
      </c>
      <c r="Q777">
        <v>1.7788045640014389</v>
      </c>
      <c r="R777">
        <v>10.68175049133851</v>
      </c>
      <c r="S777">
        <v>9.5972159939978852</v>
      </c>
      <c r="T777">
        <v>13.58002321995604</v>
      </c>
      <c r="U777">
        <v>12.29732558846155</v>
      </c>
      <c r="V777">
        <v>2.9163658634980258</v>
      </c>
      <c r="W777">
        <v>3.1566095979110469</v>
      </c>
      <c r="X777">
        <v>72.667624341595783</v>
      </c>
      <c r="Y777">
        <v>41.477468313488217</v>
      </c>
      <c r="Z777">
        <v>1.0596624783814541</v>
      </c>
      <c r="AA777">
        <v>23.20113713206613</v>
      </c>
      <c r="AB777">
        <v>13.244269868525461</v>
      </c>
      <c r="AC777">
        <v>13.16482259850277</v>
      </c>
      <c r="AD777">
        <v>14.828377669748461</v>
      </c>
      <c r="AE777">
        <v>61.547197883029114</v>
      </c>
    </row>
    <row r="778" spans="1:31" x14ac:dyDescent="0.25">
      <c r="A778" t="str">
        <v>10/29/10</v>
      </c>
      <c r="B778">
        <v>23.15</v>
      </c>
      <c r="C778">
        <v>23.15</v>
      </c>
      <c r="D778" s="1">
        <v>23.15</v>
      </c>
      <c r="E778">
        <v>23.15</v>
      </c>
      <c r="F778">
        <v>23.15</v>
      </c>
      <c r="G778">
        <v>1.139348180443676</v>
      </c>
      <c r="H778">
        <v>23.81</v>
      </c>
      <c r="I778">
        <v>24.054167</v>
      </c>
      <c r="J778">
        <v>24.013334</v>
      </c>
      <c r="K778">
        <v>23.8475</v>
      </c>
      <c r="L778">
        <v>23.603846000000001</v>
      </c>
      <c r="M778">
        <v>43.590539999999997</v>
      </c>
      <c r="N778" s="1">
        <f>-100*(_xll.FDS($A$1,"P_PRICE_HIGH("&amp;A778&amp;","&amp;A778&amp;"-14D,,,,""PRICE"",""INTRA"")") - B778)/(_xll.FDS($A$1,"P_PRICE_HIGH("&amp;A778&amp;","&amp;A778&amp;"-14D,,,,""PRICE"",""INTRA"")") - _xll.FDS($A$1,"P_PRICE_LOW("&amp;A778&amp;","&amp;A778&amp;"-14D,,,,""PRICE"",""INTRA"")"))</f>
        <v>-2417.761283322689</v>
      </c>
      <c r="O778">
        <v>-137</v>
      </c>
      <c r="P778">
        <v>1.900679998080558</v>
      </c>
      <c r="Q778">
        <v>1.768026612397358</v>
      </c>
      <c r="R778">
        <v>10.66258815111021</v>
      </c>
      <c r="S778">
        <v>9.5787044346892891</v>
      </c>
      <c r="T778">
        <v>13.56127820624655</v>
      </c>
      <c r="U778">
        <v>12.275892256430589</v>
      </c>
      <c r="V778">
        <v>2.9290583118240541</v>
      </c>
      <c r="W778">
        <v>3.179008763457829</v>
      </c>
      <c r="X778">
        <v>21.705027032332691</v>
      </c>
      <c r="Y778">
        <v>41.534816851124759</v>
      </c>
      <c r="Z778">
        <v>1.0732375323088501</v>
      </c>
      <c r="AA778">
        <v>23.33940208276335</v>
      </c>
      <c r="AB778">
        <v>13.087923593497051</v>
      </c>
      <c r="AC778">
        <v>13.089908571395579</v>
      </c>
      <c r="AD778">
        <v>14.746598695957561</v>
      </c>
      <c r="AE778">
        <v>61.486113058366847</v>
      </c>
    </row>
    <row r="779" spans="1:31" x14ac:dyDescent="0.25">
      <c r="A779" t="str">
        <v>11/01/10</v>
      </c>
      <c r="B779">
        <v>23.8</v>
      </c>
      <c r="C779">
        <v>23.8</v>
      </c>
      <c r="D779" s="1">
        <v>23.8</v>
      </c>
      <c r="E779">
        <v>23.8</v>
      </c>
      <c r="F779">
        <v>23.8</v>
      </c>
      <c r="G779">
        <v>1.2821306588167589</v>
      </c>
      <c r="H779">
        <v>23.73</v>
      </c>
      <c r="I779">
        <v>24.004168</v>
      </c>
      <c r="J779">
        <v>24.013334</v>
      </c>
      <c r="K779">
        <v>23.88</v>
      </c>
      <c r="L779">
        <v>23.65</v>
      </c>
      <c r="M779">
        <v>54.430503999999999</v>
      </c>
      <c r="N779" s="1">
        <f>-100*(_xll.FDS($A$1,"P_PRICE_HIGH("&amp;A779&amp;","&amp;A779&amp;"-14D,,,,""PRICE"",""INTRA"")") - B779)/(_xll.FDS($A$1,"P_PRICE_HIGH("&amp;A779&amp;","&amp;A779&amp;"-14D,,,,""PRICE"",""INTRA"")") - _xll.FDS($A$1,"P_PRICE_LOW("&amp;A779&amp;","&amp;A779&amp;"-14D,,,,""PRICE"",""INTRA"")"))</f>
        <v>-2417.6953731025492</v>
      </c>
      <c r="O779">
        <v>-98</v>
      </c>
      <c r="P779">
        <v>1.9394695645521709</v>
      </c>
      <c r="Q779">
        <v>1.810516809578576</v>
      </c>
      <c r="R779">
        <v>10.90161195350632</v>
      </c>
      <c r="S779">
        <v>9.8201854464136602</v>
      </c>
      <c r="T779">
        <v>13.776248753552339</v>
      </c>
      <c r="U779">
        <v>12.51712667995038</v>
      </c>
      <c r="V779">
        <v>2.8702260650536879</v>
      </c>
      <c r="W779">
        <v>3.107962808228427</v>
      </c>
      <c r="X779">
        <v>96.63172953585314</v>
      </c>
      <c r="Y779">
        <v>41.497710824430989</v>
      </c>
      <c r="Z779">
        <v>0.98891646134735223</v>
      </c>
      <c r="AA779">
        <v>23.31337426185522</v>
      </c>
      <c r="AB779">
        <v>13.251772764986139</v>
      </c>
      <c r="AC779">
        <v>13.37668514118992</v>
      </c>
      <c r="AD779">
        <v>15.02640898350721</v>
      </c>
      <c r="AE779">
        <v>61.454408494914247</v>
      </c>
    </row>
    <row r="780" spans="1:31" x14ac:dyDescent="0.25">
      <c r="A780" t="str">
        <v>11/02/10</v>
      </c>
      <c r="B780">
        <v>23.75</v>
      </c>
      <c r="C780">
        <v>23.75</v>
      </c>
      <c r="D780" s="1">
        <v>23.75</v>
      </c>
      <c r="E780">
        <v>23.75</v>
      </c>
      <c r="F780">
        <v>23.75</v>
      </c>
      <c r="G780">
        <v>1.2841866348000921</v>
      </c>
      <c r="H780">
        <v>23.65</v>
      </c>
      <c r="I780">
        <v>23.954166000000001</v>
      </c>
      <c r="J780">
        <v>24.016666000000001</v>
      </c>
      <c r="K780">
        <v>23.91</v>
      </c>
      <c r="L780">
        <v>23.690384000000002</v>
      </c>
      <c r="M780">
        <v>53.577599999999997</v>
      </c>
      <c r="N780" s="1">
        <f>-100*(_xll.FDS($A$1,"P_PRICE_HIGH("&amp;A780&amp;","&amp;A780&amp;"-14D,,,,""PRICE"",""INTRA"")") - B780)/(_xll.FDS($A$1,"P_PRICE_HIGH("&amp;A780&amp;","&amp;A780&amp;"-14D,,,,""PRICE"",""INTRA"")") - _xll.FDS($A$1,"P_PRICE_LOW("&amp;A780&amp;","&amp;A780&amp;"-14D,,,,""PRICE"",""INTRA"")"))</f>
        <v>-2417.7004431194832</v>
      </c>
      <c r="O780">
        <v>-98</v>
      </c>
      <c r="P780">
        <v>1.939565596942298</v>
      </c>
      <c r="Q780">
        <v>1.810010211013366</v>
      </c>
      <c r="R780">
        <v>10.87169439167611</v>
      </c>
      <c r="S780">
        <v>9.784636040830792</v>
      </c>
      <c r="T780">
        <v>13.75079155943164</v>
      </c>
      <c r="U780">
        <v>12.48897039222183</v>
      </c>
      <c r="V780">
        <v>2.8710581664412582</v>
      </c>
      <c r="W780">
        <v>3.1089254883801032</v>
      </c>
      <c r="X780">
        <v>80.42173671231329</v>
      </c>
      <c r="Y780">
        <v>41.454131584246092</v>
      </c>
      <c r="Z780">
        <v>1.0813739528216639</v>
      </c>
      <c r="AA780">
        <v>23.466640284100009</v>
      </c>
      <c r="AB780">
        <v>13.066798336768059</v>
      </c>
      <c r="AC780">
        <v>13.35770228177995</v>
      </c>
      <c r="AD780">
        <v>14.99319743792516</v>
      </c>
      <c r="AE780">
        <v>61.513036460147923</v>
      </c>
    </row>
    <row r="781" spans="1:31" x14ac:dyDescent="0.25">
      <c r="A781" t="str">
        <v>11/03/10</v>
      </c>
      <c r="B781">
        <v>24.25</v>
      </c>
      <c r="C781">
        <v>24.25</v>
      </c>
      <c r="D781" s="1">
        <v>24.25</v>
      </c>
      <c r="E781">
        <v>24.25</v>
      </c>
      <c r="F781">
        <v>24.25</v>
      </c>
      <c r="G781">
        <v>1.32300162391416</v>
      </c>
      <c r="H781">
        <v>23.75</v>
      </c>
      <c r="I781">
        <v>23.970832999999999</v>
      </c>
      <c r="J781">
        <v>24.03</v>
      </c>
      <c r="K781">
        <v>23.947500000000002</v>
      </c>
      <c r="L781">
        <v>23.742308000000001</v>
      </c>
      <c r="M781">
        <v>60.280284999999999</v>
      </c>
      <c r="N781" s="1">
        <f>-100*(_xll.FDS($A$1,"P_PRICE_HIGH("&amp;A781&amp;","&amp;A781&amp;"-14D,,,,""PRICE"",""INTRA"")") - B781)/(_xll.FDS($A$1,"P_PRICE_HIGH("&amp;A781&amp;","&amp;A781&amp;"-14D,,,,""PRICE"",""INTRA"")") - _xll.FDS($A$1,"P_PRICE_LOW("&amp;A781&amp;","&amp;A781&amp;"-14D,,,,""PRICE"",""INTRA"")"))</f>
        <v>-1881.2611053960536</v>
      </c>
      <c r="O781">
        <v>-61</v>
      </c>
      <c r="P781">
        <v>1.971375469980216</v>
      </c>
      <c r="Q781">
        <v>1.845216463213539</v>
      </c>
      <c r="R781">
        <v>11.02210620145715</v>
      </c>
      <c r="S781">
        <v>9.946939312959632</v>
      </c>
      <c r="T781">
        <v>13.82512085849581</v>
      </c>
      <c r="U781">
        <v>12.571166291739731</v>
      </c>
      <c r="V781">
        <v>2.826829938699158</v>
      </c>
      <c r="W781">
        <v>3.051950852415505</v>
      </c>
      <c r="X781">
        <v>97.704416760859985</v>
      </c>
      <c r="Y781">
        <v>41.48177702124552</v>
      </c>
      <c r="Z781">
        <v>1.1341115575578711</v>
      </c>
      <c r="AA781">
        <v>23.42195741160609</v>
      </c>
      <c r="AB781">
        <v>13.120561258711209</v>
      </c>
      <c r="AC781">
        <v>13.615826928532851</v>
      </c>
      <c r="AD781">
        <v>15.23958120220591</v>
      </c>
      <c r="AE781">
        <v>61.362552622973837</v>
      </c>
    </row>
    <row r="782" spans="1:31" x14ac:dyDescent="0.25">
      <c r="A782" t="str">
        <v>11/04/10</v>
      </c>
      <c r="B782">
        <v>24.6</v>
      </c>
      <c r="C782">
        <v>24.6</v>
      </c>
      <c r="D782" s="1">
        <v>24.6</v>
      </c>
      <c r="E782">
        <v>24.6</v>
      </c>
      <c r="F782">
        <v>24.6</v>
      </c>
      <c r="G782">
        <v>1.349694753561471</v>
      </c>
      <c r="H782">
        <v>23.91</v>
      </c>
      <c r="I782">
        <v>23.991667</v>
      </c>
      <c r="J782">
        <v>24.043333000000001</v>
      </c>
      <c r="K782">
        <v>24.004999999999999</v>
      </c>
      <c r="L782">
        <v>23.817308000000001</v>
      </c>
      <c r="M782">
        <v>64.179159999999996</v>
      </c>
      <c r="N782" s="1">
        <f>-100*(_xll.FDS($A$1,"P_PRICE_HIGH("&amp;A782&amp;","&amp;A782&amp;"-14D,,,,""PRICE"",""INTRA"")") - B782)/(_xll.FDS($A$1,"P_PRICE_HIGH("&amp;A782&amp;","&amp;A782&amp;"-14D,,,,""PRICE"",""INTRA"")") - _xll.FDS($A$1,"P_PRICE_LOW("&amp;A782&amp;","&amp;A782&amp;"-14D,,,,""PRICE"",""INTRA"")"))</f>
        <v>-1469.1194441116559</v>
      </c>
      <c r="O782">
        <v>-32</v>
      </c>
      <c r="P782">
        <v>1.9976841921427499</v>
      </c>
      <c r="Q782">
        <v>1.8733545371513149</v>
      </c>
      <c r="R782">
        <v>11.1490790759067</v>
      </c>
      <c r="S782">
        <v>10.07079704100461</v>
      </c>
      <c r="T782">
        <v>13.981068378143449</v>
      </c>
      <c r="U782">
        <v>12.756652711097979</v>
      </c>
      <c r="V782">
        <v>2.789687948024941</v>
      </c>
      <c r="W782">
        <v>3.0100946075129742</v>
      </c>
      <c r="X782">
        <v>94.460400098185858</v>
      </c>
      <c r="Y782">
        <v>41.525877165613693</v>
      </c>
      <c r="Z782">
        <v>1.359697153855415</v>
      </c>
      <c r="AA782">
        <v>23.753656651374399</v>
      </c>
      <c r="AB782">
        <v>13.307030678401849</v>
      </c>
      <c r="AC782">
        <v>13.820225092092191</v>
      </c>
      <c r="AD782">
        <v>15.450254867909459</v>
      </c>
      <c r="AE782">
        <v>61.343623195818743</v>
      </c>
    </row>
    <row r="783" spans="1:31" x14ac:dyDescent="0.25">
      <c r="A783" t="str">
        <v>11/05/10</v>
      </c>
      <c r="B783">
        <v>25</v>
      </c>
      <c r="C783">
        <v>25</v>
      </c>
      <c r="D783" s="1">
        <v>25</v>
      </c>
      <c r="E783">
        <v>25</v>
      </c>
      <c r="F783">
        <v>25</v>
      </c>
      <c r="G783">
        <v>1.3841166505419249</v>
      </c>
      <c r="H783">
        <v>24.28</v>
      </c>
      <c r="I783">
        <v>24.0625</v>
      </c>
      <c r="J783">
        <v>24.086666000000001</v>
      </c>
      <c r="K783">
        <v>24.08</v>
      </c>
      <c r="L783">
        <v>23.896153999999999</v>
      </c>
      <c r="M783">
        <v>68.040279999999996</v>
      </c>
      <c r="N783" s="1">
        <f>-100*(_xll.FDS($A$1,"P_PRICE_HIGH("&amp;A783&amp;","&amp;A783&amp;"-14D,,,,""PRICE"",""INTRA"")") - B783)/(_xll.FDS($A$1,"P_PRICE_HIGH("&amp;A783&amp;","&amp;A783&amp;"-14D,,,,""PRICE"",""INTRA"")") - _xll.FDS($A$1,"P_PRICE_LOW("&amp;A783&amp;","&amp;A783&amp;"-14D,,,,""PRICE"",""INTRA"")"))</f>
        <v>-1214.2752672864765</v>
      </c>
      <c r="O783">
        <v>-9</v>
      </c>
      <c r="P783">
        <v>2.029514987226424</v>
      </c>
      <c r="Q783">
        <v>1.9081603566780121</v>
      </c>
      <c r="R783">
        <v>11.273098591485761</v>
      </c>
      <c r="S783">
        <v>10.19526361367793</v>
      </c>
      <c r="T783">
        <v>14.070282503591169</v>
      </c>
      <c r="U783">
        <v>12.866640104955181</v>
      </c>
      <c r="V783">
        <v>2.7559419099785378</v>
      </c>
      <c r="W783">
        <v>2.9666786256199629</v>
      </c>
      <c r="X783">
        <v>81.102665113642075</v>
      </c>
      <c r="Y783">
        <v>41.663994765301467</v>
      </c>
      <c r="Z783">
        <v>0.99296701326749837</v>
      </c>
      <c r="AA783">
        <v>23.31634600316093</v>
      </c>
      <c r="AB783">
        <v>13.010963087318711</v>
      </c>
      <c r="AC783">
        <v>14.068084388641211</v>
      </c>
      <c r="AD783">
        <v>15.657285173345869</v>
      </c>
      <c r="AE783">
        <v>61.324995580715793</v>
      </c>
    </row>
    <row r="784" spans="1:31" x14ac:dyDescent="0.25">
      <c r="A784" t="str">
        <v>11/08/10</v>
      </c>
      <c r="B784">
        <v>25.1</v>
      </c>
      <c r="C784">
        <v>25.1</v>
      </c>
      <c r="D784" s="1">
        <v>25.1</v>
      </c>
      <c r="E784">
        <v>25.1</v>
      </c>
      <c r="F784">
        <v>25.1</v>
      </c>
      <c r="G784">
        <v>1.3659419222669691</v>
      </c>
      <c r="H784">
        <v>24.54</v>
      </c>
      <c r="I784">
        <v>24.133333</v>
      </c>
      <c r="J784">
        <v>24.156666000000001</v>
      </c>
      <c r="K784">
        <v>24.145</v>
      </c>
      <c r="L784">
        <v>23.978846000000001</v>
      </c>
      <c r="M784">
        <v>68.941604999999996</v>
      </c>
      <c r="N784" s="1">
        <f>-100*(_xll.FDS($A$1,"P_PRICE_HIGH("&amp;A784&amp;","&amp;A784&amp;"-14D,,,,""PRICE"",""INTRA"")") - B784)/(_xll.FDS($A$1,"P_PRICE_HIGH("&amp;A784&amp;","&amp;A784&amp;"-14D,,,,""PRICE"",""INTRA"")") - _xll.FDS($A$1,"P_PRICE_LOW("&amp;A784&amp;","&amp;A784&amp;"-14D,,,,""PRICE"",""INTRA"")"))</f>
        <v>-1184.2871307326286</v>
      </c>
      <c r="O784">
        <v>10</v>
      </c>
      <c r="P784">
        <v>2.031817004909902</v>
      </c>
      <c r="Q784">
        <v>1.9067873046202899</v>
      </c>
      <c r="R784">
        <v>11.3234598343822</v>
      </c>
      <c r="S784">
        <v>10.16480780637993</v>
      </c>
      <c r="T784">
        <v>14.163663619095329</v>
      </c>
      <c r="U784">
        <v>12.96661015187629</v>
      </c>
      <c r="V784">
        <v>2.7459491256331172</v>
      </c>
      <c r="W784">
        <v>2.9689827540727372</v>
      </c>
      <c r="X784">
        <v>65.52116210605206</v>
      </c>
      <c r="Y784">
        <v>41.567018212971973</v>
      </c>
      <c r="Z784">
        <v>1.2065345826454421</v>
      </c>
      <c r="AA784">
        <v>23.48019199082356</v>
      </c>
      <c r="AB784">
        <v>13.43277550601821</v>
      </c>
      <c r="AC784">
        <v>14.0248782034664</v>
      </c>
      <c r="AD784">
        <v>15.6681703158144</v>
      </c>
      <c r="AE784">
        <v>61.388057317372933</v>
      </c>
    </row>
    <row r="785" spans="1:31" x14ac:dyDescent="0.25">
      <c r="A785" t="str">
        <v>11/09/10</v>
      </c>
      <c r="B785">
        <v>24.9</v>
      </c>
      <c r="C785">
        <v>24.9</v>
      </c>
      <c r="D785" s="1">
        <v>24.9</v>
      </c>
      <c r="E785">
        <v>24.9</v>
      </c>
      <c r="F785">
        <v>24.9</v>
      </c>
      <c r="G785">
        <v>1.3785433160953351</v>
      </c>
      <c r="H785">
        <v>24.77</v>
      </c>
      <c r="I785">
        <v>24.204166000000001</v>
      </c>
      <c r="J785">
        <v>24.193332999999999</v>
      </c>
      <c r="K785">
        <v>24.204999999999998</v>
      </c>
      <c r="L785">
        <v>24.046154000000001</v>
      </c>
      <c r="M785">
        <v>64.993719999999996</v>
      </c>
      <c r="N785" s="1">
        <f>-100*(_xll.FDS($A$1,"P_PRICE_HIGH("&amp;A785&amp;","&amp;A785&amp;"-14D,,,,""PRICE"",""INTRA"")") - B785)/(_xll.FDS($A$1,"P_PRICE_HIGH("&amp;A785&amp;","&amp;A785&amp;"-14D,,,,""PRICE"",""INTRA"")") - _xll.FDS($A$1,"P_PRICE_LOW("&amp;A785&amp;","&amp;A785&amp;"-14D,,,,""PRICE"",""INTRA"")"))</f>
        <v>-1184.2966188937755</v>
      </c>
      <c r="O785">
        <v>-17</v>
      </c>
      <c r="P785">
        <v>2.00987873386712</v>
      </c>
      <c r="Q785">
        <v>1.8824140224479571</v>
      </c>
      <c r="R785">
        <v>11.189861493820519</v>
      </c>
      <c r="S785">
        <v>10.01190661946098</v>
      </c>
      <c r="T785">
        <v>13.96904871253127</v>
      </c>
      <c r="U785">
        <v>12.752913294343429</v>
      </c>
      <c r="V785">
        <v>2.775173286362246</v>
      </c>
      <c r="W785">
        <v>3.004156822453937</v>
      </c>
      <c r="X785">
        <v>9.6123047194583222</v>
      </c>
      <c r="Y785">
        <v>41.494849820316126</v>
      </c>
      <c r="Z785">
        <v>1.4900152512434739</v>
      </c>
      <c r="AA785">
        <v>23.99334399695071</v>
      </c>
      <c r="AB785">
        <v>13.18065183205815</v>
      </c>
      <c r="AC785">
        <v>13.8354507629215</v>
      </c>
      <c r="AD785">
        <v>15.46629351490899</v>
      </c>
      <c r="AE785">
        <v>61.376576926941958</v>
      </c>
    </row>
    <row r="786" spans="1:31" x14ac:dyDescent="0.25">
      <c r="A786" t="str">
        <v>11/10/10</v>
      </c>
      <c r="B786">
        <v>24.65</v>
      </c>
      <c r="C786">
        <v>24.65</v>
      </c>
      <c r="D786" s="1">
        <v>24.65</v>
      </c>
      <c r="E786">
        <v>24.65</v>
      </c>
      <c r="F786">
        <v>24.65</v>
      </c>
      <c r="G786">
        <v>1.374439491849655</v>
      </c>
      <c r="H786">
        <v>24.85</v>
      </c>
      <c r="I786">
        <v>24.241667</v>
      </c>
      <c r="J786">
        <v>24.226666999999999</v>
      </c>
      <c r="K786">
        <v>24.234999999999999</v>
      </c>
      <c r="L786">
        <v>24.103846000000001</v>
      </c>
      <c r="M786">
        <v>60.342167000000003</v>
      </c>
      <c r="N786" s="1">
        <f>-100*(_xll.FDS($A$1,"P_PRICE_HIGH("&amp;A786&amp;","&amp;A786&amp;"-14D,,,,""PRICE"",""INTRA"")") - B786)/(_xll.FDS($A$1,"P_PRICE_HIGH("&amp;A786&amp;","&amp;A786&amp;"-14D,,,,""PRICE"",""INTRA"")") - _xll.FDS($A$1,"P_PRICE_LOW("&amp;A786&amp;","&amp;A786&amp;"-14D,,,,""PRICE"",""INTRA"")"))</f>
        <v>-1184.3084790952093</v>
      </c>
      <c r="O786">
        <v>-37</v>
      </c>
      <c r="P786">
        <v>1.995358264698071</v>
      </c>
      <c r="Q786">
        <v>1.8662180247133049</v>
      </c>
      <c r="R786">
        <v>11.11482109971295</v>
      </c>
      <c r="S786">
        <v>9.9214469016997118</v>
      </c>
      <c r="T786">
        <v>13.907723264079101</v>
      </c>
      <c r="U786">
        <v>12.686578757904631</v>
      </c>
      <c r="V786">
        <v>2.800991207770791</v>
      </c>
      <c r="W786">
        <v>3.033910240992221</v>
      </c>
      <c r="X786">
        <v>11.627226280619499</v>
      </c>
      <c r="Y786">
        <v>41.486386933063201</v>
      </c>
      <c r="Z786">
        <v>1.830637695320344</v>
      </c>
      <c r="AA786">
        <v>24.799991026600239</v>
      </c>
      <c r="AB786">
        <v>12.92818942081316</v>
      </c>
      <c r="AC786">
        <v>13.695812025928991</v>
      </c>
      <c r="AD786">
        <v>15.31095535963841</v>
      </c>
      <c r="AE786">
        <v>61.3363209522837</v>
      </c>
    </row>
    <row r="787" spans="1:31" x14ac:dyDescent="0.25">
      <c r="A787" t="str">
        <v>11/11/10</v>
      </c>
      <c r="B787">
        <v>24.85</v>
      </c>
      <c r="C787">
        <v>24.85</v>
      </c>
      <c r="D787" s="1">
        <v>24.85</v>
      </c>
      <c r="E787">
        <v>24.85</v>
      </c>
      <c r="F787">
        <v>24.85</v>
      </c>
      <c r="G787">
        <v>1.3493608592711019</v>
      </c>
      <c r="H787">
        <v>24.9</v>
      </c>
      <c r="I787">
        <v>24.3</v>
      </c>
      <c r="J787">
        <v>24.266666000000001</v>
      </c>
      <c r="K787">
        <v>24.2575</v>
      </c>
      <c r="L787">
        <v>24.15577</v>
      </c>
      <c r="M787">
        <v>62.645440000000001</v>
      </c>
      <c r="N787" s="1">
        <f>-100*(_xll.FDS($A$1,"P_PRICE_HIGH("&amp;A787&amp;","&amp;A787&amp;"-14D,,,,""PRICE"",""INTRA"")") - B787)/(_xll.FDS($A$1,"P_PRICE_HIGH("&amp;A787&amp;","&amp;A787&amp;"-14D,,,,""PRICE"",""INTRA"")") - _xll.FDS($A$1,"P_PRICE_LOW("&amp;A787&amp;","&amp;A787&amp;"-14D,,,,""PRICE"",""INTRA"")"))</f>
        <v>-1184.2989909340624</v>
      </c>
      <c r="O787">
        <v>-29</v>
      </c>
      <c r="P787">
        <v>2.0120729553914138</v>
      </c>
      <c r="Q787">
        <v>1.884049870694511</v>
      </c>
      <c r="R787">
        <v>11.220188305173521</v>
      </c>
      <c r="S787">
        <v>9.991328025209242</v>
      </c>
      <c r="T787">
        <v>14.05495242815868</v>
      </c>
      <c r="U787">
        <v>12.85602010236493</v>
      </c>
      <c r="V787">
        <v>2.776810219057392</v>
      </c>
      <c r="W787">
        <v>3.0065364932405818</v>
      </c>
      <c r="X787">
        <v>88.6350723230521</v>
      </c>
      <c r="Y787">
        <v>41.391739474341861</v>
      </c>
      <c r="Z787">
        <v>1.983773906047529</v>
      </c>
      <c r="AA787">
        <v>24.649056369556209</v>
      </c>
      <c r="AB787">
        <v>13.166913650551241</v>
      </c>
      <c r="AC787">
        <v>13.7891293463886</v>
      </c>
      <c r="AD787">
        <v>15.426212732801149</v>
      </c>
      <c r="AE787">
        <v>61.433075806388018</v>
      </c>
    </row>
    <row r="788" spans="1:31" x14ac:dyDescent="0.25">
      <c r="A788" t="str">
        <v>11/12/10</v>
      </c>
      <c r="B788">
        <v>24.35</v>
      </c>
      <c r="C788">
        <v>24.35</v>
      </c>
      <c r="D788" s="1">
        <v>24.35</v>
      </c>
      <c r="E788">
        <v>24.35</v>
      </c>
      <c r="F788">
        <v>24.35</v>
      </c>
      <c r="G788">
        <v>1.429962355553267</v>
      </c>
      <c r="H788">
        <v>24.77</v>
      </c>
      <c r="I788">
        <v>24.35</v>
      </c>
      <c r="J788">
        <v>24.286667000000001</v>
      </c>
      <c r="K788">
        <v>24.2575</v>
      </c>
      <c r="L788">
        <v>24.190384000000002</v>
      </c>
      <c r="M788">
        <v>54.174427000000001</v>
      </c>
      <c r="N788" s="1">
        <f>-100*(_xll.FDS($A$1,"P_PRICE_HIGH("&amp;A788&amp;","&amp;A788&amp;"-14D,,,,""PRICE"",""INTRA"")") - B788)/(_xll.FDS($A$1,"P_PRICE_HIGH("&amp;A788&amp;","&amp;A788&amp;"-14D,,,,""PRICE"",""INTRA"")") - _xll.FDS($A$1,"P_PRICE_LOW("&amp;A788&amp;","&amp;A788&amp;"-14D,,,,""PRICE"",""INTRA"")"))</f>
        <v>-1184.3227113369296</v>
      </c>
      <c r="O788">
        <v>-56</v>
      </c>
      <c r="P788">
        <v>1.9725770811613581</v>
      </c>
      <c r="Q788">
        <v>1.8421331675749131</v>
      </c>
      <c r="R788">
        <v>11.09838941277788</v>
      </c>
      <c r="S788">
        <v>9.8669469261378939</v>
      </c>
      <c r="T788">
        <v>13.878315951094869</v>
      </c>
      <c r="U788">
        <v>12.662502485031309</v>
      </c>
      <c r="V788">
        <v>2.825197800709172</v>
      </c>
      <c r="W788">
        <v>3.0736985222430109</v>
      </c>
      <c r="X788">
        <v>3.692964019300629</v>
      </c>
      <c r="Y788">
        <v>41.421733790217473</v>
      </c>
      <c r="Z788">
        <v>2.1081042975279551</v>
      </c>
      <c r="AA788">
        <v>25.086820721656721</v>
      </c>
      <c r="AB788">
        <v>12.977937185891481</v>
      </c>
      <c r="AC788">
        <v>13.49721197379764</v>
      </c>
      <c r="AD788">
        <v>15.12945616148966</v>
      </c>
      <c r="AE788">
        <v>61.452527318094582</v>
      </c>
    </row>
    <row r="789" spans="1:31" x14ac:dyDescent="0.25">
      <c r="A789" t="str">
        <v>11/15/10</v>
      </c>
      <c r="B789">
        <v>24.15</v>
      </c>
      <c r="C789">
        <v>24.15</v>
      </c>
      <c r="D789" s="1">
        <v>24.15</v>
      </c>
      <c r="E789">
        <v>24.15</v>
      </c>
      <c r="F789">
        <v>24.15</v>
      </c>
      <c r="G789">
        <v>1.413949742992155</v>
      </c>
      <c r="H789">
        <v>24.58</v>
      </c>
      <c r="I789">
        <v>24.379168</v>
      </c>
      <c r="J789">
        <v>24.283332999999999</v>
      </c>
      <c r="K789">
        <v>24.262499999999999</v>
      </c>
      <c r="L789">
        <v>24.215385000000001</v>
      </c>
      <c r="M789">
        <v>51.192497000000003</v>
      </c>
      <c r="N789" s="1">
        <f>-100*(_xll.FDS($A$1,"P_PRICE_HIGH("&amp;A789&amp;","&amp;A789&amp;"-14D,,,,""PRICE"",""INTRA"")") - B789)/(_xll.FDS($A$1,"P_PRICE_HIGH("&amp;A789&amp;","&amp;A789&amp;"-14D,,,,""PRICE"",""INTRA"")") - _xll.FDS($A$1,"P_PRICE_LOW("&amp;A789&amp;","&amp;A789&amp;"-14D,,,,""PRICE"",""INTRA"")"))</f>
        <v>-1184.3321994980765</v>
      </c>
      <c r="O789">
        <v>-67</v>
      </c>
      <c r="P789">
        <v>1.960188559866038</v>
      </c>
      <c r="Q789">
        <v>1.8263824488836049</v>
      </c>
      <c r="R789">
        <v>11.03093850919994</v>
      </c>
      <c r="S789">
        <v>9.8269485394257767</v>
      </c>
      <c r="T789">
        <v>13.775000752056521</v>
      </c>
      <c r="U789">
        <v>12.57040516987318</v>
      </c>
      <c r="V789">
        <v>2.841848680791101</v>
      </c>
      <c r="W789">
        <v>3.096310741133482</v>
      </c>
      <c r="X789">
        <v>10.58333270642972</v>
      </c>
      <c r="Y789">
        <v>41.299585400693253</v>
      </c>
      <c r="Z789">
        <v>1.557076263128006</v>
      </c>
      <c r="AA789">
        <v>25.986382030683139</v>
      </c>
      <c r="AB789">
        <v>13.243387428645679</v>
      </c>
      <c r="AC789">
        <v>13.35822180490907</v>
      </c>
      <c r="AD789">
        <v>15.02570934013556</v>
      </c>
      <c r="AE789">
        <v>60.403782980814697</v>
      </c>
    </row>
    <row r="790" spans="1:31" x14ac:dyDescent="0.25">
      <c r="A790" t="str">
        <v>11/16/10</v>
      </c>
      <c r="B790">
        <v>23.8</v>
      </c>
      <c r="C790">
        <v>23.8</v>
      </c>
      <c r="D790" s="1">
        <v>23.8</v>
      </c>
      <c r="E790">
        <v>23.8</v>
      </c>
      <c r="F790">
        <v>23.8</v>
      </c>
      <c r="G790">
        <v>1.4203013303756751</v>
      </c>
      <c r="H790">
        <v>24.36</v>
      </c>
      <c r="I790">
        <v>24.433332</v>
      </c>
      <c r="J790">
        <v>24.26</v>
      </c>
      <c r="K790">
        <v>24.234999999999999</v>
      </c>
      <c r="L790">
        <v>24.215385000000001</v>
      </c>
      <c r="M790">
        <v>46.381149999999998</v>
      </c>
      <c r="N790" s="1">
        <f>-100*(_xll.FDS($A$1,"P_PRICE_HIGH("&amp;A790&amp;","&amp;A790&amp;"-14D,,,,""PRICE"",""INTRA"")") - B790)/(_xll.FDS($A$1,"P_PRICE_HIGH("&amp;A790&amp;","&amp;A790&amp;"-14D,,,,""PRICE"",""INTRA"")") - _xll.FDS($A$1,"P_PRICE_LOW("&amp;A790&amp;","&amp;A790&amp;"-14D,,,,""PRICE"",""INTRA"")"))</f>
        <v>-1184.3488037800837</v>
      </c>
      <c r="O790">
        <v>-94</v>
      </c>
      <c r="P790">
        <v>1.9410768220437691</v>
      </c>
      <c r="Q790">
        <v>1.8063164533872</v>
      </c>
      <c r="R790">
        <v>10.895339578503609</v>
      </c>
      <c r="S790">
        <v>9.6796083449507311</v>
      </c>
      <c r="T790">
        <v>13.525768042138051</v>
      </c>
      <c r="U790">
        <v>12.289298608440699</v>
      </c>
      <c r="V790">
        <v>2.8696035726111089</v>
      </c>
      <c r="W790">
        <v>3.1430422036334429</v>
      </c>
      <c r="X790">
        <v>4.0306244495954688</v>
      </c>
      <c r="Y790">
        <v>41.455356738937923</v>
      </c>
      <c r="Z790">
        <v>1.585989431706442</v>
      </c>
      <c r="AA790">
        <v>24.947914677089969</v>
      </c>
      <c r="AB790">
        <v>13.2266096157721</v>
      </c>
      <c r="AC790">
        <v>13.209484902008191</v>
      </c>
      <c r="AD790">
        <v>14.88023059347146</v>
      </c>
      <c r="AE790">
        <v>60.271208011616388</v>
      </c>
    </row>
    <row r="791" spans="1:31" x14ac:dyDescent="0.25">
      <c r="A791" t="str">
        <v>11/17/10</v>
      </c>
      <c r="B791">
        <v>23.35</v>
      </c>
      <c r="C791">
        <v>23.35</v>
      </c>
      <c r="D791" s="1">
        <v>23.35</v>
      </c>
      <c r="E791">
        <v>23.35</v>
      </c>
      <c r="F791">
        <v>23.35</v>
      </c>
      <c r="G791">
        <v>1.4687073658053029</v>
      </c>
      <c r="H791">
        <v>24.1</v>
      </c>
      <c r="I791">
        <v>24.395834000000001</v>
      </c>
      <c r="J791">
        <v>24.233333999999999</v>
      </c>
      <c r="K791">
        <v>24.195</v>
      </c>
      <c r="L791">
        <v>24.201923000000001</v>
      </c>
      <c r="M791">
        <v>41.040410000000001</v>
      </c>
      <c r="N791" s="1">
        <f>-100*(_xll.FDS($A$1,"P_PRICE_HIGH("&amp;A791&amp;","&amp;A791&amp;"-14D,,,,""PRICE"",""INTRA"")") - B791)/(_xll.FDS($A$1,"P_PRICE_HIGH("&amp;A791&amp;","&amp;A791&amp;"-14D,,,,""PRICE"",""INTRA"")") - _xll.FDS($A$1,"P_PRICE_LOW("&amp;A791&amp;","&amp;A791&amp;"-14D,,,,""PRICE"",""INTRA"")"))</f>
        <v>-1184.3701521426642</v>
      </c>
      <c r="O791">
        <v>-131</v>
      </c>
      <c r="P791">
        <v>1.900641540236973</v>
      </c>
      <c r="Q791">
        <v>1.7630245848181461</v>
      </c>
      <c r="R791">
        <v>10.69001536624606</v>
      </c>
      <c r="S791">
        <v>9.482219971967691</v>
      </c>
      <c r="T791">
        <v>13.354485352915461</v>
      </c>
      <c r="U791">
        <v>12.12423095324241</v>
      </c>
      <c r="V791">
        <v>2.9303166800611029</v>
      </c>
      <c r="W791">
        <v>3.2173006256567138</v>
      </c>
      <c r="X791">
        <v>4.0061013223834978</v>
      </c>
      <c r="Y791">
        <v>41.443789622804132</v>
      </c>
      <c r="Z791">
        <v>1.447054787245418</v>
      </c>
      <c r="AA791">
        <v>26.033265496338611</v>
      </c>
      <c r="AB791">
        <v>13.24058806146428</v>
      </c>
      <c r="AC791">
        <v>12.90044428217792</v>
      </c>
      <c r="AD791">
        <v>14.57966001447898</v>
      </c>
      <c r="AE791">
        <v>60.262670442635837</v>
      </c>
    </row>
    <row r="792" spans="1:31" x14ac:dyDescent="0.25">
      <c r="A792" t="str">
        <v>11/18/10</v>
      </c>
      <c r="B792">
        <v>23.75</v>
      </c>
      <c r="C792">
        <v>23.75</v>
      </c>
      <c r="D792" s="1">
        <v>23.75</v>
      </c>
      <c r="E792">
        <v>23.75</v>
      </c>
      <c r="F792">
        <v>23.75</v>
      </c>
      <c r="G792">
        <v>1.5226298330274399</v>
      </c>
      <c r="H792">
        <v>23.88</v>
      </c>
      <c r="I792">
        <v>24.395834000000001</v>
      </c>
      <c r="J792">
        <v>24.23</v>
      </c>
      <c r="K792">
        <v>24.17</v>
      </c>
      <c r="L792">
        <v>24.190384000000002</v>
      </c>
      <c r="M792">
        <v>46.894159999999999</v>
      </c>
      <c r="N792" s="1">
        <f>-100*(_xll.FDS($A$1,"P_PRICE_HIGH("&amp;A792&amp;","&amp;A792&amp;"-14D,,,,""PRICE"",""INTRA"")") - B792)/(_xll.FDS($A$1,"P_PRICE_HIGH("&amp;A792&amp;","&amp;A792&amp;"-14D,,,,""PRICE"",""INTRA"")") - _xll.FDS($A$1,"P_PRICE_LOW("&amp;A792&amp;","&amp;A792&amp;"-14D,,,,""PRICE"",""INTRA"")"))</f>
        <v>-1184.3511758203704</v>
      </c>
      <c r="O792">
        <v>-102</v>
      </c>
      <c r="P792">
        <v>1.9305297346297909</v>
      </c>
      <c r="Q792">
        <v>1.793942296340485</v>
      </c>
      <c r="R792">
        <v>10.83390507193943</v>
      </c>
      <c r="S792">
        <v>9.6194447949523614</v>
      </c>
      <c r="T792">
        <v>13.49567431353821</v>
      </c>
      <c r="U792">
        <v>12.26992477418302</v>
      </c>
      <c r="V792">
        <v>2.8859357788259028</v>
      </c>
      <c r="W792">
        <v>3.1642664131003548</v>
      </c>
      <c r="X792">
        <v>95.565002676984463</v>
      </c>
      <c r="Y792">
        <v>41.428933315675437</v>
      </c>
      <c r="Z792">
        <v>1.471814026686975</v>
      </c>
      <c r="AA792">
        <v>25.734641779067989</v>
      </c>
      <c r="AB792">
        <v>13.376771954385161</v>
      </c>
      <c r="AC792">
        <v>13.111839409892021</v>
      </c>
      <c r="AD792">
        <v>14.801041988977071</v>
      </c>
      <c r="AE792">
        <v>60.265735715414174</v>
      </c>
    </row>
    <row r="793" spans="1:31" x14ac:dyDescent="0.25">
      <c r="A793" t="str">
        <v>11/19/10</v>
      </c>
      <c r="B793">
        <v>23.75</v>
      </c>
      <c r="C793">
        <v>23.75</v>
      </c>
      <c r="D793" s="1">
        <v>23.75</v>
      </c>
      <c r="E793">
        <v>23.75</v>
      </c>
      <c r="F793">
        <v>23.75</v>
      </c>
      <c r="G793">
        <v>1.5131358822956491</v>
      </c>
      <c r="H793">
        <v>23.76</v>
      </c>
      <c r="I793">
        <v>24.354165999999999</v>
      </c>
      <c r="J793">
        <v>24.27</v>
      </c>
      <c r="K793">
        <v>24.155000000000001</v>
      </c>
      <c r="L793">
        <v>24.165384</v>
      </c>
      <c r="M793">
        <v>46.894159999999999</v>
      </c>
      <c r="N793" s="1">
        <f>-100*(_xll.FDS($A$1,"P_PRICE_HIGH("&amp;A793&amp;","&amp;A793&amp;"-14D,,,,""PRICE"",""INTRA"")") - B793)/(_xll.FDS($A$1,"P_PRICE_HIGH("&amp;A793&amp;","&amp;A793&amp;"-14D,,,,""PRICE"",""INTRA"")") - _xll.FDS($A$1,"P_PRICE_LOW("&amp;A793&amp;","&amp;A793&amp;"-14D,,,,""PRICE"",""INTRA"")"))</f>
        <v>-1389.9614716493711</v>
      </c>
      <c r="O793">
        <v>-118</v>
      </c>
      <c r="P793">
        <v>1.9353462378148309</v>
      </c>
      <c r="Q793">
        <v>1.79845273966698</v>
      </c>
      <c r="R793">
        <v>10.833762639968031</v>
      </c>
      <c r="S793">
        <v>9.6092504764125657</v>
      </c>
      <c r="T793">
        <v>13.46174747362798</v>
      </c>
      <c r="U793">
        <v>12.235278619855549</v>
      </c>
      <c r="V793">
        <v>2.880079728315295</v>
      </c>
      <c r="W793">
        <v>3.1584476364992851</v>
      </c>
      <c r="X793">
        <v>26.130504676129281</v>
      </c>
      <c r="Y793">
        <v>41.423732139147887</v>
      </c>
      <c r="Z793">
        <v>1.3682772167246859</v>
      </c>
      <c r="AA793">
        <v>25.29713525622229</v>
      </c>
      <c r="AB793">
        <v>13.36307383568181</v>
      </c>
      <c r="AC793">
        <v>13.13394234176285</v>
      </c>
      <c r="AD793">
        <v>14.82233157967403</v>
      </c>
      <c r="AE793">
        <v>60.219713967086413</v>
      </c>
    </row>
    <row r="794" spans="1:31" x14ac:dyDescent="0.25">
      <c r="A794" t="str">
        <v>11/22/10</v>
      </c>
      <c r="B794">
        <v>23.7</v>
      </c>
      <c r="C794">
        <v>23.7</v>
      </c>
      <c r="D794" s="1">
        <v>23.7</v>
      </c>
      <c r="E794">
        <v>23.7</v>
      </c>
      <c r="F794">
        <v>23.7</v>
      </c>
      <c r="G794">
        <v>1.504741516113951</v>
      </c>
      <c r="H794">
        <v>23.67</v>
      </c>
      <c r="I794">
        <v>24.279167000000001</v>
      </c>
      <c r="J794">
        <v>24.263334</v>
      </c>
      <c r="K794">
        <v>24.13</v>
      </c>
      <c r="L794">
        <v>24.140384999999998</v>
      </c>
      <c r="M794">
        <v>46.22878</v>
      </c>
      <c r="N794" s="1">
        <f>-100*(_xll.FDS($A$1,"P_PRICE_HIGH("&amp;A794&amp;","&amp;A794&amp;"-14D,,,,""PRICE"",""INTRA"")") - B794)/(_xll.FDS($A$1,"P_PRICE_HIGH("&amp;A794&amp;","&amp;A794&amp;"-14D,,,,""PRICE"",""INTRA"")") - _xll.FDS($A$1,"P_PRICE_LOW("&amp;A794&amp;","&amp;A794&amp;"-14D,,,,""PRICE"",""INTRA"")"))</f>
        <v>-1389.9642554897346</v>
      </c>
      <c r="O794">
        <v>-125</v>
      </c>
      <c r="P794">
        <v>1.9284959254481719</v>
      </c>
      <c r="Q794">
        <v>1.788350316779713</v>
      </c>
      <c r="R794">
        <v>10.851089659081589</v>
      </c>
      <c r="S794">
        <v>9.5783775464515042</v>
      </c>
      <c r="T794">
        <v>13.465202795842769</v>
      </c>
      <c r="U794">
        <v>12.226511254968409</v>
      </c>
      <c r="V794">
        <v>2.892341238396035</v>
      </c>
      <c r="W794">
        <v>3.1875357294040692</v>
      </c>
      <c r="X794">
        <v>18.90221568726799</v>
      </c>
      <c r="Y794">
        <v>41.614548389593679</v>
      </c>
      <c r="Z794">
        <v>1.1262861705542559</v>
      </c>
      <c r="AA794">
        <v>24.953121922744899</v>
      </c>
      <c r="AB794">
        <v>13.402242850773851</v>
      </c>
      <c r="AC794">
        <v>13.07341604482624</v>
      </c>
      <c r="AD794">
        <v>14.768723460031911</v>
      </c>
      <c r="AE794">
        <v>60.149748917207802</v>
      </c>
    </row>
    <row r="795" spans="1:31" x14ac:dyDescent="0.25">
      <c r="A795" t="str">
        <v>11/23/10</v>
      </c>
      <c r="B795">
        <v>23.05</v>
      </c>
      <c r="C795">
        <v>23.05</v>
      </c>
      <c r="D795" s="1">
        <v>23.05</v>
      </c>
      <c r="E795">
        <v>23.05</v>
      </c>
      <c r="F795">
        <v>23.05</v>
      </c>
      <c r="G795">
        <v>1.6196621839902829</v>
      </c>
      <c r="H795">
        <v>23.52</v>
      </c>
      <c r="I795">
        <v>24.116667</v>
      </c>
      <c r="J795">
        <v>24.216667000000001</v>
      </c>
      <c r="K795">
        <v>24.074999999999999</v>
      </c>
      <c r="L795">
        <v>24.101922999999999</v>
      </c>
      <c r="M795">
        <v>38.567486000000002</v>
      </c>
      <c r="N795" s="1">
        <f>-100*(_xll.FDS($A$1,"P_PRICE_HIGH("&amp;A795&amp;","&amp;A795&amp;"-14D,,,,""PRICE"",""INTRA"")") - B795)/(_xll.FDS($A$1,"P_PRICE_HIGH("&amp;A795&amp;","&amp;A795&amp;"-14D,,,,""PRICE"",""INTRA"")") - _xll.FDS($A$1,"P_PRICE_LOW("&amp;A795&amp;","&amp;A795&amp;"-14D,,,,""PRICE"",""INTRA"")"))</f>
        <v>-1179.0314811141657</v>
      </c>
      <c r="O795">
        <v>-168</v>
      </c>
      <c r="P795">
        <v>1.880480982038353</v>
      </c>
      <c r="Q795">
        <v>1.7382265445625269</v>
      </c>
      <c r="R795">
        <v>10.596413809106339</v>
      </c>
      <c r="S795">
        <v>9.3274366654157994</v>
      </c>
      <c r="T795">
        <v>13.20233949900177</v>
      </c>
      <c r="U795">
        <v>11.95181106003861</v>
      </c>
      <c r="V795">
        <v>2.9657669846392909</v>
      </c>
      <c r="W795">
        <v>3.2820380888567482</v>
      </c>
      <c r="X795">
        <v>0</v>
      </c>
      <c r="Y795">
        <v>41.656984009717313</v>
      </c>
      <c r="Z795">
        <v>1.103807873100491</v>
      </c>
      <c r="AA795">
        <v>25.48775272799768</v>
      </c>
      <c r="AB795">
        <v>13.53936709851734</v>
      </c>
      <c r="AC795">
        <v>12.709813329875271</v>
      </c>
      <c r="AD795">
        <v>14.41883673345048</v>
      </c>
      <c r="AE795">
        <v>60.144027441572391</v>
      </c>
    </row>
    <row r="796" spans="1:31" x14ac:dyDescent="0.25">
      <c r="A796" t="str">
        <v>11/24/10</v>
      </c>
      <c r="B796">
        <v>23.2</v>
      </c>
      <c r="C796">
        <v>23.2</v>
      </c>
      <c r="D796" s="1">
        <v>23.2</v>
      </c>
      <c r="E796">
        <v>23.2</v>
      </c>
      <c r="F796">
        <v>23.2</v>
      </c>
      <c r="G796">
        <v>1.5941705382106861</v>
      </c>
      <c r="H796">
        <v>23.49</v>
      </c>
      <c r="I796">
        <v>23.958334000000001</v>
      </c>
      <c r="J796">
        <v>24.146667000000001</v>
      </c>
      <c r="K796">
        <v>24.047499999999999</v>
      </c>
      <c r="L796">
        <v>24.057691999999999</v>
      </c>
      <c r="M796">
        <v>40.997574</v>
      </c>
      <c r="N796" s="1">
        <f>-100*(_xll.FDS($A$1,"P_PRICE_HIGH("&amp;A796&amp;","&amp;A796&amp;"-14D,,,,""PRICE"",""INTRA"")") - B796)/(_xll.FDS($A$1,"P_PRICE_HIGH("&amp;A796&amp;","&amp;A796&amp;"-14D,,,,""PRICE"",""INTRA"")") - _xll.FDS($A$1,"P_PRICE_LOW("&amp;A796&amp;","&amp;A796&amp;"-14D,,,,""PRICE"",""INTRA"")"))</f>
        <v>-1179.0243971550826</v>
      </c>
      <c r="O796">
        <v>-144</v>
      </c>
      <c r="P796">
        <v>1.8889041703525129</v>
      </c>
      <c r="Q796">
        <v>1.746960221539527</v>
      </c>
      <c r="R796">
        <v>10.616348998709061</v>
      </c>
      <c r="S796">
        <v>9.3203647197723321</v>
      </c>
      <c r="T796">
        <v>13.243095690402869</v>
      </c>
      <c r="U796">
        <v>11.9961379148045</v>
      </c>
      <c r="V796">
        <v>2.9511977131892171</v>
      </c>
      <c r="W796">
        <v>3.2688338494487268</v>
      </c>
      <c r="X796">
        <v>91.713033230977132</v>
      </c>
      <c r="Y796">
        <v>41.676917529381022</v>
      </c>
      <c r="Z796">
        <v>1.052789315171837</v>
      </c>
      <c r="AA796">
        <v>24.787745068870731</v>
      </c>
      <c r="AB796">
        <v>13.62589485423528</v>
      </c>
      <c r="AC796">
        <v>12.76713203055662</v>
      </c>
      <c r="AD796">
        <v>14.4849192865817</v>
      </c>
      <c r="AE796">
        <v>60.163413277921187</v>
      </c>
    </row>
    <row r="797" spans="1:31" x14ac:dyDescent="0.25">
      <c r="A797" t="str">
        <v>11/25/10</v>
      </c>
      <c r="B797">
        <v>23.2</v>
      </c>
      <c r="C797">
        <v>23.2</v>
      </c>
      <c r="D797" s="1">
        <v>23.2</v>
      </c>
      <c r="E797">
        <v>23.2</v>
      </c>
      <c r="F797">
        <v>23.2</v>
      </c>
      <c r="G797">
        <v>1.5925898091372921</v>
      </c>
      <c r="H797">
        <v>23.38</v>
      </c>
      <c r="I797">
        <v>23.816668</v>
      </c>
      <c r="J797">
        <v>24.053332999999999</v>
      </c>
      <c r="K797">
        <v>24.017499999999998</v>
      </c>
      <c r="L797">
        <v>24.021153999999999</v>
      </c>
      <c r="M797">
        <v>40.997574</v>
      </c>
      <c r="N797" s="1">
        <f>-100*(_xll.FDS($A$1,"P_PRICE_HIGH("&amp;A797&amp;","&amp;A797&amp;"-14D,,,,""PRICE"",""INTRA"")") - B797)/(_xll.FDS($A$1,"P_PRICE_HIGH("&amp;A797&amp;","&amp;A797&amp;"-14D,,,,""PRICE"",""INTRA"")") - _xll.FDS($A$1,"P_PRICE_LOW("&amp;A797&amp;","&amp;A797&amp;"-14D,,,,""PRICE"",""INTRA"")"))</f>
        <v>-1179.0243971550826</v>
      </c>
      <c r="O797">
        <v>-146</v>
      </c>
      <c r="P797">
        <v>1.8883849395110279</v>
      </c>
      <c r="Q797">
        <v>1.7460146110001691</v>
      </c>
      <c r="R797">
        <v>10.62992502905673</v>
      </c>
      <c r="S797">
        <v>9.3345476077338496</v>
      </c>
      <c r="T797">
        <v>13.331199602855319</v>
      </c>
      <c r="U797">
        <v>12.081052139783869</v>
      </c>
      <c r="V797">
        <v>2.950823826934986</v>
      </c>
      <c r="W797">
        <v>3.2695395483792589</v>
      </c>
      <c r="X797">
        <v>66.327364445783616</v>
      </c>
      <c r="Y797">
        <v>41.637556918848318</v>
      </c>
      <c r="Z797">
        <v>1.1762166304691219</v>
      </c>
      <c r="AA797">
        <v>25.286636128014159</v>
      </c>
      <c r="AB797">
        <v>13.40687986957229</v>
      </c>
      <c r="AC797">
        <v>12.75163133623435</v>
      </c>
      <c r="AD797">
        <v>14.44715649584904</v>
      </c>
      <c r="AE797">
        <v>60.165567267804178</v>
      </c>
    </row>
    <row r="798" spans="1:31" x14ac:dyDescent="0.25">
      <c r="A798" t="str">
        <v>11/26/10</v>
      </c>
      <c r="B798">
        <v>23</v>
      </c>
      <c r="C798">
        <v>23</v>
      </c>
      <c r="D798" s="1">
        <v>23</v>
      </c>
      <c r="E798">
        <v>23</v>
      </c>
      <c r="F798">
        <v>23</v>
      </c>
      <c r="G798">
        <v>1.4792813021472131</v>
      </c>
      <c r="H798">
        <v>23.23</v>
      </c>
      <c r="I798">
        <v>23.679167</v>
      </c>
      <c r="J798">
        <v>23.92</v>
      </c>
      <c r="K798">
        <v>24.01</v>
      </c>
      <c r="L798">
        <v>23.973078000000001</v>
      </c>
      <c r="M798">
        <v>38.634346000000001</v>
      </c>
      <c r="N798" s="1">
        <f>-100*(_xll.FDS($A$1,"P_PRICE_HIGH("&amp;A798&amp;","&amp;A798&amp;"-14D,,,,""PRICE"",""INTRA"")") - B798)/(_xll.FDS($A$1,"P_PRICE_HIGH("&amp;A798&amp;","&amp;A798&amp;"-14D,,,,""PRICE"",""INTRA"")") - _xll.FDS($A$1,"P_PRICE_LOW("&amp;A798&amp;","&amp;A798&amp;"-14D,,,,""PRICE"",""INTRA"")"))</f>
        <v>-1131.922524131865</v>
      </c>
      <c r="O798">
        <v>-181</v>
      </c>
      <c r="P798">
        <v>1.8798785934645661</v>
      </c>
      <c r="Q798">
        <v>1.736972454948229</v>
      </c>
      <c r="R798">
        <v>10.5118923910661</v>
      </c>
      <c r="S798">
        <v>9.2428319640487384</v>
      </c>
      <c r="T798">
        <v>13.242875520322279</v>
      </c>
      <c r="U798">
        <v>12.024059987900941</v>
      </c>
      <c r="V798">
        <v>2.9658914719231211</v>
      </c>
      <c r="W798">
        <v>3.2920385004216151</v>
      </c>
      <c r="X798">
        <v>1.687474435794639</v>
      </c>
      <c r="Y798">
        <v>41.679435919349331</v>
      </c>
      <c r="Z798">
        <v>1.235471995673771</v>
      </c>
      <c r="AA798">
        <v>25.16592241570941</v>
      </c>
      <c r="AB798">
        <v>13.40459126701491</v>
      </c>
      <c r="AC798">
        <v>12.676926118313681</v>
      </c>
      <c r="AD798">
        <v>14.37112834555705</v>
      </c>
      <c r="AE798">
        <v>60.083329217814267</v>
      </c>
    </row>
    <row r="799" spans="1:31" x14ac:dyDescent="0.25">
      <c r="A799" t="str">
        <v>11/29/10</v>
      </c>
      <c r="B799">
        <v>23.35</v>
      </c>
      <c r="C799">
        <v>23.35</v>
      </c>
      <c r="D799" s="1">
        <v>23.35</v>
      </c>
      <c r="E799">
        <v>23.35</v>
      </c>
      <c r="F799">
        <v>23.35</v>
      </c>
      <c r="G799">
        <v>1.3770543333919629</v>
      </c>
      <c r="H799">
        <v>23.16</v>
      </c>
      <c r="I799">
        <v>23.554167</v>
      </c>
      <c r="J799">
        <v>23.803332999999999</v>
      </c>
      <c r="K799">
        <v>23.987500000000001</v>
      </c>
      <c r="L799">
        <v>23.946154</v>
      </c>
      <c r="M799">
        <v>44.647564000000003</v>
      </c>
      <c r="N799" s="1">
        <f>-100*(_xll.FDS($A$1,"P_PRICE_HIGH("&amp;A799&amp;","&amp;A799&amp;"-14D,,,,""PRICE"",""INTRA"")") - B799)/(_xll.FDS($A$1,"P_PRICE_HIGH("&amp;A799&amp;","&amp;A799&amp;"-14D,,,,""PRICE"",""INTRA"")") - _xll.FDS($A$1,"P_PRICE_LOW("&amp;A799&amp;","&amp;A799&amp;"-14D,,,,""PRICE"",""INTRA"")"))</f>
        <v>-1143.8856477149729</v>
      </c>
      <c r="O799">
        <v>-144</v>
      </c>
      <c r="P799">
        <v>1.901944690586113</v>
      </c>
      <c r="Q799">
        <v>1.758288781828778</v>
      </c>
      <c r="R799">
        <v>10.628969025020201</v>
      </c>
      <c r="S799">
        <v>9.3761249058962584</v>
      </c>
      <c r="T799">
        <v>13.300984672856019</v>
      </c>
      <c r="U799">
        <v>12.03246143727012</v>
      </c>
      <c r="V799">
        <v>2.935295137082925</v>
      </c>
      <c r="W799">
        <v>3.2507923480168239</v>
      </c>
      <c r="X799">
        <v>95.528860907910015</v>
      </c>
      <c r="Y799">
        <v>41.648173804448163</v>
      </c>
      <c r="Z799">
        <v>1.369628618519416</v>
      </c>
      <c r="AA799">
        <v>24.452737001702658</v>
      </c>
      <c r="AB799">
        <v>13.482777013236779</v>
      </c>
      <c r="AC799">
        <v>12.826643311289221</v>
      </c>
      <c r="AD799">
        <v>14.53128379665525</v>
      </c>
      <c r="AE799">
        <v>60.053441544498689</v>
      </c>
    </row>
    <row r="800" spans="1:31" x14ac:dyDescent="0.25">
      <c r="A800" t="str">
        <v>11/30/10</v>
      </c>
      <c r="B800">
        <v>23.2</v>
      </c>
      <c r="C800">
        <v>23.2</v>
      </c>
      <c r="D800" s="1">
        <v>23.2</v>
      </c>
      <c r="E800">
        <v>23.2</v>
      </c>
      <c r="F800">
        <v>23.2</v>
      </c>
      <c r="G800">
        <v>1.3823721766457331</v>
      </c>
      <c r="H800">
        <v>23.19</v>
      </c>
      <c r="I800">
        <v>23.458334000000001</v>
      </c>
      <c r="J800">
        <v>23.69</v>
      </c>
      <c r="K800">
        <v>23.96</v>
      </c>
      <c r="L800">
        <v>23.907692000000001</v>
      </c>
      <c r="M800">
        <v>42.715699999999998</v>
      </c>
      <c r="N800" s="1">
        <f>-100*(_xll.FDS($A$1,"P_PRICE_HIGH("&amp;A800&amp;","&amp;A800&amp;"-14D,,,,""PRICE"",""INTRA"")") - B800)/(_xll.FDS($A$1,"P_PRICE_HIGH("&amp;A800&amp;","&amp;A800&amp;"-14D,,,,""PRICE"",""INTRA"")") - _xll.FDS($A$1,"P_PRICE_LOW("&amp;A800&amp;","&amp;A800&amp;"-14D,,,,""PRICE"",""INTRA"")"))</f>
        <v>-1181.4302005131603</v>
      </c>
      <c r="O800">
        <v>-164</v>
      </c>
      <c r="P800">
        <v>1.8870216331948471</v>
      </c>
      <c r="Q800">
        <v>1.742404997171233</v>
      </c>
      <c r="R800">
        <v>10.605645621561671</v>
      </c>
      <c r="S800">
        <v>9.3059162921363789</v>
      </c>
      <c r="T800">
        <v>13.20187754015477</v>
      </c>
      <c r="U800">
        <v>11.93680202147365</v>
      </c>
      <c r="V800">
        <v>2.9577785370389371</v>
      </c>
      <c r="W800">
        <v>3.2859170951583399</v>
      </c>
      <c r="X800">
        <v>28.265443824964731</v>
      </c>
      <c r="Y800">
        <v>41.683054161843572</v>
      </c>
      <c r="Z800">
        <v>1.386609762053886</v>
      </c>
      <c r="AA800">
        <v>24.318112614235599</v>
      </c>
      <c r="AB800">
        <v>12.36944048696877</v>
      </c>
      <c r="AC800">
        <v>12.698801675142031</v>
      </c>
      <c r="AD800">
        <v>14.28446945863951</v>
      </c>
      <c r="AE800">
        <v>60.142245665978812</v>
      </c>
    </row>
    <row r="801" spans="1:31" x14ac:dyDescent="0.25">
      <c r="A801" t="str">
        <v>12/01/10</v>
      </c>
      <c r="B801">
        <v>23.4</v>
      </c>
      <c r="C801">
        <v>23.4</v>
      </c>
      <c r="D801" s="1">
        <v>23.4</v>
      </c>
      <c r="E801">
        <v>23.4</v>
      </c>
      <c r="F801">
        <v>23.4</v>
      </c>
      <c r="G801">
        <v>1.304692918638874</v>
      </c>
      <c r="H801">
        <v>23.23</v>
      </c>
      <c r="I801">
        <v>23.395834000000001</v>
      </c>
      <c r="J801">
        <v>23.606667000000002</v>
      </c>
      <c r="K801">
        <v>23.9175</v>
      </c>
      <c r="L801">
        <v>23.878844999999998</v>
      </c>
      <c r="M801">
        <v>46.066589999999998</v>
      </c>
      <c r="N801" s="1">
        <f>-100*(_xll.FDS($A$1,"P_PRICE_HIGH("&amp;A801&amp;","&amp;A801&amp;"-14D,,,,""PRICE"",""INTRA"")") - B801)/(_xll.FDS($A$1,"P_PRICE_HIGH("&amp;A801&amp;","&amp;A801&amp;"-14D,,,,""PRICE"",""INTRA"")") - _xll.FDS($A$1,"P_PRICE_LOW("&amp;A801&amp;","&amp;A801&amp;"-14D,,,,""PRICE"",""INTRA"")"))</f>
        <v>-1181.4206975197176</v>
      </c>
      <c r="O801">
        <v>-137</v>
      </c>
      <c r="P801">
        <v>1.902566818288401</v>
      </c>
      <c r="Q801">
        <v>1.7579220314687061</v>
      </c>
      <c r="R801">
        <v>10.74029271954134</v>
      </c>
      <c r="S801">
        <v>9.3877665059192132</v>
      </c>
      <c r="T801">
        <v>13.255229559072481</v>
      </c>
      <c r="U801">
        <v>11.98857325143897</v>
      </c>
      <c r="V801">
        <v>2.9332341195785618</v>
      </c>
      <c r="W801">
        <v>3.2576279109011179</v>
      </c>
      <c r="X801">
        <v>72.865479979692566</v>
      </c>
      <c r="Y801">
        <v>41.655783213812867</v>
      </c>
      <c r="Z801">
        <v>1.593940834516242</v>
      </c>
      <c r="AA801">
        <v>24.244128088317382</v>
      </c>
      <c r="AB801">
        <v>12.47853938049534</v>
      </c>
      <c r="AC801">
        <v>12.800423516054449</v>
      </c>
      <c r="AD801">
        <v>14.39883023822896</v>
      </c>
      <c r="AE801">
        <v>60.150129856448537</v>
      </c>
    </row>
    <row r="802" spans="1:31" x14ac:dyDescent="0.25">
      <c r="A802" t="str">
        <v>12/02/10</v>
      </c>
      <c r="B802">
        <v>23.6</v>
      </c>
      <c r="C802">
        <v>23.6</v>
      </c>
      <c r="D802" s="1">
        <v>23.6</v>
      </c>
      <c r="E802">
        <v>23.6</v>
      </c>
      <c r="F802">
        <v>23.6</v>
      </c>
      <c r="G802">
        <v>1.2729696201151359</v>
      </c>
      <c r="H802">
        <v>23.31</v>
      </c>
      <c r="I802">
        <v>23.379168</v>
      </c>
      <c r="J802">
        <v>23.523333000000001</v>
      </c>
      <c r="K802">
        <v>23.8675</v>
      </c>
      <c r="L802">
        <v>23.873076999999999</v>
      </c>
      <c r="M802">
        <v>49.262805999999998</v>
      </c>
      <c r="N802" s="1">
        <f>-100*(_xll.FDS($A$1,"P_PRICE_HIGH("&amp;A802&amp;","&amp;A802&amp;"-14D,,,,""PRICE"",""INTRA"")") - B802)/(_xll.FDS($A$1,"P_PRICE_HIGH("&amp;A802&amp;","&amp;A802&amp;"-14D,,,,""PRICE"",""INTRA"")") - _xll.FDS($A$1,"P_PRICE_LOW("&amp;A802&amp;","&amp;A802&amp;"-14D,,,,""PRICE"",""INTRA"")"))</f>
        <v>-1346.6248192454316</v>
      </c>
      <c r="O802">
        <v>-114</v>
      </c>
      <c r="P802">
        <v>1.916374746966921</v>
      </c>
      <c r="Q802">
        <v>1.7721416627350479</v>
      </c>
      <c r="R802">
        <v>10.79236468475715</v>
      </c>
      <c r="S802">
        <v>9.4352861016588552</v>
      </c>
      <c r="T802">
        <v>13.349318871409171</v>
      </c>
      <c r="U802">
        <v>12.078797042133671</v>
      </c>
      <c r="V802">
        <v>2.9090765370166869</v>
      </c>
      <c r="W802">
        <v>3.2292289583795508</v>
      </c>
      <c r="X802">
        <v>87.966256046874378</v>
      </c>
      <c r="Y802">
        <v>41.605931916214971</v>
      </c>
      <c r="Z802">
        <v>1.7599613882335789</v>
      </c>
      <c r="AA802">
        <v>24.54119989298562</v>
      </c>
      <c r="AB802">
        <v>12.44473699214806</v>
      </c>
      <c r="AC802">
        <v>12.89708213901967</v>
      </c>
      <c r="AD802">
        <v>14.493839363890009</v>
      </c>
      <c r="AE802">
        <v>59.963663704313809</v>
      </c>
    </row>
    <row r="803" spans="1:31" x14ac:dyDescent="0.25">
      <c r="A803" t="str">
        <v>12/03/10</v>
      </c>
      <c r="B803">
        <v>23.55</v>
      </c>
      <c r="C803">
        <v>23.55</v>
      </c>
      <c r="D803" s="1">
        <v>23.55</v>
      </c>
      <c r="E803">
        <v>23.55</v>
      </c>
      <c r="F803">
        <v>23.55</v>
      </c>
      <c r="G803">
        <v>1.1988612293090091</v>
      </c>
      <c r="H803">
        <v>23.42</v>
      </c>
      <c r="I803">
        <v>23.395834000000001</v>
      </c>
      <c r="J803">
        <v>23.47</v>
      </c>
      <c r="K803">
        <v>23.795000000000002</v>
      </c>
      <c r="L803">
        <v>23.863461999999998</v>
      </c>
      <c r="M803">
        <v>48.489150000000002</v>
      </c>
      <c r="N803" s="1">
        <f>-100*(_xll.FDS($A$1,"P_PRICE_HIGH("&amp;A803&amp;","&amp;A803&amp;"-14D,,,,""PRICE"",""INTRA"")") - B803)/(_xll.FDS($A$1,"P_PRICE_HIGH("&amp;A803&amp;","&amp;A803&amp;"-14D,,,,""PRICE"",""INTRA"")") - _xll.FDS($A$1,"P_PRICE_LOW("&amp;A803&amp;","&amp;A803&amp;"-14D,,,,""PRICE"",""INTRA"")"))</f>
        <v>-1523.2115610695616</v>
      </c>
      <c r="O803">
        <v>-135</v>
      </c>
      <c r="P803">
        <v>1.907470513894918</v>
      </c>
      <c r="Q803">
        <v>1.7628952693212581</v>
      </c>
      <c r="R803">
        <v>10.728185371781359</v>
      </c>
      <c r="S803">
        <v>9.3777314222523032</v>
      </c>
      <c r="T803">
        <v>13.307057394112309</v>
      </c>
      <c r="U803">
        <v>12.056793762510861</v>
      </c>
      <c r="V803">
        <v>2.9214327141336001</v>
      </c>
      <c r="W803">
        <v>3.2357728747127981</v>
      </c>
      <c r="X803">
        <v>13.47221008052942</v>
      </c>
      <c r="Y803">
        <v>41.455099665560041</v>
      </c>
      <c r="Z803">
        <v>1.7483457409067571</v>
      </c>
      <c r="AA803">
        <v>24.925165718128849</v>
      </c>
      <c r="AB803">
        <v>12.557192577866131</v>
      </c>
      <c r="AC803">
        <v>12.823712500341131</v>
      </c>
      <c r="AD803">
        <v>14.430315233161741</v>
      </c>
      <c r="AE803">
        <v>59.992645210378022</v>
      </c>
    </row>
    <row r="804" spans="1:31" x14ac:dyDescent="0.25">
      <c r="A804" t="str">
        <v>12/06/10</v>
      </c>
      <c r="B804">
        <v>23.35</v>
      </c>
      <c r="C804">
        <v>23.35</v>
      </c>
      <c r="D804" s="1">
        <v>23.35</v>
      </c>
      <c r="E804">
        <v>23.35</v>
      </c>
      <c r="F804">
        <v>23.35</v>
      </c>
      <c r="G804">
        <v>1.1931738842782309</v>
      </c>
      <c r="H804">
        <v>23.42</v>
      </c>
      <c r="I804">
        <v>23.362500000000001</v>
      </c>
      <c r="J804">
        <v>23.416665999999999</v>
      </c>
      <c r="K804">
        <v>23.7075</v>
      </c>
      <c r="L804">
        <v>23.871155000000002</v>
      </c>
      <c r="M804">
        <v>45.416676000000002</v>
      </c>
      <c r="N804" s="1">
        <f>-100*(_xll.FDS($A$1,"P_PRICE_HIGH("&amp;A804&amp;","&amp;A804&amp;"-14D,,,,""PRICE"",""INTRA"")") - B804)/(_xll.FDS($A$1,"P_PRICE_HIGH("&amp;A804&amp;","&amp;A804&amp;"-14D,,,,""PRICE"",""INTRA"")") - _xll.FDS($A$1,"P_PRICE_LOW("&amp;A804&amp;","&amp;A804&amp;"-14D,,,,""PRICE"",""INTRA"")"))</f>
        <v>-1847.7158763678249</v>
      </c>
      <c r="O804">
        <v>-152</v>
      </c>
      <c r="P804">
        <v>1.888983498752689</v>
      </c>
      <c r="Q804">
        <v>1.744532615208835</v>
      </c>
      <c r="R804">
        <v>10.6818904080433</v>
      </c>
      <c r="S804">
        <v>9.337414822511402</v>
      </c>
      <c r="T804">
        <v>13.38426611764973</v>
      </c>
      <c r="U804">
        <v>12.127548377647811</v>
      </c>
      <c r="V804">
        <v>2.9438603418270208</v>
      </c>
      <c r="W804">
        <v>3.2633455961256992</v>
      </c>
      <c r="X804">
        <v>17.086087645468691</v>
      </c>
      <c r="Y804">
        <v>41.42437896756585</v>
      </c>
      <c r="Z804">
        <v>2.085393636400739</v>
      </c>
      <c r="AA804">
        <v>26.704154911045372</v>
      </c>
      <c r="AB804">
        <v>12.85043051641223</v>
      </c>
      <c r="AC804">
        <v>12.70489457728689</v>
      </c>
      <c r="AD804">
        <v>14.3378396284776</v>
      </c>
      <c r="AE804">
        <v>60.140872115278221</v>
      </c>
    </row>
    <row r="805" spans="1:31" x14ac:dyDescent="0.25">
      <c r="A805" t="str">
        <v>12/07/10</v>
      </c>
      <c r="B805">
        <v>23.6</v>
      </c>
      <c r="C805">
        <v>23.6</v>
      </c>
      <c r="D805" s="1">
        <v>23.6</v>
      </c>
      <c r="E805">
        <v>23.6</v>
      </c>
      <c r="F805">
        <v>23.6</v>
      </c>
      <c r="G805">
        <v>1.229413928755668</v>
      </c>
      <c r="H805">
        <v>23.5</v>
      </c>
      <c r="I805">
        <v>23.35</v>
      </c>
      <c r="J805">
        <v>23.403334000000001</v>
      </c>
      <c r="K805">
        <v>23.642499999999998</v>
      </c>
      <c r="L805">
        <v>23.863461999999998</v>
      </c>
      <c r="M805">
        <v>49.706595999999998</v>
      </c>
      <c r="N805" s="1">
        <f>-100*(_xll.FDS($A$1,"P_PRICE_HIGH("&amp;A805&amp;","&amp;A805&amp;"-14D,,,,""PRICE"",""INTRA"")") - B805)/(_xll.FDS($A$1,"P_PRICE_HIGH("&amp;A805&amp;","&amp;A805&amp;"-14D,,,,""PRICE"",""INTRA"")") - _xll.FDS($A$1,"P_PRICE_LOW("&amp;A805&amp;","&amp;A805&amp;"-14D,,,,""PRICE"",""INTRA"")"))</f>
        <v>-2619.191091826799</v>
      </c>
      <c r="O805">
        <v>-130</v>
      </c>
      <c r="P805">
        <v>1.901633598023132</v>
      </c>
      <c r="Q805">
        <v>1.7568039379758089</v>
      </c>
      <c r="R805">
        <v>10.767983790113581</v>
      </c>
      <c r="S805">
        <v>9.4125865835715281</v>
      </c>
      <c r="T805">
        <v>13.42729497889189</v>
      </c>
      <c r="U805">
        <v>12.20270693191422</v>
      </c>
      <c r="V805">
        <v>2.919676196117801</v>
      </c>
      <c r="W805">
        <v>3.2416392378344718</v>
      </c>
      <c r="X805">
        <v>91.908064403946639</v>
      </c>
      <c r="Y805">
        <v>41.433941138079341</v>
      </c>
      <c r="Z805">
        <v>2.0361233029381971</v>
      </c>
      <c r="AA805">
        <v>26.37848095842304</v>
      </c>
      <c r="AB805">
        <v>12.859583651704909</v>
      </c>
      <c r="AC805">
        <v>12.79268741220384</v>
      </c>
      <c r="AD805">
        <v>14.430248539695469</v>
      </c>
      <c r="AE805">
        <v>60.019971004444507</v>
      </c>
    </row>
    <row r="806" spans="1:31" x14ac:dyDescent="0.25">
      <c r="A806" t="str">
        <v>12/08/10</v>
      </c>
      <c r="B806">
        <v>23.2</v>
      </c>
      <c r="C806">
        <v>23.2</v>
      </c>
      <c r="D806" s="1">
        <v>23.2</v>
      </c>
      <c r="E806">
        <v>23.2</v>
      </c>
      <c r="F806">
        <v>23.2</v>
      </c>
      <c r="G806">
        <v>1.261193468034425</v>
      </c>
      <c r="H806">
        <v>23.46</v>
      </c>
      <c r="I806">
        <v>23.308332</v>
      </c>
      <c r="J806">
        <v>23.393332999999998</v>
      </c>
      <c r="K806">
        <v>23.57</v>
      </c>
      <c r="L806">
        <v>23.842307999999999</v>
      </c>
      <c r="M806">
        <v>43.778022999999997</v>
      </c>
      <c r="N806" s="1">
        <f>-100*(_xll.FDS($A$1,"P_PRICE_HIGH("&amp;A806&amp;","&amp;A806&amp;"-14D,,,,""PRICE"",""INTRA"")") - B806)/(_xll.FDS($A$1,"P_PRICE_HIGH("&amp;A806&amp;","&amp;A806&amp;"-14D,,,,""PRICE"",""INTRA"")") - _xll.FDS($A$1,"P_PRICE_LOW("&amp;A806&amp;","&amp;A806&amp;"-14D,,,,""PRICE"",""INTRA"")"))</f>
        <v>-2619.2353670415332</v>
      </c>
      <c r="O806">
        <v>-164</v>
      </c>
      <c r="P806">
        <v>1.875575436610412</v>
      </c>
      <c r="Q806">
        <v>1.7321758153413049</v>
      </c>
      <c r="R806">
        <v>10.64012403318471</v>
      </c>
      <c r="S806">
        <v>9.2964706452836019</v>
      </c>
      <c r="T806">
        <v>13.28148896497795</v>
      </c>
      <c r="U806">
        <v>12.063389610825389</v>
      </c>
      <c r="V806">
        <v>2.9627165926704162</v>
      </c>
      <c r="W806">
        <v>3.2952437834949961</v>
      </c>
      <c r="X806">
        <v>3.5765001504234122</v>
      </c>
      <c r="Y806">
        <v>41.557884367732662</v>
      </c>
      <c r="Z806">
        <v>1.7498859454693441</v>
      </c>
      <c r="AA806">
        <v>26.607874003870819</v>
      </c>
      <c r="AB806">
        <v>12.69886560611252</v>
      </c>
      <c r="AC806">
        <v>12.621715098421619</v>
      </c>
      <c r="AD806">
        <v>14.233333653884531</v>
      </c>
      <c r="AE806">
        <v>60.068450775522919</v>
      </c>
    </row>
    <row r="807" spans="1:31" x14ac:dyDescent="0.25">
      <c r="A807" t="str">
        <v>12/09/10</v>
      </c>
      <c r="B807">
        <v>23.3</v>
      </c>
      <c r="C807">
        <v>23.3</v>
      </c>
      <c r="D807" s="1">
        <v>23.3</v>
      </c>
      <c r="E807">
        <v>23.3</v>
      </c>
      <c r="F807">
        <v>23.3</v>
      </c>
      <c r="G807">
        <v>1.2464109008493791</v>
      </c>
      <c r="H807">
        <v>23.4</v>
      </c>
      <c r="I807">
        <v>23.329166000000001</v>
      </c>
      <c r="J807">
        <v>23.363333000000001</v>
      </c>
      <c r="K807">
        <v>23.4925</v>
      </c>
      <c r="L807">
        <v>23.805769000000002</v>
      </c>
      <c r="M807">
        <v>45.527230000000003</v>
      </c>
      <c r="N807" s="1">
        <f>-100*(_xll.FDS($A$1,"P_PRICE_HIGH("&amp;A807&amp;","&amp;A807&amp;"-14D,,,,""PRICE"",""INTRA"")") - B807)/(_xll.FDS($A$1,"P_PRICE_HIGH("&amp;A807&amp;","&amp;A807&amp;"-14D,,,,""PRICE"",""INTRA"")") - _xll.FDS($A$1,"P_PRICE_LOW("&amp;A807&amp;","&amp;A807&amp;"-14D,,,,""PRICE"",""INTRA"")"))</f>
        <v>-2619.2242982378502</v>
      </c>
      <c r="O807">
        <v>-157</v>
      </c>
      <c r="P807">
        <v>1.8807236947595689</v>
      </c>
      <c r="Q807">
        <v>1.7363755035922159</v>
      </c>
      <c r="R807">
        <v>10.614244975224359</v>
      </c>
      <c r="S807">
        <v>9.3149123337125577</v>
      </c>
      <c r="T807">
        <v>13.239359610897759</v>
      </c>
      <c r="U807">
        <v>11.9530158387805</v>
      </c>
      <c r="V807">
        <v>2.9615116907452221</v>
      </c>
      <c r="W807">
        <v>3.2929163324140909</v>
      </c>
      <c r="X807">
        <v>25.51362599066838</v>
      </c>
      <c r="Y807">
        <v>41.580951612351477</v>
      </c>
      <c r="Z807">
        <v>1.6762162882196741</v>
      </c>
      <c r="AA807">
        <v>26.27667931252283</v>
      </c>
      <c r="AB807">
        <v>12.8630098320666</v>
      </c>
      <c r="AC807">
        <v>12.63730051852639</v>
      </c>
      <c r="AD807">
        <v>14.26703964612684</v>
      </c>
      <c r="AE807">
        <v>60.009632629472662</v>
      </c>
    </row>
    <row r="808" spans="1:31" x14ac:dyDescent="0.25">
      <c r="A808" t="str">
        <v>12/10/10</v>
      </c>
      <c r="B808">
        <v>23.35</v>
      </c>
      <c r="C808">
        <v>23.35</v>
      </c>
      <c r="D808" s="1">
        <v>23.35</v>
      </c>
      <c r="E808">
        <v>23.35</v>
      </c>
      <c r="F808">
        <v>23.35</v>
      </c>
      <c r="G808">
        <v>1.18380491217363</v>
      </c>
      <c r="H808">
        <v>23.36</v>
      </c>
      <c r="I808">
        <v>23.341667000000001</v>
      </c>
      <c r="J808">
        <v>23.336666000000001</v>
      </c>
      <c r="K808">
        <v>23.442499999999999</v>
      </c>
      <c r="L808">
        <v>23.757691999999999</v>
      </c>
      <c r="M808">
        <v>46.424767000000003</v>
      </c>
      <c r="N808" s="1">
        <f>-100*(_xll.FDS($A$1,"P_PRICE_HIGH("&amp;A808&amp;","&amp;A808&amp;"-14D,,,,""PRICE"",""INTRA"")") - B808)/(_xll.FDS($A$1,"P_PRICE_HIGH("&amp;A808&amp;","&amp;A808&amp;"-14D,,,,""PRICE"",""INTRA"")") - _xll.FDS($A$1,"P_PRICE_LOW("&amp;A808&amp;","&amp;A808&amp;"-14D,,,,""PRICE"",""INTRA"")"))</f>
        <v>-2844.5379671277133</v>
      </c>
      <c r="O808">
        <v>-167</v>
      </c>
      <c r="P808">
        <v>1.8797332238970841</v>
      </c>
      <c r="Q808">
        <v>1.7348373933691741</v>
      </c>
      <c r="R808">
        <v>10.585405622225119</v>
      </c>
      <c r="S808">
        <v>9.2906470254799345</v>
      </c>
      <c r="T808">
        <v>13.23641096849566</v>
      </c>
      <c r="U808">
        <v>11.95341150093919</v>
      </c>
      <c r="V808">
        <v>2.9634434755321899</v>
      </c>
      <c r="W808">
        <v>3.2939952647965991</v>
      </c>
      <c r="X808">
        <v>38.20568271412246</v>
      </c>
      <c r="Y808">
        <v>41.613065932505293</v>
      </c>
      <c r="Z808">
        <v>1.3126491761420691</v>
      </c>
      <c r="AA808">
        <v>26.45101864357153</v>
      </c>
      <c r="AB808">
        <v>12.799682294752371</v>
      </c>
      <c r="AC808">
        <v>12.64238848816577</v>
      </c>
      <c r="AD808">
        <v>14.264892026686089</v>
      </c>
      <c r="AE808">
        <v>59.972253943499197</v>
      </c>
    </row>
    <row r="809" spans="1:31" x14ac:dyDescent="0.25">
      <c r="A809" t="str">
        <v>12/13/10</v>
      </c>
      <c r="B809">
        <v>23.5</v>
      </c>
      <c r="C809">
        <v>23.5</v>
      </c>
      <c r="D809" s="1">
        <v>23.5</v>
      </c>
      <c r="E809">
        <v>23.5</v>
      </c>
      <c r="F809">
        <v>23.5</v>
      </c>
      <c r="G809">
        <v>1.1890591962980439</v>
      </c>
      <c r="H809">
        <v>23.39</v>
      </c>
      <c r="I809">
        <v>23.366667</v>
      </c>
      <c r="J809">
        <v>23.323333999999999</v>
      </c>
      <c r="K809">
        <v>23.41</v>
      </c>
      <c r="L809">
        <v>23.7</v>
      </c>
      <c r="M809">
        <v>49.132584000000001</v>
      </c>
      <c r="N809" s="1">
        <f>-100*(_xll.FDS($A$1,"P_PRICE_HIGH("&amp;A809&amp;","&amp;A809&amp;"-14D,,,,""PRICE"",""INTRA"")") - B809)/(_xll.FDS($A$1,"P_PRICE_HIGH("&amp;A809&amp;","&amp;A809&amp;"-14D,,,,""PRICE"",""INTRA"")") - _xll.FDS($A$1,"P_PRICE_LOW("&amp;A809&amp;","&amp;A809&amp;"-14D,,,,""PRICE"",""INTRA"")"))</f>
        <v>-2844.5198789296596</v>
      </c>
      <c r="O809">
        <v>-143</v>
      </c>
      <c r="P809">
        <v>1.8915911026402381</v>
      </c>
      <c r="Q809">
        <v>1.74575417644663</v>
      </c>
      <c r="R809">
        <v>10.670542975247949</v>
      </c>
      <c r="S809">
        <v>9.3211034268535045</v>
      </c>
      <c r="T809">
        <v>13.36801070132981</v>
      </c>
      <c r="U809">
        <v>12.09839839878949</v>
      </c>
      <c r="V809">
        <v>2.9422001966082441</v>
      </c>
      <c r="W809">
        <v>3.2739106168637648</v>
      </c>
      <c r="X809">
        <v>91.266878914538836</v>
      </c>
      <c r="Y809">
        <v>41.610618127868698</v>
      </c>
      <c r="Z809">
        <v>0.94779884252815572</v>
      </c>
      <c r="AA809">
        <v>26.820393834232831</v>
      </c>
      <c r="AB809">
        <v>12.829383550428419</v>
      </c>
      <c r="AC809">
        <v>12.717967291819029</v>
      </c>
      <c r="AD809">
        <v>14.34736332757649</v>
      </c>
      <c r="AE809">
        <v>59.956572583594422</v>
      </c>
    </row>
    <row r="810" spans="1:31" x14ac:dyDescent="0.25">
      <c r="A810" t="str">
        <v>12/14/10</v>
      </c>
      <c r="B810">
        <v>23.6</v>
      </c>
      <c r="C810">
        <v>23.6</v>
      </c>
      <c r="D810" s="1">
        <v>23.6</v>
      </c>
      <c r="E810">
        <v>23.6</v>
      </c>
      <c r="F810">
        <v>23.6</v>
      </c>
      <c r="G810">
        <v>1.152777656191655</v>
      </c>
      <c r="H810">
        <v>23.39</v>
      </c>
      <c r="I810">
        <v>23.416665999999999</v>
      </c>
      <c r="J810">
        <v>23.36</v>
      </c>
      <c r="K810">
        <v>23.4</v>
      </c>
      <c r="L810">
        <v>23.642306999999999</v>
      </c>
      <c r="M810">
        <v>50.913764999999998</v>
      </c>
      <c r="N810" s="1">
        <f>-100*(_xll.FDS($A$1,"P_PRICE_HIGH("&amp;A810&amp;","&amp;A810&amp;"-14D,,,,""PRICE"",""INTRA"")") - B810)/(_xll.FDS($A$1,"P_PRICE_HIGH("&amp;A810&amp;","&amp;A810&amp;"-14D,,,,""PRICE"",""INTRA"")") - _xll.FDS($A$1,"P_PRICE_LOW("&amp;A810&amp;","&amp;A810&amp;"-14D,,,,""PRICE"",""INTRA"")"))</f>
        <v>-2844.507820130957</v>
      </c>
      <c r="O810">
        <v>-129</v>
      </c>
      <c r="P810">
        <v>1.899314197692421</v>
      </c>
      <c r="Q810">
        <v>1.752799348727599</v>
      </c>
      <c r="R810">
        <v>10.716071322618239</v>
      </c>
      <c r="S810">
        <v>9.3596283878049409</v>
      </c>
      <c r="T810">
        <v>13.345828056624869</v>
      </c>
      <c r="U810">
        <v>12.052605125991541</v>
      </c>
      <c r="V810">
        <v>2.9321863486970652</v>
      </c>
      <c r="W810">
        <v>3.2516479484393339</v>
      </c>
      <c r="X810">
        <v>86.342679020128159</v>
      </c>
      <c r="Y810">
        <v>41.414347158321902</v>
      </c>
      <c r="Z810">
        <v>1.1413267507662039</v>
      </c>
      <c r="AA810">
        <v>26.394556094528969</v>
      </c>
      <c r="AB810">
        <v>13.020708154731491</v>
      </c>
      <c r="AC810">
        <v>12.74407325236665</v>
      </c>
      <c r="AD810">
        <v>14.397042262792651</v>
      </c>
      <c r="AE810">
        <v>59.946815334138392</v>
      </c>
    </row>
    <row r="811" spans="1:31" x14ac:dyDescent="0.25">
      <c r="A811" t="str">
        <v>12/15/10</v>
      </c>
      <c r="B811">
        <v>23.05</v>
      </c>
      <c r="C811">
        <v>23.05</v>
      </c>
      <c r="D811" s="1">
        <v>23.05</v>
      </c>
      <c r="E811">
        <v>23.05</v>
      </c>
      <c r="F811">
        <v>23.05</v>
      </c>
      <c r="G811">
        <v>1.194679523522389</v>
      </c>
      <c r="H811">
        <v>23.36</v>
      </c>
      <c r="I811">
        <v>23.391666000000001</v>
      </c>
      <c r="J811">
        <v>23.35</v>
      </c>
      <c r="K811">
        <v>23.385000000000002</v>
      </c>
      <c r="L811">
        <v>23.571154</v>
      </c>
      <c r="M811">
        <v>42.16798</v>
      </c>
      <c r="N811" s="1">
        <f>-100*(_xll.FDS($A$1,"P_PRICE_HIGH("&amp;A811&amp;","&amp;A811&amp;"-14D,,,,""PRICE"",""INTRA"")") - B811)/(_xll.FDS($A$1,"P_PRICE_HIGH("&amp;A811&amp;","&amp;A811&amp;"-14D,,,,""PRICE"",""INTRA"")") - _xll.FDS($A$1,"P_PRICE_LOW("&amp;A811&amp;","&amp;A811&amp;"-14D,,,,""PRICE"",""INTRA"")"))</f>
        <v>-2844.5741435238206</v>
      </c>
      <c r="O811">
        <v>-169</v>
      </c>
      <c r="P811">
        <v>1.864435506227847</v>
      </c>
      <c r="Q811">
        <v>1.719333683911362</v>
      </c>
      <c r="R811">
        <v>10.51621829389854</v>
      </c>
      <c r="S811">
        <v>9.205542473094237</v>
      </c>
      <c r="T811">
        <v>13.20491351364149</v>
      </c>
      <c r="U811">
        <v>11.90807879248301</v>
      </c>
      <c r="V811">
        <v>2.9826283834075138</v>
      </c>
      <c r="W811">
        <v>3.3138712754486388</v>
      </c>
      <c r="X811">
        <v>0.51792273530662314</v>
      </c>
      <c r="Y811">
        <v>41.46899260826045</v>
      </c>
      <c r="Z811">
        <v>1.010994140143131</v>
      </c>
      <c r="AA811">
        <v>26.798650203005518</v>
      </c>
      <c r="AB811">
        <v>12.934157109115819</v>
      </c>
      <c r="AC811">
        <v>12.52085899966972</v>
      </c>
      <c r="AD811">
        <v>14.14752069026952</v>
      </c>
      <c r="AE811">
        <v>60.014383998858428</v>
      </c>
    </row>
    <row r="812" spans="1:31" x14ac:dyDescent="0.25">
      <c r="A812" t="str">
        <v>12/16/10</v>
      </c>
      <c r="B812">
        <v>22.8</v>
      </c>
      <c r="C812">
        <v>22.8</v>
      </c>
      <c r="D812" s="1">
        <v>22.8</v>
      </c>
      <c r="E812">
        <v>22.8</v>
      </c>
      <c r="F812">
        <v>22.8</v>
      </c>
      <c r="G812">
        <v>1.1395399065617959</v>
      </c>
      <c r="H812">
        <v>23.26</v>
      </c>
      <c r="I812">
        <v>23.358333999999999</v>
      </c>
      <c r="J812">
        <v>23.323333999999999</v>
      </c>
      <c r="K812">
        <v>23.337499999999999</v>
      </c>
      <c r="L812">
        <v>23.5</v>
      </c>
      <c r="M812">
        <v>38.89725</v>
      </c>
      <c r="N812" s="1">
        <f>-100*(_xll.FDS($A$1,"P_PRICE_HIGH("&amp;A812&amp;","&amp;A812&amp;"-14D,,,,""PRICE"",""INTRA"")") - B812)/(_xll.FDS($A$1,"P_PRICE_HIGH("&amp;A812&amp;","&amp;A812&amp;"-14D,,,,""PRICE"",""INTRA"")") - _xll.FDS($A$1,"P_PRICE_LOW("&amp;A812&amp;","&amp;A812&amp;"-14D,,,,""PRICE"",""INTRA"")"))</f>
        <v>-2328.0058028797266</v>
      </c>
      <c r="O812">
        <v>-205</v>
      </c>
      <c r="P812">
        <v>1.8381392022054941</v>
      </c>
      <c r="Q812">
        <v>1.693717046882556</v>
      </c>
      <c r="R812">
        <v>10.38792784410658</v>
      </c>
      <c r="S812">
        <v>9.0679793662395713</v>
      </c>
      <c r="T812">
        <v>13.089566769610929</v>
      </c>
      <c r="U812">
        <v>11.805519090689449</v>
      </c>
      <c r="V812">
        <v>3.0236715662191211</v>
      </c>
      <c r="W812">
        <v>3.3622401551286991</v>
      </c>
      <c r="X812">
        <v>2.3730434432503649</v>
      </c>
      <c r="Y812">
        <v>41.466184769715809</v>
      </c>
      <c r="Z812">
        <v>0.94296556073451521</v>
      </c>
      <c r="AA812">
        <v>27.242017333460421</v>
      </c>
      <c r="AB812">
        <v>12.920217498681311</v>
      </c>
      <c r="AC812">
        <v>12.33946843409977</v>
      </c>
      <c r="AD812">
        <v>13.949881784926241</v>
      </c>
      <c r="AE812">
        <v>60.028928735121198</v>
      </c>
    </row>
    <row r="813" spans="1:31" x14ac:dyDescent="0.25">
      <c r="A813" t="str">
        <v>12/17/10</v>
      </c>
      <c r="B813">
        <v>22.85</v>
      </c>
      <c r="C813">
        <v>22.85</v>
      </c>
      <c r="D813" s="1">
        <v>22.85</v>
      </c>
      <c r="E813">
        <v>22.85</v>
      </c>
      <c r="F813">
        <v>22.85</v>
      </c>
      <c r="G813">
        <v>1.1426535372512561</v>
      </c>
      <c r="H813">
        <v>23.16</v>
      </c>
      <c r="I813">
        <v>23.3125</v>
      </c>
      <c r="J813">
        <v>23.313334000000001</v>
      </c>
      <c r="K813">
        <v>23.2925</v>
      </c>
      <c r="L813">
        <v>23.423076999999999</v>
      </c>
      <c r="M813">
        <v>39.901269999999997</v>
      </c>
      <c r="N813" s="1">
        <f>-100*(_xll.FDS($A$1,"P_PRICE_HIGH("&amp;A813&amp;","&amp;A813&amp;"-14D,,,,""PRICE"",""INTRA"")") - B813)/(_xll.FDS($A$1,"P_PRICE_HIGH("&amp;A813&amp;","&amp;A813&amp;"-14D,,,,""PRICE"",""INTRA"")") - _xll.FDS($A$1,"P_PRICE_LOW("&amp;A813&amp;","&amp;A813&amp;"-14D,,,,""PRICE"",""INTRA"")"))</f>
        <v>-2158.9361546346477</v>
      </c>
      <c r="O813">
        <v>-206</v>
      </c>
      <c r="P813">
        <v>1.846203027263186</v>
      </c>
      <c r="Q813">
        <v>1.7004921273611879</v>
      </c>
      <c r="R813">
        <v>10.379211805680191</v>
      </c>
      <c r="S813">
        <v>9.0583088764805488</v>
      </c>
      <c r="T813">
        <v>13.17836894539337</v>
      </c>
      <c r="U813">
        <v>11.8587667529636</v>
      </c>
      <c r="V813">
        <v>3.0088452581969518</v>
      </c>
      <c r="W813">
        <v>3.3472267598648342</v>
      </c>
      <c r="X813">
        <v>32.709969984638789</v>
      </c>
      <c r="Y813">
        <v>41.436807062815788</v>
      </c>
      <c r="Z813">
        <v>1.235369688547806</v>
      </c>
      <c r="AA813">
        <v>26.75205742536691</v>
      </c>
      <c r="AB813">
        <v>12.90702506255138</v>
      </c>
      <c r="AC813">
        <v>12.385624784270551</v>
      </c>
      <c r="AD813">
        <v>13.996972638852659</v>
      </c>
      <c r="AE813">
        <v>60.88740874501044</v>
      </c>
    </row>
    <row r="814" spans="1:31" x14ac:dyDescent="0.25">
      <c r="A814" t="str">
        <v>12/20/10</v>
      </c>
      <c r="B814">
        <v>22.8</v>
      </c>
      <c r="C814">
        <v>22.8</v>
      </c>
      <c r="D814" s="1">
        <v>22.8</v>
      </c>
      <c r="E814">
        <v>22.8</v>
      </c>
      <c r="F814">
        <v>22.8</v>
      </c>
      <c r="G814">
        <v>1.1426617852623679</v>
      </c>
      <c r="H814">
        <v>23.02</v>
      </c>
      <c r="I814">
        <v>23.245832</v>
      </c>
      <c r="J814">
        <v>23.276667</v>
      </c>
      <c r="K814">
        <v>23.247499999999999</v>
      </c>
      <c r="L814">
        <v>23.363461999999998</v>
      </c>
      <c r="M814">
        <v>39.207470000000001</v>
      </c>
      <c r="N814" s="1">
        <f>-100*(_xll.FDS($A$1,"P_PRICE_HIGH("&amp;A814&amp;","&amp;A814&amp;"-14D,,,,""PRICE"",""INTRA"")") - B814)/(_xll.FDS($A$1,"P_PRICE_HIGH("&amp;A814&amp;","&amp;A814&amp;"-14D,,,,""PRICE"",""INTRA"")") - _xll.FDS($A$1,"P_PRICE_LOW("&amp;A814&amp;","&amp;A814&amp;"-14D,,,,""PRICE"",""INTRA"")"))</f>
        <v>-1934.2273569589504</v>
      </c>
      <c r="O814">
        <v>-214</v>
      </c>
      <c r="P814">
        <v>1.835441750890304</v>
      </c>
      <c r="Q814">
        <v>1.6903256203924051</v>
      </c>
      <c r="R814">
        <v>10.39969017914105</v>
      </c>
      <c r="S814">
        <v>9.0562931244926972</v>
      </c>
      <c r="T814">
        <v>13.156168026044559</v>
      </c>
      <c r="U814">
        <v>11.8331564143813</v>
      </c>
      <c r="V814">
        <v>3.0177905149497062</v>
      </c>
      <c r="W814">
        <v>3.365503143097635</v>
      </c>
      <c r="X814">
        <v>25.83450011709796</v>
      </c>
      <c r="Y814">
        <v>41.421025135769973</v>
      </c>
      <c r="Z814">
        <v>1.042746820189431</v>
      </c>
      <c r="AA814">
        <v>26.52311775274466</v>
      </c>
      <c r="AB814">
        <v>12.976388540685351</v>
      </c>
      <c r="AC814">
        <v>12.31248721680808</v>
      </c>
      <c r="AD814">
        <v>13.92193663380252</v>
      </c>
      <c r="AE814">
        <v>60.835385487905263</v>
      </c>
    </row>
    <row r="815" spans="1:31" x14ac:dyDescent="0.25">
      <c r="A815" t="str">
        <v>12/21/10</v>
      </c>
      <c r="B815">
        <v>23.2</v>
      </c>
      <c r="C815">
        <v>23.2</v>
      </c>
      <c r="D815" s="1">
        <v>23.2</v>
      </c>
      <c r="E815">
        <v>23.2</v>
      </c>
      <c r="F815">
        <v>23.2</v>
      </c>
      <c r="G815">
        <v>1.046984220098911</v>
      </c>
      <c r="H815">
        <v>22.94</v>
      </c>
      <c r="I815">
        <v>23.216667000000001</v>
      </c>
      <c r="J815">
        <v>23.276667</v>
      </c>
      <c r="K815">
        <v>23.254999999999999</v>
      </c>
      <c r="L815">
        <v>23.326923000000001</v>
      </c>
      <c r="M815">
        <v>47.127903000000003</v>
      </c>
      <c r="N815" s="1">
        <f>-100*(_xll.FDS($A$1,"P_PRICE_HIGH("&amp;A815&amp;","&amp;A815&amp;"-14D,,,,""PRICE"",""INTRA"")") - B815)/(_xll.FDS($A$1,"P_PRICE_HIGH("&amp;A815&amp;","&amp;A815&amp;"-14D,,,,""PRICE"",""INTRA"")") - _xll.FDS($A$1,"P_PRICE_LOW("&amp;A815&amp;","&amp;A815&amp;"-14D,,,,""PRICE"",""INTRA"")"))</f>
        <v>-1934.1945587825289</v>
      </c>
      <c r="O815">
        <v>-172</v>
      </c>
      <c r="P815">
        <v>1.863756354577691</v>
      </c>
      <c r="Q815">
        <v>1.716876517801649</v>
      </c>
      <c r="R815">
        <v>10.56725500981335</v>
      </c>
      <c r="S815">
        <v>9.2047983836809326</v>
      </c>
      <c r="T815">
        <v>13.362105921971921</v>
      </c>
      <c r="U815">
        <v>12.02574999047857</v>
      </c>
      <c r="V815">
        <v>2.9718197688680421</v>
      </c>
      <c r="W815">
        <v>3.3141502513075141</v>
      </c>
      <c r="X815">
        <v>97.101982669932184</v>
      </c>
      <c r="Y815">
        <v>41.408049449561723</v>
      </c>
      <c r="Z815">
        <v>1.092800133100513</v>
      </c>
      <c r="AA815">
        <v>26.571200969179689</v>
      </c>
      <c r="AB815">
        <v>12.916693834900171</v>
      </c>
      <c r="AC815">
        <v>12.49889164377063</v>
      </c>
      <c r="AD815">
        <v>14.117807716971789</v>
      </c>
      <c r="AE815">
        <v>60.821537963670643</v>
      </c>
    </row>
    <row r="816" spans="1:31" x14ac:dyDescent="0.25">
      <c r="A816" t="str">
        <v>12/22/10</v>
      </c>
      <c r="B816">
        <v>23.2</v>
      </c>
      <c r="C816">
        <v>23.2</v>
      </c>
      <c r="D816" s="1">
        <v>23.2</v>
      </c>
      <c r="E816">
        <v>23.2</v>
      </c>
      <c r="F816">
        <v>23.2</v>
      </c>
      <c r="G816">
        <v>1.036888892513832</v>
      </c>
      <c r="H816">
        <v>22.97</v>
      </c>
      <c r="I816">
        <v>23.204166000000001</v>
      </c>
      <c r="J816">
        <v>23.263334</v>
      </c>
      <c r="K816">
        <v>23.254999999999999</v>
      </c>
      <c r="L816">
        <v>23.303846</v>
      </c>
      <c r="M816">
        <v>47.127903000000003</v>
      </c>
      <c r="N816" s="1">
        <f>-100*(_xll.FDS($A$1,"P_PRICE_HIGH("&amp;A816&amp;","&amp;A816&amp;"-14D,,,,""PRICE"",""INTRA"")") - B816)/(_xll.FDS($A$1,"P_PRICE_HIGH("&amp;A816&amp;","&amp;A816&amp;"-14D,,,,""PRICE"",""INTRA"")") - _xll.FDS($A$1,"P_PRICE_LOW("&amp;A816&amp;","&amp;A816&amp;"-14D,,,,""PRICE"",""INTRA"")"))</f>
        <v>-1934.1945587825289</v>
      </c>
      <c r="O816">
        <v>-156</v>
      </c>
      <c r="P816">
        <v>1.8643944817126989</v>
      </c>
      <c r="Q816">
        <v>1.7166265100304641</v>
      </c>
      <c r="R816">
        <v>10.580845488524799</v>
      </c>
      <c r="S816">
        <v>9.1932463613519619</v>
      </c>
      <c r="T816">
        <v>13.33861279444957</v>
      </c>
      <c r="U816">
        <v>12.004403683912299</v>
      </c>
      <c r="V816">
        <v>2.971453179152387</v>
      </c>
      <c r="W816">
        <v>3.317297542093006</v>
      </c>
      <c r="X816">
        <v>43.914296732498492</v>
      </c>
      <c r="Y816">
        <v>41.406606430454737</v>
      </c>
      <c r="Z816">
        <v>1.378394724550597</v>
      </c>
      <c r="AA816">
        <v>26.313989781102659</v>
      </c>
      <c r="AB816">
        <v>13.02539439364052</v>
      </c>
      <c r="AC816">
        <v>12.48621376457211</v>
      </c>
      <c r="AD816">
        <v>14.116133606196049</v>
      </c>
      <c r="AE816">
        <v>60.782679027338673</v>
      </c>
    </row>
    <row r="817" spans="1:31" x14ac:dyDescent="0.25">
      <c r="A817" t="str">
        <v>12/23/10</v>
      </c>
      <c r="B817">
        <v>23.05</v>
      </c>
      <c r="C817">
        <v>23.05</v>
      </c>
      <c r="D817" s="1">
        <v>23.05</v>
      </c>
      <c r="E817">
        <v>23.05</v>
      </c>
      <c r="F817">
        <v>23.05</v>
      </c>
      <c r="G817">
        <v>1.04698436468071</v>
      </c>
      <c r="H817">
        <v>23.02</v>
      </c>
      <c r="I817">
        <v>23.158332999999999</v>
      </c>
      <c r="J817">
        <v>23.226666999999999</v>
      </c>
      <c r="K817">
        <v>23.247499999999999</v>
      </c>
      <c r="L817">
        <v>23.292307000000001</v>
      </c>
      <c r="M817">
        <v>44.600693</v>
      </c>
      <c r="N817" s="1">
        <f>-100*(_xll.FDS($A$1,"P_PRICE_HIGH("&amp;A817&amp;","&amp;A817&amp;"-14D,,,,""PRICE"",""INTRA"")") - B817)/(_xll.FDS($A$1,"P_PRICE_HIGH("&amp;A817&amp;","&amp;A817&amp;"-14D,,,,""PRICE"",""INTRA"")") - _xll.FDS($A$1,"P_PRICE_LOW("&amp;A817&amp;","&amp;A817&amp;"-14D,,,,""PRICE"",""INTRA"")"))</f>
        <v>-1934.206858098687</v>
      </c>
      <c r="O817">
        <v>-185</v>
      </c>
      <c r="P817">
        <v>1.8514529059151981</v>
      </c>
      <c r="Q817">
        <v>1.7045165852543509</v>
      </c>
      <c r="R817">
        <v>10.51608675711597</v>
      </c>
      <c r="S817">
        <v>9.1358647105560138</v>
      </c>
      <c r="T817">
        <v>13.284317798846731</v>
      </c>
      <c r="U817">
        <v>11.955826225134221</v>
      </c>
      <c r="V817">
        <v>2.9841930172657531</v>
      </c>
      <c r="W817">
        <v>3.3385360532657158</v>
      </c>
      <c r="X817">
        <v>10.41155084197861</v>
      </c>
      <c r="Y817">
        <v>41.39294603918681</v>
      </c>
      <c r="Z817">
        <v>1.315446514619772</v>
      </c>
      <c r="AA817">
        <v>26.426153393162991</v>
      </c>
      <c r="AB817">
        <v>13.05753416017791</v>
      </c>
      <c r="AC817">
        <v>12.402298417072121</v>
      </c>
      <c r="AD817">
        <v>14.02690513662689</v>
      </c>
      <c r="AE817">
        <v>60.800380122105068</v>
      </c>
    </row>
    <row r="818" spans="1:31" x14ac:dyDescent="0.25">
      <c r="A818" t="str">
        <v>12/24/10</v>
      </c>
      <c r="B818">
        <v>23</v>
      </c>
      <c r="C818">
        <v>23</v>
      </c>
      <c r="D818" s="1">
        <v>23</v>
      </c>
      <c r="E818">
        <v>23</v>
      </c>
      <c r="F818">
        <v>23</v>
      </c>
      <c r="G818">
        <v>1.0297141272148591</v>
      </c>
      <c r="H818">
        <v>23.05</v>
      </c>
      <c r="I818">
        <v>23.141666000000001</v>
      </c>
      <c r="J818">
        <v>23.19</v>
      </c>
      <c r="K818">
        <v>23.247499999999999</v>
      </c>
      <c r="L818">
        <v>23.263462000000001</v>
      </c>
      <c r="M818">
        <v>43.758353999999997</v>
      </c>
      <c r="N818" s="1">
        <f>-100*(_xll.FDS($A$1,"P_PRICE_HIGH("&amp;A818&amp;","&amp;A818&amp;"-14D,,,,""PRICE"",""INTRA"")") - B818)/(_xll.FDS($A$1,"P_PRICE_HIGH("&amp;A818&amp;","&amp;A818&amp;"-14D,,,,""PRICE"",""INTRA"")") - _xll.FDS($A$1,"P_PRICE_LOW("&amp;A818&amp;","&amp;A818&amp;"-14D,,,,""PRICE"",""INTRA"")"))</f>
        <v>-1934.2109578707395</v>
      </c>
      <c r="O818">
        <v>-206</v>
      </c>
      <c r="P818">
        <v>1.8436391124953031</v>
      </c>
      <c r="Q818">
        <v>1.6966777696108499</v>
      </c>
      <c r="R818">
        <v>10.48155728443081</v>
      </c>
      <c r="S818">
        <v>9.1032716677381043</v>
      </c>
      <c r="T818">
        <v>13.234138367199099</v>
      </c>
      <c r="U818">
        <v>11.91712556638538</v>
      </c>
      <c r="V818">
        <v>3.0010186596153128</v>
      </c>
      <c r="W818">
        <v>3.3534633822268449</v>
      </c>
      <c r="X818">
        <v>12.10066330644683</v>
      </c>
      <c r="Y818">
        <v>41.359807718403857</v>
      </c>
      <c r="Z818">
        <v>1.4838225210453999</v>
      </c>
      <c r="AA818">
        <v>26.65735082023339</v>
      </c>
      <c r="AB818">
        <v>13.0930687625077</v>
      </c>
      <c r="AC818">
        <v>12.336712382632509</v>
      </c>
      <c r="AD818">
        <v>13.95780036642434</v>
      </c>
      <c r="AE818">
        <v>60.819866911137247</v>
      </c>
    </row>
    <row r="819" spans="1:31" x14ac:dyDescent="0.25">
      <c r="A819" t="str">
        <v>12/28/10</v>
      </c>
      <c r="B819">
        <v>22.8</v>
      </c>
      <c r="C819">
        <v>22.8</v>
      </c>
      <c r="D819" s="1">
        <v>22.8</v>
      </c>
      <c r="E819">
        <v>22.8</v>
      </c>
      <c r="F819">
        <v>22.8</v>
      </c>
      <c r="G819">
        <v>0.98257619424159581</v>
      </c>
      <c r="H819">
        <v>23.05</v>
      </c>
      <c r="I819">
        <v>23.1</v>
      </c>
      <c r="J819">
        <v>23.153334000000001</v>
      </c>
      <c r="K819">
        <v>23.22</v>
      </c>
      <c r="L819">
        <v>23.226922999999999</v>
      </c>
      <c r="M819">
        <v>40.466183000000001</v>
      </c>
      <c r="N819" s="1">
        <f>-100*(_xll.FDS($A$1,"P_PRICE_HIGH("&amp;A819&amp;","&amp;A819&amp;"-14D,,,,""PRICE"",""INTRA"")") - B819)/(_xll.FDS($A$1,"P_PRICE_HIGH("&amp;A819&amp;","&amp;A819&amp;"-14D,,,,""PRICE"",""INTRA"")") - _xll.FDS($A$1,"P_PRICE_LOW("&amp;A819&amp;","&amp;A819&amp;"-14D,,,,""PRICE"",""INTRA"")"))</f>
        <v>-2138.2383759601239</v>
      </c>
      <c r="O819">
        <v>-241</v>
      </c>
      <c r="P819">
        <v>1.825107884887746</v>
      </c>
      <c r="Q819">
        <v>1.6786513427093059</v>
      </c>
      <c r="R819">
        <v>10.31397126006733</v>
      </c>
      <c r="S819">
        <v>8.9653944629726112</v>
      </c>
      <c r="T819">
        <v>13.04742828093601</v>
      </c>
      <c r="U819">
        <v>11.732787582920979</v>
      </c>
      <c r="V819">
        <v>3.0322850943037989</v>
      </c>
      <c r="W819">
        <v>3.3873961807416251</v>
      </c>
      <c r="X819">
        <v>2.087929798216142</v>
      </c>
      <c r="Y819">
        <v>41.29592253228374</v>
      </c>
      <c r="Z819">
        <v>1.464313461079453</v>
      </c>
      <c r="AA819">
        <v>26.39110696492752</v>
      </c>
      <c r="AB819">
        <v>13.18618993717253</v>
      </c>
      <c r="AC819">
        <v>12.192435435974099</v>
      </c>
      <c r="AD819">
        <v>13.80377309802607</v>
      </c>
      <c r="AE819">
        <v>60.800190837507557</v>
      </c>
    </row>
    <row r="820" spans="1:31" x14ac:dyDescent="0.25">
      <c r="A820" t="str">
        <v>12/29/10</v>
      </c>
      <c r="B820">
        <v>23.15</v>
      </c>
      <c r="C820">
        <v>23.15</v>
      </c>
      <c r="D820" s="1">
        <v>23.15</v>
      </c>
      <c r="E820">
        <v>23.15</v>
      </c>
      <c r="F820">
        <v>23.15</v>
      </c>
      <c r="G820">
        <v>1.0395067350070171</v>
      </c>
      <c r="H820">
        <v>23.04</v>
      </c>
      <c r="I820">
        <v>23.083334000000001</v>
      </c>
      <c r="J820">
        <v>23.123332999999999</v>
      </c>
      <c r="K820">
        <v>23.217500000000001</v>
      </c>
      <c r="L820">
        <v>23.205769</v>
      </c>
      <c r="M820">
        <v>47.859203000000001</v>
      </c>
      <c r="N820" s="1">
        <f>-100*(_xll.FDS($A$1,"P_PRICE_HIGH("&amp;A820&amp;","&amp;A820&amp;"-14D,,,,""PRICE"",""INTRA"")") - B820)/(_xll.FDS($A$1,"P_PRICE_HIGH("&amp;A820&amp;","&amp;A820&amp;"-14D,,,,""PRICE"",""INTRA"")") - _xll.FDS($A$1,"P_PRICE_LOW("&amp;A820&amp;","&amp;A820&amp;"-14D,,,,""PRICE"",""INTRA"")"))</f>
        <v>-2138.2064855901044</v>
      </c>
      <c r="O820">
        <v>-202</v>
      </c>
      <c r="P820">
        <v>1.8536181570374921</v>
      </c>
      <c r="Q820">
        <v>1.7048275924675309</v>
      </c>
      <c r="R820">
        <v>10.463930814361889</v>
      </c>
      <c r="S820">
        <v>9.0903662751127943</v>
      </c>
      <c r="T820">
        <v>13.18027475464006</v>
      </c>
      <c r="U820">
        <v>11.85133351228323</v>
      </c>
      <c r="V820">
        <v>2.9898509942045202</v>
      </c>
      <c r="W820">
        <v>3.3396919512540562</v>
      </c>
      <c r="X820">
        <v>99.12329188516668</v>
      </c>
      <c r="Y820">
        <v>41.400831580124141</v>
      </c>
      <c r="Z820">
        <v>1.121193556043711</v>
      </c>
      <c r="AA820">
        <v>25.685638685869922</v>
      </c>
      <c r="AB820">
        <v>13.020906346823759</v>
      </c>
      <c r="AC820">
        <v>12.397528331058339</v>
      </c>
      <c r="AD820">
        <v>14.012995844046131</v>
      </c>
      <c r="AE820">
        <v>60.745145176609213</v>
      </c>
    </row>
    <row r="821" spans="1:31" x14ac:dyDescent="0.25">
      <c r="A821" t="str">
        <v>12/30/10</v>
      </c>
      <c r="B821">
        <v>23.15</v>
      </c>
      <c r="C821">
        <v>23.15</v>
      </c>
      <c r="D821" s="1">
        <v>23.15</v>
      </c>
      <c r="E821">
        <v>23.15</v>
      </c>
      <c r="F821">
        <v>23.15</v>
      </c>
      <c r="G821">
        <v>1.019255723208321</v>
      </c>
      <c r="H821">
        <v>23.03</v>
      </c>
      <c r="I821">
        <v>23.054167</v>
      </c>
      <c r="J821">
        <v>23.12</v>
      </c>
      <c r="K821">
        <v>23.204999999999998</v>
      </c>
      <c r="L821">
        <v>23.209616</v>
      </c>
      <c r="M821">
        <v>47.859203000000001</v>
      </c>
      <c r="N821" s="1">
        <f>-100*(_xll.FDS($A$1,"P_PRICE_HIGH("&amp;A821&amp;","&amp;A821&amp;"-14D,,,,""PRICE"",""INTRA"")") - B821)/(_xll.FDS($A$1,"P_PRICE_HIGH("&amp;A821&amp;","&amp;A821&amp;"-14D,,,,""PRICE"",""INTRA"")") - _xll.FDS($A$1,"P_PRICE_LOW("&amp;A821&amp;","&amp;A821&amp;"-14D,,,,""PRICE"",""INTRA"")"))</f>
        <v>-2138.2064855901044</v>
      </c>
      <c r="O821">
        <v>-193</v>
      </c>
      <c r="P821">
        <v>1.8583413432781679</v>
      </c>
      <c r="Q821">
        <v>1.709331199283223</v>
      </c>
      <c r="R821">
        <v>10.341766892468961</v>
      </c>
      <c r="S821">
        <v>9.018548282693116</v>
      </c>
      <c r="T821">
        <v>13.143215474013351</v>
      </c>
      <c r="U821">
        <v>11.812537192863831</v>
      </c>
      <c r="V821">
        <v>2.9828930693848679</v>
      </c>
      <c r="W821">
        <v>3.3352420597582602</v>
      </c>
      <c r="X821">
        <v>63.38433723329738</v>
      </c>
      <c r="Y821">
        <v>41.482595250949181</v>
      </c>
      <c r="Z821">
        <v>1.1731492290459531</v>
      </c>
      <c r="AA821">
        <v>25.555149685612442</v>
      </c>
      <c r="AB821">
        <v>12.80811470491501</v>
      </c>
      <c r="AC821">
        <v>12.43811764036364</v>
      </c>
      <c r="AD821">
        <v>14.03181072891263</v>
      </c>
      <c r="AE821">
        <v>60.747724698222228</v>
      </c>
    </row>
    <row r="822" spans="1:31" x14ac:dyDescent="0.25">
      <c r="A822" t="str">
        <v>12/31/10</v>
      </c>
      <c r="B822">
        <v>23.2</v>
      </c>
      <c r="C822">
        <v>23.2</v>
      </c>
      <c r="D822" s="1">
        <v>23.2</v>
      </c>
      <c r="E822">
        <v>23.2</v>
      </c>
      <c r="F822">
        <v>23.2</v>
      </c>
      <c r="G822">
        <v>0.9992774344355545</v>
      </c>
      <c r="H822">
        <v>23.06</v>
      </c>
      <c r="I822">
        <v>23.020834000000001</v>
      </c>
      <c r="J822">
        <v>23.113333000000001</v>
      </c>
      <c r="K822">
        <v>23.184999999999999</v>
      </c>
      <c r="L822">
        <v>23.209616</v>
      </c>
      <c r="M822">
        <v>48.910347000000002</v>
      </c>
      <c r="N822" s="1">
        <f>-100*(_xll.FDS($A$1,"P_PRICE_HIGH("&amp;A822&amp;","&amp;A822&amp;"-14D,,,,""PRICE"",""INTRA"")") - B822)/(_xll.FDS($A$1,"P_PRICE_HIGH("&amp;A822&amp;","&amp;A822&amp;"-14D,,,,""PRICE"",""INTRA"")") - _xll.FDS($A$1,"P_PRICE_LOW("&amp;A822&amp;","&amp;A822&amp;"-14D,,,,""PRICE"",""INTRA"")"))</f>
        <v>-2138.2019298229588</v>
      </c>
      <c r="O822">
        <v>-191</v>
      </c>
      <c r="P822">
        <v>1.856755490422954</v>
      </c>
      <c r="Q822">
        <v>1.707614246175011</v>
      </c>
      <c r="R822">
        <v>10.30020816530325</v>
      </c>
      <c r="S822">
        <v>8.97913730783538</v>
      </c>
      <c r="T822">
        <v>13.16487568616529</v>
      </c>
      <c r="U822">
        <v>11.84365165000964</v>
      </c>
      <c r="V822">
        <v>2.9829649395502069</v>
      </c>
      <c r="W822">
        <v>3.3362647200055151</v>
      </c>
      <c r="X822">
        <v>83.203448851494372</v>
      </c>
      <c r="Y822">
        <v>41.455243765500732</v>
      </c>
      <c r="Z822">
        <v>1.3254754756040481</v>
      </c>
      <c r="AA822">
        <v>25.702176551293238</v>
      </c>
      <c r="AB822">
        <v>12.845576601087011</v>
      </c>
      <c r="AC822">
        <v>12.42564581788708</v>
      </c>
      <c r="AD822">
        <v>14.0217920990564</v>
      </c>
      <c r="AE822">
        <v>60.697700557153212</v>
      </c>
    </row>
    <row r="823" spans="1:31" x14ac:dyDescent="0.25">
      <c r="A823" t="str">
        <v>1/03/11</v>
      </c>
      <c r="B823">
        <v>23.6</v>
      </c>
      <c r="C823">
        <v>23.6</v>
      </c>
      <c r="D823" s="1">
        <v>23.6</v>
      </c>
      <c r="E823">
        <v>23.6</v>
      </c>
      <c r="F823">
        <v>23.6</v>
      </c>
      <c r="G823">
        <v>1.075899358263102</v>
      </c>
      <c r="H823">
        <v>23.18</v>
      </c>
      <c r="I823">
        <v>23.066668</v>
      </c>
      <c r="J823">
        <v>23.13</v>
      </c>
      <c r="K823">
        <v>23.1875</v>
      </c>
      <c r="L823">
        <v>23.225000000000001</v>
      </c>
      <c r="M823">
        <v>56.470688000000003</v>
      </c>
      <c r="N823" s="1">
        <f>-100*(_xll.FDS($A$1,"P_PRICE_HIGH("&amp;A823&amp;","&amp;A823&amp;"-14D,,,,""PRICE"",""INTRA"")") - B823)/(_xll.FDS($A$1,"P_PRICE_HIGH("&amp;A823&amp;","&amp;A823&amp;"-14D,,,,""PRICE"",""INTRA"")") - _xll.FDS($A$1,"P_PRICE_LOW("&amp;A823&amp;","&amp;A823&amp;"-14D,,,,""PRICE"",""INTRA"")"))</f>
        <v>-2138.1654836857938</v>
      </c>
      <c r="O823">
        <v>-147</v>
      </c>
      <c r="P823">
        <v>1.894901265739307</v>
      </c>
      <c r="Q823">
        <v>1.74244335520843</v>
      </c>
      <c r="R823">
        <v>10.551682184657951</v>
      </c>
      <c r="S823">
        <v>9.2083814578924024</v>
      </c>
      <c r="T823">
        <v>13.400092728834521</v>
      </c>
      <c r="U823">
        <v>12.04097970673115</v>
      </c>
      <c r="V823">
        <v>2.9208668923380312</v>
      </c>
      <c r="W823">
        <v>3.27086685703763</v>
      </c>
      <c r="X823">
        <v>100</v>
      </c>
      <c r="Y823">
        <v>41.454091854928492</v>
      </c>
      <c r="Z823">
        <v>0.85338497610897812</v>
      </c>
      <c r="AA823">
        <v>24.808354617050689</v>
      </c>
      <c r="AB823">
        <v>12.801372657813509</v>
      </c>
      <c r="AC823">
        <v>12.675589147704191</v>
      </c>
      <c r="AD823">
        <v>14.30054149307394</v>
      </c>
      <c r="AE823">
        <v>60.661220948327077</v>
      </c>
    </row>
    <row r="824" spans="1:31" x14ac:dyDescent="0.25">
      <c r="A824" t="str">
        <v>1/04/11</v>
      </c>
      <c r="B824">
        <v>23.8</v>
      </c>
      <c r="C824">
        <v>23.8</v>
      </c>
      <c r="D824" s="1">
        <v>23.8</v>
      </c>
      <c r="E824">
        <v>23.8</v>
      </c>
      <c r="F824">
        <v>23.8</v>
      </c>
      <c r="G824">
        <v>1.0711141112170619</v>
      </c>
      <c r="H824">
        <v>23.38</v>
      </c>
      <c r="I824">
        <v>23.15</v>
      </c>
      <c r="J824">
        <v>23.15</v>
      </c>
      <c r="K824">
        <v>23.21</v>
      </c>
      <c r="L824">
        <v>23.255769999999998</v>
      </c>
      <c r="M824">
        <v>59.683228</v>
      </c>
      <c r="N824" s="1">
        <f>-100*(_xll.FDS($A$1,"P_PRICE_HIGH("&amp;A824&amp;","&amp;A824&amp;"-14D,,,,""PRICE"",""INTRA"")") - B824)/(_xll.FDS($A$1,"P_PRICE_HIGH("&amp;A824&amp;","&amp;A824&amp;"-14D,,,,""PRICE"",""INTRA"")") - _xll.FDS($A$1,"P_PRICE_LOW("&amp;A824&amp;","&amp;A824&amp;"-14D,,,,""PRICE"",""INTRA"")"))</f>
        <v>-1816.7996991419373</v>
      </c>
      <c r="O824">
        <v>-114</v>
      </c>
      <c r="P824">
        <v>1.9062091704887421</v>
      </c>
      <c r="Q824">
        <v>1.7519973473640711</v>
      </c>
      <c r="R824">
        <v>10.723980160744039</v>
      </c>
      <c r="S824">
        <v>9.3605472870690427</v>
      </c>
      <c r="T824">
        <v>13.55372338415823</v>
      </c>
      <c r="U824">
        <v>12.164068245474381</v>
      </c>
      <c r="V824">
        <v>2.902641366563433</v>
      </c>
      <c r="W824">
        <v>3.2494082574499692</v>
      </c>
      <c r="X824">
        <v>89.509222669390937</v>
      </c>
      <c r="Y824">
        <v>41.457057917189367</v>
      </c>
      <c r="Z824">
        <v>0.62456249782121787</v>
      </c>
      <c r="AA824">
        <v>25.256525570337839</v>
      </c>
      <c r="AB824">
        <v>12.97261739901225</v>
      </c>
      <c r="AC824">
        <v>12.760804462497831</v>
      </c>
      <c r="AD824">
        <v>14.418947017437789</v>
      </c>
      <c r="AE824">
        <v>60.689752153785577</v>
      </c>
    </row>
    <row r="825" spans="1:31" x14ac:dyDescent="0.25">
      <c r="A825" t="str">
        <v>1/05/11</v>
      </c>
      <c r="B825">
        <v>23.9</v>
      </c>
      <c r="C825">
        <v>23.9</v>
      </c>
      <c r="D825" s="1">
        <v>23.9</v>
      </c>
      <c r="E825">
        <v>23.9</v>
      </c>
      <c r="F825">
        <v>23.9</v>
      </c>
      <c r="G825">
        <v>1.0498735521706899</v>
      </c>
      <c r="H825">
        <v>23.53</v>
      </c>
      <c r="I825">
        <v>23.237500000000001</v>
      </c>
      <c r="J825">
        <v>23.17</v>
      </c>
      <c r="K825">
        <v>23.225000000000001</v>
      </c>
      <c r="L825">
        <v>23.276921999999999</v>
      </c>
      <c r="M825">
        <v>61.224159999999998</v>
      </c>
      <c r="N825" s="1">
        <f>-100*(_xll.FDS($A$1,"P_PRICE_HIGH("&amp;A825&amp;","&amp;A825&amp;"-14D,,,,""PRICE"",""INTRA"")") - B825)/(_xll.FDS($A$1,"P_PRICE_HIGH("&amp;A825&amp;","&amp;A825&amp;"-14D,,,,""PRICE"",""INTRA"")") - _xll.FDS($A$1,"P_PRICE_LOW("&amp;A825&amp;","&amp;A825&amp;"-14D,,,,""PRICE"",""INTRA"")"))</f>
        <v>-1719.3881170772656</v>
      </c>
      <c r="O825">
        <v>-107</v>
      </c>
      <c r="P825">
        <v>1.9137700425115769</v>
      </c>
      <c r="Q825">
        <v>1.759019946425594</v>
      </c>
      <c r="R825">
        <v>10.73255234606293</v>
      </c>
      <c r="S825">
        <v>9.3688826572331578</v>
      </c>
      <c r="T825">
        <v>13.523509121294859</v>
      </c>
      <c r="U825">
        <v>12.12653805638384</v>
      </c>
      <c r="V825">
        <v>2.8899969455286549</v>
      </c>
      <c r="W825">
        <v>3.2359532913511</v>
      </c>
      <c r="X825">
        <v>46.401132617410809</v>
      </c>
      <c r="Y825">
        <v>41.449816790692743</v>
      </c>
      <c r="Z825">
        <v>0.54864457914099551</v>
      </c>
      <c r="AA825">
        <v>24.897334574940128</v>
      </c>
      <c r="AB825">
        <v>12.955446428082659</v>
      </c>
      <c r="AC825">
        <v>12.81224104905869</v>
      </c>
      <c r="AD825">
        <v>14.475600893865399</v>
      </c>
      <c r="AE825">
        <v>60.579568675765557</v>
      </c>
    </row>
    <row r="826" spans="1:31" x14ac:dyDescent="0.25">
      <c r="A826" t="str">
        <v>1/06/11</v>
      </c>
      <c r="B826">
        <v>23.95</v>
      </c>
      <c r="C826">
        <v>23.95</v>
      </c>
      <c r="D826" s="1">
        <v>23.95</v>
      </c>
      <c r="E826">
        <v>23.95</v>
      </c>
      <c r="F826">
        <v>23.95</v>
      </c>
      <c r="G826">
        <v>0.96348062792895894</v>
      </c>
      <c r="H826">
        <v>23.69</v>
      </c>
      <c r="I826">
        <v>23.333334000000001</v>
      </c>
      <c r="J826">
        <v>23.23</v>
      </c>
      <c r="K826">
        <v>23.262499999999999</v>
      </c>
      <c r="L826">
        <v>23.305769000000002</v>
      </c>
      <c r="M826">
        <v>62.006084000000001</v>
      </c>
      <c r="N826" s="1">
        <f>-100*(_xll.FDS($A$1,"P_PRICE_HIGH("&amp;A826&amp;","&amp;A826&amp;"-14D,,,,""PRICE"",""INTRA"")") - B826)/(_xll.FDS($A$1,"P_PRICE_HIGH("&amp;A826&amp;","&amp;A826&amp;"-14D,,,,""PRICE"",""INTRA"")") - _xll.FDS($A$1,"P_PRICE_LOW("&amp;A826&amp;","&amp;A826&amp;"-14D,,,,""PRICE"",""INTRA"")"))</f>
        <v>-1623.1840931531069</v>
      </c>
      <c r="O826">
        <v>-114</v>
      </c>
      <c r="P826">
        <v>1.916134765890966</v>
      </c>
      <c r="Q826">
        <v>1.7612417077422939</v>
      </c>
      <c r="R826">
        <v>10.774510635174559</v>
      </c>
      <c r="S826">
        <v>9.4037766223629458</v>
      </c>
      <c r="T826">
        <v>13.528691180733141</v>
      </c>
      <c r="U826">
        <v>12.131945005850261</v>
      </c>
      <c r="V826">
        <v>2.8856378521783852</v>
      </c>
      <c r="W826">
        <v>3.2298758908928642</v>
      </c>
      <c r="X826">
        <v>35.744355250330898</v>
      </c>
      <c r="Y826">
        <v>41.423815492206458</v>
      </c>
      <c r="Z826">
        <v>0.29889924033106569</v>
      </c>
      <c r="AA826">
        <v>24.366281890645769</v>
      </c>
      <c r="AB826">
        <v>13.22882960681703</v>
      </c>
      <c r="AC826">
        <v>12.82895054083486</v>
      </c>
      <c r="AD826">
        <v>14.52978752462132</v>
      </c>
      <c r="AE826">
        <v>60.606517439561422</v>
      </c>
    </row>
    <row r="827" spans="1:31" x14ac:dyDescent="0.25">
      <c r="A827" t="str">
        <v>1/07/11</v>
      </c>
      <c r="B827">
        <v>23.85</v>
      </c>
      <c r="C827">
        <v>23.85</v>
      </c>
      <c r="D827" s="1">
        <v>23.85</v>
      </c>
      <c r="E827">
        <v>23.85</v>
      </c>
      <c r="F827">
        <v>23.85</v>
      </c>
      <c r="G827">
        <v>0.96958065999546239</v>
      </c>
      <c r="H827">
        <v>23.82</v>
      </c>
      <c r="I827">
        <v>23.387499999999999</v>
      </c>
      <c r="J827">
        <v>23.3</v>
      </c>
      <c r="K827">
        <v>23.29</v>
      </c>
      <c r="L827">
        <v>23.323076</v>
      </c>
      <c r="M827">
        <v>59.425080000000001</v>
      </c>
      <c r="N827" s="1">
        <f>-100*(_xll.FDS($A$1,"P_PRICE_HIGH("&amp;A827&amp;","&amp;A827&amp;"-14D,,,,""PRICE"",""INTRA"")") - B827)/(_xll.FDS($A$1,"P_PRICE_HIGH("&amp;A827&amp;","&amp;A827&amp;"-14D,,,,""PRICE"",""INTRA"")") - _xll.FDS($A$1,"P_PRICE_LOW("&amp;A827&amp;","&amp;A827&amp;"-14D,,,,""PRICE"",""INTRA"")"))</f>
        <v>-1603.1798938243373</v>
      </c>
      <c r="O827">
        <v>-126</v>
      </c>
      <c r="P827">
        <v>1.90861641715657</v>
      </c>
      <c r="Q827">
        <v>1.7563071753985191</v>
      </c>
      <c r="R827">
        <v>10.70173151186472</v>
      </c>
      <c r="S827">
        <v>9.3394275609970645</v>
      </c>
      <c r="T827">
        <v>13.443074222094291</v>
      </c>
      <c r="U827">
        <v>12.054928357534999</v>
      </c>
      <c r="V827">
        <v>2.904121767636819</v>
      </c>
      <c r="W827">
        <v>3.258574685145482</v>
      </c>
      <c r="X827">
        <v>24.22119400159945</v>
      </c>
      <c r="Y827">
        <v>41.466330597688909</v>
      </c>
      <c r="Z827">
        <v>0.38563212079765569</v>
      </c>
      <c r="AA827">
        <v>24.947621538028709</v>
      </c>
      <c r="AB827">
        <v>13.636634319290501</v>
      </c>
      <c r="AC827">
        <v>12.729677027783129</v>
      </c>
      <c r="AD827">
        <v>14.467965367116101</v>
      </c>
      <c r="AE827">
        <v>60.64446761869641</v>
      </c>
    </row>
    <row r="828" spans="1:31" x14ac:dyDescent="0.25">
      <c r="A828" t="str">
        <v>1/10/11</v>
      </c>
      <c r="B828">
        <v>23.7</v>
      </c>
      <c r="C828">
        <v>23.7</v>
      </c>
      <c r="D828" s="1">
        <v>23.7</v>
      </c>
      <c r="E828">
        <v>23.7</v>
      </c>
      <c r="F828">
        <v>23.7</v>
      </c>
      <c r="G828">
        <v>0.98342138974631954</v>
      </c>
      <c r="H828">
        <v>23.84</v>
      </c>
      <c r="I828">
        <v>23.429167</v>
      </c>
      <c r="J828">
        <v>23.356667000000002</v>
      </c>
      <c r="K828">
        <v>23.307500000000001</v>
      </c>
      <c r="L828">
        <v>23.326923000000001</v>
      </c>
      <c r="M828">
        <v>55.681057000000003</v>
      </c>
      <c r="N828" s="1">
        <f>-100*(_xll.FDS($A$1,"P_PRICE_HIGH("&amp;A828&amp;","&amp;A828&amp;"-14D,,,,""PRICE"",""INTRA"")") - B828)/(_xll.FDS($A$1,"P_PRICE_HIGH("&amp;A828&amp;","&amp;A828&amp;"-14D,,,,""PRICE"",""INTRA"")") - _xll.FDS($A$1,"P_PRICE_LOW("&amp;A828&amp;","&amp;A828&amp;"-14D,,,,""PRICE"",""INTRA"")"))</f>
        <v>-1603.1899737920814</v>
      </c>
      <c r="O828">
        <v>-159</v>
      </c>
      <c r="P828">
        <v>1.8946947577273709</v>
      </c>
      <c r="Q828">
        <v>1.7417514575015469</v>
      </c>
      <c r="R828">
        <v>10.674922339686161</v>
      </c>
      <c r="S828">
        <v>9.3262757126553186</v>
      </c>
      <c r="T828">
        <v>13.416518393933559</v>
      </c>
      <c r="U828">
        <v>12.01756474800993</v>
      </c>
      <c r="V828">
        <v>2.9251409975194251</v>
      </c>
      <c r="W828">
        <v>3.2764981084906348</v>
      </c>
      <c r="X828">
        <v>8.2634359809494011</v>
      </c>
      <c r="Y828">
        <v>41.480837050497719</v>
      </c>
      <c r="Z828">
        <v>0.33239500246892401</v>
      </c>
      <c r="AA828">
        <v>24.95042056880634</v>
      </c>
      <c r="AB828">
        <v>13.2990861156302</v>
      </c>
      <c r="AC828">
        <v>12.66619909408327</v>
      </c>
      <c r="AD828">
        <v>14.356338257391529</v>
      </c>
      <c r="AE828">
        <v>60.73182688012492</v>
      </c>
    </row>
    <row r="829" spans="1:31" x14ac:dyDescent="0.25">
      <c r="A829" t="str">
        <v>1/11/11</v>
      </c>
      <c r="B829">
        <v>23.95</v>
      </c>
      <c r="C829">
        <v>23.95</v>
      </c>
      <c r="D829" s="1">
        <v>23.95</v>
      </c>
      <c r="E829">
        <v>23.95</v>
      </c>
      <c r="F829">
        <v>23.95</v>
      </c>
      <c r="G829">
        <v>0.9999227503386412</v>
      </c>
      <c r="H829">
        <v>23.87</v>
      </c>
      <c r="I829">
        <v>23.504168</v>
      </c>
      <c r="J829">
        <v>23.433332</v>
      </c>
      <c r="K829">
        <v>23.33</v>
      </c>
      <c r="L829">
        <v>23.342307999999999</v>
      </c>
      <c r="M829">
        <v>60.183660000000003</v>
      </c>
      <c r="N829" s="1">
        <f>-100*(_xll.FDS($A$1,"P_PRICE_HIGH("&amp;A829&amp;","&amp;A829&amp;"-14D,,,,""PRICE"",""INTRA"")") - B829)/(_xll.FDS($A$1,"P_PRICE_HIGH("&amp;A829&amp;","&amp;A829&amp;"-14D,,,,""PRICE"",""INTRA"")") - _xll.FDS($A$1,"P_PRICE_LOW("&amp;A829&amp;","&amp;A829&amp;"-14D,,,,""PRICE"",""INTRA"")"))</f>
        <v>-1765.1974458198581</v>
      </c>
      <c r="O829">
        <v>-134</v>
      </c>
      <c r="P829">
        <v>1.9096369279139529</v>
      </c>
      <c r="Q829">
        <v>1.7552996747610099</v>
      </c>
      <c r="R829">
        <v>10.783785064444039</v>
      </c>
      <c r="S829">
        <v>9.4151800706196465</v>
      </c>
      <c r="T829">
        <v>13.555601492014651</v>
      </c>
      <c r="U829">
        <v>12.136355370936631</v>
      </c>
      <c r="V829">
        <v>2.9029818501883868</v>
      </c>
      <c r="W829">
        <v>3.25402683517106</v>
      </c>
      <c r="X829">
        <v>89.818860708768057</v>
      </c>
      <c r="Y829">
        <v>41.490259120605828</v>
      </c>
      <c r="Z829">
        <v>0.51414958466674698</v>
      </c>
      <c r="AA829">
        <v>25.23896178583189</v>
      </c>
      <c r="AB829">
        <v>13.34691674019148</v>
      </c>
      <c r="AC829">
        <v>12.75715128911173</v>
      </c>
      <c r="AD829">
        <v>14.465920331693869</v>
      </c>
      <c r="AE829">
        <v>60.827662212400377</v>
      </c>
    </row>
    <row r="830" spans="1:31" x14ac:dyDescent="0.25">
      <c r="A830" t="str">
        <v>1/12/11</v>
      </c>
      <c r="B830">
        <v>24.3</v>
      </c>
      <c r="C830">
        <v>24.3</v>
      </c>
      <c r="D830" s="1">
        <v>24.3</v>
      </c>
      <c r="E830">
        <v>24.3</v>
      </c>
      <c r="F830">
        <v>24.3</v>
      </c>
      <c r="G830">
        <v>1.0431296232221949</v>
      </c>
      <c r="H830">
        <v>23.95</v>
      </c>
      <c r="I830">
        <v>23.612500000000001</v>
      </c>
      <c r="J830">
        <v>23.506665999999999</v>
      </c>
      <c r="K830">
        <v>23.364999999999998</v>
      </c>
      <c r="L830">
        <v>23.378844999999998</v>
      </c>
      <c r="M830">
        <v>65.472403999999997</v>
      </c>
      <c r="N830" s="1">
        <f>-100*(_xll.FDS($A$1,"P_PRICE_HIGH("&amp;A830&amp;","&amp;A830&amp;"-14D,,,,""PRICE"",""INTRA"")") - B830)/(_xll.FDS($A$1,"P_PRICE_HIGH("&amp;A830&amp;","&amp;A830&amp;"-14D,,,,""PRICE"",""INTRA"")") - _xll.FDS($A$1,"P_PRICE_LOW("&amp;A830&amp;","&amp;A830&amp;"-14D,,,,""PRICE"",""INTRA"")"))</f>
        <v>-1473.0071380635695</v>
      </c>
      <c r="O830">
        <v>-111</v>
      </c>
      <c r="P830">
        <v>1.9370375338274679</v>
      </c>
      <c r="Q830">
        <v>1.7801962251844681</v>
      </c>
      <c r="R830">
        <v>10.82516581597215</v>
      </c>
      <c r="S830">
        <v>9.4440738777008022</v>
      </c>
      <c r="T830">
        <v>13.61680575548287</v>
      </c>
      <c r="U830">
        <v>12.21196265437457</v>
      </c>
      <c r="V830">
        <v>2.864920668268446</v>
      </c>
      <c r="W830">
        <v>3.2099951994520479</v>
      </c>
      <c r="X830">
        <v>94.865153947152663</v>
      </c>
      <c r="Y830">
        <v>41.553531621240737</v>
      </c>
      <c r="Z830">
        <v>0.61280959851760575</v>
      </c>
      <c r="AA830">
        <v>25.02289532838968</v>
      </c>
      <c r="AB830">
        <v>13.225586232756109</v>
      </c>
      <c r="AC830">
        <v>12.95249799201115</v>
      </c>
      <c r="AD830">
        <v>14.67347724283516</v>
      </c>
      <c r="AE830">
        <v>60.735100331071138</v>
      </c>
    </row>
    <row r="831" spans="1:31" x14ac:dyDescent="0.25">
      <c r="A831" t="str">
        <v>1/13/11</v>
      </c>
      <c r="B831">
        <v>24.4</v>
      </c>
      <c r="C831">
        <v>24.4</v>
      </c>
      <c r="D831" s="1">
        <v>24.4</v>
      </c>
      <c r="E831">
        <v>24.4</v>
      </c>
      <c r="F831">
        <v>24.4</v>
      </c>
      <c r="G831">
        <v>0.86114069465091647</v>
      </c>
      <c r="H831">
        <v>24.04</v>
      </c>
      <c r="I831">
        <v>23.745832</v>
      </c>
      <c r="J831">
        <v>23.586666000000001</v>
      </c>
      <c r="K831">
        <v>23.432500000000001</v>
      </c>
      <c r="L831">
        <v>23.409614999999999</v>
      </c>
      <c r="M831">
        <v>66.828149999999994</v>
      </c>
      <c r="N831" s="1">
        <f>-100*(_xll.FDS($A$1,"P_PRICE_HIGH("&amp;A831&amp;","&amp;A831&amp;"-14D,,,,""PRICE"",""INTRA"")") - B831)/(_xll.FDS($A$1,"P_PRICE_HIGH("&amp;A831&amp;","&amp;A831&amp;"-14D,,,,""PRICE"",""INTRA"")") - _xll.FDS($A$1,"P_PRICE_LOW("&amp;A831&amp;","&amp;A831&amp;"-14D,,,,""PRICE"",""INTRA"")"))</f>
        <v>-1316.7748911897468</v>
      </c>
      <c r="O831">
        <v>-119</v>
      </c>
      <c r="P831">
        <v>1.9459019841448251</v>
      </c>
      <c r="Q831">
        <v>1.7886831496351221</v>
      </c>
      <c r="R831">
        <v>10.83438691675731</v>
      </c>
      <c r="S831">
        <v>9.4464900918918975</v>
      </c>
      <c r="T831">
        <v>13.61172306237402</v>
      </c>
      <c r="U831">
        <v>12.21209868384244</v>
      </c>
      <c r="V831">
        <v>2.8497789066567529</v>
      </c>
      <c r="W831">
        <v>3.195405292783152</v>
      </c>
      <c r="X831">
        <v>89.189633590463984</v>
      </c>
      <c r="Y831">
        <v>41.534400397867287</v>
      </c>
      <c r="Z831">
        <v>0.74522977379085198</v>
      </c>
      <c r="AA831">
        <v>24.831394187996519</v>
      </c>
      <c r="AB831">
        <v>13.272252112785431</v>
      </c>
      <c r="AC831">
        <v>13.006254697172579</v>
      </c>
      <c r="AD831">
        <v>14.74094426842643</v>
      </c>
      <c r="AE831">
        <v>60.726717930842767</v>
      </c>
    </row>
    <row r="832" spans="1:31" x14ac:dyDescent="0.25">
      <c r="A832" t="str">
        <v>1/14/11</v>
      </c>
      <c r="B832">
        <v>24.45</v>
      </c>
      <c r="C832">
        <v>24.45</v>
      </c>
      <c r="D832" s="1">
        <v>24.45</v>
      </c>
      <c r="E832">
        <v>24.45</v>
      </c>
      <c r="F832">
        <v>24.45</v>
      </c>
      <c r="G832">
        <v>0.79872537571184854</v>
      </c>
      <c r="H832">
        <v>24.16</v>
      </c>
      <c r="I832">
        <v>23.854165999999999</v>
      </c>
      <c r="J832">
        <v>23.68</v>
      </c>
      <c r="K832">
        <v>23.515000000000001</v>
      </c>
      <c r="L832">
        <v>23.457692999999999</v>
      </c>
      <c r="M832">
        <v>67.514979999999994</v>
      </c>
      <c r="N832" s="1">
        <f>-100*(_xll.FDS($A$1,"P_PRICE_HIGH("&amp;A832&amp;","&amp;A832&amp;"-14D,,,,""PRICE"",""INTRA"")") - B832)/(_xll.FDS($A$1,"P_PRICE_HIGH("&amp;A832&amp;","&amp;A832&amp;"-14D,,,,""PRICE"",""INTRA"")") - _xll.FDS($A$1,"P_PRICE_LOW("&amp;A832&amp;","&amp;A832&amp;"-14D,,,,""PRICE"",""INTRA"")"))</f>
        <v>-1316.7721878294699</v>
      </c>
      <c r="O832">
        <v>-128</v>
      </c>
      <c r="P832">
        <v>1.9477819130667671</v>
      </c>
      <c r="Q832">
        <v>1.790425224106738</v>
      </c>
      <c r="R832">
        <v>10.811012595436249</v>
      </c>
      <c r="S832">
        <v>9.4375675779586921</v>
      </c>
      <c r="T832">
        <v>13.58514530216307</v>
      </c>
      <c r="U832">
        <v>12.187932039513189</v>
      </c>
      <c r="V832">
        <v>2.850008682089201</v>
      </c>
      <c r="W832">
        <v>3.1990259636062839</v>
      </c>
      <c r="X832">
        <v>67.531971307569023</v>
      </c>
      <c r="Y832">
        <v>41.601588536473187</v>
      </c>
      <c r="Z832">
        <v>0.69405216265934744</v>
      </c>
      <c r="AA832">
        <v>24.87417964219723</v>
      </c>
      <c r="AB832">
        <v>13.125819515307199</v>
      </c>
      <c r="AC832">
        <v>13.01310499984767</v>
      </c>
      <c r="AD832">
        <v>14.73108744966077</v>
      </c>
      <c r="AE832">
        <v>60.875524477864808</v>
      </c>
    </row>
    <row r="833" spans="1:31" x14ac:dyDescent="0.25">
      <c r="A833" t="str">
        <v>1/17/11</v>
      </c>
      <c r="B833">
        <v>24.35</v>
      </c>
      <c r="C833">
        <v>24.35</v>
      </c>
      <c r="D833" s="1">
        <v>24.35</v>
      </c>
      <c r="E833">
        <v>24.35</v>
      </c>
      <c r="F833">
        <v>24.35</v>
      </c>
      <c r="G833">
        <v>0.81631057093537673</v>
      </c>
      <c r="H833">
        <v>24.29</v>
      </c>
      <c r="I833">
        <v>23.954166000000001</v>
      </c>
      <c r="J833">
        <v>23.77</v>
      </c>
      <c r="K833">
        <v>23.59</v>
      </c>
      <c r="L833">
        <v>23.498076999999999</v>
      </c>
      <c r="M833">
        <v>64.632639999999995</v>
      </c>
      <c r="N833" s="1">
        <f>-100*(_xll.FDS($A$1,"P_PRICE_HIGH("&amp;A833&amp;","&amp;A833&amp;"-14D,,,,""PRICE"",""INTRA"")") - B833)/(_xll.FDS($A$1,"P_PRICE_HIGH("&amp;A833&amp;","&amp;A833&amp;"-14D,,,,""PRICE"",""INTRA"")") - _xll.FDS($A$1,"P_PRICE_LOW("&amp;A833&amp;","&amp;A833&amp;"-14D,,,,""PRICE"",""INTRA"")"))</f>
        <v>-1316.7775945500239</v>
      </c>
      <c r="O833">
        <v>-139</v>
      </c>
      <c r="P833">
        <v>1.938188373103791</v>
      </c>
      <c r="Q833">
        <v>1.7818790858017619</v>
      </c>
      <c r="R833">
        <v>10.80904173375184</v>
      </c>
      <c r="S833">
        <v>9.3756138300986844</v>
      </c>
      <c r="T833">
        <v>13.524855822788441</v>
      </c>
      <c r="U833">
        <v>12.13550832426451</v>
      </c>
      <c r="V833">
        <v>2.863315538970391</v>
      </c>
      <c r="W833">
        <v>3.2177258647960771</v>
      </c>
      <c r="X833">
        <v>14.021876217232821</v>
      </c>
      <c r="Y833">
        <v>41.541297377370768</v>
      </c>
      <c r="Z833">
        <v>0.66962189115024284</v>
      </c>
      <c r="AA833">
        <v>24.579941364195822</v>
      </c>
      <c r="AB833">
        <v>13.24071663584431</v>
      </c>
      <c r="AC833">
        <v>12.921322046864789</v>
      </c>
      <c r="AD833">
        <v>14.643953205191931</v>
      </c>
      <c r="AE833">
        <v>60.898502217040331</v>
      </c>
    </row>
    <row r="834" spans="1:31" x14ac:dyDescent="0.25">
      <c r="A834" t="str">
        <v>1/18/11</v>
      </c>
      <c r="B834">
        <v>24.35</v>
      </c>
      <c r="C834">
        <v>24.35</v>
      </c>
      <c r="D834" s="1">
        <v>24.35</v>
      </c>
      <c r="E834">
        <v>24.35</v>
      </c>
      <c r="F834">
        <v>24.35</v>
      </c>
      <c r="G834">
        <v>0.81017314435414423</v>
      </c>
      <c r="H834">
        <v>24.37</v>
      </c>
      <c r="I834">
        <v>24.05</v>
      </c>
      <c r="J834">
        <v>23.873332999999999</v>
      </c>
      <c r="K834">
        <v>23.6675</v>
      </c>
      <c r="L834">
        <v>23.536539999999999</v>
      </c>
      <c r="M834">
        <v>64.632639999999995</v>
      </c>
      <c r="N834" s="1">
        <f>-100*(_xll.FDS($A$1,"P_PRICE_HIGH("&amp;A834&amp;","&amp;A834&amp;"-14D,,,,""PRICE"",""INTRA"")") - B834)/(_xll.FDS($A$1,"P_PRICE_HIGH("&amp;A834&amp;","&amp;A834&amp;"-14D,,,,""PRICE"",""INTRA"")") - _xll.FDS($A$1,"P_PRICE_LOW("&amp;A834&amp;","&amp;A834&amp;"-14D,,,,""PRICE"",""INTRA"")"))</f>
        <v>-1417.6183353606377</v>
      </c>
      <c r="O834">
        <v>-140</v>
      </c>
      <c r="P834">
        <v>1.933771087838009</v>
      </c>
      <c r="Q834">
        <v>1.778193408641819</v>
      </c>
      <c r="R834">
        <v>10.770845508276681</v>
      </c>
      <c r="S834">
        <v>9.342987117488498</v>
      </c>
      <c r="T834">
        <v>13.44741690031908</v>
      </c>
      <c r="U834">
        <v>12.072254168916899</v>
      </c>
      <c r="V834">
        <v>2.865284958639025</v>
      </c>
      <c r="W834">
        <v>3.2300172469595272</v>
      </c>
      <c r="X834">
        <v>31.012712552623778</v>
      </c>
      <c r="Y834">
        <v>41.618732280217571</v>
      </c>
      <c r="Z834">
        <v>0.80458623490292047</v>
      </c>
      <c r="AA834">
        <v>24.846145171157762</v>
      </c>
      <c r="AB834">
        <v>13.12842010036511</v>
      </c>
      <c r="AC834">
        <v>12.896485648774981</v>
      </c>
      <c r="AD834">
        <v>14.60207508338887</v>
      </c>
      <c r="AE834">
        <v>60.807684392372011</v>
      </c>
    </row>
    <row r="835" spans="1:31" x14ac:dyDescent="0.25">
      <c r="A835" t="str">
        <v>1/19/11</v>
      </c>
      <c r="B835">
        <v>24.55</v>
      </c>
      <c r="C835">
        <v>24.55</v>
      </c>
      <c r="D835" s="1">
        <v>24.55</v>
      </c>
      <c r="E835">
        <v>24.55</v>
      </c>
      <c r="F835">
        <v>24.55</v>
      </c>
      <c r="G835">
        <v>0.74970343311553755</v>
      </c>
      <c r="H835">
        <v>24.42</v>
      </c>
      <c r="I835">
        <v>24.129168</v>
      </c>
      <c r="J835">
        <v>23.966667000000001</v>
      </c>
      <c r="K835">
        <v>23.734999999999999</v>
      </c>
      <c r="L835">
        <v>23.576923000000001</v>
      </c>
      <c r="M835">
        <v>67.819329999999994</v>
      </c>
      <c r="N835" s="1">
        <f>-100*(_xll.FDS($A$1,"P_PRICE_HIGH("&amp;A835&amp;","&amp;A835&amp;"-14D,,,,""PRICE"",""INTRA"")") - B835)/(_xll.FDS($A$1,"P_PRICE_HIGH("&amp;A835&amp;","&amp;A835&amp;"-14D,,,,""PRICE"",""INTRA"")") - _xll.FDS($A$1,"P_PRICE_LOW("&amp;A835&amp;","&amp;A835&amp;"-14D,,,,""PRICE"",""INTRA"")"))</f>
        <v>-1581.1126800704735</v>
      </c>
      <c r="O835">
        <v>-116</v>
      </c>
      <c r="P835">
        <v>1.9562819433616649</v>
      </c>
      <c r="Q835">
        <v>1.798961233538634</v>
      </c>
      <c r="R835">
        <v>10.906770056336221</v>
      </c>
      <c r="S835">
        <v>9.4619057431275753</v>
      </c>
      <c r="T835">
        <v>13.62598992521381</v>
      </c>
      <c r="U835">
        <v>12.233111276889799</v>
      </c>
      <c r="V835">
        <v>2.8330840300689051</v>
      </c>
      <c r="W835">
        <v>3.1931140813558092</v>
      </c>
      <c r="X835">
        <v>94.468940195906484</v>
      </c>
      <c r="Y835">
        <v>41.586016084870593</v>
      </c>
      <c r="Z835">
        <v>0.73917166646438692</v>
      </c>
      <c r="AA835">
        <v>24.29614217864707</v>
      </c>
      <c r="AB835">
        <v>13.21799631849454</v>
      </c>
      <c r="AC835">
        <v>13.03571049760364</v>
      </c>
      <c r="AD835">
        <v>14.770767941742809</v>
      </c>
      <c r="AE835">
        <v>60.681716598766172</v>
      </c>
    </row>
    <row r="836" spans="1:31" x14ac:dyDescent="0.25">
      <c r="A836" t="str">
        <v>1/20/11</v>
      </c>
      <c r="B836">
        <v>24.15</v>
      </c>
      <c r="C836">
        <v>24.15</v>
      </c>
      <c r="D836" s="1">
        <v>24.15</v>
      </c>
      <c r="E836">
        <v>24.15</v>
      </c>
      <c r="F836">
        <v>24.15</v>
      </c>
      <c r="G836">
        <v>0.8636481118639352</v>
      </c>
      <c r="H836">
        <v>24.37</v>
      </c>
      <c r="I836">
        <v>24.158332999999999</v>
      </c>
      <c r="J836">
        <v>24.033332999999999</v>
      </c>
      <c r="K836">
        <v>23.782499999999999</v>
      </c>
      <c r="L836">
        <v>23.598078000000001</v>
      </c>
      <c r="M836">
        <v>56.796906</v>
      </c>
      <c r="N836" s="1">
        <f>-100*(_xll.FDS($A$1,"P_PRICE_HIGH("&amp;A836&amp;","&amp;A836&amp;"-14D,,,,""PRICE"",""INTRA"")") - B836)/(_xll.FDS($A$1,"P_PRICE_HIGH("&amp;A836&amp;","&amp;A836&amp;"-14D,,,,""PRICE"",""INTRA"")") - _xll.FDS($A$1,"P_PRICE_LOW("&amp;A836&amp;","&amp;A836&amp;"-14D,,,,""PRICE"",""INTRA"")"))</f>
        <v>-1716.7346508193245</v>
      </c>
      <c r="O836">
        <v>-154</v>
      </c>
      <c r="P836">
        <v>1.920925641240766</v>
      </c>
      <c r="Q836">
        <v>1.7662659376614309</v>
      </c>
      <c r="R836">
        <v>10.73089361791132</v>
      </c>
      <c r="S836">
        <v>9.3210831172305202</v>
      </c>
      <c r="T836">
        <v>13.40903385734687</v>
      </c>
      <c r="U836">
        <v>12.0320320603004</v>
      </c>
      <c r="V836">
        <v>2.885513692470306</v>
      </c>
      <c r="W836">
        <v>3.2511610207635329</v>
      </c>
      <c r="X836">
        <v>7.2285322483725087</v>
      </c>
      <c r="Y836">
        <v>41.57471827152176</v>
      </c>
      <c r="Z836">
        <v>0.75750842617769854</v>
      </c>
      <c r="AA836">
        <v>24.14647222671233</v>
      </c>
      <c r="AB836">
        <v>13.257701554519899</v>
      </c>
      <c r="AC836">
        <v>12.80020386293433</v>
      </c>
      <c r="AD836">
        <v>14.509203002077079</v>
      </c>
      <c r="AE836">
        <v>60.694437783890841</v>
      </c>
    </row>
    <row r="837" spans="1:31" x14ac:dyDescent="0.25">
      <c r="A837" t="str">
        <v>1/21/11</v>
      </c>
      <c r="B837">
        <v>24.05</v>
      </c>
      <c r="C837">
        <v>24.05</v>
      </c>
      <c r="D837" s="1">
        <v>24.05</v>
      </c>
      <c r="E837">
        <v>24.05</v>
      </c>
      <c r="F837">
        <v>24.05</v>
      </c>
      <c r="G837">
        <v>0.85306785830570553</v>
      </c>
      <c r="H837">
        <v>24.29</v>
      </c>
      <c r="I837">
        <v>24.170833999999999</v>
      </c>
      <c r="J837">
        <v>24.09</v>
      </c>
      <c r="K837">
        <v>23.8325</v>
      </c>
      <c r="L837">
        <v>23.636538000000002</v>
      </c>
      <c r="M837">
        <v>54.415824999999998</v>
      </c>
      <c r="N837" s="1">
        <f>-100*(_xll.FDS($A$1,"P_PRICE_HIGH("&amp;A837&amp;","&amp;A837&amp;"-14D,,,,""PRICE"",""INTRA"")") - B837)/(_xll.FDS($A$1,"P_PRICE_HIGH("&amp;A837&amp;","&amp;A837&amp;"-14D,,,,""PRICE"",""INTRA"")") - _xll.FDS($A$1,"P_PRICE_LOW("&amp;A837&amp;","&amp;A837&amp;"-14D,,,,""PRICE"",""INTRA"")"))</f>
        <v>-1772.8741793039321</v>
      </c>
      <c r="O837">
        <v>-175</v>
      </c>
      <c r="P837">
        <v>1.9085384225543001</v>
      </c>
      <c r="Q837">
        <v>1.753814815673663</v>
      </c>
      <c r="R837">
        <v>10.637355790507261</v>
      </c>
      <c r="S837">
        <v>9.3030539254794196</v>
      </c>
      <c r="T837">
        <v>13.44772571223492</v>
      </c>
      <c r="U837">
        <v>11.99909653215925</v>
      </c>
      <c r="V837">
        <v>2.9033946736666829</v>
      </c>
      <c r="W837">
        <v>3.2725247243392421</v>
      </c>
      <c r="X837">
        <v>11.42843795338946</v>
      </c>
      <c r="Y837">
        <v>41.466474981027019</v>
      </c>
      <c r="Z837">
        <v>0.93471864824367823</v>
      </c>
      <c r="AA837">
        <v>25.613672305121529</v>
      </c>
      <c r="AB837">
        <v>13.20285779664928</v>
      </c>
      <c r="AC837">
        <v>12.683597295933531</v>
      </c>
      <c r="AD837">
        <v>14.367411116605579</v>
      </c>
      <c r="AE837">
        <v>60.85919715932615</v>
      </c>
    </row>
    <row r="838" spans="1:31" x14ac:dyDescent="0.25">
      <c r="A838" t="str">
        <v>1/24/11</v>
      </c>
      <c r="B838">
        <v>23.95</v>
      </c>
      <c r="C838">
        <v>23.95</v>
      </c>
      <c r="D838" s="1">
        <v>23.95</v>
      </c>
      <c r="E838">
        <v>23.95</v>
      </c>
      <c r="F838">
        <v>23.95</v>
      </c>
      <c r="G838">
        <v>0.85949681180705717</v>
      </c>
      <c r="H838">
        <v>24.21</v>
      </c>
      <c r="I838">
        <v>24.170833999999999</v>
      </c>
      <c r="J838">
        <v>24.113333000000001</v>
      </c>
      <c r="K838">
        <v>23.88</v>
      </c>
      <c r="L838">
        <v>23.680769000000002</v>
      </c>
      <c r="M838">
        <v>52.065212000000002</v>
      </c>
      <c r="N838" s="1">
        <f>-100*(_xll.FDS($A$1,"P_PRICE_HIGH("&amp;A838&amp;","&amp;A838&amp;"-14D,,,,""PRICE"",""INTRA"")") - B838)/(_xll.FDS($A$1,"P_PRICE_HIGH("&amp;A838&amp;","&amp;A838&amp;"-14D,,,,""PRICE"",""INTRA"")") - _xll.FDS($A$1,"P_PRICE_LOW("&amp;A838&amp;","&amp;A838&amp;"-14D,,,,""PRICE"",""INTRA"")"))</f>
        <v>-2378.4675195603636</v>
      </c>
      <c r="O838">
        <v>-193</v>
      </c>
      <c r="P838">
        <v>1.899387833400797</v>
      </c>
      <c r="Q838">
        <v>1.744029924713058</v>
      </c>
      <c r="R838">
        <v>10.686120711736139</v>
      </c>
      <c r="S838">
        <v>9.2419335695206239</v>
      </c>
      <c r="T838">
        <v>13.469506852662549</v>
      </c>
      <c r="U838">
        <v>11.98959191683187</v>
      </c>
      <c r="V838">
        <v>2.9238948924227919</v>
      </c>
      <c r="W838">
        <v>3.31155482132593</v>
      </c>
      <c r="X838">
        <v>10.29190707556808</v>
      </c>
      <c r="Y838">
        <v>41.71476534668389</v>
      </c>
      <c r="Z838">
        <v>0.85301662342809037</v>
      </c>
      <c r="AA838">
        <v>25.906087850202692</v>
      </c>
      <c r="AB838">
        <v>13.39022395055046</v>
      </c>
      <c r="AC838">
        <v>12.610009160614959</v>
      </c>
      <c r="AD838">
        <v>14.30780583671894</v>
      </c>
      <c r="AE838">
        <v>60.964941900913217</v>
      </c>
    </row>
    <row r="839" spans="1:31" x14ac:dyDescent="0.25">
      <c r="A839" t="str">
        <v>1/25/11</v>
      </c>
      <c r="B839">
        <v>23.95</v>
      </c>
      <c r="C839">
        <v>23.95</v>
      </c>
      <c r="D839" s="1">
        <v>23.95</v>
      </c>
      <c r="E839">
        <v>23.95</v>
      </c>
      <c r="F839">
        <v>23.95</v>
      </c>
      <c r="G839">
        <v>0.82339355757434873</v>
      </c>
      <c r="H839">
        <v>24.13</v>
      </c>
      <c r="I839">
        <v>24.179167</v>
      </c>
      <c r="J839">
        <v>24.123332999999999</v>
      </c>
      <c r="K839">
        <v>23.9375</v>
      </c>
      <c r="L839">
        <v>23.723078000000001</v>
      </c>
      <c r="M839">
        <v>52.065212000000002</v>
      </c>
      <c r="N839" s="1">
        <f>-100*(_xll.FDS($A$1,"P_PRICE_HIGH("&amp;A839&amp;","&amp;A839&amp;"-14D,,,,""PRICE"",""INTRA"")") - B839)/(_xll.FDS($A$1,"P_PRICE_HIGH("&amp;A839&amp;","&amp;A839&amp;"-14D,,,,""PRICE"",""INTRA"")") - _xll.FDS($A$1,"P_PRICE_LOW("&amp;A839&amp;","&amp;A839&amp;"-14D,,,,""PRICE"",""INTRA"")"))</f>
        <v>-2562.5078731891608</v>
      </c>
      <c r="O839">
        <v>-197</v>
      </c>
      <c r="P839">
        <v>1.902018982585213</v>
      </c>
      <c r="Q839">
        <v>1.7464279606706039</v>
      </c>
      <c r="R839">
        <v>10.69147792947734</v>
      </c>
      <c r="S839">
        <v>9.2436374059908779</v>
      </c>
      <c r="T839">
        <v>13.42556074309808</v>
      </c>
      <c r="U839">
        <v>11.951426980619139</v>
      </c>
      <c r="V839">
        <v>2.9204722821280131</v>
      </c>
      <c r="W839">
        <v>3.3058350557931848</v>
      </c>
      <c r="X839">
        <v>21.20346938199825</v>
      </c>
      <c r="Y839">
        <v>41.688193672913052</v>
      </c>
      <c r="Z839">
        <v>0.7239025015677758</v>
      </c>
      <c r="AA839">
        <v>25.225730975413569</v>
      </c>
      <c r="AB839">
        <v>13.7660830980175</v>
      </c>
      <c r="AC839">
        <v>12.6242701825563</v>
      </c>
      <c r="AD839">
        <v>14.368853635685699</v>
      </c>
      <c r="AE839">
        <v>60.79452731608739</v>
      </c>
    </row>
    <row r="840" spans="1:31" x14ac:dyDescent="0.25">
      <c r="A840" t="str">
        <v>1/26/11</v>
      </c>
      <c r="B840">
        <v>24</v>
      </c>
      <c r="C840">
        <v>24</v>
      </c>
      <c r="D840" s="1">
        <v>24</v>
      </c>
      <c r="E840">
        <v>24</v>
      </c>
      <c r="F840">
        <v>24</v>
      </c>
      <c r="G840">
        <v>0.76656446769228315</v>
      </c>
      <c r="H840">
        <v>24.02</v>
      </c>
      <c r="I840">
        <v>24.204166000000001</v>
      </c>
      <c r="J840">
        <v>24.13</v>
      </c>
      <c r="K840">
        <v>23.98</v>
      </c>
      <c r="L840">
        <v>23.76923</v>
      </c>
      <c r="M840">
        <v>53.236603000000002</v>
      </c>
      <c r="N840" s="1">
        <f>-100*(_xll.FDS($A$1,"P_PRICE_HIGH("&amp;A840&amp;","&amp;A840&amp;"-14D,,,,""PRICE"",""INTRA"")") - B840)/(_xll.FDS($A$1,"P_PRICE_HIGH("&amp;A840&amp;","&amp;A840&amp;"-14D,,,,""PRICE"",""INTRA"")") - _xll.FDS($A$1,"P_PRICE_LOW("&amp;A840&amp;","&amp;A840&amp;"-14D,,,,""PRICE"",""INTRA"")"))</f>
        <v>-2562.502624396383</v>
      </c>
      <c r="O840">
        <v>-191</v>
      </c>
      <c r="P840">
        <v>1.902411873185414</v>
      </c>
      <c r="Q840">
        <v>1.7467995325744701</v>
      </c>
      <c r="R840">
        <v>10.73979518964784</v>
      </c>
      <c r="S840">
        <v>9.2954207084400284</v>
      </c>
      <c r="T840">
        <v>13.456878589521789</v>
      </c>
      <c r="U840">
        <v>12.00852320018681</v>
      </c>
      <c r="V840">
        <v>2.918453563988733</v>
      </c>
      <c r="W840">
        <v>3.299909128304932</v>
      </c>
      <c r="X840">
        <v>64.772720269110934</v>
      </c>
      <c r="Y840">
        <v>41.642044670186621</v>
      </c>
      <c r="Z840">
        <v>0.64509755010477843</v>
      </c>
      <c r="AA840">
        <v>25.265252763889659</v>
      </c>
      <c r="AB840">
        <v>13.775767664697661</v>
      </c>
      <c r="AC840">
        <v>12.633594049332681</v>
      </c>
      <c r="AD840">
        <v>14.381057267642779</v>
      </c>
      <c r="AE840">
        <v>60.730393959045358</v>
      </c>
    </row>
    <row r="841" spans="1:31" x14ac:dyDescent="0.25">
      <c r="A841" t="str">
        <v>1/27/11</v>
      </c>
      <c r="B841">
        <v>23.95</v>
      </c>
      <c r="C841">
        <v>23.95</v>
      </c>
      <c r="D841" s="1">
        <v>23.95</v>
      </c>
      <c r="E841">
        <v>23.95</v>
      </c>
      <c r="F841">
        <v>23.95</v>
      </c>
      <c r="G841">
        <v>0.77055405945261313</v>
      </c>
      <c r="H841">
        <v>23.98</v>
      </c>
      <c r="I841">
        <v>24.204166000000001</v>
      </c>
      <c r="J841">
        <v>24.13</v>
      </c>
      <c r="K841">
        <v>24.02</v>
      </c>
      <c r="L841">
        <v>23.798076999999999</v>
      </c>
      <c r="M841">
        <v>51.871502</v>
      </c>
      <c r="N841" s="1">
        <f>-100*(_xll.FDS($A$1,"P_PRICE_HIGH("&amp;A841&amp;","&amp;A841&amp;"-14D,,,,""PRICE"",""INTRA"")") - B841)/(_xll.FDS($A$1,"P_PRICE_HIGH("&amp;A841&amp;","&amp;A841&amp;"-14D,,,,""PRICE"",""INTRA"")") - _xll.FDS($A$1,"P_PRICE_LOW("&amp;A841&amp;","&amp;A841&amp;"-14D,,,,""PRICE"",""INTRA"")"))</f>
        <v>-2562.5078731891608</v>
      </c>
      <c r="O841">
        <v>-201</v>
      </c>
      <c r="P841">
        <v>1.8970677868005359</v>
      </c>
      <c r="Q841">
        <v>1.741857485531352</v>
      </c>
      <c r="R841">
        <v>10.729963327504221</v>
      </c>
      <c r="S841">
        <v>9.3024237430300261</v>
      </c>
      <c r="T841">
        <v>13.48492513350263</v>
      </c>
      <c r="U841">
        <v>11.98283199655093</v>
      </c>
      <c r="V841">
        <v>2.9282515188526679</v>
      </c>
      <c r="W841">
        <v>3.3174173315780702</v>
      </c>
      <c r="X841">
        <v>31.127317951630641</v>
      </c>
      <c r="Y841">
        <v>41.702643464338557</v>
      </c>
      <c r="Z841">
        <v>0.79779671972020472</v>
      </c>
      <c r="AA841">
        <v>25.57413763633599</v>
      </c>
      <c r="AB841">
        <v>13.86003928805208</v>
      </c>
      <c r="AC841">
        <v>12.5854321562308</v>
      </c>
      <c r="AD841">
        <v>14.336544623423791</v>
      </c>
      <c r="AE841">
        <v>60.627746966839609</v>
      </c>
    </row>
    <row r="842" spans="1:31" x14ac:dyDescent="0.25">
      <c r="A842" t="str">
        <v>1/28/11</v>
      </c>
      <c r="B842">
        <v>23.75</v>
      </c>
      <c r="C842">
        <v>23.75</v>
      </c>
      <c r="D842" s="1">
        <v>23.75</v>
      </c>
      <c r="E842">
        <v>23.75</v>
      </c>
      <c r="F842">
        <v>23.75</v>
      </c>
      <c r="G842">
        <v>0.80264723182095488</v>
      </c>
      <c r="H842">
        <v>23.92</v>
      </c>
      <c r="I842">
        <v>24.158332999999999</v>
      </c>
      <c r="J842">
        <v>24.123332999999999</v>
      </c>
      <c r="K842">
        <v>24.047499999999999</v>
      </c>
      <c r="L842">
        <v>23.819230999999998</v>
      </c>
      <c r="M842">
        <v>46.711796</v>
      </c>
      <c r="N842" s="1">
        <f>-100*(_xll.FDS($A$1,"P_PRICE_HIGH("&amp;A842&amp;","&amp;A842&amp;"-14D,,,,""PRICE"",""INTRA"")") - B842)/(_xll.FDS($A$1,"P_PRICE_HIGH("&amp;A842&amp;","&amp;A842&amp;"-14D,,,,""PRICE"",""INTRA"")") - _xll.FDS($A$1,"P_PRICE_LOW("&amp;A842&amp;","&amp;A842&amp;"-14D,,,,""PRICE"",""INTRA"")"))</f>
        <v>-2562.5288683602712</v>
      </c>
      <c r="O842">
        <v>-227</v>
      </c>
      <c r="P842">
        <v>1.890402079951903</v>
      </c>
      <c r="Q842">
        <v>1.7357491939751679</v>
      </c>
      <c r="R842">
        <v>10.42422230262205</v>
      </c>
      <c r="S842">
        <v>9.0745093717493788</v>
      </c>
      <c r="T842">
        <v>13.31440334982209</v>
      </c>
      <c r="U842">
        <v>11.845216950183071</v>
      </c>
      <c r="V842">
        <v>2.937208510673404</v>
      </c>
      <c r="W842">
        <v>3.3333587722028741</v>
      </c>
      <c r="X842">
        <v>18.110977305125161</v>
      </c>
      <c r="Y842">
        <v>41.674113180099617</v>
      </c>
      <c r="Z842">
        <v>0.77272257229505137</v>
      </c>
      <c r="AA842">
        <v>25.069280298388769</v>
      </c>
      <c r="AB842">
        <v>13.96069358711984</v>
      </c>
      <c r="AC842">
        <v>12.517209668980559</v>
      </c>
      <c r="AD842">
        <v>14.272586811216669</v>
      </c>
      <c r="AE842">
        <v>60.547667214864497</v>
      </c>
    </row>
    <row r="843" spans="1:31" x14ac:dyDescent="0.25">
      <c r="A843" t="str">
        <v>1/31/11</v>
      </c>
      <c r="B843">
        <v>23.65</v>
      </c>
      <c r="C843">
        <v>23.65</v>
      </c>
      <c r="D843" s="1">
        <v>23.65</v>
      </c>
      <c r="E843">
        <v>23.65</v>
      </c>
      <c r="F843">
        <v>23.65</v>
      </c>
      <c r="G843">
        <v>0.71703643578861986</v>
      </c>
      <c r="H843">
        <v>23.86</v>
      </c>
      <c r="I843">
        <v>24.095832999999999</v>
      </c>
      <c r="J843">
        <v>24.12</v>
      </c>
      <c r="K843">
        <v>24.05</v>
      </c>
      <c r="L843">
        <v>23.842307999999999</v>
      </c>
      <c r="M843">
        <v>44.337048000000003</v>
      </c>
      <c r="N843" s="1">
        <f>-100*(_xll.FDS($A$1,"P_PRICE_HIGH("&amp;A843&amp;","&amp;A843&amp;"-14D,,,,""PRICE"",""INTRA"")") - B843)/(_xll.FDS($A$1,"P_PRICE_HIGH("&amp;A843&amp;","&amp;A843&amp;"-14D,,,,""PRICE"",""INTRA"")") - _xll.FDS($A$1,"P_PRICE_LOW("&amp;A843&amp;","&amp;A843&amp;"-14D,,,,""PRICE"",""INTRA"")"))</f>
        <v>-2124.8911908077939</v>
      </c>
      <c r="O843">
        <v>-253</v>
      </c>
      <c r="P843">
        <v>1.86943093403822</v>
      </c>
      <c r="Q843">
        <v>1.7165283250487831</v>
      </c>
      <c r="R843">
        <v>10.386278697678369</v>
      </c>
      <c r="S843">
        <v>9.0438676689698507</v>
      </c>
      <c r="T843">
        <v>13.272909850185981</v>
      </c>
      <c r="U843">
        <v>11.806216091923799</v>
      </c>
      <c r="V843">
        <v>2.9715352770249428</v>
      </c>
      <c r="W843">
        <v>3.3716014042581999</v>
      </c>
      <c r="X843">
        <v>30.962429256050729</v>
      </c>
      <c r="Y843">
        <v>41.699730132477107</v>
      </c>
      <c r="Z843">
        <v>0.45776013941473781</v>
      </c>
      <c r="AA843">
        <v>25.609923282433108</v>
      </c>
      <c r="AB843">
        <v>13.9408834798003</v>
      </c>
      <c r="AC843">
        <v>12.384115208331959</v>
      </c>
      <c r="AD843">
        <v>14.118933429895041</v>
      </c>
      <c r="AE843">
        <v>60.478268561895298</v>
      </c>
    </row>
    <row r="844" spans="1:31" x14ac:dyDescent="0.25">
      <c r="A844" t="str">
        <v>2/01/11</v>
      </c>
      <c r="B844">
        <v>23.65</v>
      </c>
      <c r="C844">
        <v>23.65</v>
      </c>
      <c r="D844" s="1">
        <v>23.65</v>
      </c>
      <c r="E844">
        <v>23.65</v>
      </c>
      <c r="F844">
        <v>23.65</v>
      </c>
      <c r="G844">
        <v>0.68972925048696887</v>
      </c>
      <c r="H844">
        <v>23.8</v>
      </c>
      <c r="I844">
        <v>24.029167000000001</v>
      </c>
      <c r="J844">
        <v>24.1</v>
      </c>
      <c r="K844">
        <v>24.0425</v>
      </c>
      <c r="L844">
        <v>23.867308000000001</v>
      </c>
      <c r="M844">
        <v>44.337048000000003</v>
      </c>
      <c r="N844" s="1">
        <f>-100*(_xll.FDS($A$1,"P_PRICE_HIGH("&amp;A844&amp;","&amp;A844&amp;"-14D,,,,""PRICE"",""INTRA"")") - B844)/(_xll.FDS($A$1,"P_PRICE_HIGH("&amp;A844&amp;","&amp;A844&amp;"-14D,,,,""PRICE"",""INTRA"")") - _xll.FDS($A$1,"P_PRICE_LOW("&amp;A844&amp;","&amp;A844&amp;"-14D,,,,""PRICE"",""INTRA"")"))</f>
        <v>-2124.8911908077939</v>
      </c>
      <c r="O844">
        <v>-260</v>
      </c>
      <c r="P844">
        <v>1.8717289861792219</v>
      </c>
      <c r="Q844">
        <v>1.718070831779279</v>
      </c>
      <c r="R844">
        <v>10.37134116711046</v>
      </c>
      <c r="S844">
        <v>9.0559369974453752</v>
      </c>
      <c r="T844">
        <v>13.31445092738775</v>
      </c>
      <c r="U844">
        <v>11.845604677895169</v>
      </c>
      <c r="V844">
        <v>2.9694013495543889</v>
      </c>
      <c r="W844">
        <v>3.3687846194598929</v>
      </c>
      <c r="X844">
        <v>33.179562264401532</v>
      </c>
      <c r="Y844">
        <v>41.690087096044188</v>
      </c>
      <c r="Z844">
        <v>0.51028651346536602</v>
      </c>
      <c r="AA844">
        <v>25.832844665692221</v>
      </c>
      <c r="AB844">
        <v>13.970262930936579</v>
      </c>
      <c r="AC844">
        <v>12.392003764697501</v>
      </c>
      <c r="AD844">
        <v>14.1311694799658</v>
      </c>
      <c r="AE844">
        <v>60.5233360433459</v>
      </c>
    </row>
    <row r="845" spans="1:31" x14ac:dyDescent="0.25">
      <c r="A845" t="str">
        <v>2/02/11</v>
      </c>
      <c r="B845">
        <v>24.05</v>
      </c>
      <c r="C845">
        <v>24.05</v>
      </c>
      <c r="D845" s="1">
        <v>24.05</v>
      </c>
      <c r="E845">
        <v>24.05</v>
      </c>
      <c r="F845">
        <v>24.05</v>
      </c>
      <c r="G845">
        <v>0.78392970160826825</v>
      </c>
      <c r="H845">
        <v>23.81</v>
      </c>
      <c r="I845">
        <v>24.004168</v>
      </c>
      <c r="J845">
        <v>24.083334000000001</v>
      </c>
      <c r="K845">
        <v>24.05</v>
      </c>
      <c r="L845">
        <v>23.915384</v>
      </c>
      <c r="M845">
        <v>54.959476000000002</v>
      </c>
      <c r="N845" s="1">
        <f>-100*(_xll.FDS($A$1,"P_PRICE_HIGH("&amp;A845&amp;","&amp;A845&amp;"-14D,,,,""PRICE"",""INTRA"")") - B845)/(_xll.FDS($A$1,"P_PRICE_HIGH("&amp;A845&amp;","&amp;A845&amp;"-14D,,,,""PRICE"",""INTRA"")") - _xll.FDS($A$1,"P_PRICE_LOW("&amp;A845&amp;","&amp;A845&amp;"-14D,,,,""PRICE"",""INTRA"")"))</f>
        <v>-2124.8563718662899</v>
      </c>
      <c r="O845">
        <v>-216</v>
      </c>
      <c r="P845">
        <v>1.9057972314255991</v>
      </c>
      <c r="Q845">
        <v>1.7492970025885379</v>
      </c>
      <c r="R845">
        <v>10.564745678328959</v>
      </c>
      <c r="S845">
        <v>9.2280958679881238</v>
      </c>
      <c r="T845">
        <v>13.48924322430204</v>
      </c>
      <c r="U845">
        <v>12.0032964465834</v>
      </c>
      <c r="V845">
        <v>2.9167129584756979</v>
      </c>
      <c r="W845">
        <v>3.3090906326968388</v>
      </c>
      <c r="X845">
        <v>98.271663394701903</v>
      </c>
      <c r="Y845">
        <v>41.700653235714441</v>
      </c>
      <c r="Z845">
        <v>0.46105956949003302</v>
      </c>
      <c r="AA845">
        <v>25.38340845679128</v>
      </c>
      <c r="AB845">
        <v>13.94853916211415</v>
      </c>
      <c r="AC845">
        <v>12.619251571828119</v>
      </c>
      <c r="AD845">
        <v>14.38844404231196</v>
      </c>
      <c r="AE845">
        <v>60.429819990905337</v>
      </c>
    </row>
    <row r="846" spans="1:31" x14ac:dyDescent="0.25">
      <c r="A846" t="str">
        <v>2/07/11</v>
      </c>
      <c r="B846">
        <v>23.7</v>
      </c>
      <c r="C846">
        <v>23.7</v>
      </c>
      <c r="D846" s="1">
        <v>23.7</v>
      </c>
      <c r="E846">
        <v>23.7</v>
      </c>
      <c r="F846">
        <v>23.7</v>
      </c>
      <c r="G846">
        <v>0.8505827019255483</v>
      </c>
      <c r="H846">
        <v>23.76</v>
      </c>
      <c r="I846">
        <v>23.95</v>
      </c>
      <c r="J846">
        <v>24.036667000000001</v>
      </c>
      <c r="K846">
        <v>24.037500000000001</v>
      </c>
      <c r="L846">
        <v>23.936539</v>
      </c>
      <c r="M846">
        <v>46.582732999999998</v>
      </c>
      <c r="N846" s="1">
        <f>-100*(_xll.FDS($A$1,"P_PRICE_HIGH("&amp;A846&amp;","&amp;A846&amp;"-14D,,,,""PRICE"",""INTRA"")") - B846)/(_xll.FDS($A$1,"P_PRICE_HIGH("&amp;A846&amp;","&amp;A846&amp;"-14D,,,,""PRICE"",""INTRA"")") - _xll.FDS($A$1,"P_PRICE_LOW("&amp;A846&amp;","&amp;A846&amp;"-14D,,,,""PRICE"",""INTRA"")"))</f>
        <v>-2124.8868384401062</v>
      </c>
      <c r="O846">
        <v>-255</v>
      </c>
      <c r="P846">
        <v>1.874773160209231</v>
      </c>
      <c r="Q846">
        <v>1.7203014781583239</v>
      </c>
      <c r="R846">
        <v>10.40910725614355</v>
      </c>
      <c r="S846">
        <v>9.0769251119794347</v>
      </c>
      <c r="T846">
        <v>13.30413041566492</v>
      </c>
      <c r="U846">
        <v>11.84755899592203</v>
      </c>
      <c r="V846">
        <v>2.9701854076310119</v>
      </c>
      <c r="W846">
        <v>3.357131245232154</v>
      </c>
      <c r="X846">
        <v>4.8379544248672781</v>
      </c>
      <c r="Y846">
        <v>41.660098683330403</v>
      </c>
      <c r="Z846">
        <v>0.67969687975173221</v>
      </c>
      <c r="AA846">
        <v>26.12490092151759</v>
      </c>
      <c r="AB846">
        <v>13.787037129624901</v>
      </c>
      <c r="AC846">
        <v>12.428713415957951</v>
      </c>
      <c r="AD846">
        <v>14.15307081873056</v>
      </c>
      <c r="AE846">
        <v>60.641201111076853</v>
      </c>
    </row>
    <row r="847" spans="1:31" x14ac:dyDescent="0.25">
      <c r="A847" t="str">
        <v>2/08/11</v>
      </c>
      <c r="B847">
        <v>23.6</v>
      </c>
      <c r="C847">
        <v>23.6</v>
      </c>
      <c r="D847" s="1">
        <v>23.6</v>
      </c>
      <c r="E847">
        <v>23.6</v>
      </c>
      <c r="F847">
        <v>23.6</v>
      </c>
      <c r="G847">
        <v>0.85068341296901695</v>
      </c>
      <c r="H847">
        <v>23.73</v>
      </c>
      <c r="I847">
        <v>23.870832</v>
      </c>
      <c r="J847">
        <v>23.98</v>
      </c>
      <c r="K847">
        <v>24.024999999999999</v>
      </c>
      <c r="L847">
        <v>23.953845999999999</v>
      </c>
      <c r="M847">
        <v>44.495983000000003</v>
      </c>
      <c r="N847" s="1">
        <f>-100*(_xll.FDS($A$1,"P_PRICE_HIGH("&amp;A847&amp;","&amp;A847&amp;"-14D,,,,""PRICE"",""INTRA"")") - B847)/(_xll.FDS($A$1,"P_PRICE_HIGH("&amp;A847&amp;","&amp;A847&amp;"-14D,,,,""PRICE"",""INTRA"")") - _xll.FDS($A$1,"P_PRICE_LOW("&amp;A847&amp;","&amp;A847&amp;"-14D,,,,""PRICE"",""INTRA"")"))</f>
        <v>-2124.8955431754825</v>
      </c>
      <c r="O847">
        <v>-265</v>
      </c>
      <c r="P847">
        <v>1.8691282516168319</v>
      </c>
      <c r="Q847">
        <v>1.714858262415397</v>
      </c>
      <c r="R847">
        <v>10.32130187281621</v>
      </c>
      <c r="S847">
        <v>8.9777456703757768</v>
      </c>
      <c r="T847">
        <v>13.23572131041411</v>
      </c>
      <c r="U847">
        <v>11.783818966967139</v>
      </c>
      <c r="V847">
        <v>2.975276390884015</v>
      </c>
      <c r="W847">
        <v>3.35426273994119</v>
      </c>
      <c r="X847">
        <v>56.953865642914501</v>
      </c>
      <c r="Y847">
        <v>41.394976760805257</v>
      </c>
      <c r="Z847">
        <v>0.70544003516389997</v>
      </c>
      <c r="AA847">
        <v>25.774385002186889</v>
      </c>
      <c r="AB847">
        <v>14.04146812764268</v>
      </c>
      <c r="AC847">
        <v>12.361480105287299</v>
      </c>
      <c r="AD847">
        <v>14.107584380065431</v>
      </c>
      <c r="AE847">
        <v>60.453300707212627</v>
      </c>
    </row>
    <row r="848" spans="1:31" x14ac:dyDescent="0.25">
      <c r="A848" t="str">
        <v>2/09/11</v>
      </c>
      <c r="B848">
        <v>23.3</v>
      </c>
      <c r="C848">
        <v>23.3</v>
      </c>
      <c r="D848" s="1">
        <v>23.3</v>
      </c>
      <c r="E848">
        <v>23.3</v>
      </c>
      <c r="F848">
        <v>23.3</v>
      </c>
      <c r="G848">
        <v>0.88552374211719287</v>
      </c>
      <c r="H848">
        <v>23.66</v>
      </c>
      <c r="I848">
        <v>23.8</v>
      </c>
      <c r="J848">
        <v>23.91</v>
      </c>
      <c r="K848">
        <v>24.004999999999999</v>
      </c>
      <c r="L848">
        <v>23.957692999999999</v>
      </c>
      <c r="M848">
        <v>38.870370000000001</v>
      </c>
      <c r="N848" s="1">
        <f>-100*(_xll.FDS($A$1,"P_PRICE_HIGH("&amp;A848&amp;","&amp;A848&amp;"-14D,,,,""PRICE"",""INTRA"")") - B848)/(_xll.FDS($A$1,"P_PRICE_HIGH("&amp;A848&amp;","&amp;A848&amp;"-14D,,,,""PRICE"",""INTRA"")") - _xll.FDS($A$1,"P_PRICE_LOW("&amp;A848&amp;","&amp;A848&amp;"-14D,,,,""PRICE"",""INTRA"")"))</f>
        <v>-1869.608173518779</v>
      </c>
      <c r="O848">
        <v>-303</v>
      </c>
      <c r="P848">
        <v>1.8429943064417971</v>
      </c>
      <c r="Q848">
        <v>1.690790200479581</v>
      </c>
      <c r="R848">
        <v>10.03656576474949</v>
      </c>
      <c r="S848">
        <v>8.783956510957891</v>
      </c>
      <c r="T848">
        <v>13.047234620525151</v>
      </c>
      <c r="U848">
        <v>11.615949960191941</v>
      </c>
      <c r="V848">
        <v>3.0198108792983378</v>
      </c>
      <c r="W848">
        <v>3.404473701074997</v>
      </c>
      <c r="X848">
        <v>6.6282982541607556</v>
      </c>
      <c r="Y848">
        <v>41.424241778669469</v>
      </c>
      <c r="Z848">
        <v>0.71875207716456668</v>
      </c>
      <c r="AA848">
        <v>26.273200150099999</v>
      </c>
      <c r="AB848">
        <v>14.046809211087639</v>
      </c>
      <c r="AC848">
        <v>12.18839468052586</v>
      </c>
      <c r="AD848">
        <v>13.910740784406411</v>
      </c>
      <c r="AE848">
        <v>60.649515632096019</v>
      </c>
    </row>
    <row r="849" spans="1:31" x14ac:dyDescent="0.25">
      <c r="A849" t="str">
        <v>2/10/11</v>
      </c>
      <c r="B849">
        <v>22.85</v>
      </c>
      <c r="C849">
        <v>22.85</v>
      </c>
      <c r="D849" s="1">
        <v>22.85</v>
      </c>
      <c r="E849">
        <v>22.85</v>
      </c>
      <c r="F849">
        <v>22.85</v>
      </c>
      <c r="G849">
        <v>0.93585691492111511</v>
      </c>
      <c r="H849">
        <v>23.5</v>
      </c>
      <c r="I849">
        <v>23.7</v>
      </c>
      <c r="J849">
        <v>23.81</v>
      </c>
      <c r="K849">
        <v>23.95</v>
      </c>
      <c r="L849">
        <v>23.928846</v>
      </c>
      <c r="M849">
        <v>32.278126</v>
      </c>
      <c r="N849" s="1">
        <f>-100*(_xll.FDS($A$1,"P_PRICE_HIGH("&amp;A849&amp;","&amp;A849&amp;"-14D,,,,""PRICE"",""INTRA"")") - B849)/(_xll.FDS($A$1,"P_PRICE_HIGH("&amp;A849&amp;","&amp;A849&amp;"-14D,,,,""PRICE"",""INTRA"")") - _xll.FDS($A$1,"P_PRICE_LOW("&amp;A849&amp;","&amp;A849&amp;"-14D,,,,""PRICE"",""INTRA"")"))</f>
        <v>-1382.0100997520346</v>
      </c>
      <c r="O849">
        <v>-346</v>
      </c>
      <c r="P849">
        <v>1.805299347455527</v>
      </c>
      <c r="Q849">
        <v>1.655653921814066</v>
      </c>
      <c r="R849">
        <v>9.7810267234177886</v>
      </c>
      <c r="S849">
        <v>8.5610529933182562</v>
      </c>
      <c r="T849">
        <v>12.885246595630109</v>
      </c>
      <c r="U849">
        <v>11.455977025221211</v>
      </c>
      <c r="V849">
        <v>3.083685320930714</v>
      </c>
      <c r="W849">
        <v>3.4772286096728529</v>
      </c>
      <c r="X849">
        <v>0.24217921913080079</v>
      </c>
      <c r="Y849">
        <v>41.417026365331942</v>
      </c>
      <c r="Z849">
        <v>0.84833129909877358</v>
      </c>
      <c r="AA849">
        <v>27.199888301207618</v>
      </c>
      <c r="AB849">
        <v>14.12363956666837</v>
      </c>
      <c r="AC849">
        <v>11.93172813692391</v>
      </c>
      <c r="AD849">
        <v>13.62561598987433</v>
      </c>
      <c r="AE849">
        <v>60.76646414448652</v>
      </c>
    </row>
    <row r="850" spans="1:31" x14ac:dyDescent="0.25">
      <c r="A850" t="str">
        <v>2/11/11</v>
      </c>
      <c r="B850">
        <v>23</v>
      </c>
      <c r="C850">
        <v>23</v>
      </c>
      <c r="D850" s="1">
        <v>23</v>
      </c>
      <c r="E850">
        <v>23</v>
      </c>
      <c r="F850">
        <v>23</v>
      </c>
      <c r="G850">
        <v>0.8753295473074949</v>
      </c>
      <c r="H850">
        <v>23.29</v>
      </c>
      <c r="I850">
        <v>23.620832</v>
      </c>
      <c r="J850">
        <v>23.706666999999999</v>
      </c>
      <c r="K850">
        <v>23.885000000000002</v>
      </c>
      <c r="L850">
        <v>23.898077000000001</v>
      </c>
      <c r="M850">
        <v>36.164462999999998</v>
      </c>
      <c r="N850" s="1">
        <f>-100*(_xll.FDS($A$1,"P_PRICE_HIGH("&amp;A850&amp;","&amp;A850&amp;"-14D,,,,""PRICE"",""INTRA"")") - B850)/(_xll.FDS($A$1,"P_PRICE_HIGH("&amp;A850&amp;","&amp;A850&amp;"-14D,,,,""PRICE"",""INTRA"")") - _xll.FDS($A$1,"P_PRICE_LOW("&amp;A850&amp;","&amp;A850&amp;"-14D,,,,""PRICE"",""INTRA"")"))</f>
        <v>-1344.6185441123405</v>
      </c>
      <c r="O850">
        <v>-334</v>
      </c>
      <c r="P850">
        <v>1.8148560192890659</v>
      </c>
      <c r="Q850">
        <v>1.664247186606451</v>
      </c>
      <c r="R850">
        <v>9.8786015699750376</v>
      </c>
      <c r="S850">
        <v>8.6532305861618362</v>
      </c>
      <c r="T850">
        <v>12.932827304618471</v>
      </c>
      <c r="U850">
        <v>11.496688501901939</v>
      </c>
      <c r="V850">
        <v>3.066211194216856</v>
      </c>
      <c r="W850">
        <v>3.462644663688712</v>
      </c>
      <c r="X850">
        <v>66.7402834559566</v>
      </c>
      <c r="Y850">
        <v>41.441851376402653</v>
      </c>
      <c r="Z850">
        <v>0.58899579959351334</v>
      </c>
      <c r="AA850">
        <v>26.99365997401766</v>
      </c>
      <c r="AB850">
        <v>14.117382950910329</v>
      </c>
      <c r="AC850">
        <v>11.98972766003323</v>
      </c>
      <c r="AD850">
        <v>13.691660876607131</v>
      </c>
      <c r="AE850">
        <v>60.637693253952747</v>
      </c>
    </row>
    <row r="851" spans="1:31" x14ac:dyDescent="0.25">
      <c r="A851" t="str">
        <v>2/14/11</v>
      </c>
      <c r="B851">
        <v>23.25</v>
      </c>
      <c r="C851">
        <v>23.25</v>
      </c>
      <c r="D851" s="1">
        <v>23.25</v>
      </c>
      <c r="E851">
        <v>23.25</v>
      </c>
      <c r="F851">
        <v>23.25</v>
      </c>
      <c r="G851">
        <v>0.91490828292226201</v>
      </c>
      <c r="H851">
        <v>23.2</v>
      </c>
      <c r="I851">
        <v>23.5625</v>
      </c>
      <c r="J851">
        <v>23.646667000000001</v>
      </c>
      <c r="K851">
        <v>23.827500000000001</v>
      </c>
      <c r="L851">
        <v>23.873076999999999</v>
      </c>
      <c r="M851">
        <v>42.125630000000001</v>
      </c>
      <c r="N851" s="1">
        <f>-100*(_xll.FDS($A$1,"P_PRICE_HIGH("&amp;A851&amp;","&amp;A851&amp;"-14D,,,,""PRICE"",""INTRA"")") - B851)/(_xll.FDS($A$1,"P_PRICE_HIGH("&amp;A851&amp;","&amp;A851&amp;"-14D,,,,""PRICE"",""INTRA"")") - _xll.FDS($A$1,"P_PRICE_LOW("&amp;A851&amp;","&amp;A851&amp;"-14D,,,,""PRICE"",""INTRA"")"))</f>
        <v>-1431.9603918051178</v>
      </c>
      <c r="O851">
        <v>-306</v>
      </c>
      <c r="P851">
        <v>1.840139602375751</v>
      </c>
      <c r="Q851">
        <v>1.6885499102359911</v>
      </c>
      <c r="R851">
        <v>9.9908783957098688</v>
      </c>
      <c r="S851">
        <v>8.7713382577791954</v>
      </c>
      <c r="T851">
        <v>13.182784989308191</v>
      </c>
      <c r="U851">
        <v>11.724418263275011</v>
      </c>
      <c r="V851">
        <v>3.0148262740714542</v>
      </c>
      <c r="W851">
        <v>3.3944642692177749</v>
      </c>
      <c r="X851">
        <v>94.104744419728149</v>
      </c>
      <c r="Y851">
        <v>41.164473121521922</v>
      </c>
      <c r="Z851">
        <v>0.32195981522071121</v>
      </c>
      <c r="AA851">
        <v>26.9419853216096</v>
      </c>
      <c r="AB851">
        <v>13.997026433544359</v>
      </c>
      <c r="AC851">
        <v>12.151157434277851</v>
      </c>
      <c r="AD851">
        <v>13.86334284871946</v>
      </c>
      <c r="AE851">
        <v>61.458621589667793</v>
      </c>
    </row>
    <row r="852" spans="1:31" x14ac:dyDescent="0.25">
      <c r="A852" t="str">
        <v>2/15/11</v>
      </c>
      <c r="B852">
        <v>23.05</v>
      </c>
      <c r="C852">
        <v>23.05</v>
      </c>
      <c r="D852" s="1">
        <v>23.05</v>
      </c>
      <c r="E852">
        <v>23.05</v>
      </c>
      <c r="F852">
        <v>23.05</v>
      </c>
      <c r="G852">
        <v>0.91868177245392513</v>
      </c>
      <c r="H852">
        <v>23.09</v>
      </c>
      <c r="I852">
        <v>23.483333999999999</v>
      </c>
      <c r="J852">
        <v>23.58</v>
      </c>
      <c r="K852">
        <v>23.7575</v>
      </c>
      <c r="L852">
        <v>23.838460000000001</v>
      </c>
      <c r="M852">
        <v>38.988852999999999</v>
      </c>
      <c r="N852" s="1">
        <f>-100*(_xll.FDS($A$1,"P_PRICE_HIGH("&amp;A852&amp;","&amp;A852&amp;"-14D,,,,""PRICE"",""INTRA"")") - B852)/(_xll.FDS($A$1,"P_PRICE_HIGH("&amp;A852&amp;","&amp;A852&amp;"-14D,,,,""PRICE"",""INTRA"")") - _xll.FDS($A$1,"P_PRICE_LOW("&amp;A852&amp;","&amp;A852&amp;"-14D,,,,""PRICE"",""INTRA"")"))</f>
        <v>-1521.9072802328437</v>
      </c>
      <c r="O852">
        <v>-330</v>
      </c>
      <c r="P852">
        <v>1.818047707662223</v>
      </c>
      <c r="Q852">
        <v>1.667972155913515</v>
      </c>
      <c r="R852">
        <v>9.908944721434267</v>
      </c>
      <c r="S852">
        <v>8.7001828124496896</v>
      </c>
      <c r="T852">
        <v>13.112059394435761</v>
      </c>
      <c r="U852">
        <v>11.669864708400331</v>
      </c>
      <c r="V852">
        <v>3.0508932135392022</v>
      </c>
      <c r="W852">
        <v>3.433715651538888</v>
      </c>
      <c r="X852">
        <v>10.42512122698073</v>
      </c>
      <c r="Y852">
        <v>41.136548392815271</v>
      </c>
      <c r="Z852">
        <v>0.37837699352760362</v>
      </c>
      <c r="AA852">
        <v>27.610358365854999</v>
      </c>
      <c r="AB852">
        <v>13.997789965516141</v>
      </c>
      <c r="AC852">
        <v>12.004478280071419</v>
      </c>
      <c r="AD852">
        <v>13.695584704316261</v>
      </c>
      <c r="AE852">
        <v>61.635639452828023</v>
      </c>
    </row>
    <row r="853" spans="1:31" x14ac:dyDescent="0.25">
      <c r="A853" t="str">
        <v>2/16/11</v>
      </c>
      <c r="B853">
        <v>23.3</v>
      </c>
      <c r="C853">
        <v>23.3</v>
      </c>
      <c r="D853" s="1">
        <v>23.3</v>
      </c>
      <c r="E853">
        <v>23.3</v>
      </c>
      <c r="F853">
        <v>23.3</v>
      </c>
      <c r="G853">
        <v>0.96785862031009262</v>
      </c>
      <c r="H853">
        <v>23.09</v>
      </c>
      <c r="I853">
        <v>23.429167</v>
      </c>
      <c r="J853">
        <v>23.536667000000001</v>
      </c>
      <c r="K853">
        <v>23.704999999999998</v>
      </c>
      <c r="L853">
        <v>23.817308000000001</v>
      </c>
      <c r="M853">
        <v>44.547314</v>
      </c>
      <c r="N853" s="1">
        <f>-100*(_xll.FDS($A$1,"P_PRICE_HIGH("&amp;A853&amp;","&amp;A853&amp;"-14D,,,,""PRICE"",""INTRA"")") - B853)/(_xll.FDS($A$1,"P_PRICE_HIGH("&amp;A853&amp;","&amp;A853&amp;"-14D,,,,""PRICE"",""INTRA"")") - _xll.FDS($A$1,"P_PRICE_LOW("&amp;A853&amp;","&amp;A853&amp;"-14D,,,,""PRICE"",""INTRA"")"))</f>
        <v>-1521.8914274481435</v>
      </c>
      <c r="O853">
        <v>-309</v>
      </c>
      <c r="P853">
        <v>1.8383466232703669</v>
      </c>
      <c r="Q853">
        <v>1.6867715359317801</v>
      </c>
      <c r="R853">
        <v>9.9821150755620049</v>
      </c>
      <c r="S853">
        <v>8.8250466612996874</v>
      </c>
      <c r="T853">
        <v>13.244530917104891</v>
      </c>
      <c r="U853">
        <v>11.80402160993393</v>
      </c>
      <c r="V853">
        <v>3.0188390371626741</v>
      </c>
      <c r="W853">
        <v>3.3931112029839019</v>
      </c>
      <c r="X853">
        <v>89.54977568541662</v>
      </c>
      <c r="Y853">
        <v>41.105871457512983</v>
      </c>
      <c r="Z853">
        <v>0.31516025357235872</v>
      </c>
      <c r="AA853">
        <v>27.21805241264726</v>
      </c>
      <c r="AB853">
        <v>14.041023827688949</v>
      </c>
      <c r="AC853">
        <v>12.139102233756759</v>
      </c>
      <c r="AD853">
        <v>13.851962437672629</v>
      </c>
      <c r="AE853">
        <v>61.564270303300638</v>
      </c>
    </row>
    <row r="854" spans="1:31" x14ac:dyDescent="0.25">
      <c r="A854" t="str">
        <v>2/17/11</v>
      </c>
      <c r="B854">
        <v>23.45</v>
      </c>
      <c r="C854">
        <v>23.45</v>
      </c>
      <c r="D854" s="1">
        <v>23.45</v>
      </c>
      <c r="E854">
        <v>23.45</v>
      </c>
      <c r="F854">
        <v>23.45</v>
      </c>
      <c r="G854">
        <v>0.98601608076538572</v>
      </c>
      <c r="H854">
        <v>23.21</v>
      </c>
      <c r="I854">
        <v>23.404167000000001</v>
      </c>
      <c r="J854">
        <v>23.503333999999999</v>
      </c>
      <c r="K854">
        <v>23.66</v>
      </c>
      <c r="L854">
        <v>23.807691999999999</v>
      </c>
      <c r="M854">
        <v>47.630234000000002</v>
      </c>
      <c r="N854" s="1">
        <f>-100*(_xll.FDS($A$1,"P_PRICE_HIGH("&amp;A854&amp;","&amp;A854&amp;"-14D,,,,""PRICE"",""INTRA"")") - B854)/(_xll.FDS($A$1,"P_PRICE_HIGH("&amp;A854&amp;","&amp;A854&amp;"-14D,,,,""PRICE"",""INTRA"")") - _xll.FDS($A$1,"P_PRICE_LOW("&amp;A854&amp;","&amp;A854&amp;"-14D,,,,""PRICE"",""INTRA"")"))</f>
        <v>-1521.8819157773235</v>
      </c>
      <c r="O854">
        <v>-300</v>
      </c>
      <c r="P854">
        <v>1.8494877769649869</v>
      </c>
      <c r="Q854">
        <v>1.696984288786509</v>
      </c>
      <c r="R854">
        <v>9.9248553227391643</v>
      </c>
      <c r="S854">
        <v>8.850551768491254</v>
      </c>
      <c r="T854">
        <v>13.21405644153495</v>
      </c>
      <c r="U854">
        <v>11.806252446526759</v>
      </c>
      <c r="V854">
        <v>3.0000850783798461</v>
      </c>
      <c r="W854">
        <v>3.3702117053504281</v>
      </c>
      <c r="X854">
        <v>86.211136972313781</v>
      </c>
      <c r="Y854">
        <v>41.087305425929273</v>
      </c>
      <c r="Z854">
        <v>0.21501984853306699</v>
      </c>
      <c r="AA854">
        <v>26.857200770113302</v>
      </c>
      <c r="AB854">
        <v>13.996538313950889</v>
      </c>
      <c r="AC854">
        <v>12.21652640009464</v>
      </c>
      <c r="AD854">
        <v>13.9353773943122</v>
      </c>
      <c r="AE854">
        <v>61.547838217696807</v>
      </c>
    </row>
    <row r="855" spans="1:31" x14ac:dyDescent="0.25">
      <c r="A855" t="str">
        <v>2/18/11</v>
      </c>
      <c r="B855">
        <v>23.75</v>
      </c>
      <c r="C855">
        <v>23.75</v>
      </c>
      <c r="D855" s="1">
        <v>23.75</v>
      </c>
      <c r="E855">
        <v>23.75</v>
      </c>
      <c r="F855">
        <v>23.75</v>
      </c>
      <c r="G855">
        <v>1.015137809591943</v>
      </c>
      <c r="H855">
        <v>23.36</v>
      </c>
      <c r="I855">
        <v>23.412500000000001</v>
      </c>
      <c r="J855">
        <v>23.486666</v>
      </c>
      <c r="K855">
        <v>23.62</v>
      </c>
      <c r="L855">
        <v>23.8</v>
      </c>
      <c r="M855">
        <v>53.230595000000001</v>
      </c>
      <c r="N855" s="1">
        <f>-100*(_xll.FDS($A$1,"P_PRICE_HIGH("&amp;A855&amp;","&amp;A855&amp;"-14D,,,,""PRICE"",""INTRA"")") - B855)/(_xll.FDS($A$1,"P_PRICE_HIGH("&amp;A855&amp;","&amp;A855&amp;"-14D,,,,""PRICE"",""INTRA"")") - _xll.FDS($A$1,"P_PRICE_LOW("&amp;A855&amp;","&amp;A855&amp;"-14D,,,,""PRICE"",""INTRA"")"))</f>
        <v>-1521.8628924356833</v>
      </c>
      <c r="O855">
        <v>-270</v>
      </c>
      <c r="P855">
        <v>1.873173903846745</v>
      </c>
      <c r="Q855">
        <v>1.718028866841923</v>
      </c>
      <c r="R855">
        <v>10.006502622785151</v>
      </c>
      <c r="S855">
        <v>8.9814478426707733</v>
      </c>
      <c r="T855">
        <v>13.20554916062815</v>
      </c>
      <c r="U855">
        <v>11.803336743911069</v>
      </c>
      <c r="V855">
        <v>2.963701012156633</v>
      </c>
      <c r="W855">
        <v>3.3305235548877841</v>
      </c>
      <c r="X855">
        <v>92.452411413510617</v>
      </c>
      <c r="Y855">
        <v>41.103080016843421</v>
      </c>
      <c r="Z855">
        <v>0.24673010598869621</v>
      </c>
      <c r="AA855">
        <v>25.894108824682309</v>
      </c>
      <c r="AB855">
        <v>13.95889937264268</v>
      </c>
      <c r="AC855">
        <v>12.367811679521299</v>
      </c>
      <c r="AD855">
        <v>14.10453023925284</v>
      </c>
      <c r="AE855">
        <v>61.460685228472911</v>
      </c>
    </row>
    <row r="856" spans="1:31" x14ac:dyDescent="0.25">
      <c r="A856" t="str">
        <v>2/21/11</v>
      </c>
      <c r="B856">
        <v>23.65</v>
      </c>
      <c r="C856">
        <v>23.65</v>
      </c>
      <c r="D856" s="1">
        <v>23.65</v>
      </c>
      <c r="E856">
        <v>23.65</v>
      </c>
      <c r="F856">
        <v>23.65</v>
      </c>
      <c r="G856">
        <v>0.95666437780884817</v>
      </c>
      <c r="H856">
        <v>23.44</v>
      </c>
      <c r="I856">
        <v>23.412500000000001</v>
      </c>
      <c r="J856">
        <v>23.466667000000001</v>
      </c>
      <c r="K856">
        <v>23.594999999999999</v>
      </c>
      <c r="L856">
        <v>23.774999999999999</v>
      </c>
      <c r="M856">
        <v>51.262706999999999</v>
      </c>
      <c r="N856" s="1">
        <f>-100*(_xll.FDS($A$1,"P_PRICE_HIGH("&amp;A856&amp;","&amp;A856&amp;"-14D,,,,""PRICE"",""INTRA"")") - B856)/(_xll.FDS($A$1,"P_PRICE_HIGH("&amp;A856&amp;","&amp;A856&amp;"-14D,,,,""PRICE"",""INTRA"")") - _xll.FDS($A$1,"P_PRICE_LOW("&amp;A856&amp;","&amp;A856&amp;"-14D,,,,""PRICE"",""INTRA"")"))</f>
        <v>-1560.7164494127269</v>
      </c>
      <c r="O856">
        <v>-282</v>
      </c>
      <c r="P856">
        <v>1.8654429627008049</v>
      </c>
      <c r="Q856">
        <v>1.712151076078182</v>
      </c>
      <c r="R856">
        <v>9.9768177025956994</v>
      </c>
      <c r="S856">
        <v>8.9496036992957038</v>
      </c>
      <c r="T856">
        <v>13.2709866381169</v>
      </c>
      <c r="U856">
        <v>11.85578816434443</v>
      </c>
      <c r="V856">
        <v>2.9734618760546678</v>
      </c>
      <c r="W856">
        <v>3.3383869810505291</v>
      </c>
      <c r="X856">
        <v>20.085234168272262</v>
      </c>
      <c r="Y856">
        <v>41.089666638398079</v>
      </c>
      <c r="Z856">
        <v>0.38128814505998448</v>
      </c>
      <c r="AA856">
        <v>26.006985746857112</v>
      </c>
      <c r="AB856">
        <v>13.888410172827189</v>
      </c>
      <c r="AC856">
        <v>12.336204567203639</v>
      </c>
      <c r="AD856">
        <v>14.06187631651723</v>
      </c>
      <c r="AE856">
        <v>61.65012998457486</v>
      </c>
    </row>
    <row r="857" spans="1:31" x14ac:dyDescent="0.25">
      <c r="A857" t="str">
        <v>2/22/11</v>
      </c>
      <c r="B857">
        <v>23.15</v>
      </c>
      <c r="C857">
        <v>23.15</v>
      </c>
      <c r="D857" s="1">
        <v>23.15</v>
      </c>
      <c r="E857">
        <v>23.15</v>
      </c>
      <c r="F857">
        <v>23.15</v>
      </c>
      <c r="G857">
        <v>1.0581592936566011</v>
      </c>
      <c r="H857">
        <v>23.46</v>
      </c>
      <c r="I857">
        <v>23.337499999999999</v>
      </c>
      <c r="J857">
        <v>23.426666000000001</v>
      </c>
      <c r="K857">
        <v>23.55</v>
      </c>
      <c r="L857">
        <v>23.726922999999999</v>
      </c>
      <c r="M857">
        <v>42.752254000000001</v>
      </c>
      <c r="N857" s="1">
        <f>-100*(_xll.FDS($A$1,"P_PRICE_HIGH("&amp;A857&amp;","&amp;A857&amp;"-14D,,,,""PRICE"",""INTRA"")") - B857)/(_xll.FDS($A$1,"P_PRICE_HIGH("&amp;A857&amp;","&amp;A857&amp;"-14D,,,,""PRICE"",""INTRA"")") - _xll.FDS($A$1,"P_PRICE_LOW("&amp;A857&amp;","&amp;A857&amp;"-14D,,,,""PRICE"",""INTRA"")"))</f>
        <v>-1560.7490212172702</v>
      </c>
      <c r="O857">
        <v>-321</v>
      </c>
      <c r="P857">
        <v>1.819100233014922</v>
      </c>
      <c r="Q857">
        <v>1.667739628022564</v>
      </c>
      <c r="R857">
        <v>9.7804875627264511</v>
      </c>
      <c r="S857">
        <v>8.7458702957369887</v>
      </c>
      <c r="T857">
        <v>13.075878307866731</v>
      </c>
      <c r="U857">
        <v>11.66775305183269</v>
      </c>
      <c r="V857">
        <v>3.049796236975812</v>
      </c>
      <c r="W857">
        <v>3.438623281219813</v>
      </c>
      <c r="X857">
        <v>5.9377631811048497</v>
      </c>
      <c r="Y857">
        <v>41.240016636542883</v>
      </c>
      <c r="Z857">
        <v>0.31900176644614719</v>
      </c>
      <c r="AA857">
        <v>26.494860704114078</v>
      </c>
      <c r="AB857">
        <v>13.97823645089254</v>
      </c>
      <c r="AC857">
        <v>12.01975613246235</v>
      </c>
      <c r="AD857">
        <v>13.708198709331199</v>
      </c>
      <c r="AE857">
        <v>61.489602534000113</v>
      </c>
    </row>
    <row r="858" spans="1:31" x14ac:dyDescent="0.25">
      <c r="A858" t="str">
        <v>2/23/11</v>
      </c>
      <c r="B858">
        <v>23.1</v>
      </c>
      <c r="C858">
        <v>23.1</v>
      </c>
      <c r="D858" s="1">
        <v>23.1</v>
      </c>
      <c r="E858">
        <v>23.1</v>
      </c>
      <c r="F858">
        <v>23.1</v>
      </c>
      <c r="G858">
        <v>1.056854919546828</v>
      </c>
      <c r="H858">
        <v>23.42</v>
      </c>
      <c r="I858">
        <v>23.287500000000001</v>
      </c>
      <c r="J858">
        <v>23.39</v>
      </c>
      <c r="K858">
        <v>23.5075</v>
      </c>
      <c r="L858">
        <v>23.675000000000001</v>
      </c>
      <c r="M858">
        <v>42.001323999999997</v>
      </c>
      <c r="N858" s="1">
        <f>-100*(_xll.FDS($A$1,"P_PRICE_HIGH("&amp;A858&amp;","&amp;A858&amp;"-14D,,,,""PRICE"",""INTRA"")") - B858)/(_xll.FDS($A$1,"P_PRICE_HIGH("&amp;A858&amp;","&amp;A858&amp;"-14D,,,,""PRICE"",""INTRA"")") - _xll.FDS($A$1,"P_PRICE_LOW("&amp;A858&amp;","&amp;A858&amp;"-14D,,,,""PRICE"",""INTRA"")"))</f>
        <v>-1560.7522783977247</v>
      </c>
      <c r="O858">
        <v>-333</v>
      </c>
      <c r="P858">
        <v>1.815513480972889</v>
      </c>
      <c r="Q858">
        <v>1.6653927987716131</v>
      </c>
      <c r="R858">
        <v>9.8724800209869574</v>
      </c>
      <c r="S858">
        <v>8.7976494665303502</v>
      </c>
      <c r="T858">
        <v>12.980086306248911</v>
      </c>
      <c r="U858">
        <v>11.59688987749818</v>
      </c>
      <c r="V858">
        <v>3.058963937608028</v>
      </c>
      <c r="W858">
        <v>3.4436021962077952</v>
      </c>
      <c r="X858">
        <v>12.350034615942221</v>
      </c>
      <c r="Y858">
        <v>41.134660298172641</v>
      </c>
      <c r="Z858">
        <v>0.50904329836321094</v>
      </c>
      <c r="AA858">
        <v>26.21351627596496</v>
      </c>
      <c r="AB858">
        <v>14.19224930154447</v>
      </c>
      <c r="AC858">
        <v>11.972499364492361</v>
      </c>
      <c r="AD858">
        <v>13.679888475582681</v>
      </c>
      <c r="AE858">
        <v>61.446774453243187</v>
      </c>
    </row>
    <row r="859" spans="1:31" x14ac:dyDescent="0.25">
      <c r="A859" t="str">
        <v>2/24/11</v>
      </c>
      <c r="B859">
        <v>22.75</v>
      </c>
      <c r="C859">
        <v>22.75</v>
      </c>
      <c r="D859" s="1">
        <v>22.75</v>
      </c>
      <c r="E859">
        <v>22.75</v>
      </c>
      <c r="F859">
        <v>22.75</v>
      </c>
      <c r="G859">
        <v>1.0974761048258039</v>
      </c>
      <c r="H859">
        <v>23.28</v>
      </c>
      <c r="I859">
        <v>23.216667000000001</v>
      </c>
      <c r="J859">
        <v>23.33</v>
      </c>
      <c r="K859">
        <v>23.447500000000002</v>
      </c>
      <c r="L859">
        <v>23.613461999999998</v>
      </c>
      <c r="M859">
        <v>37.09019</v>
      </c>
      <c r="N859" s="1">
        <f>-100*(_xll.FDS($A$1,"P_PRICE_HIGH("&amp;A859&amp;","&amp;A859&amp;"-14D,,,,""PRICE"",""INTRA"")") - B859)/(_xll.FDS($A$1,"P_PRICE_HIGH("&amp;A859&amp;","&amp;A859&amp;"-14D,,,,""PRICE"",""INTRA"")") - _xll.FDS($A$1,"P_PRICE_LOW("&amp;A859&amp;","&amp;A859&amp;"-14D,,,,""PRICE"",""INTRA"")"))</f>
        <v>-1560.7750786609045</v>
      </c>
      <c r="O859">
        <v>-368</v>
      </c>
      <c r="P859">
        <v>1.7870182484097339</v>
      </c>
      <c r="Q859">
        <v>1.6395357346560719</v>
      </c>
      <c r="R859">
        <v>9.686777188946424</v>
      </c>
      <c r="S859">
        <v>8.6375432941297383</v>
      </c>
      <c r="T859">
        <v>12.883544284647741</v>
      </c>
      <c r="U859">
        <v>11.49408461124812</v>
      </c>
      <c r="V859">
        <v>3.1056605110443738</v>
      </c>
      <c r="W859">
        <v>3.5003274687753749</v>
      </c>
      <c r="X859">
        <v>3.090610703112088</v>
      </c>
      <c r="Y859">
        <v>41.191488763683992</v>
      </c>
      <c r="Z859">
        <v>0.31521613020070399</v>
      </c>
      <c r="AA859">
        <v>27.162725007623621</v>
      </c>
      <c r="AB859">
        <v>14.16388224937576</v>
      </c>
      <c r="AC859">
        <v>11.795212722228911</v>
      </c>
      <c r="AD859">
        <v>13.477006251395</v>
      </c>
      <c r="AE859">
        <v>61.575828973157968</v>
      </c>
    </row>
    <row r="860" spans="1:31" x14ac:dyDescent="0.25">
      <c r="A860" t="str">
        <v>2/25/11</v>
      </c>
      <c r="B860">
        <v>23.2</v>
      </c>
      <c r="C860">
        <v>23.2</v>
      </c>
      <c r="D860" s="1">
        <v>23.2</v>
      </c>
      <c r="E860">
        <v>23.2</v>
      </c>
      <c r="F860">
        <v>23.2</v>
      </c>
      <c r="G860">
        <v>1.2014073994584631</v>
      </c>
      <c r="H860">
        <v>23.17</v>
      </c>
      <c r="I860">
        <v>23.208334000000001</v>
      </c>
      <c r="J860">
        <v>23.273333000000001</v>
      </c>
      <c r="K860">
        <v>23.407499999999999</v>
      </c>
      <c r="L860">
        <v>23.569230999999998</v>
      </c>
      <c r="M860">
        <v>45.856105999999997</v>
      </c>
      <c r="N860" s="1">
        <f>-100*(_xll.FDS($A$1,"P_PRICE_HIGH("&amp;A860&amp;","&amp;A860&amp;"-14D,,,,""PRICE"",""INTRA"")") - B860)/(_xll.FDS($A$1,"P_PRICE_HIGH("&amp;A860&amp;","&amp;A860&amp;"-14D,,,,""PRICE"",""INTRA"")") - _xll.FDS($A$1,"P_PRICE_LOW("&amp;A860&amp;","&amp;A860&amp;"-14D,,,,""PRICE"",""INTRA"")"))</f>
        <v>-1560.7457640368157</v>
      </c>
      <c r="O860">
        <v>-327</v>
      </c>
      <c r="P860">
        <v>1.818169949447263</v>
      </c>
      <c r="Q860">
        <v>1.6677492389170501</v>
      </c>
      <c r="R860">
        <v>9.8228117708187401</v>
      </c>
      <c r="S860">
        <v>8.7648490250025368</v>
      </c>
      <c r="T860">
        <v>13.013445397235939</v>
      </c>
      <c r="U860">
        <v>11.595244382979351</v>
      </c>
      <c r="V860">
        <v>3.050562734568345</v>
      </c>
      <c r="W860">
        <v>3.4392688909749092</v>
      </c>
      <c r="X860">
        <v>98.881380019934582</v>
      </c>
      <c r="Y860">
        <v>41.192207938315789</v>
      </c>
      <c r="Z860">
        <v>0.47759594182504922</v>
      </c>
      <c r="AA860">
        <v>26.534346383331251</v>
      </c>
      <c r="AB860">
        <v>14.165792622762011</v>
      </c>
      <c r="AC860">
        <v>12.005787478319171</v>
      </c>
      <c r="AD860">
        <v>13.7176952531794</v>
      </c>
      <c r="AE860">
        <v>61.435264642852218</v>
      </c>
    </row>
    <row r="861" spans="1:31" x14ac:dyDescent="0.25">
      <c r="A861" t="str">
        <v>2/28/11</v>
      </c>
      <c r="B861">
        <v>23.55</v>
      </c>
      <c r="C861">
        <v>23.55</v>
      </c>
      <c r="D861" s="1">
        <v>23.55</v>
      </c>
      <c r="E861">
        <v>23.55</v>
      </c>
      <c r="F861">
        <v>23.55</v>
      </c>
      <c r="G861">
        <v>1.257725861970475</v>
      </c>
      <c r="H861">
        <v>23.15</v>
      </c>
      <c r="I861">
        <v>23.266666000000001</v>
      </c>
      <c r="J861">
        <v>23.263334</v>
      </c>
      <c r="K861">
        <v>23.387499999999999</v>
      </c>
      <c r="L861">
        <v>23.53077</v>
      </c>
      <c r="M861">
        <v>51.514941999999998</v>
      </c>
      <c r="N861" s="1">
        <f>-100*(_xll.FDS($A$1,"P_PRICE_HIGH("&amp;A861&amp;","&amp;A861&amp;"-14D,,,,""PRICE"",""INTRA"")") - B861)/(_xll.FDS($A$1,"P_PRICE_HIGH("&amp;A861&amp;","&amp;A861&amp;"-14D,,,,""PRICE"",""INTRA"")") - _xll.FDS($A$1,"P_PRICE_LOW("&amp;A861&amp;","&amp;A861&amp;"-14D,,,,""PRICE"",""INTRA"")"))</f>
        <v>-2016.2439324536758</v>
      </c>
      <c r="O861">
        <v>-299</v>
      </c>
      <c r="P861">
        <v>1.859274125448672</v>
      </c>
      <c r="Q861">
        <v>1.70288900083158</v>
      </c>
      <c r="R861">
        <v>9.9539973496802165</v>
      </c>
      <c r="S861">
        <v>8.8691884694973364</v>
      </c>
      <c r="T861">
        <v>13.029679566169721</v>
      </c>
      <c r="U861">
        <v>11.604449650993621</v>
      </c>
      <c r="V861">
        <v>2.9874357207760109</v>
      </c>
      <c r="W861">
        <v>3.3626514633832651</v>
      </c>
      <c r="X861">
        <v>92.034900640411109</v>
      </c>
      <c r="Y861">
        <v>41.356056639750541</v>
      </c>
      <c r="Z861">
        <v>-0.1640812767557529</v>
      </c>
      <c r="AA861">
        <v>24.028911746841271</v>
      </c>
      <c r="AB861">
        <v>14.37048831943344</v>
      </c>
      <c r="AC861">
        <v>12.3285620105632</v>
      </c>
      <c r="AD861">
        <v>14.1030490911581</v>
      </c>
      <c r="AE861">
        <v>61.332871306866608</v>
      </c>
    </row>
    <row r="862" spans="1:31" x14ac:dyDescent="0.25">
      <c r="A862" t="str">
        <v>3/01/11</v>
      </c>
      <c r="B862">
        <v>23.6</v>
      </c>
      <c r="C862">
        <v>23.6</v>
      </c>
      <c r="D862" s="1">
        <v>23.6</v>
      </c>
      <c r="E862">
        <v>23.6</v>
      </c>
      <c r="F862">
        <v>23.6</v>
      </c>
      <c r="G862">
        <v>1.2464504265327589</v>
      </c>
      <c r="H862">
        <v>23.24</v>
      </c>
      <c r="I862">
        <v>23.316668</v>
      </c>
      <c r="J862">
        <v>23.263334</v>
      </c>
      <c r="K862">
        <v>23.38</v>
      </c>
      <c r="L862">
        <v>23.509615</v>
      </c>
      <c r="M862">
        <v>52.282207</v>
      </c>
      <c r="N862" s="1">
        <f>-100*(_xll.FDS($A$1,"P_PRICE_HIGH("&amp;A862&amp;","&amp;A862&amp;"-14D,,,,""PRICE"",""INTRA"")") - B862)/(_xll.FDS($A$1,"P_PRICE_HIGH("&amp;A862&amp;","&amp;A862&amp;"-14D,,,,""PRICE"",""INTRA"")") - _xll.FDS($A$1,"P_PRICE_LOW("&amp;A862&amp;","&amp;A862&amp;"-14D,,,,""PRICE"",""INTRA"")"))</f>
        <v>-2019.8820144870415</v>
      </c>
      <c r="O862">
        <v>-265</v>
      </c>
      <c r="P862">
        <v>1.8574634701750861</v>
      </c>
      <c r="Q862">
        <v>1.6942584791838931</v>
      </c>
      <c r="R862">
        <v>9.9674153984737206</v>
      </c>
      <c r="S862">
        <v>8.967436111802277</v>
      </c>
      <c r="T862">
        <v>13.04866813984939</v>
      </c>
      <c r="U862">
        <v>11.738807011305861</v>
      </c>
      <c r="V862">
        <v>2.9889948112946199</v>
      </c>
      <c r="W862">
        <v>3.3679573671298462</v>
      </c>
      <c r="X862">
        <v>87.791362519806611</v>
      </c>
      <c r="Y862">
        <v>41.34628976756381</v>
      </c>
      <c r="Z862">
        <v>-0.46198171657829989</v>
      </c>
      <c r="AA862">
        <v>14.523041905813111</v>
      </c>
      <c r="AB862">
        <v>14.83291030891689</v>
      </c>
      <c r="AC862">
        <v>12.30737505883598</v>
      </c>
      <c r="AD862">
        <v>14.09607344735695</v>
      </c>
      <c r="AE862">
        <v>61.435932590100919</v>
      </c>
    </row>
    <row r="863" spans="1:31" x14ac:dyDescent="0.25">
      <c r="A863" t="str">
        <v>3/02/11</v>
      </c>
      <c r="B863">
        <v>23.15</v>
      </c>
      <c r="C863">
        <v>23.15</v>
      </c>
      <c r="D863" s="1">
        <v>23.15</v>
      </c>
      <c r="E863">
        <v>23.15</v>
      </c>
      <c r="F863">
        <v>23.15</v>
      </c>
      <c r="G863">
        <v>1.314679056698939</v>
      </c>
      <c r="H863">
        <v>23.25</v>
      </c>
      <c r="I863">
        <v>23.308332</v>
      </c>
      <c r="J863">
        <v>23.253333999999999</v>
      </c>
      <c r="K863">
        <v>23.355</v>
      </c>
      <c r="L863">
        <v>23.475000000000001</v>
      </c>
      <c r="M863">
        <v>45.329628</v>
      </c>
      <c r="N863" s="1">
        <f>-100*(_xll.FDS($A$1,"P_PRICE_HIGH("&amp;A863&amp;","&amp;A863&amp;"-14D,,,,""PRICE"",""INTRA"")") - B863)/(_xll.FDS($A$1,"P_PRICE_HIGH("&amp;A863&amp;","&amp;A863&amp;"-14D,,,,""PRICE"",""INTRA"")") - _xll.FDS($A$1,"P_PRICE_LOW("&amp;A863&amp;","&amp;A863&amp;"-14D,,,,""PRICE"",""INTRA"")"))</f>
        <v>-2019.9205438635506</v>
      </c>
      <c r="O863">
        <v>-305</v>
      </c>
      <c r="P863">
        <v>1.8513856231988881</v>
      </c>
      <c r="Q863">
        <v>1.660689071421324</v>
      </c>
      <c r="R863">
        <v>9.9475133796899886</v>
      </c>
      <c r="S863">
        <v>8.855812537075213</v>
      </c>
      <c r="T863">
        <v>13.026425719348451</v>
      </c>
      <c r="U863">
        <v>11.630021715841661</v>
      </c>
      <c r="V863">
        <v>2.9995240465907909</v>
      </c>
      <c r="W863">
        <v>3.4263748751837162</v>
      </c>
      <c r="X863">
        <v>5.4515588659295</v>
      </c>
      <c r="Y863">
        <v>41.270031413398009</v>
      </c>
      <c r="Z863">
        <v>-0.52039628090030887</v>
      </c>
      <c r="AA863">
        <v>15.44711364289787</v>
      </c>
      <c r="AB863">
        <v>14.90139040744617</v>
      </c>
      <c r="AC863">
        <v>12.07526765403458</v>
      </c>
      <c r="AD863">
        <v>14.05238080596488</v>
      </c>
      <c r="AE863">
        <v>61.484416635335677</v>
      </c>
    </row>
    <row r="864" spans="1:31" x14ac:dyDescent="0.25">
      <c r="A864" t="str">
        <v>3/03/11</v>
      </c>
      <c r="B864">
        <v>23.3</v>
      </c>
      <c r="C864">
        <v>23.3</v>
      </c>
      <c r="D864" s="1">
        <v>23.3</v>
      </c>
      <c r="E864">
        <v>23.3</v>
      </c>
      <c r="F864">
        <v>23.3</v>
      </c>
      <c r="G864">
        <v>1.3253306739757731</v>
      </c>
      <c r="H864">
        <v>23.36</v>
      </c>
      <c r="I864">
        <v>23.329166000000001</v>
      </c>
      <c r="J864">
        <v>23.283332999999999</v>
      </c>
      <c r="K864">
        <v>23.337499999999999</v>
      </c>
      <c r="L864">
        <v>23.45</v>
      </c>
      <c r="M864">
        <v>47.820521999999997</v>
      </c>
      <c r="N864" s="1">
        <f>-100*(_xll.FDS($A$1,"P_PRICE_HIGH("&amp;A864&amp;","&amp;A864&amp;"-14D,,,,""PRICE"",""INTRA"")") - B864)/(_xll.FDS($A$1,"P_PRICE_HIGH("&amp;A864&amp;","&amp;A864&amp;"-14D,,,,""PRICE"",""INTRA"")") - _xll.FDS($A$1,"P_PRICE_LOW("&amp;A864&amp;","&amp;A864&amp;"-14D,,,,""PRICE"",""INTRA"")"))</f>
        <v>-2019.9077007380477</v>
      </c>
      <c r="O864">
        <v>-292</v>
      </c>
      <c r="P864">
        <v>1.8513706899105291</v>
      </c>
      <c r="Q864">
        <v>1.6634807031399159</v>
      </c>
      <c r="R864">
        <v>9.9446995815725749</v>
      </c>
      <c r="S864">
        <v>8.8544427017342997</v>
      </c>
      <c r="T864">
        <v>13.018433015835679</v>
      </c>
      <c r="U864">
        <v>11.602811977628839</v>
      </c>
      <c r="V864">
        <v>3.0002654011269532</v>
      </c>
      <c r="W864">
        <v>3.424864840019187</v>
      </c>
      <c r="X864">
        <v>87.741150142711049</v>
      </c>
      <c r="Y864">
        <v>41.411248998464067</v>
      </c>
      <c r="Z864">
        <v>-0.55217916508936427</v>
      </c>
      <c r="AA864">
        <v>15.305529828065421</v>
      </c>
      <c r="AB864">
        <v>14.888469836288991</v>
      </c>
      <c r="AC864">
        <v>12.12217099542061</v>
      </c>
      <c r="AD864">
        <v>14.055629704722721</v>
      </c>
      <c r="AE864">
        <v>61.537449919297913</v>
      </c>
    </row>
    <row r="865" spans="1:31" x14ac:dyDescent="0.25">
      <c r="A865" t="str">
        <v>3/04/11</v>
      </c>
      <c r="B865">
        <v>23.6</v>
      </c>
      <c r="C865">
        <v>23.6</v>
      </c>
      <c r="D865" s="1">
        <v>23.6</v>
      </c>
      <c r="E865">
        <v>23.6</v>
      </c>
      <c r="F865">
        <v>23.6</v>
      </c>
      <c r="G865">
        <v>1.300405926440809</v>
      </c>
      <c r="H865">
        <v>23.44</v>
      </c>
      <c r="I865">
        <v>23.354165999999999</v>
      </c>
      <c r="J865">
        <v>23.323333999999999</v>
      </c>
      <c r="K865">
        <v>23.315000000000001</v>
      </c>
      <c r="L865">
        <v>23.436539</v>
      </c>
      <c r="M865">
        <v>52.483490000000003</v>
      </c>
      <c r="N865" s="1">
        <f>-100*(_xll.FDS($A$1,"P_PRICE_HIGH("&amp;A865&amp;","&amp;A865&amp;"-14D,,,,""PRICE"",""INTRA"")") - B865)/(_xll.FDS($A$1,"P_PRICE_HIGH("&amp;A865&amp;","&amp;A865&amp;"-14D,,,,""PRICE"",""INTRA"")") - _xll.FDS($A$1,"P_PRICE_LOW("&amp;A865&amp;","&amp;A865&amp;"-14D,,,,""PRICE"",""INTRA"")"))</f>
        <v>-2271.3802930812062</v>
      </c>
      <c r="O865">
        <v>-255</v>
      </c>
      <c r="P865">
        <v>1.8552135346522209</v>
      </c>
      <c r="Q865">
        <v>1.688009063145846</v>
      </c>
      <c r="R865">
        <v>9.9751088090456648</v>
      </c>
      <c r="S865">
        <v>9.0295218255505993</v>
      </c>
      <c r="T865">
        <v>13.04050994119148</v>
      </c>
      <c r="U865">
        <v>11.74595743784826</v>
      </c>
      <c r="V865">
        <v>2.9948684697754979</v>
      </c>
      <c r="W865">
        <v>3.3863492211283921</v>
      </c>
      <c r="X865">
        <v>96.225986837479454</v>
      </c>
      <c r="Y865">
        <v>41.589414579875552</v>
      </c>
      <c r="Z865">
        <v>-0.52739180078072889</v>
      </c>
      <c r="AA865">
        <v>14.83043684471269</v>
      </c>
      <c r="AB865">
        <v>14.94600139372203</v>
      </c>
      <c r="AC865">
        <v>12.31290772336328</v>
      </c>
      <c r="AD865">
        <v>14.084768193150129</v>
      </c>
      <c r="AE865">
        <v>61.64052683876897</v>
      </c>
    </row>
    <row r="866" spans="1:31" x14ac:dyDescent="0.25">
      <c r="A866" t="str">
        <v>3/07/11</v>
      </c>
      <c r="B866">
        <v>23.45</v>
      </c>
      <c r="C866">
        <v>23.45</v>
      </c>
      <c r="D866" s="1">
        <v>23.45</v>
      </c>
      <c r="E866">
        <v>23.45</v>
      </c>
      <c r="F866">
        <v>23.45</v>
      </c>
      <c r="G866">
        <v>1.267190213740659</v>
      </c>
      <c r="H866">
        <v>23.42</v>
      </c>
      <c r="I866">
        <v>23.354165999999999</v>
      </c>
      <c r="J866">
        <v>23.336666000000001</v>
      </c>
      <c r="K866">
        <v>23.302499999999998</v>
      </c>
      <c r="L866">
        <v>23.415384</v>
      </c>
      <c r="M866">
        <v>50.073974999999997</v>
      </c>
      <c r="N866" s="1">
        <f>-100*(_xll.FDS($A$1,"P_PRICE_HIGH("&amp;A866&amp;","&amp;A866&amp;"-14D,,,,""PRICE"",""INTRA"")") - B866)/(_xll.FDS($A$1,"P_PRICE_HIGH("&amp;A866&amp;","&amp;A866&amp;"-14D,,,,""PRICE"",""INTRA"")") - _xll.FDS($A$1,"P_PRICE_LOW("&amp;A866&amp;","&amp;A866&amp;"-14D,,,,""PRICE"",""INTRA"")"))</f>
        <v>-2271.3947353218718</v>
      </c>
      <c r="O866">
        <v>-280</v>
      </c>
      <c r="P866">
        <v>1.8531271387320609</v>
      </c>
      <c r="Q866">
        <v>1.682596765692457</v>
      </c>
      <c r="R866">
        <v>9.9648672627696655</v>
      </c>
      <c r="S866">
        <v>9.0137565836331728</v>
      </c>
      <c r="T866">
        <v>13.04629946722917</v>
      </c>
      <c r="U866">
        <v>11.830218097976539</v>
      </c>
      <c r="V866">
        <v>3.0036730885579419</v>
      </c>
      <c r="W866">
        <v>3.4202889725182311</v>
      </c>
      <c r="X866">
        <v>20.19377345514707</v>
      </c>
      <c r="Y866">
        <v>41.749488535571011</v>
      </c>
      <c r="Z866">
        <v>-0.2490329890414123</v>
      </c>
      <c r="AA866">
        <v>15.53173733706454</v>
      </c>
      <c r="AB866">
        <v>15.054557644034841</v>
      </c>
      <c r="AC866">
        <v>12.23822195084762</v>
      </c>
      <c r="AD866">
        <v>14.05898221651193</v>
      </c>
      <c r="AE866">
        <v>61.636445000714637</v>
      </c>
    </row>
    <row r="867" spans="1:31" x14ac:dyDescent="0.25">
      <c r="A867" t="str">
        <v>3/08/11</v>
      </c>
      <c r="B867">
        <v>23.9</v>
      </c>
      <c r="C867">
        <v>23.9</v>
      </c>
      <c r="D867" s="1">
        <v>23.9</v>
      </c>
      <c r="E867">
        <v>23.9</v>
      </c>
      <c r="F867">
        <v>23.9</v>
      </c>
      <c r="G867">
        <v>1.3361435242507269</v>
      </c>
      <c r="H867">
        <v>23.48</v>
      </c>
      <c r="I867">
        <v>23.366667</v>
      </c>
      <c r="J867">
        <v>23.393332999999998</v>
      </c>
      <c r="K867">
        <v>23.317499999999999</v>
      </c>
      <c r="L867">
        <v>23.413461999999999</v>
      </c>
      <c r="M867">
        <v>56.522717</v>
      </c>
      <c r="N867" s="1">
        <f>-100*(_xll.FDS($A$1,"P_PRICE_HIGH("&amp;A867&amp;","&amp;A867&amp;"-14D,,,,""PRICE"",""INTRA"")") - B867)/(_xll.FDS($A$1,"P_PRICE_HIGH("&amp;A867&amp;","&amp;A867&amp;"-14D,,,,""PRICE"",""INTRA"")") - _xll.FDS($A$1,"P_PRICE_LOW("&amp;A867&amp;","&amp;A867&amp;"-14D,,,,""PRICE"",""INTRA"")"))</f>
        <v>-2051.0416125962493</v>
      </c>
      <c r="O867">
        <v>-235</v>
      </c>
      <c r="P867">
        <v>1.8585069717574521</v>
      </c>
      <c r="Q867">
        <v>1.7136771402594071</v>
      </c>
      <c r="R867">
        <v>9.9931473094051171</v>
      </c>
      <c r="S867">
        <v>9.1752118692909779</v>
      </c>
      <c r="T867">
        <v>13.066100075565661</v>
      </c>
      <c r="U867">
        <v>11.951723697363359</v>
      </c>
      <c r="V867">
        <v>2.993508932101562</v>
      </c>
      <c r="W867">
        <v>3.3585559926744959</v>
      </c>
      <c r="X867">
        <v>100</v>
      </c>
      <c r="Y867">
        <v>41.73894818414513</v>
      </c>
      <c r="Z867">
        <v>-0.32717764424885087</v>
      </c>
      <c r="AA867">
        <v>14.977833178993111</v>
      </c>
      <c r="AB867">
        <v>15.06639096017142</v>
      </c>
      <c r="AC867">
        <v>12.460445179453879</v>
      </c>
      <c r="AD867">
        <v>14.096564667676541</v>
      </c>
      <c r="AE867">
        <v>61.438251199811248</v>
      </c>
    </row>
    <row r="868" spans="1:31" x14ac:dyDescent="0.25">
      <c r="A868" t="str">
        <v>3/09/11</v>
      </c>
      <c r="B868">
        <v>24</v>
      </c>
      <c r="C868">
        <v>24</v>
      </c>
      <c r="D868" s="1">
        <v>24</v>
      </c>
      <c r="E868">
        <v>24</v>
      </c>
      <c r="F868">
        <v>24</v>
      </c>
      <c r="G868">
        <v>1.2997897343270819</v>
      </c>
      <c r="H868">
        <v>23.65</v>
      </c>
      <c r="I868">
        <v>23.395834000000001</v>
      </c>
      <c r="J868">
        <v>23.44</v>
      </c>
      <c r="K868">
        <v>23.352499999999999</v>
      </c>
      <c r="L868">
        <v>23.423076999999999</v>
      </c>
      <c r="M868">
        <v>57.826369999999997</v>
      </c>
      <c r="N868" s="1">
        <f>-100*(_xll.FDS($A$1,"P_PRICE_HIGH("&amp;A868&amp;","&amp;A868&amp;"-14D,,,,""PRICE"",""INTRA"")") - B868)/(_xll.FDS($A$1,"P_PRICE_HIGH("&amp;A868&amp;","&amp;A868&amp;"-14D,,,,""PRICE"",""INTRA"")") - _xll.FDS($A$1,"P_PRICE_LOW("&amp;A868&amp;","&amp;A868&amp;"-14D,,,,""PRICE"",""INTRA"")"))</f>
        <v>-1760.5789055136688</v>
      </c>
      <c r="O868">
        <v>-209</v>
      </c>
      <c r="P868">
        <v>1.859672815989815</v>
      </c>
      <c r="Q868">
        <v>1.7214461193559769</v>
      </c>
      <c r="R868">
        <v>9.9967795003789011</v>
      </c>
      <c r="S868">
        <v>9.2091463230336501</v>
      </c>
      <c r="T868">
        <v>13.061674403599151</v>
      </c>
      <c r="U868">
        <v>11.941824599331589</v>
      </c>
      <c r="V868">
        <v>2.9918125732991272</v>
      </c>
      <c r="W868">
        <v>3.3459177675275762</v>
      </c>
      <c r="X868">
        <v>83.424647394041102</v>
      </c>
      <c r="Y868">
        <v>41.811960309830489</v>
      </c>
      <c r="Z868">
        <v>-0.46008938107514402</v>
      </c>
      <c r="AA868">
        <v>14.30848497649189</v>
      </c>
      <c r="AB868">
        <v>15.10196266700331</v>
      </c>
      <c r="AC868">
        <v>12.530137824446619</v>
      </c>
      <c r="AD868">
        <v>14.106409854904079</v>
      </c>
      <c r="AE868">
        <v>61.472114489749039</v>
      </c>
    </row>
    <row r="869" spans="1:31" x14ac:dyDescent="0.25">
      <c r="A869" t="str">
        <v>3/10/11</v>
      </c>
      <c r="B869">
        <v>23.75</v>
      </c>
      <c r="C869">
        <v>23.75</v>
      </c>
      <c r="D869" s="1">
        <v>23.75</v>
      </c>
      <c r="E869">
        <v>23.75</v>
      </c>
      <c r="F869">
        <v>23.75</v>
      </c>
      <c r="G869">
        <v>1.237242907734015</v>
      </c>
      <c r="H869">
        <v>23.74</v>
      </c>
      <c r="I869">
        <v>23.445833</v>
      </c>
      <c r="J869">
        <v>23.46</v>
      </c>
      <c r="K869">
        <v>23.397500000000001</v>
      </c>
      <c r="L869">
        <v>23.426924</v>
      </c>
      <c r="M869">
        <v>53.506874000000003</v>
      </c>
      <c r="N869" s="1">
        <f>-100*(_xll.FDS($A$1,"P_PRICE_HIGH("&amp;A869&amp;","&amp;A869&amp;"-14D,,,,""PRICE"",""INTRA"")") - B869)/(_xll.FDS($A$1,"P_PRICE_HIGH("&amp;A869&amp;","&amp;A869&amp;"-14D,,,,""PRICE"",""INTRA"")") - _xll.FDS($A$1,"P_PRICE_LOW("&amp;A869&amp;","&amp;A869&amp;"-14D,,,,""PRICE"",""INTRA"")"))</f>
        <v>-1760.5973138548563</v>
      </c>
      <c r="O869">
        <v>-236</v>
      </c>
      <c r="P869">
        <v>1.8555330164403721</v>
      </c>
      <c r="Q869">
        <v>1.701097652944777</v>
      </c>
      <c r="R869">
        <v>9.9860924203999328</v>
      </c>
      <c r="S869">
        <v>9.1618513098323398</v>
      </c>
      <c r="T869">
        <v>13.042090009978979</v>
      </c>
      <c r="U869">
        <v>11.85622838258551</v>
      </c>
      <c r="V869">
        <v>2.9963936675981229</v>
      </c>
      <c r="W869">
        <v>3.3657750829611581</v>
      </c>
      <c r="X869">
        <v>6.4545767736239528</v>
      </c>
      <c r="Y869">
        <v>41.709851054472892</v>
      </c>
      <c r="Z869">
        <v>-1.000696160120325</v>
      </c>
      <c r="AA869">
        <v>14.122958329986959</v>
      </c>
      <c r="AB869">
        <v>15.28327925010546</v>
      </c>
      <c r="AC869">
        <v>12.426040524093089</v>
      </c>
      <c r="AD869">
        <v>14.08351368579919</v>
      </c>
      <c r="AE869">
        <v>61.445524314766018</v>
      </c>
    </row>
    <row r="870" spans="1:31" x14ac:dyDescent="0.25">
      <c r="A870" t="str">
        <v>3/11/11</v>
      </c>
      <c r="B870">
        <v>23.4</v>
      </c>
      <c r="C870">
        <v>23.4</v>
      </c>
      <c r="D870" s="1">
        <v>23.4</v>
      </c>
      <c r="E870">
        <v>23.4</v>
      </c>
      <c r="F870">
        <v>23.4</v>
      </c>
      <c r="G870">
        <v>1.2867391180904151</v>
      </c>
      <c r="H870">
        <v>23.7</v>
      </c>
      <c r="I870">
        <v>23.470832999999999</v>
      </c>
      <c r="J870">
        <v>23.436665999999999</v>
      </c>
      <c r="K870">
        <v>23.4175</v>
      </c>
      <c r="L870">
        <v>23.417307000000001</v>
      </c>
      <c r="M870">
        <v>48.090828000000002</v>
      </c>
      <c r="N870" s="1">
        <f>-100*(_xll.FDS($A$1,"P_PRICE_HIGH("&amp;A870&amp;","&amp;A870&amp;"-14D,,,,""PRICE"",""INTRA"")") - B870)/(_xll.FDS($A$1,"P_PRICE_HIGH("&amp;A870&amp;","&amp;A870&amp;"-14D,,,,""PRICE"",""INTRA"")") - _xll.FDS($A$1,"P_PRICE_LOW("&amp;A870&amp;","&amp;A870&amp;"-14D,,,,""PRICE"",""INTRA"")"))</f>
        <v>-1760.6230855325189</v>
      </c>
      <c r="O870">
        <v>-276</v>
      </c>
      <c r="P870">
        <v>1.8495015772803549</v>
      </c>
      <c r="Q870">
        <v>1.671894082610677</v>
      </c>
      <c r="R870">
        <v>9.9578680996330462</v>
      </c>
      <c r="S870">
        <v>9.0230545970085849</v>
      </c>
      <c r="T870">
        <v>13.01334271874042</v>
      </c>
      <c r="U870">
        <v>11.72499236001541</v>
      </c>
      <c r="V870">
        <v>3.007084786629278</v>
      </c>
      <c r="W870">
        <v>3.4176436261493111</v>
      </c>
      <c r="X870">
        <v>1.946256681411302</v>
      </c>
      <c r="Y870">
        <v>41.576882127594402</v>
      </c>
      <c r="Z870">
        <v>-0.68085916098233745</v>
      </c>
      <c r="AA870">
        <v>14.828727657082419</v>
      </c>
      <c r="AB870">
        <v>14.947068810879101</v>
      </c>
      <c r="AC870">
        <v>12.197652910801351</v>
      </c>
      <c r="AD870">
        <v>14.033763394705741</v>
      </c>
      <c r="AE870">
        <v>61.506641491477332</v>
      </c>
    </row>
    <row r="871" spans="1:31" x14ac:dyDescent="0.25">
      <c r="A871" t="str">
        <v>3/14/11</v>
      </c>
      <c r="B871">
        <v>23.5</v>
      </c>
      <c r="C871">
        <v>23.5</v>
      </c>
      <c r="D871" s="1">
        <v>23.5</v>
      </c>
      <c r="E871">
        <v>23.5</v>
      </c>
      <c r="F871">
        <v>23.5</v>
      </c>
      <c r="G871">
        <v>1.2682931833938531</v>
      </c>
      <c r="H871">
        <v>23.71</v>
      </c>
      <c r="I871">
        <v>23.533332999999999</v>
      </c>
      <c r="J871">
        <v>23.426666000000001</v>
      </c>
      <c r="K871">
        <v>23.43</v>
      </c>
      <c r="L871">
        <v>23.396153999999999</v>
      </c>
      <c r="M871">
        <v>49.658709999999999</v>
      </c>
      <c r="N871" s="1">
        <f>-100*(_xll.FDS($A$1,"P_PRICE_HIGH("&amp;A871&amp;","&amp;A871&amp;"-14D,,,,""PRICE"",""INTRA"")") - B871)/(_xll.FDS($A$1,"P_PRICE_HIGH("&amp;A871&amp;","&amp;A871&amp;"-14D,,,,""PRICE"",""INTRA"")") - _xll.FDS($A$1,"P_PRICE_LOW("&amp;A871&amp;","&amp;A871&amp;"-14D,,,,""PRICE"",""INTRA"")"))</f>
        <v>-1760.6157221960439</v>
      </c>
      <c r="O871">
        <v>-271</v>
      </c>
      <c r="P871">
        <v>1.8494080704736791</v>
      </c>
      <c r="Q871">
        <v>1.6776868580964761</v>
      </c>
      <c r="R871">
        <v>9.9557514805153424</v>
      </c>
      <c r="S871">
        <v>9.0424687091452842</v>
      </c>
      <c r="T871">
        <v>13.0063124689228</v>
      </c>
      <c r="U871">
        <v>11.731679780429911</v>
      </c>
      <c r="V871">
        <v>3.007542478169559</v>
      </c>
      <c r="W871">
        <v>3.4052080521034842</v>
      </c>
      <c r="X871">
        <v>87.744729136666194</v>
      </c>
      <c r="Y871">
        <v>41.528272741278087</v>
      </c>
      <c r="Z871">
        <v>-0.51918058543938983</v>
      </c>
      <c r="AA871">
        <v>14.293267640727629</v>
      </c>
      <c r="AB871">
        <v>15.056458364658971</v>
      </c>
      <c r="AC871">
        <v>12.22864771635051</v>
      </c>
      <c r="AD871">
        <v>14.027800044543721</v>
      </c>
      <c r="AE871">
        <v>61.398804941430093</v>
      </c>
    </row>
    <row r="872" spans="1:31" x14ac:dyDescent="0.25">
      <c r="A872" t="str">
        <v>3/15/11</v>
      </c>
      <c r="B872">
        <v>22.85</v>
      </c>
      <c r="C872">
        <v>22.85</v>
      </c>
      <c r="D872" s="1">
        <v>22.85</v>
      </c>
      <c r="E872">
        <v>22.85</v>
      </c>
      <c r="F872">
        <v>22.85</v>
      </c>
      <c r="G872">
        <v>1.408680405802246</v>
      </c>
      <c r="H872">
        <v>23.5</v>
      </c>
      <c r="I872">
        <v>23.504168</v>
      </c>
      <c r="J872">
        <v>23.406666000000001</v>
      </c>
      <c r="K872">
        <v>23.42</v>
      </c>
      <c r="L872">
        <v>23.363461999999998</v>
      </c>
      <c r="M872">
        <v>40.991799999999998</v>
      </c>
      <c r="N872" s="1">
        <f>-100*(_xll.FDS($A$1,"P_PRICE_HIGH("&amp;A872&amp;","&amp;A872&amp;"-14D,,,,""PRICE"",""INTRA"")") - B872)/(_xll.FDS($A$1,"P_PRICE_HIGH("&amp;A872&amp;","&amp;A872&amp;"-14D,,,,""PRICE"",""INTRA"")") - _xll.FDS($A$1,"P_PRICE_LOW("&amp;A872&amp;","&amp;A872&amp;"-14D,,,,""PRICE"",""INTRA"")"))</f>
        <v>-1422.7787694870892</v>
      </c>
      <c r="O872">
        <v>-316</v>
      </c>
      <c r="P872">
        <v>1.838121262007796</v>
      </c>
      <c r="Q872">
        <v>1.6249295120606171</v>
      </c>
      <c r="R872">
        <v>9.8827781878156671</v>
      </c>
      <c r="S872">
        <v>8.695001919234187</v>
      </c>
      <c r="T872">
        <v>12.943851127800571</v>
      </c>
      <c r="U872">
        <v>11.44844980156706</v>
      </c>
      <c r="V872">
        <v>3.0299735120176292</v>
      </c>
      <c r="W872">
        <v>3.5138414489910428</v>
      </c>
      <c r="X872">
        <v>0</v>
      </c>
      <c r="Y872">
        <v>41.501555778237623</v>
      </c>
      <c r="Z872">
        <v>-0.42966173067325408</v>
      </c>
      <c r="AA872">
        <v>14.89207048600877</v>
      </c>
      <c r="AB872">
        <v>14.96423674074618</v>
      </c>
      <c r="AC872">
        <v>11.84287945237468</v>
      </c>
      <c r="AD872">
        <v>13.94300154572826</v>
      </c>
      <c r="AE872">
        <v>61.454757720818911</v>
      </c>
    </row>
    <row r="873" spans="1:31" x14ac:dyDescent="0.25">
      <c r="A873" t="str">
        <v>3/16/11</v>
      </c>
      <c r="B873">
        <v>22.9</v>
      </c>
      <c r="C873">
        <v>22.9</v>
      </c>
      <c r="D873" s="1">
        <v>22.9</v>
      </c>
      <c r="E873">
        <v>22.9</v>
      </c>
      <c r="F873">
        <v>22.9</v>
      </c>
      <c r="G873">
        <v>1.385551902037327</v>
      </c>
      <c r="H873">
        <v>23.28</v>
      </c>
      <c r="I873">
        <v>23.45</v>
      </c>
      <c r="J873">
        <v>23.393332999999998</v>
      </c>
      <c r="K873">
        <v>23.4</v>
      </c>
      <c r="L873">
        <v>23.336538000000001</v>
      </c>
      <c r="M873">
        <v>41.832782999999999</v>
      </c>
      <c r="N873" s="1">
        <f>-100*(_xll.FDS($A$1,"P_PRICE_HIGH("&amp;A873&amp;","&amp;A873&amp;"-14D,,,,""PRICE"",""INTRA"")") - B873)/(_xll.FDS($A$1,"P_PRICE_HIGH("&amp;A873&amp;","&amp;A873&amp;"-14D,,,,""PRICE"",""INTRA"")") - _xll.FDS($A$1,"P_PRICE_LOW("&amp;A873&amp;","&amp;A873&amp;"-14D,,,,""PRICE"",""INTRA"")"))</f>
        <v>-1422.7757943591587</v>
      </c>
      <c r="O873">
        <v>-314</v>
      </c>
      <c r="P873">
        <v>1.839741818788708</v>
      </c>
      <c r="Q873">
        <v>1.635064366266292</v>
      </c>
      <c r="R873">
        <v>9.9062091502933249</v>
      </c>
      <c r="S873">
        <v>8.8050269545444664</v>
      </c>
      <c r="T873">
        <v>12.942133949865481</v>
      </c>
      <c r="U873">
        <v>11.46031844619927</v>
      </c>
      <c r="V873">
        <v>3.0265319919527309</v>
      </c>
      <c r="W873">
        <v>3.4904381438821752</v>
      </c>
      <c r="X873">
        <v>63.815294036486023</v>
      </c>
      <c r="Y873">
        <v>41.455421562441813</v>
      </c>
      <c r="Z873">
        <v>-0.32906909643167592</v>
      </c>
      <c r="AA873">
        <v>14.204288365842681</v>
      </c>
      <c r="AB873">
        <v>14.899503739358121</v>
      </c>
      <c r="AC873">
        <v>11.909004992629351</v>
      </c>
      <c r="AD873">
        <v>13.951504265005839</v>
      </c>
      <c r="AE873">
        <v>61.481082925274301</v>
      </c>
    </row>
    <row r="874" spans="1:31" x14ac:dyDescent="0.25">
      <c r="A874" t="str">
        <v>3/17/11</v>
      </c>
      <c r="B874">
        <v>22.5</v>
      </c>
      <c r="C874">
        <v>22.5</v>
      </c>
      <c r="D874" s="1">
        <v>22.5</v>
      </c>
      <c r="E874">
        <v>22.5</v>
      </c>
      <c r="F874">
        <v>22.5</v>
      </c>
      <c r="G874">
        <v>1.422813121594648</v>
      </c>
      <c r="H874">
        <v>23.03</v>
      </c>
      <c r="I874">
        <v>23.358333999999999</v>
      </c>
      <c r="J874">
        <v>23.376667000000001</v>
      </c>
      <c r="K874">
        <v>23.352499999999999</v>
      </c>
      <c r="L874">
        <v>23.305769000000002</v>
      </c>
      <c r="M874">
        <v>37.258000000000003</v>
      </c>
      <c r="N874" s="1">
        <f>-100*(_xll.FDS($A$1,"P_PRICE_HIGH("&amp;A874&amp;","&amp;A874&amp;"-14D,,,,""PRICE"",""INTRA"")") - B874)/(_xll.FDS($A$1,"P_PRICE_HIGH("&amp;A874&amp;","&amp;A874&amp;"-14D,,,,""PRICE"",""INTRA"")") - _xll.FDS($A$1,"P_PRICE_LOW("&amp;A874&amp;","&amp;A874&amp;"-14D,,,,""PRICE"",""INTRA"")"))</f>
        <v>-1320.4902778314668</v>
      </c>
      <c r="O874">
        <v>-343</v>
      </c>
      <c r="P874">
        <v>1.830276903748276</v>
      </c>
      <c r="Q874">
        <v>1.592976431396087</v>
      </c>
      <c r="R874">
        <v>9.8501199042134218</v>
      </c>
      <c r="S874">
        <v>8.5650871244748696</v>
      </c>
      <c r="T874">
        <v>12.912547090807809</v>
      </c>
      <c r="U874">
        <v>11.333414197899341</v>
      </c>
      <c r="V874">
        <v>3.044989131460115</v>
      </c>
      <c r="W874">
        <v>3.5766338609432311</v>
      </c>
      <c r="X874">
        <v>8.3559204494877406</v>
      </c>
      <c r="Y874">
        <v>41.462824907360933</v>
      </c>
      <c r="Z874">
        <v>-0.31628591987656429</v>
      </c>
      <c r="AA874">
        <v>14.5354890962148</v>
      </c>
      <c r="AB874">
        <v>15.035390475639471</v>
      </c>
      <c r="AC874">
        <v>11.624777749205251</v>
      </c>
      <c r="AD874">
        <v>13.8862390851006</v>
      </c>
      <c r="AE874">
        <v>61.56810125100224</v>
      </c>
    </row>
    <row r="875" spans="1:31" x14ac:dyDescent="0.25">
      <c r="A875" t="str">
        <v>3/18/11</v>
      </c>
      <c r="B875">
        <v>22.55</v>
      </c>
      <c r="C875">
        <v>22.55</v>
      </c>
      <c r="D875" s="1">
        <v>22.55</v>
      </c>
      <c r="E875">
        <v>22.55</v>
      </c>
      <c r="F875">
        <v>22.55</v>
      </c>
      <c r="G875">
        <v>1.384270651285151</v>
      </c>
      <c r="H875">
        <v>22.86</v>
      </c>
      <c r="I875">
        <v>23.308332</v>
      </c>
      <c r="J875">
        <v>23.333334000000001</v>
      </c>
      <c r="K875">
        <v>23.2925</v>
      </c>
      <c r="L875">
        <v>23.294231</v>
      </c>
      <c r="M875">
        <v>38.168247000000001</v>
      </c>
      <c r="N875" s="1">
        <f>-100*(_xll.FDS($A$1,"P_PRICE_HIGH("&amp;A875&amp;","&amp;A875&amp;"-14D,,,,""PRICE"",""INTRA"")") - B875)/(_xll.FDS($A$1,"P_PRICE_HIGH("&amp;A875&amp;","&amp;A875&amp;"-14D,,,,""PRICE"",""INTRA"")") - _xll.FDS($A$1,"P_PRICE_LOW("&amp;A875&amp;","&amp;A875&amp;"-14D,,,,""PRICE"",""INTRA"")"))</f>
        <v>-1320.4875166362006</v>
      </c>
      <c r="O875">
        <v>-350</v>
      </c>
      <c r="P875">
        <v>1.830112587980538</v>
      </c>
      <c r="Q875">
        <v>1.5948519566937189</v>
      </c>
      <c r="R875">
        <v>9.8262831184284671</v>
      </c>
      <c r="S875">
        <v>8.4855293399143239</v>
      </c>
      <c r="T875">
        <v>12.912724974502661</v>
      </c>
      <c r="U875">
        <v>11.356397815552359</v>
      </c>
      <c r="V875">
        <v>3.045323920029491</v>
      </c>
      <c r="W875">
        <v>3.570437894614924</v>
      </c>
      <c r="X875">
        <v>44.32351957098831</v>
      </c>
      <c r="Y875">
        <v>41.475986926715613</v>
      </c>
      <c r="Z875">
        <v>-0.49469029015044969</v>
      </c>
      <c r="AA875">
        <v>14.535397092921709</v>
      </c>
      <c r="AB875">
        <v>15.05257390721607</v>
      </c>
      <c r="AC875">
        <v>11.64843328119399</v>
      </c>
      <c r="AD875">
        <v>13.885670604257751</v>
      </c>
      <c r="AE875">
        <v>61.670017069436781</v>
      </c>
    </row>
    <row r="876" spans="1:31" x14ac:dyDescent="0.25">
      <c r="A876" t="str">
        <v>3/21/11</v>
      </c>
      <c r="B876">
        <v>22.9</v>
      </c>
      <c r="C876">
        <v>22.9</v>
      </c>
      <c r="D876" s="1">
        <v>22.9</v>
      </c>
      <c r="E876">
        <v>22.9</v>
      </c>
      <c r="F876">
        <v>22.9</v>
      </c>
      <c r="G876">
        <v>1.4405193666558069</v>
      </c>
      <c r="H876">
        <v>22.74</v>
      </c>
      <c r="I876">
        <v>23.274999999999999</v>
      </c>
      <c r="J876">
        <v>23.29</v>
      </c>
      <c r="K876">
        <v>23.254999999999999</v>
      </c>
      <c r="L876">
        <v>23.290384</v>
      </c>
      <c r="M876">
        <v>44.263910000000003</v>
      </c>
      <c r="N876" s="1">
        <f>-100*(_xll.FDS($A$1,"P_PRICE_HIGH("&amp;A876&amp;","&amp;A876&amp;"-14D,,,,""PRICE"",""INTRA"")") - B876)/(_xll.FDS($A$1,"P_PRICE_HIGH("&amp;A876&amp;","&amp;A876&amp;"-14D,,,,""PRICE"",""INTRA"")") - _xll.FDS($A$1,"P_PRICE_LOW("&amp;A876&amp;","&amp;A876&amp;"-14D,,,,""PRICE"",""INTRA"")"))</f>
        <v>-1320.4681882693371</v>
      </c>
      <c r="O876">
        <v>-309</v>
      </c>
      <c r="P876">
        <v>1.8333670290776209</v>
      </c>
      <c r="Q876">
        <v>1.6176419122669501</v>
      </c>
      <c r="R876">
        <v>9.85082588009708</v>
      </c>
      <c r="S876">
        <v>8.6346556622727597</v>
      </c>
      <c r="T876">
        <v>12.938060471327329</v>
      </c>
      <c r="U876">
        <v>11.531546910102371</v>
      </c>
      <c r="V876">
        <v>3.0383516505576562</v>
      </c>
      <c r="W876">
        <v>3.5219114348970488</v>
      </c>
      <c r="X876">
        <v>99.171376459423627</v>
      </c>
      <c r="Y876">
        <v>41.462534788114141</v>
      </c>
      <c r="Z876">
        <v>-0.492685638738454</v>
      </c>
      <c r="AA876">
        <v>14.22992900191077</v>
      </c>
      <c r="AB876">
        <v>15.02753350176682</v>
      </c>
      <c r="AC876">
        <v>11.80655478796387</v>
      </c>
      <c r="AD876">
        <v>13.904282927271209</v>
      </c>
      <c r="AE876">
        <v>61.695541263273547</v>
      </c>
    </row>
    <row r="877" spans="1:31" x14ac:dyDescent="0.25">
      <c r="A877" t="str">
        <v>3/22/11</v>
      </c>
      <c r="B877">
        <v>23</v>
      </c>
      <c r="C877">
        <v>23</v>
      </c>
      <c r="D877" s="1">
        <v>23</v>
      </c>
      <c r="E877">
        <v>23</v>
      </c>
      <c r="F877">
        <v>23</v>
      </c>
      <c r="G877">
        <v>1.367840612876958</v>
      </c>
      <c r="H877">
        <v>22.77</v>
      </c>
      <c r="I877">
        <v>23.225000000000001</v>
      </c>
      <c r="J877">
        <v>23.25</v>
      </c>
      <c r="K877">
        <v>23.247499999999999</v>
      </c>
      <c r="L877">
        <v>23.28077</v>
      </c>
      <c r="M877">
        <v>45.904820000000001</v>
      </c>
      <c r="N877" s="1">
        <f>-100*(_xll.FDS($A$1,"P_PRICE_HIGH("&amp;A877&amp;","&amp;A877&amp;"-14D,,,,""PRICE"",""INTRA"")") - B877)/(_xll.FDS($A$1,"P_PRICE_HIGH("&amp;A877&amp;","&amp;A877&amp;"-14D,,,,""PRICE"",""INTRA"")") - _xll.FDS($A$1,"P_PRICE_LOW("&amp;A877&amp;","&amp;A877&amp;"-14D,,,,""PRICE"",""INTRA"")"))</f>
        <v>-1320.4626658788047</v>
      </c>
      <c r="O877">
        <v>-292</v>
      </c>
      <c r="P877">
        <v>1.8363459099187389</v>
      </c>
      <c r="Q877">
        <v>1.633229954710939</v>
      </c>
      <c r="R877">
        <v>9.8611237701732612</v>
      </c>
      <c r="S877">
        <v>8.6956159267825548</v>
      </c>
      <c r="T877">
        <v>12.954459383315021</v>
      </c>
      <c r="U877">
        <v>11.62548920468009</v>
      </c>
      <c r="V877">
        <v>3.0303858398575438</v>
      </c>
      <c r="W877">
        <v>3.4823863270419548</v>
      </c>
      <c r="X877">
        <v>87.86256650815946</v>
      </c>
      <c r="Y877">
        <v>41.391276849534478</v>
      </c>
      <c r="Z877">
        <v>-0.52168753300179271</v>
      </c>
      <c r="AA877">
        <v>13.747392026067489</v>
      </c>
      <c r="AB877">
        <v>14.91433607552036</v>
      </c>
      <c r="AC877">
        <v>11.92097629239059</v>
      </c>
      <c r="AD877">
        <v>13.924755118378281</v>
      </c>
      <c r="AE877">
        <v>61.607650675229742</v>
      </c>
    </row>
    <row r="878" spans="1:31" x14ac:dyDescent="0.25">
      <c r="A878" t="str">
        <v>3/23/11</v>
      </c>
      <c r="B878">
        <v>23.05</v>
      </c>
      <c r="C878">
        <v>23.05</v>
      </c>
      <c r="D878" s="1">
        <v>23.05</v>
      </c>
      <c r="E878">
        <v>23.05</v>
      </c>
      <c r="F878">
        <v>23.05</v>
      </c>
      <c r="G878">
        <v>1.368209718969289</v>
      </c>
      <c r="H878">
        <v>22.8</v>
      </c>
      <c r="I878">
        <v>23.191668</v>
      </c>
      <c r="J878">
        <v>23.243334000000001</v>
      </c>
      <c r="K878">
        <v>23.245000000000001</v>
      </c>
      <c r="L878">
        <v>23.28077</v>
      </c>
      <c r="M878">
        <v>46.748989999999999</v>
      </c>
      <c r="N878" s="1">
        <f>-100*(_xll.FDS($A$1,"P_PRICE_HIGH("&amp;A878&amp;","&amp;A878&amp;"-14D,,,,""PRICE"",""INTRA"")") - B878)/(_xll.FDS($A$1,"P_PRICE_HIGH("&amp;A878&amp;","&amp;A878&amp;"-14D,,,,""PRICE"",""INTRA"")") - _xll.FDS($A$1,"P_PRICE_LOW("&amp;A878&amp;","&amp;A878&amp;"-14D,,,,""PRICE"",""INTRA"")"))</f>
        <v>-1320.4599046835385</v>
      </c>
      <c r="O878">
        <v>-294</v>
      </c>
      <c r="P878">
        <v>1.8346408230227429</v>
      </c>
      <c r="Q878">
        <v>1.6273017454944521</v>
      </c>
      <c r="R878">
        <v>9.8586001630344349</v>
      </c>
      <c r="S878">
        <v>8.7020637066953732</v>
      </c>
      <c r="T878">
        <v>12.9578407482053</v>
      </c>
      <c r="U878">
        <v>11.651462753985969</v>
      </c>
      <c r="V878">
        <v>3.0315258191331509</v>
      </c>
      <c r="W878">
        <v>3.484310416643563</v>
      </c>
      <c r="X878">
        <v>40.320673743305882</v>
      </c>
      <c r="Y878">
        <v>41.34382117651532</v>
      </c>
      <c r="Z878">
        <v>-0.82395228111764363</v>
      </c>
      <c r="AA878">
        <v>13.90455289123655</v>
      </c>
      <c r="AB878">
        <v>14.653487542745109</v>
      </c>
      <c r="AC878">
        <v>11.90088858681785</v>
      </c>
      <c r="AD878">
        <v>13.91404486594069</v>
      </c>
      <c r="AE878">
        <v>61.46271649945708</v>
      </c>
    </row>
    <row r="879" spans="1:31" x14ac:dyDescent="0.25">
      <c r="A879" t="str">
        <v>3/24/11</v>
      </c>
      <c r="B879">
        <v>23.15</v>
      </c>
      <c r="C879">
        <v>23.15</v>
      </c>
      <c r="D879" s="1">
        <v>23.15</v>
      </c>
      <c r="E879">
        <v>23.15</v>
      </c>
      <c r="F879">
        <v>23.15</v>
      </c>
      <c r="G879">
        <v>1.323369713140657</v>
      </c>
      <c r="H879">
        <v>22.93</v>
      </c>
      <c r="I879">
        <v>23.129168</v>
      </c>
      <c r="J879">
        <v>23.233333999999999</v>
      </c>
      <c r="K879">
        <v>23.265000000000001</v>
      </c>
      <c r="L879">
        <v>23.274999999999999</v>
      </c>
      <c r="M879">
        <v>48.480629999999998</v>
      </c>
      <c r="N879" s="1">
        <f>-100*(_xll.FDS($A$1,"P_PRICE_HIGH("&amp;A879&amp;","&amp;A879&amp;"-14D,,,,""PRICE"",""INTRA"")") - B879)/(_xll.FDS($A$1,"P_PRICE_HIGH("&amp;A879&amp;","&amp;A879&amp;"-14D,,,,""PRICE"",""INTRA"")") - _xll.FDS($A$1,"P_PRICE_LOW("&amp;A879&amp;","&amp;A879&amp;"-14D,,,,""PRICE"",""INTRA"")"))</f>
        <v>-1320.4543822930061</v>
      </c>
      <c r="O879">
        <v>-291</v>
      </c>
      <c r="P879">
        <v>1.833146595535784</v>
      </c>
      <c r="Q879">
        <v>1.6236973306148139</v>
      </c>
      <c r="R879">
        <v>9.8863348188945093</v>
      </c>
      <c r="S879">
        <v>8.8204823220774564</v>
      </c>
      <c r="T879">
        <v>12.964325922879461</v>
      </c>
      <c r="U879">
        <v>11.709109808174819</v>
      </c>
      <c r="V879">
        <v>3.0282232421285529</v>
      </c>
      <c r="W879">
        <v>3.4719117196622422</v>
      </c>
      <c r="X879">
        <v>80.328879874242205</v>
      </c>
      <c r="Y879">
        <v>41.313695914609177</v>
      </c>
      <c r="Z879">
        <v>-0.74066955516130262</v>
      </c>
      <c r="AA879">
        <v>14.04819397486413</v>
      </c>
      <c r="AB879">
        <v>14.78935654194993</v>
      </c>
      <c r="AC879">
        <v>11.937678824243051</v>
      </c>
      <c r="AD879">
        <v>13.91847176533236</v>
      </c>
      <c r="AE879">
        <v>61.462398748380842</v>
      </c>
    </row>
    <row r="880" spans="1:31" x14ac:dyDescent="0.25">
      <c r="A880" t="str">
        <v>3/25/11</v>
      </c>
      <c r="B880">
        <v>23.35</v>
      </c>
      <c r="C880">
        <v>23.35</v>
      </c>
      <c r="D880" s="1">
        <v>23.35</v>
      </c>
      <c r="E880">
        <v>23.35</v>
      </c>
      <c r="F880">
        <v>23.35</v>
      </c>
      <c r="G880">
        <v>1.2630239508438961</v>
      </c>
      <c r="H880">
        <v>23.09</v>
      </c>
      <c r="I880">
        <v>23.074999999999999</v>
      </c>
      <c r="J880">
        <v>23.216667000000001</v>
      </c>
      <c r="K880">
        <v>23.272500000000001</v>
      </c>
      <c r="L880">
        <v>23.271153999999999</v>
      </c>
      <c r="M880">
        <v>51.85284</v>
      </c>
      <c r="N880" s="1">
        <f>-100*(_xll.FDS($A$1,"P_PRICE_HIGH("&amp;A880&amp;","&amp;A880&amp;"-14D,,,,""PRICE"",""INTRA"")") - B880)/(_xll.FDS($A$1,"P_PRICE_HIGH("&amp;A880&amp;","&amp;A880&amp;"-14D,,,,""PRICE"",""INTRA"")") - _xll.FDS($A$1,"P_PRICE_LOW("&amp;A880&amp;","&amp;A880&amp;"-14D,,,,""PRICE"",""INTRA"")"))</f>
        <v>-1320.4433375119413</v>
      </c>
      <c r="O880">
        <v>-265</v>
      </c>
      <c r="P880">
        <v>1.836842378786929</v>
      </c>
      <c r="Q880">
        <v>1.641364449230089</v>
      </c>
      <c r="R880">
        <v>9.8958507113173564</v>
      </c>
      <c r="S880">
        <v>8.8617869501811342</v>
      </c>
      <c r="T880">
        <v>12.96648044658539</v>
      </c>
      <c r="U880">
        <v>11.726363775635051</v>
      </c>
      <c r="V880">
        <v>3.0202959450410538</v>
      </c>
      <c r="W880">
        <v>3.4275093204220939</v>
      </c>
      <c r="X880">
        <v>84.094769113025507</v>
      </c>
      <c r="Y880">
        <v>41.319026024800408</v>
      </c>
      <c r="Z880">
        <v>-0.77936026930839797</v>
      </c>
      <c r="AA880">
        <v>13.480422606829981</v>
      </c>
      <c r="AB880">
        <v>14.30474366423533</v>
      </c>
      <c r="AC880">
        <v>12.091424972590159</v>
      </c>
      <c r="AD880">
        <v>13.947708892715809</v>
      </c>
      <c r="AE880">
        <v>61.350289016543627</v>
      </c>
    </row>
    <row r="881" spans="1:31" x14ac:dyDescent="0.25">
      <c r="A881" t="str">
        <v>3/28/11</v>
      </c>
      <c r="B881">
        <v>23.3</v>
      </c>
      <c r="C881">
        <v>23.3</v>
      </c>
      <c r="D881" s="1">
        <v>23.3</v>
      </c>
      <c r="E881">
        <v>23.3</v>
      </c>
      <c r="F881">
        <v>23.3</v>
      </c>
      <c r="G881">
        <v>1.2156233555848439</v>
      </c>
      <c r="H881">
        <v>23.17</v>
      </c>
      <c r="I881">
        <v>23.037500000000001</v>
      </c>
      <c r="J881">
        <v>23.206666999999999</v>
      </c>
      <c r="K881">
        <v>23.26</v>
      </c>
      <c r="L881">
        <v>23.253844999999998</v>
      </c>
      <c r="M881">
        <v>50.954884</v>
      </c>
      <c r="N881" s="1">
        <f>-100*(_xll.FDS($A$1,"P_PRICE_HIGH("&amp;A881&amp;","&amp;A881&amp;"-14D,,,,""PRICE"",""INTRA"")") - B881)/(_xll.FDS($A$1,"P_PRICE_HIGH("&amp;A881&amp;","&amp;A881&amp;"-14D,,,,""PRICE"",""INTRA"")") - _xll.FDS($A$1,"P_PRICE_LOW("&amp;A881&amp;","&amp;A881&amp;"-14D,,,,""PRICE"",""INTRA"")"))</f>
        <v>-1320.4460987072075</v>
      </c>
      <c r="O881">
        <v>-265</v>
      </c>
      <c r="P881">
        <v>1.8330497544206761</v>
      </c>
      <c r="Q881">
        <v>1.631533253148342</v>
      </c>
      <c r="R881">
        <v>9.8503466127043655</v>
      </c>
      <c r="S881">
        <v>8.7142217264241992</v>
      </c>
      <c r="T881">
        <v>12.95338351217069</v>
      </c>
      <c r="U881">
        <v>11.704833932989411</v>
      </c>
      <c r="V881">
        <v>3.0280948647047601</v>
      </c>
      <c r="W881">
        <v>3.450192186815479</v>
      </c>
      <c r="X881">
        <v>14.76840166282032</v>
      </c>
      <c r="Y881">
        <v>40.761176206352587</v>
      </c>
      <c r="Z881">
        <v>-0.16486307320272869</v>
      </c>
      <c r="AA881">
        <v>16.07091168529746</v>
      </c>
      <c r="AB881">
        <v>12.235270335313871</v>
      </c>
      <c r="AC881">
        <v>11.845580640934591</v>
      </c>
      <c r="AD881">
        <v>13.862976653818439</v>
      </c>
      <c r="AE881">
        <v>61.486567362295602</v>
      </c>
    </row>
    <row r="882" spans="1:31" x14ac:dyDescent="0.25">
      <c r="A882" t="str">
        <v>3/29/11</v>
      </c>
      <c r="B882">
        <v>23.3</v>
      </c>
      <c r="C882">
        <v>23.3</v>
      </c>
      <c r="D882" s="1">
        <v>23.3</v>
      </c>
      <c r="E882">
        <v>23.3</v>
      </c>
      <c r="F882">
        <v>23.3</v>
      </c>
      <c r="G882">
        <v>1.2141098875360909</v>
      </c>
      <c r="H882">
        <v>23.23</v>
      </c>
      <c r="I882">
        <v>23.029167000000001</v>
      </c>
      <c r="J882">
        <v>23.166665999999999</v>
      </c>
      <c r="K882">
        <v>23.245000000000001</v>
      </c>
      <c r="L882">
        <v>23.240385</v>
      </c>
      <c r="M882">
        <v>50.954884</v>
      </c>
      <c r="N882" s="1">
        <f>-100*(_xll.FDS($A$1,"P_PRICE_HIGH("&amp;A882&amp;","&amp;A882&amp;"-14D,,,,""PRICE"",""INTRA"")") - B882)/(_xll.FDS($A$1,"P_PRICE_HIGH("&amp;A882&amp;","&amp;A882&amp;"-14D,,,,""PRICE"",""INTRA"")") - _xll.FDS($A$1,"P_PRICE_LOW("&amp;A882&amp;","&amp;A882&amp;"-14D,,,,""PRICE"",""INTRA"")"))</f>
        <v>-1320.4460987072075</v>
      </c>
      <c r="O882">
        <v>-266</v>
      </c>
      <c r="P882">
        <v>1.8294828035882169</v>
      </c>
      <c r="Q882">
        <v>1.618654313967701</v>
      </c>
      <c r="R882">
        <v>9.8321950517394772</v>
      </c>
      <c r="S882">
        <v>8.6999432596786601</v>
      </c>
      <c r="T882">
        <v>12.930165200170871</v>
      </c>
      <c r="U882">
        <v>11.64673933923342</v>
      </c>
      <c r="V882">
        <v>3.0297053204893798</v>
      </c>
      <c r="W882">
        <v>3.4530079329984109</v>
      </c>
      <c r="X882">
        <v>35.302316339636477</v>
      </c>
      <c r="Y882">
        <v>39.638490787242347</v>
      </c>
      <c r="Z882">
        <v>3.253207767237535</v>
      </c>
      <c r="AA882">
        <v>18.154379013036731</v>
      </c>
      <c r="AB882">
        <v>8.2954002614496307</v>
      </c>
      <c r="AC882">
        <v>11.50074017133179</v>
      </c>
      <c r="AD882">
        <v>13.749699126739211</v>
      </c>
      <c r="AE882">
        <v>61.435148542520182</v>
      </c>
    </row>
    <row r="883" spans="1:31" x14ac:dyDescent="0.25">
      <c r="A883" t="str">
        <v>3/30/11</v>
      </c>
      <c r="B883">
        <v>23.65</v>
      </c>
      <c r="C883">
        <v>23.65</v>
      </c>
      <c r="D883" s="1">
        <v>23.65</v>
      </c>
      <c r="E883">
        <v>23.65</v>
      </c>
      <c r="F883">
        <v>23.65</v>
      </c>
      <c r="G883">
        <v>1.178253571448028</v>
      </c>
      <c r="H883">
        <v>23.35</v>
      </c>
      <c r="I883">
        <v>23.041665999999999</v>
      </c>
      <c r="J883">
        <v>23.143332999999998</v>
      </c>
      <c r="K883">
        <v>23.27</v>
      </c>
      <c r="L883">
        <v>23.259615</v>
      </c>
      <c r="M883">
        <v>57.000163999999998</v>
      </c>
      <c r="N883" s="1">
        <f>-100*(_xll.FDS($A$1,"P_PRICE_HIGH("&amp;A883&amp;","&amp;A883&amp;"-14D,,,,""PRICE"",""INTRA"")") - B883)/(_xll.FDS($A$1,"P_PRICE_HIGH("&amp;A883&amp;","&amp;A883&amp;"-14D,,,,""PRICE"",""INTRA"")") - _xll.FDS($A$1,"P_PRICE_LOW("&amp;A883&amp;","&amp;A883&amp;"-14D,,,,""PRICE"",""INTRA"")"))</f>
        <v>-1403.5195649352938</v>
      </c>
      <c r="O883">
        <v>-223</v>
      </c>
      <c r="P883">
        <v>1.8345000779899341</v>
      </c>
      <c r="Q883">
        <v>1.6412101824584731</v>
      </c>
      <c r="R883">
        <v>9.851476656681136</v>
      </c>
      <c r="S883">
        <v>8.7972027857283557</v>
      </c>
      <c r="T883">
        <v>12.979014424618841</v>
      </c>
      <c r="U883">
        <v>11.83945675400915</v>
      </c>
      <c r="V883">
        <v>3.0132517447826301</v>
      </c>
      <c r="W883">
        <v>3.382307862415129</v>
      </c>
      <c r="X883">
        <v>96.370109717461887</v>
      </c>
      <c r="Y883">
        <v>39.64038359112697</v>
      </c>
      <c r="Z883">
        <v>3.732301284989608</v>
      </c>
      <c r="AA883">
        <v>16.80082934083018</v>
      </c>
      <c r="AB883">
        <v>9.2947299015661589</v>
      </c>
      <c r="AC883">
        <v>11.74490951422078</v>
      </c>
      <c r="AD883">
        <v>13.809777954289229</v>
      </c>
      <c r="AE883">
        <v>61.440248670951313</v>
      </c>
    </row>
    <row r="884" spans="1:31" x14ac:dyDescent="0.25">
      <c r="A884" t="str">
        <v>3/31/11</v>
      </c>
      <c r="B884">
        <v>23.75</v>
      </c>
      <c r="C884">
        <v>23.75</v>
      </c>
      <c r="D884" s="1">
        <v>23.75</v>
      </c>
      <c r="E884">
        <v>23.75</v>
      </c>
      <c r="F884">
        <v>23.75</v>
      </c>
      <c r="G884">
        <v>1.1739181551429381</v>
      </c>
      <c r="H884">
        <v>23.47</v>
      </c>
      <c r="I884">
        <v>23.116667</v>
      </c>
      <c r="J884">
        <v>23.143332999999998</v>
      </c>
      <c r="K884">
        <v>23.2925</v>
      </c>
      <c r="L884">
        <v>23.284614999999999</v>
      </c>
      <c r="M884">
        <v>58.571384000000002</v>
      </c>
      <c r="N884" s="1">
        <f>-100*(_xll.FDS($A$1,"P_PRICE_HIGH("&amp;A884&amp;","&amp;A884&amp;"-14D,,,,""PRICE"",""INTRA"")") - B884)/(_xll.FDS($A$1,"P_PRICE_HIGH("&amp;A884&amp;","&amp;A884&amp;"-14D,,,,""PRICE"",""INTRA"")") - _xll.FDS($A$1,"P_PRICE_LOW("&amp;A884&amp;","&amp;A884&amp;"-14D,,,,""PRICE"",""INTRA"")"))</f>
        <v>-1578.4258763714179</v>
      </c>
      <c r="O884">
        <v>-215</v>
      </c>
      <c r="P884">
        <v>1.837060487737906</v>
      </c>
      <c r="Q884">
        <v>1.652909657347581</v>
      </c>
      <c r="R884">
        <v>9.8509465546047288</v>
      </c>
      <c r="S884">
        <v>8.8079856359710007</v>
      </c>
      <c r="T884">
        <v>12.97888730260304</v>
      </c>
      <c r="U884">
        <v>11.85066373268422</v>
      </c>
      <c r="V884">
        <v>3.0092625901143921</v>
      </c>
      <c r="W884">
        <v>3.3624018267595051</v>
      </c>
      <c r="X884">
        <v>78.812808869615168</v>
      </c>
      <c r="Y884">
        <v>39.77386162318701</v>
      </c>
      <c r="Z884">
        <v>3.161106715404284</v>
      </c>
      <c r="AA884">
        <v>15.540626681096221</v>
      </c>
      <c r="AB884">
        <v>9.6659369463789808</v>
      </c>
      <c r="AC884">
        <v>11.85525061851016</v>
      </c>
      <c r="AD884">
        <v>13.834022356653881</v>
      </c>
      <c r="AE884">
        <v>61.367063592529597</v>
      </c>
    </row>
    <row r="885" spans="1:31" x14ac:dyDescent="0.25">
      <c r="A885" t="str">
        <v>4/01/11</v>
      </c>
      <c r="B885">
        <v>24</v>
      </c>
      <c r="C885">
        <v>24</v>
      </c>
      <c r="D885" s="1">
        <v>24</v>
      </c>
      <c r="E885">
        <v>24</v>
      </c>
      <c r="F885">
        <v>24</v>
      </c>
      <c r="G885">
        <v>1.1626892724819571</v>
      </c>
      <c r="H885">
        <v>23.6</v>
      </c>
      <c r="I885">
        <v>23.208334000000001</v>
      </c>
      <c r="J885">
        <v>23.183332</v>
      </c>
      <c r="K885">
        <v>23.3125</v>
      </c>
      <c r="L885">
        <v>23.332692999999999</v>
      </c>
      <c r="M885">
        <v>62.281986000000003</v>
      </c>
      <c r="N885" s="1">
        <f>-100*(_xll.FDS($A$1,"P_PRICE_HIGH("&amp;A885&amp;","&amp;A885&amp;"-14D,,,,""PRICE"",""INTRA"")") - B885)/(_xll.FDS($A$1,"P_PRICE_HIGH("&amp;A885&amp;","&amp;A885&amp;"-14D,,,,""PRICE"",""INTRA"")") - _xll.FDS($A$1,"P_PRICE_LOW("&amp;A885&amp;","&amp;A885&amp;"-14D,,,,""PRICE"",""INTRA"")"))</f>
        <v>-1396.9429854162381</v>
      </c>
      <c r="O885">
        <v>-195</v>
      </c>
      <c r="P885">
        <v>1.839086887021089</v>
      </c>
      <c r="Q885">
        <v>1.662428721827766</v>
      </c>
      <c r="R885">
        <v>9.8801112166851439</v>
      </c>
      <c r="S885">
        <v>8.9310466234595722</v>
      </c>
      <c r="T885">
        <v>13.01919285199023</v>
      </c>
      <c r="U885">
        <v>12.02099808992225</v>
      </c>
      <c r="V885">
        <v>3.0043113579130019</v>
      </c>
      <c r="W885">
        <v>3.3388429780871212</v>
      </c>
      <c r="X885">
        <v>89.712718329571516</v>
      </c>
      <c r="Y885">
        <v>39.493357412205562</v>
      </c>
      <c r="Z885">
        <v>4.0191734559161256</v>
      </c>
      <c r="AA885">
        <v>17.15893808348239</v>
      </c>
      <c r="AB885">
        <v>8.6968836745661022</v>
      </c>
      <c r="AC885">
        <v>11.852281743639949</v>
      </c>
      <c r="AD885">
        <v>13.82152547035529</v>
      </c>
      <c r="AE885">
        <v>61.315359964314013</v>
      </c>
    </row>
    <row r="886" spans="1:31" x14ac:dyDescent="0.25">
      <c r="A886" t="str">
        <v>4/04/11</v>
      </c>
      <c r="B886">
        <v>24.35</v>
      </c>
      <c r="C886">
        <v>24.35</v>
      </c>
      <c r="D886" s="1">
        <v>24.35</v>
      </c>
      <c r="E886">
        <v>24.35</v>
      </c>
      <c r="F886">
        <v>24.35</v>
      </c>
      <c r="G886">
        <v>1.187804099242127</v>
      </c>
      <c r="H886">
        <v>23.81</v>
      </c>
      <c r="I886">
        <v>23.362500000000001</v>
      </c>
      <c r="J886">
        <v>23.24</v>
      </c>
      <c r="K886">
        <v>23.357500000000002</v>
      </c>
      <c r="L886">
        <v>23.376923000000001</v>
      </c>
      <c r="M886">
        <v>66.769390000000001</v>
      </c>
      <c r="N886" s="1">
        <f>-100*(_xll.FDS($A$1,"P_PRICE_HIGH("&amp;A886&amp;","&amp;A886&amp;"-14D,,,,""PRICE"",""INTRA"")") - B886)/(_xll.FDS($A$1,"P_PRICE_HIGH("&amp;A886&amp;","&amp;A886&amp;"-14D,,,,""PRICE"",""INTRA"")") - _xll.FDS($A$1,"P_PRICE_LOW("&amp;A886&amp;","&amp;A886&amp;"-14D,,,,""PRICE"",""INTRA"")"))</f>
        <v>-1182.6907907952043</v>
      </c>
      <c r="O886">
        <v>-156</v>
      </c>
      <c r="P886">
        <v>1.8447936127370781</v>
      </c>
      <c r="Q886">
        <v>1.6885178751053589</v>
      </c>
      <c r="R886">
        <v>9.9103547963737881</v>
      </c>
      <c r="S886">
        <v>9.0724765210823026</v>
      </c>
      <c r="T886">
        <v>13.046332511204129</v>
      </c>
      <c r="U886">
        <v>12.148075080715319</v>
      </c>
      <c r="V886">
        <v>2.9929721965624201</v>
      </c>
      <c r="W886">
        <v>3.2869609933547959</v>
      </c>
      <c r="X886">
        <v>96.640728522273861</v>
      </c>
      <c r="Y886">
        <v>39.500267544940627</v>
      </c>
      <c r="Z886">
        <v>4.005343619348448</v>
      </c>
      <c r="AA886">
        <v>16.623251303637812</v>
      </c>
      <c r="AB886">
        <v>8.7488274249230464</v>
      </c>
      <c r="AC886">
        <v>12.04211683222595</v>
      </c>
      <c r="AD886">
        <v>13.85498050021735</v>
      </c>
      <c r="AE886">
        <v>61.23615641665657</v>
      </c>
    </row>
    <row r="887" spans="1:31" x14ac:dyDescent="0.25">
      <c r="A887" t="str">
        <v>4/06/11</v>
      </c>
      <c r="B887">
        <v>24.5</v>
      </c>
      <c r="C887">
        <v>24.5</v>
      </c>
      <c r="D887" s="1">
        <v>24.5</v>
      </c>
      <c r="E887">
        <v>24.5</v>
      </c>
      <c r="F887">
        <v>24.5</v>
      </c>
      <c r="G887">
        <v>1.123262022400157</v>
      </c>
      <c r="H887">
        <v>24.05</v>
      </c>
      <c r="I887">
        <v>23.524999999999999</v>
      </c>
      <c r="J887">
        <v>23.35</v>
      </c>
      <c r="K887">
        <v>23.387499999999999</v>
      </c>
      <c r="L887">
        <v>23.413461999999999</v>
      </c>
      <c r="M887">
        <v>68.499115000000003</v>
      </c>
      <c r="N887" s="1">
        <f>-100*(_xll.FDS($A$1,"P_PRICE_HIGH("&amp;A887&amp;","&amp;A887&amp;"-14D,,,,""PRICE"",""INTRA"")") - B887)/(_xll.FDS($A$1,"P_PRICE_HIGH("&amp;A887&amp;","&amp;A887&amp;"-14D,,,,""PRICE"",""INTRA"")") - _xll.FDS($A$1,"P_PRICE_LOW("&amp;A887&amp;","&amp;A887&amp;"-14D,,,,""PRICE"",""INTRA"")"))</f>
        <v>-1104.9458844929513</v>
      </c>
      <c r="O887">
        <v>-139</v>
      </c>
      <c r="P887">
        <v>1.845342246408594</v>
      </c>
      <c r="Q887">
        <v>1.692881741930389</v>
      </c>
      <c r="R887">
        <v>9.9162052556650728</v>
      </c>
      <c r="S887">
        <v>9.1070299426735257</v>
      </c>
      <c r="T887">
        <v>13.044556062759129</v>
      </c>
      <c r="U887">
        <v>12.15584390284787</v>
      </c>
      <c r="V887">
        <v>2.991946054689846</v>
      </c>
      <c r="W887">
        <v>3.2796587185780348</v>
      </c>
      <c r="X887">
        <v>50.714194996992759</v>
      </c>
      <c r="Y887">
        <v>39.515137130155082</v>
      </c>
      <c r="Z887">
        <v>4.1165819702829527</v>
      </c>
      <c r="AA887">
        <v>17.241752709068411</v>
      </c>
      <c r="AB887">
        <v>8.6674892721262964</v>
      </c>
      <c r="AC887">
        <v>12.07351978158017</v>
      </c>
      <c r="AD887">
        <v>13.85277637750864</v>
      </c>
      <c r="AE887">
        <v>61.225260741646302</v>
      </c>
    </row>
    <row r="888" spans="1:31" x14ac:dyDescent="0.25">
      <c r="A888" t="str">
        <v>4/07/11</v>
      </c>
      <c r="B888">
        <v>24.55</v>
      </c>
      <c r="C888">
        <v>24.55</v>
      </c>
      <c r="D888" s="1">
        <v>24.55</v>
      </c>
      <c r="E888">
        <v>24.55</v>
      </c>
      <c r="F888">
        <v>24.55</v>
      </c>
      <c r="G888">
        <v>1.121337388033036</v>
      </c>
      <c r="H888">
        <v>24.23</v>
      </c>
      <c r="I888">
        <v>23.662500000000001</v>
      </c>
      <c r="J888">
        <v>23.46</v>
      </c>
      <c r="K888">
        <v>23.414999999999999</v>
      </c>
      <c r="L888">
        <v>23.45</v>
      </c>
      <c r="M888">
        <v>69.076920000000001</v>
      </c>
      <c r="N888" s="1">
        <f>-100*(_xll.FDS($A$1,"P_PRICE_HIGH("&amp;A888&amp;","&amp;A888&amp;"-14D,,,,""PRICE"",""INTRA"")") - B888)/(_xll.FDS($A$1,"P_PRICE_HIGH("&amp;A888&amp;","&amp;A888&amp;"-14D,,,,""PRICE"",""INTRA"")") - _xll.FDS($A$1,"P_PRICE_LOW("&amp;A888&amp;","&amp;A888&amp;"-14D,,,,""PRICE"",""INTRA"")"))</f>
        <v>-1084.1331551992876</v>
      </c>
      <c r="O888">
        <v>-145</v>
      </c>
      <c r="P888">
        <v>1.8447694396723631</v>
      </c>
      <c r="Q888">
        <v>1.6917287104582031</v>
      </c>
      <c r="R888">
        <v>9.9183572392716872</v>
      </c>
      <c r="S888">
        <v>9.1028652683903566</v>
      </c>
      <c r="T888">
        <v>13.034535486179641</v>
      </c>
      <c r="U888">
        <v>12.12124742750763</v>
      </c>
      <c r="V888">
        <v>2.993312184054655</v>
      </c>
      <c r="W888">
        <v>3.2834799069290481</v>
      </c>
      <c r="X888">
        <v>34.179616827975522</v>
      </c>
      <c r="Y888">
        <v>39.541091147961168</v>
      </c>
      <c r="Z888">
        <v>3.9867515707060299</v>
      </c>
      <c r="AA888">
        <v>17.23361939618286</v>
      </c>
      <c r="AB888">
        <v>8.6933071700105788</v>
      </c>
      <c r="AC888">
        <v>12.067591799286991</v>
      </c>
      <c r="AD888">
        <v>13.8464404416122</v>
      </c>
      <c r="AE888">
        <v>61.191708947990179</v>
      </c>
    </row>
    <row r="889" spans="1:31" x14ac:dyDescent="0.25">
      <c r="A889" t="str">
        <v>4/08/11</v>
      </c>
      <c r="B889">
        <v>24.65</v>
      </c>
      <c r="C889">
        <v>24.65</v>
      </c>
      <c r="D889" s="1">
        <v>24.65</v>
      </c>
      <c r="E889">
        <v>24.65</v>
      </c>
      <c r="F889">
        <v>24.65</v>
      </c>
      <c r="G889">
        <v>1.088801835564384</v>
      </c>
      <c r="H889">
        <v>24.41</v>
      </c>
      <c r="I889">
        <v>23.8</v>
      </c>
      <c r="J889">
        <v>23.603332999999999</v>
      </c>
      <c r="K889">
        <v>23.46</v>
      </c>
      <c r="L889">
        <v>23.507691999999999</v>
      </c>
      <c r="M889">
        <v>70.252173999999997</v>
      </c>
      <c r="N889" s="1">
        <f>-100*(_xll.FDS($A$1,"P_PRICE_HIGH("&amp;A889&amp;","&amp;A889&amp;"-14D,,,,""PRICE"",""INTRA"")") - B889)/(_xll.FDS($A$1,"P_PRICE_HIGH("&amp;A889&amp;","&amp;A889&amp;"-14D,,,,""PRICE"",""INTRA"")") - _xll.FDS($A$1,"P_PRICE_LOW("&amp;A889&amp;","&amp;A889&amp;"-14D,,,,""PRICE"",""INTRA"")"))</f>
        <v>-1113.6518538092164</v>
      </c>
      <c r="O889">
        <v>-137</v>
      </c>
      <c r="P889">
        <v>1.8470847715133429</v>
      </c>
      <c r="Q889">
        <v>1.701199183981225</v>
      </c>
      <c r="R889">
        <v>9.9274677499501625</v>
      </c>
      <c r="S889">
        <v>9.1488987926245091</v>
      </c>
      <c r="T889">
        <v>13.049390288334569</v>
      </c>
      <c r="U889">
        <v>12.182463102722901</v>
      </c>
      <c r="V889">
        <v>2.9875998857002619</v>
      </c>
      <c r="W889">
        <v>3.259967437523926</v>
      </c>
      <c r="X889">
        <v>81.338992691119046</v>
      </c>
      <c r="Y889">
        <v>39.470647197845501</v>
      </c>
      <c r="Z889">
        <v>4.0389314087270476</v>
      </c>
      <c r="AA889">
        <v>17.114385258466982</v>
      </c>
      <c r="AB889">
        <v>8.6441104343748094</v>
      </c>
      <c r="AC889">
        <v>12.1329796174177</v>
      </c>
      <c r="AD889">
        <v>13.859083033665319</v>
      </c>
      <c r="AE889">
        <v>61.271077717325497</v>
      </c>
    </row>
    <row r="890" spans="1:31" x14ac:dyDescent="0.25">
      <c r="A890" t="str">
        <v>4/11/11</v>
      </c>
      <c r="B890">
        <v>24.55</v>
      </c>
      <c r="C890">
        <v>24.55</v>
      </c>
      <c r="D890" s="1">
        <v>24.55</v>
      </c>
      <c r="E890">
        <v>24.55</v>
      </c>
      <c r="F890">
        <v>24.55</v>
      </c>
      <c r="G890">
        <v>1.0266510188176181</v>
      </c>
      <c r="H890">
        <v>24.52</v>
      </c>
      <c r="I890">
        <v>23.925000000000001</v>
      </c>
      <c r="J890">
        <v>23.736666</v>
      </c>
      <c r="K890">
        <v>23.517499999999998</v>
      </c>
      <c r="L890">
        <v>23.555769000000002</v>
      </c>
      <c r="M890">
        <v>67.489869999999996</v>
      </c>
      <c r="N890" s="1">
        <f>-100*(_xll.FDS($A$1,"P_PRICE_HIGH("&amp;A890&amp;","&amp;A890&amp;"-14D,,,,""PRICE"",""INTRA"")") - B890)/(_xll.FDS($A$1,"P_PRICE_HIGH("&amp;A890&amp;","&amp;A890&amp;"-14D,,,,""PRICE"",""INTRA"")") - _xll.FDS($A$1,"P_PRICE_LOW("&amp;A890&amp;","&amp;A890&amp;"-14D,,,,""PRICE"",""INTRA"")"))</f>
        <v>-1178.9716110237587</v>
      </c>
      <c r="O890">
        <v>-151</v>
      </c>
      <c r="P890">
        <v>1.843815180674095</v>
      </c>
      <c r="Q890">
        <v>1.6923877695563001</v>
      </c>
      <c r="R890">
        <v>9.9136550977831277</v>
      </c>
      <c r="S890">
        <v>9.116340935348763</v>
      </c>
      <c r="T890">
        <v>13.0327085930568</v>
      </c>
      <c r="U890">
        <v>12.1404039463951</v>
      </c>
      <c r="V890">
        <v>2.9932458677903528</v>
      </c>
      <c r="W890">
        <v>3.277236058761916</v>
      </c>
      <c r="X890">
        <v>63.134492716338578</v>
      </c>
      <c r="Y890">
        <v>39.474412069382993</v>
      </c>
      <c r="Z890">
        <v>4.2140086361388827</v>
      </c>
      <c r="AA890">
        <v>17.0856258972705</v>
      </c>
      <c r="AB890">
        <v>8.620934734114952</v>
      </c>
      <c r="AC890">
        <v>12.07044940073939</v>
      </c>
      <c r="AD890">
        <v>13.82707621404645</v>
      </c>
      <c r="AE890">
        <v>61.148442112639337</v>
      </c>
    </row>
    <row r="891" spans="1:31" x14ac:dyDescent="0.25">
      <c r="A891" t="str">
        <v>4/12/11</v>
      </c>
      <c r="B891">
        <v>24.2</v>
      </c>
      <c r="C891">
        <v>24.2</v>
      </c>
      <c r="D891" s="1">
        <v>24.2</v>
      </c>
      <c r="E891">
        <v>24.2</v>
      </c>
      <c r="F891">
        <v>24.2</v>
      </c>
      <c r="G891">
        <v>1.091264146849859</v>
      </c>
      <c r="H891">
        <v>24.49</v>
      </c>
      <c r="I891">
        <v>24.012499999999999</v>
      </c>
      <c r="J891">
        <v>23.823333999999999</v>
      </c>
      <c r="K891">
        <v>23.552499999999998</v>
      </c>
      <c r="L891">
        <v>23.578845999999999</v>
      </c>
      <c r="M891">
        <v>58.778545000000001</v>
      </c>
      <c r="N891" s="1">
        <f>-100*(_xll.FDS($A$1,"P_PRICE_HIGH("&amp;A891&amp;","&amp;A891&amp;"-14D,,,,""PRICE"",""INTRA"")") - B891)/(_xll.FDS($A$1,"P_PRICE_HIGH("&amp;A891&amp;","&amp;A891&amp;"-14D,,,,""PRICE"",""INTRA"")") - _xll.FDS($A$1,"P_PRICE_LOW("&amp;A891&amp;","&amp;A891&amp;"-14D,,,,""PRICE"",""INTRA"")"))</f>
        <v>-1347.2316222263878</v>
      </c>
      <c r="O891">
        <v>-183</v>
      </c>
      <c r="P891">
        <v>1.8375466844427271</v>
      </c>
      <c r="Q891">
        <v>1.671395272259169</v>
      </c>
      <c r="R891">
        <v>9.8758515077597995</v>
      </c>
      <c r="S891">
        <v>8.9897908079317776</v>
      </c>
      <c r="T891">
        <v>13.00781492260594</v>
      </c>
      <c r="U891">
        <v>12.058767279754919</v>
      </c>
      <c r="V891">
        <v>3.0047088919692948</v>
      </c>
      <c r="W891">
        <v>3.3187431349817791</v>
      </c>
      <c r="X891">
        <v>3.7349249705059711</v>
      </c>
      <c r="Y891">
        <v>39.476970307173978</v>
      </c>
      <c r="Z891">
        <v>4.2312101485078033</v>
      </c>
      <c r="AA891">
        <v>17.5412053664494</v>
      </c>
      <c r="AB891">
        <v>8.6270614482068879</v>
      </c>
      <c r="AC891">
        <v>11.92044959295494</v>
      </c>
      <c r="AD891">
        <v>13.779397972146</v>
      </c>
      <c r="AE891">
        <v>61.299487476440497</v>
      </c>
    </row>
    <row r="892" spans="1:31" x14ac:dyDescent="0.25">
      <c r="A892" t="str">
        <v>4/13/11</v>
      </c>
      <c r="B892">
        <v>24.4</v>
      </c>
      <c r="C892">
        <v>24.4</v>
      </c>
      <c r="D892" s="1">
        <v>24.4</v>
      </c>
      <c r="E892">
        <v>24.4</v>
      </c>
      <c r="F892">
        <v>24.4</v>
      </c>
      <c r="G892">
        <v>0.84955350670902174</v>
      </c>
      <c r="H892">
        <v>24.47</v>
      </c>
      <c r="I892">
        <v>24.1</v>
      </c>
      <c r="J892">
        <v>23.916665999999999</v>
      </c>
      <c r="K892">
        <v>23.63</v>
      </c>
      <c r="L892">
        <v>23.615385</v>
      </c>
      <c r="M892">
        <v>61.811881999999997</v>
      </c>
      <c r="N892" s="1">
        <f>-100*(_xll.FDS($A$1,"P_PRICE_HIGH("&amp;A892&amp;","&amp;A892&amp;"-14D,,,,""PRICE"",""INTRA"")") - B892)/(_xll.FDS($A$1,"P_PRICE_HIGH("&amp;A892&amp;","&amp;A892&amp;"-14D,,,,""PRICE"",""INTRA"")") - _xll.FDS($A$1,"P_PRICE_LOW("&amp;A892&amp;","&amp;A892&amp;"-14D,,,,""PRICE"",""INTRA"")"))</f>
        <v>-1393.8030995905995</v>
      </c>
      <c r="O892">
        <v>-161</v>
      </c>
      <c r="P892">
        <v>1.838960644533336</v>
      </c>
      <c r="Q892">
        <v>1.6774765699350489</v>
      </c>
      <c r="R892">
        <v>9.8611755144537945</v>
      </c>
      <c r="S892">
        <v>8.9833312313417704</v>
      </c>
      <c r="T892">
        <v>13.01648272936438</v>
      </c>
      <c r="U892">
        <v>12.104639924759759</v>
      </c>
      <c r="V892">
        <v>3.0017187524017288</v>
      </c>
      <c r="W892">
        <v>3.3059415685799629</v>
      </c>
      <c r="X892">
        <v>82.364404893769162</v>
      </c>
      <c r="Y892">
        <v>39.496180660967369</v>
      </c>
      <c r="Z892">
        <v>4.2997049082444869</v>
      </c>
      <c r="AA892">
        <v>17.770463616135629</v>
      </c>
      <c r="AB892">
        <v>8.5681554725084617</v>
      </c>
      <c r="AC892">
        <v>11.97236062116659</v>
      </c>
      <c r="AD892">
        <v>13.78861068101339</v>
      </c>
      <c r="AE892">
        <v>61.290127804405877</v>
      </c>
    </row>
    <row r="893" spans="1:31" x14ac:dyDescent="0.25">
      <c r="A893" t="str">
        <v>4/14/11</v>
      </c>
      <c r="B893">
        <v>24.2</v>
      </c>
      <c r="C893">
        <v>24.2</v>
      </c>
      <c r="D893" s="1">
        <v>24.2</v>
      </c>
      <c r="E893">
        <v>24.2</v>
      </c>
      <c r="F893">
        <v>24.2</v>
      </c>
      <c r="G893">
        <v>0.88769635712851913</v>
      </c>
      <c r="H893">
        <v>24.4</v>
      </c>
      <c r="I893">
        <v>24.175000000000001</v>
      </c>
      <c r="J893">
        <v>23.993334000000001</v>
      </c>
      <c r="K893">
        <v>23.695</v>
      </c>
      <c r="L893">
        <v>23.626923000000001</v>
      </c>
      <c r="M893">
        <v>57.273167000000001</v>
      </c>
      <c r="N893" s="1">
        <f>-100*(_xll.FDS($A$1,"P_PRICE_HIGH("&amp;A893&amp;","&amp;A893&amp;"-14D,,,,""PRICE"",""INTRA"")") - B893)/(_xll.FDS($A$1,"P_PRICE_HIGH("&amp;A893&amp;","&amp;A893&amp;"-14D,,,,""PRICE"",""INTRA"")") - _xll.FDS($A$1,"P_PRICE_LOW("&amp;A893&amp;","&amp;A893&amp;"-14D,,,,""PRICE"",""INTRA"")"))</f>
        <v>-1549.263853062158</v>
      </c>
      <c r="O893">
        <v>-180</v>
      </c>
      <c r="P893">
        <v>1.83646940740316</v>
      </c>
      <c r="Q893">
        <v>1.6701249209203199</v>
      </c>
      <c r="R893">
        <v>9.8475382227253832</v>
      </c>
      <c r="S893">
        <v>8.9418307521126099</v>
      </c>
      <c r="T893">
        <v>12.987002541314141</v>
      </c>
      <c r="U893">
        <v>12.02451573755936</v>
      </c>
      <c r="V893">
        <v>3.0064245458878069</v>
      </c>
      <c r="W893">
        <v>3.3204761544698549</v>
      </c>
      <c r="X893">
        <v>14.19618196431721</v>
      </c>
      <c r="Y893">
        <v>39.498189647367496</v>
      </c>
      <c r="Z893">
        <v>4.1688260495397724</v>
      </c>
      <c r="AA893">
        <v>17.880190030942579</v>
      </c>
      <c r="AB893">
        <v>8.4397060258906187</v>
      </c>
      <c r="AC893">
        <v>11.92010286825278</v>
      </c>
      <c r="AD893">
        <v>13.76715398067369</v>
      </c>
      <c r="AE893">
        <v>61.351824181779087</v>
      </c>
    </row>
    <row r="894" spans="1:31" x14ac:dyDescent="0.25">
      <c r="A894" t="str">
        <v>4/15/11</v>
      </c>
      <c r="B894">
        <v>24.2</v>
      </c>
      <c r="C894">
        <v>24.2</v>
      </c>
      <c r="D894" s="1">
        <v>24.2</v>
      </c>
      <c r="E894">
        <v>24.2</v>
      </c>
      <c r="F894">
        <v>24.2</v>
      </c>
      <c r="G894">
        <v>0.75179191414901059</v>
      </c>
      <c r="H894">
        <v>24.31</v>
      </c>
      <c r="I894">
        <v>24.25</v>
      </c>
      <c r="J894">
        <v>24.063334000000001</v>
      </c>
      <c r="K894">
        <v>23.78</v>
      </c>
      <c r="L894">
        <v>23.634615</v>
      </c>
      <c r="M894">
        <v>57.273167000000001</v>
      </c>
      <c r="N894" s="1">
        <f>-100*(_xll.FDS($A$1,"P_PRICE_HIGH("&amp;A894&amp;","&amp;A894&amp;"-14D,,,,""PRICE"",""INTRA"")") - B894)/(_xll.FDS($A$1,"P_PRICE_HIGH("&amp;A894&amp;","&amp;A894&amp;"-14D,,,,""PRICE"",""INTRA"")") - _xll.FDS($A$1,"P_PRICE_LOW("&amp;A894&amp;","&amp;A894&amp;"-14D,,,,""PRICE"",""INTRA"")"))</f>
        <v>-1612.2067523628002</v>
      </c>
      <c r="O894">
        <v>-178</v>
      </c>
      <c r="P894">
        <v>1.8357446934821271</v>
      </c>
      <c r="Q894">
        <v>1.668556109800257</v>
      </c>
      <c r="R894">
        <v>9.8437500909586984</v>
      </c>
      <c r="S894">
        <v>8.9366690998782214</v>
      </c>
      <c r="T894">
        <v>12.97426017526805</v>
      </c>
      <c r="U894">
        <v>11.99296271145853</v>
      </c>
      <c r="V894">
        <v>3.0079061520847312</v>
      </c>
      <c r="W894">
        <v>3.32390894034021</v>
      </c>
      <c r="X894">
        <v>69.66700225065162</v>
      </c>
      <c r="Y894">
        <v>39.58953049266367</v>
      </c>
      <c r="Z894">
        <v>4.0798100408007407</v>
      </c>
      <c r="AA894">
        <v>17.887931684136241</v>
      </c>
      <c r="AB894">
        <v>8.4715570514858438</v>
      </c>
      <c r="AC894">
        <v>11.93547638330225</v>
      </c>
      <c r="AD894">
        <v>13.766681470829081</v>
      </c>
      <c r="AE894">
        <v>61.375630294936038</v>
      </c>
    </row>
    <row r="895" spans="1:31" x14ac:dyDescent="0.25">
      <c r="A895" t="str">
        <v>4/18/11</v>
      </c>
      <c r="B895">
        <v>24.05</v>
      </c>
      <c r="C895">
        <v>24.05</v>
      </c>
      <c r="D895" s="1">
        <v>24.05</v>
      </c>
      <c r="E895">
        <v>24.05</v>
      </c>
      <c r="F895">
        <v>24.05</v>
      </c>
      <c r="G895">
        <v>0.783209272538399</v>
      </c>
      <c r="H895">
        <v>24.21</v>
      </c>
      <c r="I895">
        <v>24.283332999999999</v>
      </c>
      <c r="J895">
        <v>24.11</v>
      </c>
      <c r="K895">
        <v>23.855</v>
      </c>
      <c r="L895">
        <v>23.646153999999999</v>
      </c>
      <c r="M895">
        <v>53.834778</v>
      </c>
      <c r="N895" s="1">
        <f>-100*(_xll.FDS($A$1,"P_PRICE_HIGH("&amp;A895&amp;","&amp;A895&amp;"-14D,,,,""PRICE"",""INTRA"")") - B895)/(_xll.FDS($A$1,"P_PRICE_HIGH("&amp;A895&amp;","&amp;A895&amp;"-14D,,,,""PRICE"",""INTRA"")") - _xll.FDS($A$1,"P_PRICE_LOW("&amp;A895&amp;","&amp;A895&amp;"-14D,,,,""PRICE"",""INTRA"")"))</f>
        <v>-1612.2166454514886</v>
      </c>
      <c r="O895">
        <v>-204</v>
      </c>
      <c r="P895">
        <v>1.831406740276218</v>
      </c>
      <c r="Q895">
        <v>1.6575506929054289</v>
      </c>
      <c r="R895">
        <v>9.8079445018185023</v>
      </c>
      <c r="S895">
        <v>8.8412832039334486</v>
      </c>
      <c r="T895">
        <v>12.961908797225989</v>
      </c>
      <c r="U895">
        <v>11.9724717323053</v>
      </c>
      <c r="V895">
        <v>3.016443621465426</v>
      </c>
      <c r="W895">
        <v>3.3463817629951471</v>
      </c>
      <c r="X895">
        <v>22.41289495779381</v>
      </c>
      <c r="Y895">
        <v>39.595275937461608</v>
      </c>
      <c r="Z895">
        <v>3.9846914965884048</v>
      </c>
      <c r="AA895">
        <v>17.961080653259149</v>
      </c>
      <c r="AB895">
        <v>8.6712955259050606</v>
      </c>
      <c r="AC895">
        <v>11.857391867502029</v>
      </c>
      <c r="AD895">
        <v>13.729284466175759</v>
      </c>
      <c r="AE895">
        <v>61.488671552956987</v>
      </c>
    </row>
    <row r="896" spans="1:31" x14ac:dyDescent="0.25">
      <c r="A896" t="str">
        <v>4/19/11</v>
      </c>
      <c r="B896">
        <v>23.75</v>
      </c>
      <c r="C896">
        <v>23.75</v>
      </c>
      <c r="D896" s="1">
        <v>23.75</v>
      </c>
      <c r="E896">
        <v>23.75</v>
      </c>
      <c r="F896">
        <v>23.75</v>
      </c>
      <c r="G896">
        <v>0.80354275583791102</v>
      </c>
      <c r="H896">
        <v>24.12</v>
      </c>
      <c r="I896">
        <v>24.283332999999999</v>
      </c>
      <c r="J896">
        <v>24.14</v>
      </c>
      <c r="K896">
        <v>23.897500000000001</v>
      </c>
      <c r="L896">
        <v>23.659614999999999</v>
      </c>
      <c r="M896">
        <v>47.670684999999999</v>
      </c>
      <c r="N896" s="1">
        <f>-100*(_xll.FDS($A$1,"P_PRICE_HIGH("&amp;A896&amp;","&amp;A896&amp;"-14D,,,,""PRICE"",""INTRA"")") - B896)/(_xll.FDS($A$1,"P_PRICE_HIGH("&amp;A896&amp;","&amp;A896&amp;"-14D,,,,""PRICE"",""INTRA"")") - _xll.FDS($A$1,"P_PRICE_LOW("&amp;A896&amp;","&amp;A896&amp;"-14D,,,,""PRICE"",""INTRA"")"))</f>
        <v>-1626.0819530366534</v>
      </c>
      <c r="O896">
        <v>-247</v>
      </c>
      <c r="P896">
        <v>1.823277805302719</v>
      </c>
      <c r="Q896">
        <v>1.6322760614165761</v>
      </c>
      <c r="R896">
        <v>9.7695036466743446</v>
      </c>
      <c r="S896">
        <v>8.7234656821456458</v>
      </c>
      <c r="T896">
        <v>12.903468972866101</v>
      </c>
      <c r="U896">
        <v>11.788637649397209</v>
      </c>
      <c r="V896">
        <v>3.0317373115046191</v>
      </c>
      <c r="W896">
        <v>3.402103774912606</v>
      </c>
      <c r="X896">
        <v>1.6219731437442939</v>
      </c>
      <c r="Y896">
        <v>39.665053929527993</v>
      </c>
      <c r="Z896">
        <v>3.925056456606181</v>
      </c>
      <c r="AA896">
        <v>17.879898176029229</v>
      </c>
      <c r="AB896">
        <v>8.7094737058484224</v>
      </c>
      <c r="AC896">
        <v>11.684769186543599</v>
      </c>
      <c r="AD896">
        <v>13.671473407404591</v>
      </c>
      <c r="AE896">
        <v>61.49901113465048</v>
      </c>
    </row>
    <row r="897" spans="1:31" x14ac:dyDescent="0.25">
      <c r="A897" t="str">
        <v>4/20/11</v>
      </c>
      <c r="B897">
        <v>24.1</v>
      </c>
      <c r="C897">
        <v>24.1</v>
      </c>
      <c r="D897" s="1">
        <v>24.1</v>
      </c>
      <c r="E897">
        <v>24.1</v>
      </c>
      <c r="F897">
        <v>24.1</v>
      </c>
      <c r="G897">
        <v>0.8519676512939599</v>
      </c>
      <c r="H897">
        <v>24.06</v>
      </c>
      <c r="I897">
        <v>24.291665999999999</v>
      </c>
      <c r="J897">
        <v>24.193332999999999</v>
      </c>
      <c r="K897">
        <v>23.952500000000001</v>
      </c>
      <c r="L897">
        <v>23.682691999999999</v>
      </c>
      <c r="M897">
        <v>54.251964999999998</v>
      </c>
      <c r="N897" s="1">
        <f>-100*(_xll.FDS($A$1,"P_PRICE_HIGH("&amp;A897&amp;","&amp;A897&amp;"-14D,,,,""PRICE"",""INTRA"")") - B897)/(_xll.FDS($A$1,"P_PRICE_HIGH("&amp;A897&amp;","&amp;A897&amp;"-14D,,,,""PRICE"",""INTRA"")") - _xll.FDS($A$1,"P_PRICE_LOW("&amp;A897&amp;","&amp;A897&amp;"-14D,,,,""PRICE"",""INTRA"")"))</f>
        <v>-1898.2806821358663</v>
      </c>
      <c r="O897">
        <v>-219</v>
      </c>
      <c r="P897">
        <v>1.830312707636788</v>
      </c>
      <c r="Q897">
        <v>1.6562561763451189</v>
      </c>
      <c r="R897">
        <v>9.8070565553312008</v>
      </c>
      <c r="S897">
        <v>8.8545200256607295</v>
      </c>
      <c r="T897">
        <v>12.92798835291973</v>
      </c>
      <c r="U897">
        <v>11.87856732299117</v>
      </c>
      <c r="V897">
        <v>3.0177425479123161</v>
      </c>
      <c r="W897">
        <v>3.3512809664031429</v>
      </c>
      <c r="X897">
        <v>93.725954776706558</v>
      </c>
      <c r="Y897">
        <v>39.640943296212008</v>
      </c>
      <c r="Z897">
        <v>3.9802683339691161</v>
      </c>
      <c r="AA897">
        <v>17.516406132262482</v>
      </c>
      <c r="AB897">
        <v>8.8486253669199897</v>
      </c>
      <c r="AC897">
        <v>11.855196006160471</v>
      </c>
      <c r="AD897">
        <v>13.719605576743859</v>
      </c>
      <c r="AE897">
        <v>61.415372140990421</v>
      </c>
    </row>
    <row r="898" spans="1:31" x14ac:dyDescent="0.25">
      <c r="A898" t="str">
        <v>4/21/11</v>
      </c>
      <c r="B898">
        <v>24.4</v>
      </c>
      <c r="C898">
        <v>24.4</v>
      </c>
      <c r="D898" s="1">
        <v>24.4</v>
      </c>
      <c r="E898">
        <v>24.4</v>
      </c>
      <c r="F898">
        <v>24.4</v>
      </c>
      <c r="G898">
        <v>0.88096629078582045</v>
      </c>
      <c r="H898">
        <v>24.1</v>
      </c>
      <c r="I898">
        <v>24.295833999999999</v>
      </c>
      <c r="J898">
        <v>24.243334000000001</v>
      </c>
      <c r="K898">
        <v>24.02</v>
      </c>
      <c r="L898">
        <v>23.742308000000001</v>
      </c>
      <c r="M898">
        <v>59.010525000000001</v>
      </c>
      <c r="N898" s="1">
        <f>-100*(_xll.FDS($A$1,"P_PRICE_HIGH("&amp;A898&amp;","&amp;A898&amp;"-14D,,,,""PRICE"",""INTRA"")") - B898)/(_xll.FDS($A$1,"P_PRICE_HIGH("&amp;A898&amp;","&amp;A898&amp;"-14D,,,,""PRICE"",""INTRA"")") - _xll.FDS($A$1,"P_PRICE_LOW("&amp;A898&amp;","&amp;A898&amp;"-14D,,,,""PRICE"",""INTRA"")"))</f>
        <v>-2400.7778585318897</v>
      </c>
      <c r="O898">
        <v>-191</v>
      </c>
      <c r="P898">
        <v>1.8348966039090531</v>
      </c>
      <c r="Q898">
        <v>1.6721832398514349</v>
      </c>
      <c r="R898">
        <v>9.8304589858096048</v>
      </c>
      <c r="S898">
        <v>8.9376994493911077</v>
      </c>
      <c r="T898">
        <v>12.95287627431423</v>
      </c>
      <c r="U898">
        <v>11.967679185853831</v>
      </c>
      <c r="V898">
        <v>3.0075034294304608</v>
      </c>
      <c r="W898">
        <v>3.3164491656745132</v>
      </c>
      <c r="X898">
        <v>92.758207793585569</v>
      </c>
      <c r="Y898">
        <v>39.622140750791793</v>
      </c>
      <c r="Z898">
        <v>3.7641509899031371</v>
      </c>
      <c r="AA898">
        <v>17.280213527897011</v>
      </c>
      <c r="AB898">
        <v>8.8224216866261465</v>
      </c>
      <c r="AC898">
        <v>11.974440768744779</v>
      </c>
      <c r="AD898">
        <v>13.75123092941649</v>
      </c>
      <c r="AE898">
        <v>61.300806942346419</v>
      </c>
    </row>
    <row r="899" spans="1:31" x14ac:dyDescent="0.25">
      <c r="A899" t="str">
        <v>4/26/11</v>
      </c>
      <c r="B899">
        <v>24.25</v>
      </c>
      <c r="C899">
        <v>24.25</v>
      </c>
      <c r="D899" s="1">
        <v>24.25</v>
      </c>
      <c r="E899">
        <v>24.25</v>
      </c>
      <c r="F899">
        <v>24.25</v>
      </c>
      <c r="G899">
        <v>0.90265915716652567</v>
      </c>
      <c r="H899">
        <v>24.11</v>
      </c>
      <c r="I899">
        <v>24.274999999999999</v>
      </c>
      <c r="J899">
        <v>24.276667</v>
      </c>
      <c r="K899">
        <v>24.074999999999999</v>
      </c>
      <c r="L899">
        <v>23.794231</v>
      </c>
      <c r="M899">
        <v>55.880702999999997</v>
      </c>
      <c r="N899" s="1">
        <f>-100*(_xll.FDS($A$1,"P_PRICE_HIGH("&amp;A899&amp;","&amp;A899&amp;"-14D,,,,""PRICE"",""INTRA"")") - B899)/(_xll.FDS($A$1,"P_PRICE_HIGH("&amp;A899&amp;","&amp;A899&amp;"-14D,,,,""PRICE"",""INTRA"")") - _xll.FDS($A$1,"P_PRICE_LOW("&amp;A899&amp;","&amp;A899&amp;"-14D,,,,""PRICE"",""INTRA"")"))</f>
        <v>-2443.363919875258</v>
      </c>
      <c r="O899">
        <v>-217</v>
      </c>
      <c r="P899">
        <v>1.8299947601698019</v>
      </c>
      <c r="Q899">
        <v>1.6616961677665121</v>
      </c>
      <c r="R899">
        <v>9.8018865726763185</v>
      </c>
      <c r="S899">
        <v>8.8537206359481431</v>
      </c>
      <c r="T899">
        <v>12.88636808279988</v>
      </c>
      <c r="U899">
        <v>11.80370464387256</v>
      </c>
      <c r="V899">
        <v>3.0164850681220101</v>
      </c>
      <c r="W899">
        <v>3.3398419376937678</v>
      </c>
      <c r="X899">
        <v>10.15650356170509</v>
      </c>
      <c r="Y899">
        <v>39.647240165958053</v>
      </c>
      <c r="Z899">
        <v>3.9485536257098599</v>
      </c>
      <c r="AA899">
        <v>16.63400853281534</v>
      </c>
      <c r="AB899">
        <v>8.9224295896054411</v>
      </c>
      <c r="AC899">
        <v>11.898959261578719</v>
      </c>
      <c r="AD899">
        <v>13.703106629801081</v>
      </c>
      <c r="AE899">
        <v>61.274667107901728</v>
      </c>
    </row>
    <row r="900" spans="1:31" x14ac:dyDescent="0.25">
      <c r="A900" t="str">
        <v>4/27/11</v>
      </c>
      <c r="B900">
        <v>24.15</v>
      </c>
      <c r="C900">
        <v>24.15</v>
      </c>
      <c r="D900" s="1">
        <v>24.15</v>
      </c>
      <c r="E900">
        <v>24.15</v>
      </c>
      <c r="F900">
        <v>24.15</v>
      </c>
      <c r="G900">
        <v>0.90093315138040575</v>
      </c>
      <c r="H900">
        <v>24.13</v>
      </c>
      <c r="I900">
        <v>24.241667</v>
      </c>
      <c r="J900">
        <v>24.286667000000001</v>
      </c>
      <c r="K900">
        <v>24.114999999999998</v>
      </c>
      <c r="L900">
        <v>23.857693000000001</v>
      </c>
      <c r="M900">
        <v>53.830883</v>
      </c>
      <c r="N900" s="1">
        <f>-100*(_xll.FDS($A$1,"P_PRICE_HIGH("&amp;A900&amp;","&amp;A900&amp;"-14D,,,,""PRICE"",""INTRA"")") - B900)/(_xll.FDS($A$1,"P_PRICE_HIGH("&amp;A900&amp;","&amp;A900&amp;"-14D,,,,""PRICE"",""INTRA"")") - _xll.FDS($A$1,"P_PRICE_LOW("&amp;A900&amp;","&amp;A900&amp;"-14D,,,,""PRICE"",""INTRA"")"))</f>
        <v>-2443.3739154771933</v>
      </c>
      <c r="O900">
        <v>-229</v>
      </c>
      <c r="P900">
        <v>1.826315504618419</v>
      </c>
      <c r="Q900">
        <v>1.65151745052315</v>
      </c>
      <c r="R900">
        <v>9.7807087255006095</v>
      </c>
      <c r="S900">
        <v>8.7960460479152118</v>
      </c>
      <c r="T900">
        <v>12.8775117680546</v>
      </c>
      <c r="U900">
        <v>11.775167568923321</v>
      </c>
      <c r="V900">
        <v>3.0216685036456048</v>
      </c>
      <c r="W900">
        <v>3.357254525039457</v>
      </c>
      <c r="X900">
        <v>7.0722374909176402</v>
      </c>
      <c r="Y900">
        <v>39.576876458661488</v>
      </c>
      <c r="Z900">
        <v>4.1267928864473413</v>
      </c>
      <c r="AA900">
        <v>17.19189287889937</v>
      </c>
      <c r="AB900">
        <v>8.8798118904094494</v>
      </c>
      <c r="AC900">
        <v>11.81658156059917</v>
      </c>
      <c r="AD900">
        <v>13.67046277779316</v>
      </c>
      <c r="AE900">
        <v>61.274635599513431</v>
      </c>
    </row>
    <row r="901" spans="1:31" x14ac:dyDescent="0.25">
      <c r="A901" t="str">
        <v>4/28/11</v>
      </c>
      <c r="B901">
        <v>23.95</v>
      </c>
      <c r="C901">
        <v>23.95</v>
      </c>
      <c r="D901" s="1">
        <v>23.95</v>
      </c>
      <c r="E901">
        <v>23.95</v>
      </c>
      <c r="F901">
        <v>23.95</v>
      </c>
      <c r="G901">
        <v>0.92498687003353464</v>
      </c>
      <c r="H901">
        <v>24.17</v>
      </c>
      <c r="I901">
        <v>24.183332</v>
      </c>
      <c r="J901">
        <v>24.26</v>
      </c>
      <c r="K901">
        <v>24.147500000000001</v>
      </c>
      <c r="L901">
        <v>23.911539999999999</v>
      </c>
      <c r="M901">
        <v>49.889263</v>
      </c>
      <c r="N901" s="1">
        <f>-100*(_xll.FDS($A$1,"P_PRICE_HIGH("&amp;A901&amp;","&amp;A901&amp;"-14D,,,,""PRICE"",""INTRA"")") - B901)/(_xll.FDS($A$1,"P_PRICE_HIGH("&amp;A901&amp;","&amp;A901&amp;"-14D,,,,""PRICE"",""INTRA"")") - _xll.FDS($A$1,"P_PRICE_LOW("&amp;A901&amp;","&amp;A901&amp;"-14D,,,,""PRICE"",""INTRA"")"))</f>
        <v>-2443.3939066810635</v>
      </c>
      <c r="O901">
        <v>-243</v>
      </c>
      <c r="P901">
        <v>1.8234753185637811</v>
      </c>
      <c r="Q901">
        <v>1.644017913460863</v>
      </c>
      <c r="R901">
        <v>9.7688106603424121</v>
      </c>
      <c r="S901">
        <v>8.7812897551446056</v>
      </c>
      <c r="T901">
        <v>12.85433906349949</v>
      </c>
      <c r="U901">
        <v>11.7152853510866</v>
      </c>
      <c r="V901">
        <v>3.02776442961262</v>
      </c>
      <c r="W901">
        <v>3.3734742824663329</v>
      </c>
      <c r="X901">
        <v>21.296445058956571</v>
      </c>
      <c r="Y901">
        <v>39.471841595426653</v>
      </c>
      <c r="Z901">
        <v>4.5225970664020592</v>
      </c>
      <c r="AA901">
        <v>18.00929048972208</v>
      </c>
      <c r="AB901">
        <v>8.7346857363523736</v>
      </c>
      <c r="AC901">
        <v>11.727849792426049</v>
      </c>
      <c r="AD901">
        <v>13.63411967067653</v>
      </c>
      <c r="AE901">
        <v>61.357177505473203</v>
      </c>
    </row>
    <row r="902" spans="1:31" x14ac:dyDescent="0.25">
      <c r="A902" t="str">
        <v>4/29/11</v>
      </c>
      <c r="B902">
        <v>23.8</v>
      </c>
      <c r="C902">
        <v>23.8</v>
      </c>
      <c r="D902" s="1">
        <v>23.8</v>
      </c>
      <c r="E902">
        <v>23.8</v>
      </c>
      <c r="F902">
        <v>23.8</v>
      </c>
      <c r="G902">
        <v>0.94044470922867374</v>
      </c>
      <c r="H902">
        <v>24.11</v>
      </c>
      <c r="I902">
        <v>24.120832</v>
      </c>
      <c r="J902">
        <v>24.213332999999999</v>
      </c>
      <c r="K902">
        <v>24.172499999999999</v>
      </c>
      <c r="L902">
        <v>23.946154</v>
      </c>
      <c r="M902">
        <v>47.103507999999998</v>
      </c>
      <c r="N902" s="1">
        <f>-100*(_xll.FDS($A$1,"P_PRICE_HIGH("&amp;A902&amp;","&amp;A902&amp;"-14D,,,,""PRICE"",""INTRA"")") - B902)/(_xll.FDS($A$1,"P_PRICE_HIGH("&amp;A902&amp;","&amp;A902&amp;"-14D,,,,""PRICE"",""INTRA"")") - _xll.FDS($A$1,"P_PRICE_LOW("&amp;A902&amp;","&amp;A902&amp;"-14D,,,,""PRICE"",""INTRA"")"))</f>
        <v>-2443.4089000839663</v>
      </c>
      <c r="O902">
        <v>-266</v>
      </c>
      <c r="P902">
        <v>1.8205721381670661</v>
      </c>
      <c r="Q902">
        <v>1.6363716046587691</v>
      </c>
      <c r="R902">
        <v>9.753254408411161</v>
      </c>
      <c r="S902">
        <v>8.7414343546287867</v>
      </c>
      <c r="T902">
        <v>12.855799666643589</v>
      </c>
      <c r="U902">
        <v>11.729063788358591</v>
      </c>
      <c r="V902">
        <v>3.0321957699020849</v>
      </c>
      <c r="W902">
        <v>3.384418686866058</v>
      </c>
      <c r="X902">
        <v>7.6223161598116551</v>
      </c>
      <c r="Y902">
        <v>39.447609442459459</v>
      </c>
      <c r="Z902">
        <v>1.393173405790723</v>
      </c>
      <c r="AA902">
        <v>18.24145123253556</v>
      </c>
      <c r="AB902">
        <v>8.606052703028805</v>
      </c>
      <c r="AC902">
        <v>11.682163360751369</v>
      </c>
      <c r="AD902">
        <v>13.611833534275529</v>
      </c>
      <c r="AE902">
        <v>61.428976430358119</v>
      </c>
    </row>
    <row r="903" spans="1:31" x14ac:dyDescent="0.25">
      <c r="A903" t="str">
        <v>5/03/11</v>
      </c>
      <c r="B903">
        <v>23.75</v>
      </c>
      <c r="C903">
        <v>23.75</v>
      </c>
      <c r="D903" s="1">
        <v>23.75</v>
      </c>
      <c r="E903">
        <v>23.75</v>
      </c>
      <c r="F903">
        <v>23.75</v>
      </c>
      <c r="G903">
        <v>0.88383211452630372</v>
      </c>
      <c r="H903">
        <v>23.98</v>
      </c>
      <c r="I903">
        <v>24.083334000000001</v>
      </c>
      <c r="J903">
        <v>24.16</v>
      </c>
      <c r="K903">
        <v>24.177499999999998</v>
      </c>
      <c r="L903">
        <v>23.975000000000001</v>
      </c>
      <c r="M903">
        <v>46.177886999999998</v>
      </c>
      <c r="N903" s="1">
        <f>-100*(_xll.FDS($A$1,"P_PRICE_HIGH("&amp;A903&amp;","&amp;A903&amp;"-14D,,,,""PRICE"",""INTRA"")") - B903)/(_xll.FDS($A$1,"P_PRICE_HIGH("&amp;A903&amp;","&amp;A903&amp;"-14D,,,,""PRICE"",""INTRA"")") - _xll.FDS($A$1,"P_PRICE_LOW("&amp;A903&amp;","&amp;A903&amp;"-14D,,,,""PRICE"",""INTRA"")"))</f>
        <v>-2443.4138978849337</v>
      </c>
      <c r="O903">
        <v>-286</v>
      </c>
      <c r="P903">
        <v>1.8162184540800519</v>
      </c>
      <c r="Q903">
        <v>1.627761701194806</v>
      </c>
      <c r="R903">
        <v>9.7273187460853023</v>
      </c>
      <c r="S903">
        <v>8.6956170545416533</v>
      </c>
      <c r="T903">
        <v>12.833655214735961</v>
      </c>
      <c r="U903">
        <v>11.696252949733701</v>
      </c>
      <c r="V903">
        <v>3.039688271725427</v>
      </c>
      <c r="W903">
        <v>3.4020533461033562</v>
      </c>
      <c r="X903">
        <v>10.290559698258731</v>
      </c>
      <c r="Y903">
        <v>39.467109339543669</v>
      </c>
      <c r="Z903">
        <v>0.91721996388225657</v>
      </c>
      <c r="AA903">
        <v>18.442309036301111</v>
      </c>
      <c r="AB903">
        <v>8.6414500670096146</v>
      </c>
      <c r="AC903">
        <v>11.62795862349007</v>
      </c>
      <c r="AD903">
        <v>13.570750832804251</v>
      </c>
      <c r="AE903">
        <v>61.500513068207177</v>
      </c>
    </row>
    <row r="904" spans="1:31" x14ac:dyDescent="0.25">
      <c r="A904" t="str">
        <v>5/04/11</v>
      </c>
      <c r="B904">
        <v>23.4</v>
      </c>
      <c r="C904">
        <v>23.4</v>
      </c>
      <c r="D904" s="1">
        <v>23.4</v>
      </c>
      <c r="E904">
        <v>23.4</v>
      </c>
      <c r="F904">
        <v>23.4</v>
      </c>
      <c r="G904">
        <v>0.93939679687394217</v>
      </c>
      <c r="H904">
        <v>23.81</v>
      </c>
      <c r="I904">
        <v>24</v>
      </c>
      <c r="J904">
        <v>24.076665999999999</v>
      </c>
      <c r="K904">
        <v>24.16</v>
      </c>
      <c r="L904">
        <v>23.988461999999998</v>
      </c>
      <c r="M904">
        <v>40.219852000000003</v>
      </c>
      <c r="N904" s="1">
        <f>-100*(_xll.FDS($A$1,"P_PRICE_HIGH("&amp;A904&amp;","&amp;A904&amp;"-14D,,,,""PRICE"",""INTRA"")") - B904)/(_xll.FDS($A$1,"P_PRICE_HIGH("&amp;A904&amp;","&amp;A904&amp;"-14D,,,,""PRICE"",""INTRA"")") - _xll.FDS($A$1,"P_PRICE_LOW("&amp;A904&amp;","&amp;A904&amp;"-14D,,,,""PRICE"",""INTRA"")"))</f>
        <v>-1977.4506710676405</v>
      </c>
      <c r="O904">
        <v>-328</v>
      </c>
      <c r="P904">
        <v>1.808068629067064</v>
      </c>
      <c r="Q904">
        <v>1.6057122481327399</v>
      </c>
      <c r="R904">
        <v>9.6794013912060315</v>
      </c>
      <c r="S904">
        <v>8.5670924707753819</v>
      </c>
      <c r="T904">
        <v>12.769565373522861</v>
      </c>
      <c r="U904">
        <v>11.52294653771582</v>
      </c>
      <c r="V904">
        <v>3.05521962797522</v>
      </c>
      <c r="W904">
        <v>3.4493378234902292</v>
      </c>
      <c r="X904">
        <v>1.597125321506216</v>
      </c>
      <c r="Y904">
        <v>39.443594416236166</v>
      </c>
      <c r="Z904">
        <v>1.044460592878041</v>
      </c>
      <c r="AA904">
        <v>18.347152058084749</v>
      </c>
      <c r="AB904">
        <v>8.6555607000554033</v>
      </c>
      <c r="AC904">
        <v>11.46205498214562</v>
      </c>
      <c r="AD904">
        <v>13.50719524343852</v>
      </c>
      <c r="AE904">
        <v>61.512903042521302</v>
      </c>
    </row>
    <row r="905" spans="1:31" x14ac:dyDescent="0.25">
      <c r="A905" t="str">
        <v>5/05/11</v>
      </c>
      <c r="B905">
        <v>23.4</v>
      </c>
      <c r="C905">
        <v>23.4</v>
      </c>
      <c r="D905" s="1">
        <v>23.4</v>
      </c>
      <c r="E905">
        <v>23.4</v>
      </c>
      <c r="F905">
        <v>23.4</v>
      </c>
      <c r="G905">
        <v>0.90204726826900539</v>
      </c>
      <c r="H905">
        <v>23.66</v>
      </c>
      <c r="I905">
        <v>23.933332</v>
      </c>
      <c r="J905">
        <v>24</v>
      </c>
      <c r="K905">
        <v>24.13</v>
      </c>
      <c r="L905">
        <v>23.998076999999999</v>
      </c>
      <c r="M905">
        <v>40.219852000000003</v>
      </c>
      <c r="N905" s="1">
        <f>-100*(_xll.FDS($A$1,"P_PRICE_HIGH("&amp;A905&amp;","&amp;A905&amp;"-14D,,,,""PRICE"",""INTRA"")") - B905)/(_xll.FDS($A$1,"P_PRICE_HIGH("&amp;A905&amp;","&amp;A905&amp;"-14D,,,,""PRICE"",""INTRA"")") - _xll.FDS($A$1,"P_PRICE_LOW("&amp;A905&amp;","&amp;A905&amp;"-14D,,,,""PRICE"",""INTRA"")"))</f>
        <v>-2217.8333516342736</v>
      </c>
      <c r="O905">
        <v>-334</v>
      </c>
      <c r="P905">
        <v>1.807592221660582</v>
      </c>
      <c r="Q905">
        <v>1.606030740890118</v>
      </c>
      <c r="R905">
        <v>9.6625951586445034</v>
      </c>
      <c r="S905">
        <v>8.5339007408683401</v>
      </c>
      <c r="T905">
        <v>12.75902220853594</v>
      </c>
      <c r="U905">
        <v>11.50415375030372</v>
      </c>
      <c r="V905">
        <v>3.0567793822389659</v>
      </c>
      <c r="W905">
        <v>3.452332811309248</v>
      </c>
      <c r="X905">
        <v>27.077267784075929</v>
      </c>
      <c r="Y905">
        <v>39.474969981902113</v>
      </c>
      <c r="Z905">
        <v>0.96829537927738896</v>
      </c>
      <c r="AA905">
        <v>18.567477996750579</v>
      </c>
      <c r="AB905">
        <v>8.481183636605099</v>
      </c>
      <c r="AC905">
        <v>11.460824940184869</v>
      </c>
      <c r="AD905">
        <v>13.49840372971104</v>
      </c>
      <c r="AE905">
        <v>61.661643351292192</v>
      </c>
    </row>
    <row r="906" spans="1:31" x14ac:dyDescent="0.25">
      <c r="A906" t="str">
        <v>5/06/11</v>
      </c>
      <c r="B906">
        <v>23.3</v>
      </c>
      <c r="C906">
        <v>23.3</v>
      </c>
      <c r="D906" s="1">
        <v>23.3</v>
      </c>
      <c r="E906">
        <v>23.3</v>
      </c>
      <c r="F906">
        <v>23.3</v>
      </c>
      <c r="G906">
        <v>0.82386855008806692</v>
      </c>
      <c r="H906">
        <v>23.53</v>
      </c>
      <c r="I906">
        <v>23.858333999999999</v>
      </c>
      <c r="J906">
        <v>23.94</v>
      </c>
      <c r="K906">
        <v>24.077500000000001</v>
      </c>
      <c r="L906">
        <v>23.996155000000002</v>
      </c>
      <c r="M906">
        <v>38.570819999999998</v>
      </c>
      <c r="N906" s="1">
        <f>-100*(_xll.FDS($A$1,"P_PRICE_HIGH("&amp;A906&amp;","&amp;A906&amp;"-14D,,,,""PRICE"",""INTRA"")") - B906)/(_xll.FDS($A$1,"P_PRICE_HIGH("&amp;A906&amp;","&amp;A906&amp;"-14D,,,,""PRICE"",""INTRA"")") - _xll.FDS($A$1,"P_PRICE_LOW("&amp;A906&amp;","&amp;A906&amp;"-14D,,,,""PRICE"",""INTRA"")"))</f>
        <v>-1900.8140474155161</v>
      </c>
      <c r="O906">
        <v>-338</v>
      </c>
      <c r="P906">
        <v>1.8026737279615199</v>
      </c>
      <c r="Q906">
        <v>1.593820549803133</v>
      </c>
      <c r="R906">
        <v>9.6440896119548132</v>
      </c>
      <c r="S906">
        <v>8.5010483748254071</v>
      </c>
      <c r="T906">
        <v>12.724026672091441</v>
      </c>
      <c r="U906">
        <v>11.41330287685672</v>
      </c>
      <c r="V906">
        <v>3.0649500680403898</v>
      </c>
      <c r="W906">
        <v>3.4775616700136132</v>
      </c>
      <c r="X906">
        <v>60.721826957419822</v>
      </c>
      <c r="Y906">
        <v>39.483103240124549</v>
      </c>
      <c r="Z906">
        <v>0.88474884208735427</v>
      </c>
      <c r="AA906">
        <v>18.646935082759889</v>
      </c>
      <c r="AB906">
        <v>8.5256900425745599</v>
      </c>
      <c r="AC906">
        <v>11.380640143819541</v>
      </c>
      <c r="AD906">
        <v>13.46421605484097</v>
      </c>
      <c r="AE906">
        <v>61.556281045231742</v>
      </c>
    </row>
    <row r="907" spans="1:31" x14ac:dyDescent="0.25">
      <c r="A907" t="str">
        <v>5/09/11</v>
      </c>
      <c r="B907">
        <v>23.5</v>
      </c>
      <c r="C907">
        <v>23.5</v>
      </c>
      <c r="D907" s="1">
        <v>23.5</v>
      </c>
      <c r="E907">
        <v>23.5</v>
      </c>
      <c r="F907">
        <v>23.5</v>
      </c>
      <c r="G907">
        <v>0.83832418432785594</v>
      </c>
      <c r="H907">
        <v>23.47</v>
      </c>
      <c r="I907">
        <v>23.8125</v>
      </c>
      <c r="J907">
        <v>23.88</v>
      </c>
      <c r="K907">
        <v>24.0275</v>
      </c>
      <c r="L907">
        <v>24.003844999999998</v>
      </c>
      <c r="M907">
        <v>43.555370000000003</v>
      </c>
      <c r="N907" s="1">
        <f>-100*(_xll.FDS($A$1,"P_PRICE_HIGH("&amp;A907&amp;","&amp;A907&amp;"-14D,,,,""PRICE"",""INTRA"")") - B907)/(_xll.FDS($A$1,"P_PRICE_HIGH("&amp;A907&amp;","&amp;A907&amp;"-14D,,,,""PRICE"",""INTRA"")") - _xll.FDS($A$1,"P_PRICE_LOW("&amp;A907&amp;","&amp;A907&amp;"-14D,,,,""PRICE"",""INTRA"")"))</f>
        <v>-1900.7983624942153</v>
      </c>
      <c r="O907">
        <v>-311</v>
      </c>
      <c r="P907">
        <v>1.807558586609171</v>
      </c>
      <c r="Q907">
        <v>1.611119200533371</v>
      </c>
      <c r="R907">
        <v>9.6890467365476862</v>
      </c>
      <c r="S907">
        <v>8.6454329721371295</v>
      </c>
      <c r="T907">
        <v>12.715012899247681</v>
      </c>
      <c r="U907">
        <v>11.433913271243281</v>
      </c>
      <c r="V907">
        <v>3.054277212727881</v>
      </c>
      <c r="W907">
        <v>3.4409994022495671</v>
      </c>
      <c r="X907">
        <v>62.972624232145847</v>
      </c>
      <c r="Y907">
        <v>39.601263279505702</v>
      </c>
      <c r="Z907">
        <v>1.0987816091484339</v>
      </c>
      <c r="AA907">
        <v>17.299143646091689</v>
      </c>
      <c r="AB907">
        <v>9.3208500748768515</v>
      </c>
      <c r="AC907">
        <v>11.53888089336724</v>
      </c>
      <c r="AD907">
        <v>13.51255800769593</v>
      </c>
      <c r="AE907">
        <v>61.452137305613583</v>
      </c>
    </row>
    <row r="908" spans="1:31" x14ac:dyDescent="0.25">
      <c r="A908" t="str">
        <v>5/11/11</v>
      </c>
      <c r="B908">
        <v>23.5</v>
      </c>
      <c r="C908">
        <v>23.5</v>
      </c>
      <c r="D908" s="1">
        <v>23.5</v>
      </c>
      <c r="E908">
        <v>23.5</v>
      </c>
      <c r="F908">
        <v>23.5</v>
      </c>
      <c r="G908">
        <v>0.83427778051423152</v>
      </c>
      <c r="H908">
        <v>23.42</v>
      </c>
      <c r="I908">
        <v>23.791665999999999</v>
      </c>
      <c r="J908">
        <v>23.833334000000001</v>
      </c>
      <c r="K908">
        <v>23.975000000000001</v>
      </c>
      <c r="L908">
        <v>24.011538000000002</v>
      </c>
      <c r="M908">
        <v>43.555370000000003</v>
      </c>
      <c r="N908" s="1">
        <f>-100*(_xll.FDS($A$1,"P_PRICE_HIGH("&amp;A908&amp;","&amp;A908&amp;"-14D,,,,""PRICE"",""INTRA"")") - B908)/(_xll.FDS($A$1,"P_PRICE_HIGH("&amp;A908&amp;","&amp;A908&amp;"-14D,,,,""PRICE"",""INTRA"")") - _xll.FDS($A$1,"P_PRICE_LOW("&amp;A908&amp;","&amp;A908&amp;"-14D,,,,""PRICE"",""INTRA"")"))</f>
        <v>-1900.7983624942153</v>
      </c>
      <c r="O908">
        <v>-317</v>
      </c>
      <c r="P908">
        <v>1.8026227849902869</v>
      </c>
      <c r="Q908">
        <v>1.599964111152596</v>
      </c>
      <c r="R908">
        <v>9.6879202700653444</v>
      </c>
      <c r="S908">
        <v>8.6360359750376681</v>
      </c>
      <c r="T908">
        <v>12.71463656767915</v>
      </c>
      <c r="U908">
        <v>11.444154830730859</v>
      </c>
      <c r="V908">
        <v>3.0619513433998811</v>
      </c>
      <c r="W908">
        <v>3.4610769166568782</v>
      </c>
      <c r="X908">
        <v>46.890808747989233</v>
      </c>
      <c r="Y908">
        <v>39.628718260320298</v>
      </c>
      <c r="Z908">
        <v>0.96981392396930133</v>
      </c>
      <c r="AA908">
        <v>17.55034087938753</v>
      </c>
      <c r="AB908">
        <v>9.5083646286751495</v>
      </c>
      <c r="AC908">
        <v>11.48082710244444</v>
      </c>
      <c r="AD908">
        <v>13.48190090535272</v>
      </c>
      <c r="AE908">
        <v>61.384781571056237</v>
      </c>
    </row>
    <row r="909" spans="1:31" x14ac:dyDescent="0.25">
      <c r="A909" t="str">
        <v>5/12/11</v>
      </c>
      <c r="B909">
        <v>23.25</v>
      </c>
      <c r="C909">
        <v>23.25</v>
      </c>
      <c r="D909" s="1">
        <v>23.25</v>
      </c>
      <c r="E909">
        <v>23.25</v>
      </c>
      <c r="F909">
        <v>23.25</v>
      </c>
      <c r="G909">
        <v>0.84132969513417755</v>
      </c>
      <c r="H909">
        <v>23.39</v>
      </c>
      <c r="I909">
        <v>23.720832999999999</v>
      </c>
      <c r="J909">
        <v>23.77</v>
      </c>
      <c r="K909">
        <v>23.905000000000001</v>
      </c>
      <c r="L909">
        <v>23.996155000000002</v>
      </c>
      <c r="M909">
        <v>38.971069999999997</v>
      </c>
      <c r="N909" s="1">
        <f>-100*(_xll.FDS($A$1,"P_PRICE_HIGH("&amp;A909&amp;","&amp;A909&amp;"-14D,,,,""PRICE"",""INTRA"")") - B909)/(_xll.FDS($A$1,"P_PRICE_HIGH("&amp;A909&amp;","&amp;A909&amp;"-14D,,,,""PRICE"",""INTRA"")") - _xll.FDS($A$1,"P_PRICE_LOW("&amp;A909&amp;","&amp;A909&amp;"-14D,,,,""PRICE"",""INTRA"")"))</f>
        <v>-1900.6391003975759</v>
      </c>
      <c r="O909">
        <v>-352</v>
      </c>
      <c r="P909">
        <v>1.7963408439443509</v>
      </c>
      <c r="Q909">
        <v>1.5845767889979869</v>
      </c>
      <c r="R909">
        <v>9.6579404701549034</v>
      </c>
      <c r="S909">
        <v>8.5627884554804652</v>
      </c>
      <c r="T909">
        <v>12.668645382504931</v>
      </c>
      <c r="U909">
        <v>11.329566111225891</v>
      </c>
      <c r="V909">
        <v>3.0740283246824829</v>
      </c>
      <c r="W909">
        <v>3.4950064367805731</v>
      </c>
      <c r="X909">
        <v>5.058993501447997</v>
      </c>
      <c r="Y909">
        <v>39.645115031651393</v>
      </c>
      <c r="Z909">
        <v>0.89716634719417887</v>
      </c>
      <c r="AA909">
        <v>17.59093974704453</v>
      </c>
      <c r="AB909">
        <v>9.4814691625303222</v>
      </c>
      <c r="AC909">
        <v>11.37419249153476</v>
      </c>
      <c r="AD909">
        <v>13.43581034047801</v>
      </c>
      <c r="AE909">
        <v>61.354559653445421</v>
      </c>
    </row>
    <row r="910" spans="1:31" x14ac:dyDescent="0.25">
      <c r="A910" t="str">
        <v>5/13/11</v>
      </c>
      <c r="B910">
        <v>23.55</v>
      </c>
      <c r="C910">
        <v>23.55</v>
      </c>
      <c r="D910" s="1">
        <v>23.55</v>
      </c>
      <c r="E910">
        <v>23.55</v>
      </c>
      <c r="F910">
        <v>23.55</v>
      </c>
      <c r="G910">
        <v>0.91110394201777267</v>
      </c>
      <c r="H910">
        <v>23.42</v>
      </c>
      <c r="I910">
        <v>23.65</v>
      </c>
      <c r="J910">
        <v>23.736666</v>
      </c>
      <c r="K910">
        <v>23.855</v>
      </c>
      <c r="L910">
        <v>23.988461999999998</v>
      </c>
      <c r="M910">
        <v>46.278213999999998</v>
      </c>
      <c r="N910" s="1">
        <f>-100*(_xll.FDS($A$1,"P_PRICE_HIGH("&amp;A910&amp;","&amp;A910&amp;"-14D,,,,""PRICE"",""INTRA"")") - B910)/(_xll.FDS($A$1,"P_PRICE_HIGH("&amp;A910&amp;","&amp;A910&amp;"-14D,,,,""PRICE"",""INTRA"")") - _xll.FDS($A$1,"P_PRICE_LOW("&amp;A910&amp;","&amp;A910&amp;"-14D,,,,""PRICE"",""INTRA"")"))</f>
        <v>-1765.6732401343365</v>
      </c>
      <c r="O910">
        <v>-315</v>
      </c>
      <c r="P910">
        <v>1.80289835340391</v>
      </c>
      <c r="Q910">
        <v>1.602850708585285</v>
      </c>
      <c r="R910">
        <v>9.6758759263216518</v>
      </c>
      <c r="S910">
        <v>8.6220671501059272</v>
      </c>
      <c r="T910">
        <v>12.68747874820561</v>
      </c>
      <c r="U910">
        <v>11.388827255949851</v>
      </c>
      <c r="V910">
        <v>3.0628353309589991</v>
      </c>
      <c r="W910">
        <v>3.4602399193373539</v>
      </c>
      <c r="X910">
        <v>93.875161586106586</v>
      </c>
      <c r="Y910">
        <v>39.694939143899212</v>
      </c>
      <c r="Z910">
        <v>0.78025951200163135</v>
      </c>
      <c r="AA910">
        <v>17.288643737793588</v>
      </c>
      <c r="AB910">
        <v>9.5749500901140507</v>
      </c>
      <c r="AC910">
        <v>11.503190720353681</v>
      </c>
      <c r="AD910">
        <v>13.479394646136649</v>
      </c>
      <c r="AE910">
        <v>61.330804047946813</v>
      </c>
    </row>
    <row r="911" spans="1:31" x14ac:dyDescent="0.25">
      <c r="A911" t="str">
        <v>5/16/11</v>
      </c>
      <c r="B911">
        <v>23.2</v>
      </c>
      <c r="C911">
        <v>23.2</v>
      </c>
      <c r="D911" s="1">
        <v>23.2</v>
      </c>
      <c r="E911">
        <v>23.2</v>
      </c>
      <c r="F911">
        <v>23.2</v>
      </c>
      <c r="G911">
        <v>0.91555459180611565</v>
      </c>
      <c r="H911">
        <v>23.4</v>
      </c>
      <c r="I911">
        <v>23.5625</v>
      </c>
      <c r="J911">
        <v>23.7</v>
      </c>
      <c r="K911">
        <v>23.805</v>
      </c>
      <c r="L911">
        <v>23.957692999999999</v>
      </c>
      <c r="M911">
        <v>40.226776000000001</v>
      </c>
      <c r="N911" s="1">
        <f>-100*(_xll.FDS($A$1,"P_PRICE_HIGH("&amp;A911&amp;","&amp;A911&amp;"-14D,,,,""PRICE"",""INTRA"")") - B911)/(_xll.FDS($A$1,"P_PRICE_HIGH("&amp;A911&amp;","&amp;A911&amp;"-14D,,,,""PRICE"",""INTRA"")") - _xll.FDS($A$1,"P_PRICE_LOW("&amp;A911&amp;","&amp;A911&amp;"-14D,,,,""PRICE"",""INTRA"")"))</f>
        <v>-1765.6987375153913</v>
      </c>
      <c r="O911">
        <v>-355</v>
      </c>
      <c r="P911">
        <v>1.7915649507550599</v>
      </c>
      <c r="Q911">
        <v>1.5773973774530201</v>
      </c>
      <c r="R911">
        <v>9.6162927412352488</v>
      </c>
      <c r="S911">
        <v>8.4862787242266915</v>
      </c>
      <c r="T911">
        <v>12.63559180619675</v>
      </c>
      <c r="U911">
        <v>11.276253330182231</v>
      </c>
      <c r="V911">
        <v>3.084534056971902</v>
      </c>
      <c r="W911">
        <v>3.5146743242206169</v>
      </c>
      <c r="X911">
        <v>3.4995868457824999</v>
      </c>
      <c r="Y911">
        <v>39.666317576567252</v>
      </c>
      <c r="Z911">
        <v>0.53432017517627917</v>
      </c>
      <c r="AA911">
        <v>17.65484463521593</v>
      </c>
      <c r="AB911">
        <v>9.7027514092819818</v>
      </c>
      <c r="AC911">
        <v>11.317183056454329</v>
      </c>
      <c r="AD911">
        <v>13.39216501432678</v>
      </c>
      <c r="AE911">
        <v>61.641940713416901</v>
      </c>
    </row>
    <row r="912" spans="1:31" x14ac:dyDescent="0.25">
      <c r="A912" t="str">
        <v>5/17/11</v>
      </c>
      <c r="B912">
        <v>23.1</v>
      </c>
      <c r="C912">
        <v>23.1</v>
      </c>
      <c r="D912" s="1">
        <v>23.1</v>
      </c>
      <c r="E912">
        <v>23.1</v>
      </c>
      <c r="F912">
        <v>23.1</v>
      </c>
      <c r="G912">
        <v>0.88339620031459265</v>
      </c>
      <c r="H912">
        <v>23.32</v>
      </c>
      <c r="I912">
        <v>23.475000000000001</v>
      </c>
      <c r="J912">
        <v>23.633333</v>
      </c>
      <c r="K912">
        <v>23.74</v>
      </c>
      <c r="L912">
        <v>23.909614999999999</v>
      </c>
      <c r="M912">
        <v>38.670870000000001</v>
      </c>
      <c r="N912" s="1">
        <f>-100*(_xll.FDS($A$1,"P_PRICE_HIGH("&amp;A912&amp;","&amp;A912&amp;"-14D,,,,""PRICE"",""INTRA"")") - B912)/(_xll.FDS($A$1,"P_PRICE_HIGH("&amp;A912&amp;","&amp;A912&amp;"-14D,,,,""PRICE"",""INTRA"")") - _xll.FDS($A$1,"P_PRICE_LOW("&amp;A912&amp;","&amp;A912&amp;"-14D,,,,""PRICE"",""INTRA"")"))</f>
        <v>-1623.7033910794896</v>
      </c>
      <c r="O912">
        <v>-362</v>
      </c>
      <c r="P912">
        <v>1.7892355997022009</v>
      </c>
      <c r="Q912">
        <v>1.5728436136441659</v>
      </c>
      <c r="R912">
        <v>9.6007610532576706</v>
      </c>
      <c r="S912">
        <v>8.4550207801905444</v>
      </c>
      <c r="T912">
        <v>12.62605673010097</v>
      </c>
      <c r="U912">
        <v>11.26165011785802</v>
      </c>
      <c r="V912">
        <v>3.0888287541908692</v>
      </c>
      <c r="W912">
        <v>3.5247389473328279</v>
      </c>
      <c r="X912">
        <v>21.054633433979141</v>
      </c>
      <c r="Y912">
        <v>39.669970201586871</v>
      </c>
      <c r="Z912">
        <v>0.52552278728591384</v>
      </c>
      <c r="AA912">
        <v>17.635156358256811</v>
      </c>
      <c r="AB912">
        <v>9.6963382992272091</v>
      </c>
      <c r="AC912">
        <v>11.28597386964255</v>
      </c>
      <c r="AD912">
        <v>13.373681922716329</v>
      </c>
      <c r="AE912">
        <v>61.664700784506451</v>
      </c>
    </row>
    <row r="913" spans="1:31" x14ac:dyDescent="0.25">
      <c r="A913" t="str">
        <v>5/18/11</v>
      </c>
      <c r="B913">
        <v>23.25</v>
      </c>
      <c r="C913">
        <v>23.25</v>
      </c>
      <c r="D913" s="1">
        <v>23.25</v>
      </c>
      <c r="E913">
        <v>23.25</v>
      </c>
      <c r="F913">
        <v>23.25</v>
      </c>
      <c r="G913">
        <v>0.89636134285811975</v>
      </c>
      <c r="H913">
        <v>23.27</v>
      </c>
      <c r="I913">
        <v>23.416665999999999</v>
      </c>
      <c r="J913">
        <v>23.556667000000001</v>
      </c>
      <c r="K913">
        <v>23.692499999999999</v>
      </c>
      <c r="L913">
        <v>23.861537999999999</v>
      </c>
      <c r="M913">
        <v>42.2774</v>
      </c>
      <c r="N913" s="1">
        <f>-100*(_xll.FDS($A$1,"P_PRICE_HIGH("&amp;A913&amp;","&amp;A913&amp;"-14D,,,,""PRICE"",""INTRA"")") - B913)/(_xll.FDS($A$1,"P_PRICE_HIGH("&amp;A913&amp;","&amp;A913&amp;"-14D,,,,""PRICE"",""INTRA"")") - _xll.FDS($A$1,"P_PRICE_LOW("&amp;A913&amp;","&amp;A913&amp;"-14D,,,,""PRICE"",""INTRA"")"))</f>
        <v>-1623.6933424440942</v>
      </c>
      <c r="O913">
        <v>-338</v>
      </c>
      <c r="P913">
        <v>1.7912892324673659</v>
      </c>
      <c r="Q913">
        <v>1.5794180728314151</v>
      </c>
      <c r="R913">
        <v>9.6148562406469722</v>
      </c>
      <c r="S913">
        <v>8.4958676391210659</v>
      </c>
      <c r="T913">
        <v>12.64268405250729</v>
      </c>
      <c r="U913">
        <v>11.308345230940301</v>
      </c>
      <c r="V913">
        <v>3.0842508103005799</v>
      </c>
      <c r="W913">
        <v>3.5100429761841312</v>
      </c>
      <c r="X913">
        <v>81.285576864694335</v>
      </c>
      <c r="Y913">
        <v>39.669318505799993</v>
      </c>
      <c r="Z913">
        <v>0.71664527902888775</v>
      </c>
      <c r="AA913">
        <v>17.61776132843131</v>
      </c>
      <c r="AB913">
        <v>9.6967336437396572</v>
      </c>
      <c r="AC913">
        <v>11.3331320938867</v>
      </c>
      <c r="AD913">
        <v>13.3857815567796</v>
      </c>
      <c r="AE913">
        <v>61.688277104924353</v>
      </c>
    </row>
    <row r="914" spans="1:31" x14ac:dyDescent="0.25">
      <c r="A914" t="str">
        <v>5/19/11</v>
      </c>
      <c r="B914">
        <v>23.45</v>
      </c>
      <c r="C914">
        <v>23.45</v>
      </c>
      <c r="D914" s="1">
        <v>23.45</v>
      </c>
      <c r="E914">
        <v>23.45</v>
      </c>
      <c r="F914">
        <v>23.45</v>
      </c>
      <c r="G914">
        <v>0.92639065393821263</v>
      </c>
      <c r="H914">
        <v>23.31</v>
      </c>
      <c r="I914">
        <v>23.387499999999999</v>
      </c>
      <c r="J914">
        <v>23.503333999999999</v>
      </c>
      <c r="K914">
        <v>23.655000000000001</v>
      </c>
      <c r="L914">
        <v>23.819230999999998</v>
      </c>
      <c r="M914">
        <v>46.771954000000001</v>
      </c>
      <c r="N914" s="1">
        <f>-100*(_xll.FDS($A$1,"P_PRICE_HIGH("&amp;A914&amp;","&amp;A914&amp;"-14D,,,,""PRICE"",""INTRA"")") - B914)/(_xll.FDS($A$1,"P_PRICE_HIGH("&amp;A914&amp;","&amp;A914&amp;"-14D,,,,""PRICE"",""INTRA"")") - _xll.FDS($A$1,"P_PRICE_LOW("&amp;A914&amp;","&amp;A914&amp;"-14D,,,,""PRICE"",""INTRA"")"))</f>
        <v>-1623.6799442635672</v>
      </c>
      <c r="O914">
        <v>-308</v>
      </c>
      <c r="P914">
        <v>1.7939330473313559</v>
      </c>
      <c r="Q914">
        <v>1.587571563880209</v>
      </c>
      <c r="R914">
        <v>9.6467138130393195</v>
      </c>
      <c r="S914">
        <v>8.5849560105787361</v>
      </c>
      <c r="T914">
        <v>12.665153660392169</v>
      </c>
      <c r="U914">
        <v>11.375084459090431</v>
      </c>
      <c r="V914">
        <v>3.079509663434838</v>
      </c>
      <c r="W914">
        <v>3.4935833313078888</v>
      </c>
      <c r="X914">
        <v>89.537449755900838</v>
      </c>
      <c r="Y914">
        <v>39.69751609677774</v>
      </c>
      <c r="Z914">
        <v>0.74855674563989782</v>
      </c>
      <c r="AA914">
        <v>17.836965353548401</v>
      </c>
      <c r="AB914">
        <v>9.6549790033241116</v>
      </c>
      <c r="AC914">
        <v>11.39431189422254</v>
      </c>
      <c r="AD914">
        <v>13.403080476653789</v>
      </c>
      <c r="AE914">
        <v>61.641675941878738</v>
      </c>
    </row>
    <row r="915" spans="1:31" x14ac:dyDescent="0.25">
      <c r="A915" t="str">
        <v>5/20/11</v>
      </c>
      <c r="B915">
        <v>23.5</v>
      </c>
      <c r="C915">
        <v>23.5</v>
      </c>
      <c r="D915" s="1">
        <v>23.5</v>
      </c>
      <c r="E915">
        <v>23.5</v>
      </c>
      <c r="F915">
        <v>23.5</v>
      </c>
      <c r="G915">
        <v>0.92316741275416703</v>
      </c>
      <c r="H915">
        <v>23.3</v>
      </c>
      <c r="I915">
        <v>23.366667</v>
      </c>
      <c r="J915">
        <v>23.46</v>
      </c>
      <c r="K915">
        <v>23.627500000000001</v>
      </c>
      <c r="L915">
        <v>23.774999999999999</v>
      </c>
      <c r="M915">
        <v>47.864890000000003</v>
      </c>
      <c r="N915" s="1">
        <f>-100*(_xll.FDS($A$1,"P_PRICE_HIGH("&amp;A915&amp;","&amp;A915&amp;"-14D,,,,""PRICE"",""INTRA"")") - B915)/(_xll.FDS($A$1,"P_PRICE_HIGH("&amp;A915&amp;","&amp;A915&amp;"-14D,,,,""PRICE"",""INTRA"")") - _xll.FDS($A$1,"P_PRICE_LOW("&amp;A915&amp;","&amp;A915&amp;"-14D,,,,""PRICE"",""INTRA"")"))</f>
        <v>-1767.4630870515089</v>
      </c>
      <c r="O915">
        <v>-309</v>
      </c>
      <c r="P915">
        <v>1.7952963355887051</v>
      </c>
      <c r="Q915">
        <v>1.5916402848299389</v>
      </c>
      <c r="R915">
        <v>9.675494688697249</v>
      </c>
      <c r="S915">
        <v>8.6427125641439027</v>
      </c>
      <c r="T915">
        <v>12.656564307842309</v>
      </c>
      <c r="U915">
        <v>11.36701462534846</v>
      </c>
      <c r="V915">
        <v>3.07705309810382</v>
      </c>
      <c r="W915">
        <v>3.4831043655082099</v>
      </c>
      <c r="X915">
        <v>58.305733223484822</v>
      </c>
      <c r="Y915">
        <v>39.660884931370688</v>
      </c>
      <c r="Z915">
        <v>0.87137542828642367</v>
      </c>
      <c r="AA915">
        <v>17.70696710137576</v>
      </c>
      <c r="AB915">
        <v>9.4744772723130932</v>
      </c>
      <c r="AC915">
        <v>11.41722448062073</v>
      </c>
      <c r="AD915">
        <v>13.403462102394959</v>
      </c>
      <c r="AE915">
        <v>61.722020964298864</v>
      </c>
    </row>
    <row r="916" spans="1:31" x14ac:dyDescent="0.25">
      <c r="A916" t="str">
        <v>5/23/11</v>
      </c>
      <c r="B916">
        <v>23</v>
      </c>
      <c r="C916">
        <v>23</v>
      </c>
      <c r="D916" s="1">
        <v>23</v>
      </c>
      <c r="E916">
        <v>23</v>
      </c>
      <c r="F916">
        <v>23</v>
      </c>
      <c r="G916">
        <v>0.99986383167038306</v>
      </c>
      <c r="H916">
        <v>23.26</v>
      </c>
      <c r="I916">
        <v>23.333334000000001</v>
      </c>
      <c r="J916">
        <v>23.396667000000001</v>
      </c>
      <c r="K916">
        <v>23.59</v>
      </c>
      <c r="L916">
        <v>23.715385000000001</v>
      </c>
      <c r="M916">
        <v>39.197341999999999</v>
      </c>
      <c r="N916" s="1">
        <f>-100*(_xll.FDS($A$1,"P_PRICE_HIGH("&amp;A916&amp;","&amp;A916&amp;"-14D,,,,""PRICE"",""INTRA"")") - B916)/(_xll.FDS($A$1,"P_PRICE_HIGH("&amp;A916&amp;","&amp;A916&amp;"-14D,,,,""PRICE"",""INTRA"")") - _xll.FDS($A$1,"P_PRICE_LOW("&amp;A916&amp;","&amp;A916&amp;"-14D,,,,""PRICE"",""INTRA"")"))</f>
        <v>-1938.245955479872</v>
      </c>
      <c r="O916">
        <v>-354</v>
      </c>
      <c r="P916">
        <v>1.779918464039453</v>
      </c>
      <c r="Q916">
        <v>1.557322971150471</v>
      </c>
      <c r="R916">
        <v>9.5993401671993901</v>
      </c>
      <c r="S916">
        <v>8.4712089323595645</v>
      </c>
      <c r="T916">
        <v>12.56379263465727</v>
      </c>
      <c r="U916">
        <v>11.16667182253898</v>
      </c>
      <c r="V916">
        <v>3.1030665371707329</v>
      </c>
      <c r="W916">
        <v>3.5528062926985431</v>
      </c>
      <c r="X916">
        <v>0</v>
      </c>
      <c r="Y916">
        <v>39.600145300760538</v>
      </c>
      <c r="Z916">
        <v>0.70093656600166188</v>
      </c>
      <c r="AA916">
        <v>17.751940375389161</v>
      </c>
      <c r="AB916">
        <v>9.4682240960479707</v>
      </c>
      <c r="AC916">
        <v>11.17706473101587</v>
      </c>
      <c r="AD916">
        <v>13.2881241801503</v>
      </c>
      <c r="AE916">
        <v>61.677964633112751</v>
      </c>
    </row>
    <row r="917" spans="1:31" x14ac:dyDescent="0.25">
      <c r="A917" t="str">
        <v>5/24/11</v>
      </c>
      <c r="B917">
        <v>23.05</v>
      </c>
      <c r="C917">
        <v>23.05</v>
      </c>
      <c r="D917" s="1">
        <v>23.05</v>
      </c>
      <c r="E917">
        <v>23.05</v>
      </c>
      <c r="F917">
        <v>23.05</v>
      </c>
      <c r="G917">
        <v>0.92975512622927492</v>
      </c>
      <c r="H917">
        <v>23.25</v>
      </c>
      <c r="I917">
        <v>23.304167</v>
      </c>
      <c r="J917">
        <v>23.346665999999999</v>
      </c>
      <c r="K917">
        <v>23.537500000000001</v>
      </c>
      <c r="L917">
        <v>23.671154000000001</v>
      </c>
      <c r="M917">
        <v>40.360393999999999</v>
      </c>
      <c r="N917" s="1">
        <f>-100*(_xll.FDS($A$1,"P_PRICE_HIGH("&amp;A917&amp;","&amp;A917&amp;"-14D,,,,""PRICE"",""INTRA"")") - B917)/(_xll.FDS($A$1,"P_PRICE_HIGH("&amp;A917&amp;","&amp;A917&amp;"-14D,,,,""PRICE"",""INTRA"")") - _xll.FDS($A$1,"P_PRICE_LOW("&amp;A917&amp;","&amp;A917&amp;"-14D,,,,""PRICE"",""INTRA"")"))</f>
        <v>-1848.0248965863864</v>
      </c>
      <c r="O917">
        <v>-351</v>
      </c>
      <c r="P917">
        <v>1.778983989966525</v>
      </c>
      <c r="Q917">
        <v>1.555871486018477</v>
      </c>
      <c r="R917">
        <v>9.5921915224288412</v>
      </c>
      <c r="S917">
        <v>8.4748604186142646</v>
      </c>
      <c r="T917">
        <v>12.57142693839843</v>
      </c>
      <c r="U917">
        <v>11.191367141650719</v>
      </c>
      <c r="V917">
        <v>3.10127314376791</v>
      </c>
      <c r="W917">
        <v>3.5497188671847</v>
      </c>
      <c r="X917">
        <v>50.365292454201096</v>
      </c>
      <c r="Y917">
        <v>39.622740459113558</v>
      </c>
      <c r="Z917">
        <v>0.45040743737763578</v>
      </c>
      <c r="AA917">
        <v>17.512420768229251</v>
      </c>
      <c r="AB917">
        <v>9.2612893446999749</v>
      </c>
      <c r="AC917">
        <v>11.193184834796289</v>
      </c>
      <c r="AD917">
        <v>13.28485632326673</v>
      </c>
      <c r="AE917">
        <v>61.74273308366277</v>
      </c>
    </row>
    <row r="918" spans="1:31" x14ac:dyDescent="0.25">
      <c r="A918" t="str">
        <v>5/25/11</v>
      </c>
      <c r="B918">
        <v>23.05</v>
      </c>
      <c r="C918">
        <v>23.05</v>
      </c>
      <c r="D918" s="1">
        <v>23.05</v>
      </c>
      <c r="E918">
        <v>23.05</v>
      </c>
      <c r="F918">
        <v>23.05</v>
      </c>
      <c r="G918">
        <v>0.86652207019717664</v>
      </c>
      <c r="H918">
        <v>23.21</v>
      </c>
      <c r="I918">
        <v>23.283332999999999</v>
      </c>
      <c r="J918">
        <v>23.3</v>
      </c>
      <c r="K918">
        <v>23.47</v>
      </c>
      <c r="L918">
        <v>23.619230000000002</v>
      </c>
      <c r="M918">
        <v>40.360393999999999</v>
      </c>
      <c r="N918" s="1">
        <f>-100*(_xll.FDS($A$1,"P_PRICE_HIGH("&amp;A918&amp;","&amp;A918&amp;"-14D,,,,""PRICE"",""INTRA"")") - B918)/(_xll.FDS($A$1,"P_PRICE_HIGH("&amp;A918&amp;","&amp;A918&amp;"-14D,,,,""PRICE"",""INTRA"")") - _xll.FDS($A$1,"P_PRICE_LOW("&amp;A918&amp;","&amp;A918&amp;"-14D,,,,""PRICE"",""INTRA"")"))</f>
        <v>-2216.4515400681157</v>
      </c>
      <c r="O918">
        <v>-347</v>
      </c>
      <c r="P918">
        <v>1.7773695003406389</v>
      </c>
      <c r="Q918">
        <v>1.553358051224548</v>
      </c>
      <c r="R918">
        <v>9.591702064408441</v>
      </c>
      <c r="S918">
        <v>8.4809222086011218</v>
      </c>
      <c r="T918">
        <v>12.56964697537915</v>
      </c>
      <c r="U918">
        <v>11.197633439272231</v>
      </c>
      <c r="V918">
        <v>3.1060435019164339</v>
      </c>
      <c r="W918">
        <v>3.5584359418692419</v>
      </c>
      <c r="X918">
        <v>37.911766738972943</v>
      </c>
      <c r="Y918">
        <v>39.660643381021963</v>
      </c>
      <c r="Z918">
        <v>0.57457346180759261</v>
      </c>
      <c r="AA918">
        <v>17.605877898655361</v>
      </c>
      <c r="AB918">
        <v>9.2809194557024632</v>
      </c>
      <c r="AC918">
        <v>11.176251062554529</v>
      </c>
      <c r="AD918">
        <v>13.271598643676811</v>
      </c>
      <c r="AE918">
        <v>61.75348022447762</v>
      </c>
    </row>
    <row r="919" spans="1:31" x14ac:dyDescent="0.25">
      <c r="A919" t="str">
        <v>5/26/11</v>
      </c>
      <c r="B919">
        <v>23.15</v>
      </c>
      <c r="C919">
        <v>23.15</v>
      </c>
      <c r="D919" s="1">
        <v>23.15</v>
      </c>
      <c r="E919">
        <v>23.15</v>
      </c>
      <c r="F919">
        <v>23.15</v>
      </c>
      <c r="G919">
        <v>0.8770704465127207</v>
      </c>
      <c r="H919">
        <v>23.15</v>
      </c>
      <c r="I919">
        <v>23.254168</v>
      </c>
      <c r="J919">
        <v>23.283332999999999</v>
      </c>
      <c r="K919">
        <v>23.414999999999999</v>
      </c>
      <c r="L919">
        <v>23.578845999999999</v>
      </c>
      <c r="M919">
        <v>42.894100000000002</v>
      </c>
      <c r="N919" s="1">
        <f>-100*(_xll.FDS($A$1,"P_PRICE_HIGH("&amp;A919&amp;","&amp;A919&amp;"-14D,,,,""PRICE"",""INTRA"")") - B919)/(_xll.FDS($A$1,"P_PRICE_HIGH("&amp;A919&amp;","&amp;A919&amp;"-14D,,,,""PRICE"",""INTRA"")") - _xll.FDS($A$1,"P_PRICE_LOW("&amp;A919&amp;","&amp;A919&amp;"-14D,,,,""PRICE"",""INTRA"")"))</f>
        <v>-2373.8676909081751</v>
      </c>
      <c r="O919">
        <v>-327</v>
      </c>
      <c r="P919">
        <v>1.7820120510001269</v>
      </c>
      <c r="Q919">
        <v>1.56585677435082</v>
      </c>
      <c r="R919">
        <v>9.6077687135348029</v>
      </c>
      <c r="S919">
        <v>8.5268903893822152</v>
      </c>
      <c r="T919">
        <v>12.580272127157469</v>
      </c>
      <c r="U919">
        <v>11.234709624453499</v>
      </c>
      <c r="V919">
        <v>3.0971846334673012</v>
      </c>
      <c r="W919">
        <v>3.531725490388812</v>
      </c>
      <c r="X919">
        <v>90.762058207753043</v>
      </c>
      <c r="Y919">
        <v>39.66865850324001</v>
      </c>
      <c r="Z919">
        <v>0.57839053572534138</v>
      </c>
      <c r="AA919">
        <v>17.291085290981229</v>
      </c>
      <c r="AB919">
        <v>9.2332527795307993</v>
      </c>
      <c r="AC919">
        <v>11.26274608194918</v>
      </c>
      <c r="AD919">
        <v>13.3000062524734</v>
      </c>
      <c r="AE919">
        <v>61.687512141381148</v>
      </c>
    </row>
    <row r="920" spans="1:31" x14ac:dyDescent="0.25">
      <c r="A920" t="str">
        <v>5/27/11</v>
      </c>
      <c r="B920">
        <v>23.45</v>
      </c>
      <c r="C920">
        <v>23.45</v>
      </c>
      <c r="D920" s="1">
        <v>23.45</v>
      </c>
      <c r="E920">
        <v>23.45</v>
      </c>
      <c r="F920">
        <v>23.45</v>
      </c>
      <c r="G920">
        <v>0.93886274219002219</v>
      </c>
      <c r="H920">
        <v>23.14</v>
      </c>
      <c r="I920">
        <v>23.25</v>
      </c>
      <c r="J920">
        <v>23.286667000000001</v>
      </c>
      <c r="K920">
        <v>23.38</v>
      </c>
      <c r="L920">
        <v>23.55</v>
      </c>
      <c r="M920">
        <v>49.786186000000001</v>
      </c>
      <c r="N920" s="1">
        <f>-100*(_xll.FDS($A$1,"P_PRICE_HIGH("&amp;A920&amp;","&amp;A920&amp;"-14D,,,,""PRICE"",""INTRA"")") - B920)/(_xll.FDS($A$1,"P_PRICE_HIGH("&amp;A920&amp;","&amp;A920&amp;"-14D,,,,""PRICE"",""INTRA"")") - _xll.FDS($A$1,"P_PRICE_LOW("&amp;A920&amp;","&amp;A920&amp;"-14D,,,,""PRICE"",""INTRA"")"))</f>
        <v>-2373.8373679688721</v>
      </c>
      <c r="O920">
        <v>-294</v>
      </c>
      <c r="P920">
        <v>1.786349479332848</v>
      </c>
      <c r="Q920">
        <v>1.5774937724684199</v>
      </c>
      <c r="R920">
        <v>9.6401621572173166</v>
      </c>
      <c r="S920">
        <v>8.6130035960921241</v>
      </c>
      <c r="T920">
        <v>12.60366374498688</v>
      </c>
      <c r="U920">
        <v>11.30220786010614</v>
      </c>
      <c r="V920">
        <v>3.0866040117276481</v>
      </c>
      <c r="W920">
        <v>3.503321837925871</v>
      </c>
      <c r="X920">
        <v>96.318237232473805</v>
      </c>
      <c r="Y920">
        <v>39.650856930962547</v>
      </c>
      <c r="Z920">
        <v>0.40800215995196282</v>
      </c>
      <c r="AA920">
        <v>17.029896408903081</v>
      </c>
      <c r="AB920">
        <v>9.2514743416274587</v>
      </c>
      <c r="AC920">
        <v>11.349261441278969</v>
      </c>
      <c r="AD920">
        <v>13.330001303402209</v>
      </c>
      <c r="AE920">
        <v>61.607010088312506</v>
      </c>
    </row>
    <row r="921" spans="1:31" x14ac:dyDescent="0.25">
      <c r="A921" t="str">
        <v>5/30/11</v>
      </c>
      <c r="B921">
        <v>23.5</v>
      </c>
      <c r="C921">
        <v>23.5</v>
      </c>
      <c r="D921" s="1">
        <v>23.5</v>
      </c>
      <c r="E921">
        <v>23.5</v>
      </c>
      <c r="F921">
        <v>23.5</v>
      </c>
      <c r="G921">
        <v>0.92776782480451847</v>
      </c>
      <c r="H921">
        <v>23.24</v>
      </c>
      <c r="I921">
        <v>23.270834000000001</v>
      </c>
      <c r="J921">
        <v>23.3</v>
      </c>
      <c r="K921">
        <v>23.357500000000002</v>
      </c>
      <c r="L921">
        <v>23.528846999999999</v>
      </c>
      <c r="M921">
        <v>50.85087</v>
      </c>
      <c r="N921" s="1">
        <f>-100*(_xll.FDS($A$1,"P_PRICE_HIGH("&amp;A921&amp;","&amp;A921&amp;"-14D,,,,""PRICE"",""INTRA"")") - B921)/(_xll.FDS($A$1,"P_PRICE_HIGH("&amp;A921&amp;","&amp;A921&amp;"-14D,,,,""PRICE"",""INTRA"")") - _xll.FDS($A$1,"P_PRICE_LOW("&amp;A921&amp;","&amp;A921&amp;"-14D,,,,""PRICE"",""INTRA"")"))</f>
        <v>-2373.8323141456549</v>
      </c>
      <c r="O921">
        <v>-284</v>
      </c>
      <c r="P921">
        <v>1.785977825431031</v>
      </c>
      <c r="Q921">
        <v>1.579935456500378</v>
      </c>
      <c r="R921">
        <v>9.6176301534573341</v>
      </c>
      <c r="S921">
        <v>8.5871163538836655</v>
      </c>
      <c r="T921">
        <v>12.58964870310078</v>
      </c>
      <c r="U921">
        <v>11.30562555460552</v>
      </c>
      <c r="V921">
        <v>3.0884988136821478</v>
      </c>
      <c r="W921">
        <v>3.5017280815338099</v>
      </c>
      <c r="X921">
        <v>74.393967174365031</v>
      </c>
      <c r="Y921">
        <v>39.680951549405577</v>
      </c>
      <c r="Z921">
        <v>0.2356000836187479</v>
      </c>
      <c r="AA921">
        <v>17.364177173668232</v>
      </c>
      <c r="AB921">
        <v>9.1822513925562745</v>
      </c>
      <c r="AC921">
        <v>11.362696813934649</v>
      </c>
      <c r="AD921">
        <v>13.3162653651721</v>
      </c>
      <c r="AE921">
        <v>61.629989035106092</v>
      </c>
    </row>
    <row r="922" spans="1:31" x14ac:dyDescent="0.25">
      <c r="A922" t="str">
        <v>5/31/11</v>
      </c>
      <c r="B922">
        <v>24.05</v>
      </c>
      <c r="C922">
        <v>24.05</v>
      </c>
      <c r="D922" s="1">
        <v>24.05</v>
      </c>
      <c r="E922">
        <v>24.05</v>
      </c>
      <c r="F922">
        <v>24.05</v>
      </c>
      <c r="G922">
        <v>1.0621956024836769</v>
      </c>
      <c r="H922">
        <v>23.44</v>
      </c>
      <c r="I922">
        <v>23.3125</v>
      </c>
      <c r="J922">
        <v>23.336666000000001</v>
      </c>
      <c r="K922">
        <v>23.37</v>
      </c>
      <c r="L922">
        <v>23.540384</v>
      </c>
      <c r="M922">
        <v>60.717564000000003</v>
      </c>
      <c r="N922" s="1">
        <f>-100*(_xll.FDS($A$1,"P_PRICE_HIGH("&amp;A922&amp;","&amp;A922&amp;"-14D,,,,""PRICE"",""INTRA"")") - B922)/(_xll.FDS($A$1,"P_PRICE_HIGH("&amp;A922&amp;","&amp;A922&amp;"-14D,,,,""PRICE"",""INTRA"")") - _xll.FDS($A$1,"P_PRICE_LOW("&amp;A922&amp;","&amp;A922&amp;"-14D,,,,""PRICE"",""INTRA"")"))</f>
        <v>-1993.1077430593527</v>
      </c>
      <c r="O922">
        <v>-241</v>
      </c>
      <c r="P922">
        <v>1.8009691150822971</v>
      </c>
      <c r="Q922">
        <v>1.6160697427023809</v>
      </c>
      <c r="R922">
        <v>9.7089488685682177</v>
      </c>
      <c r="S922">
        <v>8.8089627402237802</v>
      </c>
      <c r="T922">
        <v>12.674714000856939</v>
      </c>
      <c r="U922">
        <v>11.506872033574149</v>
      </c>
      <c r="V922">
        <v>3.0590629821266888</v>
      </c>
      <c r="W922">
        <v>3.425230136527996</v>
      </c>
      <c r="X922">
        <v>97.996295300362306</v>
      </c>
      <c r="Y922">
        <v>39.69944306632037</v>
      </c>
      <c r="Z922">
        <v>0.24102729102326559</v>
      </c>
      <c r="AA922">
        <v>16.677459891860899</v>
      </c>
      <c r="AB922">
        <v>9.2103401588554341</v>
      </c>
      <c r="AC922">
        <v>11.62205341649941</v>
      </c>
      <c r="AD922">
        <v>13.42189936266958</v>
      </c>
      <c r="AE922">
        <v>61.527012675848383</v>
      </c>
    </row>
    <row r="923" spans="1:31" x14ac:dyDescent="0.25">
      <c r="A923" t="str">
        <v>6/01/11</v>
      </c>
      <c r="B923">
        <v>23.95</v>
      </c>
      <c r="C923">
        <v>23.95</v>
      </c>
      <c r="D923" s="1">
        <v>23.95</v>
      </c>
      <c r="E923">
        <v>23.95</v>
      </c>
      <c r="F923">
        <v>23.95</v>
      </c>
      <c r="G923">
        <v>1.0658761145417579</v>
      </c>
      <c r="H923">
        <v>23.62</v>
      </c>
      <c r="I923">
        <v>23.375</v>
      </c>
      <c r="J923">
        <v>23.366667</v>
      </c>
      <c r="K923">
        <v>23.38</v>
      </c>
      <c r="L923">
        <v>23.534614999999999</v>
      </c>
      <c r="M923">
        <v>58.42116</v>
      </c>
      <c r="N923" s="1">
        <f>-100*(_xll.FDS($A$1,"P_PRICE_HIGH("&amp;A923&amp;","&amp;A923&amp;"-14D,,,,""PRICE"",""INTRA"")") - B923)/(_xll.FDS($A$1,"P_PRICE_HIGH("&amp;A923&amp;","&amp;A923&amp;"-14D,,,,""PRICE"",""INTRA"")") - _xll.FDS($A$1,"P_PRICE_LOW("&amp;A923&amp;","&amp;A923&amp;"-14D,,,,""PRICE"",""INTRA"")"))</f>
        <v>-1993.1161585134928</v>
      </c>
      <c r="O923">
        <v>-258</v>
      </c>
      <c r="P923">
        <v>1.7986437377370119</v>
      </c>
      <c r="Q923">
        <v>1.611929291073245</v>
      </c>
      <c r="R923">
        <v>9.7149380459166927</v>
      </c>
      <c r="S923">
        <v>8.823417111952061</v>
      </c>
      <c r="T923">
        <v>12.663226715619841</v>
      </c>
      <c r="U923">
        <v>11.48796089610522</v>
      </c>
      <c r="V923">
        <v>3.0640539471728019</v>
      </c>
      <c r="W923">
        <v>3.4358981125574668</v>
      </c>
      <c r="X923">
        <v>7.4963669189605424</v>
      </c>
      <c r="Y923">
        <v>39.727358333547123</v>
      </c>
      <c r="Z923">
        <v>0.1046468480966054</v>
      </c>
      <c r="AA923">
        <v>16.31790410252804</v>
      </c>
      <c r="AB923">
        <v>9.2911216804413677</v>
      </c>
      <c r="AC923">
        <v>11.594267839063701</v>
      </c>
      <c r="AD923">
        <v>13.406123050678559</v>
      </c>
      <c r="AE923">
        <v>61.515629946428326</v>
      </c>
    </row>
    <row r="924" spans="1:31" x14ac:dyDescent="0.25">
      <c r="A924" t="str">
        <v>6/02/11</v>
      </c>
      <c r="B924">
        <v>23.6</v>
      </c>
      <c r="C924">
        <v>23.6</v>
      </c>
      <c r="D924" s="1">
        <v>23.6</v>
      </c>
      <c r="E924">
        <v>23.6</v>
      </c>
      <c r="F924">
        <v>23.6</v>
      </c>
      <c r="G924">
        <v>1.0649381404407321</v>
      </c>
      <c r="H924">
        <v>23.71</v>
      </c>
      <c r="I924">
        <v>23.416665999999999</v>
      </c>
      <c r="J924">
        <v>23.39</v>
      </c>
      <c r="K924">
        <v>23.39</v>
      </c>
      <c r="L924">
        <v>23.503844999999998</v>
      </c>
      <c r="M924">
        <v>51.131973000000002</v>
      </c>
      <c r="N924" s="1">
        <f>-100*(_xll.FDS($A$1,"P_PRICE_HIGH("&amp;A924&amp;","&amp;A924&amp;"-14D,,,,""PRICE"",""INTRA"")") - B924)/(_xll.FDS($A$1,"P_PRICE_HIGH("&amp;A924&amp;","&amp;A924&amp;"-14D,,,,""PRICE"",""INTRA"")") - _xll.FDS($A$1,"P_PRICE_LOW("&amp;A924&amp;","&amp;A924&amp;"-14D,,,,""PRICE"",""INTRA"")"))</f>
        <v>-1993.1456126029827</v>
      </c>
      <c r="O924">
        <v>-298</v>
      </c>
      <c r="P924">
        <v>1.78511867414509</v>
      </c>
      <c r="Q924">
        <v>1.582440258042263</v>
      </c>
      <c r="R924">
        <v>9.6644070684397825</v>
      </c>
      <c r="S924">
        <v>8.7117477299107335</v>
      </c>
      <c r="T924">
        <v>12.608783738197239</v>
      </c>
      <c r="U924">
        <v>11.3553963410029</v>
      </c>
      <c r="V924">
        <v>3.087707303302889</v>
      </c>
      <c r="W924">
        <v>3.494013362669059</v>
      </c>
      <c r="X924">
        <v>0.96033096667129825</v>
      </c>
      <c r="Y924">
        <v>39.901657009326627</v>
      </c>
      <c r="Z924">
        <v>-5.9663465940789508E-2</v>
      </c>
      <c r="AA924">
        <v>18.597613715942948</v>
      </c>
      <c r="AB924">
        <v>10.679166241899051</v>
      </c>
      <c r="AC924">
        <v>11.45585448082417</v>
      </c>
      <c r="AD924">
        <v>13.365628801278151</v>
      </c>
      <c r="AE924">
        <v>61.483245495162627</v>
      </c>
    </row>
    <row r="925" spans="1:31" x14ac:dyDescent="0.25">
      <c r="A925" t="str">
        <v>6/03/11</v>
      </c>
      <c r="B925">
        <v>23.35</v>
      </c>
      <c r="C925">
        <v>23.35</v>
      </c>
      <c r="D925" s="1">
        <v>23.35</v>
      </c>
      <c r="E925">
        <v>23.35</v>
      </c>
      <c r="F925">
        <v>23.35</v>
      </c>
      <c r="G925">
        <v>1.0934221805509159</v>
      </c>
      <c r="H925">
        <v>23.69</v>
      </c>
      <c r="I925">
        <v>23.425000000000001</v>
      </c>
      <c r="J925">
        <v>23.376667000000001</v>
      </c>
      <c r="K925">
        <v>23.387499999999999</v>
      </c>
      <c r="L925">
        <v>23.46923</v>
      </c>
      <c r="M925">
        <v>46.654260000000001</v>
      </c>
      <c r="N925" s="1">
        <f>-100*(_xll.FDS($A$1,"P_PRICE_HIGH("&amp;A925&amp;","&amp;A925&amp;"-14D,,,,""PRICE"",""INTRA"")") - B925)/(_xll.FDS($A$1,"P_PRICE_HIGH("&amp;A925&amp;","&amp;A925&amp;"-14D,,,,""PRICE"",""INTRA"")") - _xll.FDS($A$1,"P_PRICE_LOW("&amp;A925&amp;","&amp;A925&amp;"-14D,,,,""PRICE"",""INTRA"")"))</f>
        <v>-1993.1666512383326</v>
      </c>
      <c r="O925">
        <v>-339</v>
      </c>
      <c r="P925">
        <v>1.775352553989562</v>
      </c>
      <c r="Q925">
        <v>1.5614003858624439</v>
      </c>
      <c r="R925">
        <v>9.6001353682778916</v>
      </c>
      <c r="S925">
        <v>8.5696149855552974</v>
      </c>
      <c r="T925">
        <v>12.55581022476226</v>
      </c>
      <c r="U925">
        <v>11.24370614553848</v>
      </c>
      <c r="V925">
        <v>3.10596123089779</v>
      </c>
      <c r="W925">
        <v>3.5385669452220658</v>
      </c>
      <c r="X925">
        <v>2.408426806932805</v>
      </c>
      <c r="Y925">
        <v>39.867156698433263</v>
      </c>
      <c r="Z925">
        <v>0.28755652163116169</v>
      </c>
      <c r="AA925">
        <v>19.208319698620009</v>
      </c>
      <c r="AB925">
        <v>10.546975956114981</v>
      </c>
      <c r="AC925">
        <v>11.30151431233749</v>
      </c>
      <c r="AD925">
        <v>13.290042969482339</v>
      </c>
      <c r="AE925">
        <v>61.499031060048161</v>
      </c>
    </row>
    <row r="926" spans="1:31" x14ac:dyDescent="0.25">
      <c r="A926" t="str">
        <v>6/07/11</v>
      </c>
      <c r="B926">
        <v>23.25</v>
      </c>
      <c r="C926">
        <v>23.25</v>
      </c>
      <c r="D926" s="1">
        <v>23.25</v>
      </c>
      <c r="E926">
        <v>23.25</v>
      </c>
      <c r="F926">
        <v>23.25</v>
      </c>
      <c r="G926">
        <v>1.0934406093020781</v>
      </c>
      <c r="H926">
        <v>23.64</v>
      </c>
      <c r="I926">
        <v>23.408332999999999</v>
      </c>
      <c r="J926">
        <v>23.38</v>
      </c>
      <c r="K926">
        <v>23.385000000000002</v>
      </c>
      <c r="L926">
        <v>23.434615999999998</v>
      </c>
      <c r="M926">
        <v>44.958286000000001</v>
      </c>
      <c r="N926" s="1">
        <f>-100*(_xll.FDS($A$1,"P_PRICE_HIGH("&amp;A926&amp;","&amp;A926&amp;"-14D,,,,""PRICE"",""INTRA"")") - B926)/(_xll.FDS($A$1,"P_PRICE_HIGH("&amp;A926&amp;","&amp;A926&amp;"-14D,,,,""PRICE"",""INTRA"")") - _xll.FDS($A$1,"P_PRICE_LOW("&amp;A926&amp;","&amp;A926&amp;"-14D,,,,""PRICE"",""INTRA"")"))</f>
        <v>-1993.1750666924727</v>
      </c>
      <c r="O926">
        <v>-336</v>
      </c>
      <c r="P926">
        <v>1.7777759946020439</v>
      </c>
      <c r="Q926">
        <v>1.572303792600287</v>
      </c>
      <c r="R926">
        <v>9.582604329696423</v>
      </c>
      <c r="S926">
        <v>8.5459578855561045</v>
      </c>
      <c r="T926">
        <v>12.593703446521021</v>
      </c>
      <c r="U926">
        <v>11.350115035666629</v>
      </c>
      <c r="V926">
        <v>3.0868390675041479</v>
      </c>
      <c r="W926">
        <v>3.4886938879536151</v>
      </c>
      <c r="X926">
        <v>48.584580607106638</v>
      </c>
      <c r="Y926">
        <v>39.678246710862481</v>
      </c>
      <c r="Z926">
        <v>0.24510302952550581</v>
      </c>
      <c r="AA926">
        <v>18.91240130198852</v>
      </c>
      <c r="AB926">
        <v>10.711542223309159</v>
      </c>
      <c r="AC926">
        <v>11.410060196925951</v>
      </c>
      <c r="AD926">
        <v>13.319031835854521</v>
      </c>
      <c r="AE926">
        <v>61.524669924868178</v>
      </c>
    </row>
    <row r="927" spans="1:31" x14ac:dyDescent="0.25">
      <c r="A927" t="str">
        <v>6/08/11</v>
      </c>
      <c r="B927">
        <v>23.05</v>
      </c>
      <c r="C927">
        <v>23.05</v>
      </c>
      <c r="D927" s="1">
        <v>23.05</v>
      </c>
      <c r="E927">
        <v>23.05</v>
      </c>
      <c r="F927">
        <v>23.05</v>
      </c>
      <c r="G927">
        <v>1.0893719746368999</v>
      </c>
      <c r="H927">
        <v>23.44</v>
      </c>
      <c r="I927">
        <v>23.370832</v>
      </c>
      <c r="J927">
        <v>23.376667000000001</v>
      </c>
      <c r="K927">
        <v>23.362500000000001</v>
      </c>
      <c r="L927">
        <v>23.4</v>
      </c>
      <c r="M927">
        <v>41.693809999999999</v>
      </c>
      <c r="N927" s="1">
        <f>-100*(_xll.FDS($A$1,"P_PRICE_HIGH("&amp;A927&amp;","&amp;A927&amp;"-14D,,,,""PRICE"",""INTRA"")") - B927)/(_xll.FDS($A$1,"P_PRICE_HIGH("&amp;A927&amp;","&amp;A927&amp;"-14D,,,,""PRICE"",""INTRA"")") - _xll.FDS($A$1,"P_PRICE_LOW("&amp;A927&amp;","&amp;A927&amp;"-14D,,,,""PRICE"",""INTRA"")"))</f>
        <v>-1993.1918976007526</v>
      </c>
      <c r="O927">
        <v>-365</v>
      </c>
      <c r="P927">
        <v>1.7714533913223189</v>
      </c>
      <c r="Q927">
        <v>1.559536893508445</v>
      </c>
      <c r="R927">
        <v>9.5507979283811935</v>
      </c>
      <c r="S927">
        <v>8.4838254215235924</v>
      </c>
      <c r="T927">
        <v>12.56869994859648</v>
      </c>
      <c r="U927">
        <v>11.30405204102294</v>
      </c>
      <c r="V927">
        <v>3.1008574678345822</v>
      </c>
      <c r="W927">
        <v>3.5239612980871309</v>
      </c>
      <c r="X927">
        <v>13.429194266751191</v>
      </c>
      <c r="Y927">
        <v>39.717733879959241</v>
      </c>
      <c r="Z927">
        <v>0.28946798607466201</v>
      </c>
      <c r="AA927">
        <v>19.14441620614171</v>
      </c>
      <c r="AB927">
        <v>10.799121971693159</v>
      </c>
      <c r="AC927">
        <v>11.307851994432101</v>
      </c>
      <c r="AD927">
        <v>13.26884255680697</v>
      </c>
      <c r="AE927">
        <v>61.587125412498757</v>
      </c>
    </row>
    <row r="928" spans="1:31" x14ac:dyDescent="0.25">
      <c r="A928" t="str">
        <v>6/09/11</v>
      </c>
      <c r="B928">
        <v>23</v>
      </c>
      <c r="C928">
        <v>23</v>
      </c>
      <c r="D928" s="1">
        <v>23</v>
      </c>
      <c r="E928">
        <v>23</v>
      </c>
      <c r="F928">
        <v>23</v>
      </c>
      <c r="G928">
        <v>1.089439901104551</v>
      </c>
      <c r="H928">
        <v>23.25</v>
      </c>
      <c r="I928">
        <v>23.370832</v>
      </c>
      <c r="J928">
        <v>23.36</v>
      </c>
      <c r="K928">
        <v>23.337499999999999</v>
      </c>
      <c r="L928">
        <v>23.369230000000002</v>
      </c>
      <c r="M928">
        <v>40.894356000000002</v>
      </c>
      <c r="N928" s="1">
        <f>-100*(_xll.FDS($A$1,"P_PRICE_HIGH("&amp;A928&amp;","&amp;A928&amp;"-14D,,,,""PRICE"",""INTRA"")") - B928)/(_xll.FDS($A$1,"P_PRICE_HIGH("&amp;A928&amp;","&amp;A928&amp;"-14D,,,,""PRICE"",""INTRA"")") - _xll.FDS($A$1,"P_PRICE_LOW("&amp;A928&amp;","&amp;A928&amp;"-14D,,,,""PRICE"",""INTRA"")"))</f>
        <v>-1774.1402686122174</v>
      </c>
      <c r="O928">
        <v>-370</v>
      </c>
      <c r="P928">
        <v>1.767702801884075</v>
      </c>
      <c r="Q928">
        <v>1.552705808161855</v>
      </c>
      <c r="R928">
        <v>9.541510242765213</v>
      </c>
      <c r="S928">
        <v>8.4709993810763677</v>
      </c>
      <c r="T928">
        <v>12.5546559143983</v>
      </c>
      <c r="U928">
        <v>11.28090585969076</v>
      </c>
      <c r="V928">
        <v>3.1079953623409771</v>
      </c>
      <c r="W928">
        <v>3.5387012278616901</v>
      </c>
      <c r="X928">
        <v>13.997445849669941</v>
      </c>
      <c r="Y928">
        <v>39.72354485854359</v>
      </c>
      <c r="Z928">
        <v>-4.6999817576757821E-2</v>
      </c>
      <c r="AA928">
        <v>19.277861256382099</v>
      </c>
      <c r="AB928">
        <v>10.789583580834821</v>
      </c>
      <c r="AC928">
        <v>11.26221123227781</v>
      </c>
      <c r="AD928">
        <v>13.242117802345261</v>
      </c>
      <c r="AE928">
        <v>61.604775522126367</v>
      </c>
    </row>
    <row r="929" spans="1:31" x14ac:dyDescent="0.25">
      <c r="A929" t="str">
        <v>6/10/11</v>
      </c>
      <c r="B929">
        <v>22.8</v>
      </c>
      <c r="C929">
        <v>22.8</v>
      </c>
      <c r="D929" s="1">
        <v>22.8</v>
      </c>
      <c r="E929">
        <v>22.8</v>
      </c>
      <c r="F929">
        <v>22.8</v>
      </c>
      <c r="G929">
        <v>1.0811750498307759</v>
      </c>
      <c r="H929">
        <v>23.09</v>
      </c>
      <c r="I929">
        <v>23.35</v>
      </c>
      <c r="J929">
        <v>23.316668</v>
      </c>
      <c r="K929">
        <v>23.315000000000001</v>
      </c>
      <c r="L929">
        <v>23.332692999999999</v>
      </c>
      <c r="M929">
        <v>37.774307</v>
      </c>
      <c r="N929" s="1">
        <f>-100*(_xll.FDS($A$1,"P_PRICE_HIGH("&amp;A929&amp;","&amp;A929&amp;"-14D,,,,""PRICE"",""INTRA"")") - B929)/(_xll.FDS($A$1,"P_PRICE_HIGH("&amp;A929&amp;","&amp;A929&amp;"-14D,,,,""PRICE"",""INTRA"")") - _xll.FDS($A$1,"P_PRICE_LOW("&amp;A929&amp;","&amp;A929&amp;"-14D,,,,""PRICE"",""INTRA"")"))</f>
        <v>-1679.7859589648276</v>
      </c>
      <c r="O929">
        <v>-406</v>
      </c>
      <c r="P929">
        <v>1.763393664788852</v>
      </c>
      <c r="Q929">
        <v>1.543978388645832</v>
      </c>
      <c r="R929">
        <v>9.5082717424566567</v>
      </c>
      <c r="S929">
        <v>8.3731338885770086</v>
      </c>
      <c r="T929">
        <v>12.519237529893591</v>
      </c>
      <c r="U929">
        <v>11.210752355211561</v>
      </c>
      <c r="V929">
        <v>3.117210176457176</v>
      </c>
      <c r="W929">
        <v>3.558837087937591</v>
      </c>
      <c r="X929">
        <v>6.0302836657073389</v>
      </c>
      <c r="Y929">
        <v>39.715803871166393</v>
      </c>
      <c r="Z929">
        <v>8.1325340065702273E-2</v>
      </c>
      <c r="AA929">
        <v>19.28963559968695</v>
      </c>
      <c r="AB929">
        <v>10.5645903238306</v>
      </c>
      <c r="AC929">
        <v>11.19553008374031</v>
      </c>
      <c r="AD929">
        <v>13.201258768932639</v>
      </c>
      <c r="AE929">
        <v>61.581103070395379</v>
      </c>
    </row>
    <row r="930" spans="1:31" x14ac:dyDescent="0.25">
      <c r="A930" t="str">
        <v>6/13/11</v>
      </c>
      <c r="B930">
        <v>22.9</v>
      </c>
      <c r="C930">
        <v>22.9</v>
      </c>
      <c r="D930" s="1">
        <v>22.9</v>
      </c>
      <c r="E930">
        <v>22.9</v>
      </c>
      <c r="F930">
        <v>22.9</v>
      </c>
      <c r="G930">
        <v>1.040166782449776</v>
      </c>
      <c r="H930">
        <v>23</v>
      </c>
      <c r="I930">
        <v>23.337499999999999</v>
      </c>
      <c r="J930">
        <v>23.276667</v>
      </c>
      <c r="K930">
        <v>23.282499999999999</v>
      </c>
      <c r="L930">
        <v>23.313461</v>
      </c>
      <c r="M930">
        <v>40.229793999999998</v>
      </c>
      <c r="N930" s="1">
        <f>-100*(_xll.FDS($A$1,"P_PRICE_HIGH("&amp;A930&amp;","&amp;A930&amp;"-14D,,,,""PRICE"",""INTRA"")") - B930)/(_xll.FDS($A$1,"P_PRICE_HIGH("&amp;A930&amp;","&amp;A930&amp;"-14D,,,,""PRICE"",""INTRA"")") - _xll.FDS($A$1,"P_PRICE_LOW("&amp;A930&amp;","&amp;A930&amp;"-14D,,,,""PRICE"",""INTRA"")"))</f>
        <v>-1526.9446987377032</v>
      </c>
      <c r="O930">
        <v>-389</v>
      </c>
      <c r="P930">
        <v>1.762836707912897</v>
      </c>
      <c r="Q930">
        <v>1.5471187947567651</v>
      </c>
      <c r="R930">
        <v>9.4991625868810452</v>
      </c>
      <c r="S930">
        <v>8.4003988396100411</v>
      </c>
      <c r="T930">
        <v>12.491832337693671</v>
      </c>
      <c r="U930">
        <v>11.18700675500164</v>
      </c>
      <c r="V930">
        <v>3.11653520787375</v>
      </c>
      <c r="W930">
        <v>3.5553587674456528</v>
      </c>
      <c r="X930">
        <v>80.944660992684092</v>
      </c>
      <c r="Y930">
        <v>39.747854049817477</v>
      </c>
      <c r="Z930">
        <v>0.20608623623847991</v>
      </c>
      <c r="AA930">
        <v>19.331899665293442</v>
      </c>
      <c r="AB930">
        <v>10.58102876459089</v>
      </c>
      <c r="AC930">
        <v>11.216125461421919</v>
      </c>
      <c r="AD930">
        <v>13.193318090965001</v>
      </c>
      <c r="AE930">
        <v>61.716419129168727</v>
      </c>
    </row>
    <row r="931" spans="1:31" x14ac:dyDescent="0.25">
      <c r="A931" t="str">
        <v>6/14/11</v>
      </c>
      <c r="B931">
        <v>22.9</v>
      </c>
      <c r="C931">
        <v>22.9</v>
      </c>
      <c r="D931" s="1">
        <v>22.9</v>
      </c>
      <c r="E931">
        <v>22.9</v>
      </c>
      <c r="F931">
        <v>22.9</v>
      </c>
      <c r="G931">
        <v>0.99000081180419675</v>
      </c>
      <c r="H931">
        <v>22.93</v>
      </c>
      <c r="I931">
        <v>23.316668</v>
      </c>
      <c r="J931">
        <v>23.27</v>
      </c>
      <c r="K931">
        <v>23.267499999999998</v>
      </c>
      <c r="L931">
        <v>23.294231</v>
      </c>
      <c r="M931">
        <v>40.229793999999998</v>
      </c>
      <c r="N931" s="1">
        <f>-100*(_xll.FDS($A$1,"P_PRICE_HIGH("&amp;A931&amp;","&amp;A931&amp;"-14D,,,,""PRICE"",""INTRA"")") - B931)/(_xll.FDS($A$1,"P_PRICE_HIGH("&amp;A931&amp;","&amp;A931&amp;"-14D,,,,""PRICE"",""INTRA"")") - _xll.FDS($A$1,"P_PRICE_LOW("&amp;A931&amp;","&amp;A931&amp;"-14D,,,,""PRICE"",""INTRA"")"))</f>
        <v>-1526.9446987377032</v>
      </c>
      <c r="O931">
        <v>-388</v>
      </c>
      <c r="P931">
        <v>1.7612333255311301</v>
      </c>
      <c r="Q931">
        <v>1.5446393218600969</v>
      </c>
      <c r="R931">
        <v>9.4837173978132956</v>
      </c>
      <c r="S931">
        <v>8.3722098751358605</v>
      </c>
      <c r="T931">
        <v>12.49031662969287</v>
      </c>
      <c r="U931">
        <v>11.19068290825625</v>
      </c>
      <c r="V931">
        <v>3.119075945723941</v>
      </c>
      <c r="W931">
        <v>3.5602342078476492</v>
      </c>
      <c r="X931">
        <v>50.515430923070213</v>
      </c>
      <c r="Y931">
        <v>39.79795290725724</v>
      </c>
      <c r="Z931">
        <v>0.1287463453691095</v>
      </c>
      <c r="AA931">
        <v>19.347518811894389</v>
      </c>
      <c r="AB931">
        <v>10.501478858382519</v>
      </c>
      <c r="AC931">
        <v>11.214709297612799</v>
      </c>
      <c r="AD931">
        <v>13.185141317988441</v>
      </c>
      <c r="AE931">
        <v>61.822047379023601</v>
      </c>
    </row>
    <row r="932" spans="1:31" x14ac:dyDescent="0.25">
      <c r="A932" t="str">
        <v>6/15/11</v>
      </c>
      <c r="B932">
        <v>22.75</v>
      </c>
      <c r="C932">
        <v>22.75</v>
      </c>
      <c r="D932" s="1">
        <v>22.75</v>
      </c>
      <c r="E932">
        <v>22.75</v>
      </c>
      <c r="F932">
        <v>22.75</v>
      </c>
      <c r="G932">
        <v>0.99565805799092089</v>
      </c>
      <c r="H932">
        <v>22.87</v>
      </c>
      <c r="I932">
        <v>23.258333</v>
      </c>
      <c r="J932">
        <v>23.25</v>
      </c>
      <c r="K932">
        <v>23.25</v>
      </c>
      <c r="L932">
        <v>23.273077000000001</v>
      </c>
      <c r="M932">
        <v>37.645504000000003</v>
      </c>
      <c r="N932" s="1">
        <f>-100*(_xll.FDS($A$1,"P_PRICE_HIGH("&amp;A932&amp;","&amp;A932&amp;"-14D,,,,""PRICE"",""INTRA"")") - B932)/(_xll.FDS($A$1,"P_PRICE_HIGH("&amp;A932&amp;","&amp;A932&amp;"-14D,,,,""PRICE"",""INTRA"")") - _xll.FDS($A$1,"P_PRICE_LOW("&amp;A932&amp;","&amp;A932&amp;"-14D,,,,""PRICE"",""INTRA"")"))</f>
        <v>-1526.9543690447031</v>
      </c>
      <c r="O932">
        <v>-411</v>
      </c>
      <c r="P932">
        <v>1.756393883058696</v>
      </c>
      <c r="Q932">
        <v>1.5356804956701491</v>
      </c>
      <c r="R932">
        <v>9.4676055780848412</v>
      </c>
      <c r="S932">
        <v>8.3618862610146572</v>
      </c>
      <c r="T932">
        <v>12.47335943921898</v>
      </c>
      <c r="U932">
        <v>11.16587902155773</v>
      </c>
      <c r="V932">
        <v>3.1283797420063628</v>
      </c>
      <c r="W932">
        <v>3.5810313249272858</v>
      </c>
      <c r="X932">
        <v>10.224173300596251</v>
      </c>
      <c r="Y932">
        <v>39.786130705663837</v>
      </c>
      <c r="Z932">
        <v>0.12198507019547269</v>
      </c>
      <c r="AA932">
        <v>19.144757562120141</v>
      </c>
      <c r="AB932">
        <v>10.48594449013018</v>
      </c>
      <c r="AC932">
        <v>11.14632096168555</v>
      </c>
      <c r="AD932">
        <v>13.14642848114662</v>
      </c>
      <c r="AE932">
        <v>61.87066159907171</v>
      </c>
    </row>
    <row r="933" spans="1:31" x14ac:dyDescent="0.25">
      <c r="A933" t="str">
        <v>6/16/11</v>
      </c>
      <c r="B933">
        <v>22.4</v>
      </c>
      <c r="C933">
        <v>22.4</v>
      </c>
      <c r="D933" s="1">
        <v>22.4</v>
      </c>
      <c r="E933">
        <v>22.4</v>
      </c>
      <c r="F933">
        <v>22.4</v>
      </c>
      <c r="G933">
        <v>1.032197988923534</v>
      </c>
      <c r="H933">
        <v>22.75</v>
      </c>
      <c r="I933">
        <v>23.166665999999999</v>
      </c>
      <c r="J933">
        <v>23.206666999999999</v>
      </c>
      <c r="K933">
        <v>23.2075</v>
      </c>
      <c r="L933">
        <v>23.23077</v>
      </c>
      <c r="M933">
        <v>32.413364000000001</v>
      </c>
      <c r="N933" s="1">
        <f>-100*(_xll.FDS($A$1,"P_PRICE_HIGH("&amp;A933&amp;","&amp;A933&amp;"-14D,,,,""PRICE"",""INTRA"")") - B933)/(_xll.FDS($A$1,"P_PRICE_HIGH("&amp;A933&amp;","&amp;A933&amp;"-14D,,,,""PRICE"",""INTRA"")") - _xll.FDS($A$1,"P_PRICE_LOW("&amp;A933&amp;","&amp;A933&amp;"-14D,,,,""PRICE"",""INTRA"")"))</f>
        <v>-1292.131736004276</v>
      </c>
      <c r="O933">
        <v>-450</v>
      </c>
      <c r="P933">
        <v>1.740540135892878</v>
      </c>
      <c r="Q933">
        <v>1.504160197533293</v>
      </c>
      <c r="R933">
        <v>9.4162528833300652</v>
      </c>
      <c r="S933">
        <v>8.2453051726704452</v>
      </c>
      <c r="T933">
        <v>12.43646631008189</v>
      </c>
      <c r="U933">
        <v>11.10103054900258</v>
      </c>
      <c r="V933">
        <v>3.1606866526467021</v>
      </c>
      <c r="W933">
        <v>3.6536997595944478</v>
      </c>
      <c r="X933">
        <v>8.0508903661421236</v>
      </c>
      <c r="Y933">
        <v>39.775084094720611</v>
      </c>
      <c r="Z933">
        <v>0.47875284070064572</v>
      </c>
      <c r="AA933">
        <v>19.457851476819879</v>
      </c>
      <c r="AB933">
        <v>10.502808013366611</v>
      </c>
      <c r="AC933">
        <v>10.92153628119347</v>
      </c>
      <c r="AD933">
        <v>13.03318293701982</v>
      </c>
      <c r="AE933">
        <v>61.887517989014682</v>
      </c>
    </row>
    <row r="934" spans="1:31" x14ac:dyDescent="0.25">
      <c r="A934" t="str">
        <v>6/17/11</v>
      </c>
      <c r="B934">
        <v>22.15</v>
      </c>
      <c r="C934">
        <v>22.15</v>
      </c>
      <c r="D934" s="1">
        <v>22.15</v>
      </c>
      <c r="E934">
        <v>22.15</v>
      </c>
      <c r="F934">
        <v>22.15</v>
      </c>
      <c r="G934">
        <v>1.021774089506627</v>
      </c>
      <c r="H934">
        <v>22.62</v>
      </c>
      <c r="I934">
        <v>23.008333</v>
      </c>
      <c r="J934">
        <v>23.14</v>
      </c>
      <c r="K934">
        <v>23.142499999999998</v>
      </c>
      <c r="L934">
        <v>23.178846</v>
      </c>
      <c r="M934">
        <v>29.282715</v>
      </c>
      <c r="N934" s="1">
        <f>-100*(_xll.FDS($A$1,"P_PRICE_HIGH("&amp;A934&amp;","&amp;A934&amp;"-14D,,,,""PRICE"",""INTRA"")") - B934)/(_xll.FDS($A$1,"P_PRICE_HIGH("&amp;A934&amp;","&amp;A934&amp;"-14D,,,,""PRICE"",""INTRA"")") - _xll.FDS($A$1,"P_PRICE_LOW("&amp;A934&amp;","&amp;A934&amp;"-14D,,,,""PRICE"",""INTRA"")"))</f>
        <v>-1138.9484617382027</v>
      </c>
      <c r="O934">
        <v>-479</v>
      </c>
      <c r="P934">
        <v>1.7306562455423631</v>
      </c>
      <c r="Q934">
        <v>1.4848259269227051</v>
      </c>
      <c r="R934">
        <v>9.5537537709105855</v>
      </c>
      <c r="S934">
        <v>8.5550100025414988</v>
      </c>
      <c r="T934">
        <v>12.377065699307421</v>
      </c>
      <c r="U934">
        <v>10.98889551164168</v>
      </c>
      <c r="V934">
        <v>3.181280912740259</v>
      </c>
      <c r="W934">
        <v>3.69722156879538</v>
      </c>
      <c r="X934">
        <v>40.470101842637042</v>
      </c>
      <c r="Y934">
        <v>39.725708594025569</v>
      </c>
      <c r="Z934">
        <v>0.44910849119730389</v>
      </c>
      <c r="AA934">
        <v>19.85060442251665</v>
      </c>
      <c r="AB934">
        <v>10.70754816138661</v>
      </c>
      <c r="AC934">
        <v>10.77991768519863</v>
      </c>
      <c r="AD934">
        <v>12.96247469689081</v>
      </c>
      <c r="AE934">
        <v>61.890521943608398</v>
      </c>
    </row>
    <row r="935" spans="1:31" x14ac:dyDescent="0.25">
      <c r="A935" t="str">
        <v>6/20/11</v>
      </c>
      <c r="B935">
        <v>22.05</v>
      </c>
      <c r="C935">
        <v>22.05</v>
      </c>
      <c r="D935" s="1">
        <v>22.05</v>
      </c>
      <c r="E935">
        <v>22.05</v>
      </c>
      <c r="F935">
        <v>22.05</v>
      </c>
      <c r="G935">
        <v>1.01551430684007</v>
      </c>
      <c r="H935">
        <v>22.45</v>
      </c>
      <c r="I935">
        <v>22.85</v>
      </c>
      <c r="J935">
        <v>23.046666999999999</v>
      </c>
      <c r="K935">
        <v>23.07</v>
      </c>
      <c r="L935">
        <v>23.132691999999999</v>
      </c>
      <c r="M935">
        <v>28.113047000000002</v>
      </c>
      <c r="N935" s="1">
        <f>-100*(_xll.FDS($A$1,"P_PRICE_HIGH("&amp;A935&amp;","&amp;A935&amp;"-14D,,,,""PRICE"",""INTRA"")") - B935)/(_xll.FDS($A$1,"P_PRICE_HIGH("&amp;A935&amp;","&amp;A935&amp;"-14D,,,,""PRICE"",""INTRA"")") - _xll.FDS($A$1,"P_PRICE_LOW("&amp;A935&amp;","&amp;A935&amp;"-14D,,,,""PRICE"",""INTRA"")"))</f>
        <v>-1077.0332578506532</v>
      </c>
      <c r="O935">
        <v>-497</v>
      </c>
      <c r="P935">
        <v>1.7248546829892919</v>
      </c>
      <c r="Q935">
        <v>1.477225394375181</v>
      </c>
      <c r="R935">
        <v>9.5327324336393975</v>
      </c>
      <c r="S935">
        <v>8.521814689575482</v>
      </c>
      <c r="T935">
        <v>12.332493533499409</v>
      </c>
      <c r="U935">
        <v>10.902643706588609</v>
      </c>
      <c r="V935">
        <v>3.1919006775135821</v>
      </c>
      <c r="W935">
        <v>3.7158991786618758</v>
      </c>
      <c r="X935">
        <v>23.349273807347899</v>
      </c>
      <c r="Y935">
        <v>39.724258345789529</v>
      </c>
      <c r="Z935">
        <v>0.13151292516785451</v>
      </c>
      <c r="AA935">
        <v>19.645424797459619</v>
      </c>
      <c r="AB935">
        <v>10.83854941238967</v>
      </c>
      <c r="AC935">
        <v>10.725944273555649</v>
      </c>
      <c r="AD935">
        <v>12.91756007862246</v>
      </c>
      <c r="AE935">
        <v>61.858310624625616</v>
      </c>
    </row>
    <row r="936" spans="1:31" x14ac:dyDescent="0.25">
      <c r="A936" t="str">
        <v>6/21/11</v>
      </c>
      <c r="B936">
        <v>22.3</v>
      </c>
      <c r="C936">
        <v>22.3</v>
      </c>
      <c r="D936" s="1">
        <v>22.3</v>
      </c>
      <c r="E936">
        <v>22.3</v>
      </c>
      <c r="F936">
        <v>22.3</v>
      </c>
      <c r="G936">
        <v>0.96764596191282104</v>
      </c>
      <c r="H936">
        <v>22.33</v>
      </c>
      <c r="I936">
        <v>22.741667</v>
      </c>
      <c r="J936">
        <v>22.966667000000001</v>
      </c>
      <c r="K936">
        <v>23.035</v>
      </c>
      <c r="L936">
        <v>23.084616</v>
      </c>
      <c r="M936">
        <v>35.093220000000002</v>
      </c>
      <c r="N936" s="1">
        <f>-100*(_xll.FDS($A$1,"P_PRICE_HIGH("&amp;A936&amp;","&amp;A936&amp;"-14D,,,,""PRICE"",""INTRA"")") - B936)/(_xll.FDS($A$1,"P_PRICE_HIGH("&amp;A936&amp;","&amp;A936&amp;"-14D,,,,""PRICE"",""INTRA"")") - _xll.FDS($A$1,"P_PRICE_LOW("&amp;A936&amp;","&amp;A936&amp;"-14D,,,,""PRICE"",""INTRA"")"))</f>
        <v>-1077.0218899771733</v>
      </c>
      <c r="O936">
        <v>-462</v>
      </c>
      <c r="P936">
        <v>1.7319344025214409</v>
      </c>
      <c r="Q936">
        <v>1.493175684013887</v>
      </c>
      <c r="R936">
        <v>9.5846035112850991</v>
      </c>
      <c r="S936">
        <v>8.6336683160228915</v>
      </c>
      <c r="T936">
        <v>12.365438840783501</v>
      </c>
      <c r="U936">
        <v>10.9788604468191</v>
      </c>
      <c r="V936">
        <v>3.1769936504213221</v>
      </c>
      <c r="W936">
        <v>3.6795321501285829</v>
      </c>
      <c r="X936">
        <v>48.100375725863287</v>
      </c>
      <c r="Y936">
        <v>39.761246889028627</v>
      </c>
      <c r="Z936">
        <v>0.16007487459809031</v>
      </c>
      <c r="AA936">
        <v>19.44035536668957</v>
      </c>
      <c r="AB936">
        <v>10.706962317391771</v>
      </c>
      <c r="AC936">
        <v>10.84156938438689</v>
      </c>
      <c r="AD936">
        <v>12.96468799496807</v>
      </c>
      <c r="AE936">
        <v>61.767362751671477</v>
      </c>
    </row>
    <row r="937" spans="1:31" x14ac:dyDescent="0.25">
      <c r="A937" t="str">
        <v>6/22/11</v>
      </c>
      <c r="B937">
        <v>22.3</v>
      </c>
      <c r="C937">
        <v>22.3</v>
      </c>
      <c r="D937" s="1">
        <v>22.3</v>
      </c>
      <c r="E937">
        <v>22.3</v>
      </c>
      <c r="F937">
        <v>22.3</v>
      </c>
      <c r="G937">
        <v>0.96446889563772975</v>
      </c>
      <c r="H937">
        <v>22.24</v>
      </c>
      <c r="I937">
        <v>22.654167000000001</v>
      </c>
      <c r="J937">
        <v>22.85</v>
      </c>
      <c r="K937">
        <v>22.997499999999999</v>
      </c>
      <c r="L937">
        <v>23.05</v>
      </c>
      <c r="M937">
        <v>35.093220000000002</v>
      </c>
      <c r="N937" s="1">
        <f>-100*(_xll.FDS($A$1,"P_PRICE_HIGH("&amp;A937&amp;","&amp;A937&amp;"-14D,,,,""PRICE"",""INTRA"")") - B937)/(_xll.FDS($A$1,"P_PRICE_HIGH("&amp;A937&amp;","&amp;A937&amp;"-14D,,,,""PRICE"",""INTRA"")") - _xll.FDS($A$1,"P_PRICE_LOW("&amp;A937&amp;","&amp;A937&amp;"-14D,,,,""PRICE"",""INTRA"")"))</f>
        <v>-1077.8889783955256</v>
      </c>
      <c r="O937">
        <v>-464</v>
      </c>
      <c r="P937">
        <v>1.732203263066316</v>
      </c>
      <c r="Q937">
        <v>1.4953981746600149</v>
      </c>
      <c r="R937">
        <v>9.5878356212101217</v>
      </c>
      <c r="S937">
        <v>8.6472603670794985</v>
      </c>
      <c r="T937">
        <v>12.37035518679494</v>
      </c>
      <c r="U937">
        <v>11.006270560811171</v>
      </c>
      <c r="V937">
        <v>3.1742607951061368</v>
      </c>
      <c r="W937">
        <v>3.673729232809698</v>
      </c>
      <c r="X937">
        <v>24.733974610011579</v>
      </c>
      <c r="Y937">
        <v>39.750840772676803</v>
      </c>
      <c r="Z937">
        <v>7.9327499066234874E-2</v>
      </c>
      <c r="AA937">
        <v>19.55071285407691</v>
      </c>
      <c r="AB937">
        <v>10.603337830966931</v>
      </c>
      <c r="AC937">
        <v>10.85587727061538</v>
      </c>
      <c r="AD937">
        <v>12.96270641783822</v>
      </c>
      <c r="AE937">
        <v>61.797361218885612</v>
      </c>
    </row>
    <row r="938" spans="1:31" x14ac:dyDescent="0.25">
      <c r="A938" t="str">
        <v>6/23/11</v>
      </c>
      <c r="B938">
        <v>22.2</v>
      </c>
      <c r="C938">
        <v>22.2</v>
      </c>
      <c r="D938" s="1">
        <v>22.2</v>
      </c>
      <c r="E938">
        <v>22.2</v>
      </c>
      <c r="F938">
        <v>22.2</v>
      </c>
      <c r="G938">
        <v>0.96564749529105365</v>
      </c>
      <c r="H938">
        <v>22.2</v>
      </c>
      <c r="I938">
        <v>22.566668</v>
      </c>
      <c r="J938">
        <v>22.733333999999999</v>
      </c>
      <c r="K938">
        <v>22.954999999999998</v>
      </c>
      <c r="L938">
        <v>23.015384999999998</v>
      </c>
      <c r="M938">
        <v>33.580584999999999</v>
      </c>
      <c r="N938" s="1">
        <f>-100*(_xll.FDS($A$1,"P_PRICE_HIGH("&amp;A938&amp;","&amp;A938&amp;"-14D,,,,""PRICE"",""INTRA"")") - B938)/(_xll.FDS($A$1,"P_PRICE_HIGH("&amp;A938&amp;","&amp;A938&amp;"-14D,,,,""PRICE"",""INTRA"")") - _xll.FDS($A$1,"P_PRICE_LOW("&amp;A938&amp;","&amp;A938&amp;"-14D,,,,""PRICE"",""INTRA"")"))</f>
        <v>-1274.1359242400247</v>
      </c>
      <c r="O938">
        <v>-468</v>
      </c>
      <c r="P938">
        <v>1.729071219379672</v>
      </c>
      <c r="Q938">
        <v>1.490639342182402</v>
      </c>
      <c r="R938">
        <v>9.5836017649169509</v>
      </c>
      <c r="S938">
        <v>8.6639730994693274</v>
      </c>
      <c r="T938">
        <v>12.38820159473574</v>
      </c>
      <c r="U938">
        <v>11.05823703524378</v>
      </c>
      <c r="V938">
        <v>3.181438745255214</v>
      </c>
      <c r="W938">
        <v>3.684167396073724</v>
      </c>
      <c r="X938">
        <v>18.705695468488969</v>
      </c>
      <c r="Y938">
        <v>39.775097282549311</v>
      </c>
      <c r="Z938">
        <v>8.7421075370950299E-2</v>
      </c>
      <c r="AA938">
        <v>19.795481789827889</v>
      </c>
      <c r="AB938">
        <v>10.572839041424389</v>
      </c>
      <c r="AC938">
        <v>10.83109751904783</v>
      </c>
      <c r="AD938">
        <v>12.94286430998787</v>
      </c>
      <c r="AE938">
        <v>61.774230163693638</v>
      </c>
    </row>
    <row r="939" spans="1:31" x14ac:dyDescent="0.25">
      <c r="A939" t="str">
        <v>6/24/11</v>
      </c>
      <c r="B939">
        <v>22.6</v>
      </c>
      <c r="C939">
        <v>22.6</v>
      </c>
      <c r="D939" s="1">
        <v>22.6</v>
      </c>
      <c r="E939">
        <v>22.6</v>
      </c>
      <c r="F939">
        <v>22.6</v>
      </c>
      <c r="G939">
        <v>1.0546978945364009</v>
      </c>
      <c r="H939">
        <v>22.29</v>
      </c>
      <c r="I939">
        <v>22.529167000000001</v>
      </c>
      <c r="J939">
        <v>22.666665999999999</v>
      </c>
      <c r="K939">
        <v>22.927499999999998</v>
      </c>
      <c r="L939">
        <v>22.990385</v>
      </c>
      <c r="M939">
        <v>43.981803999999997</v>
      </c>
      <c r="N939" s="1">
        <f>-100*(_xll.FDS($A$1,"P_PRICE_HIGH("&amp;A939&amp;","&amp;A939&amp;"-14D,,,,""PRICE"",""INTRA"")") - B939)/(_xll.FDS($A$1,"P_PRICE_HIGH("&amp;A939&amp;","&amp;A939&amp;"-14D,,,,""PRICE"",""INTRA"")") - _xll.FDS($A$1,"P_PRICE_LOW("&amp;A939&amp;","&amp;A939&amp;"-14D,,,,""PRICE"",""INTRA"")"))</f>
        <v>-1274.1140661970844</v>
      </c>
      <c r="O939">
        <v>-434</v>
      </c>
      <c r="P939">
        <v>1.7434891928911429</v>
      </c>
      <c r="Q939">
        <v>1.520833419532009</v>
      </c>
      <c r="R939">
        <v>9.6633162668945047</v>
      </c>
      <c r="S939">
        <v>8.8027385767940132</v>
      </c>
      <c r="T939">
        <v>12.46119800363163</v>
      </c>
      <c r="U939">
        <v>11.21549908363156</v>
      </c>
      <c r="V939">
        <v>3.1491425870019052</v>
      </c>
      <c r="W939">
        <v>3.6090922209268261</v>
      </c>
      <c r="X939">
        <v>89.488681020020394</v>
      </c>
      <c r="Y939">
        <v>39.76732219466119</v>
      </c>
      <c r="Z939">
        <v>0.23397422797560491</v>
      </c>
      <c r="AA939">
        <v>19.223053128410211</v>
      </c>
      <c r="AB939">
        <v>10.50493408476841</v>
      </c>
      <c r="AC939">
        <v>11.05383419729875</v>
      </c>
      <c r="AD939">
        <v>13.04638206380451</v>
      </c>
      <c r="AE939">
        <v>61.707192057334673</v>
      </c>
    </row>
    <row r="940" spans="1:31" x14ac:dyDescent="0.25">
      <c r="A940" t="str">
        <v>6/27/11</v>
      </c>
      <c r="B940">
        <v>22.5</v>
      </c>
      <c r="C940">
        <v>22.5</v>
      </c>
      <c r="D940" s="1">
        <v>22.5</v>
      </c>
      <c r="E940">
        <v>22.5</v>
      </c>
      <c r="F940">
        <v>22.5</v>
      </c>
      <c r="G940">
        <v>1.002841352022291</v>
      </c>
      <c r="H940">
        <v>22.38</v>
      </c>
      <c r="I940">
        <v>22.487500000000001</v>
      </c>
      <c r="J940">
        <v>22.61</v>
      </c>
      <c r="K940">
        <v>22.88</v>
      </c>
      <c r="L940">
        <v>22.953845999999999</v>
      </c>
      <c r="M940">
        <v>42.202489999999997</v>
      </c>
      <c r="N940" s="1">
        <f>-100*(_xll.FDS($A$1,"P_PRICE_HIGH("&amp;A940&amp;","&amp;A940&amp;"-14D,,,,""PRICE"",""INTRA"")") - B940)/(_xll.FDS($A$1,"P_PRICE_HIGH("&amp;A940&amp;","&amp;A940&amp;"-14D,,,,""PRICE"",""INTRA"")") - _xll.FDS($A$1,"P_PRICE_LOW("&amp;A940&amp;","&amp;A940&amp;"-14D,,,,""PRICE"",""INTRA"")"))</f>
        <v>-1612.915173321881</v>
      </c>
      <c r="O940">
        <v>-445</v>
      </c>
      <c r="P940">
        <v>1.7333162089960401</v>
      </c>
      <c r="Q940">
        <v>1.504216089435225</v>
      </c>
      <c r="R940">
        <v>9.6451153553219946</v>
      </c>
      <c r="S940">
        <v>8.7556744688297634</v>
      </c>
      <c r="T940">
        <v>12.42563957749892</v>
      </c>
      <c r="U940">
        <v>11.162418233774821</v>
      </c>
      <c r="V940">
        <v>3.1656528883979211</v>
      </c>
      <c r="W940">
        <v>3.6435255641440798</v>
      </c>
      <c r="X940">
        <v>26.68339889477528</v>
      </c>
      <c r="Y940">
        <v>39.775098186277589</v>
      </c>
      <c r="Z940">
        <v>-6.6496802087236129E-3</v>
      </c>
      <c r="AA940">
        <v>19.49889326945987</v>
      </c>
      <c r="AB940">
        <v>10.589344557103001</v>
      </c>
      <c r="AC940">
        <v>10.952208246678509</v>
      </c>
      <c r="AD940">
        <v>12.97789287810925</v>
      </c>
      <c r="AE940">
        <v>61.672194382598462</v>
      </c>
    </row>
    <row r="941" spans="1:31" x14ac:dyDescent="0.25">
      <c r="A941" t="str">
        <v>6/28/11</v>
      </c>
      <c r="B941">
        <v>22.55</v>
      </c>
      <c r="C941">
        <v>22.55</v>
      </c>
      <c r="D941" s="1">
        <v>22.55</v>
      </c>
      <c r="E941">
        <v>22.55</v>
      </c>
      <c r="F941">
        <v>22.55</v>
      </c>
      <c r="G941">
        <v>1.0030411864607101</v>
      </c>
      <c r="H941">
        <v>22.43</v>
      </c>
      <c r="I941">
        <v>22.466667000000001</v>
      </c>
      <c r="J941">
        <v>22.563334000000001</v>
      </c>
      <c r="K941">
        <v>22.8325</v>
      </c>
      <c r="L941">
        <v>22.917307000000001</v>
      </c>
      <c r="M941">
        <v>43.434699999999999</v>
      </c>
      <c r="N941" s="1">
        <f>-100*(_xll.FDS($A$1,"P_PRICE_HIGH("&amp;A941&amp;","&amp;A941&amp;"-14D,,,,""PRICE"",""INTRA"")") - B941)/(_xll.FDS($A$1,"P_PRICE_HIGH("&amp;A941&amp;","&amp;A941&amp;"-14D,,,,""PRICE"",""INTRA"")") - _xll.FDS($A$1,"P_PRICE_LOW("&amp;A941&amp;","&amp;A941&amp;"-14D,,,,""PRICE"",""INTRA"")"))</f>
        <v>-1820.4804420066482</v>
      </c>
      <c r="O941">
        <v>-443</v>
      </c>
      <c r="P941">
        <v>1.73286193578264</v>
      </c>
      <c r="Q941">
        <v>1.5046358513874269</v>
      </c>
      <c r="R941">
        <v>9.6383280676956176</v>
      </c>
      <c r="S941">
        <v>8.7482599689729454</v>
      </c>
      <c r="T941">
        <v>12.415304013104921</v>
      </c>
      <c r="U941">
        <v>11.14921051188143</v>
      </c>
      <c r="V941">
        <v>3.1656449840025518</v>
      </c>
      <c r="W941">
        <v>3.6436584751810308</v>
      </c>
      <c r="X941">
        <v>32.731061412340132</v>
      </c>
      <c r="Y941">
        <v>39.791802158320337</v>
      </c>
      <c r="Z941">
        <v>1.133101326787514E-2</v>
      </c>
      <c r="AA941">
        <v>19.248138121357989</v>
      </c>
      <c r="AB941">
        <v>10.56432587294843</v>
      </c>
      <c r="AC941">
        <v>10.95658584867193</v>
      </c>
      <c r="AD941">
        <v>12.97313915535268</v>
      </c>
      <c r="AE941">
        <v>61.599935081583233</v>
      </c>
    </row>
    <row r="942" spans="1:31" x14ac:dyDescent="0.25">
      <c r="A942" t="str">
        <v>6/29/11</v>
      </c>
      <c r="B942">
        <v>22.5</v>
      </c>
      <c r="C942">
        <v>22.5</v>
      </c>
      <c r="D942" s="1">
        <v>22.5</v>
      </c>
      <c r="E942">
        <v>22.5</v>
      </c>
      <c r="F942">
        <v>22.5</v>
      </c>
      <c r="G942">
        <v>0.80932982433790346</v>
      </c>
      <c r="H942">
        <v>22.47</v>
      </c>
      <c r="I942">
        <v>22.433332</v>
      </c>
      <c r="J942">
        <v>22.526667</v>
      </c>
      <c r="K942">
        <v>22.754999999999999</v>
      </c>
      <c r="L942">
        <v>22.898077000000001</v>
      </c>
      <c r="M942">
        <v>42.459850000000003</v>
      </c>
      <c r="N942" s="1">
        <f>-100*(_xll.FDS($A$1,"P_PRICE_HIGH("&amp;A942&amp;","&amp;A942&amp;"-14D,,,,""PRICE"",""INTRA"")") - B942)/(_xll.FDS($A$1,"P_PRICE_HIGH("&amp;A942&amp;","&amp;A942&amp;"-14D,,,,""PRICE"",""INTRA"")") - _xll.FDS($A$1,"P_PRICE_LOW("&amp;A942&amp;","&amp;A942&amp;"-14D,,,,""PRICE"",""INTRA"")"))</f>
        <v>-1942.6858657152923</v>
      </c>
      <c r="O942">
        <v>-440</v>
      </c>
      <c r="P942">
        <v>1.7317302648589039</v>
      </c>
      <c r="Q942">
        <v>1.5037859900928241</v>
      </c>
      <c r="R942">
        <v>9.6426217278194244</v>
      </c>
      <c r="S942">
        <v>8.7766488319846054</v>
      </c>
      <c r="T942">
        <v>12.428853896523419</v>
      </c>
      <c r="U942">
        <v>11.179946294434741</v>
      </c>
      <c r="V942">
        <v>3.167157344928762</v>
      </c>
      <c r="W942">
        <v>3.6451649886200781</v>
      </c>
      <c r="X942">
        <v>17.364821021943339</v>
      </c>
      <c r="Y942">
        <v>39.797379782132403</v>
      </c>
      <c r="Z942">
        <v>5.9025191408962341E-5</v>
      </c>
      <c r="AA942">
        <v>19.299954143326129</v>
      </c>
      <c r="AB942">
        <v>10.497183077348909</v>
      </c>
      <c r="AC942">
        <v>10.9533495137518</v>
      </c>
      <c r="AD942">
        <v>12.963463964541059</v>
      </c>
      <c r="AE942">
        <v>61.597611760789633</v>
      </c>
    </row>
    <row r="943" spans="1:31" x14ac:dyDescent="0.25">
      <c r="A943" t="str">
        <v>6/30/11</v>
      </c>
      <c r="B943">
        <v>22.85</v>
      </c>
      <c r="C943">
        <v>22.85</v>
      </c>
      <c r="D943" s="1">
        <v>22.85</v>
      </c>
      <c r="E943">
        <v>22.85</v>
      </c>
      <c r="F943">
        <v>22.85</v>
      </c>
      <c r="G943">
        <v>0.91098873095345789</v>
      </c>
      <c r="H943">
        <v>22.6</v>
      </c>
      <c r="I943">
        <v>22.429167</v>
      </c>
      <c r="J943">
        <v>22.516666000000001</v>
      </c>
      <c r="K943">
        <v>22.7</v>
      </c>
      <c r="L943">
        <v>22.890384999999998</v>
      </c>
      <c r="M943">
        <v>50.786459999999998</v>
      </c>
      <c r="N943" s="1">
        <f>-100*(_xll.FDS($A$1,"P_PRICE_HIGH("&amp;A943&amp;","&amp;A943&amp;"-14D,,,,""PRICE"",""INTRA"")") - B943)/(_xll.FDS($A$1,"P_PRICE_HIGH("&amp;A943&amp;","&amp;A943&amp;"-14D,,,,""PRICE"",""INTRA"")") - _xll.FDS($A$1,"P_PRICE_LOW("&amp;A943&amp;","&amp;A943&amp;"-14D,,,,""PRICE"",""INTRA"")"))</f>
        <v>-1942.6558493349248</v>
      </c>
      <c r="O943">
        <v>-400</v>
      </c>
      <c r="P943">
        <v>1.7422868808404439</v>
      </c>
      <c r="Q943">
        <v>1.5254947110109141</v>
      </c>
      <c r="R943">
        <v>9.7139851266184589</v>
      </c>
      <c r="S943">
        <v>8.9285833331123747</v>
      </c>
      <c r="T943">
        <v>12.525092145210619</v>
      </c>
      <c r="U943">
        <v>11.36715213720484</v>
      </c>
      <c r="V943">
        <v>3.1434755203446039</v>
      </c>
      <c r="W943">
        <v>3.5866841290695319</v>
      </c>
      <c r="X943">
        <v>95.958770757145246</v>
      </c>
      <c r="Y943">
        <v>39.783128421401663</v>
      </c>
      <c r="Z943">
        <v>-0.25856575020615058</v>
      </c>
      <c r="AA943">
        <v>19.144202214391051</v>
      </c>
      <c r="AB943">
        <v>10.220338944643251</v>
      </c>
      <c r="AC943">
        <v>11.126211695951151</v>
      </c>
      <c r="AD943">
        <v>13.040182273761619</v>
      </c>
      <c r="AE943">
        <v>61.581867212569662</v>
      </c>
    </row>
    <row r="944" spans="1:31" x14ac:dyDescent="0.25">
      <c r="A944" t="str">
        <v>7/04/11</v>
      </c>
      <c r="B944">
        <v>23.25</v>
      </c>
      <c r="C944">
        <v>23.25</v>
      </c>
      <c r="D944" s="1">
        <v>23.25</v>
      </c>
      <c r="E944">
        <v>23.25</v>
      </c>
      <c r="F944">
        <v>23.25</v>
      </c>
      <c r="G944">
        <v>0.96262028907776398</v>
      </c>
      <c r="H944">
        <v>22.73</v>
      </c>
      <c r="I944">
        <v>22.470832999999999</v>
      </c>
      <c r="J944">
        <v>22.546666999999999</v>
      </c>
      <c r="K944">
        <v>22.682500000000001</v>
      </c>
      <c r="L944">
        <v>22.898077000000001</v>
      </c>
      <c r="M944">
        <v>58.226494000000002</v>
      </c>
      <c r="N944" s="1">
        <f>-100*(_xll.FDS($A$1,"P_PRICE_HIGH("&amp;A944&amp;","&amp;A944&amp;"-14D,,,,""PRICE"",""INTRA"")") - B944)/(_xll.FDS($A$1,"P_PRICE_HIGH("&amp;A944&amp;","&amp;A944&amp;"-14D,,,,""PRICE"",""INTRA"")") - _xll.FDS($A$1,"P_PRICE_LOW("&amp;A944&amp;","&amp;A944&amp;"-14D,,,,""PRICE"",""INTRA"")"))</f>
        <v>-1741.7076096673879</v>
      </c>
      <c r="O944">
        <v>-362</v>
      </c>
      <c r="P944">
        <v>1.75319809475924</v>
      </c>
      <c r="Q944">
        <v>1.550978746689575</v>
      </c>
      <c r="R944">
        <v>9.8354825476966923</v>
      </c>
      <c r="S944">
        <v>9.1327932545615411</v>
      </c>
      <c r="T944">
        <v>12.5684543979523</v>
      </c>
      <c r="U944">
        <v>11.48243124175562</v>
      </c>
      <c r="V944">
        <v>3.1240833380895312</v>
      </c>
      <c r="W944">
        <v>3.5371680395276219</v>
      </c>
      <c r="X944">
        <v>99.351759561026356</v>
      </c>
      <c r="Y944">
        <v>39.872117284551521</v>
      </c>
      <c r="Z944">
        <v>-0.33661193633763792</v>
      </c>
      <c r="AA944">
        <v>18.718971560010139</v>
      </c>
      <c r="AB944">
        <v>10.304427934696649</v>
      </c>
      <c r="AC944">
        <v>11.306929657478101</v>
      </c>
      <c r="AD944">
        <v>13.114862028083349</v>
      </c>
      <c r="AE944">
        <v>61.549349203389113</v>
      </c>
    </row>
    <row r="945" spans="1:31" x14ac:dyDescent="0.25">
      <c r="A945" t="str">
        <v>7/05/11</v>
      </c>
      <c r="B945">
        <v>23.25</v>
      </c>
      <c r="C945">
        <v>23.25</v>
      </c>
      <c r="D945" s="1">
        <v>23.25</v>
      </c>
      <c r="E945">
        <v>23.25</v>
      </c>
      <c r="F945">
        <v>23.25</v>
      </c>
      <c r="G945">
        <v>0.93398868870775287</v>
      </c>
      <c r="H945">
        <v>22.88</v>
      </c>
      <c r="I945">
        <v>22.541665999999999</v>
      </c>
      <c r="J945">
        <v>22.57</v>
      </c>
      <c r="K945">
        <v>22.677499999999998</v>
      </c>
      <c r="L945">
        <v>22.901921999999999</v>
      </c>
      <c r="M945">
        <v>58.226494000000002</v>
      </c>
      <c r="N945" s="1">
        <f>-100*(_xll.FDS($A$1,"P_PRICE_HIGH("&amp;A945&amp;","&amp;A945&amp;"-14D,,,,""PRICE"",""INTRA"")") - B945)/(_xll.FDS($A$1,"P_PRICE_HIGH("&amp;A945&amp;","&amp;A945&amp;"-14D,,,,""PRICE"",""INTRA"")") - _xll.FDS($A$1,"P_PRICE_LOW("&amp;A945&amp;","&amp;A945&amp;"-14D,,,,""PRICE"",""INTRA"")"))</f>
        <v>-1736.3935475026283</v>
      </c>
      <c r="O945">
        <v>-366</v>
      </c>
      <c r="P945">
        <v>1.751425093521882</v>
      </c>
      <c r="Q945">
        <v>1.5482899653353359</v>
      </c>
      <c r="R945">
        <v>9.8237651260337557</v>
      </c>
      <c r="S945">
        <v>9.1130323446083885</v>
      </c>
      <c r="T945">
        <v>12.56901705742729</v>
      </c>
      <c r="U945">
        <v>11.48224627121501</v>
      </c>
      <c r="V945">
        <v>3.126737919803924</v>
      </c>
      <c r="W945">
        <v>3.5421373421725448</v>
      </c>
      <c r="X945">
        <v>23.53557196463413</v>
      </c>
      <c r="Y945">
        <v>39.870080214938568</v>
      </c>
      <c r="Z945">
        <v>-0.40578456158002513</v>
      </c>
      <c r="AA945">
        <v>18.755043935952749</v>
      </c>
      <c r="AB945">
        <v>10.28842896443529</v>
      </c>
      <c r="AC945">
        <v>11.290487645958221</v>
      </c>
      <c r="AD945">
        <v>13.100342897937329</v>
      </c>
      <c r="AE945">
        <v>61.600549259996377</v>
      </c>
    </row>
    <row r="946" spans="1:31" x14ac:dyDescent="0.25">
      <c r="A946" t="str">
        <v>7/06/11</v>
      </c>
      <c r="B946">
        <v>23</v>
      </c>
      <c r="C946">
        <v>23</v>
      </c>
      <c r="D946" s="1">
        <v>23</v>
      </c>
      <c r="E946">
        <v>23</v>
      </c>
      <c r="F946">
        <v>23</v>
      </c>
      <c r="G946">
        <v>0.95998072512345145</v>
      </c>
      <c r="H946">
        <v>22.97</v>
      </c>
      <c r="I946">
        <v>22.612500000000001</v>
      </c>
      <c r="J946">
        <v>22.576665999999999</v>
      </c>
      <c r="K946">
        <v>22.664999999999999</v>
      </c>
      <c r="L946">
        <v>22.884615</v>
      </c>
      <c r="M946">
        <v>52.476059999999997</v>
      </c>
      <c r="N946" s="1">
        <f>-100*(_xll.FDS($A$1,"P_PRICE_HIGH("&amp;A946&amp;","&amp;A946&amp;"-14D,,,,""PRICE"",""INTRA"")") - B946)/(_xll.FDS($A$1,"P_PRICE_HIGH("&amp;A946&amp;","&amp;A946&amp;"-14D,,,,""PRICE"",""INTRA"")") - _xll.FDS($A$1,"P_PRICE_LOW("&amp;A946&amp;","&amp;A946&amp;"-14D,,,,""PRICE"",""INTRA"")"))</f>
        <v>-1736.4125881582361</v>
      </c>
      <c r="O946">
        <v>-393</v>
      </c>
      <c r="P946">
        <v>1.7420957872591869</v>
      </c>
      <c r="Q946">
        <v>1.5319865123163039</v>
      </c>
      <c r="R946">
        <v>9.7992816098677693</v>
      </c>
      <c r="S946">
        <v>9.0505567227586496</v>
      </c>
      <c r="T946">
        <v>12.529288953766979</v>
      </c>
      <c r="U946">
        <v>11.43186075429254</v>
      </c>
      <c r="V946">
        <v>3.145908150337648</v>
      </c>
      <c r="W946">
        <v>3.583360985056701</v>
      </c>
      <c r="X946">
        <v>2.3478505342188112</v>
      </c>
      <c r="Y946">
        <v>39.838895976789587</v>
      </c>
      <c r="Z946">
        <v>-0.29933825787609819</v>
      </c>
      <c r="AA946">
        <v>19.447963012494679</v>
      </c>
      <c r="AB946">
        <v>10.13909331481524</v>
      </c>
      <c r="AC946">
        <v>11.15169538167933</v>
      </c>
      <c r="AD946">
        <v>13.01636772077452</v>
      </c>
      <c r="AE946">
        <v>61.616114300913893</v>
      </c>
    </row>
    <row r="947" spans="1:31" x14ac:dyDescent="0.25">
      <c r="A947" t="str">
        <v>7/07/11</v>
      </c>
      <c r="B947">
        <v>22.95</v>
      </c>
      <c r="C947">
        <v>22.95</v>
      </c>
      <c r="D947" s="1">
        <v>22.95</v>
      </c>
      <c r="E947">
        <v>22.95</v>
      </c>
      <c r="F947">
        <v>22.95</v>
      </c>
      <c r="G947">
        <v>0.94199256762012018</v>
      </c>
      <c r="H947">
        <v>23.06</v>
      </c>
      <c r="I947">
        <v>22.6875</v>
      </c>
      <c r="J947">
        <v>22.59</v>
      </c>
      <c r="K947">
        <v>22.66</v>
      </c>
      <c r="L947">
        <v>22.863461999999998</v>
      </c>
      <c r="M947">
        <v>51.383069999999996</v>
      </c>
      <c r="N947" s="1">
        <f>-100*(_xll.FDS($A$1,"P_PRICE_HIGH("&amp;A947&amp;","&amp;A947&amp;"-14D,,,,""PRICE"",""INTRA"")") - B947)/(_xll.FDS($A$1,"P_PRICE_HIGH("&amp;A947&amp;","&amp;A947&amp;"-14D,,,,""PRICE"",""INTRA"")") - _xll.FDS($A$1,"P_PRICE_LOW("&amp;A947&amp;","&amp;A947&amp;"-14D,,,,""PRICE"",""INTRA"")"))</f>
        <v>-1736.4163962893576</v>
      </c>
      <c r="O947">
        <v>-395</v>
      </c>
      <c r="P947">
        <v>1.7419355036080371</v>
      </c>
      <c r="Q947">
        <v>1.532986918348956</v>
      </c>
      <c r="R947">
        <v>9.7886482427599812</v>
      </c>
      <c r="S947">
        <v>9.0294589758658752</v>
      </c>
      <c r="T947">
        <v>12.544950763844451</v>
      </c>
      <c r="U947">
        <v>11.43363151753103</v>
      </c>
      <c r="V947">
        <v>3.1429755608415531</v>
      </c>
      <c r="W947">
        <v>3.5753797905644258</v>
      </c>
      <c r="X947">
        <v>26.922746217170442</v>
      </c>
      <c r="Y947">
        <v>39.832338973381091</v>
      </c>
      <c r="Z947">
        <v>-0.23199066181872699</v>
      </c>
      <c r="AA947">
        <v>19.100318096386189</v>
      </c>
      <c r="AB947">
        <v>9.9557545757956145</v>
      </c>
      <c r="AC947">
        <v>11.174049686961871</v>
      </c>
      <c r="AD947">
        <v>13.017734597018119</v>
      </c>
      <c r="AE947">
        <v>61.570174364478049</v>
      </c>
    </row>
    <row r="948" spans="1:31" x14ac:dyDescent="0.25">
      <c r="A948" t="str">
        <v>7/08/11</v>
      </c>
      <c r="B948">
        <v>23.15</v>
      </c>
      <c r="C948">
        <v>23.15</v>
      </c>
      <c r="D948" s="1">
        <v>23.15</v>
      </c>
      <c r="E948">
        <v>23.15</v>
      </c>
      <c r="F948">
        <v>23.15</v>
      </c>
      <c r="G948">
        <v>0.96118600724730796</v>
      </c>
      <c r="H948">
        <v>23.12</v>
      </c>
      <c r="I948">
        <v>22.758333</v>
      </c>
      <c r="J948">
        <v>22.64</v>
      </c>
      <c r="K948">
        <v>22.6675</v>
      </c>
      <c r="L948">
        <v>22.828845999999999</v>
      </c>
      <c r="M948">
        <v>55.385930000000002</v>
      </c>
      <c r="N948" s="1">
        <f>-100*(_xll.FDS($A$1,"P_PRICE_HIGH("&amp;A948&amp;","&amp;A948&amp;"-14D,,,,""PRICE"",""INTRA"")") - B948)/(_xll.FDS($A$1,"P_PRICE_HIGH("&amp;A948&amp;","&amp;A948&amp;"-14D,,,,""PRICE"",""INTRA"")") - _xll.FDS($A$1,"P_PRICE_LOW("&amp;A948&amp;","&amp;A948&amp;"-14D,,,,""PRICE"",""INTRA"")"))</f>
        <v>-1720.0156831993745</v>
      </c>
      <c r="O948">
        <v>-363</v>
      </c>
      <c r="P948">
        <v>1.7480018060906</v>
      </c>
      <c r="Q948">
        <v>1.546108588621417</v>
      </c>
      <c r="R948">
        <v>9.8296110502234111</v>
      </c>
      <c r="S948">
        <v>9.142033830938967</v>
      </c>
      <c r="T948">
        <v>12.56190368120982</v>
      </c>
      <c r="U948">
        <v>11.467093031258271</v>
      </c>
      <c r="V948">
        <v>3.125880600377549</v>
      </c>
      <c r="W948">
        <v>3.5353622876939692</v>
      </c>
      <c r="X948">
        <v>96.469912396290781</v>
      </c>
      <c r="Y948">
        <v>39.745157784424237</v>
      </c>
      <c r="Z948">
        <v>-0.1014519428995368</v>
      </c>
      <c r="AA948">
        <v>18.95090579913559</v>
      </c>
      <c r="AB948">
        <v>9.6768477930470471</v>
      </c>
      <c r="AC948">
        <v>11.27440153088089</v>
      </c>
      <c r="AD948">
        <v>13.058818964200389</v>
      </c>
      <c r="AE948">
        <v>61.460164319820628</v>
      </c>
    </row>
    <row r="949" spans="1:31" x14ac:dyDescent="0.25">
      <c r="A949" t="str">
        <v>7/11/11</v>
      </c>
      <c r="B949">
        <v>22.8</v>
      </c>
      <c r="C949">
        <v>22.8</v>
      </c>
      <c r="D949" s="1">
        <v>22.8</v>
      </c>
      <c r="E949">
        <v>22.8</v>
      </c>
      <c r="F949">
        <v>22.8</v>
      </c>
      <c r="G949">
        <v>1.0034905802491521</v>
      </c>
      <c r="H949">
        <v>23.03</v>
      </c>
      <c r="I949">
        <v>22.8</v>
      </c>
      <c r="J949">
        <v>22.683332</v>
      </c>
      <c r="K949">
        <v>22.6675</v>
      </c>
      <c r="L949">
        <v>22.784614999999999</v>
      </c>
      <c r="M949">
        <v>47.946162999999999</v>
      </c>
      <c r="N949" s="1">
        <f>-100*(_xll.FDS($A$1,"P_PRICE_HIGH("&amp;A949&amp;","&amp;A949&amp;"-14D,,,,""PRICE"",""INTRA"")") - B949)/(_xll.FDS($A$1,"P_PRICE_HIGH("&amp;A949&amp;","&amp;A949&amp;"-14D,,,,""PRICE"",""INTRA"")") - _xll.FDS($A$1,"P_PRICE_LOW("&amp;A949&amp;","&amp;A949&amp;"-14D,,,,""PRICE"",""INTRA"")"))</f>
        <v>-1720.0420731983193</v>
      </c>
      <c r="O949">
        <v>-407</v>
      </c>
      <c r="P949">
        <v>1.730925006787922</v>
      </c>
      <c r="Q949">
        <v>1.5178366358733739</v>
      </c>
      <c r="R949">
        <v>9.7044516659777678</v>
      </c>
      <c r="S949">
        <v>8.9325499055469422</v>
      </c>
      <c r="T949">
        <v>12.49361572431884</v>
      </c>
      <c r="U949">
        <v>11.355801929379259</v>
      </c>
      <c r="V949">
        <v>3.157986456972417</v>
      </c>
      <c r="W949">
        <v>3.596776526563656</v>
      </c>
      <c r="X949">
        <v>0</v>
      </c>
      <c r="Y949">
        <v>39.7192255970551</v>
      </c>
      <c r="Z949">
        <v>0.14513076878264089</v>
      </c>
      <c r="AA949">
        <v>19.465585708156581</v>
      </c>
      <c r="AB949">
        <v>9.656259701562421</v>
      </c>
      <c r="AC949">
        <v>11.07440153631547</v>
      </c>
      <c r="AD949">
        <v>12.931426021445629</v>
      </c>
      <c r="AE949">
        <v>61.542656072934342</v>
      </c>
    </row>
    <row r="950" spans="1:31" x14ac:dyDescent="0.25">
      <c r="A950" t="str">
        <v>7/12/11</v>
      </c>
      <c r="B950">
        <v>22.1</v>
      </c>
      <c r="C950">
        <v>22.1</v>
      </c>
      <c r="D950" s="1">
        <v>22.1</v>
      </c>
      <c r="E950">
        <v>22.1</v>
      </c>
      <c r="F950">
        <v>22.1</v>
      </c>
      <c r="G950">
        <v>1.2146654452696171</v>
      </c>
      <c r="H950">
        <v>22.8</v>
      </c>
      <c r="I950">
        <v>22.791665999999999</v>
      </c>
      <c r="J950">
        <v>22.686665999999999</v>
      </c>
      <c r="K950">
        <v>22.627500000000001</v>
      </c>
      <c r="L950">
        <v>22.726922999999999</v>
      </c>
      <c r="M950">
        <v>37.187244</v>
      </c>
      <c r="N950" s="1">
        <f>-100*(_xll.FDS($A$1,"P_PRICE_HIGH("&amp;A950&amp;","&amp;A950&amp;"-14D,,,,""PRICE"",""INTRA"")") - B950)/(_xll.FDS($A$1,"P_PRICE_HIGH("&amp;A950&amp;","&amp;A950&amp;"-14D,,,,""PRICE"",""INTRA"")") - _xll.FDS($A$1,"P_PRICE_LOW("&amp;A950&amp;","&amp;A950&amp;"-14D,,,,""PRICE"",""INTRA"")"))</f>
        <v>-1897.6617089239371</v>
      </c>
      <c r="O950">
        <v>-453</v>
      </c>
      <c r="P950">
        <v>1.702437167898549</v>
      </c>
      <c r="Q950">
        <v>1.4675047173327269</v>
      </c>
      <c r="R950">
        <v>9.5794377118724725</v>
      </c>
      <c r="S950">
        <v>8.693230096090911</v>
      </c>
      <c r="T950">
        <v>12.35594299191852</v>
      </c>
      <c r="U950">
        <v>11.10619768462071</v>
      </c>
      <c r="V950">
        <v>3.2209602335184071</v>
      </c>
      <c r="W950">
        <v>3.7240199507880649</v>
      </c>
      <c r="X950">
        <v>0</v>
      </c>
      <c r="Y950">
        <v>39.757906304578142</v>
      </c>
      <c r="Z950">
        <v>0.16310821051083391</v>
      </c>
      <c r="AA950">
        <v>20.62122839285637</v>
      </c>
      <c r="AB950">
        <v>9.4708977297743679</v>
      </c>
      <c r="AC950">
        <v>10.705965439913649</v>
      </c>
      <c r="AD950">
        <v>12.715943633969641</v>
      </c>
      <c r="AE950">
        <v>61.646376955133057</v>
      </c>
    </row>
    <row r="951" spans="1:31" x14ac:dyDescent="0.25">
      <c r="A951" t="str">
        <v>7/13/11</v>
      </c>
      <c r="B951">
        <v>22.35</v>
      </c>
      <c r="C951">
        <v>22.35</v>
      </c>
      <c r="D951" s="1">
        <v>22.35</v>
      </c>
      <c r="E951">
        <v>22.35</v>
      </c>
      <c r="F951">
        <v>22.35</v>
      </c>
      <c r="G951">
        <v>1.2488919326048651</v>
      </c>
      <c r="H951">
        <v>22.67</v>
      </c>
      <c r="I951">
        <v>22.770834000000001</v>
      </c>
      <c r="J951">
        <v>22.69</v>
      </c>
      <c r="K951">
        <v>22.6</v>
      </c>
      <c r="L951">
        <v>22.688461</v>
      </c>
      <c r="M951">
        <v>42.177666000000002</v>
      </c>
      <c r="N951" s="1">
        <f>-100*(_xll.FDS($A$1,"P_PRICE_HIGH("&amp;A951&amp;","&amp;A951&amp;"-14D,,,,""PRICE"",""INTRA"")") - B951)/(_xll.FDS($A$1,"P_PRICE_HIGH("&amp;A951&amp;","&amp;A951&amp;"-14D,,,,""PRICE"",""INTRA"")") - _xll.FDS($A$1,"P_PRICE_LOW("&amp;A951&amp;","&amp;A951&amp;"-14D,,,,""PRICE"",""INTRA"")"))</f>
        <v>-1897.640913023225</v>
      </c>
      <c r="O951">
        <v>-423</v>
      </c>
      <c r="P951">
        <v>1.7116926824326859</v>
      </c>
      <c r="Q951">
        <v>1.485337501077814</v>
      </c>
      <c r="R951">
        <v>9.6311350944161163</v>
      </c>
      <c r="S951">
        <v>8.7897554325863929</v>
      </c>
      <c r="T951">
        <v>12.406552604858019</v>
      </c>
      <c r="U951">
        <v>11.205162015158489</v>
      </c>
      <c r="V951">
        <v>3.1985299205621538</v>
      </c>
      <c r="W951">
        <v>3.677694498235641</v>
      </c>
      <c r="X951">
        <v>94.70469389580353</v>
      </c>
      <c r="Y951">
        <v>39.768841747413248</v>
      </c>
      <c r="Z951">
        <v>-5.5292940006915203E-3</v>
      </c>
      <c r="AA951">
        <v>20.34810778068428</v>
      </c>
      <c r="AB951">
        <v>9.4087506211101228</v>
      </c>
      <c r="AC951">
        <v>10.84366195718165</v>
      </c>
      <c r="AD951">
        <v>12.78369107357336</v>
      </c>
      <c r="AE951">
        <v>61.587745800173508</v>
      </c>
    </row>
    <row r="952" spans="1:31" x14ac:dyDescent="0.25">
      <c r="A952" t="str">
        <v>7/14/11</v>
      </c>
      <c r="B952">
        <v>22.4</v>
      </c>
      <c r="C952">
        <v>22.4</v>
      </c>
      <c r="D952" s="1">
        <v>22.4</v>
      </c>
      <c r="E952">
        <v>22.4</v>
      </c>
      <c r="F952">
        <v>22.4</v>
      </c>
      <c r="G952">
        <v>1.2445302807176291</v>
      </c>
      <c r="H952">
        <v>22.56</v>
      </c>
      <c r="I952">
        <v>22.762499999999999</v>
      </c>
      <c r="J952">
        <v>22.696667000000001</v>
      </c>
      <c r="K952">
        <v>22.5825</v>
      </c>
      <c r="L952">
        <v>22.65577</v>
      </c>
      <c r="M952">
        <v>43.150480000000002</v>
      </c>
      <c r="N952" s="1">
        <f>-100*(_xll.FDS($A$1,"P_PRICE_HIGH("&amp;A952&amp;","&amp;A952&amp;"-14D,,,,""PRICE"",""INTRA"")") - B952)/(_xll.FDS($A$1,"P_PRICE_HIGH("&amp;A952&amp;","&amp;A952&amp;"-14D,,,,""PRICE"",""INTRA"")") - _xll.FDS($A$1,"P_PRICE_LOW("&amp;A952&amp;","&amp;A952&amp;"-14D,,,,""PRICE"",""INTRA"")"))</f>
        <v>-1897.6367538430823</v>
      </c>
      <c r="O952">
        <v>-426</v>
      </c>
      <c r="P952">
        <v>1.711244938173929</v>
      </c>
      <c r="Q952">
        <v>1.4858349635621491</v>
      </c>
      <c r="R952">
        <v>9.6356737923959273</v>
      </c>
      <c r="S952">
        <v>8.8005648777114907</v>
      </c>
      <c r="T952">
        <v>12.41031867575647</v>
      </c>
      <c r="U952">
        <v>11.215640586881021</v>
      </c>
      <c r="V952">
        <v>3.1994212549106091</v>
      </c>
      <c r="W952">
        <v>3.6771311014144961</v>
      </c>
      <c r="X952">
        <v>36.410809479668217</v>
      </c>
      <c r="Y952">
        <v>39.787153661856038</v>
      </c>
      <c r="Z952">
        <v>6.6332193795640537E-2</v>
      </c>
      <c r="AA952">
        <v>20.15126484548216</v>
      </c>
      <c r="AB952">
        <v>9.4397162223434936</v>
      </c>
      <c r="AC952">
        <v>10.85029249707979</v>
      </c>
      <c r="AD952">
        <v>12.781475555519011</v>
      </c>
      <c r="AE952">
        <v>61.57503621545677</v>
      </c>
    </row>
    <row r="953" spans="1:31" x14ac:dyDescent="0.25">
      <c r="A953" t="str">
        <v>7/15/11</v>
      </c>
      <c r="B953">
        <v>22.3</v>
      </c>
      <c r="C953">
        <v>22.3</v>
      </c>
      <c r="D953" s="1">
        <v>22.3</v>
      </c>
      <c r="E953">
        <v>22.3</v>
      </c>
      <c r="F953">
        <v>22.3</v>
      </c>
      <c r="G953">
        <v>1.1994480405236381</v>
      </c>
      <c r="H953">
        <v>22.39</v>
      </c>
      <c r="I953">
        <v>22.741667</v>
      </c>
      <c r="J953">
        <v>22.703333000000001</v>
      </c>
      <c r="K953">
        <v>22.577500000000001</v>
      </c>
      <c r="L953">
        <v>22.626923000000001</v>
      </c>
      <c r="M953">
        <v>41.641525000000001</v>
      </c>
      <c r="N953" s="1">
        <f>-100*(_xll.FDS($A$1,"P_PRICE_HIGH("&amp;A953&amp;","&amp;A953&amp;"-14D,,,,""PRICE"",""INTRA"")") - B953)/(_xll.FDS($A$1,"P_PRICE_HIGH("&amp;A953&amp;","&amp;A953&amp;"-14D,,,,""PRICE"",""INTRA"")") - _xll.FDS($A$1,"P_PRICE_LOW("&amp;A953&amp;","&amp;A953&amp;"-14D,,,,""PRICE"",""INTRA"")"))</f>
        <v>-1922.4642688599754</v>
      </c>
      <c r="O953">
        <v>-442</v>
      </c>
      <c r="P953">
        <v>1.708183994582819</v>
      </c>
      <c r="Q953">
        <v>1.481464121619235</v>
      </c>
      <c r="R953">
        <v>9.6376316872008516</v>
      </c>
      <c r="S953">
        <v>8.8030057532211803</v>
      </c>
      <c r="T953">
        <v>12.398465049367511</v>
      </c>
      <c r="U953">
        <v>11.18111424411588</v>
      </c>
      <c r="V953">
        <v>3.207451134931258</v>
      </c>
      <c r="W953">
        <v>3.689673781105264</v>
      </c>
      <c r="X953">
        <v>17.51432945629103</v>
      </c>
      <c r="Y953">
        <v>39.797379252035761</v>
      </c>
      <c r="Z953">
        <v>0.10113937149592341</v>
      </c>
      <c r="AA953">
        <v>20.27493985025615</v>
      </c>
      <c r="AB953">
        <v>9.5073174603850052</v>
      </c>
      <c r="AC953">
        <v>10.81614088546711</v>
      </c>
      <c r="AD953">
        <v>12.757417700073271</v>
      </c>
      <c r="AE953">
        <v>61.590084874149142</v>
      </c>
    </row>
    <row r="954" spans="1:31" x14ac:dyDescent="0.25">
      <c r="A954" t="str">
        <v>7/18/11</v>
      </c>
      <c r="B954">
        <v>22.2</v>
      </c>
      <c r="C954">
        <v>22.2</v>
      </c>
      <c r="D954" s="1">
        <v>22.2</v>
      </c>
      <c r="E954">
        <v>22.2</v>
      </c>
      <c r="F954">
        <v>22.2</v>
      </c>
      <c r="G954">
        <v>1.1761808976844881</v>
      </c>
      <c r="H954">
        <v>22.27</v>
      </c>
      <c r="I954">
        <v>22.716667000000001</v>
      </c>
      <c r="J954">
        <v>22.676666000000001</v>
      </c>
      <c r="K954">
        <v>22.58</v>
      </c>
      <c r="L954">
        <v>22.596153000000001</v>
      </c>
      <c r="M954">
        <v>40.130237999999999</v>
      </c>
      <c r="N954" s="1">
        <f>-100*(_xll.FDS($A$1,"P_PRICE_HIGH("&amp;A954&amp;","&amp;A954&amp;"-14D,,,,""PRICE"",""INTRA"")") - B954)/(_xll.FDS($A$1,"P_PRICE_HIGH("&amp;A954&amp;","&amp;A954&amp;"-14D,,,,""PRICE"",""INTRA"")") - _xll.FDS($A$1,"P_PRICE_LOW("&amp;A954&amp;","&amp;A954&amp;"-14D,,,,""PRICE"",""INTRA"")"))</f>
        <v>-1922.4726960156418</v>
      </c>
      <c r="O954">
        <v>-464</v>
      </c>
      <c r="P954">
        <v>1.7053704984709741</v>
      </c>
      <c r="Q954">
        <v>1.4798946117179881</v>
      </c>
      <c r="R954">
        <v>9.6336984396124858</v>
      </c>
      <c r="S954">
        <v>8.7667759390401834</v>
      </c>
      <c r="T954">
        <v>12.38265538980588</v>
      </c>
      <c r="U954">
        <v>11.17642793482967</v>
      </c>
      <c r="V954">
        <v>3.2108264062746552</v>
      </c>
      <c r="W954">
        <v>3.69228439194687</v>
      </c>
      <c r="X954">
        <v>38.885304203320572</v>
      </c>
      <c r="Y954">
        <v>39.782476109799028</v>
      </c>
      <c r="Z954">
        <v>-0.16104123386698579</v>
      </c>
      <c r="AA954">
        <v>19.837305007334329</v>
      </c>
      <c r="AB954">
        <v>9.5915122538720432</v>
      </c>
      <c r="AC954">
        <v>10.804681923190721</v>
      </c>
      <c r="AD954">
        <v>12.732905073061749</v>
      </c>
      <c r="AE954">
        <v>61.61536580871374</v>
      </c>
    </row>
    <row r="955" spans="1:31" x14ac:dyDescent="0.25">
      <c r="A955" t="str">
        <v>7/19/11</v>
      </c>
      <c r="B955">
        <v>22.35</v>
      </c>
      <c r="C955">
        <v>22.35</v>
      </c>
      <c r="D955" s="1">
        <v>22.35</v>
      </c>
      <c r="E955">
        <v>22.35</v>
      </c>
      <c r="F955">
        <v>22.35</v>
      </c>
      <c r="G955">
        <v>1.1797543628922209</v>
      </c>
      <c r="H955">
        <v>22.32</v>
      </c>
      <c r="I955">
        <v>22.675000000000001</v>
      </c>
      <c r="J955">
        <v>22.666665999999999</v>
      </c>
      <c r="K955">
        <v>22.594999999999999</v>
      </c>
      <c r="L955">
        <v>22.578845999999999</v>
      </c>
      <c r="M955">
        <v>43.445827000000001</v>
      </c>
      <c r="N955" s="1">
        <f>-100*(_xll.FDS($A$1,"P_PRICE_HIGH("&amp;A955&amp;","&amp;A955&amp;"-14D,,,,""PRICE"",""INTRA"")") - B955)/(_xll.FDS($A$1,"P_PRICE_HIGH("&amp;A955&amp;","&amp;A955&amp;"-14D,,,,""PRICE"",""INTRA"")") - _xll.FDS($A$1,"P_PRICE_LOW("&amp;A955&amp;","&amp;A955&amp;"-14D,,,,""PRICE"",""INTRA"")"))</f>
        <v>-1863.9790173792983</v>
      </c>
      <c r="O955">
        <v>-447</v>
      </c>
      <c r="P955">
        <v>1.706742775621042</v>
      </c>
      <c r="Q955">
        <v>1.483153946969257</v>
      </c>
      <c r="R955">
        <v>9.6503931278725581</v>
      </c>
      <c r="S955">
        <v>8.797930075664933</v>
      </c>
      <c r="T955">
        <v>12.397200091355391</v>
      </c>
      <c r="U955">
        <v>11.22509449961365</v>
      </c>
      <c r="V955">
        <v>3.206705115897226</v>
      </c>
      <c r="W955">
        <v>3.6831442055241479</v>
      </c>
      <c r="X955">
        <v>87.101563535982763</v>
      </c>
      <c r="Y955">
        <v>39.87554240409375</v>
      </c>
      <c r="Z955">
        <v>-0.1999780625981635</v>
      </c>
      <c r="AA955">
        <v>19.145494717673358</v>
      </c>
      <c r="AB955">
        <v>10.22930835841241</v>
      </c>
      <c r="AC955">
        <v>10.85878658006412</v>
      </c>
      <c r="AD955">
        <v>12.77630528050015</v>
      </c>
      <c r="AE955">
        <v>61.540391503103109</v>
      </c>
    </row>
    <row r="956" spans="1:31" x14ac:dyDescent="0.25">
      <c r="A956" t="str">
        <v>7/20/11</v>
      </c>
      <c r="B956">
        <v>22.45</v>
      </c>
      <c r="C956">
        <v>22.45</v>
      </c>
      <c r="D956" s="1">
        <v>22.45</v>
      </c>
      <c r="E956">
        <v>22.45</v>
      </c>
      <c r="F956">
        <v>22.45</v>
      </c>
      <c r="G956">
        <v>1.157166988493622</v>
      </c>
      <c r="H956">
        <v>22.34</v>
      </c>
      <c r="I956">
        <v>22.608333999999999</v>
      </c>
      <c r="J956">
        <v>22.66</v>
      </c>
      <c r="K956">
        <v>22.602499999999999</v>
      </c>
      <c r="L956">
        <v>22.561539</v>
      </c>
      <c r="M956">
        <v>45.608440000000002</v>
      </c>
      <c r="N956" s="1">
        <f>-100*(_xll.FDS($A$1,"P_PRICE_HIGH("&amp;A956&amp;","&amp;A956&amp;"-14D,,,,""PRICE"",""INTRA"")") - B956)/(_xll.FDS($A$1,"P_PRICE_HIGH("&amp;A956&amp;","&amp;A956&amp;"-14D,,,,""PRICE"",""INTRA"")") - _xll.FDS($A$1,"P_PRICE_LOW("&amp;A956&amp;","&amp;A956&amp;"-14D,,,,""PRICE"",""INTRA"")"))</f>
        <v>-1863.9708465768438</v>
      </c>
      <c r="O956">
        <v>-422</v>
      </c>
      <c r="P956">
        <v>1.7074771696334941</v>
      </c>
      <c r="Q956">
        <v>1.486331323373804</v>
      </c>
      <c r="R956">
        <v>9.6704382836108849</v>
      </c>
      <c r="S956">
        <v>8.861538951741986</v>
      </c>
      <c r="T956">
        <v>12.421684237419839</v>
      </c>
      <c r="U956">
        <v>11.28858014822039</v>
      </c>
      <c r="V956">
        <v>3.196549435835419</v>
      </c>
      <c r="W956">
        <v>3.6652697765219009</v>
      </c>
      <c r="X956">
        <v>68.698486871428571</v>
      </c>
      <c r="Y956">
        <v>39.830236814139099</v>
      </c>
      <c r="Z956">
        <v>-0.3154771307237717</v>
      </c>
      <c r="AA956">
        <v>19.180300974743759</v>
      </c>
      <c r="AB956">
        <v>10.336217983727879</v>
      </c>
      <c r="AC956">
        <v>10.900045847516029</v>
      </c>
      <c r="AD956">
        <v>12.797070855984231</v>
      </c>
      <c r="AE956">
        <v>61.563739049342317</v>
      </c>
    </row>
    <row r="957" spans="1:31" x14ac:dyDescent="0.25">
      <c r="A957" t="str">
        <v>7/21/11</v>
      </c>
      <c r="B957">
        <v>22.4</v>
      </c>
      <c r="C957">
        <v>22.4</v>
      </c>
      <c r="D957" s="1">
        <v>22.4</v>
      </c>
      <c r="E957">
        <v>22.4</v>
      </c>
      <c r="F957">
        <v>22.4</v>
      </c>
      <c r="G957">
        <v>1.158580187815172</v>
      </c>
      <c r="H957">
        <v>22.34</v>
      </c>
      <c r="I957">
        <v>22.537500000000001</v>
      </c>
      <c r="J957">
        <v>22.653334000000001</v>
      </c>
      <c r="K957">
        <v>22.607500000000002</v>
      </c>
      <c r="L957">
        <v>22.542307000000001</v>
      </c>
      <c r="M957">
        <v>44.688282000000001</v>
      </c>
      <c r="N957" s="1">
        <f>-100*(_xll.FDS($A$1,"P_PRICE_HIGH("&amp;A957&amp;","&amp;A957&amp;"-14D,,,,""PRICE"",""INTRA"")") - B957)/(_xll.FDS($A$1,"P_PRICE_HIGH("&amp;A957&amp;","&amp;A957&amp;"-14D,,,,""PRICE"",""INTRA"")") - _xll.FDS($A$1,"P_PRICE_LOW("&amp;A957&amp;","&amp;A957&amp;"-14D,,,,""PRICE"",""INTRA"")"))</f>
        <v>-1863.9749319780708</v>
      </c>
      <c r="O957">
        <v>-433</v>
      </c>
      <c r="P957">
        <v>1.7057362260500271</v>
      </c>
      <c r="Q957">
        <v>1.484559950435542</v>
      </c>
      <c r="R957">
        <v>9.6612306392760381</v>
      </c>
      <c r="S957">
        <v>8.8376250913455845</v>
      </c>
      <c r="T957">
        <v>12.409393899380831</v>
      </c>
      <c r="U957">
        <v>11.26750074390621</v>
      </c>
      <c r="V957">
        <v>3.2005854080407179</v>
      </c>
      <c r="W957">
        <v>3.6722742981864722</v>
      </c>
      <c r="X957">
        <v>13.26235606379773</v>
      </c>
      <c r="Y957">
        <v>39.869681238432293</v>
      </c>
      <c r="Z957">
        <v>-0.3856203751085257</v>
      </c>
      <c r="AA957">
        <v>19.11093380236397</v>
      </c>
      <c r="AB957">
        <v>10.45060788802388</v>
      </c>
      <c r="AC957">
        <v>10.89040081462697</v>
      </c>
      <c r="AD957">
        <v>12.788695401441711</v>
      </c>
      <c r="AE957">
        <v>61.580768400782333</v>
      </c>
    </row>
    <row r="958" spans="1:31" x14ac:dyDescent="0.25">
      <c r="A958" t="str">
        <v>7/22/11</v>
      </c>
      <c r="B958">
        <v>22.9</v>
      </c>
      <c r="C958">
        <v>22.9</v>
      </c>
      <c r="D958" s="1">
        <v>22.9</v>
      </c>
      <c r="E958">
        <v>22.9</v>
      </c>
      <c r="F958">
        <v>22.9</v>
      </c>
      <c r="G958">
        <v>1.250336664698938</v>
      </c>
      <c r="H958">
        <v>22.46</v>
      </c>
      <c r="I958">
        <v>22.529167000000001</v>
      </c>
      <c r="J958">
        <v>22.656666000000001</v>
      </c>
      <c r="K958">
        <v>22.642499999999998</v>
      </c>
      <c r="L958">
        <v>22.548076999999999</v>
      </c>
      <c r="M958">
        <v>54.560882999999997</v>
      </c>
      <c r="N958" s="1">
        <f>-100*(_xll.FDS($A$1,"P_PRICE_HIGH("&amp;A958&amp;","&amp;A958&amp;"-14D,,,,""PRICE"",""INTRA"")") - B958)/(_xll.FDS($A$1,"P_PRICE_HIGH("&amp;A958&amp;","&amp;A958&amp;"-14D,,,,""PRICE"",""INTRA"")") - _xll.FDS($A$1,"P_PRICE_LOW("&amp;A958&amp;","&amp;A958&amp;"-14D,,,,""PRICE"",""INTRA"")"))</f>
        <v>-1863.9340779657982</v>
      </c>
      <c r="O958">
        <v>-387</v>
      </c>
      <c r="P958">
        <v>1.7273692280674919</v>
      </c>
      <c r="Q958">
        <v>1.5203701941085579</v>
      </c>
      <c r="R958">
        <v>9.7575398232913741</v>
      </c>
      <c r="S958">
        <v>9.0069209638264969</v>
      </c>
      <c r="T958">
        <v>12.49630797261843</v>
      </c>
      <c r="U958">
        <v>11.425290237822621</v>
      </c>
      <c r="V958">
        <v>3.1639861355280101</v>
      </c>
      <c r="W958">
        <v>3.5977695724278069</v>
      </c>
      <c r="X958">
        <v>100</v>
      </c>
      <c r="Y958">
        <v>39.854421981618422</v>
      </c>
      <c r="Z958">
        <v>-0.21106079751380599</v>
      </c>
      <c r="AA958">
        <v>18.263824104909801</v>
      </c>
      <c r="AB958">
        <v>10.37687988683337</v>
      </c>
      <c r="AC958">
        <v>11.11108370240243</v>
      </c>
      <c r="AD958">
        <v>12.90972852590494</v>
      </c>
      <c r="AE958">
        <v>61.494877774386808</v>
      </c>
    </row>
    <row r="959" spans="1:31" x14ac:dyDescent="0.25">
      <c r="A959" t="str">
        <v>7/25/11</v>
      </c>
      <c r="B959">
        <v>22.75</v>
      </c>
      <c r="C959">
        <v>22.75</v>
      </c>
      <c r="D959" s="1">
        <v>22.75</v>
      </c>
      <c r="E959">
        <v>22.75</v>
      </c>
      <c r="F959">
        <v>22.75</v>
      </c>
      <c r="G959">
        <v>1.2010179690044911</v>
      </c>
      <c r="H959">
        <v>22.57</v>
      </c>
      <c r="I959">
        <v>22.512499999999999</v>
      </c>
      <c r="J959">
        <v>22.623332999999999</v>
      </c>
      <c r="K959">
        <v>22.65</v>
      </c>
      <c r="L959">
        <v>22.561539</v>
      </c>
      <c r="M959">
        <v>51.586112999999997</v>
      </c>
      <c r="N959" s="1">
        <f>-100*(_xll.FDS($A$1,"P_PRICE_HIGH("&amp;A959&amp;","&amp;A959&amp;"-14D,,,,""PRICE"",""INTRA"")") - B959)/(_xll.FDS($A$1,"P_PRICE_HIGH("&amp;A959&amp;","&amp;A959&amp;"-14D,,,,""PRICE"",""INTRA"")") - _xll.FDS($A$1,"P_PRICE_LOW("&amp;A959&amp;","&amp;A959&amp;"-14D,,,,""PRICE"",""INTRA"")"))</f>
        <v>-1863.9463341694802</v>
      </c>
      <c r="O959">
        <v>-414</v>
      </c>
      <c r="P959">
        <v>1.7201108073073079</v>
      </c>
      <c r="Q959">
        <v>1.5098121880545501</v>
      </c>
      <c r="R959">
        <v>9.7211272823466235</v>
      </c>
      <c r="S959">
        <v>8.9405967674731652</v>
      </c>
      <c r="T959">
        <v>12.43570658439684</v>
      </c>
      <c r="U959">
        <v>11.334808095798889</v>
      </c>
      <c r="V959">
        <v>3.1775947526852262</v>
      </c>
      <c r="W959">
        <v>3.6277791930355829</v>
      </c>
      <c r="X959">
        <v>11.221506178583979</v>
      </c>
      <c r="Y959">
        <v>39.893778766357741</v>
      </c>
      <c r="Z959">
        <v>0.24824897220759781</v>
      </c>
      <c r="AA959">
        <v>18.095686134227069</v>
      </c>
      <c r="AB959">
        <v>10.39007930682684</v>
      </c>
      <c r="AC959">
        <v>11.030818129051919</v>
      </c>
      <c r="AD959">
        <v>12.84575744946437</v>
      </c>
      <c r="AE959">
        <v>61.484859704474083</v>
      </c>
    </row>
    <row r="960" spans="1:31" x14ac:dyDescent="0.25">
      <c r="A960" t="str">
        <v>7/26/11</v>
      </c>
      <c r="B960">
        <v>22.95</v>
      </c>
      <c r="C960">
        <v>22.95</v>
      </c>
      <c r="D960" s="1">
        <v>22.95</v>
      </c>
      <c r="E960">
        <v>22.95</v>
      </c>
      <c r="F960">
        <v>22.95</v>
      </c>
      <c r="G960">
        <v>1.209647609795343</v>
      </c>
      <c r="H960">
        <v>22.69</v>
      </c>
      <c r="I960">
        <v>22.495832</v>
      </c>
      <c r="J960">
        <v>22.603332999999999</v>
      </c>
      <c r="K960">
        <v>22.672499999999999</v>
      </c>
      <c r="L960">
        <v>22.592307999999999</v>
      </c>
      <c r="M960">
        <v>55.101154000000001</v>
      </c>
      <c r="N960" s="1">
        <f>-100*(_xll.FDS($A$1,"P_PRICE_HIGH("&amp;A960&amp;","&amp;A960&amp;"-14D,,,,""PRICE"",""INTRA"")") - B960)/(_xll.FDS($A$1,"P_PRICE_HIGH("&amp;A960&amp;","&amp;A960&amp;"-14D,,,,""PRICE"",""INTRA"")") - _xll.FDS($A$1,"P_PRICE_LOW("&amp;A960&amp;","&amp;A960&amp;"-14D,,,,""PRICE"",""INTRA"")"))</f>
        <v>-1863.9299925645714</v>
      </c>
      <c r="O960">
        <v>-374</v>
      </c>
      <c r="P960">
        <v>1.7301564644078331</v>
      </c>
      <c r="Q960">
        <v>1.526826325102846</v>
      </c>
      <c r="R960">
        <v>9.7657240831957548</v>
      </c>
      <c r="S960">
        <v>9.0080358739276747</v>
      </c>
      <c r="T960">
        <v>12.458749111444989</v>
      </c>
      <c r="U960">
        <v>11.368748810474729</v>
      </c>
      <c r="V960">
        <v>3.154238450650575</v>
      </c>
      <c r="W960">
        <v>3.584508009817108</v>
      </c>
      <c r="X960">
        <v>92.429278318496273</v>
      </c>
      <c r="Y960">
        <v>39.736430554239483</v>
      </c>
      <c r="Z960">
        <v>0.34624249387837991</v>
      </c>
      <c r="AA960">
        <v>18.23478761331075</v>
      </c>
      <c r="AB960">
        <v>10.55232408055182</v>
      </c>
      <c r="AC960">
        <v>11.120674802385111</v>
      </c>
      <c r="AD960">
        <v>12.89917859412466</v>
      </c>
      <c r="AE960">
        <v>61.513667226047467</v>
      </c>
    </row>
    <row r="961" spans="1:31" x14ac:dyDescent="0.25">
      <c r="A961" t="str">
        <v>7/27/11</v>
      </c>
      <c r="B961">
        <v>23</v>
      </c>
      <c r="C961">
        <v>23</v>
      </c>
      <c r="D961" s="1">
        <v>23</v>
      </c>
      <c r="E961">
        <v>23</v>
      </c>
      <c r="F961">
        <v>23</v>
      </c>
      <c r="G961">
        <v>1.209624777733219</v>
      </c>
      <c r="H961">
        <v>22.8</v>
      </c>
      <c r="I961">
        <v>22.512499999999999</v>
      </c>
      <c r="J961">
        <v>22.603332999999999</v>
      </c>
      <c r="K961">
        <v>22.695</v>
      </c>
      <c r="L961">
        <v>22.628844999999998</v>
      </c>
      <c r="M961">
        <v>55.961975000000002</v>
      </c>
      <c r="N961" s="1">
        <f>-100*(_xll.FDS($A$1,"P_PRICE_HIGH("&amp;A961&amp;","&amp;A961&amp;"-14D,,,,""PRICE"",""INTRA"")") - B961)/(_xll.FDS($A$1,"P_PRICE_HIGH("&amp;A961&amp;","&amp;A961&amp;"-14D,,,,""PRICE"",""INTRA"")") - _xll.FDS($A$1,"P_PRICE_LOW("&amp;A961&amp;","&amp;A961&amp;"-14D,,,,""PRICE"",""INTRA"")"))</f>
        <v>-1863.9259071633442</v>
      </c>
      <c r="O961">
        <v>-372</v>
      </c>
      <c r="P961">
        <v>1.7267819266490141</v>
      </c>
      <c r="Q961">
        <v>1.5241764379934351</v>
      </c>
      <c r="R961">
        <v>9.7716452527089963</v>
      </c>
      <c r="S961">
        <v>9.0134782419726065</v>
      </c>
      <c r="T961">
        <v>12.477111658988481</v>
      </c>
      <c r="U961">
        <v>11.3944618624667</v>
      </c>
      <c r="V961">
        <v>3.1574751744458851</v>
      </c>
      <c r="W961">
        <v>3.592379472122857</v>
      </c>
      <c r="X961">
        <v>46.775824240320887</v>
      </c>
      <c r="Y961">
        <v>39.899874707028061</v>
      </c>
      <c r="Z961">
        <v>0.21180135918341381</v>
      </c>
      <c r="AA961">
        <v>17.7112754548602</v>
      </c>
      <c r="AB961">
        <v>10.72215393978956</v>
      </c>
      <c r="AC961">
        <v>11.14275866565108</v>
      </c>
      <c r="AD961">
        <v>12.912731302449391</v>
      </c>
      <c r="AE961">
        <v>61.489386527863182</v>
      </c>
    </row>
    <row r="962" spans="1:31" x14ac:dyDescent="0.25">
      <c r="A962" t="str">
        <v>7/28/11</v>
      </c>
      <c r="B962">
        <v>23</v>
      </c>
      <c r="C962">
        <v>23</v>
      </c>
      <c r="D962" s="1">
        <v>23</v>
      </c>
      <c r="E962">
        <v>23</v>
      </c>
      <c r="F962">
        <v>23</v>
      </c>
      <c r="G962">
        <v>1.207543318219275</v>
      </c>
      <c r="H962">
        <v>22.92</v>
      </c>
      <c r="I962">
        <v>22.587499999999999</v>
      </c>
      <c r="J962">
        <v>22.606667000000002</v>
      </c>
      <c r="K962">
        <v>22.72</v>
      </c>
      <c r="L962">
        <v>22.65577</v>
      </c>
      <c r="M962">
        <v>55.961975000000002</v>
      </c>
      <c r="N962" s="1">
        <f>-100*(_xll.FDS($A$1,"P_PRICE_HIGH("&amp;A962&amp;","&amp;A962&amp;"-14D,,,,""PRICE"",""INTRA"")") - B962)/(_xll.FDS($A$1,"P_PRICE_HIGH("&amp;A962&amp;","&amp;A962&amp;"-14D,,,,""PRICE"",""INTRA"")") - _xll.FDS($A$1,"P_PRICE_LOW("&amp;A962&amp;","&amp;A962&amp;"-14D,,,,""PRICE"",""INTRA"")"))</f>
        <v>-1863.9259071633442</v>
      </c>
      <c r="O962">
        <v>-369</v>
      </c>
      <c r="P962">
        <v>1.725085564286351</v>
      </c>
      <c r="Q962">
        <v>1.5224993409693131</v>
      </c>
      <c r="R962">
        <v>9.7882086176787872</v>
      </c>
      <c r="S962">
        <v>9.0333911255751804</v>
      </c>
      <c r="T962">
        <v>12.516994947546349</v>
      </c>
      <c r="U962">
        <v>11.466901087038281</v>
      </c>
      <c r="V962">
        <v>3.1594600896705312</v>
      </c>
      <c r="W962">
        <v>3.592678766783076</v>
      </c>
      <c r="X962">
        <v>22.667474749564288</v>
      </c>
      <c r="Y962">
        <v>39.859515878339813</v>
      </c>
      <c r="Z962">
        <v>0.38699059107664169</v>
      </c>
      <c r="AA962">
        <v>17.975912892473001</v>
      </c>
      <c r="AB962">
        <v>10.645953211921761</v>
      </c>
      <c r="AC962">
        <v>11.129925083897369</v>
      </c>
      <c r="AD962">
        <v>12.897176694671071</v>
      </c>
      <c r="AE962">
        <v>61.424965342059643</v>
      </c>
    </row>
    <row r="963" spans="1:31" x14ac:dyDescent="0.25">
      <c r="A963" t="str">
        <v>7/29/11</v>
      </c>
      <c r="B963">
        <v>22.85</v>
      </c>
      <c r="C963">
        <v>22.85</v>
      </c>
      <c r="D963" s="1">
        <v>22.85</v>
      </c>
      <c r="E963">
        <v>22.85</v>
      </c>
      <c r="F963">
        <v>22.85</v>
      </c>
      <c r="G963">
        <v>1.1696165988940519</v>
      </c>
      <c r="H963">
        <v>22.91</v>
      </c>
      <c r="I963">
        <v>22.629168</v>
      </c>
      <c r="J963">
        <v>22.586666000000001</v>
      </c>
      <c r="K963">
        <v>22.72</v>
      </c>
      <c r="L963">
        <v>22.676924</v>
      </c>
      <c r="M963">
        <v>52.462389999999999</v>
      </c>
      <c r="N963" s="1">
        <f>-100*(_xll.FDS($A$1,"P_PRICE_HIGH("&amp;A963&amp;","&amp;A963&amp;"-14D,,,,""PRICE"",""INTRA"")") - B963)/(_xll.FDS($A$1,"P_PRICE_HIGH("&amp;A963&amp;","&amp;A963&amp;"-14D,,,,""PRICE"",""INTRA"")") - _xll.FDS($A$1,"P_PRICE_LOW("&amp;A963&amp;","&amp;A963&amp;"-14D,,,,""PRICE"",""INTRA"")"))</f>
        <v>-2207.7805549588934</v>
      </c>
      <c r="O963">
        <v>-393</v>
      </c>
      <c r="P963">
        <v>1.720930079996543</v>
      </c>
      <c r="Q963">
        <v>1.5140177009722759</v>
      </c>
      <c r="R963">
        <v>9.7332730610181866</v>
      </c>
      <c r="S963">
        <v>8.9592614742197547</v>
      </c>
      <c r="T963">
        <v>12.47197558715246</v>
      </c>
      <c r="U963">
        <v>11.401256276231489</v>
      </c>
      <c r="V963">
        <v>3.1681436204611311</v>
      </c>
      <c r="W963">
        <v>3.5961410834131131</v>
      </c>
      <c r="X963">
        <v>17.261475070108322</v>
      </c>
      <c r="Y963">
        <v>39.633916222273292</v>
      </c>
      <c r="Z963">
        <v>0.58590772939401981</v>
      </c>
      <c r="AA963">
        <v>18.36961411962098</v>
      </c>
      <c r="AB963">
        <v>10.73813876517554</v>
      </c>
      <c r="AC963">
        <v>11.05500877215743</v>
      </c>
      <c r="AD963">
        <v>12.849357501730539</v>
      </c>
      <c r="AE963">
        <v>61.474625670861769</v>
      </c>
    </row>
    <row r="964" spans="1:31" x14ac:dyDescent="0.25">
      <c r="A964" t="str">
        <v>8/01/11</v>
      </c>
      <c r="B964">
        <v>23.15</v>
      </c>
      <c r="C964">
        <v>23.15</v>
      </c>
      <c r="D964" s="1">
        <v>23.15</v>
      </c>
      <c r="E964">
        <v>23.15</v>
      </c>
      <c r="F964">
        <v>23.15</v>
      </c>
      <c r="G964">
        <v>1.1395415661835759</v>
      </c>
      <c r="H964">
        <v>22.99</v>
      </c>
      <c r="I964">
        <v>22.691668</v>
      </c>
      <c r="J964">
        <v>22.61</v>
      </c>
      <c r="K964">
        <v>22.715</v>
      </c>
      <c r="L964">
        <v>22.713460000000001</v>
      </c>
      <c r="M964">
        <v>58.105232000000001</v>
      </c>
      <c r="N964" s="1">
        <f>-100*(_xll.FDS($A$1,"P_PRICE_HIGH("&amp;A964&amp;","&amp;A964&amp;"-14D,,,,""PRICE"",""INTRA"")") - B964)/(_xll.FDS($A$1,"P_PRICE_HIGH("&amp;A964&amp;","&amp;A964&amp;"-14D,,,,""PRICE"",""INTRA"")") - _xll.FDS($A$1,"P_PRICE_LOW("&amp;A964&amp;","&amp;A964&amp;"-14D,,,,""PRICE"",""INTRA"")"))</f>
        <v>-1903.2535061854176</v>
      </c>
      <c r="O964">
        <v>-364</v>
      </c>
      <c r="P964">
        <v>1.7215229990095471</v>
      </c>
      <c r="Q964">
        <v>1.5215707232629609</v>
      </c>
      <c r="R964">
        <v>9.8069644359797508</v>
      </c>
      <c r="S964">
        <v>9.0700867057764363</v>
      </c>
      <c r="T964">
        <v>12.46441975544197</v>
      </c>
      <c r="U964">
        <v>11.427819210107881</v>
      </c>
      <c r="V964">
        <v>3.1607590280868978</v>
      </c>
      <c r="W964">
        <v>3.574502875600519</v>
      </c>
      <c r="X964">
        <v>93.7312997226813</v>
      </c>
      <c r="Y964">
        <v>39.480714017707207</v>
      </c>
      <c r="Z964">
        <v>0.99145107224972118</v>
      </c>
      <c r="AA964">
        <v>19.430402363909391</v>
      </c>
      <c r="AB964">
        <v>9.7415194672400514</v>
      </c>
      <c r="AC964">
        <v>11.075142019431089</v>
      </c>
      <c r="AD964">
        <v>12.81092000511844</v>
      </c>
      <c r="AE964">
        <v>61.415626436884722</v>
      </c>
    </row>
    <row r="965" spans="1:31" x14ac:dyDescent="0.25">
      <c r="A965" t="str">
        <v>8/02/11</v>
      </c>
      <c r="B965">
        <v>22.85</v>
      </c>
      <c r="C965">
        <v>22.85</v>
      </c>
      <c r="D965" s="1">
        <v>22.85</v>
      </c>
      <c r="E965">
        <v>22.85</v>
      </c>
      <c r="F965">
        <v>22.85</v>
      </c>
      <c r="G965">
        <v>1.1750167239926039</v>
      </c>
      <c r="H965">
        <v>22.97</v>
      </c>
      <c r="I965">
        <v>22.737500000000001</v>
      </c>
      <c r="J965">
        <v>22.66</v>
      </c>
      <c r="K965">
        <v>22.695</v>
      </c>
      <c r="L965">
        <v>22.723078000000001</v>
      </c>
      <c r="M965">
        <v>51.519329999999997</v>
      </c>
      <c r="N965" s="1">
        <f>-100*(_xll.FDS($A$1,"P_PRICE_HIGH("&amp;A965&amp;","&amp;A965&amp;"-14D,,,,""PRICE"",""INTRA"")") - B965)/(_xll.FDS($A$1,"P_PRICE_HIGH("&amp;A965&amp;","&amp;A965&amp;"-14D,,,,""PRICE"",""INTRA"")") - _xll.FDS($A$1,"P_PRICE_LOW("&amp;A965&amp;","&amp;A965&amp;"-14D,,,,""PRICE"",""INTRA"")"))</f>
        <v>-1903.2785652831235</v>
      </c>
      <c r="O965">
        <v>-402</v>
      </c>
      <c r="P965">
        <v>1.7126402754098771</v>
      </c>
      <c r="Q965">
        <v>1.507174029397407</v>
      </c>
      <c r="R965">
        <v>9.7473673161803713</v>
      </c>
      <c r="S965">
        <v>8.9749483680889774</v>
      </c>
      <c r="T965">
        <v>12.39892905867616</v>
      </c>
      <c r="U965">
        <v>11.30030365589389</v>
      </c>
      <c r="V965">
        <v>3.1800804705928369</v>
      </c>
      <c r="W965">
        <v>3.606231070730634</v>
      </c>
      <c r="X965">
        <v>5.5512914749185693</v>
      </c>
      <c r="Y965">
        <v>39.424803384443287</v>
      </c>
      <c r="Z965">
        <v>1.002291190014172</v>
      </c>
      <c r="AA965">
        <v>19.680179615465139</v>
      </c>
      <c r="AB965">
        <v>9.736863616060413</v>
      </c>
      <c r="AC965">
        <v>10.961765972212479</v>
      </c>
      <c r="AD965">
        <v>12.734953881130391</v>
      </c>
      <c r="AE965">
        <v>61.397519850627518</v>
      </c>
    </row>
    <row r="966" spans="1:31" x14ac:dyDescent="0.25">
      <c r="A966" t="str">
        <v>8/03/11</v>
      </c>
      <c r="B966">
        <v>22.45</v>
      </c>
      <c r="C966">
        <v>22.45</v>
      </c>
      <c r="D966" s="1">
        <v>22.45</v>
      </c>
      <c r="E966">
        <v>22.45</v>
      </c>
      <c r="F966">
        <v>22.45</v>
      </c>
      <c r="G966">
        <v>1.2148309227292109</v>
      </c>
      <c r="H966">
        <v>22.86</v>
      </c>
      <c r="I966">
        <v>22.758333</v>
      </c>
      <c r="J966">
        <v>22.666665999999999</v>
      </c>
      <c r="K966">
        <v>22.6675</v>
      </c>
      <c r="L966">
        <v>22.721153000000001</v>
      </c>
      <c r="M966">
        <v>44.308135999999998</v>
      </c>
      <c r="N966" s="1">
        <f>-100*(_xll.FDS($A$1,"P_PRICE_HIGH("&amp;A966&amp;","&amp;A966&amp;"-14D,,,,""PRICE"",""INTRA"")") - B966)/(_xll.FDS($A$1,"P_PRICE_HIGH("&amp;A966&amp;","&amp;A966&amp;"-14D,,,,""PRICE"",""INTRA"")") - _xll.FDS($A$1,"P_PRICE_LOW("&amp;A966&amp;","&amp;A966&amp;"-14D,,,,""PRICE"",""INTRA"")"))</f>
        <v>-1903.311977413397</v>
      </c>
      <c r="O966">
        <v>-446</v>
      </c>
      <c r="P966">
        <v>1.694780032150377</v>
      </c>
      <c r="Q966">
        <v>1.4795067975442251</v>
      </c>
      <c r="R966">
        <v>9.6262070213913802</v>
      </c>
      <c r="S966">
        <v>8.7825166232195997</v>
      </c>
      <c r="T966">
        <v>12.2968148076842</v>
      </c>
      <c r="U966">
        <v>11.15289752617208</v>
      </c>
      <c r="V966">
        <v>3.2209200808457679</v>
      </c>
      <c r="W966">
        <v>3.6756467012024809</v>
      </c>
      <c r="X966">
        <v>0.27847899832011669</v>
      </c>
      <c r="Y966">
        <v>39.265384271686663</v>
      </c>
      <c r="Z966">
        <v>1.1703663201437129</v>
      </c>
      <c r="AA966">
        <v>21.429148759494499</v>
      </c>
      <c r="AB966">
        <v>8.4932754895771136</v>
      </c>
      <c r="AC966">
        <v>10.7072842854549</v>
      </c>
      <c r="AD966">
        <v>12.527850393028141</v>
      </c>
      <c r="AE966">
        <v>61.468851384494997</v>
      </c>
    </row>
    <row r="967" spans="1:31" x14ac:dyDescent="0.25">
      <c r="A967" t="str">
        <v>8/04/11</v>
      </c>
      <c r="B967">
        <v>22.3</v>
      </c>
      <c r="C967">
        <v>22.3</v>
      </c>
      <c r="D967" s="1">
        <v>22.3</v>
      </c>
      <c r="E967">
        <v>22.3</v>
      </c>
      <c r="F967">
        <v>22.3</v>
      </c>
      <c r="G967">
        <v>1.2209294466061</v>
      </c>
      <c r="H967">
        <v>22.72</v>
      </c>
      <c r="I967">
        <v>22.754168</v>
      </c>
      <c r="J967">
        <v>22.66</v>
      </c>
      <c r="K967">
        <v>22.635000000000002</v>
      </c>
      <c r="L967">
        <v>22.711538000000001</v>
      </c>
      <c r="M967">
        <v>41.937550000000002</v>
      </c>
      <c r="N967" s="1">
        <f>-100*(_xll.FDS($A$1,"P_PRICE_HIGH("&amp;A967&amp;","&amp;A967&amp;"-14D,,,,""PRICE"",""INTRA"")") - B967)/(_xll.FDS($A$1,"P_PRICE_HIGH("&amp;A967&amp;","&amp;A967&amp;"-14D,,,,""PRICE"",""INTRA"")") - _xll.FDS($A$1,"P_PRICE_LOW("&amp;A967&amp;","&amp;A967&amp;"-14D,,,,""PRICE"",""INTRA"")"))</f>
        <v>-1903.3245069622501</v>
      </c>
      <c r="O967">
        <v>-471</v>
      </c>
      <c r="P967">
        <v>1.693304685485481</v>
      </c>
      <c r="Q967">
        <v>1.4782182570817211</v>
      </c>
      <c r="R967">
        <v>9.5983750255663089</v>
      </c>
      <c r="S967">
        <v>8.7656160638921605</v>
      </c>
      <c r="T967">
        <v>12.30746137489025</v>
      </c>
      <c r="U967">
        <v>11.16849624509177</v>
      </c>
      <c r="V967">
        <v>3.2212273268831102</v>
      </c>
      <c r="W967">
        <v>3.6774849775647769</v>
      </c>
      <c r="X967">
        <v>10.140738932747039</v>
      </c>
      <c r="Y967">
        <v>39.214202276459787</v>
      </c>
      <c r="Z967">
        <v>0.89788030197214441</v>
      </c>
      <c r="AA967">
        <v>21.592544604674419</v>
      </c>
      <c r="AB967">
        <v>8.0067132302380877</v>
      </c>
      <c r="AC967">
        <v>10.686781768098101</v>
      </c>
      <c r="AD967">
        <v>12.49089304734267</v>
      </c>
      <c r="AE967">
        <v>61.54107374863306</v>
      </c>
    </row>
    <row r="968" spans="1:31" x14ac:dyDescent="0.25">
      <c r="A968" t="str">
        <v>8/05/11</v>
      </c>
      <c r="B968">
        <v>21.35</v>
      </c>
      <c r="C968">
        <v>21.35</v>
      </c>
      <c r="D968" s="1">
        <v>21.35</v>
      </c>
      <c r="E968">
        <v>21.35</v>
      </c>
      <c r="F968">
        <v>21.35</v>
      </c>
      <c r="G968">
        <v>1.5158735469365789</v>
      </c>
      <c r="H968">
        <v>22.42</v>
      </c>
      <c r="I968">
        <v>22.662500000000001</v>
      </c>
      <c r="J968">
        <v>22.596665999999999</v>
      </c>
      <c r="K968">
        <v>22.545000000000002</v>
      </c>
      <c r="L968">
        <v>22.667307000000001</v>
      </c>
      <c r="M968">
        <v>30.725436999999999</v>
      </c>
      <c r="N968" s="1">
        <f>-100*(_xll.FDS($A$1,"P_PRICE_HIGH("&amp;A968&amp;","&amp;A968&amp;"-14D,,,,""PRICE"",""INTRA"")") - B968)/(_xll.FDS($A$1,"P_PRICE_HIGH("&amp;A968&amp;","&amp;A968&amp;"-14D,,,,""PRICE"",""INTRA"")") - _xll.FDS($A$1,"P_PRICE_LOW("&amp;A968&amp;","&amp;A968&amp;"-14D,,,,""PRICE"",""INTRA"")"))</f>
        <v>-1052.4823677756362</v>
      </c>
      <c r="O968">
        <v>-517</v>
      </c>
      <c r="P968">
        <v>1.650242089898545</v>
      </c>
      <c r="Q968">
        <v>1.4105492976535601</v>
      </c>
      <c r="R968">
        <v>9.3493702158230114</v>
      </c>
      <c r="S968">
        <v>8.3709807347510363</v>
      </c>
      <c r="T968">
        <v>12.02720654553827</v>
      </c>
      <c r="U968">
        <v>10.724466157698821</v>
      </c>
      <c r="V968">
        <v>3.3199748172300279</v>
      </c>
      <c r="W968">
        <v>3.851440713172674</v>
      </c>
      <c r="X968">
        <v>0</v>
      </c>
      <c r="Y968">
        <v>39.25382263550577</v>
      </c>
      <c r="Z968">
        <v>0.86618225491377498</v>
      </c>
      <c r="AA968">
        <v>22.25956040660461</v>
      </c>
      <c r="AB968">
        <v>7.8423657937532889</v>
      </c>
      <c r="AC968">
        <v>10.213659327337441</v>
      </c>
      <c r="AD968">
        <v>12.18366880333155</v>
      </c>
      <c r="AE968">
        <v>61.57047405074232</v>
      </c>
    </row>
    <row r="969" spans="1:31" x14ac:dyDescent="0.25">
      <c r="A969" t="str">
        <v>8/08/11</v>
      </c>
      <c r="B969">
        <v>20.95</v>
      </c>
      <c r="C969">
        <v>20.95</v>
      </c>
      <c r="D969" s="1">
        <v>20.95</v>
      </c>
      <c r="E969">
        <v>20.95</v>
      </c>
      <c r="F969">
        <v>20.95</v>
      </c>
      <c r="G969">
        <v>1.532305780414144</v>
      </c>
      <c r="H969">
        <v>21.98</v>
      </c>
      <c r="I969">
        <v>22.541665999999999</v>
      </c>
      <c r="J969">
        <v>22.513334</v>
      </c>
      <c r="K969">
        <v>22.452500000000001</v>
      </c>
      <c r="L969">
        <v>22.59423</v>
      </c>
      <c r="M969">
        <v>27.403362000000001</v>
      </c>
      <c r="N969" s="1">
        <f>-100*(_xll.FDS($A$1,"P_PRICE_HIGH("&amp;A969&amp;","&amp;A969&amp;"-14D,,,,""PRICE"",""INTRA"")") - B969)/(_xll.FDS($A$1,"P_PRICE_HIGH("&amp;A969&amp;","&amp;A969&amp;"-14D,,,,""PRICE"",""INTRA"")") - _xll.FDS($A$1,"P_PRICE_LOW("&amp;A969&amp;","&amp;A969&amp;"-14D,,,,""PRICE"",""INTRA"")"))</f>
        <v>-824.44680820272276</v>
      </c>
      <c r="O969">
        <v>-553</v>
      </c>
      <c r="P969">
        <v>1.631345322361663</v>
      </c>
      <c r="Q969">
        <v>1.3853108932321241</v>
      </c>
      <c r="R969">
        <v>9.2117312294573885</v>
      </c>
      <c r="S969">
        <v>8.1946762275134954</v>
      </c>
      <c r="T969">
        <v>11.874190995361809</v>
      </c>
      <c r="U969">
        <v>10.487755283571509</v>
      </c>
      <c r="V969">
        <v>3.3585951816583761</v>
      </c>
      <c r="W969">
        <v>3.9153811839994939</v>
      </c>
      <c r="X969">
        <v>4.3611826750410403</v>
      </c>
      <c r="Y969">
        <v>39.198354794881041</v>
      </c>
      <c r="Z969">
        <v>0.61338436015405406</v>
      </c>
      <c r="AA969">
        <v>21.685937655911459</v>
      </c>
      <c r="AB969">
        <v>7.6964631337297282</v>
      </c>
      <c r="AC969">
        <v>10.0322069733815</v>
      </c>
      <c r="AD969">
        <v>12.03772711212266</v>
      </c>
      <c r="AE969">
        <v>61.470899809018768</v>
      </c>
    </row>
    <row r="970" spans="1:31" x14ac:dyDescent="0.25">
      <c r="A970" t="str">
        <v>8/09/11</v>
      </c>
      <c r="B970">
        <v>19.760000000000002</v>
      </c>
      <c r="C970">
        <v>19.760000000000002</v>
      </c>
      <c r="D970" s="1">
        <v>19.760000000000002</v>
      </c>
      <c r="E970">
        <v>19.760000000000002</v>
      </c>
      <c r="F970">
        <v>19.760000000000002</v>
      </c>
      <c r="G970">
        <v>1.8694642748163079</v>
      </c>
      <c r="H970">
        <v>21.361999999999998</v>
      </c>
      <c r="I970">
        <v>22.28</v>
      </c>
      <c r="J970">
        <v>22.340665999999999</v>
      </c>
      <c r="K970">
        <v>22.3355</v>
      </c>
      <c r="L970">
        <v>22.46</v>
      </c>
      <c r="M970">
        <v>20.353000000000002</v>
      </c>
      <c r="N970" s="1">
        <f>-100*(_xll.FDS($A$1,"P_PRICE_HIGH("&amp;A970&amp;","&amp;A970&amp;"-14D,,,,""PRICE"",""INTRA"")") - B970)/(_xll.FDS($A$1,"P_PRICE_HIGH("&amp;A970&amp;","&amp;A970&amp;"-14D,,,,""PRICE"",""INTRA"")") - _xll.FDS($A$1,"P_PRICE_LOW("&amp;A970&amp;","&amp;A970&amp;"-14D,,,,""PRICE"",""INTRA"")"))</f>
        <v>-578.35780743207226</v>
      </c>
      <c r="O970">
        <v>-595</v>
      </c>
      <c r="P970">
        <v>1.571739498165152</v>
      </c>
      <c r="Q970">
        <v>1.2941950709592731</v>
      </c>
      <c r="R970">
        <v>8.9512844145766106</v>
      </c>
      <c r="S970">
        <v>7.7850464692040973</v>
      </c>
      <c r="T970">
        <v>11.6536172497146</v>
      </c>
      <c r="U970">
        <v>10.15878677250981</v>
      </c>
      <c r="V970">
        <v>3.5084737665418588</v>
      </c>
      <c r="W970">
        <v>4.1798912367538037</v>
      </c>
      <c r="X970">
        <v>8.995643548810825E-2</v>
      </c>
      <c r="Y970">
        <v>39.154582828932448</v>
      </c>
      <c r="Z970">
        <v>0.64211305846775713</v>
      </c>
      <c r="AA970">
        <v>25.506094203752991</v>
      </c>
      <c r="AB970">
        <v>7.6010083190288746</v>
      </c>
      <c r="AC970">
        <v>9.3866052435315925</v>
      </c>
      <c r="AD970">
        <v>11.61663637011487</v>
      </c>
      <c r="AE970">
        <v>61.761297575264713</v>
      </c>
    </row>
    <row r="971" spans="1:31" x14ac:dyDescent="0.25">
      <c r="A971" t="str">
        <v>8/10/11</v>
      </c>
      <c r="B971">
        <v>20.2</v>
      </c>
      <c r="C971">
        <v>20.2</v>
      </c>
      <c r="D971" s="1">
        <v>20.2</v>
      </c>
      <c r="E971">
        <v>20.2</v>
      </c>
      <c r="F971">
        <v>20.2</v>
      </c>
      <c r="G971">
        <v>1.934936044735347</v>
      </c>
      <c r="H971">
        <v>20.911999999999999</v>
      </c>
      <c r="I971">
        <v>22.067499999999999</v>
      </c>
      <c r="J971">
        <v>22.190666</v>
      </c>
      <c r="K971">
        <v>22.228000000000002</v>
      </c>
      <c r="L971">
        <v>22.342690999999999</v>
      </c>
      <c r="M971">
        <v>27.75433</v>
      </c>
      <c r="N971" s="1">
        <f>-100*(_xll.FDS($A$1,"P_PRICE_HIGH("&amp;A971&amp;","&amp;A971&amp;"-14D,,,,""PRICE"",""INTRA"")") - B971)/(_xll.FDS($A$1,"P_PRICE_HIGH("&amp;A971&amp;","&amp;A971&amp;"-14D,,,,""PRICE"",""INTRA"")") - _xll.FDS($A$1,"P_PRICE_LOW("&amp;A971&amp;","&amp;A971&amp;"-14D,,,,""PRICE"",""INTRA"")"))</f>
        <v>-578.34664054291363</v>
      </c>
      <c r="O971">
        <v>-565</v>
      </c>
      <c r="P971">
        <v>1.5981547691349041</v>
      </c>
      <c r="Q971">
        <v>1.338194171583559</v>
      </c>
      <c r="R971">
        <v>9.0734932418250693</v>
      </c>
      <c r="S971">
        <v>7.9895010309037664</v>
      </c>
      <c r="T971">
        <v>11.770889661244199</v>
      </c>
      <c r="U971">
        <v>10.368233927329269</v>
      </c>
      <c r="V971">
        <v>3.4347430107946861</v>
      </c>
      <c r="W971">
        <v>4.0445664786063924</v>
      </c>
      <c r="X971">
        <v>91.183953528002931</v>
      </c>
      <c r="Y971">
        <v>39.182083236595759</v>
      </c>
      <c r="Z971">
        <v>0.57172137924570821</v>
      </c>
      <c r="AA971">
        <v>23.236923144892639</v>
      </c>
      <c r="AB971">
        <v>7.5109421470224351</v>
      </c>
      <c r="AC971">
        <v>9.707098636478749</v>
      </c>
      <c r="AD971">
        <v>11.80589936909133</v>
      </c>
      <c r="AE971">
        <v>61.666413450963603</v>
      </c>
    </row>
    <row r="972" spans="1:31" x14ac:dyDescent="0.25">
      <c r="A972" t="str">
        <v>8/11/11</v>
      </c>
      <c r="B972">
        <v>20.05</v>
      </c>
      <c r="C972">
        <v>20.05</v>
      </c>
      <c r="D972" s="1">
        <v>20.05</v>
      </c>
      <c r="E972">
        <v>20.05</v>
      </c>
      <c r="F972">
        <v>20.05</v>
      </c>
      <c r="G972">
        <v>1.9278344567091421</v>
      </c>
      <c r="H972">
        <v>20.462</v>
      </c>
      <c r="I972">
        <v>21.825834</v>
      </c>
      <c r="J972">
        <v>22.033999999999999</v>
      </c>
      <c r="K972">
        <v>22.110499999999998</v>
      </c>
      <c r="L972">
        <v>22.229230000000001</v>
      </c>
      <c r="M972">
        <v>26.83869</v>
      </c>
      <c r="N972" s="1">
        <f>-100*(_xll.FDS($A$1,"P_PRICE_HIGH("&amp;A972&amp;","&amp;A972&amp;"-14D,,,,""PRICE"",""INTRA"")") - B972)/(_xll.FDS($A$1,"P_PRICE_HIGH("&amp;A972&amp;","&amp;A972&amp;"-14D,,,,""PRICE"",""INTRA"")") - _xll.FDS($A$1,"P_PRICE_LOW("&amp;A972&amp;","&amp;A972&amp;"-14D,,,,""PRICE"",""INTRA"")"))</f>
        <v>-578.35044743694505</v>
      </c>
      <c r="O972">
        <v>-584</v>
      </c>
      <c r="P972">
        <v>1.5785210169841519</v>
      </c>
      <c r="Q972">
        <v>1.3092542685894619</v>
      </c>
      <c r="R972">
        <v>9.0219611711221788</v>
      </c>
      <c r="S972">
        <v>7.9124702398671811</v>
      </c>
      <c r="T972">
        <v>11.77365570007456</v>
      </c>
      <c r="U972">
        <v>10.37939543077888</v>
      </c>
      <c r="V972">
        <v>3.4828984654413229</v>
      </c>
      <c r="W972">
        <v>4.1338552279946637</v>
      </c>
      <c r="X972">
        <v>47.048761084128927</v>
      </c>
      <c r="Y972">
        <v>39.231852630882393</v>
      </c>
      <c r="Z972">
        <v>0.38850102709649881</v>
      </c>
      <c r="AA972">
        <v>24.897424422954909</v>
      </c>
      <c r="AB972">
        <v>7.7771349097630047</v>
      </c>
      <c r="AC972">
        <v>9.510555132727827</v>
      </c>
      <c r="AD972">
        <v>11.678951353846649</v>
      </c>
      <c r="AE972">
        <v>61.726114684070112</v>
      </c>
    </row>
    <row r="973" spans="1:31" x14ac:dyDescent="0.25">
      <c r="A973" t="str">
        <v>8/12/11</v>
      </c>
      <c r="B973">
        <v>20.05</v>
      </c>
      <c r="C973">
        <v>20.05</v>
      </c>
      <c r="D973" s="1">
        <v>20.05</v>
      </c>
      <c r="E973">
        <v>20.05</v>
      </c>
      <c r="F973">
        <v>20.05</v>
      </c>
      <c r="G973">
        <v>1.9317303251085769</v>
      </c>
      <c r="H973">
        <v>20.202000000000002</v>
      </c>
      <c r="I973">
        <v>21.58</v>
      </c>
      <c r="J973">
        <v>21.844000000000001</v>
      </c>
      <c r="K973">
        <v>21.998000000000001</v>
      </c>
      <c r="L973">
        <v>22.117692999999999</v>
      </c>
      <c r="M973">
        <v>26.83869</v>
      </c>
      <c r="N973" s="1">
        <f>-100*(_xll.FDS($A$1,"P_PRICE_HIGH("&amp;A973&amp;","&amp;A973&amp;"-14D,,,,""PRICE"",""INTRA"")") - B973)/(_xll.FDS($A$1,"P_PRICE_HIGH("&amp;A973&amp;","&amp;A973&amp;"-14D,,,,""PRICE"",""INTRA"")") - _xll.FDS($A$1,"P_PRICE_LOW("&amp;A973&amp;","&amp;A973&amp;"-14D,,,,""PRICE"",""INTRA"")"))</f>
        <v>-578.35044743694505</v>
      </c>
      <c r="O973">
        <v>-586</v>
      </c>
      <c r="P973">
        <v>1.5769379432484421</v>
      </c>
      <c r="Q973">
        <v>1.308818026428157</v>
      </c>
      <c r="R973">
        <v>9.0351336133459288</v>
      </c>
      <c r="S973">
        <v>7.9443941449589746</v>
      </c>
      <c r="T973">
        <v>11.784028486873581</v>
      </c>
      <c r="U973">
        <v>10.39667802597635</v>
      </c>
      <c r="V973">
        <v>3.4826287575569652</v>
      </c>
      <c r="W973">
        <v>4.1301577350264163</v>
      </c>
      <c r="X973">
        <v>18.836379509506539</v>
      </c>
      <c r="Y973">
        <v>39.224305588646999</v>
      </c>
      <c r="Z973">
        <v>0.1993837729101384</v>
      </c>
      <c r="AA973">
        <v>25.581713040961009</v>
      </c>
      <c r="AB973">
        <v>7.7910493832053236</v>
      </c>
      <c r="AC973">
        <v>9.5172057468125697</v>
      </c>
      <c r="AD973">
        <v>11.67277333616272</v>
      </c>
      <c r="AE973">
        <v>61.809472646549381</v>
      </c>
    </row>
    <row r="974" spans="1:31" x14ac:dyDescent="0.25">
      <c r="A974" t="str">
        <v>8/15/11</v>
      </c>
      <c r="B974">
        <v>20.7</v>
      </c>
      <c r="C974">
        <v>20.7</v>
      </c>
      <c r="D974" s="1">
        <v>20.7</v>
      </c>
      <c r="E974">
        <v>20.7</v>
      </c>
      <c r="F974">
        <v>20.7</v>
      </c>
      <c r="G974">
        <v>2.103706264417204</v>
      </c>
      <c r="H974">
        <v>20.152000000000001</v>
      </c>
      <c r="I974">
        <v>21.388334</v>
      </c>
      <c r="J974">
        <v>21.707332999999998</v>
      </c>
      <c r="K974">
        <v>21.922999999999998</v>
      </c>
      <c r="L974">
        <v>22.023461999999999</v>
      </c>
      <c r="M974">
        <v>37.24371</v>
      </c>
      <c r="N974" s="1">
        <f>-100*(_xll.FDS($A$1,"P_PRICE_HIGH("&amp;A974&amp;","&amp;A974&amp;"-14D,,,,""PRICE"",""INTRA"")") - B974)/(_xll.FDS($A$1,"P_PRICE_HIGH("&amp;A974&amp;","&amp;A974&amp;"-14D,,,,""PRICE"",""INTRA"")") - _xll.FDS($A$1,"P_PRICE_LOW("&amp;A974&amp;","&amp;A974&amp;"-14D,,,,""PRICE"",""INTRA"")"))</f>
        <v>-578.33395089614271</v>
      </c>
      <c r="O974">
        <v>-553</v>
      </c>
      <c r="P974">
        <v>1.6003719368807821</v>
      </c>
      <c r="Q974">
        <v>1.3499552554181971</v>
      </c>
      <c r="R974">
        <v>9.1657995535760914</v>
      </c>
      <c r="S974">
        <v>8.1568092412758091</v>
      </c>
      <c r="T974">
        <v>11.854828756623411</v>
      </c>
      <c r="U974">
        <v>10.53849665883164</v>
      </c>
      <c r="V974">
        <v>3.4169399976828272</v>
      </c>
      <c r="W974">
        <v>4.0020883097160409</v>
      </c>
      <c r="X974">
        <v>98.180847113379755</v>
      </c>
      <c r="Y974">
        <v>39.232911803320107</v>
      </c>
      <c r="Z974">
        <v>0.36691107488611979</v>
      </c>
      <c r="AA974">
        <v>23.893217130388599</v>
      </c>
      <c r="AB974">
        <v>7.8440281918379071</v>
      </c>
      <c r="AC974">
        <v>9.8235326679662727</v>
      </c>
      <c r="AD974">
        <v>11.84153797610686</v>
      </c>
      <c r="AE974">
        <v>63.208033831123018</v>
      </c>
    </row>
    <row r="975" spans="1:31" x14ac:dyDescent="0.25">
      <c r="A975" t="str">
        <v>8/16/11</v>
      </c>
      <c r="B975">
        <v>20.65</v>
      </c>
      <c r="C975">
        <v>20.65</v>
      </c>
      <c r="D975" s="1">
        <v>20.65</v>
      </c>
      <c r="E975">
        <v>20.65</v>
      </c>
      <c r="F975">
        <v>20.65</v>
      </c>
      <c r="G975">
        <v>2.0901882540675829</v>
      </c>
      <c r="H975">
        <v>20.329999999999998</v>
      </c>
      <c r="I975">
        <v>21.204999999999998</v>
      </c>
      <c r="J975">
        <v>21.553999999999998</v>
      </c>
      <c r="K975">
        <v>21.838000000000001</v>
      </c>
      <c r="L975">
        <v>21.940770000000001</v>
      </c>
      <c r="M975">
        <v>36.810028000000003</v>
      </c>
      <c r="N975" s="1">
        <f>-100*(_xll.FDS($A$1,"P_PRICE_HIGH("&amp;A975&amp;","&amp;A975&amp;"-14D,,,,""PRICE"",""INTRA"")") - B975)/(_xll.FDS($A$1,"P_PRICE_HIGH("&amp;A975&amp;","&amp;A975&amp;"-14D,,,,""PRICE"",""INTRA"")") - _xll.FDS($A$1,"P_PRICE_LOW("&amp;A975&amp;","&amp;A975&amp;"-14D,,,,""PRICE"",""INTRA"")"))</f>
        <v>-578.33521986081973</v>
      </c>
      <c r="O975">
        <v>-553</v>
      </c>
      <c r="P975">
        <v>1.5965424476141801</v>
      </c>
      <c r="Q975">
        <v>1.345647829538074</v>
      </c>
      <c r="R975">
        <v>9.1240598964086654</v>
      </c>
      <c r="S975">
        <v>8.1156572848449127</v>
      </c>
      <c r="T975">
        <v>11.834811780166101</v>
      </c>
      <c r="U975">
        <v>10.533641848748591</v>
      </c>
      <c r="V975">
        <v>3.423557195980786</v>
      </c>
      <c r="W975">
        <v>4.0171801712044024</v>
      </c>
      <c r="X975">
        <v>61.022041791950763</v>
      </c>
      <c r="Y975">
        <v>39.256374187573677</v>
      </c>
      <c r="Z975">
        <v>0.32880079766035419</v>
      </c>
      <c r="AA975">
        <v>24.086666216589581</v>
      </c>
      <c r="AB975">
        <v>7.8894755351710728</v>
      </c>
      <c r="AC975">
        <v>9.7929313990309446</v>
      </c>
      <c r="AD975">
        <v>11.813242371218561</v>
      </c>
      <c r="AE975">
        <v>63.271295267188982</v>
      </c>
    </row>
    <row r="976" spans="1:31" x14ac:dyDescent="0.25">
      <c r="A976" t="str">
        <v>8/17/11</v>
      </c>
      <c r="B976">
        <v>20.75</v>
      </c>
      <c r="C976">
        <v>20.75</v>
      </c>
      <c r="D976" s="1">
        <v>20.75</v>
      </c>
      <c r="E976">
        <v>20.75</v>
      </c>
      <c r="F976">
        <v>20.75</v>
      </c>
      <c r="G976">
        <v>2.090981407219147</v>
      </c>
      <c r="H976">
        <v>20.440000000000001</v>
      </c>
      <c r="I976">
        <v>21.004999999999999</v>
      </c>
      <c r="J976">
        <v>21.404</v>
      </c>
      <c r="K976">
        <v>21.753</v>
      </c>
      <c r="L976">
        <v>21.888845</v>
      </c>
      <c r="M976">
        <v>38.356070000000003</v>
      </c>
      <c r="N976" s="1">
        <f>-100*(_xll.FDS($A$1,"P_PRICE_HIGH("&amp;A976&amp;","&amp;A976&amp;"-14D,,,,""PRICE"",""INTRA"")") - B976)/(_xll.FDS($A$1,"P_PRICE_HIGH("&amp;A976&amp;","&amp;A976&amp;"-14D,,,,""PRICE"",""INTRA"")") - _xll.FDS($A$1,"P_PRICE_LOW("&amp;A976&amp;","&amp;A976&amp;"-14D,,,,""PRICE"",""INTRA"")"))</f>
        <v>-578.33268193146557</v>
      </c>
      <c r="O976">
        <v>-547</v>
      </c>
      <c r="P976">
        <v>1.598712404002788</v>
      </c>
      <c r="Q976">
        <v>1.3504228432131591</v>
      </c>
      <c r="R976">
        <v>9.1448869032233464</v>
      </c>
      <c r="S976">
        <v>8.1338905623866147</v>
      </c>
      <c r="T976">
        <v>11.85799802702579</v>
      </c>
      <c r="U976">
        <v>10.57178508661114</v>
      </c>
      <c r="V976">
        <v>3.4142697978857708</v>
      </c>
      <c r="W976">
        <v>3.9978960229585221</v>
      </c>
      <c r="X976">
        <v>33.765220393222528</v>
      </c>
      <c r="Y976">
        <v>39.21229272399934</v>
      </c>
      <c r="Z976">
        <v>0.35857323178532408</v>
      </c>
      <c r="AA976">
        <v>23.888718589083059</v>
      </c>
      <c r="AB976">
        <v>7.8232361881731656</v>
      </c>
      <c r="AC976">
        <v>9.8288284370196148</v>
      </c>
      <c r="AD976">
        <v>11.8244545761646</v>
      </c>
      <c r="AE976">
        <v>63.33161669307389</v>
      </c>
    </row>
    <row r="977" spans="1:31" x14ac:dyDescent="0.25">
      <c r="A977" t="str">
        <v>8/18/11</v>
      </c>
      <c r="B977">
        <v>20.399999999999999</v>
      </c>
      <c r="C977">
        <v>20.399999999999999</v>
      </c>
      <c r="D977" s="1">
        <v>20.399999999999999</v>
      </c>
      <c r="E977">
        <v>20.399999999999999</v>
      </c>
      <c r="F977">
        <v>20.399999999999999</v>
      </c>
      <c r="G977">
        <v>2.110659476601203</v>
      </c>
      <c r="H977">
        <v>20.51</v>
      </c>
      <c r="I977">
        <v>20.800833000000001</v>
      </c>
      <c r="J977">
        <v>21.230667</v>
      </c>
      <c r="K977">
        <v>21.652999999999999</v>
      </c>
      <c r="L977">
        <v>21.813846999999999</v>
      </c>
      <c r="M977">
        <v>35.117530000000002</v>
      </c>
      <c r="N977" s="1">
        <f>-100*(_xll.FDS($A$1,"P_PRICE_HIGH("&amp;A977&amp;","&amp;A977&amp;"-14D,,,,""PRICE"",""INTRA"")") - B977)/(_xll.FDS($A$1,"P_PRICE_HIGH("&amp;A977&amp;","&amp;A977&amp;"-14D,,,,""PRICE"",""INTRA"")") - _xll.FDS($A$1,"P_PRICE_LOW("&amp;A977&amp;","&amp;A977&amp;"-14D,,,,""PRICE"",""INTRA"")"))</f>
        <v>-578.34156468420531</v>
      </c>
      <c r="O977">
        <v>-576</v>
      </c>
      <c r="P977">
        <v>1.592206522877933</v>
      </c>
      <c r="Q977">
        <v>1.3418864103107491</v>
      </c>
      <c r="R977">
        <v>9.0775774686339901</v>
      </c>
      <c r="S977">
        <v>8.027689447314593</v>
      </c>
      <c r="T977">
        <v>11.766304413456179</v>
      </c>
      <c r="U977">
        <v>10.439352532410981</v>
      </c>
      <c r="V977">
        <v>3.4284490859126109</v>
      </c>
      <c r="W977">
        <v>4.0194715016459517</v>
      </c>
      <c r="X977">
        <v>9.1205935553451223</v>
      </c>
      <c r="Y977">
        <v>39.110979552799613</v>
      </c>
      <c r="Z977">
        <v>0.62970630851681642</v>
      </c>
      <c r="AA977">
        <v>23.274638564234241</v>
      </c>
      <c r="AB977">
        <v>7.7518199619908703</v>
      </c>
      <c r="AC977">
        <v>9.7505412581657609</v>
      </c>
      <c r="AD977">
        <v>11.76027189356194</v>
      </c>
      <c r="AE977">
        <v>63.296084905590916</v>
      </c>
    </row>
    <row r="978" spans="1:31" x14ac:dyDescent="0.25">
      <c r="A978" t="str">
        <v>8/19/11</v>
      </c>
      <c r="B978">
        <v>19.84</v>
      </c>
      <c r="C978">
        <v>19.84</v>
      </c>
      <c r="D978" s="1">
        <v>19.84</v>
      </c>
      <c r="E978">
        <v>19.84</v>
      </c>
      <c r="F978">
        <v>19.84</v>
      </c>
      <c r="G978">
        <v>2.0724197222357388</v>
      </c>
      <c r="H978">
        <v>20.468</v>
      </c>
      <c r="I978">
        <v>20.583334000000001</v>
      </c>
      <c r="J978">
        <v>21.03</v>
      </c>
      <c r="K978">
        <v>21.5</v>
      </c>
      <c r="L978">
        <v>21.715385000000001</v>
      </c>
      <c r="M978">
        <v>30.657328</v>
      </c>
      <c r="N978" s="1">
        <f>-100*(_xll.FDS($A$1,"P_PRICE_HIGH("&amp;A978&amp;","&amp;A978&amp;"-14D,,,,""PRICE"",""INTRA"")") - B978)/(_xll.FDS($A$1,"P_PRICE_HIGH("&amp;A978&amp;","&amp;A978&amp;"-14D,,,,""PRICE"",""INTRA"")") - _xll.FDS($A$1,"P_PRICE_LOW("&amp;A978&amp;","&amp;A978&amp;"-14D,,,,""PRICE"",""INTRA"")"))</f>
        <v>-578.35577708858875</v>
      </c>
      <c r="O978">
        <v>-615</v>
      </c>
      <c r="P978">
        <v>1.5563156668768421</v>
      </c>
      <c r="Q978">
        <v>1.290149383024001</v>
      </c>
      <c r="R978">
        <v>8.9330431127050787</v>
      </c>
      <c r="S978">
        <v>7.8107443767482749</v>
      </c>
      <c r="T978">
        <v>11.669289423287539</v>
      </c>
      <c r="U978">
        <v>10.29869739393224</v>
      </c>
      <c r="V978">
        <v>3.5238881034505032</v>
      </c>
      <c r="W978">
        <v>4.1823500808646052</v>
      </c>
      <c r="X978">
        <v>2.7524359172026172</v>
      </c>
      <c r="Y978">
        <v>39.289427403727927</v>
      </c>
      <c r="Z978">
        <v>0.71541725038955173</v>
      </c>
      <c r="AA978">
        <v>21.293286505157479</v>
      </c>
      <c r="AB978">
        <v>8.0754535639697984</v>
      </c>
      <c r="AC978">
        <v>9.4144357215280881</v>
      </c>
      <c r="AD978">
        <v>11.53881351431102</v>
      </c>
      <c r="AE978">
        <v>63.398446184239447</v>
      </c>
    </row>
    <row r="979" spans="1:31" x14ac:dyDescent="0.25">
      <c r="A979" t="str">
        <v>8/22/11</v>
      </c>
      <c r="B979">
        <v>19.940000000000001</v>
      </c>
      <c r="C979">
        <v>19.940000000000001</v>
      </c>
      <c r="D979" s="1">
        <v>19.940000000000001</v>
      </c>
      <c r="E979">
        <v>19.940000000000001</v>
      </c>
      <c r="F979">
        <v>19.940000000000001</v>
      </c>
      <c r="G979">
        <v>2.0903405059731308</v>
      </c>
      <c r="H979">
        <v>20.315999999999999</v>
      </c>
      <c r="I979">
        <v>20.386666999999999</v>
      </c>
      <c r="J979">
        <v>20.815999999999999</v>
      </c>
      <c r="K979">
        <v>21.359500000000001</v>
      </c>
      <c r="L979">
        <v>21.624614999999999</v>
      </c>
      <c r="M979">
        <v>32.310609999999997</v>
      </c>
      <c r="N979" s="1">
        <f>-100*(_xll.FDS($A$1,"P_PRICE_HIGH("&amp;A979&amp;","&amp;A979&amp;"-14D,,,,""PRICE"",""INTRA"")") - B979)/(_xll.FDS($A$1,"P_PRICE_HIGH("&amp;A979&amp;","&amp;A979&amp;"-14D,,,,""PRICE"",""INTRA"")") - _xll.FDS($A$1,"P_PRICE_LOW("&amp;A979&amp;","&amp;A979&amp;"-14D,,,,""PRICE"",""INTRA"")"))</f>
        <v>-601.93389807488995</v>
      </c>
      <c r="O979">
        <v>-613</v>
      </c>
      <c r="P979">
        <v>1.558941445664134</v>
      </c>
      <c r="Q979">
        <v>1.299178785821465</v>
      </c>
      <c r="R979">
        <v>8.9646056800721396</v>
      </c>
      <c r="S979">
        <v>7.8677144916348354</v>
      </c>
      <c r="T979">
        <v>11.67926789090372</v>
      </c>
      <c r="U979">
        <v>10.33648394526729</v>
      </c>
      <c r="V979">
        <v>3.5134638564808478</v>
      </c>
      <c r="W979">
        <v>4.1542690648980329</v>
      </c>
      <c r="X979">
        <v>48.170077736586911</v>
      </c>
      <c r="Y979">
        <v>39.366490363128072</v>
      </c>
      <c r="Z979">
        <v>0.66364398417390413</v>
      </c>
      <c r="AA979">
        <v>20.495733298689029</v>
      </c>
      <c r="AB979">
        <v>7.6699327306862211</v>
      </c>
      <c r="AC979">
        <v>9.4953765332321574</v>
      </c>
      <c r="AD979">
        <v>11.54533448110571</v>
      </c>
      <c r="AE979">
        <v>63.286686481386553</v>
      </c>
    </row>
    <row r="980" spans="1:31" x14ac:dyDescent="0.25">
      <c r="A980" t="str">
        <v>8/23/11</v>
      </c>
      <c r="B980">
        <v>20.3</v>
      </c>
      <c r="C980">
        <v>20.3</v>
      </c>
      <c r="D980" s="1">
        <v>20.3</v>
      </c>
      <c r="E980">
        <v>20.3</v>
      </c>
      <c r="F980">
        <v>20.3</v>
      </c>
      <c r="G980">
        <v>2.1351655547867199</v>
      </c>
      <c r="H980">
        <v>20.245999999999999</v>
      </c>
      <c r="I980">
        <v>20.299166</v>
      </c>
      <c r="J980">
        <v>20.646000000000001</v>
      </c>
      <c r="K980">
        <v>21.227</v>
      </c>
      <c r="L980">
        <v>21.551538000000001</v>
      </c>
      <c r="M980">
        <v>38.038040000000002</v>
      </c>
      <c r="N980" s="1">
        <f>-100*(_xll.FDS($A$1,"P_PRICE_HIGH("&amp;A980&amp;","&amp;A980&amp;"-14D,,,,""PRICE"",""INTRA"")") - B980)/(_xll.FDS($A$1,"P_PRICE_HIGH("&amp;A980&amp;","&amp;A980&amp;"-14D,,,,""PRICE"",""INTRA"")") - _xll.FDS($A$1,"P_PRICE_LOW("&amp;A980&amp;","&amp;A980&amp;"-14D,,,,""PRICE"",""INTRA"")"))</f>
        <v>-685.51573309806463</v>
      </c>
      <c r="O980">
        <v>-576</v>
      </c>
      <c r="P980">
        <v>1.5763056358587439</v>
      </c>
      <c r="Q980">
        <v>1.326385252451225</v>
      </c>
      <c r="R980">
        <v>9.0780590728762682</v>
      </c>
      <c r="S980">
        <v>8.0422260039116509</v>
      </c>
      <c r="T980">
        <v>11.799178971506739</v>
      </c>
      <c r="U980">
        <v>10.4984896756298</v>
      </c>
      <c r="V980">
        <v>3.466807058671407</v>
      </c>
      <c r="W980">
        <v>4.0637119544855018</v>
      </c>
      <c r="X980">
        <v>97.545130994140351</v>
      </c>
      <c r="Y980">
        <v>39.336899776695098</v>
      </c>
      <c r="Z980">
        <v>0.45656446590374411</v>
      </c>
      <c r="AA980">
        <v>19.65279687347924</v>
      </c>
      <c r="AB980">
        <v>7.8356224629751781</v>
      </c>
      <c r="AC980">
        <v>9.6994638111932705</v>
      </c>
      <c r="AD980">
        <v>11.678488366612079</v>
      </c>
      <c r="AE980">
        <v>63.128505544520813</v>
      </c>
    </row>
    <row r="981" spans="1:31" x14ac:dyDescent="0.25">
      <c r="A981" t="str">
        <v>8/24/11</v>
      </c>
      <c r="B981">
        <v>19.940000000000001</v>
      </c>
      <c r="C981">
        <v>19.940000000000001</v>
      </c>
      <c r="D981" s="1">
        <v>19.940000000000001</v>
      </c>
      <c r="E981">
        <v>19.940000000000001</v>
      </c>
      <c r="F981">
        <v>19.940000000000001</v>
      </c>
      <c r="G981">
        <v>2.141201249092048</v>
      </c>
      <c r="H981">
        <v>20.084</v>
      </c>
      <c r="I981">
        <v>20.215</v>
      </c>
      <c r="J981">
        <v>20.478666</v>
      </c>
      <c r="K981">
        <v>21.074000000000002</v>
      </c>
      <c r="L981">
        <v>21.458846999999999</v>
      </c>
      <c r="M981">
        <v>34.861396999999997</v>
      </c>
      <c r="N981" s="1">
        <f>-100*(_xll.FDS($A$1,"P_PRICE_HIGH("&amp;A981&amp;","&amp;A981&amp;"-14D,,,,""PRICE"",""INTRA"")") - B981)/(_xll.FDS($A$1,"P_PRICE_HIGH("&amp;A981&amp;","&amp;A981&amp;"-14D,,,,""PRICE"",""INTRA"")") - _xll.FDS($A$1,"P_PRICE_LOW("&amp;A981&amp;","&amp;A981&amp;"-14D,,,,""PRICE"",""INTRA"")"))</f>
        <v>-685.5269166607128</v>
      </c>
      <c r="O981">
        <v>-606</v>
      </c>
      <c r="P981">
        <v>1.5512193010993109</v>
      </c>
      <c r="Q981">
        <v>1.292349301736184</v>
      </c>
      <c r="R981">
        <v>8.9857723176815654</v>
      </c>
      <c r="S981">
        <v>7.9046648963586561</v>
      </c>
      <c r="T981">
        <v>11.736117871195781</v>
      </c>
      <c r="U981">
        <v>10.42091636717092</v>
      </c>
      <c r="V981">
        <v>3.519954824017705</v>
      </c>
      <c r="W981">
        <v>4.1366453896047828</v>
      </c>
      <c r="X981">
        <v>5.4317863278350211</v>
      </c>
      <c r="Y981">
        <v>39.120910240983619</v>
      </c>
      <c r="Z981">
        <v>0.52083423738704548</v>
      </c>
      <c r="AA981">
        <v>20.845732671326669</v>
      </c>
      <c r="AB981">
        <v>7.6379550476931151</v>
      </c>
      <c r="AC981">
        <v>9.4748576188629396</v>
      </c>
      <c r="AD981">
        <v>11.50849870166139</v>
      </c>
      <c r="AE981">
        <v>63.136386704396998</v>
      </c>
    </row>
    <row r="982" spans="1:31" x14ac:dyDescent="0.25">
      <c r="A982" t="str">
        <v>8/25/11</v>
      </c>
      <c r="B982">
        <v>20.2</v>
      </c>
      <c r="C982">
        <v>20.2</v>
      </c>
      <c r="D982" s="1">
        <v>20.2</v>
      </c>
      <c r="E982">
        <v>20.2</v>
      </c>
      <c r="F982">
        <v>20.2</v>
      </c>
      <c r="G982">
        <v>2.18311689288474</v>
      </c>
      <c r="H982">
        <v>20.044</v>
      </c>
      <c r="I982">
        <v>20.251667000000001</v>
      </c>
      <c r="J982">
        <v>20.338667000000001</v>
      </c>
      <c r="K982">
        <v>20.934000000000001</v>
      </c>
      <c r="L982">
        <v>21.372306999999999</v>
      </c>
      <c r="M982">
        <v>38.834347000000001</v>
      </c>
      <c r="N982" s="1">
        <f>-100*(_xll.FDS($A$1,"P_PRICE_HIGH("&amp;A982&amp;","&amp;A982&amp;"-14D,,,,""PRICE"",""INTRA"")") - B982)/(_xll.FDS($A$1,"P_PRICE_HIGH("&amp;A982&amp;","&amp;A982&amp;"-14D,,,,""PRICE"",""INTRA"")") - _xll.FDS($A$1,"P_PRICE_LOW("&amp;A982&amp;","&amp;A982&amp;"-14D,,,,""PRICE"",""INTRA"")"))</f>
        <v>-976.80602527900385</v>
      </c>
      <c r="O982">
        <v>-570</v>
      </c>
      <c r="P982">
        <v>1.5649366058767711</v>
      </c>
      <c r="Q982">
        <v>1.3140294297061359</v>
      </c>
      <c r="R982">
        <v>9.1179905297077148</v>
      </c>
      <c r="S982">
        <v>8.0525206987679177</v>
      </c>
      <c r="T982">
        <v>11.87323809255065</v>
      </c>
      <c r="U982">
        <v>10.649585681544201</v>
      </c>
      <c r="V982">
        <v>3.4648218944159499</v>
      </c>
      <c r="W982">
        <v>4.0522619809166347</v>
      </c>
      <c r="X982">
        <v>94.647525897643803</v>
      </c>
      <c r="Y982">
        <v>39.013277297632641</v>
      </c>
      <c r="Z982">
        <v>0.20568351747774349</v>
      </c>
      <c r="AA982">
        <v>20.8115130743933</v>
      </c>
      <c r="AB982">
        <v>7.4625058524020016</v>
      </c>
      <c r="AC982">
        <v>9.6456427332160928</v>
      </c>
      <c r="AD982">
        <v>11.607057891685569</v>
      </c>
      <c r="AE982">
        <v>63.137185104269747</v>
      </c>
    </row>
    <row r="983" spans="1:31" x14ac:dyDescent="0.25">
      <c r="A983" t="str">
        <v>8/26/11</v>
      </c>
      <c r="B983">
        <v>20</v>
      </c>
      <c r="C983">
        <v>20</v>
      </c>
      <c r="D983" s="1">
        <v>20</v>
      </c>
      <c r="E983">
        <v>20</v>
      </c>
      <c r="F983">
        <v>20</v>
      </c>
      <c r="G983">
        <v>2.1844890798461778</v>
      </c>
      <c r="H983">
        <v>20.076000000000001</v>
      </c>
      <c r="I983">
        <v>20.234999999999999</v>
      </c>
      <c r="J983">
        <v>20.248667000000001</v>
      </c>
      <c r="K983">
        <v>20.791499999999999</v>
      </c>
      <c r="L983">
        <v>21.28</v>
      </c>
      <c r="M983">
        <v>36.966569999999997</v>
      </c>
      <c r="N983" s="1">
        <f>-100*(_xll.FDS($A$1,"P_PRICE_HIGH("&amp;A983&amp;","&amp;A983&amp;"-14D,,,,""PRICE"",""INTRA"")") - B983)/(_xll.FDS($A$1,"P_PRICE_HIGH("&amp;A983&amp;","&amp;A983&amp;"-14D,,,,""PRICE"",""INTRA"")") - _xll.FDS($A$1,"P_PRICE_LOW("&amp;A983&amp;","&amp;A983&amp;"-14D,,,,""PRICE"",""INTRA"")"))</f>
        <v>-1205.8501525463521</v>
      </c>
      <c r="O983">
        <v>-594</v>
      </c>
      <c r="P983">
        <v>1.555346669498332</v>
      </c>
      <c r="Q983">
        <v>1.3013937891592631</v>
      </c>
      <c r="R983">
        <v>9.0778296607004396</v>
      </c>
      <c r="S983">
        <v>7.9707622409371028</v>
      </c>
      <c r="T983">
        <v>11.788167043206389</v>
      </c>
      <c r="U983">
        <v>10.543642982238451</v>
      </c>
      <c r="V983">
        <v>3.4802465406628351</v>
      </c>
      <c r="W983">
        <v>4.0790500368043663</v>
      </c>
      <c r="X983">
        <v>36.499642356237473</v>
      </c>
      <c r="Y983">
        <v>38.992154222913278</v>
      </c>
      <c r="Z983">
        <v>5.1607502155289482E-2</v>
      </c>
      <c r="AA983">
        <v>20.845454487434591</v>
      </c>
      <c r="AB983">
        <v>7.2647059804939911</v>
      </c>
      <c r="AC983">
        <v>9.5767781460570802</v>
      </c>
      <c r="AD983">
        <v>11.54191537043581</v>
      </c>
      <c r="AE983">
        <v>63.358318453778082</v>
      </c>
    </row>
    <row r="984" spans="1:31" x14ac:dyDescent="0.25">
      <c r="A984" t="str">
        <v>8/29/11</v>
      </c>
      <c r="B984">
        <v>20.350000000000001</v>
      </c>
      <c r="C984">
        <v>20.350000000000001</v>
      </c>
      <c r="D984" s="1">
        <v>20.350000000000001</v>
      </c>
      <c r="E984">
        <v>20.350000000000001</v>
      </c>
      <c r="F984">
        <v>20.350000000000001</v>
      </c>
      <c r="G984">
        <v>2.2069325985385091</v>
      </c>
      <c r="H984">
        <v>20.158000000000001</v>
      </c>
      <c r="I984">
        <v>20.260000000000002</v>
      </c>
      <c r="J984">
        <v>20.208666000000001</v>
      </c>
      <c r="K984">
        <v>20.651499999999999</v>
      </c>
      <c r="L984">
        <v>21.181923000000001</v>
      </c>
      <c r="M984">
        <v>42.205235000000002</v>
      </c>
      <c r="N984" s="1">
        <f>-100*(_xll.FDS($A$1,"P_PRICE_HIGH("&amp;A984&amp;","&amp;A984&amp;"-14D,,,,""PRICE"",""INTRA"")") - B984)/(_xll.FDS($A$1,"P_PRICE_HIGH("&amp;A984&amp;","&amp;A984&amp;"-14D,,,,""PRICE"",""INTRA"")") - _xll.FDS($A$1,"P_PRICE_LOW("&amp;A984&amp;","&amp;A984&amp;"-14D,,,,""PRICE"",""INTRA"")"))</f>
        <v>-1251.8734683151313</v>
      </c>
      <c r="O984">
        <v>-573</v>
      </c>
      <c r="P984">
        <v>1.5632928895578739</v>
      </c>
      <c r="Q984">
        <v>1.3177934077789959</v>
      </c>
      <c r="R984">
        <v>9.1062379123414541</v>
      </c>
      <c r="S984">
        <v>8.0305338236332098</v>
      </c>
      <c r="T984">
        <v>11.8037702707832</v>
      </c>
      <c r="U984">
        <v>10.57859571956439</v>
      </c>
      <c r="V984">
        <v>3.45095754728115</v>
      </c>
      <c r="W984">
        <v>4.0240762684215374</v>
      </c>
      <c r="X984">
        <v>90.565770331623412</v>
      </c>
      <c r="Y984">
        <v>38.978677283412907</v>
      </c>
      <c r="Z984">
        <v>-2.7777118934232379E-2</v>
      </c>
      <c r="AA984">
        <v>19.798115642021411</v>
      </c>
      <c r="AB984">
        <v>7.331102964063037</v>
      </c>
      <c r="AC984">
        <v>9.7042315972711624</v>
      </c>
      <c r="AD984">
        <v>11.60057001053667</v>
      </c>
      <c r="AE984">
        <v>63.193165775686133</v>
      </c>
    </row>
    <row r="985" spans="1:31" x14ac:dyDescent="0.25">
      <c r="A985" t="str">
        <v>8/30/11</v>
      </c>
      <c r="B985">
        <v>20.7</v>
      </c>
      <c r="C985">
        <v>20.7</v>
      </c>
      <c r="D985" s="1">
        <v>20.7</v>
      </c>
      <c r="E985">
        <v>20.7</v>
      </c>
      <c r="F985">
        <v>20.7</v>
      </c>
      <c r="G985">
        <v>2.2615089884105921</v>
      </c>
      <c r="H985">
        <v>20.238</v>
      </c>
      <c r="I985">
        <v>20.314167000000001</v>
      </c>
      <c r="J985">
        <v>20.271334</v>
      </c>
      <c r="K985">
        <v>20.544</v>
      </c>
      <c r="L985">
        <v>21.103076999999999</v>
      </c>
      <c r="M985">
        <v>46.953060000000001</v>
      </c>
      <c r="N985" s="1">
        <f>-100*(_xll.FDS($A$1,"P_PRICE_HIGH("&amp;A985&amp;","&amp;A985&amp;"-14D,,,,""PRICE"",""INTRA"")") - B985)/(_xll.FDS($A$1,"P_PRICE_HIGH("&amp;A985&amp;","&amp;A985&amp;"-14D,,,,""PRICE"",""INTRA"")") - _xll.FDS($A$1,"P_PRICE_LOW("&amp;A985&amp;","&amp;A985&amp;"-14D,,,,""PRICE"",""INTRA"")"))</f>
        <v>-1406.1314991007303</v>
      </c>
      <c r="O985">
        <v>-534</v>
      </c>
      <c r="P985">
        <v>1.5745735529312499</v>
      </c>
      <c r="Q985">
        <v>1.3355761616639381</v>
      </c>
      <c r="R985">
        <v>9.1952288647117157</v>
      </c>
      <c r="S985">
        <v>8.1696489853502179</v>
      </c>
      <c r="T985">
        <v>11.87234046332178</v>
      </c>
      <c r="U985">
        <v>10.68985522767807</v>
      </c>
      <c r="V985">
        <v>3.420424875757456</v>
      </c>
      <c r="W985">
        <v>3.972177788792576</v>
      </c>
      <c r="X985">
        <v>99.303455816590926</v>
      </c>
      <c r="Y985">
        <v>39.03516581026858</v>
      </c>
      <c r="Z985">
        <v>-0.102306412303289</v>
      </c>
      <c r="AA985">
        <v>19.6940059904802</v>
      </c>
      <c r="AB985">
        <v>7.3453785254651942</v>
      </c>
      <c r="AC985">
        <v>9.8452416454783105</v>
      </c>
      <c r="AD985">
        <v>11.68880851769705</v>
      </c>
      <c r="AE985">
        <v>63.062453544495433</v>
      </c>
    </row>
    <row r="986" spans="1:31" x14ac:dyDescent="0.25">
      <c r="A986" t="str">
        <v>8/31/11</v>
      </c>
      <c r="B986">
        <v>21</v>
      </c>
      <c r="C986">
        <v>21</v>
      </c>
      <c r="D986" s="1">
        <v>21</v>
      </c>
      <c r="E986">
        <v>21</v>
      </c>
      <c r="F986">
        <v>21</v>
      </c>
      <c r="G986">
        <v>2.280107655379525</v>
      </c>
      <c r="H986">
        <v>20.45</v>
      </c>
      <c r="I986">
        <v>20.339167</v>
      </c>
      <c r="J986">
        <v>20.324667000000002</v>
      </c>
      <c r="K986">
        <v>20.471499999999999</v>
      </c>
      <c r="L986">
        <v>21.028075999999999</v>
      </c>
      <c r="M986">
        <v>50.692104</v>
      </c>
      <c r="N986" s="1">
        <f>-100*(_xll.FDS($A$1,"P_PRICE_HIGH("&amp;A986&amp;","&amp;A986&amp;"-14D,,,,""PRICE"",""INTRA"")") - B986)/(_xll.FDS($A$1,"P_PRICE_HIGH("&amp;A986&amp;","&amp;A986&amp;"-14D,,,,""PRICE"",""INTRA"")") - _xll.FDS($A$1,"P_PRICE_LOW("&amp;A986&amp;","&amp;A986&amp;"-14D,,,,""PRICE"",""INTRA"")"))</f>
        <v>-1360.6351330758164</v>
      </c>
      <c r="O986">
        <v>-497</v>
      </c>
      <c r="P986">
        <v>1.5884934347085109</v>
      </c>
      <c r="Q986">
        <v>1.356937502907043</v>
      </c>
      <c r="R986">
        <v>9.2848794372891632</v>
      </c>
      <c r="S986">
        <v>8.3116277533526279</v>
      </c>
      <c r="T986">
        <v>11.946158539516199</v>
      </c>
      <c r="U986">
        <v>10.796983115999019</v>
      </c>
      <c r="V986">
        <v>3.3838332844076882</v>
      </c>
      <c r="W986">
        <v>3.9086203336957568</v>
      </c>
      <c r="X986">
        <v>98.813138830785007</v>
      </c>
      <c r="Y986">
        <v>39.028668140979157</v>
      </c>
      <c r="Z986">
        <v>-8.793750968693187E-2</v>
      </c>
      <c r="AA986">
        <v>19.513260840626021</v>
      </c>
      <c r="AB986">
        <v>7.3897022389859064</v>
      </c>
      <c r="AC986">
        <v>10.003585562780991</v>
      </c>
      <c r="AD986">
        <v>11.79129437322918</v>
      </c>
      <c r="AE986">
        <v>62.954927206747428</v>
      </c>
    </row>
    <row r="987" spans="1:31" x14ac:dyDescent="0.25">
      <c r="A987" t="str">
        <v>9/01/11</v>
      </c>
      <c r="B987">
        <v>21.05</v>
      </c>
      <c r="C987">
        <v>21.05</v>
      </c>
      <c r="D987" s="1">
        <v>21.05</v>
      </c>
      <c r="E987">
        <v>21.05</v>
      </c>
      <c r="F987">
        <v>21.05</v>
      </c>
      <c r="G987">
        <v>2.282095157955653</v>
      </c>
      <c r="H987">
        <v>20.62</v>
      </c>
      <c r="I987">
        <v>20.372499999999999</v>
      </c>
      <c r="J987">
        <v>20.391332999999999</v>
      </c>
      <c r="K987">
        <v>20.408999999999999</v>
      </c>
      <c r="L987">
        <v>20.953077</v>
      </c>
      <c r="M987">
        <v>51.308117000000003</v>
      </c>
      <c r="N987" s="1">
        <f>-100*(_xll.FDS($A$1,"P_PRICE_HIGH("&amp;A987&amp;","&amp;A987&amp;"-14D,,,,""PRICE"",""INTRA"")") - B987)/(_xll.FDS($A$1,"P_PRICE_HIGH("&amp;A987&amp;","&amp;A987&amp;"-14D,,,,""PRICE"",""INTRA"")") - _xll.FDS($A$1,"P_PRICE_LOW("&amp;A987&amp;","&amp;A987&amp;"-14D,,,,""PRICE"",""INTRA"")"))</f>
        <v>-1087.0303891765145</v>
      </c>
      <c r="O987">
        <v>-489</v>
      </c>
      <c r="P987">
        <v>1.589852473864108</v>
      </c>
      <c r="Q987">
        <v>1.3610257565320969</v>
      </c>
      <c r="R987">
        <v>9.3996578374759885</v>
      </c>
      <c r="S987">
        <v>8.3821173408656815</v>
      </c>
      <c r="T987">
        <v>11.98658003807199</v>
      </c>
      <c r="U987">
        <v>10.82846457624618</v>
      </c>
      <c r="V987">
        <v>3.3805779612962401</v>
      </c>
      <c r="W987">
        <v>3.8980796772176971</v>
      </c>
      <c r="X987">
        <v>59.387017758766333</v>
      </c>
      <c r="Y987">
        <v>39.027384707973077</v>
      </c>
      <c r="Z987">
        <v>-0.36682200893595401</v>
      </c>
      <c r="AA987">
        <v>19.67508154561154</v>
      </c>
      <c r="AB987">
        <v>7.1169131098805796</v>
      </c>
      <c r="AC987">
        <v>10.0293779127206</v>
      </c>
      <c r="AD987">
        <v>11.78837731608473</v>
      </c>
      <c r="AE987">
        <v>62.973337863607348</v>
      </c>
    </row>
    <row r="988" spans="1:31" x14ac:dyDescent="0.25">
      <c r="A988" t="str">
        <v>9/02/11</v>
      </c>
      <c r="B988">
        <v>20.7</v>
      </c>
      <c r="C988">
        <v>20.7</v>
      </c>
      <c r="D988" s="1">
        <v>20.7</v>
      </c>
      <c r="E988">
        <v>20.7</v>
      </c>
      <c r="F988">
        <v>20.7</v>
      </c>
      <c r="G988">
        <v>2.1025730697683569</v>
      </c>
      <c r="H988">
        <v>20.76</v>
      </c>
      <c r="I988">
        <v>20.368334000000001</v>
      </c>
      <c r="J988">
        <v>20.434667999999999</v>
      </c>
      <c r="K988">
        <v>20.3765</v>
      </c>
      <c r="L988">
        <v>20.864614</v>
      </c>
      <c r="M988">
        <v>46.891865000000003</v>
      </c>
      <c r="N988" s="1">
        <f>-100*(_xll.FDS($A$1,"P_PRICE_HIGH("&amp;A988&amp;","&amp;A988&amp;"-14D,,,,""PRICE"",""INTRA"")") - B988)/(_xll.FDS($A$1,"P_PRICE_HIGH("&amp;A988&amp;","&amp;A988&amp;"-14D,,,,""PRICE"",""INTRA"")") - _xll.FDS($A$1,"P_PRICE_LOW("&amp;A988&amp;","&amp;A988&amp;"-14D,,,,""PRICE"",""INTRA"")"))</f>
        <v>-1087.0485459053982</v>
      </c>
      <c r="O988">
        <v>-527</v>
      </c>
      <c r="P988">
        <v>1.5739339726989769</v>
      </c>
      <c r="Q988">
        <v>1.34070962610136</v>
      </c>
      <c r="R988">
        <v>9.2515675696440844</v>
      </c>
      <c r="S988">
        <v>8.2063957686732998</v>
      </c>
      <c r="T988">
        <v>11.84704772145324</v>
      </c>
      <c r="U988">
        <v>10.636208905550729</v>
      </c>
      <c r="V988">
        <v>3.421769669488826</v>
      </c>
      <c r="W988">
        <v>3.9630251668096701</v>
      </c>
      <c r="X988">
        <v>4.2885526351220733</v>
      </c>
      <c r="Y988">
        <v>39.040976990035333</v>
      </c>
      <c r="Z988">
        <v>-0.30500716155294949</v>
      </c>
      <c r="AA988">
        <v>19.425016953256328</v>
      </c>
      <c r="AB988">
        <v>7.3668941114826731</v>
      </c>
      <c r="AC988">
        <v>9.8689839792730787</v>
      </c>
      <c r="AD988">
        <v>11.67695218291373</v>
      </c>
      <c r="AE988">
        <v>62.974826756355988</v>
      </c>
    </row>
    <row r="989" spans="1:31" x14ac:dyDescent="0.25">
      <c r="A989" t="str">
        <v>9/05/11</v>
      </c>
      <c r="B989">
        <v>20.149999999999999</v>
      </c>
      <c r="C989">
        <v>20.149999999999999</v>
      </c>
      <c r="D989" s="1">
        <v>20.149999999999999</v>
      </c>
      <c r="E989">
        <v>20.149999999999999</v>
      </c>
      <c r="F989">
        <v>20.149999999999999</v>
      </c>
      <c r="G989">
        <v>2.144643137982357</v>
      </c>
      <c r="H989">
        <v>20.72</v>
      </c>
      <c r="I989">
        <v>20.3475</v>
      </c>
      <c r="J989">
        <v>20.398</v>
      </c>
      <c r="K989">
        <v>20.336500000000001</v>
      </c>
      <c r="L989">
        <v>20.760769</v>
      </c>
      <c r="M989">
        <v>40.929915999999999</v>
      </c>
      <c r="N989" s="1">
        <f>-100*(_xll.FDS($A$1,"P_PRICE_HIGH("&amp;A989&amp;","&amp;A989&amp;"-14D,,,,""PRICE"",""INTRA"")") - B989)/(_xll.FDS($A$1,"P_PRICE_HIGH("&amp;A989&amp;","&amp;A989&amp;"-14D,,,,""PRICE"",""INTRA"")") - _xll.FDS($A$1,"P_PRICE_LOW("&amp;A989&amp;","&amp;A989&amp;"-14D,,,,""PRICE"",""INTRA"")"))</f>
        <v>-1087.0770779079298</v>
      </c>
      <c r="O989">
        <v>-571</v>
      </c>
      <c r="P989">
        <v>1.5427157347802041</v>
      </c>
      <c r="Q989">
        <v>1.300693919121082</v>
      </c>
      <c r="R989">
        <v>9.0840007040046977</v>
      </c>
      <c r="S989">
        <v>7.9849318518761718</v>
      </c>
      <c r="T989">
        <v>11.667254776339769</v>
      </c>
      <c r="U989">
        <v>10.381278688684841</v>
      </c>
      <c r="V989">
        <v>3.499343095140341</v>
      </c>
      <c r="W989">
        <v>4.0855197076636696</v>
      </c>
      <c r="X989">
        <v>0.15748655360774069</v>
      </c>
      <c r="Y989">
        <v>38.987084464780182</v>
      </c>
      <c r="Z989">
        <v>6.1063094208303748E-3</v>
      </c>
      <c r="AA989">
        <v>20.001737566941429</v>
      </c>
      <c r="AB989">
        <v>7.6606942712653314</v>
      </c>
      <c r="AC989">
        <v>9.5605485490593392</v>
      </c>
      <c r="AD989">
        <v>11.440372502845531</v>
      </c>
      <c r="AE989">
        <v>63.034629175190702</v>
      </c>
    </row>
    <row r="990" spans="1:31" x14ac:dyDescent="0.25">
      <c r="A990" t="str">
        <v>9/06/11</v>
      </c>
      <c r="B990">
        <v>20.2</v>
      </c>
      <c r="C990">
        <v>20.2</v>
      </c>
      <c r="D990" s="1">
        <v>20.2</v>
      </c>
      <c r="E990">
        <v>20.2</v>
      </c>
      <c r="F990">
        <v>20.2</v>
      </c>
      <c r="G990">
        <v>1.682250769791525</v>
      </c>
      <c r="H990">
        <v>20.62</v>
      </c>
      <c r="I990">
        <v>20.377500000000001</v>
      </c>
      <c r="J990">
        <v>20.367999999999999</v>
      </c>
      <c r="K990">
        <v>20.358499999999999</v>
      </c>
      <c r="L990">
        <v>20.647307999999999</v>
      </c>
      <c r="M990">
        <v>41.656154999999998</v>
      </c>
      <c r="N990" s="1">
        <f>-100*(_xll.FDS($A$1,"P_PRICE_HIGH("&amp;A990&amp;","&amp;A990&amp;"-14D,,,,""PRICE"",""INTRA"")") - B990)/(_xll.FDS($A$1,"P_PRICE_HIGH("&amp;A990&amp;","&amp;A990&amp;"-14D,,,,""PRICE"",""INTRA"")") - _xll.FDS($A$1,"P_PRICE_LOW("&amp;A990&amp;","&amp;A990&amp;"-14D,,,,""PRICE"",""INTRA"")"))</f>
        <v>-1087.0744840895179</v>
      </c>
      <c r="O990">
        <v>-553</v>
      </c>
      <c r="P990">
        <v>1.5417828270713221</v>
      </c>
      <c r="Q990">
        <v>1.3005761412172649</v>
      </c>
      <c r="R990">
        <v>9.1450193417478349</v>
      </c>
      <c r="S990">
        <v>8.0713999597904937</v>
      </c>
      <c r="T990">
        <v>11.73479846095751</v>
      </c>
      <c r="U990">
        <v>10.47456168774425</v>
      </c>
      <c r="V990">
        <v>3.5032290679677081</v>
      </c>
      <c r="W990">
        <v>4.090162195796335</v>
      </c>
      <c r="X990">
        <v>66.464117128777374</v>
      </c>
      <c r="Y990">
        <v>39.079106908126477</v>
      </c>
      <c r="Z990">
        <v>-7.9946609301671259E-2</v>
      </c>
      <c r="AA990">
        <v>20.060669951134141</v>
      </c>
      <c r="AB990">
        <v>7.6179970283381566</v>
      </c>
      <c r="AC990">
        <v>9.5721003324907858</v>
      </c>
      <c r="AD990">
        <v>11.43633080577775</v>
      </c>
      <c r="AE990">
        <v>62.80263485846649</v>
      </c>
    </row>
    <row r="991" spans="1:31" x14ac:dyDescent="0.25">
      <c r="A991" t="str">
        <v>9/07/11</v>
      </c>
      <c r="B991">
        <v>20.55</v>
      </c>
      <c r="C991">
        <v>20.55</v>
      </c>
      <c r="D991" s="1">
        <v>20.55</v>
      </c>
      <c r="E991">
        <v>20.55</v>
      </c>
      <c r="F991">
        <v>20.55</v>
      </c>
      <c r="G991">
        <v>1.653786729898048</v>
      </c>
      <c r="H991">
        <v>20.53</v>
      </c>
      <c r="I991">
        <v>20.428332999999999</v>
      </c>
      <c r="J991">
        <v>20.354666000000002</v>
      </c>
      <c r="K991">
        <v>20.376000000000001</v>
      </c>
      <c r="L991">
        <v>20.558845999999999</v>
      </c>
      <c r="M991">
        <v>46.604889999999997</v>
      </c>
      <c r="N991" s="1">
        <f>-100*(_xll.FDS($A$1,"P_PRICE_HIGH("&amp;A991&amp;","&amp;A991&amp;"-14D,,,,""PRICE"",""INTRA"")") - B991)/(_xll.FDS($A$1,"P_PRICE_HIGH("&amp;A991&amp;","&amp;A991&amp;"-14D,,,,""PRICE"",""INTRA"")") - _xll.FDS($A$1,"P_PRICE_LOW("&amp;A991&amp;","&amp;A991&amp;"-14D,,,,""PRICE"",""INTRA"")"))</f>
        <v>-1087.0563273606342</v>
      </c>
      <c r="O991">
        <v>-518</v>
      </c>
      <c r="P991">
        <v>1.5558231598804411</v>
      </c>
      <c r="Q991">
        <v>1.3221089552961349</v>
      </c>
      <c r="R991">
        <v>9.227741105105423</v>
      </c>
      <c r="S991">
        <v>8.1995053333090873</v>
      </c>
      <c r="T991">
        <v>11.836839589241499</v>
      </c>
      <c r="U991">
        <v>10.62161240772565</v>
      </c>
      <c r="V991">
        <v>3.4675913259728381</v>
      </c>
      <c r="W991">
        <v>4.0312393839066418</v>
      </c>
      <c r="X991">
        <v>96.561295663853386</v>
      </c>
      <c r="Y991">
        <v>39.145063278475376</v>
      </c>
      <c r="Z991">
        <v>-0.1211322530045543</v>
      </c>
      <c r="AA991">
        <v>20.186986732940081</v>
      </c>
      <c r="AB991">
        <v>7.6039202124941072</v>
      </c>
      <c r="AC991">
        <v>9.728280136058931</v>
      </c>
      <c r="AD991">
        <v>11.537661540947081</v>
      </c>
      <c r="AE991">
        <v>62.788731357798937</v>
      </c>
    </row>
    <row r="992" spans="1:31" x14ac:dyDescent="0.25">
      <c r="A992" t="str">
        <v>9/08/11</v>
      </c>
      <c r="B992">
        <v>20.45</v>
      </c>
      <c r="C992">
        <v>20.45</v>
      </c>
      <c r="D992" s="1">
        <v>20.45</v>
      </c>
      <c r="E992">
        <v>20.45</v>
      </c>
      <c r="F992">
        <v>20.45</v>
      </c>
      <c r="G992">
        <v>1.6479657692365171</v>
      </c>
      <c r="H992">
        <v>20.41</v>
      </c>
      <c r="I992">
        <v>20.440833999999999</v>
      </c>
      <c r="J992">
        <v>20.358000000000001</v>
      </c>
      <c r="K992">
        <v>20.396000000000001</v>
      </c>
      <c r="L992">
        <v>20.481922000000001</v>
      </c>
      <c r="M992">
        <v>45.419505999999998</v>
      </c>
      <c r="N992" s="1">
        <f>-100*(_xll.FDS($A$1,"P_PRICE_HIGH("&amp;A992&amp;","&amp;A992&amp;"-14D,,,,""PRICE"",""INTRA"")") - B992)/(_xll.FDS($A$1,"P_PRICE_HIGH("&amp;A992&amp;","&amp;A992&amp;"-14D,,,,""PRICE"",""INTRA"")") - _xll.FDS($A$1,"P_PRICE_LOW("&amp;A992&amp;","&amp;A992&amp;"-14D,,,,""PRICE"",""INTRA"")"))</f>
        <v>-1087.0615149974581</v>
      </c>
      <c r="O992">
        <v>-540</v>
      </c>
      <c r="P992">
        <v>1.5482685807828691</v>
      </c>
      <c r="Q992">
        <v>1.3148848725439339</v>
      </c>
      <c r="R992">
        <v>9.1720768623782511</v>
      </c>
      <c r="S992">
        <v>8.1267182678084762</v>
      </c>
      <c r="T992">
        <v>11.76681383896082</v>
      </c>
      <c r="U992">
        <v>10.53208850507364</v>
      </c>
      <c r="V992">
        <v>3.4889419705487241</v>
      </c>
      <c r="W992">
        <v>4.0606745959139534</v>
      </c>
      <c r="X992">
        <v>18.944806842639011</v>
      </c>
      <c r="Y992">
        <v>39.12776962139683</v>
      </c>
      <c r="Z992">
        <v>-0.1181593415636252</v>
      </c>
      <c r="AA992">
        <v>20.290822747260549</v>
      </c>
      <c r="AB992">
        <v>7.7580212635280619</v>
      </c>
      <c r="AC992">
        <v>9.6536474929382976</v>
      </c>
      <c r="AD992">
        <v>11.480426084022071</v>
      </c>
      <c r="AE992">
        <v>62.879498002987958</v>
      </c>
    </row>
    <row r="993" spans="1:31" x14ac:dyDescent="0.25">
      <c r="A993" t="str">
        <v>9/09/11</v>
      </c>
      <c r="B993">
        <v>20.399999999999999</v>
      </c>
      <c r="C993">
        <v>20.399999999999999</v>
      </c>
      <c r="D993" s="1">
        <v>20.399999999999999</v>
      </c>
      <c r="E993">
        <v>20.399999999999999</v>
      </c>
      <c r="F993">
        <v>20.399999999999999</v>
      </c>
      <c r="G993">
        <v>1.6496462604398341</v>
      </c>
      <c r="H993">
        <v>20.350000000000001</v>
      </c>
      <c r="I993">
        <v>20.479165999999999</v>
      </c>
      <c r="J993">
        <v>20.395333999999998</v>
      </c>
      <c r="K993">
        <v>20.413499999999999</v>
      </c>
      <c r="L993">
        <v>20.408846</v>
      </c>
      <c r="M993">
        <v>44.805861999999998</v>
      </c>
      <c r="N993" s="1">
        <f>-100*(_xll.FDS($A$1,"P_PRICE_HIGH("&amp;A993&amp;","&amp;A993&amp;"-14D,,,,""PRICE"",""INTRA"")") - B993)/(_xll.FDS($A$1,"P_PRICE_HIGH("&amp;A993&amp;","&amp;A993&amp;"-14D,,,,""PRICE"",""INTRA"")") - _xll.FDS($A$1,"P_PRICE_LOW("&amp;A993&amp;","&amp;A993&amp;"-14D,,,,""PRICE"",""INTRA"")"))</f>
        <v>-1087.06410881587</v>
      </c>
      <c r="O993">
        <v>-556</v>
      </c>
      <c r="P993">
        <v>1.5527326956981971</v>
      </c>
      <c r="Q993">
        <v>1.3221171394145019</v>
      </c>
      <c r="R993">
        <v>9.1537218790591357</v>
      </c>
      <c r="S993">
        <v>8.1046905201870558</v>
      </c>
      <c r="T993">
        <v>11.752738458075569</v>
      </c>
      <c r="U993">
        <v>10.51926077821509</v>
      </c>
      <c r="V993">
        <v>3.4728109335133128</v>
      </c>
      <c r="W993">
        <v>4.0296722763091388</v>
      </c>
      <c r="X993">
        <v>27.581104088357009</v>
      </c>
      <c r="Y993">
        <v>38.992219936390157</v>
      </c>
      <c r="Z993">
        <v>-0.18753468098215911</v>
      </c>
      <c r="AA993">
        <v>19.636330790534341</v>
      </c>
      <c r="AB993">
        <v>7.5750889450059367</v>
      </c>
      <c r="AC993">
        <v>9.6935435190229793</v>
      </c>
      <c r="AD993">
        <v>11.49118824032174</v>
      </c>
      <c r="AE993">
        <v>62.908352349378418</v>
      </c>
    </row>
    <row r="994" spans="1:31" x14ac:dyDescent="0.25">
      <c r="A994" t="str">
        <v>9/12/11</v>
      </c>
      <c r="B994">
        <v>19.600000000000001</v>
      </c>
      <c r="C994">
        <v>19.600000000000001</v>
      </c>
      <c r="D994" s="1">
        <v>19.600000000000001</v>
      </c>
      <c r="E994">
        <v>19.600000000000001</v>
      </c>
      <c r="F994">
        <v>19.600000000000001</v>
      </c>
      <c r="G994">
        <v>1.7196905065443731</v>
      </c>
      <c r="H994">
        <v>20.239999999999998</v>
      </c>
      <c r="I994">
        <v>20.429167</v>
      </c>
      <c r="J994">
        <v>20.372667</v>
      </c>
      <c r="K994">
        <v>20.358499999999999</v>
      </c>
      <c r="L994">
        <v>20.341539999999998</v>
      </c>
      <c r="M994">
        <v>36.344864000000001</v>
      </c>
      <c r="N994" s="1">
        <f>-100*(_xll.FDS($A$1,"P_PRICE_HIGH("&amp;A994&amp;","&amp;A994&amp;"-14D,,,,""PRICE"",""INTRA"")") - B994)/(_xll.FDS($A$1,"P_PRICE_HIGH("&amp;A994&amp;","&amp;A994&amp;"-14D,,,,""PRICE"",""INTRA"")") - _xll.FDS($A$1,"P_PRICE_LOW("&amp;A994&amp;","&amp;A994&amp;"-14D,,,,""PRICE"",""INTRA"")"))</f>
        <v>-1055.245586295106</v>
      </c>
      <c r="O994">
        <v>-602</v>
      </c>
      <c r="P994">
        <v>1.5018821754067071</v>
      </c>
      <c r="Q994">
        <v>1.256319282271938</v>
      </c>
      <c r="R994">
        <v>8.9272756457034035</v>
      </c>
      <c r="S994">
        <v>7.8190623334763982</v>
      </c>
      <c r="T994">
        <v>11.574550818934791</v>
      </c>
      <c r="U994">
        <v>10.294969151500879</v>
      </c>
      <c r="V994">
        <v>3.6073710682692042</v>
      </c>
      <c r="W994">
        <v>4.2349772777389809</v>
      </c>
      <c r="X994">
        <v>0</v>
      </c>
      <c r="Y994">
        <v>39.009110405515131</v>
      </c>
      <c r="Z994">
        <v>0.1502282962146167</v>
      </c>
      <c r="AA994">
        <v>21.424298649149101</v>
      </c>
      <c r="AB994">
        <v>7.6227791786772556</v>
      </c>
      <c r="AC994">
        <v>9.2275764813338057</v>
      </c>
      <c r="AD994">
        <v>11.120617575419271</v>
      </c>
      <c r="AE994">
        <v>63.075355191460773</v>
      </c>
    </row>
    <row r="995" spans="1:31" x14ac:dyDescent="0.25">
      <c r="A995" t="str">
        <v>9/14/11</v>
      </c>
      <c r="B995">
        <v>19.66</v>
      </c>
      <c r="C995">
        <v>19.66</v>
      </c>
      <c r="D995" s="1">
        <v>19.66</v>
      </c>
      <c r="E995">
        <v>19.66</v>
      </c>
      <c r="F995">
        <v>19.66</v>
      </c>
      <c r="G995">
        <v>1.7245636483756059</v>
      </c>
      <c r="H995">
        <v>20.132000000000001</v>
      </c>
      <c r="I995">
        <v>20.400832999999999</v>
      </c>
      <c r="J995">
        <v>20.329999999999998</v>
      </c>
      <c r="K995">
        <v>20.309000000000001</v>
      </c>
      <c r="L995">
        <v>20.291924000000002</v>
      </c>
      <c r="M995">
        <v>37.301160000000003</v>
      </c>
      <c r="N995" s="1">
        <f>-100*(_xll.FDS($A$1,"P_PRICE_HIGH("&amp;A995&amp;","&amp;A995&amp;"-14D,,,,""PRICE"",""INTRA"")") - B995)/(_xll.FDS($A$1,"P_PRICE_HIGH("&amp;A995&amp;","&amp;A995&amp;"-14D,,,,""PRICE"",""INTRA"")") - _xll.FDS($A$1,"P_PRICE_LOW("&amp;A995&amp;","&amp;A995&amp;"-14D,,,,""PRICE"",""INTRA"")"))</f>
        <v>-892.62198368581426</v>
      </c>
      <c r="O995">
        <v>-607</v>
      </c>
      <c r="P995">
        <v>1.49505272164172</v>
      </c>
      <c r="Q995">
        <v>1.250454696770595</v>
      </c>
      <c r="R995">
        <v>8.9427974624841564</v>
      </c>
      <c r="S995">
        <v>7.8131021058543482</v>
      </c>
      <c r="T995">
        <v>11.586930393572359</v>
      </c>
      <c r="U995">
        <v>10.327161767062689</v>
      </c>
      <c r="V995">
        <v>3.6145181544604279</v>
      </c>
      <c r="W995">
        <v>4.2378004864284069</v>
      </c>
      <c r="X995">
        <v>39.53621886495872</v>
      </c>
      <c r="Y995">
        <v>39.04355580581737</v>
      </c>
      <c r="Z995">
        <v>-3.1646041552635451E-2</v>
      </c>
      <c r="AA995">
        <v>21.241501202181102</v>
      </c>
      <c r="AB995">
        <v>7.586696376172088</v>
      </c>
      <c r="AC995">
        <v>9.2292047023527832</v>
      </c>
      <c r="AD995">
        <v>11.097352414281939</v>
      </c>
      <c r="AE995">
        <v>62.936945522412998</v>
      </c>
    </row>
    <row r="996" spans="1:31" x14ac:dyDescent="0.25">
      <c r="A996" t="str">
        <v>9/15/11</v>
      </c>
      <c r="B996">
        <v>19.8</v>
      </c>
      <c r="C996">
        <v>19.8</v>
      </c>
      <c r="D996" s="1">
        <v>19.8</v>
      </c>
      <c r="E996">
        <v>19.8</v>
      </c>
      <c r="F996">
        <v>19.8</v>
      </c>
      <c r="G996">
        <v>1.730334947095296</v>
      </c>
      <c r="H996">
        <v>19.981999999999999</v>
      </c>
      <c r="I996">
        <v>20.355</v>
      </c>
      <c r="J996">
        <v>20.320667</v>
      </c>
      <c r="K996">
        <v>20.261500000000002</v>
      </c>
      <c r="L996">
        <v>20.29346</v>
      </c>
      <c r="M996">
        <v>39.581960000000002</v>
      </c>
      <c r="N996" s="1">
        <f>-100*(_xll.FDS($A$1,"P_PRICE_HIGH("&amp;A996&amp;","&amp;A996&amp;"-14D,,,,""PRICE"",""INTRA"")") - B996)/(_xll.FDS($A$1,"P_PRICE_HIGH("&amp;A996&amp;","&amp;A996&amp;"-14D,,,,""PRICE"",""INTRA"")") - _xll.FDS($A$1,"P_PRICE_LOW("&amp;A996&amp;","&amp;A996&amp;"-14D,,,,""PRICE"",""INTRA"")"))</f>
        <v>-892.61602027559559</v>
      </c>
      <c r="O996">
        <v>-595</v>
      </c>
      <c r="P996">
        <v>1.4954421645283069</v>
      </c>
      <c r="Q996">
        <v>1.253102733585109</v>
      </c>
      <c r="R996">
        <v>9.0368746902937094</v>
      </c>
      <c r="S996">
        <v>7.9384293713184224</v>
      </c>
      <c r="T996">
        <v>11.655513832003839</v>
      </c>
      <c r="U996">
        <v>10.460545015868981</v>
      </c>
      <c r="V996">
        <v>3.5883516830799098</v>
      </c>
      <c r="W996">
        <v>4.1855167336484369</v>
      </c>
      <c r="X996">
        <v>67.613999711286809</v>
      </c>
      <c r="Y996">
        <v>38.818300948927657</v>
      </c>
      <c r="Z996">
        <v>-0.11019455298648211</v>
      </c>
      <c r="AA996">
        <v>20.610497181674351</v>
      </c>
      <c r="AB996">
        <v>5.9800296005218456</v>
      </c>
      <c r="AC996">
        <v>9.2868181538004535</v>
      </c>
      <c r="AD996">
        <v>11.057104179369301</v>
      </c>
      <c r="AE996">
        <v>62.888570478117522</v>
      </c>
    </row>
    <row r="997" spans="1:31" x14ac:dyDescent="0.25">
      <c r="A997" t="str">
        <v>9/16/11</v>
      </c>
      <c r="B997">
        <v>20.05</v>
      </c>
      <c r="C997">
        <v>20.05</v>
      </c>
      <c r="D997" s="1">
        <v>20.05</v>
      </c>
      <c r="E997">
        <v>20.05</v>
      </c>
      <c r="F997">
        <v>20.05</v>
      </c>
      <c r="G997">
        <v>1.7246812572246879</v>
      </c>
      <c r="H997">
        <v>19.902000000000001</v>
      </c>
      <c r="I997">
        <v>20.300833000000001</v>
      </c>
      <c r="J997">
        <v>20.310666999999999</v>
      </c>
      <c r="K997">
        <v>20.244</v>
      </c>
      <c r="L997">
        <v>20.287693000000001</v>
      </c>
      <c r="M997">
        <v>43.532209999999999</v>
      </c>
      <c r="N997" s="1">
        <f>-100*(_xll.FDS($A$1,"P_PRICE_HIGH("&amp;A997&amp;","&amp;A997&amp;"-14D,,,,""PRICE"",""INTRA"")") - B997)/(_xll.FDS($A$1,"P_PRICE_HIGH("&amp;A997&amp;","&amp;A997&amp;"-14D,,,,""PRICE"",""INTRA"")") - _xll.FDS($A$1,"P_PRICE_LOW("&amp;A997&amp;","&amp;A997&amp;"-14D,,,,""PRICE"",""INTRA"")"))</f>
        <v>-892.60537132877641</v>
      </c>
      <c r="O997">
        <v>-572</v>
      </c>
      <c r="P997">
        <v>1.5064657648539339</v>
      </c>
      <c r="Q997">
        <v>1.2693229909602071</v>
      </c>
      <c r="R997">
        <v>9.0776582888554405</v>
      </c>
      <c r="S997">
        <v>7.9999236312188886</v>
      </c>
      <c r="T997">
        <v>11.691144549244401</v>
      </c>
      <c r="U997">
        <v>10.491999308404701</v>
      </c>
      <c r="V997">
        <v>3.5539156155191818</v>
      </c>
      <c r="W997">
        <v>4.1298979802955049</v>
      </c>
      <c r="X997">
        <v>89.647502594457578</v>
      </c>
      <c r="Y997">
        <v>38.892876649555781</v>
      </c>
      <c r="Z997">
        <v>-8.6939305467525818E-2</v>
      </c>
      <c r="AA997">
        <v>19.914826382773111</v>
      </c>
      <c r="AB997">
        <v>5.8505288856585977</v>
      </c>
      <c r="AC997">
        <v>9.4296183368352509</v>
      </c>
      <c r="AD997">
        <v>11.14488335620646</v>
      </c>
      <c r="AE997">
        <v>62.865187743198078</v>
      </c>
    </row>
    <row r="998" spans="1:31" x14ac:dyDescent="0.25">
      <c r="A998" t="str">
        <v>9/19/11</v>
      </c>
      <c r="B998">
        <v>19.46</v>
      </c>
      <c r="C998">
        <v>19.46</v>
      </c>
      <c r="D998" s="1">
        <v>19.46</v>
      </c>
      <c r="E998">
        <v>19.46</v>
      </c>
      <c r="F998">
        <v>19.46</v>
      </c>
      <c r="G998">
        <v>1.7419286633280651</v>
      </c>
      <c r="H998">
        <v>19.713999999999999</v>
      </c>
      <c r="I998">
        <v>20.172499999999999</v>
      </c>
      <c r="J998">
        <v>20.274666</v>
      </c>
      <c r="K998">
        <v>20.225000000000001</v>
      </c>
      <c r="L998">
        <v>20.265000000000001</v>
      </c>
      <c r="M998">
        <v>37.329189999999997</v>
      </c>
      <c r="N998" s="1">
        <f>-100*(_xll.FDS($A$1,"P_PRICE_HIGH("&amp;A998&amp;","&amp;A998&amp;"-14D,,,,""PRICE"",""INTRA"")") - B998)/(_xll.FDS($A$1,"P_PRICE_HIGH("&amp;A998&amp;","&amp;A998&amp;"-14D,,,,""PRICE"",""INTRA"")") - _xll.FDS($A$1,"P_PRICE_LOW("&amp;A998&amp;","&amp;A998&amp;"-14D,,,,""PRICE"",""INTRA"")"))</f>
        <v>-892.6305028432696</v>
      </c>
      <c r="O998">
        <v>-611</v>
      </c>
      <c r="P998">
        <v>1.477083491328413</v>
      </c>
      <c r="Q998">
        <v>1.2365279231464199</v>
      </c>
      <c r="R998">
        <v>8.9420742564640747</v>
      </c>
      <c r="S998">
        <v>7.796285435966718</v>
      </c>
      <c r="T998">
        <v>11.50101986136421</v>
      </c>
      <c r="U998">
        <v>10.26125942391473</v>
      </c>
      <c r="V998">
        <v>3.620791574691673</v>
      </c>
      <c r="W998">
        <v>4.2325594133644939</v>
      </c>
      <c r="X998">
        <v>0.70642826935744651</v>
      </c>
      <c r="Y998">
        <v>38.851714952980352</v>
      </c>
      <c r="Z998">
        <v>-0.3740735156418461</v>
      </c>
      <c r="AA998">
        <v>20.128819218675542</v>
      </c>
      <c r="AB998">
        <v>5.7462234061294604</v>
      </c>
      <c r="AC998">
        <v>9.1910306674087039</v>
      </c>
      <c r="AD998">
        <v>10.9274478600816</v>
      </c>
      <c r="AE998">
        <v>62.702304246224813</v>
      </c>
    </row>
    <row r="999" spans="1:31" x14ac:dyDescent="0.25">
      <c r="A999" t="str">
        <v>9/20/11</v>
      </c>
      <c r="B999">
        <v>19.62</v>
      </c>
      <c r="C999">
        <v>19.62</v>
      </c>
      <c r="D999" s="1">
        <v>19.62</v>
      </c>
      <c r="E999">
        <v>19.62</v>
      </c>
      <c r="F999">
        <v>19.62</v>
      </c>
      <c r="G999">
        <v>1.7490729297001959</v>
      </c>
      <c r="H999">
        <v>19.718</v>
      </c>
      <c r="I999">
        <v>20.053332999999999</v>
      </c>
      <c r="J999">
        <v>20.225999999999999</v>
      </c>
      <c r="K999">
        <v>20.209</v>
      </c>
      <c r="L999">
        <v>20.248460000000001</v>
      </c>
      <c r="M999">
        <v>39.833010000000002</v>
      </c>
      <c r="N999" s="1">
        <f>-100*(_xll.FDS($A$1,"P_PRICE_HIGH("&amp;A999&amp;","&amp;A999&amp;"-14D,,,,""PRICE"",""INTRA"")") - B999)/(_xll.FDS($A$1,"P_PRICE_HIGH("&amp;A999&amp;","&amp;A999&amp;"-14D,,,,""PRICE"",""INTRA"")") - _xll.FDS($A$1,"P_PRICE_LOW("&amp;A999&amp;","&amp;A999&amp;"-14D,,,,""PRICE"",""INTRA"")"))</f>
        <v>-892.62368751730537</v>
      </c>
      <c r="O999">
        <v>-607</v>
      </c>
      <c r="P999">
        <v>1.478468645012752</v>
      </c>
      <c r="Q999">
        <v>1.2401237717339531</v>
      </c>
      <c r="R999">
        <v>8.966339072619153</v>
      </c>
      <c r="S999">
        <v>7.8305800709864464</v>
      </c>
      <c r="T999">
        <v>11.52460927654937</v>
      </c>
      <c r="U999">
        <v>10.29259451100156</v>
      </c>
      <c r="V999">
        <v>3.6141809703034902</v>
      </c>
      <c r="W999">
        <v>4.2195994804977044</v>
      </c>
      <c r="X999">
        <v>62.578107708366758</v>
      </c>
      <c r="Y999">
        <v>38.819600812483067</v>
      </c>
      <c r="Z999">
        <v>-0.36283194196921958</v>
      </c>
      <c r="AA999">
        <v>20.39696734642386</v>
      </c>
      <c r="AB999">
        <v>5.8026858796794958</v>
      </c>
      <c r="AC999">
        <v>9.2116714469730407</v>
      </c>
      <c r="AD999">
        <v>10.933373098850311</v>
      </c>
      <c r="AE999">
        <v>62.72257687381839</v>
      </c>
    </row>
    <row r="1000" spans="1:31" x14ac:dyDescent="0.25">
      <c r="A1000" t="str">
        <v>9/21/11</v>
      </c>
      <c r="B1000">
        <v>19.38</v>
      </c>
      <c r="C1000">
        <v>19.38</v>
      </c>
      <c r="D1000" s="1">
        <v>19.38</v>
      </c>
      <c r="E1000">
        <v>19.38</v>
      </c>
      <c r="F1000">
        <v>19.38</v>
      </c>
      <c r="G1000">
        <v>1.709023450035799</v>
      </c>
      <c r="H1000">
        <v>19.661999999999999</v>
      </c>
      <c r="I1000">
        <v>19.943332999999999</v>
      </c>
      <c r="J1000">
        <v>20.138000000000002</v>
      </c>
      <c r="K1000">
        <v>20.163</v>
      </c>
      <c r="L1000">
        <v>20.197693000000001</v>
      </c>
      <c r="M1000">
        <v>37.418125000000003</v>
      </c>
      <c r="N1000" s="1">
        <f>-100*(_xll.FDS($A$1,"P_PRICE_HIGH("&amp;A1000&amp;","&amp;A1000&amp;"-14D,,,,""PRICE"",""INTRA"")") - B1000)/(_xll.FDS($A$1,"P_PRICE_HIGH("&amp;A1000&amp;","&amp;A1000&amp;"-14D,,,,""PRICE"",""INTRA"")") - _xll.FDS($A$1,"P_PRICE_LOW("&amp;A1000&amp;","&amp;A1000&amp;"-14D,,,,""PRICE"",""INTRA"")"))</f>
        <v>-892.63391050625171</v>
      </c>
      <c r="O1000">
        <v>-634</v>
      </c>
      <c r="P1000">
        <v>1.469531285665155</v>
      </c>
      <c r="Q1000">
        <v>1.229841164562959</v>
      </c>
      <c r="R1000">
        <v>8.8891158540325144</v>
      </c>
      <c r="S1000">
        <v>7.7504878468389284</v>
      </c>
      <c r="T1000">
        <v>11.533279620556881</v>
      </c>
      <c r="U1000">
        <v>10.313153205666881</v>
      </c>
      <c r="V1000">
        <v>3.6376361479981201</v>
      </c>
      <c r="W1000">
        <v>4.2335909637542626</v>
      </c>
      <c r="X1000">
        <v>6.1748385641952019</v>
      </c>
      <c r="Y1000">
        <v>38.644289222645753</v>
      </c>
      <c r="Z1000">
        <v>-0.41170184993260822</v>
      </c>
      <c r="AA1000">
        <v>20.773726276662359</v>
      </c>
      <c r="AB1000">
        <v>5.7301941843526718</v>
      </c>
      <c r="AC1000">
        <v>9.1389696943534595</v>
      </c>
      <c r="AD1000">
        <v>10.86318058131171</v>
      </c>
      <c r="AE1000">
        <v>62.854984749397893</v>
      </c>
    </row>
    <row r="1001" spans="1:31" x14ac:dyDescent="0.25">
      <c r="A1001" t="str">
        <v>9/22/11</v>
      </c>
      <c r="B1001">
        <v>18.5</v>
      </c>
      <c r="C1001">
        <v>18.5</v>
      </c>
      <c r="D1001" s="1">
        <v>18.5</v>
      </c>
      <c r="E1001">
        <v>18.5</v>
      </c>
      <c r="F1001">
        <v>18.5</v>
      </c>
      <c r="G1001">
        <v>1.9487442634190011</v>
      </c>
      <c r="H1001">
        <v>19.402000000000001</v>
      </c>
      <c r="I1001">
        <v>19.805834000000001</v>
      </c>
      <c r="J1001">
        <v>19.971333000000001</v>
      </c>
      <c r="K1001">
        <v>20.091000000000001</v>
      </c>
      <c r="L1001">
        <v>20.114999999999998</v>
      </c>
      <c r="M1001">
        <v>30.190715999999998</v>
      </c>
      <c r="N1001" s="1">
        <f>-100*(_xll.FDS($A$1,"P_PRICE_HIGH("&amp;A1001&amp;","&amp;A1001&amp;"-14D,,,,""PRICE"",""INTRA"")") - B1001)/(_xll.FDS($A$1,"P_PRICE_HIGH("&amp;A1001&amp;","&amp;A1001&amp;"-14D,,,,""PRICE"",""INTRA"")") - _xll.FDS($A$1,"P_PRICE_LOW("&amp;A1001&amp;","&amp;A1001&amp;"-14D,,,,""PRICE"",""INTRA"")"))</f>
        <v>-672.55671552219405</v>
      </c>
      <c r="O1001">
        <v>-680</v>
      </c>
      <c r="P1001">
        <v>1.427927618915027</v>
      </c>
      <c r="Q1001">
        <v>1.1768800515287361</v>
      </c>
      <c r="R1001">
        <v>8.626588576673365</v>
      </c>
      <c r="S1001">
        <v>7.4010207081401864</v>
      </c>
      <c r="T1001">
        <v>11.27953285837043</v>
      </c>
      <c r="U1001">
        <v>9.9876624767209385</v>
      </c>
      <c r="V1001">
        <v>3.7690193438390378</v>
      </c>
      <c r="W1001">
        <v>4.4261766708064449</v>
      </c>
      <c r="X1001">
        <v>0</v>
      </c>
      <c r="Y1001">
        <v>38.684120308127852</v>
      </c>
      <c r="Z1001">
        <v>-0.44323613697982589</v>
      </c>
      <c r="AA1001">
        <v>21.06540120003854</v>
      </c>
      <c r="AB1001">
        <v>5.5701095177756281</v>
      </c>
      <c r="AC1001">
        <v>8.7499645506991452</v>
      </c>
      <c r="AD1001">
        <v>10.549711574680719</v>
      </c>
      <c r="AE1001">
        <v>62.963216336084848</v>
      </c>
    </row>
    <row r="1002" spans="1:31" x14ac:dyDescent="0.25">
      <c r="A1002" t="str">
        <v>9/23/11</v>
      </c>
      <c r="B1002">
        <v>18.239999999999998</v>
      </c>
      <c r="C1002">
        <v>18.239999999999998</v>
      </c>
      <c r="D1002" s="1">
        <v>18.239999999999998</v>
      </c>
      <c r="E1002">
        <v>18.239999999999998</v>
      </c>
      <c r="F1002">
        <v>18.239999999999998</v>
      </c>
      <c r="G1002">
        <v>1.9205274135455661</v>
      </c>
      <c r="H1002">
        <v>19.04</v>
      </c>
      <c r="I1002">
        <v>19.642499999999998</v>
      </c>
      <c r="J1002">
        <v>19.783999999999999</v>
      </c>
      <c r="K1002">
        <v>19.992999999999999</v>
      </c>
      <c r="L1002">
        <v>20.018460999999999</v>
      </c>
      <c r="M1002">
        <v>28.442696000000002</v>
      </c>
      <c r="N1002" s="1">
        <f>-100*(_xll.FDS($A$1,"P_PRICE_HIGH("&amp;A1002&amp;","&amp;A1002&amp;"-14D,,,,""PRICE"",""INTRA"")") - B1002)/(_xll.FDS($A$1,"P_PRICE_HIGH("&amp;A1002&amp;","&amp;A1002&amp;"-14D,,,,""PRICE"",""INTRA"")") - _xll.FDS($A$1,"P_PRICE_LOW("&amp;A1002&amp;","&amp;A1002&amp;"-14D,,,,""PRICE"",""INTRA"")"))</f>
        <v>-641.09777389786086</v>
      </c>
      <c r="O1002">
        <v>-694</v>
      </c>
      <c r="P1002">
        <v>1.405837887001858</v>
      </c>
      <c r="Q1002">
        <v>1.150266932059907</v>
      </c>
      <c r="R1002">
        <v>8.5038775846492669</v>
      </c>
      <c r="S1002">
        <v>7.3066466814043904</v>
      </c>
      <c r="T1002">
        <v>11.19549147387516</v>
      </c>
      <c r="U1002">
        <v>9.8797447904545006</v>
      </c>
      <c r="V1002">
        <v>3.8381450328192939</v>
      </c>
      <c r="W1002">
        <v>4.5254771062499666</v>
      </c>
      <c r="X1002">
        <v>14.118440025009489</v>
      </c>
      <c r="Y1002">
        <v>38.725109731915843</v>
      </c>
      <c r="Z1002">
        <v>-0.27608058556085557</v>
      </c>
      <c r="AA1002">
        <v>22.47707152515602</v>
      </c>
      <c r="AB1002">
        <v>5.7007374441679124</v>
      </c>
      <c r="AC1002">
        <v>8.567198575330961</v>
      </c>
      <c r="AD1002">
        <v>10.40344217222327</v>
      </c>
      <c r="AE1002">
        <v>62.895712105196509</v>
      </c>
    </row>
    <row r="1003" spans="1:31" x14ac:dyDescent="0.25">
      <c r="A1003" t="str">
        <v>9/26/11</v>
      </c>
      <c r="B1003">
        <v>17.98</v>
      </c>
      <c r="C1003">
        <v>17.98</v>
      </c>
      <c r="D1003" s="1">
        <v>17.98</v>
      </c>
      <c r="E1003">
        <v>17.98</v>
      </c>
      <c r="F1003">
        <v>17.98</v>
      </c>
      <c r="G1003">
        <v>1.9288903354533531</v>
      </c>
      <c r="H1003">
        <v>18.744</v>
      </c>
      <c r="I1003">
        <v>19.428332999999999</v>
      </c>
      <c r="J1003">
        <v>19.602667</v>
      </c>
      <c r="K1003">
        <v>19.891999999999999</v>
      </c>
      <c r="L1003">
        <v>19.925384999999999</v>
      </c>
      <c r="M1003">
        <v>26.773295999999998</v>
      </c>
      <c r="N1003" s="1">
        <f>-100*(_xll.FDS($A$1,"P_PRICE_HIGH("&amp;A1003&amp;","&amp;A1003&amp;"-14D,,,,""PRICE"",""INTRA"")") - B1003)/(_xll.FDS($A$1,"P_PRICE_HIGH("&amp;A1003&amp;","&amp;A1003&amp;"-14D,,,,""PRICE"",""INTRA"")") - _xll.FDS($A$1,"P_PRICE_LOW("&amp;A1003&amp;","&amp;A1003&amp;"-14D,,,,""PRICE"",""INTRA"")"))</f>
        <v>-637.43365772608604</v>
      </c>
      <c r="O1003">
        <v>-722</v>
      </c>
      <c r="P1003">
        <v>1.388056634228175</v>
      </c>
      <c r="Q1003">
        <v>1.1331933922200219</v>
      </c>
      <c r="R1003">
        <v>8.4408489591153781</v>
      </c>
      <c r="S1003">
        <v>7.2612258956179234</v>
      </c>
      <c r="T1003">
        <v>11.1093298287597</v>
      </c>
      <c r="U1003">
        <v>9.8207006666173271</v>
      </c>
      <c r="V1003">
        <v>3.8918029154811911</v>
      </c>
      <c r="W1003">
        <v>4.5929626623858608</v>
      </c>
      <c r="X1003">
        <v>10.549381839912559</v>
      </c>
      <c r="Y1003">
        <v>38.725350179759488</v>
      </c>
      <c r="Z1003">
        <v>-0.38818915965828549</v>
      </c>
      <c r="AA1003">
        <v>22.691883176821051</v>
      </c>
      <c r="AB1003">
        <v>5.8006368418744607</v>
      </c>
      <c r="AC1003">
        <v>8.4413341346280006</v>
      </c>
      <c r="AD1003">
        <v>10.269298574729611</v>
      </c>
      <c r="AE1003">
        <v>62.831393492106827</v>
      </c>
    </row>
    <row r="1004" spans="1:31" x14ac:dyDescent="0.25">
      <c r="A1004" t="str">
        <v>9/27/11</v>
      </c>
      <c r="B1004">
        <v>18.7</v>
      </c>
      <c r="C1004">
        <v>18.7</v>
      </c>
      <c r="D1004" s="1">
        <v>18.7</v>
      </c>
      <c r="E1004">
        <v>18.7</v>
      </c>
      <c r="F1004">
        <v>18.7</v>
      </c>
      <c r="G1004">
        <v>2.1174885688852929</v>
      </c>
      <c r="H1004">
        <v>18.559999999999999</v>
      </c>
      <c r="I1004">
        <v>19.282499999999999</v>
      </c>
      <c r="J1004">
        <v>19.506</v>
      </c>
      <c r="K1004">
        <v>19.8095</v>
      </c>
      <c r="L1004">
        <v>19.881537999999999</v>
      </c>
      <c r="M1004">
        <v>37.681429999999999</v>
      </c>
      <c r="N1004" s="1">
        <f>-100*(_xll.FDS($A$1,"P_PRICE_HIGH("&amp;A1004&amp;","&amp;A1004&amp;"-14D,,,,""PRICE"",""INTRA"")") - B1004)/(_xll.FDS($A$1,"P_PRICE_HIGH("&amp;A1004&amp;","&amp;A1004&amp;"-14D,,,,""PRICE"",""INTRA"")") - _xll.FDS($A$1,"P_PRICE_LOW("&amp;A1004&amp;","&amp;A1004&amp;"-14D,,,,""PRICE"",""INTRA"")"))</f>
        <v>-637.41087111322099</v>
      </c>
      <c r="O1004">
        <v>-680</v>
      </c>
      <c r="P1004">
        <v>1.4238766180460349</v>
      </c>
      <c r="Q1004">
        <v>1.1805909361881779</v>
      </c>
      <c r="R1004">
        <v>8.6480302775960567</v>
      </c>
      <c r="S1004">
        <v>7.5262914515481656</v>
      </c>
      <c r="T1004">
        <v>11.29432149318874</v>
      </c>
      <c r="U1004">
        <v>10.063249290818989</v>
      </c>
      <c r="V1004">
        <v>3.7704264174666471</v>
      </c>
      <c r="W1004">
        <v>4.4112542316939871</v>
      </c>
      <c r="X1004">
        <v>99.657725208565665</v>
      </c>
      <c r="Y1004">
        <v>38.745946319248773</v>
      </c>
      <c r="Z1004">
        <v>-0.4189667852588162</v>
      </c>
      <c r="AA1004">
        <v>21.659280780202479</v>
      </c>
      <c r="AB1004">
        <v>5.7357672818087977</v>
      </c>
      <c r="AC1004">
        <v>8.7935460445572815</v>
      </c>
      <c r="AD1004">
        <v>10.523502372229469</v>
      </c>
      <c r="AE1004">
        <v>62.594196572723412</v>
      </c>
    </row>
    <row r="1005" spans="1:31" x14ac:dyDescent="0.25">
      <c r="A1005" t="str">
        <v>9/28/11</v>
      </c>
      <c r="B1005">
        <v>18.579999999999998</v>
      </c>
      <c r="C1005">
        <v>18.579999999999998</v>
      </c>
      <c r="D1005" s="1">
        <v>18.579999999999998</v>
      </c>
      <c r="E1005">
        <v>18.579999999999998</v>
      </c>
      <c r="F1005">
        <v>18.579999999999998</v>
      </c>
      <c r="G1005">
        <v>2.057536674149437</v>
      </c>
      <c r="H1005">
        <v>18.399999999999999</v>
      </c>
      <c r="I1005">
        <v>19.130832999999999</v>
      </c>
      <c r="J1005">
        <v>19.398</v>
      </c>
      <c r="K1005">
        <v>19.703499999999998</v>
      </c>
      <c r="L1005">
        <v>19.829231</v>
      </c>
      <c r="M1005">
        <v>36.700172000000002</v>
      </c>
      <c r="N1005" s="1">
        <f>-100*(_xll.FDS($A$1,"P_PRICE_HIGH("&amp;A1005&amp;","&amp;A1005&amp;"-14D,,,,""PRICE"",""INTRA"")") - B1005)/(_xll.FDS($A$1,"P_PRICE_HIGH("&amp;A1005&amp;","&amp;A1005&amp;"-14D,,,,""PRICE"",""INTRA"")") - _xll.FDS($A$1,"P_PRICE_LOW("&amp;A1005&amp;","&amp;A1005&amp;"-14D,,,,""PRICE"",""INTRA"")"))</f>
        <v>-637.41466888203183</v>
      </c>
      <c r="O1005">
        <v>-690</v>
      </c>
      <c r="P1005">
        <v>1.415312431496166</v>
      </c>
      <c r="Q1005">
        <v>1.172142204427804</v>
      </c>
      <c r="R1005">
        <v>8.6371776233868847</v>
      </c>
      <c r="S1005">
        <v>7.5169086424462446</v>
      </c>
      <c r="T1005">
        <v>11.253569971111361</v>
      </c>
      <c r="U1005">
        <v>10.03576513547824</v>
      </c>
      <c r="V1005">
        <v>3.8046052410385709</v>
      </c>
      <c r="W1005">
        <v>4.4397670046798501</v>
      </c>
      <c r="X1005">
        <v>30.86663006276931</v>
      </c>
      <c r="Y1005">
        <v>38.820048445890713</v>
      </c>
      <c r="Z1005">
        <v>-0.58441631585149678</v>
      </c>
      <c r="AA1005">
        <v>21.165353135204139</v>
      </c>
      <c r="AB1005">
        <v>5.5766768464988212</v>
      </c>
      <c r="AC1005">
        <v>8.7529704102304731</v>
      </c>
      <c r="AD1005">
        <v>10.47136736759203</v>
      </c>
      <c r="AE1005">
        <v>62.556031317157966</v>
      </c>
    </row>
    <row r="1006" spans="1:31" x14ac:dyDescent="0.25">
      <c r="A1006" t="str">
        <v>9/30/11</v>
      </c>
      <c r="B1006">
        <v>18.14</v>
      </c>
      <c r="C1006">
        <v>18.14</v>
      </c>
      <c r="D1006" s="1">
        <v>18.14</v>
      </c>
      <c r="E1006">
        <v>18.14</v>
      </c>
      <c r="F1006">
        <v>18.14</v>
      </c>
      <c r="G1006">
        <v>2.0420503440691662</v>
      </c>
      <c r="H1006">
        <v>18.327999999999999</v>
      </c>
      <c r="I1006">
        <v>19.009167000000001</v>
      </c>
      <c r="J1006">
        <v>19.237333</v>
      </c>
      <c r="K1006">
        <v>19.560500000000001</v>
      </c>
      <c r="L1006">
        <v>19.746155000000002</v>
      </c>
      <c r="M1006">
        <v>33.278239999999997</v>
      </c>
      <c r="N1006" s="1">
        <f>-100*(_xll.FDS($A$1,"P_PRICE_HIGH("&amp;A1006&amp;","&amp;A1006&amp;"-14D,,,,""PRICE"",""INTRA"")") - B1006)/(_xll.FDS($A$1,"P_PRICE_HIGH("&amp;A1006&amp;","&amp;A1006&amp;"-14D,,,,""PRICE"",""INTRA"")") - _xll.FDS($A$1,"P_PRICE_LOW("&amp;A1006&amp;","&amp;A1006&amp;"-14D,,,,""PRICE"",""INTRA"")"))</f>
        <v>-637.42859403433829</v>
      </c>
      <c r="O1006">
        <v>-718</v>
      </c>
      <c r="P1006">
        <v>1.3915794901278431</v>
      </c>
      <c r="Q1006">
        <v>1.1461055876761279</v>
      </c>
      <c r="R1006">
        <v>8.5151874569493984</v>
      </c>
      <c r="S1006">
        <v>7.3549297561940943</v>
      </c>
      <c r="T1006">
        <v>11.137800062281499</v>
      </c>
      <c r="U1006">
        <v>9.94453260004763</v>
      </c>
      <c r="V1006">
        <v>3.8755066383122752</v>
      </c>
      <c r="W1006">
        <v>4.535208227413281</v>
      </c>
      <c r="X1006">
        <v>12.029833251395919</v>
      </c>
      <c r="Y1006">
        <v>38.795931701813608</v>
      </c>
      <c r="Z1006">
        <v>-0.58619235029942818</v>
      </c>
      <c r="AA1006">
        <v>21.449590311323949</v>
      </c>
      <c r="AB1006">
        <v>5.4400538521568542</v>
      </c>
      <c r="AC1006">
        <v>8.5630954092172011</v>
      </c>
      <c r="AD1006">
        <v>10.290236311404749</v>
      </c>
      <c r="AE1006">
        <v>62.470198801136583</v>
      </c>
    </row>
    <row r="1007" spans="1:31" x14ac:dyDescent="0.25">
      <c r="A1007" t="str">
        <v>10/03/11</v>
      </c>
      <c r="B1007">
        <v>17.38</v>
      </c>
      <c r="C1007">
        <v>17.38</v>
      </c>
      <c r="D1007" s="1">
        <v>17.38</v>
      </c>
      <c r="E1007">
        <v>17.38</v>
      </c>
      <c r="F1007">
        <v>17.38</v>
      </c>
      <c r="G1007">
        <v>2.1746881576758481</v>
      </c>
      <c r="H1007">
        <v>18.155999999999999</v>
      </c>
      <c r="I1007">
        <v>18.819165999999999</v>
      </c>
      <c r="J1007">
        <v>19.032667</v>
      </c>
      <c r="K1007">
        <v>19.376999999999999</v>
      </c>
      <c r="L1007">
        <v>19.647691999999999</v>
      </c>
      <c r="M1007">
        <v>28.359559999999998</v>
      </c>
      <c r="N1007" s="1">
        <f>-100*(_xll.FDS($A$1,"P_PRICE_HIGH("&amp;A1007&amp;","&amp;A1007&amp;"-14D,,,,""PRICE"",""INTRA"")") - B1007)/(_xll.FDS($A$1,"P_PRICE_HIGH("&amp;A1007&amp;","&amp;A1007&amp;"-14D,,,,""PRICE"",""INTRA"")") - _xll.FDS($A$1,"P_PRICE_LOW("&amp;A1007&amp;","&amp;A1007&amp;"-14D,,,,""PRICE"",""INTRA"")"))</f>
        <v>-595.29786514654495</v>
      </c>
      <c r="O1007">
        <v>-757</v>
      </c>
      <c r="P1007">
        <v>1.343445116282757</v>
      </c>
      <c r="Q1007">
        <v>1.0926059883236989</v>
      </c>
      <c r="R1007">
        <v>8.2445087046674068</v>
      </c>
      <c r="S1007">
        <v>7.0699736651834773</v>
      </c>
      <c r="T1007">
        <v>10.9285644716975</v>
      </c>
      <c r="U1007">
        <v>9.7291723694394019</v>
      </c>
      <c r="V1007">
        <v>4.0391869896566179</v>
      </c>
      <c r="W1007">
        <v>4.7551557445412058</v>
      </c>
      <c r="X1007">
        <v>2.5202308770597348</v>
      </c>
      <c r="Y1007">
        <v>38.881325700078087</v>
      </c>
      <c r="Z1007">
        <v>-0.8258814307339577</v>
      </c>
      <c r="AA1007">
        <v>22.899311561127899</v>
      </c>
      <c r="AB1007">
        <v>5.2747659173116208</v>
      </c>
      <c r="AC1007">
        <v>8.1844952145682495</v>
      </c>
      <c r="AD1007">
        <v>9.9426531725386571</v>
      </c>
      <c r="AE1007">
        <v>62.368728927603513</v>
      </c>
    </row>
    <row r="1008" spans="1:31" x14ac:dyDescent="0.25">
      <c r="A1008" t="str">
        <v>10/04/11</v>
      </c>
      <c r="B1008">
        <v>16.82</v>
      </c>
      <c r="C1008">
        <v>16.82</v>
      </c>
      <c r="D1008" s="1">
        <v>16.82</v>
      </c>
      <c r="E1008">
        <v>16.82</v>
      </c>
      <c r="F1008">
        <v>16.82</v>
      </c>
      <c r="G1008">
        <v>2.231135106086652</v>
      </c>
      <c r="H1008">
        <v>17.923999999999999</v>
      </c>
      <c r="I1008">
        <v>18.570833</v>
      </c>
      <c r="J1008">
        <v>18.794</v>
      </c>
      <c r="K1008">
        <v>19.183</v>
      </c>
      <c r="L1008">
        <v>19.517693000000001</v>
      </c>
      <c r="M1008">
        <v>25.382536000000002</v>
      </c>
      <c r="N1008" s="1">
        <f>-100*(_xll.FDS($A$1,"P_PRICE_HIGH("&amp;A1008&amp;","&amp;A1008&amp;"-14D,,,,""PRICE"",""INTRA"")") - B1008)/(_xll.FDS($A$1,"P_PRICE_HIGH("&amp;A1008&amp;","&amp;A1008&amp;"-14D,,,,""PRICE"",""INTRA"")") - _xll.FDS($A$1,"P_PRICE_LOW("&amp;A1008&amp;","&amp;A1008&amp;"-14D,,,,""PRICE"",""INTRA"")"))</f>
        <v>-563.89129798000124</v>
      </c>
      <c r="O1008">
        <v>-795</v>
      </c>
      <c r="P1008">
        <v>1.312550853610253</v>
      </c>
      <c r="Q1008">
        <v>1.0564150821115259</v>
      </c>
      <c r="R1008">
        <v>8.0471357375396408</v>
      </c>
      <c r="S1008">
        <v>6.8380355253964353</v>
      </c>
      <c r="T1008">
        <v>10.76842524721012</v>
      </c>
      <c r="U1008">
        <v>9.5438134772649121</v>
      </c>
      <c r="V1008">
        <v>4.1636737134384729</v>
      </c>
      <c r="W1008">
        <v>4.9221687533712357</v>
      </c>
      <c r="X1008">
        <v>6.0478316254835081</v>
      </c>
      <c r="Y1008">
        <v>38.94703889500893</v>
      </c>
      <c r="Z1008">
        <v>-0.95856750060656482</v>
      </c>
      <c r="AA1008">
        <v>23.520972194092291</v>
      </c>
      <c r="AB1008">
        <v>5.114321136279961</v>
      </c>
      <c r="AC1008">
        <v>7.9197583297147052</v>
      </c>
      <c r="AD1008">
        <v>9.7114513487757961</v>
      </c>
      <c r="AE1008">
        <v>62.353456201732591</v>
      </c>
    </row>
    <row r="1009" spans="1:31" x14ac:dyDescent="0.25">
      <c r="A1009" t="str">
        <v>10/06/11</v>
      </c>
      <c r="B1009">
        <v>17.760000000000002</v>
      </c>
      <c r="C1009">
        <v>17.760000000000002</v>
      </c>
      <c r="D1009" s="1">
        <v>17.760000000000002</v>
      </c>
      <c r="E1009">
        <v>17.760000000000002</v>
      </c>
      <c r="F1009">
        <v>17.760000000000002</v>
      </c>
      <c r="G1009">
        <v>2.6204934324009019</v>
      </c>
      <c r="H1009">
        <v>17.736000000000001</v>
      </c>
      <c r="I1009">
        <v>18.38</v>
      </c>
      <c r="J1009">
        <v>18.671333000000001</v>
      </c>
      <c r="K1009">
        <v>19.063500000000001</v>
      </c>
      <c r="L1009">
        <v>19.431538</v>
      </c>
      <c r="M1009">
        <v>37.283659999999998</v>
      </c>
      <c r="N1009" s="1">
        <f>-100*(_xll.FDS($A$1,"P_PRICE_HIGH("&amp;A1009&amp;","&amp;A1009&amp;"-14D,,,,""PRICE"",""INTRA"")") - B1009)/(_xll.FDS($A$1,"P_PRICE_HIGH("&amp;A1009&amp;","&amp;A1009&amp;"-14D,,,,""PRICE"",""INTRA"")") - _xll.FDS($A$1,"P_PRICE_LOW("&amp;A1009&amp;","&amp;A1009&amp;"-14D,,,,""PRICE"",""INTRA"")"))</f>
        <v>-563.86430339614867</v>
      </c>
      <c r="O1009">
        <v>-751</v>
      </c>
      <c r="P1009">
        <v>1.357533463519377</v>
      </c>
      <c r="Q1009">
        <v>1.115926437762538</v>
      </c>
      <c r="R1009">
        <v>8.3335539429522072</v>
      </c>
      <c r="S1009">
        <v>7.2065237542608678</v>
      </c>
      <c r="T1009">
        <v>10.978566634634181</v>
      </c>
      <c r="U1009">
        <v>9.8279585224569459</v>
      </c>
      <c r="V1009">
        <v>3.988040275848308</v>
      </c>
      <c r="W1009">
        <v>4.6599790941761929</v>
      </c>
      <c r="X1009">
        <v>99.017340860005632</v>
      </c>
      <c r="Y1009">
        <v>39.007093401387223</v>
      </c>
      <c r="Z1009">
        <v>-1.062244890060273</v>
      </c>
      <c r="AA1009">
        <v>22.674689080070362</v>
      </c>
      <c r="AB1009">
        <v>5.0144169723167789</v>
      </c>
      <c r="AC1009">
        <v>8.3779152537864832</v>
      </c>
      <c r="AD1009">
        <v>10.038332228417101</v>
      </c>
      <c r="AE1009">
        <v>62.410439412264253</v>
      </c>
    </row>
    <row r="1010" spans="1:31" x14ac:dyDescent="0.25">
      <c r="A1010" t="str">
        <v>10/07/11</v>
      </c>
      <c r="B1010">
        <v>18.28</v>
      </c>
      <c r="C1010">
        <v>18.28</v>
      </c>
      <c r="D1010" s="1">
        <v>18.28</v>
      </c>
      <c r="E1010">
        <v>18.28</v>
      </c>
      <c r="F1010">
        <v>18.28</v>
      </c>
      <c r="G1010">
        <v>2.7311305433029451</v>
      </c>
      <c r="H1010">
        <v>17.675999999999998</v>
      </c>
      <c r="I1010">
        <v>18.281666000000001</v>
      </c>
      <c r="J1010">
        <v>18.579333999999999</v>
      </c>
      <c r="K1010">
        <v>18.967500000000001</v>
      </c>
      <c r="L1010">
        <v>19.351922999999999</v>
      </c>
      <c r="M1010">
        <v>42.725769999999997</v>
      </c>
      <c r="N1010" s="1">
        <f>-100*(_xll.FDS($A$1,"P_PRICE_HIGH("&amp;A1010&amp;","&amp;A1010&amp;"-14D,,,,""PRICE"",""INTRA"")") - B1010)/(_xll.FDS($A$1,"P_PRICE_HIGH("&amp;A1010&amp;","&amp;A1010&amp;"-14D,,,,""PRICE"",""INTRA"")") - _xll.FDS($A$1,"P_PRICE_LOW("&amp;A1010&amp;","&amp;A1010&amp;"-14D,,,,""PRICE"",""INTRA"")"))</f>
        <v>-563.84937022210249</v>
      </c>
      <c r="O1010">
        <v>-718</v>
      </c>
      <c r="P1010">
        <v>1.3842846493452761</v>
      </c>
      <c r="Q1010">
        <v>1.1511762103016889</v>
      </c>
      <c r="R1010">
        <v>8.4705823112637439</v>
      </c>
      <c r="S1010">
        <v>7.3965863873498243</v>
      </c>
      <c r="T1010">
        <v>11.06533246596409</v>
      </c>
      <c r="U1010">
        <v>9.9458068572395515</v>
      </c>
      <c r="V1010">
        <v>3.8892610113211452</v>
      </c>
      <c r="W1010">
        <v>4.5158571086055517</v>
      </c>
      <c r="X1010">
        <v>90.387939047469047</v>
      </c>
      <c r="Y1010">
        <v>39.085564651387678</v>
      </c>
      <c r="Z1010">
        <v>-1.17409925757634</v>
      </c>
      <c r="AA1010">
        <v>21.557376966820179</v>
      </c>
      <c r="AB1010">
        <v>4.6953708856171463</v>
      </c>
      <c r="AC1010">
        <v>8.6621376674949033</v>
      </c>
      <c r="AD1010">
        <v>10.234043674431589</v>
      </c>
      <c r="AE1010">
        <v>62.637683807501588</v>
      </c>
    </row>
    <row r="1011" spans="1:31" x14ac:dyDescent="0.25">
      <c r="A1011" t="str">
        <v>10/10/11</v>
      </c>
      <c r="B1011">
        <v>18.3</v>
      </c>
      <c r="C1011">
        <v>18.3</v>
      </c>
      <c r="D1011" s="1">
        <v>18.3</v>
      </c>
      <c r="E1011">
        <v>18.3</v>
      </c>
      <c r="F1011">
        <v>18.3</v>
      </c>
      <c r="G1011">
        <v>2.6857085954342899</v>
      </c>
      <c r="H1011">
        <v>17.707999999999998</v>
      </c>
      <c r="I1011">
        <v>18.171666999999999</v>
      </c>
      <c r="J1011">
        <v>18.479334000000001</v>
      </c>
      <c r="K1011">
        <v>18.855</v>
      </c>
      <c r="L1011">
        <v>19.259615</v>
      </c>
      <c r="M1011">
        <v>42.930885000000004</v>
      </c>
      <c r="N1011" s="1">
        <f>-100*(_xll.FDS($A$1,"P_PRICE_HIGH("&amp;A1011&amp;","&amp;A1011&amp;"-14D,,,,""PRICE"",""INTRA"")") - B1011)/(_xll.FDS($A$1,"P_PRICE_HIGH("&amp;A1011&amp;","&amp;A1011&amp;"-14D,,,,""PRICE"",""INTRA"")") - _xll.FDS($A$1,"P_PRICE_LOW("&amp;A1011&amp;","&amp;A1011&amp;"-14D,,,,""PRICE"",""INTRA"")"))</f>
        <v>-563.84879586925456</v>
      </c>
      <c r="O1011">
        <v>-714</v>
      </c>
      <c r="P1011">
        <v>1.3773676853420389</v>
      </c>
      <c r="Q1011">
        <v>1.1483052696911189</v>
      </c>
      <c r="R1011">
        <v>8.427627542934351</v>
      </c>
      <c r="S1011">
        <v>7.3609302075839551</v>
      </c>
      <c r="T1011">
        <v>11.0376777081749</v>
      </c>
      <c r="U1011">
        <v>9.9336296354627329</v>
      </c>
      <c r="V1011">
        <v>3.9067153216975772</v>
      </c>
      <c r="W1011">
        <v>4.5294271862999089</v>
      </c>
      <c r="X1011">
        <v>53.85070839370065</v>
      </c>
      <c r="Y1011">
        <v>39.084915514895222</v>
      </c>
      <c r="Z1011">
        <v>-0.93391081837026035</v>
      </c>
      <c r="AA1011">
        <v>22.181433596241678</v>
      </c>
      <c r="AB1011">
        <v>4.7783421296816542</v>
      </c>
      <c r="AC1011">
        <v>8.6359844695103547</v>
      </c>
      <c r="AD1011">
        <v>10.17532257915399</v>
      </c>
      <c r="AE1011">
        <v>62.909337991093608</v>
      </c>
    </row>
    <row r="1012" spans="1:31" x14ac:dyDescent="0.25">
      <c r="A1012" t="str">
        <v>10/11/11</v>
      </c>
      <c r="B1012">
        <v>18.72</v>
      </c>
      <c r="C1012">
        <v>18.72</v>
      </c>
      <c r="D1012" s="1">
        <v>18.72</v>
      </c>
      <c r="E1012">
        <v>18.72</v>
      </c>
      <c r="F1012">
        <v>18.72</v>
      </c>
      <c r="G1012">
        <v>2.7603921241460192</v>
      </c>
      <c r="H1012">
        <v>17.975999999999999</v>
      </c>
      <c r="I1012">
        <v>18.116667</v>
      </c>
      <c r="J1012">
        <v>18.390667000000001</v>
      </c>
      <c r="K1012">
        <v>18.7685</v>
      </c>
      <c r="L1012">
        <v>19.171923</v>
      </c>
      <c r="M1012">
        <v>47.20673</v>
      </c>
      <c r="N1012" s="1">
        <f>-100*(_xll.FDS($A$1,"P_PRICE_HIGH("&amp;A1012&amp;","&amp;A1012&amp;"-14D,,,,""PRICE"",""INTRA"")") - B1012)/(_xll.FDS($A$1,"P_PRICE_HIGH("&amp;A1012&amp;","&amp;A1012&amp;"-14D,,,,""PRICE"",""INTRA"")") - _xll.FDS($A$1,"P_PRICE_LOW("&amp;A1012&amp;","&amp;A1012&amp;"-14D,,,,""PRICE"",""INTRA"")"))</f>
        <v>-624.87391298696241</v>
      </c>
      <c r="O1012">
        <v>-681</v>
      </c>
      <c r="P1012">
        <v>1.4003703485651711</v>
      </c>
      <c r="Q1012">
        <v>1.178021037063866</v>
      </c>
      <c r="R1012">
        <v>8.5549588826414151</v>
      </c>
      <c r="S1012">
        <v>7.5187452976750508</v>
      </c>
      <c r="T1012">
        <v>11.10795816548138</v>
      </c>
      <c r="U1012">
        <v>10.02655469961562</v>
      </c>
      <c r="V1012">
        <v>3.826321205660276</v>
      </c>
      <c r="W1012">
        <v>4.4141112624266237</v>
      </c>
      <c r="X1012">
        <v>87.572759449480614</v>
      </c>
      <c r="Y1012">
        <v>39.14255639925895</v>
      </c>
      <c r="Z1012">
        <v>-1.281494465927641</v>
      </c>
      <c r="AA1012">
        <v>20.745923855713059</v>
      </c>
      <c r="AB1012">
        <v>4.968502557970389</v>
      </c>
      <c r="AC1012">
        <v>8.8748765636404272</v>
      </c>
      <c r="AD1012">
        <v>10.364028676795909</v>
      </c>
      <c r="AE1012">
        <v>63.062320974161523</v>
      </c>
    </row>
    <row r="1013" spans="1:31" x14ac:dyDescent="0.25">
      <c r="A1013" t="str">
        <v>10/12/11</v>
      </c>
      <c r="B1013">
        <v>18.920000000000002</v>
      </c>
      <c r="C1013">
        <v>18.920000000000002</v>
      </c>
      <c r="D1013" s="1">
        <v>18.920000000000002</v>
      </c>
      <c r="E1013">
        <v>18.920000000000002</v>
      </c>
      <c r="F1013">
        <v>18.920000000000002</v>
      </c>
      <c r="G1013">
        <v>2.780715521752636</v>
      </c>
      <c r="H1013">
        <v>18.396000000000001</v>
      </c>
      <c r="I1013">
        <v>18.151667</v>
      </c>
      <c r="J1013">
        <v>18.354666000000002</v>
      </c>
      <c r="K1013">
        <v>18.694500000000001</v>
      </c>
      <c r="L1013">
        <v>19.09</v>
      </c>
      <c r="M1013">
        <v>49.160130000000002</v>
      </c>
      <c r="N1013" s="1">
        <f>-100*(_xll.FDS($A$1,"P_PRICE_HIGH("&amp;A1013&amp;","&amp;A1013&amp;"-14D,,,,""PRICE"",""INTRA"")") - B1013)/(_xll.FDS($A$1,"P_PRICE_HIGH("&amp;A1013&amp;","&amp;A1013&amp;"-14D,,,,""PRICE"",""INTRA"")") - _xll.FDS($A$1,"P_PRICE_LOW("&amp;A1013&amp;","&amp;A1013&amp;"-14D,,,,""PRICE"",""INTRA"")"))</f>
        <v>-659.87846686610226</v>
      </c>
      <c r="O1013">
        <v>-655</v>
      </c>
      <c r="P1013">
        <v>1.4070971488391419</v>
      </c>
      <c r="Q1013">
        <v>1.1880713878079661</v>
      </c>
      <c r="R1013">
        <v>8.5890109885506121</v>
      </c>
      <c r="S1013">
        <v>7.5767182401161541</v>
      </c>
      <c r="T1013">
        <v>11.12978137795276</v>
      </c>
      <c r="U1013">
        <v>10.057639631798009</v>
      </c>
      <c r="V1013">
        <v>3.7977263468265638</v>
      </c>
      <c r="W1013">
        <v>4.3553560630952362</v>
      </c>
      <c r="X1013">
        <v>88.366459295638677</v>
      </c>
      <c r="Y1013">
        <v>39.045305567921559</v>
      </c>
      <c r="Z1013">
        <v>-1.3737611395638349</v>
      </c>
      <c r="AA1013">
        <v>21.30325739620319</v>
      </c>
      <c r="AB1013">
        <v>4.8981680380384676</v>
      </c>
      <c r="AC1013">
        <v>8.9717630318449455</v>
      </c>
      <c r="AD1013">
        <v>10.4255914514384</v>
      </c>
      <c r="AE1013">
        <v>62.908415294486502</v>
      </c>
    </row>
    <row r="1014" spans="1:31" x14ac:dyDescent="0.25">
      <c r="A1014" t="str">
        <v>10/13/11</v>
      </c>
      <c r="B1014">
        <v>19.36</v>
      </c>
      <c r="C1014">
        <v>19.36</v>
      </c>
      <c r="D1014" s="1">
        <v>19.36</v>
      </c>
      <c r="E1014">
        <v>19.36</v>
      </c>
      <c r="F1014">
        <v>19.36</v>
      </c>
      <c r="G1014">
        <v>2.7043480024829352</v>
      </c>
      <c r="H1014">
        <v>18.716000000000001</v>
      </c>
      <c r="I1014">
        <v>18.245000000000001</v>
      </c>
      <c r="J1014">
        <v>18.337333999999998</v>
      </c>
      <c r="K1014">
        <v>18.682500000000001</v>
      </c>
      <c r="L1014">
        <v>19.038461999999999</v>
      </c>
      <c r="M1014">
        <v>53.257730000000002</v>
      </c>
      <c r="N1014" s="1">
        <f>-100*(_xll.FDS($A$1,"P_PRICE_HIGH("&amp;A1014&amp;","&amp;A1014&amp;"-14D,,,,""PRICE"",""INTRA"")") - B1014)/(_xll.FDS($A$1,"P_PRICE_HIGH("&amp;A1014&amp;","&amp;A1014&amp;"-14D,,,,""PRICE"",""INTRA"")") - _xll.FDS($A$1,"P_PRICE_LOW("&amp;A1014&amp;","&amp;A1014&amp;"-14D,,,,""PRICE"",""INTRA"")"))</f>
        <v>-666.06185292406485</v>
      </c>
      <c r="O1014">
        <v>-622</v>
      </c>
      <c r="P1014">
        <v>1.432226022375878</v>
      </c>
      <c r="Q1014">
        <v>1.2194935217402101</v>
      </c>
      <c r="R1014">
        <v>8.74344627937338</v>
      </c>
      <c r="S1014">
        <v>7.7621232446867428</v>
      </c>
      <c r="T1014">
        <v>11.22542102567585</v>
      </c>
      <c r="U1014">
        <v>10.179401569995139</v>
      </c>
      <c r="V1014">
        <v>3.7177107344340961</v>
      </c>
      <c r="W1014">
        <v>4.23745336406337</v>
      </c>
      <c r="X1014">
        <v>90.891047685141018</v>
      </c>
      <c r="Y1014">
        <v>39.176880749493058</v>
      </c>
      <c r="Z1014">
        <v>-1.5894367688942439</v>
      </c>
      <c r="AA1014">
        <v>19.537199117547679</v>
      </c>
      <c r="AB1014">
        <v>4.730701961070964</v>
      </c>
      <c r="AC1014">
        <v>9.2520673589451725</v>
      </c>
      <c r="AD1014">
        <v>10.63129029780856</v>
      </c>
      <c r="AE1014">
        <v>63.122924796595612</v>
      </c>
    </row>
    <row r="1015" spans="1:31" x14ac:dyDescent="0.25">
      <c r="A1015" t="str">
        <v>10/14/11</v>
      </c>
      <c r="B1015">
        <v>19.059999999999999</v>
      </c>
      <c r="C1015">
        <v>19.059999999999999</v>
      </c>
      <c r="D1015" s="1">
        <v>19.059999999999999</v>
      </c>
      <c r="E1015">
        <v>19.059999999999999</v>
      </c>
      <c r="F1015">
        <v>19.059999999999999</v>
      </c>
      <c r="G1015">
        <v>2.723171624521016</v>
      </c>
      <c r="H1015">
        <v>18.872</v>
      </c>
      <c r="I1015">
        <v>18.335000000000001</v>
      </c>
      <c r="J1015">
        <v>18.315999999999999</v>
      </c>
      <c r="K1015">
        <v>18.6525</v>
      </c>
      <c r="L1015">
        <v>18.996538000000001</v>
      </c>
      <c r="M1015">
        <v>50.282017000000003</v>
      </c>
      <c r="N1015" s="1">
        <f>-100*(_xll.FDS($A$1,"P_PRICE_HIGH("&amp;A1015&amp;","&amp;A1015&amp;"-14D,,,,""PRICE"",""INTRA"")") - B1015)/(_xll.FDS($A$1,"P_PRICE_HIGH("&amp;A1015&amp;","&amp;A1015&amp;"-14D,,,,""PRICE"",""INTRA"")") - _xll.FDS($A$1,"P_PRICE_LOW("&amp;A1015&amp;","&amp;A1015&amp;"-14D,,,,""PRICE"",""INTRA"")"))</f>
        <v>-723.98981606326674</v>
      </c>
      <c r="O1015">
        <v>-650</v>
      </c>
      <c r="P1015">
        <v>1.4145909837283299</v>
      </c>
      <c r="Q1015">
        <v>1.200471454061641</v>
      </c>
      <c r="R1015">
        <v>8.6801681787272855</v>
      </c>
      <c r="S1015">
        <v>7.6865160156730017</v>
      </c>
      <c r="T1015">
        <v>11.1688000728651</v>
      </c>
      <c r="U1015">
        <v>10.118175606521151</v>
      </c>
      <c r="V1015">
        <v>3.7849505162693839</v>
      </c>
      <c r="W1015">
        <v>4.3087353495208278</v>
      </c>
      <c r="X1015">
        <v>17.046308526812741</v>
      </c>
      <c r="Y1015">
        <v>39.209573958171902</v>
      </c>
      <c r="Z1015">
        <v>-1.645665601697853</v>
      </c>
      <c r="AA1015">
        <v>20.23391506294605</v>
      </c>
      <c r="AB1015">
        <v>5.0307935239576782</v>
      </c>
      <c r="AC1015">
        <v>9.1065679064812812</v>
      </c>
      <c r="AD1015">
        <v>10.51702662429587</v>
      </c>
      <c r="AE1015">
        <v>63.038743820770627</v>
      </c>
    </row>
    <row r="1016" spans="1:31" x14ac:dyDescent="0.25">
      <c r="A1016" t="str">
        <v>10/17/11</v>
      </c>
      <c r="B1016">
        <v>19.440000000000001</v>
      </c>
      <c r="C1016">
        <v>19.440000000000001</v>
      </c>
      <c r="D1016" s="1">
        <v>19.440000000000001</v>
      </c>
      <c r="E1016">
        <v>19.440000000000001</v>
      </c>
      <c r="F1016">
        <v>19.440000000000001</v>
      </c>
      <c r="G1016">
        <v>2.7587476818451551</v>
      </c>
      <c r="H1016">
        <v>19.100000000000001</v>
      </c>
      <c r="I1016">
        <v>18.396667000000001</v>
      </c>
      <c r="J1016">
        <v>18.378665999999999</v>
      </c>
      <c r="K1016">
        <v>18.634499999999999</v>
      </c>
      <c r="L1016">
        <v>18.967307999999999</v>
      </c>
      <c r="M1016">
        <v>53.803035999999999</v>
      </c>
      <c r="N1016" s="1">
        <f>-100*(_xll.FDS($A$1,"P_PRICE_HIGH("&amp;A1016&amp;","&amp;A1016&amp;"-14D,,,,""PRICE"",""INTRA"")") - B1016)/(_xll.FDS($A$1,"P_PRICE_HIGH("&amp;A1016&amp;","&amp;A1016&amp;"-14D,,,,""PRICE"",""INTRA"")") - _xll.FDS($A$1,"P_PRICE_LOW("&amp;A1016&amp;","&amp;A1016&amp;"-14D,,,,""PRICE"",""INTRA"")"))</f>
        <v>-689.91862138489796</v>
      </c>
      <c r="O1016">
        <v>-614</v>
      </c>
      <c r="P1016">
        <v>1.432144176148773</v>
      </c>
      <c r="Q1016">
        <v>1.226022105337728</v>
      </c>
      <c r="R1016">
        <v>8.8087823463012533</v>
      </c>
      <c r="S1016">
        <v>7.8467823514635962</v>
      </c>
      <c r="T1016">
        <v>11.286842830473169</v>
      </c>
      <c r="U1016">
        <v>10.26516805684062</v>
      </c>
      <c r="V1016">
        <v>3.7274000712008069</v>
      </c>
      <c r="W1016">
        <v>4.2100496006593549</v>
      </c>
      <c r="X1016">
        <v>95.183275211559391</v>
      </c>
      <c r="Y1016">
        <v>39.150471465254157</v>
      </c>
      <c r="Z1016">
        <v>-1.49420042300737</v>
      </c>
      <c r="AA1016">
        <v>19.263796935276901</v>
      </c>
      <c r="AB1016">
        <v>4.9413073312199787</v>
      </c>
      <c r="AC1016">
        <v>9.3054285904222009</v>
      </c>
      <c r="AD1016">
        <v>10.63866203075237</v>
      </c>
      <c r="AE1016">
        <v>62.970663762132652</v>
      </c>
    </row>
    <row r="1017" spans="1:31" x14ac:dyDescent="0.25">
      <c r="A1017" t="str">
        <v>10/18/11</v>
      </c>
      <c r="B1017">
        <v>18.62</v>
      </c>
      <c r="C1017">
        <v>18.62</v>
      </c>
      <c r="D1017" s="1">
        <v>18.62</v>
      </c>
      <c r="E1017">
        <v>18.62</v>
      </c>
      <c r="F1017">
        <v>18.62</v>
      </c>
      <c r="G1017">
        <v>2.893120225035656</v>
      </c>
      <c r="H1017">
        <v>19.079999999999998</v>
      </c>
      <c r="I1017">
        <v>18.399999999999999</v>
      </c>
      <c r="J1017">
        <v>18.404</v>
      </c>
      <c r="K1017">
        <v>18.562999999999999</v>
      </c>
      <c r="L1017">
        <v>18.893077999999999</v>
      </c>
      <c r="M1017">
        <v>46.199623000000003</v>
      </c>
      <c r="N1017" s="1">
        <f>-100*(_xll.FDS($A$1,"P_PRICE_HIGH("&amp;A1017&amp;","&amp;A1017&amp;"-14D,,,,""PRICE"",""INTRA"")") - B1017)/(_xll.FDS($A$1,"P_PRICE_HIGH("&amp;A1017&amp;","&amp;A1017&amp;"-14D,,,,""PRICE"",""INTRA"")") - _xll.FDS($A$1,"P_PRICE_LOW("&amp;A1017&amp;","&amp;A1017&amp;"-14D,,,,""PRICE"",""INTRA"")"))</f>
        <v>-689.94857222169514</v>
      </c>
      <c r="O1017">
        <v>-656</v>
      </c>
      <c r="P1017">
        <v>1.384606769320484</v>
      </c>
      <c r="Q1017">
        <v>1.1719166330799009</v>
      </c>
      <c r="R1017">
        <v>8.5314975004431233</v>
      </c>
      <c r="S1017">
        <v>7.5373665021728549</v>
      </c>
      <c r="T1017">
        <v>11.054167012026619</v>
      </c>
      <c r="U1017">
        <v>9.9991151710848758</v>
      </c>
      <c r="V1017">
        <v>3.8744955130617571</v>
      </c>
      <c r="W1017">
        <v>4.4215128131757826</v>
      </c>
      <c r="X1017">
        <v>0.34456006514766402</v>
      </c>
      <c r="Y1017">
        <v>39.414367235126747</v>
      </c>
      <c r="Z1017">
        <v>-2.0926589829708311</v>
      </c>
      <c r="AA1017">
        <v>20.523418666941112</v>
      </c>
      <c r="AB1017">
        <v>4.7754572403139584</v>
      </c>
      <c r="AC1017">
        <v>8.9201603494290769</v>
      </c>
      <c r="AD1017">
        <v>10.29838016125338</v>
      </c>
      <c r="AE1017">
        <v>62.993768609343313</v>
      </c>
    </row>
    <row r="1018" spans="1:31" x14ac:dyDescent="0.25">
      <c r="A1018" t="str">
        <v>10/19/11</v>
      </c>
      <c r="B1018">
        <v>18.88</v>
      </c>
      <c r="C1018">
        <v>18.88</v>
      </c>
      <c r="D1018" s="1">
        <v>18.88</v>
      </c>
      <c r="E1018">
        <v>18.88</v>
      </c>
      <c r="F1018">
        <v>18.88</v>
      </c>
      <c r="G1018">
        <v>2.849877859650225</v>
      </c>
      <c r="H1018">
        <v>19.071999999999999</v>
      </c>
      <c r="I1018">
        <v>18.461666000000001</v>
      </c>
      <c r="J1018">
        <v>18.463999999999999</v>
      </c>
      <c r="K1018">
        <v>18.533999999999999</v>
      </c>
      <c r="L1018">
        <v>18.832692999999999</v>
      </c>
      <c r="M1018">
        <v>48.676270000000002</v>
      </c>
      <c r="N1018" s="1">
        <f>-100*(_xll.FDS($A$1,"P_PRICE_HIGH("&amp;A1018&amp;","&amp;A1018&amp;"-14D,,,,""PRICE"",""INTRA"")") - B1018)/(_xll.FDS($A$1,"P_PRICE_HIGH("&amp;A1018&amp;","&amp;A1018&amp;"-14D,,,,""PRICE"",""INTRA"")") - _xll.FDS($A$1,"P_PRICE_LOW("&amp;A1018&amp;","&amp;A1018&amp;"-14D,,,,""PRICE"",""INTRA"")"))</f>
        <v>-689.93907561490573</v>
      </c>
      <c r="O1018">
        <v>-634</v>
      </c>
      <c r="P1018">
        <v>1.396150596891681</v>
      </c>
      <c r="Q1018">
        <v>1.1867710348116121</v>
      </c>
      <c r="R1018">
        <v>8.6107823505096377</v>
      </c>
      <c r="S1018">
        <v>7.6517869581007183</v>
      </c>
      <c r="T1018">
        <v>11.109597272677879</v>
      </c>
      <c r="U1018">
        <v>10.072848787747359</v>
      </c>
      <c r="V1018">
        <v>3.836026446215667</v>
      </c>
      <c r="W1018">
        <v>4.365077087319313</v>
      </c>
      <c r="X1018">
        <v>84.332248699817498</v>
      </c>
      <c r="Y1018">
        <v>39.389863488057607</v>
      </c>
      <c r="Z1018">
        <v>-2.1021228873056739</v>
      </c>
      <c r="AA1018">
        <v>20.036040373064061</v>
      </c>
      <c r="AB1018">
        <v>4.7122455999712054</v>
      </c>
      <c r="AC1018">
        <v>9.0297055649131188</v>
      </c>
      <c r="AD1018">
        <v>10.37262801170081</v>
      </c>
      <c r="AE1018">
        <v>62.937104733397177</v>
      </c>
    </row>
    <row r="1019" spans="1:31" x14ac:dyDescent="0.25">
      <c r="A1019" t="str">
        <v>10/20/11</v>
      </c>
      <c r="B1019">
        <v>18.579999999999998</v>
      </c>
      <c r="C1019">
        <v>18.579999999999998</v>
      </c>
      <c r="D1019" s="1">
        <v>18.579999999999998</v>
      </c>
      <c r="E1019">
        <v>18.579999999999998</v>
      </c>
      <c r="F1019">
        <v>18.579999999999998</v>
      </c>
      <c r="G1019">
        <v>2.8578970036531182</v>
      </c>
      <c r="H1019">
        <v>18.916</v>
      </c>
      <c r="I1019">
        <v>18.561665999999999</v>
      </c>
      <c r="J1019">
        <v>18.456</v>
      </c>
      <c r="K1019">
        <v>18.481999999999999</v>
      </c>
      <c r="L1019">
        <v>18.762691</v>
      </c>
      <c r="M1019">
        <v>46.042544999999997</v>
      </c>
      <c r="N1019" s="1">
        <f>-100*(_xll.FDS($A$1,"P_PRICE_HIGH("&amp;A1019&amp;","&amp;A1019&amp;"-14D,,,,""PRICE"",""INTRA"")") - B1019)/(_xll.FDS($A$1,"P_PRICE_HIGH("&amp;A1019&amp;","&amp;A1019&amp;"-14D,,,,""PRICE"",""INTRA"")") - _xll.FDS($A$1,"P_PRICE_LOW("&amp;A1019&amp;","&amp;A1019&amp;"-14D,,,,""PRICE"",""INTRA"")"))</f>
        <v>-689.95003323812409</v>
      </c>
      <c r="O1019">
        <v>-668</v>
      </c>
      <c r="P1019">
        <v>1.377709925014579</v>
      </c>
      <c r="Q1019">
        <v>1.1669989844584909</v>
      </c>
      <c r="R1019">
        <v>8.4744619447678708</v>
      </c>
      <c r="S1019">
        <v>7.4979380521510937</v>
      </c>
      <c r="T1019">
        <v>11.01546544068948</v>
      </c>
      <c r="U1019">
        <v>9.9712822629800755</v>
      </c>
      <c r="V1019">
        <v>3.8919331231999408</v>
      </c>
      <c r="W1019">
        <v>4.4384074923796666</v>
      </c>
      <c r="X1019">
        <v>6.7905244959960402</v>
      </c>
      <c r="Y1019">
        <v>39.401503795032873</v>
      </c>
      <c r="Z1019">
        <v>-2.1593809908454</v>
      </c>
      <c r="AA1019">
        <v>20.040258776682879</v>
      </c>
      <c r="AB1019">
        <v>4.7224527894557884</v>
      </c>
      <c r="AC1019">
        <v>8.8831228791910277</v>
      </c>
      <c r="AD1019">
        <v>10.23830890168729</v>
      </c>
      <c r="AE1019">
        <v>63.040930810557668</v>
      </c>
    </row>
    <row r="1020" spans="1:31" x14ac:dyDescent="0.25">
      <c r="A1020" t="str">
        <v>10/21/11</v>
      </c>
      <c r="B1020">
        <v>18.64</v>
      </c>
      <c r="C1020">
        <v>18.64</v>
      </c>
      <c r="D1020" s="1">
        <v>18.64</v>
      </c>
      <c r="E1020">
        <v>18.64</v>
      </c>
      <c r="F1020">
        <v>18.64</v>
      </c>
      <c r="G1020">
        <v>2.851577046752908</v>
      </c>
      <c r="H1020">
        <v>18.832000000000001</v>
      </c>
      <c r="I1020">
        <v>18.713332999999999</v>
      </c>
      <c r="J1020">
        <v>18.46</v>
      </c>
      <c r="K1020">
        <v>18.445</v>
      </c>
      <c r="L1020">
        <v>18.725769</v>
      </c>
      <c r="M1020">
        <v>46.664112000000003</v>
      </c>
      <c r="N1020" s="1">
        <f>-100*(_xll.FDS($A$1,"P_PRICE_HIGH("&amp;A1020&amp;","&amp;A1020&amp;"-14D,,,,""PRICE"",""INTRA"")") - B1020)/(_xll.FDS($A$1,"P_PRICE_HIGH("&amp;A1020&amp;","&amp;A1020&amp;"-14D,,,,""PRICE"",""INTRA"")") - _xll.FDS($A$1,"P_PRICE_LOW("&amp;A1020&amp;","&amp;A1020&amp;"-14D,,,,""PRICE"",""INTRA"")"))</f>
        <v>-689.94784171348056</v>
      </c>
      <c r="O1020">
        <v>-649</v>
      </c>
      <c r="P1020">
        <v>1.377031778230378</v>
      </c>
      <c r="Q1020">
        <v>1.168026855895298</v>
      </c>
      <c r="R1020">
        <v>8.4572747204296803</v>
      </c>
      <c r="S1020">
        <v>7.4736055194886628</v>
      </c>
      <c r="T1020">
        <v>11.02463907512149</v>
      </c>
      <c r="U1020">
        <v>9.9783045401794759</v>
      </c>
      <c r="V1020">
        <v>3.8841681515140332</v>
      </c>
      <c r="W1020">
        <v>4.4336390133469781</v>
      </c>
      <c r="X1020">
        <v>77.80139862055529</v>
      </c>
      <c r="Y1020">
        <v>39.424452041286841</v>
      </c>
      <c r="Z1020">
        <v>-2.3876886413929661</v>
      </c>
      <c r="AA1020">
        <v>20.339529528385409</v>
      </c>
      <c r="AB1020">
        <v>4.667742568722212</v>
      </c>
      <c r="AC1020">
        <v>8.8978799120593202</v>
      </c>
      <c r="AD1020">
        <v>10.23430561552582</v>
      </c>
      <c r="AE1020">
        <v>62.990630784236863</v>
      </c>
    </row>
    <row r="1021" spans="1:31" x14ac:dyDescent="0.25">
      <c r="A1021" t="str">
        <v>10/24/11</v>
      </c>
      <c r="B1021">
        <v>19.38</v>
      </c>
      <c r="C1021">
        <v>19.38</v>
      </c>
      <c r="D1021" s="1">
        <v>19.38</v>
      </c>
      <c r="E1021">
        <v>19.38</v>
      </c>
      <c r="F1021">
        <v>19.38</v>
      </c>
      <c r="G1021">
        <v>2.7884905908405888</v>
      </c>
      <c r="H1021">
        <v>18.82</v>
      </c>
      <c r="I1021">
        <v>18.848333</v>
      </c>
      <c r="J1021">
        <v>18.542667000000002</v>
      </c>
      <c r="K1021">
        <v>18.489000000000001</v>
      </c>
      <c r="L1021">
        <v>18.715</v>
      </c>
      <c r="M1021">
        <v>53.741779999999999</v>
      </c>
      <c r="N1021" s="1">
        <f>-100*(_xll.FDS($A$1,"P_PRICE_HIGH("&amp;A1021&amp;","&amp;A1021&amp;"-14D,,,,""PRICE"",""INTRA"")") - B1021)/(_xll.FDS($A$1,"P_PRICE_HIGH("&amp;A1021&amp;","&amp;A1021&amp;"-14D,,,,""PRICE"",""INTRA"")") - _xll.FDS($A$1,"P_PRICE_LOW("&amp;A1021&amp;","&amp;A1021&amp;"-14D,,,,""PRICE"",""INTRA"")"))</f>
        <v>-689.92081290954161</v>
      </c>
      <c r="O1021">
        <v>-603</v>
      </c>
      <c r="P1021">
        <v>1.4092173735486659</v>
      </c>
      <c r="Q1021">
        <v>1.210429477095164</v>
      </c>
      <c r="R1021">
        <v>8.7166787314578507</v>
      </c>
      <c r="S1021">
        <v>7.7718136168547964</v>
      </c>
      <c r="T1021">
        <v>11.24545986213257</v>
      </c>
      <c r="U1021">
        <v>10.280733979911259</v>
      </c>
      <c r="V1021">
        <v>3.7526334537284201</v>
      </c>
      <c r="W1021">
        <v>4.2455784392307638</v>
      </c>
      <c r="X1021">
        <v>100</v>
      </c>
      <c r="Y1021">
        <v>39.299035834229393</v>
      </c>
      <c r="Z1021">
        <v>-2.2540176974520301</v>
      </c>
      <c r="AA1021">
        <v>20.02697427349122</v>
      </c>
      <c r="AB1021">
        <v>4.2733501285906907</v>
      </c>
      <c r="AC1021">
        <v>9.2617087737042088</v>
      </c>
      <c r="AD1021">
        <v>10.478109318481909</v>
      </c>
      <c r="AE1021">
        <v>62.970642916710567</v>
      </c>
    </row>
    <row r="1022" spans="1:31" x14ac:dyDescent="0.25">
      <c r="A1022" t="str">
        <v>10/25/11</v>
      </c>
      <c r="B1022">
        <v>19.54</v>
      </c>
      <c r="C1022">
        <v>19.54</v>
      </c>
      <c r="D1022" s="1">
        <v>19.54</v>
      </c>
      <c r="E1022">
        <v>19.54</v>
      </c>
      <c r="F1022">
        <v>19.54</v>
      </c>
      <c r="G1022">
        <v>2.7636789722889512</v>
      </c>
      <c r="H1022">
        <v>19.004000000000001</v>
      </c>
      <c r="I1022">
        <v>18.953333000000001</v>
      </c>
      <c r="J1022">
        <v>18.686665999999999</v>
      </c>
      <c r="K1022">
        <v>18.553999999999998</v>
      </c>
      <c r="L1022">
        <v>18.704999999999998</v>
      </c>
      <c r="M1022">
        <v>55.128270000000001</v>
      </c>
      <c r="N1022" s="1">
        <f>-100*(_xll.FDS($A$1,"P_PRICE_HIGH("&amp;A1022&amp;","&amp;A1022&amp;"-14D,,,,""PRICE"",""INTRA"")") - B1022)/(_xll.FDS($A$1,"P_PRICE_HIGH("&amp;A1022&amp;","&amp;A1022&amp;"-14D,,,,""PRICE"",""INTRA"")") - _xll.FDS($A$1,"P_PRICE_LOW("&amp;A1022&amp;","&amp;A1022&amp;"-14D,,,,""PRICE"",""INTRA"")"))</f>
        <v>-674.51248923954745</v>
      </c>
      <c r="O1022">
        <v>-584</v>
      </c>
      <c r="P1022">
        <v>1.418294437899279</v>
      </c>
      <c r="Q1022">
        <v>1.222284740375708</v>
      </c>
      <c r="R1022">
        <v>8.773921501158112</v>
      </c>
      <c r="S1022">
        <v>7.8501780430835506</v>
      </c>
      <c r="T1022">
        <v>11.30615339880287</v>
      </c>
      <c r="U1022">
        <v>10.357436385618961</v>
      </c>
      <c r="V1022">
        <v>3.727311624387446</v>
      </c>
      <c r="W1022">
        <v>4.2053647880367384</v>
      </c>
      <c r="X1022">
        <v>93.290291257289852</v>
      </c>
      <c r="Y1022">
        <v>39.30067383791657</v>
      </c>
      <c r="Z1022">
        <v>-2.086670541180907</v>
      </c>
      <c r="AA1022">
        <v>19.641537596285222</v>
      </c>
      <c r="AB1022">
        <v>4.2966661100807118</v>
      </c>
      <c r="AC1022">
        <v>9.3505633580505751</v>
      </c>
      <c r="AD1022">
        <v>10.54231468216147</v>
      </c>
      <c r="AE1022">
        <v>62.896353359315007</v>
      </c>
    </row>
    <row r="1023" spans="1:31" x14ac:dyDescent="0.25">
      <c r="A1023" t="str">
        <v>10/26/11</v>
      </c>
      <c r="B1023">
        <v>19.66</v>
      </c>
      <c r="C1023">
        <v>19.66</v>
      </c>
      <c r="D1023" s="1">
        <v>19.66</v>
      </c>
      <c r="E1023">
        <v>19.66</v>
      </c>
      <c r="F1023">
        <v>19.66</v>
      </c>
      <c r="G1023">
        <v>2.7320175978623258</v>
      </c>
      <c r="H1023">
        <v>19.16</v>
      </c>
      <c r="I1023">
        <v>19.066668</v>
      </c>
      <c r="J1023">
        <v>18.876000000000001</v>
      </c>
      <c r="K1023">
        <v>18.638000000000002</v>
      </c>
      <c r="L1023">
        <v>18.690000000000001</v>
      </c>
      <c r="M1023">
        <v>56.188884999999999</v>
      </c>
      <c r="N1023" s="1">
        <f>-100*(_xll.FDS($A$1,"P_PRICE_HIGH("&amp;A1023&amp;","&amp;A1023&amp;"-14D,,,,""PRICE"",""INTRA"")") - B1023)/(_xll.FDS($A$1,"P_PRICE_HIGH("&amp;A1023&amp;","&amp;A1023&amp;"-14D,,,,""PRICE"",""INTRA"")") - _xll.FDS($A$1,"P_PRICE_LOW("&amp;A1023&amp;","&amp;A1023&amp;"-14D,,,,""PRICE"",""INTRA"")"))</f>
        <v>-845.57500365482485</v>
      </c>
      <c r="O1023">
        <v>-560</v>
      </c>
      <c r="P1023">
        <v>1.42365323036193</v>
      </c>
      <c r="Q1023">
        <v>1.2299276523754781</v>
      </c>
      <c r="R1023">
        <v>8.7693072386096986</v>
      </c>
      <c r="S1023">
        <v>7.8393410048411214</v>
      </c>
      <c r="T1023">
        <v>11.3387788073303</v>
      </c>
      <c r="U1023">
        <v>10.35846474886352</v>
      </c>
      <c r="V1023">
        <v>3.713293820401117</v>
      </c>
      <c r="W1023">
        <v>4.1943682368687396</v>
      </c>
      <c r="X1023">
        <v>93.729134269842064</v>
      </c>
      <c r="Y1023">
        <v>39.467021446033137</v>
      </c>
      <c r="Z1023">
        <v>-2.1133833764866141</v>
      </c>
      <c r="AA1023">
        <v>19.09307495922879</v>
      </c>
      <c r="AB1023">
        <v>4.3547171780844964</v>
      </c>
      <c r="AC1023">
        <v>9.4149298866418416</v>
      </c>
      <c r="AD1023">
        <v>10.588490788286339</v>
      </c>
      <c r="AE1023">
        <v>62.909421211337623</v>
      </c>
    </row>
    <row r="1024" spans="1:31" x14ac:dyDescent="0.25">
      <c r="A1024" t="str">
        <v>10/27/11</v>
      </c>
      <c r="B1024">
        <v>20.25</v>
      </c>
      <c r="C1024">
        <v>20.25</v>
      </c>
      <c r="D1024" s="1">
        <v>20.25</v>
      </c>
      <c r="E1024">
        <v>20.25</v>
      </c>
      <c r="F1024">
        <v>20.25</v>
      </c>
      <c r="G1024">
        <v>2.6750341272702052</v>
      </c>
      <c r="H1024">
        <v>19.494</v>
      </c>
      <c r="I1024">
        <v>19.194165999999999</v>
      </c>
      <c r="J1024">
        <v>19.042000000000002</v>
      </c>
      <c r="K1024">
        <v>18.715499999999999</v>
      </c>
      <c r="L1024">
        <v>18.720385</v>
      </c>
      <c r="M1024">
        <v>61.062072999999998</v>
      </c>
      <c r="N1024" s="1">
        <f>-100*(_xll.FDS($A$1,"P_PRICE_HIGH("&amp;A1024&amp;","&amp;A1024&amp;"-14D,,,,""PRICE"",""INTRA"")") - B1024)/(_xll.FDS($A$1,"P_PRICE_HIGH("&amp;A1024&amp;","&amp;A1024&amp;"-14D,,,,""PRICE"",""INTRA"")") - _xll.FDS($A$1,"P_PRICE_LOW("&amp;A1024&amp;","&amp;A1024&amp;"-14D,,,,""PRICE"",""INTRA"")"))</f>
        <v>-872.27880373334563</v>
      </c>
      <c r="O1024">
        <v>-526</v>
      </c>
      <c r="P1024">
        <v>1.456451715498404</v>
      </c>
      <c r="Q1024">
        <v>1.268428522826395</v>
      </c>
      <c r="R1024">
        <v>8.9848482384706667</v>
      </c>
      <c r="S1024">
        <v>8.0797308471953588</v>
      </c>
      <c r="T1024">
        <v>11.490730710086909</v>
      </c>
      <c r="U1024">
        <v>10.52925246158973</v>
      </c>
      <c r="V1024">
        <v>3.6171794026804438</v>
      </c>
      <c r="W1024">
        <v>4.0588571034303174</v>
      </c>
      <c r="X1024">
        <v>97.058918349595231</v>
      </c>
      <c r="Y1024">
        <v>39.409436963615839</v>
      </c>
      <c r="Z1024">
        <v>-2.1320791863792659</v>
      </c>
      <c r="AA1024">
        <v>18.776619502323161</v>
      </c>
      <c r="AB1024">
        <v>4.4460766911860263</v>
      </c>
      <c r="AC1024">
        <v>9.714994515781596</v>
      </c>
      <c r="AD1024">
        <v>10.837998021784999</v>
      </c>
      <c r="AE1024">
        <v>62.687082653556153</v>
      </c>
    </row>
    <row r="1025" spans="1:31" x14ac:dyDescent="0.25">
      <c r="A1025" t="str">
        <v>10/28/11</v>
      </c>
      <c r="B1025">
        <v>20.65</v>
      </c>
      <c r="C1025">
        <v>20.65</v>
      </c>
      <c r="D1025" s="1">
        <v>20.65</v>
      </c>
      <c r="E1025">
        <v>20.65</v>
      </c>
      <c r="F1025">
        <v>20.65</v>
      </c>
      <c r="G1025">
        <v>2.6848874662949869</v>
      </c>
      <c r="H1025">
        <v>19.896000000000001</v>
      </c>
      <c r="I1025">
        <v>19.338332999999999</v>
      </c>
      <c r="J1025">
        <v>19.2</v>
      </c>
      <c r="K1025">
        <v>18.818999999999999</v>
      </c>
      <c r="L1025">
        <v>18.760000000000002</v>
      </c>
      <c r="M1025">
        <v>63.986789999999999</v>
      </c>
      <c r="N1025" s="1">
        <f>-100*(_xll.FDS($A$1,"P_PRICE_HIGH("&amp;A1025&amp;","&amp;A1025&amp;"-14D,,,,""PRICE"",""INTRA"")") - B1025)/(_xll.FDS($A$1,"P_PRICE_HIGH("&amp;A1025&amp;","&amp;A1025&amp;"-14D,,,,""PRICE"",""INTRA"")") - _xll.FDS($A$1,"P_PRICE_LOW("&amp;A1025&amp;","&amp;A1025&amp;"-14D,,,,""PRICE"",""INTRA"")"))</f>
        <v>-714.46266413597948</v>
      </c>
      <c r="O1025">
        <v>-506</v>
      </c>
      <c r="P1025">
        <v>1.4730437178199829</v>
      </c>
      <c r="Q1025">
        <v>1.289121350476466</v>
      </c>
      <c r="R1025">
        <v>9.0147000294648105</v>
      </c>
      <c r="S1025">
        <v>8.1320395717882104</v>
      </c>
      <c r="T1025">
        <v>11.492549049811361</v>
      </c>
      <c r="U1025">
        <v>10.544420298023111</v>
      </c>
      <c r="V1025">
        <v>3.5790726620078979</v>
      </c>
      <c r="W1025">
        <v>4.0052738603952553</v>
      </c>
      <c r="X1025">
        <v>63.710124454396023</v>
      </c>
      <c r="Y1025">
        <v>39.303960915374368</v>
      </c>
      <c r="Z1025">
        <v>-1.6150604256416961</v>
      </c>
      <c r="AA1025">
        <v>18.646685233564451</v>
      </c>
      <c r="AB1025">
        <v>5.1326210879197767</v>
      </c>
      <c r="AC1025">
        <v>9.8193519698678227</v>
      </c>
      <c r="AD1025">
        <v>10.96141851340939</v>
      </c>
      <c r="AE1025">
        <v>62.829779728816803</v>
      </c>
    </row>
    <row r="1026" spans="1:31" x14ac:dyDescent="0.25">
      <c r="A1026" t="str">
        <v>10/31/11</v>
      </c>
      <c r="B1026">
        <v>19.96</v>
      </c>
      <c r="C1026">
        <v>19.96</v>
      </c>
      <c r="D1026" s="1">
        <v>19.96</v>
      </c>
      <c r="E1026">
        <v>19.96</v>
      </c>
      <c r="F1026">
        <v>19.96</v>
      </c>
      <c r="G1026">
        <v>2.7508649020447771</v>
      </c>
      <c r="H1026">
        <v>20.012</v>
      </c>
      <c r="I1026">
        <v>19.388334</v>
      </c>
      <c r="J1026">
        <v>19.310666999999999</v>
      </c>
      <c r="K1026">
        <v>18.91</v>
      </c>
      <c r="L1026">
        <v>18.782309000000001</v>
      </c>
      <c r="M1026">
        <v>56.151646</v>
      </c>
      <c r="N1026" s="1">
        <f>-100*(_xll.FDS($A$1,"P_PRICE_HIGH("&amp;A1026&amp;","&amp;A1026&amp;"-14D,,,,""PRICE"",""INTRA"")") - B1026)/(_xll.FDS($A$1,"P_PRICE_HIGH("&amp;A1026&amp;","&amp;A1026&amp;"-14D,,,,""PRICE"",""INTRA"")") - _xll.FDS($A$1,"P_PRICE_LOW("&amp;A1026&amp;","&amp;A1026&amp;"-14D,,,,""PRICE"",""INTRA"")"))</f>
        <v>-813.22609400974932</v>
      </c>
      <c r="O1026">
        <v>-537</v>
      </c>
      <c r="P1026">
        <v>1.465380524272728</v>
      </c>
      <c r="Q1026">
        <v>1.2841981047866191</v>
      </c>
      <c r="R1026">
        <v>8.9794577555332147</v>
      </c>
      <c r="S1026">
        <v>8.0589698596648169</v>
      </c>
      <c r="T1026">
        <v>11.427424855114531</v>
      </c>
      <c r="U1026">
        <v>10.49234440030801</v>
      </c>
      <c r="V1026">
        <v>3.5943502061343819</v>
      </c>
      <c r="W1026">
        <v>4.01129691471988</v>
      </c>
      <c r="X1026">
        <v>7.3202844034092136</v>
      </c>
      <c r="Y1026">
        <v>39.444057224812312</v>
      </c>
      <c r="Z1026">
        <v>-1.6520639584544849</v>
      </c>
      <c r="AA1026">
        <v>17.972389059093452</v>
      </c>
      <c r="AB1026">
        <v>4.4635847937643938</v>
      </c>
      <c r="AC1026">
        <v>9.8383925427958729</v>
      </c>
      <c r="AD1026">
        <v>10.902350872132949</v>
      </c>
      <c r="AE1026">
        <v>62.867393417097119</v>
      </c>
    </row>
    <row r="1027" spans="1:31" x14ac:dyDescent="0.25">
      <c r="A1027" t="str">
        <v>11/01/11</v>
      </c>
      <c r="B1027">
        <v>19.440000000000001</v>
      </c>
      <c r="C1027">
        <v>19.440000000000001</v>
      </c>
      <c r="D1027" s="1">
        <v>19.440000000000001</v>
      </c>
      <c r="E1027">
        <v>19.440000000000001</v>
      </c>
      <c r="F1027">
        <v>19.440000000000001</v>
      </c>
      <c r="G1027">
        <v>2.6230312601345052</v>
      </c>
      <c r="H1027">
        <v>19.992000000000001</v>
      </c>
      <c r="I1027">
        <v>19.420000000000002</v>
      </c>
      <c r="J1027">
        <v>19.358667000000001</v>
      </c>
      <c r="K1027">
        <v>19.013000000000002</v>
      </c>
      <c r="L1027">
        <v>18.818462</v>
      </c>
      <c r="M1027">
        <v>51.075775</v>
      </c>
      <c r="N1027" s="1">
        <f>-100*(_xll.FDS($A$1,"P_PRICE_HIGH("&amp;A1027&amp;","&amp;A1027&amp;"-14D,,,,""PRICE"",""INTRA"")") - B1027)/(_xll.FDS($A$1,"P_PRICE_HIGH("&amp;A1027&amp;","&amp;A1027&amp;"-14D,,,,""PRICE"",""INTRA"")") - _xll.FDS($A$1,"P_PRICE_LOW("&amp;A1027&amp;","&amp;A1027&amp;"-14D,,,,""PRICE"",""INTRA"")"))</f>
        <v>-813.24697435732674</v>
      </c>
      <c r="O1027">
        <v>-568</v>
      </c>
      <c r="P1027">
        <v>1.4336234097108109</v>
      </c>
      <c r="Q1027">
        <v>1.250253319830491</v>
      </c>
      <c r="R1027">
        <v>8.8154525152028871</v>
      </c>
      <c r="S1027">
        <v>7.8801586619789106</v>
      </c>
      <c r="T1027">
        <v>11.33468582003538</v>
      </c>
      <c r="U1027">
        <v>10.39457046444925</v>
      </c>
      <c r="V1027">
        <v>3.680040630227158</v>
      </c>
      <c r="W1027">
        <v>4.1150468451766207</v>
      </c>
      <c r="X1027">
        <v>4.1000065311870904</v>
      </c>
      <c r="Y1027">
        <v>39.504596921176962</v>
      </c>
      <c r="Z1027">
        <v>-1.59466278062416</v>
      </c>
      <c r="AA1027">
        <v>18.814290416178089</v>
      </c>
      <c r="AB1027">
        <v>4.1538961275220716</v>
      </c>
      <c r="AC1027">
        <v>9.6045847133350701</v>
      </c>
      <c r="AD1027">
        <v>10.66880916259993</v>
      </c>
      <c r="AE1027">
        <v>62.938905841904578</v>
      </c>
    </row>
    <row r="1028" spans="1:31" x14ac:dyDescent="0.25">
      <c r="A1028" t="str">
        <v>11/02/11</v>
      </c>
      <c r="B1028">
        <v>19.86</v>
      </c>
      <c r="C1028">
        <v>19.86</v>
      </c>
      <c r="D1028" s="1">
        <v>19.86</v>
      </c>
      <c r="E1028">
        <v>19.86</v>
      </c>
      <c r="F1028">
        <v>19.86</v>
      </c>
      <c r="G1028">
        <v>2.4819367141297399</v>
      </c>
      <c r="H1028">
        <v>20.032</v>
      </c>
      <c r="I1028">
        <v>19.454999999999998</v>
      </c>
      <c r="J1028">
        <v>19.421333000000001</v>
      </c>
      <c r="K1028">
        <v>19.164999999999999</v>
      </c>
      <c r="L1028">
        <v>18.880769999999998</v>
      </c>
      <c r="M1028">
        <v>54.642180000000003</v>
      </c>
      <c r="N1028" s="1">
        <f>-100*(_xll.FDS($A$1,"P_PRICE_HIGH("&amp;A1028&amp;","&amp;A1028&amp;"-14D,,,,""PRICE"",""INTRA"")") - B1028)/(_xll.FDS($A$1,"P_PRICE_HIGH("&amp;A1028&amp;","&amp;A1028&amp;"-14D,,,,""PRICE"",""INTRA"")") - _xll.FDS($A$1,"P_PRICE_LOW("&amp;A1028&amp;","&amp;A1028&amp;"-14D,,,,""PRICE"",""INTRA"")"))</f>
        <v>-813.23010946120644</v>
      </c>
      <c r="O1028">
        <v>-536</v>
      </c>
      <c r="P1028">
        <v>1.450259332458933</v>
      </c>
      <c r="Q1028">
        <v>1.270122571630725</v>
      </c>
      <c r="R1028">
        <v>8.9513334381107548</v>
      </c>
      <c r="S1028">
        <v>8.0467034866728966</v>
      </c>
      <c r="T1028">
        <v>11.47877336271354</v>
      </c>
      <c r="U1028">
        <v>10.56025081970974</v>
      </c>
      <c r="V1028">
        <v>3.63027011520593</v>
      </c>
      <c r="W1028">
        <v>4.0503017854229801</v>
      </c>
      <c r="X1028">
        <v>67.345485357238715</v>
      </c>
      <c r="Y1028">
        <v>39.460823119855021</v>
      </c>
      <c r="Z1028">
        <v>-1.6544167118248081</v>
      </c>
      <c r="AA1028">
        <v>18.76573100757372</v>
      </c>
      <c r="AB1028">
        <v>4.451946646232722</v>
      </c>
      <c r="AC1028">
        <v>9.7475865677947553</v>
      </c>
      <c r="AD1028">
        <v>10.801705037573621</v>
      </c>
      <c r="AE1028">
        <v>62.910626354232043</v>
      </c>
    </row>
    <row r="1029" spans="1:31" x14ac:dyDescent="0.25">
      <c r="A1029" t="str">
        <v>11/03/11</v>
      </c>
      <c r="B1029">
        <v>19.3</v>
      </c>
      <c r="C1029">
        <v>19.3</v>
      </c>
      <c r="D1029" s="1">
        <v>19.3</v>
      </c>
      <c r="E1029">
        <v>19.3</v>
      </c>
      <c r="F1029">
        <v>19.3</v>
      </c>
      <c r="G1029">
        <v>2.3619007155384519</v>
      </c>
      <c r="H1029">
        <v>19.841999999999999</v>
      </c>
      <c r="I1029">
        <v>19.511666999999999</v>
      </c>
      <c r="J1029">
        <v>19.417334</v>
      </c>
      <c r="K1029">
        <v>19.242000000000001</v>
      </c>
      <c r="L1029">
        <v>18.931538</v>
      </c>
      <c r="M1029">
        <v>49.464621999999999</v>
      </c>
      <c r="N1029" s="1">
        <f>-100*(_xll.FDS($A$1,"P_PRICE_HIGH("&amp;A1029&amp;","&amp;A1029&amp;"-14D,,,,""PRICE"",""INTRA"")") - B1029)/(_xll.FDS($A$1,"P_PRICE_HIGH("&amp;A1029&amp;","&amp;A1029&amp;"-14D,,,,""PRICE"",""INTRA"")") - _xll.FDS($A$1,"P_PRICE_LOW("&amp;A1029&amp;","&amp;A1029&amp;"-14D,,,,""PRICE"",""INTRA"")"))</f>
        <v>-813.2525959893668</v>
      </c>
      <c r="O1029">
        <v>-576</v>
      </c>
      <c r="P1029">
        <v>1.41911282796949</v>
      </c>
      <c r="Q1029">
        <v>1.2370834439474381</v>
      </c>
      <c r="R1029">
        <v>8.7423491518221343</v>
      </c>
      <c r="S1029">
        <v>7.8472410268794928</v>
      </c>
      <c r="T1029">
        <v>11.29403979240254</v>
      </c>
      <c r="U1029">
        <v>10.356277554889569</v>
      </c>
      <c r="V1029">
        <v>3.7124608290084091</v>
      </c>
      <c r="W1029">
        <v>4.1551652872009512</v>
      </c>
      <c r="X1029">
        <v>6.6440365951792826</v>
      </c>
      <c r="Y1029">
        <v>39.434999962568327</v>
      </c>
      <c r="Z1029">
        <v>-1.6694167858061479</v>
      </c>
      <c r="AA1029">
        <v>19.944954729634379</v>
      </c>
      <c r="AB1029">
        <v>4.3760981733950226</v>
      </c>
      <c r="AC1029">
        <v>9.4952493603428092</v>
      </c>
      <c r="AD1029">
        <v>10.56583487831643</v>
      </c>
      <c r="AE1029">
        <v>63.034485749198808</v>
      </c>
    </row>
    <row r="1030" spans="1:31" x14ac:dyDescent="0.25">
      <c r="A1030" t="str">
        <v>11/04/11</v>
      </c>
      <c r="B1030">
        <v>19.940000000000001</v>
      </c>
      <c r="C1030">
        <v>19.940000000000001</v>
      </c>
      <c r="D1030" s="1">
        <v>19.940000000000001</v>
      </c>
      <c r="E1030">
        <v>19.940000000000001</v>
      </c>
      <c r="F1030">
        <v>19.940000000000001</v>
      </c>
      <c r="G1030">
        <v>2.3840137039668998</v>
      </c>
      <c r="H1030">
        <v>19.7</v>
      </c>
      <c r="I1030">
        <v>19.600000000000001</v>
      </c>
      <c r="J1030">
        <v>19.475999999999999</v>
      </c>
      <c r="K1030">
        <v>19.324999999999999</v>
      </c>
      <c r="L1030">
        <v>18.979230000000001</v>
      </c>
      <c r="M1030">
        <v>54.742553999999998</v>
      </c>
      <c r="N1030" s="1">
        <f>-100*(_xll.FDS($A$1,"P_PRICE_HIGH("&amp;A1030&amp;","&amp;A1030&amp;"-14D,,,,""PRICE"",""INTRA"")") - B1030)/(_xll.FDS($A$1,"P_PRICE_HIGH("&amp;A1030&amp;","&amp;A1030&amp;"-14D,,,,""PRICE"",""INTRA"")") - _xll.FDS($A$1,"P_PRICE_LOW("&amp;A1030&amp;","&amp;A1030&amp;"-14D,,,,""PRICE"",""INTRA"")"))</f>
        <v>-813.22689710004067</v>
      </c>
      <c r="O1030">
        <v>-534</v>
      </c>
      <c r="P1030">
        <v>1.4529316735234421</v>
      </c>
      <c r="Q1030">
        <v>1.2758248855347381</v>
      </c>
      <c r="R1030">
        <v>8.9692817966929255</v>
      </c>
      <c r="S1030">
        <v>8.0611735602788279</v>
      </c>
      <c r="T1030">
        <v>11.474894835285591</v>
      </c>
      <c r="U1030">
        <v>10.522408505822749</v>
      </c>
      <c r="V1030">
        <v>3.6159598722833599</v>
      </c>
      <c r="W1030">
        <v>4.0303137988500994</v>
      </c>
      <c r="X1030">
        <v>99.913012107709847</v>
      </c>
      <c r="Y1030">
        <v>39.466044737637297</v>
      </c>
      <c r="Z1030">
        <v>-1.160284127922838</v>
      </c>
      <c r="AA1030">
        <v>18.447544985810801</v>
      </c>
      <c r="AB1030">
        <v>4.4290583359234814</v>
      </c>
      <c r="AC1030">
        <v>9.797098483660136</v>
      </c>
      <c r="AD1030">
        <v>10.822046848159371</v>
      </c>
      <c r="AE1030">
        <v>62.776881044800369</v>
      </c>
    </row>
    <row r="1031" spans="1:31" x14ac:dyDescent="0.25">
      <c r="A1031" t="str">
        <v>11/07/11</v>
      </c>
      <c r="B1031">
        <v>19.760000000000002</v>
      </c>
      <c r="C1031">
        <v>19.760000000000002</v>
      </c>
      <c r="D1031" s="1">
        <v>19.760000000000002</v>
      </c>
      <c r="E1031">
        <v>19.760000000000002</v>
      </c>
      <c r="F1031">
        <v>19.760000000000002</v>
      </c>
      <c r="G1031">
        <v>2.4020699636967509</v>
      </c>
      <c r="H1031">
        <v>19.66</v>
      </c>
      <c r="I1031">
        <v>19.698333999999999</v>
      </c>
      <c r="J1031">
        <v>19.497333999999999</v>
      </c>
      <c r="K1031">
        <v>19.398</v>
      </c>
      <c r="L1031">
        <v>19.024616000000002</v>
      </c>
      <c r="M1031">
        <v>53.063960000000002</v>
      </c>
      <c r="N1031" s="1">
        <f>-100*(_xll.FDS($A$1,"P_PRICE_HIGH("&amp;A1031&amp;","&amp;A1031&amp;"-14D,,,,""PRICE"",""INTRA"")") - B1031)/(_xll.FDS($A$1,"P_PRICE_HIGH("&amp;A1031&amp;","&amp;A1031&amp;"-14D,,,,""PRICE"",""INTRA"")") - _xll.FDS($A$1,"P_PRICE_LOW("&amp;A1031&amp;","&amp;A1031&amp;"-14D,,,,""PRICE"",""INTRA"")"))</f>
        <v>-813.23412491266367</v>
      </c>
      <c r="O1031">
        <v>-542</v>
      </c>
      <c r="P1031">
        <v>1.439317439592537</v>
      </c>
      <c r="Q1031">
        <v>1.2642907195392421</v>
      </c>
      <c r="R1031">
        <v>8.8935996753247704</v>
      </c>
      <c r="S1031">
        <v>8.0172699761957613</v>
      </c>
      <c r="T1031">
        <v>11.414240201470999</v>
      </c>
      <c r="U1031">
        <v>10.46599967062658</v>
      </c>
      <c r="V1031">
        <v>3.6435172163706842</v>
      </c>
      <c r="W1031">
        <v>4.0585256573538331</v>
      </c>
      <c r="X1031">
        <v>25.20420074597418</v>
      </c>
      <c r="Y1031">
        <v>39.472115600103891</v>
      </c>
      <c r="Z1031">
        <v>-1.348617141789485</v>
      </c>
      <c r="AA1031">
        <v>18.30279278602664</v>
      </c>
      <c r="AB1031">
        <v>4.2882962012211037</v>
      </c>
      <c r="AC1031">
        <v>9.7301266993612234</v>
      </c>
      <c r="AD1031">
        <v>10.721352362868339</v>
      </c>
      <c r="AE1031">
        <v>62.715914487579639</v>
      </c>
    </row>
    <row r="1032" spans="1:31" x14ac:dyDescent="0.25">
      <c r="A1032" t="str">
        <v>11/08/11</v>
      </c>
      <c r="B1032">
        <v>19.8</v>
      </c>
      <c r="C1032">
        <v>19.8</v>
      </c>
      <c r="D1032" s="1">
        <v>19.8</v>
      </c>
      <c r="E1032">
        <v>19.8</v>
      </c>
      <c r="F1032">
        <v>19.8</v>
      </c>
      <c r="G1032">
        <v>2.3607948070999889</v>
      </c>
      <c r="H1032">
        <v>19.731999999999999</v>
      </c>
      <c r="I1032">
        <v>19.795000000000002</v>
      </c>
      <c r="J1032">
        <v>19.576000000000001</v>
      </c>
      <c r="K1032">
        <v>19.452000000000002</v>
      </c>
      <c r="L1032">
        <v>19.088460000000001</v>
      </c>
      <c r="M1032">
        <v>53.405880000000003</v>
      </c>
      <c r="N1032" s="1">
        <f>-100*(_xll.FDS($A$1,"P_PRICE_HIGH("&amp;A1032&amp;","&amp;A1032&amp;"-14D,,,,""PRICE"",""INTRA"")") - B1032)/(_xll.FDS($A$1,"P_PRICE_HIGH("&amp;A1032&amp;","&amp;A1032&amp;"-14D,,,,""PRICE"",""INTRA"")") - _xll.FDS($A$1,"P_PRICE_LOW("&amp;A1032&amp;","&amp;A1032&amp;"-14D,,,,""PRICE"",""INTRA"")"))</f>
        <v>-813.23251873208085</v>
      </c>
      <c r="O1032">
        <v>-544</v>
      </c>
      <c r="P1032">
        <v>1.436919285671225</v>
      </c>
      <c r="Q1032">
        <v>1.2629600564756731</v>
      </c>
      <c r="R1032">
        <v>8.881578142751259</v>
      </c>
      <c r="S1032">
        <v>8.0037558235969382</v>
      </c>
      <c r="T1032">
        <v>11.46202629105764</v>
      </c>
      <c r="U1032">
        <v>10.52460115162693</v>
      </c>
      <c r="V1032">
        <v>3.647802651289334</v>
      </c>
      <c r="W1032">
        <v>4.0621773510763139</v>
      </c>
      <c r="X1032">
        <v>63.929361176965628</v>
      </c>
      <c r="Y1032">
        <v>39.47070672343785</v>
      </c>
      <c r="Z1032">
        <v>-1.3383592751654929</v>
      </c>
      <c r="AA1032">
        <v>18.41281241193505</v>
      </c>
      <c r="AB1032">
        <v>4.2634382370368842</v>
      </c>
      <c r="AC1032">
        <v>9.7209426799087026</v>
      </c>
      <c r="AD1032">
        <v>10.70066467901335</v>
      </c>
      <c r="AE1032">
        <v>62.747805820964771</v>
      </c>
    </row>
    <row r="1033" spans="1:31" x14ac:dyDescent="0.25">
      <c r="A1033" t="str">
        <v>11/09/11</v>
      </c>
      <c r="B1033">
        <v>20.100000000000001</v>
      </c>
      <c r="C1033">
        <v>20.100000000000001</v>
      </c>
      <c r="D1033" s="1">
        <v>20.100000000000001</v>
      </c>
      <c r="E1033">
        <v>20.100000000000001</v>
      </c>
      <c r="F1033">
        <v>20.100000000000001</v>
      </c>
      <c r="G1033">
        <v>2.370527427007072</v>
      </c>
      <c r="H1033">
        <v>19.78</v>
      </c>
      <c r="I1033">
        <v>19.855</v>
      </c>
      <c r="J1033">
        <v>19.657333000000001</v>
      </c>
      <c r="K1033">
        <v>19.510999999999999</v>
      </c>
      <c r="L1033">
        <v>19.193076999999999</v>
      </c>
      <c r="M1033">
        <v>55.995069999999998</v>
      </c>
      <c r="N1033" s="1">
        <f>-100*(_xll.FDS($A$1,"P_PRICE_HIGH("&amp;A1033&amp;","&amp;A1033&amp;"-14D,,,,""PRICE"",""INTRA"")") - B1033)/(_xll.FDS($A$1,"P_PRICE_HIGH("&amp;A1033&amp;","&amp;A1033&amp;"-14D,,,,""PRICE"",""INTRA"")") - _xll.FDS($A$1,"P_PRICE_LOW("&amp;A1033&amp;","&amp;A1033&amp;"-14D,,,,""PRICE"",""INTRA"")"))</f>
        <v>-813.22047237770914</v>
      </c>
      <c r="O1033">
        <v>-508</v>
      </c>
      <c r="P1033">
        <v>1.475826125750721</v>
      </c>
      <c r="Q1033">
        <v>1.305636242817708</v>
      </c>
      <c r="R1033">
        <v>8.980016344688174</v>
      </c>
      <c r="S1033">
        <v>8.1084850860561541</v>
      </c>
      <c r="T1033">
        <v>11.565852050062</v>
      </c>
      <c r="U1033">
        <v>10.61263515739522</v>
      </c>
      <c r="V1033">
        <v>3.5416689078038508</v>
      </c>
      <c r="W1033">
        <v>3.8770950166982749</v>
      </c>
      <c r="X1033">
        <v>98.582290593461906</v>
      </c>
      <c r="Y1033">
        <v>38.996097447445578</v>
      </c>
      <c r="Z1033">
        <v>-1.934278643373837</v>
      </c>
      <c r="AA1033">
        <v>16.19450266598054</v>
      </c>
      <c r="AB1033">
        <v>3.7326536047024259</v>
      </c>
      <c r="AC1033">
        <v>10.061279606131951</v>
      </c>
      <c r="AD1033">
        <v>10.953454035125031</v>
      </c>
      <c r="AE1033">
        <v>62.70498167407932</v>
      </c>
    </row>
    <row r="1034" spans="1:31" x14ac:dyDescent="0.25">
      <c r="A1034" t="str">
        <v>11/10/11</v>
      </c>
      <c r="B1034">
        <v>19.04</v>
      </c>
      <c r="C1034">
        <v>19.04</v>
      </c>
      <c r="D1034" s="1">
        <v>19.04</v>
      </c>
      <c r="E1034">
        <v>19.04</v>
      </c>
      <c r="F1034">
        <v>19.04</v>
      </c>
      <c r="G1034">
        <v>2.6410422384020968</v>
      </c>
      <c r="H1034">
        <v>19.728000000000002</v>
      </c>
      <c r="I1034">
        <v>19.813334000000001</v>
      </c>
      <c r="J1034">
        <v>19.687999999999999</v>
      </c>
      <c r="K1034">
        <v>19.495000000000001</v>
      </c>
      <c r="L1034">
        <v>19.278461</v>
      </c>
      <c r="M1034">
        <v>46.221629999999998</v>
      </c>
      <c r="N1034" s="1">
        <f>-100*(_xll.FDS($A$1,"P_PRICE_HIGH("&amp;A1034&amp;","&amp;A1034&amp;"-14D,,,,""PRICE"",""INTRA"")") - B1034)/(_xll.FDS($A$1,"P_PRICE_HIGH("&amp;A1034&amp;","&amp;A1034&amp;"-14D,,,,""PRICE"",""INTRA"")") - _xll.FDS($A$1,"P_PRICE_LOW("&amp;A1034&amp;","&amp;A1034&amp;"-14D,,,,""PRICE"",""INTRA"")"))</f>
        <v>-863.28060730832999</v>
      </c>
      <c r="O1034">
        <v>-551</v>
      </c>
      <c r="P1034">
        <v>1.3933376561269311</v>
      </c>
      <c r="Q1034">
        <v>1.2203097797864659</v>
      </c>
      <c r="R1034">
        <v>8.6809912350876779</v>
      </c>
      <c r="S1034">
        <v>7.7959501116946228</v>
      </c>
      <c r="T1034">
        <v>11.317765818420069</v>
      </c>
      <c r="U1034">
        <v>10.347724612184599</v>
      </c>
      <c r="V1034">
        <v>3.767407536168502</v>
      </c>
      <c r="W1034">
        <v>4.1498891472561876</v>
      </c>
      <c r="X1034">
        <v>0.1116052097136823</v>
      </c>
      <c r="Y1034">
        <v>39.262256393841618</v>
      </c>
      <c r="Z1034">
        <v>-2.6364433740148741</v>
      </c>
      <c r="AA1034">
        <v>18.079281957281481</v>
      </c>
      <c r="AB1034">
        <v>3.5988128984925818</v>
      </c>
      <c r="AC1034">
        <v>9.4638488576039261</v>
      </c>
      <c r="AD1034">
        <v>10.40371538124394</v>
      </c>
      <c r="AE1034">
        <v>62.680198783106547</v>
      </c>
    </row>
    <row r="1035" spans="1:31" x14ac:dyDescent="0.25">
      <c r="A1035" t="str">
        <v>11/11/11</v>
      </c>
      <c r="B1035">
        <v>19.239999999999998</v>
      </c>
      <c r="C1035">
        <v>19.239999999999998</v>
      </c>
      <c r="D1035" s="1">
        <v>19.239999999999998</v>
      </c>
      <c r="E1035">
        <v>19.239999999999998</v>
      </c>
      <c r="F1035">
        <v>19.239999999999998</v>
      </c>
      <c r="G1035">
        <v>2.6285335739362821</v>
      </c>
      <c r="H1035">
        <v>19.588000000000001</v>
      </c>
      <c r="I1035">
        <v>19.778334000000001</v>
      </c>
      <c r="J1035">
        <v>19.728000000000002</v>
      </c>
      <c r="K1035">
        <v>19.504000000000001</v>
      </c>
      <c r="L1035">
        <v>19.335384000000001</v>
      </c>
      <c r="M1035">
        <v>48.063583000000001</v>
      </c>
      <c r="N1035" s="1">
        <f>-100*(_xll.FDS($A$1,"P_PRICE_HIGH("&amp;A1035&amp;","&amp;A1035&amp;"-14D,,,,""PRICE"",""INTRA"")") - B1035)/(_xll.FDS($A$1,"P_PRICE_HIGH("&amp;A1035&amp;","&amp;A1035&amp;"-14D,,,,""PRICE"",""INTRA"")") - _xll.FDS($A$1,"P_PRICE_LOW("&amp;A1035&amp;","&amp;A1035&amp;"-14D,,,,""PRICE"",""INTRA"")"))</f>
        <v>-1102.52970924947</v>
      </c>
      <c r="O1035">
        <v>-532</v>
      </c>
      <c r="P1035">
        <v>1.4011173912921719</v>
      </c>
      <c r="Q1035">
        <v>1.230522219933442</v>
      </c>
      <c r="R1035">
        <v>8.7049286331518338</v>
      </c>
      <c r="S1035">
        <v>7.8726988910838998</v>
      </c>
      <c r="T1035">
        <v>11.36315936006476</v>
      </c>
      <c r="U1035">
        <v>10.397178506827711</v>
      </c>
      <c r="V1035">
        <v>3.7470101853988922</v>
      </c>
      <c r="W1035">
        <v>4.1170452104186346</v>
      </c>
      <c r="X1035">
        <v>91.507260035712477</v>
      </c>
      <c r="Y1035">
        <v>39.284877223597142</v>
      </c>
      <c r="Z1035">
        <v>-2.4360313460626708</v>
      </c>
      <c r="AA1035">
        <v>17.979693010145191</v>
      </c>
      <c r="AB1035">
        <v>3.771107776637713</v>
      </c>
      <c r="AC1035">
        <v>9.5448707095828649</v>
      </c>
      <c r="AD1035">
        <v>10.476038595046321</v>
      </c>
      <c r="AE1035">
        <v>62.555123368522999</v>
      </c>
    </row>
    <row r="1036" spans="1:31" x14ac:dyDescent="0.25">
      <c r="A1036" t="str">
        <v>11/14/11</v>
      </c>
      <c r="B1036">
        <v>19.66</v>
      </c>
      <c r="C1036">
        <v>19.66</v>
      </c>
      <c r="D1036" s="1">
        <v>19.66</v>
      </c>
      <c r="E1036">
        <v>19.66</v>
      </c>
      <c r="F1036">
        <v>19.66</v>
      </c>
      <c r="G1036">
        <v>2.6360029121785549</v>
      </c>
      <c r="H1036">
        <v>19.568000000000001</v>
      </c>
      <c r="I1036">
        <v>19.729165999999999</v>
      </c>
      <c r="J1036">
        <v>19.746666000000001</v>
      </c>
      <c r="K1036">
        <v>19.515000000000001</v>
      </c>
      <c r="L1036">
        <v>19.388462000000001</v>
      </c>
      <c r="M1036">
        <v>51.797336999999999</v>
      </c>
      <c r="N1036" s="1">
        <f>-100*(_xll.FDS($A$1,"P_PRICE_HIGH("&amp;A1036&amp;","&amp;A1036&amp;"-14D,,,,""PRICE"",""INTRA"")") - B1036)/(_xll.FDS($A$1,"P_PRICE_HIGH("&amp;A1036&amp;","&amp;A1036&amp;"-14D,,,,""PRICE"",""INTRA"")") - _xll.FDS($A$1,"P_PRICE_LOW("&amp;A1036&amp;","&amp;A1036&amp;"-14D,,,,""PRICE"",""INTRA"")"))</f>
        <v>-1292.2044279971933</v>
      </c>
      <c r="O1036">
        <v>-495</v>
      </c>
      <c r="P1036">
        <v>1.4229666631808811</v>
      </c>
      <c r="Q1036">
        <v>1.257279829789101</v>
      </c>
      <c r="R1036">
        <v>8.849338496980625</v>
      </c>
      <c r="S1036">
        <v>8.0280540579305253</v>
      </c>
      <c r="T1036">
        <v>11.496488025359969</v>
      </c>
      <c r="U1036">
        <v>10.535281989948929</v>
      </c>
      <c r="V1036">
        <v>3.6805590538020221</v>
      </c>
      <c r="W1036">
        <v>4.0288771905656704</v>
      </c>
      <c r="X1036">
        <v>94.194484716026921</v>
      </c>
      <c r="Y1036">
        <v>39.275755969372987</v>
      </c>
      <c r="Z1036">
        <v>-2.1454139789458488</v>
      </c>
      <c r="AA1036">
        <v>17.678578060636141</v>
      </c>
      <c r="AB1036">
        <v>3.4316831351495942</v>
      </c>
      <c r="AC1036">
        <v>9.7510882500714438</v>
      </c>
      <c r="AD1036">
        <v>10.60200595640687</v>
      </c>
      <c r="AE1036">
        <v>63.068275367401682</v>
      </c>
    </row>
    <row r="1037" spans="1:31" x14ac:dyDescent="0.25">
      <c r="A1037" t="str">
        <v>11/15/11</v>
      </c>
      <c r="B1037">
        <v>19.420000000000002</v>
      </c>
      <c r="C1037">
        <v>19.420000000000002</v>
      </c>
      <c r="D1037" s="1">
        <v>19.420000000000002</v>
      </c>
      <c r="E1037">
        <v>19.420000000000002</v>
      </c>
      <c r="F1037">
        <v>19.420000000000002</v>
      </c>
      <c r="G1037">
        <v>2.4509472087503399</v>
      </c>
      <c r="H1037">
        <v>19.492000000000001</v>
      </c>
      <c r="I1037">
        <v>19.626667000000001</v>
      </c>
      <c r="J1037">
        <v>19.738667</v>
      </c>
      <c r="K1037">
        <v>19.555</v>
      </c>
      <c r="L1037">
        <v>19.431538</v>
      </c>
      <c r="M1037">
        <v>49.602879999999999</v>
      </c>
      <c r="N1037" s="1">
        <f>-100*(_xll.FDS($A$1,"P_PRICE_HIGH("&amp;A1037&amp;","&amp;A1037&amp;"-14D,,,,""PRICE"",""INTRA"")") - B1037)/(_xll.FDS($A$1,"P_PRICE_HIGH("&amp;A1037&amp;","&amp;A1037&amp;"-14D,,,,""PRICE"",""INTRA"")") - _xll.FDS($A$1,"P_PRICE_LOW("&amp;A1037&amp;","&amp;A1037&amp;"-14D,,,,""PRICE"",""INTRA"")"))</f>
        <v>-1292.2197409557846</v>
      </c>
      <c r="O1037">
        <v>-522</v>
      </c>
      <c r="P1037">
        <v>1.409436908030975</v>
      </c>
      <c r="Q1037">
        <v>1.244213074340607</v>
      </c>
      <c r="R1037">
        <v>8.78110149286994</v>
      </c>
      <c r="S1037">
        <v>7.9535797150416991</v>
      </c>
      <c r="T1037">
        <v>11.460841227534161</v>
      </c>
      <c r="U1037">
        <v>10.493612676667119</v>
      </c>
      <c r="V1037">
        <v>3.717195762488092</v>
      </c>
      <c r="W1037">
        <v>4.0709576034536834</v>
      </c>
      <c r="X1037">
        <v>83.655238532670396</v>
      </c>
      <c r="Y1037">
        <v>39.283787727601229</v>
      </c>
      <c r="Z1037">
        <v>-2.0968294114979851</v>
      </c>
      <c r="AA1037">
        <v>17.97818014470165</v>
      </c>
      <c r="AB1037">
        <v>3.4474279133346148</v>
      </c>
      <c r="AC1037">
        <v>9.6522294013704037</v>
      </c>
      <c r="AD1037">
        <v>10.50306924123506</v>
      </c>
      <c r="AE1037">
        <v>63.136802768005033</v>
      </c>
    </row>
    <row r="1038" spans="1:31" x14ac:dyDescent="0.25">
      <c r="A1038" t="str">
        <v>11/16/11</v>
      </c>
      <c r="B1038">
        <v>19.02</v>
      </c>
      <c r="C1038">
        <v>19.02</v>
      </c>
      <c r="D1038" s="1">
        <v>19.02</v>
      </c>
      <c r="E1038">
        <v>19.02</v>
      </c>
      <c r="F1038">
        <v>19.02</v>
      </c>
      <c r="G1038">
        <v>2.485769315452369</v>
      </c>
      <c r="H1038">
        <v>19.276</v>
      </c>
      <c r="I1038">
        <v>19.548334000000001</v>
      </c>
      <c r="J1038">
        <v>19.696000000000002</v>
      </c>
      <c r="K1038">
        <v>19.562000000000001</v>
      </c>
      <c r="L1038">
        <v>19.443076999999999</v>
      </c>
      <c r="M1038">
        <v>46.097529999999999</v>
      </c>
      <c r="N1038" s="1">
        <f>-100*(_xll.FDS($A$1,"P_PRICE_HIGH("&amp;A1038&amp;","&amp;A1038&amp;"-14D,,,,""PRICE"",""INTRA"")") - B1038)/(_xll.FDS($A$1,"P_PRICE_HIGH("&amp;A1038&amp;","&amp;A1038&amp;"-14D,,,,""PRICE"",""INTRA"")") - _xll.FDS($A$1,"P_PRICE_LOW("&amp;A1038&amp;","&amp;A1038&amp;"-14D,,,,""PRICE"",""INTRA"")"))</f>
        <v>-1346.8926854247138</v>
      </c>
      <c r="O1038">
        <v>-565</v>
      </c>
      <c r="P1038">
        <v>1.3830695430388</v>
      </c>
      <c r="Q1038">
        <v>1.2177255097737809</v>
      </c>
      <c r="R1038">
        <v>8.6336028374497431</v>
      </c>
      <c r="S1038">
        <v>7.8563110132647429</v>
      </c>
      <c r="T1038">
        <v>11.3174641740491</v>
      </c>
      <c r="U1038">
        <v>10.34517740813404</v>
      </c>
      <c r="V1038">
        <v>3.791698249826374</v>
      </c>
      <c r="W1038">
        <v>4.1621947091087188</v>
      </c>
      <c r="X1038">
        <v>0.12826606701433541</v>
      </c>
      <c r="Y1038">
        <v>39.313746636578273</v>
      </c>
      <c r="Z1038">
        <v>-2.1573212797526038</v>
      </c>
      <c r="AA1038">
        <v>18.587649476037129</v>
      </c>
      <c r="AB1038">
        <v>3.1684155530116782</v>
      </c>
      <c r="AC1038">
        <v>9.4476382235373251</v>
      </c>
      <c r="AD1038">
        <v>10.28682458924235</v>
      </c>
      <c r="AE1038">
        <v>63.142708597169282</v>
      </c>
    </row>
    <row r="1039" spans="1:31" x14ac:dyDescent="0.25">
      <c r="A1039" t="str">
        <v>11/17/11</v>
      </c>
      <c r="B1039">
        <v>18.899999999999999</v>
      </c>
      <c r="C1039">
        <v>18.899999999999999</v>
      </c>
      <c r="D1039" s="1">
        <v>18.899999999999999</v>
      </c>
      <c r="E1039">
        <v>18.899999999999999</v>
      </c>
      <c r="F1039">
        <v>18.899999999999999</v>
      </c>
      <c r="G1039">
        <v>2.461476385382388</v>
      </c>
      <c r="H1039">
        <v>19.248000000000001</v>
      </c>
      <c r="I1039">
        <v>19.503333999999999</v>
      </c>
      <c r="J1039">
        <v>19.606000000000002</v>
      </c>
      <c r="K1039">
        <v>19.577999999999999</v>
      </c>
      <c r="L1039">
        <v>19.442308000000001</v>
      </c>
      <c r="M1039">
        <v>45.068558000000003</v>
      </c>
      <c r="N1039" s="1">
        <f>-100*(_xll.FDS($A$1,"P_PRICE_HIGH("&amp;A1039&amp;","&amp;A1039&amp;"-14D,,,,""PRICE"",""INTRA"")") - B1039)/(_xll.FDS($A$1,"P_PRICE_HIGH("&amp;A1039&amp;","&amp;A1039&amp;"-14D,,,,""PRICE"",""INTRA"")") - _xll.FDS($A$1,"P_PRICE_LOW("&amp;A1039&amp;","&amp;A1039&amp;"-14D,,,,""PRICE"",""INTRA"")"))</f>
        <v>-1254.3650597037115</v>
      </c>
      <c r="O1039">
        <v>-591</v>
      </c>
      <c r="P1039">
        <v>1.37565507993247</v>
      </c>
      <c r="Q1039">
        <v>1.2106719201241061</v>
      </c>
      <c r="R1039">
        <v>8.5959807195256914</v>
      </c>
      <c r="S1039">
        <v>7.7857262329322738</v>
      </c>
      <c r="T1039">
        <v>11.31720767898485</v>
      </c>
      <c r="U1039">
        <v>10.348949680194499</v>
      </c>
      <c r="V1039">
        <v>3.8133551861235482</v>
      </c>
      <c r="W1039">
        <v>4.1838311148855416</v>
      </c>
      <c r="X1039">
        <v>55.162272064282661</v>
      </c>
      <c r="Y1039">
        <v>39.299780500398619</v>
      </c>
      <c r="Z1039">
        <v>-2.2436721465398879</v>
      </c>
      <c r="AA1039">
        <v>18.67102369689923</v>
      </c>
      <c r="AB1039">
        <v>3.1682285531032282</v>
      </c>
      <c r="AC1039">
        <v>9.3953824454996049</v>
      </c>
      <c r="AD1039">
        <v>10.227477961164769</v>
      </c>
      <c r="AE1039">
        <v>63.178371969069843</v>
      </c>
    </row>
    <row r="1040" spans="1:31" x14ac:dyDescent="0.25">
      <c r="A1040" t="str">
        <v>11/18/11</v>
      </c>
      <c r="B1040">
        <v>18.600000000000001</v>
      </c>
      <c r="C1040">
        <v>18.600000000000001</v>
      </c>
      <c r="D1040" s="1">
        <v>18.600000000000001</v>
      </c>
      <c r="E1040">
        <v>18.600000000000001</v>
      </c>
      <c r="F1040">
        <v>18.600000000000001</v>
      </c>
      <c r="G1040">
        <v>2.489114093162089</v>
      </c>
      <c r="H1040">
        <v>19.12</v>
      </c>
      <c r="I1040">
        <v>19.398333000000001</v>
      </c>
      <c r="J1040">
        <v>19.469334</v>
      </c>
      <c r="K1040">
        <v>19.576000000000001</v>
      </c>
      <c r="L1040">
        <v>19.413076</v>
      </c>
      <c r="M1040">
        <v>42.513629999999999</v>
      </c>
      <c r="N1040" s="1">
        <f>-100*(_xll.FDS($A$1,"P_PRICE_HIGH("&amp;A1040&amp;","&amp;A1040&amp;"-14D,,,,""PRICE"",""INTRA"")") - B1040)/(_xll.FDS($A$1,"P_PRICE_HIGH("&amp;A1040&amp;","&amp;A1040&amp;"-14D,,,,""PRICE"",""INTRA"")") - _xll.FDS($A$1,"P_PRICE_LOW("&amp;A1040&amp;","&amp;A1040&amp;"-14D,,,,""PRICE"",""INTRA"")"))</f>
        <v>-1135.9918384831301</v>
      </c>
      <c r="O1040">
        <v>-628</v>
      </c>
      <c r="P1040">
        <v>1.352070546676585</v>
      </c>
      <c r="Q1040">
        <v>1.1868748677839791</v>
      </c>
      <c r="R1040">
        <v>8.4606831712936668</v>
      </c>
      <c r="S1040">
        <v>7.6588125080943934</v>
      </c>
      <c r="T1040">
        <v>11.2061760061992</v>
      </c>
      <c r="U1040">
        <v>10.23309607819111</v>
      </c>
      <c r="V1040">
        <v>3.8834129367226282</v>
      </c>
      <c r="W1040">
        <v>4.264454842497714</v>
      </c>
      <c r="X1040">
        <v>2.3341874714499431</v>
      </c>
      <c r="Y1040">
        <v>39.330528452970768</v>
      </c>
      <c r="Z1040">
        <v>-1.7027607939257541</v>
      </c>
      <c r="AA1040">
        <v>19.116175908283768</v>
      </c>
      <c r="AB1040">
        <v>3.1315002172303772</v>
      </c>
      <c r="AC1040">
        <v>9.2248906396525054</v>
      </c>
      <c r="AD1040">
        <v>10.05801853972353</v>
      </c>
      <c r="AE1040">
        <v>63.215438207586708</v>
      </c>
    </row>
    <row r="1041" spans="1:31" x14ac:dyDescent="0.25">
      <c r="A1041" t="str">
        <v>11/21/11</v>
      </c>
      <c r="B1041">
        <v>18.34</v>
      </c>
      <c r="C1041">
        <v>18.34</v>
      </c>
      <c r="D1041" s="1">
        <v>18.34</v>
      </c>
      <c r="E1041">
        <v>18.34</v>
      </c>
      <c r="F1041">
        <v>18.34</v>
      </c>
      <c r="G1041">
        <v>2.3285870234569379</v>
      </c>
      <c r="H1041">
        <v>18.856000000000002</v>
      </c>
      <c r="I1041">
        <v>19.318332999999999</v>
      </c>
      <c r="J1041">
        <v>19.361333999999999</v>
      </c>
      <c r="K1041">
        <v>19.524000000000001</v>
      </c>
      <c r="L1041">
        <v>19.385386</v>
      </c>
      <c r="M1041">
        <v>40.377246999999997</v>
      </c>
      <c r="N1041" s="1">
        <f>-100*(_xll.FDS($A$1,"P_PRICE_HIGH("&amp;A1041&amp;","&amp;A1041&amp;"-14D,,,,""PRICE"",""INTRA"")") - B1041)/(_xll.FDS($A$1,"P_PRICE_HIGH("&amp;A1041&amp;","&amp;A1041&amp;"-14D,,,,""PRICE"",""INTRA"")") - _xll.FDS($A$1,"P_PRICE_LOW("&amp;A1041&amp;","&amp;A1041&amp;"-14D,,,,""PRICE"",""INTRA"")"))</f>
        <v>-951.18716698679987</v>
      </c>
      <c r="O1041">
        <v>-659</v>
      </c>
      <c r="P1041">
        <v>1.337152169330091</v>
      </c>
      <c r="Q1041">
        <v>1.1753189212789861</v>
      </c>
      <c r="R1041">
        <v>8.4231187814349511</v>
      </c>
      <c r="S1041">
        <v>7.5911275486207606</v>
      </c>
      <c r="T1041">
        <v>11.112050332596301</v>
      </c>
      <c r="U1041">
        <v>10.165820597144471</v>
      </c>
      <c r="V1041">
        <v>3.921458854543979</v>
      </c>
      <c r="W1041">
        <v>4.3085734806534104</v>
      </c>
      <c r="X1041">
        <v>11.970008985704469</v>
      </c>
      <c r="Y1041">
        <v>39.348495936846412</v>
      </c>
      <c r="Z1041">
        <v>-1.3165078785079101</v>
      </c>
      <c r="AA1041">
        <v>18.895254051680201</v>
      </c>
      <c r="AB1041">
        <v>3.1554780662174871</v>
      </c>
      <c r="AC1041">
        <v>9.1345405174769407</v>
      </c>
      <c r="AD1041">
        <v>9.9388130233898071</v>
      </c>
      <c r="AE1041">
        <v>63.207908342405993</v>
      </c>
    </row>
    <row r="1042" spans="1:31" x14ac:dyDescent="0.25">
      <c r="A1042" t="str">
        <v>11/22/11</v>
      </c>
      <c r="B1042">
        <v>18.36</v>
      </c>
      <c r="C1042">
        <v>18.36</v>
      </c>
      <c r="D1042" s="1">
        <v>18.36</v>
      </c>
      <c r="E1042">
        <v>18.36</v>
      </c>
      <c r="F1042">
        <v>18.36</v>
      </c>
      <c r="G1042">
        <v>2.3163155222265521</v>
      </c>
      <c r="H1042">
        <v>18.643999999999998</v>
      </c>
      <c r="I1042">
        <v>19.186665999999999</v>
      </c>
      <c r="J1042">
        <v>19.289332999999999</v>
      </c>
      <c r="K1042">
        <v>19.465</v>
      </c>
      <c r="L1042">
        <v>19.343845000000002</v>
      </c>
      <c r="M1042">
        <v>40.624420000000001</v>
      </c>
      <c r="N1042" s="1">
        <f>-100*(_xll.FDS($A$1,"P_PRICE_HIGH("&amp;A1042&amp;","&amp;A1042&amp;"-14D,,,,""PRICE"",""INTRA"")") - B1042)/(_xll.FDS($A$1,"P_PRICE_HIGH("&amp;A1042&amp;","&amp;A1042&amp;"-14D,,,,""PRICE"",""INTRA"")") - _xll.FDS($A$1,"P_PRICE_LOW("&amp;A1042&amp;","&amp;A1042&amp;"-14D,,,,""PRICE"",""INTRA"")"))</f>
        <v>-934.9789389694015</v>
      </c>
      <c r="O1042">
        <v>-653</v>
      </c>
      <c r="P1042">
        <v>1.3316151438004249</v>
      </c>
      <c r="Q1042">
        <v>1.171457491682125</v>
      </c>
      <c r="R1042">
        <v>8.4516570452058062</v>
      </c>
      <c r="S1042">
        <v>7.6222079073397468</v>
      </c>
      <c r="T1042">
        <v>11.116269032956209</v>
      </c>
      <c r="U1042">
        <v>10.175484825737589</v>
      </c>
      <c r="V1042">
        <v>3.9370040045144501</v>
      </c>
      <c r="W1042">
        <v>4.3235894956576448</v>
      </c>
      <c r="X1042">
        <v>29.720910767770871</v>
      </c>
      <c r="Y1042">
        <v>39.43735795685771</v>
      </c>
      <c r="Z1042">
        <v>-1.3072252380007769</v>
      </c>
      <c r="AA1042">
        <v>19.130995673239848</v>
      </c>
      <c r="AB1042">
        <v>3.2197083739196888</v>
      </c>
      <c r="AC1042">
        <v>9.1233638730468769</v>
      </c>
      <c r="AD1042">
        <v>9.9202031029341953</v>
      </c>
      <c r="AE1042">
        <v>63.139787537607212</v>
      </c>
    </row>
    <row r="1043" spans="1:31" x14ac:dyDescent="0.25">
      <c r="A1043" t="str">
        <v>11/23/11</v>
      </c>
      <c r="B1043">
        <v>17.98</v>
      </c>
      <c r="C1043">
        <v>17.98</v>
      </c>
      <c r="D1043" s="1">
        <v>17.98</v>
      </c>
      <c r="E1043">
        <v>17.98</v>
      </c>
      <c r="F1043">
        <v>17.98</v>
      </c>
      <c r="G1043">
        <v>2.338361166749007</v>
      </c>
      <c r="H1043">
        <v>18.436</v>
      </c>
      <c r="I1043">
        <v>19.038333999999999</v>
      </c>
      <c r="J1043">
        <v>19.164000000000001</v>
      </c>
      <c r="K1043">
        <v>19.381</v>
      </c>
      <c r="L1043">
        <v>19.319230999999998</v>
      </c>
      <c r="M1043">
        <v>37.447887000000001</v>
      </c>
      <c r="N1043" s="1">
        <f>-100*(_xll.FDS($A$1,"P_PRICE_HIGH("&amp;A1043&amp;","&amp;A1043&amp;"-14D,,,,""PRICE"",""INTRA"")") - B1043)/(_xll.FDS($A$1,"P_PRICE_HIGH("&amp;A1043&amp;","&amp;A1043&amp;"-14D,,,,""PRICE"",""INTRA"")") - _xll.FDS($A$1,"P_PRICE_LOW("&amp;A1043&amp;","&amp;A1043&amp;"-14D,,,,""PRICE"",""INTRA"")"))</f>
        <v>-863.39787525702616</v>
      </c>
      <c r="O1043">
        <v>-687</v>
      </c>
      <c r="P1043">
        <v>1.30808907827712</v>
      </c>
      <c r="Q1043">
        <v>1.1487644641658239</v>
      </c>
      <c r="R1043">
        <v>8.3195980288550153</v>
      </c>
      <c r="S1043">
        <v>7.4860601944245859</v>
      </c>
      <c r="T1043">
        <v>10.970118259692001</v>
      </c>
      <c r="U1043">
        <v>10.02770204939314</v>
      </c>
      <c r="V1043">
        <v>4.0079610709117324</v>
      </c>
      <c r="W1043">
        <v>4.4038965473391443</v>
      </c>
      <c r="X1043">
        <v>2.882769574059314</v>
      </c>
      <c r="Y1043">
        <v>39.587752517351468</v>
      </c>
      <c r="Z1043">
        <v>-1.4138476234730351</v>
      </c>
      <c r="AA1043">
        <v>20.839097400688779</v>
      </c>
      <c r="AB1043">
        <v>4.4011848743573374</v>
      </c>
      <c r="AC1043">
        <v>8.9917760263285977</v>
      </c>
      <c r="AD1043">
        <v>9.870531590032332</v>
      </c>
      <c r="AE1043">
        <v>63.166469949088118</v>
      </c>
    </row>
    <row r="1044" spans="1:31" x14ac:dyDescent="0.25">
      <c r="A1044" t="str">
        <v>11/24/11</v>
      </c>
      <c r="B1044">
        <v>18.079999999999998</v>
      </c>
      <c r="C1044">
        <v>18.079999999999998</v>
      </c>
      <c r="D1044" s="1">
        <v>18.079999999999998</v>
      </c>
      <c r="E1044">
        <v>18.079999999999998</v>
      </c>
      <c r="F1044">
        <v>18.079999999999998</v>
      </c>
      <c r="G1044">
        <v>2.212653661728063</v>
      </c>
      <c r="H1044">
        <v>18.271999999999998</v>
      </c>
      <c r="I1044">
        <v>18.895</v>
      </c>
      <c r="J1044">
        <v>19.082666</v>
      </c>
      <c r="K1044">
        <v>19.272500000000001</v>
      </c>
      <c r="L1044">
        <v>19.288461999999999</v>
      </c>
      <c r="M1044">
        <v>38.803980000000003</v>
      </c>
      <c r="N1044" s="1">
        <f>-100*(_xll.FDS($A$1,"P_PRICE_HIGH("&amp;A1044&amp;","&amp;A1044&amp;"-14D,,,,""PRICE"",""INTRA"")") - B1044)/(_xll.FDS($A$1,"P_PRICE_HIGH("&amp;A1044&amp;","&amp;A1044&amp;"-14D,,,,""PRICE"",""INTRA"")") - _xll.FDS($A$1,"P_PRICE_LOW("&amp;A1044&amp;","&amp;A1044&amp;"-14D,,,,""PRICE"",""INTRA"")"))</f>
        <v>-801.25067085412115</v>
      </c>
      <c r="O1044">
        <v>-672</v>
      </c>
      <c r="P1044">
        <v>1.309523181317102</v>
      </c>
      <c r="Q1044">
        <v>1.1517324514733589</v>
      </c>
      <c r="R1044">
        <v>8.3686555731181187</v>
      </c>
      <c r="S1044">
        <v>7.5053033450672588</v>
      </c>
      <c r="T1044">
        <v>10.97132128172059</v>
      </c>
      <c r="U1044">
        <v>10.02992387563998</v>
      </c>
      <c r="V1044">
        <v>4.0001128710694491</v>
      </c>
      <c r="W1044">
        <v>4.39056726992008</v>
      </c>
      <c r="X1044">
        <v>82.450635040993319</v>
      </c>
      <c r="Y1044">
        <v>39.612721769491593</v>
      </c>
      <c r="Z1044">
        <v>-1.5169264285139701</v>
      </c>
      <c r="AA1044">
        <v>20.963419550406002</v>
      </c>
      <c r="AB1044">
        <v>4.3572257233407754</v>
      </c>
      <c r="AC1044">
        <v>9.0246709267354248</v>
      </c>
      <c r="AD1044">
        <v>9.8852509675868561</v>
      </c>
      <c r="AE1044">
        <v>63.196112977945809</v>
      </c>
    </row>
    <row r="1045" spans="1:31" x14ac:dyDescent="0.25">
      <c r="A1045" t="str">
        <v>11/25/11</v>
      </c>
      <c r="B1045">
        <v>17.82</v>
      </c>
      <c r="C1045">
        <v>17.82</v>
      </c>
      <c r="D1045" s="1">
        <v>17.82</v>
      </c>
      <c r="E1045">
        <v>17.82</v>
      </c>
      <c r="F1045">
        <v>17.82</v>
      </c>
      <c r="G1045">
        <v>2.1380551590325769</v>
      </c>
      <c r="H1045">
        <v>18.116</v>
      </c>
      <c r="I1045">
        <v>18.704999999999998</v>
      </c>
      <c r="J1045">
        <v>18.941334000000001</v>
      </c>
      <c r="K1045">
        <v>19.131</v>
      </c>
      <c r="L1045">
        <v>19.259232000000001</v>
      </c>
      <c r="M1045">
        <v>36.583286000000001</v>
      </c>
      <c r="N1045" s="1">
        <f>-100*(_xll.FDS($A$1,"P_PRICE_HIGH("&amp;A1045&amp;","&amp;A1045&amp;"-14D,,,,""PRICE"",""INTRA"")") - B1045)/(_xll.FDS($A$1,"P_PRICE_HIGH("&amp;A1045&amp;","&amp;A1045&amp;"-14D,,,,""PRICE"",""INTRA"")") - _xll.FDS($A$1,"P_PRICE_LOW("&amp;A1045&amp;","&amp;A1045&amp;"-14D,,,,""PRICE"",""INTRA"")"))</f>
        <v>-787.33564067907878</v>
      </c>
      <c r="O1045">
        <v>-706</v>
      </c>
      <c r="P1045">
        <v>1.2915335275303941</v>
      </c>
      <c r="Q1045">
        <v>1.1332665130726129</v>
      </c>
      <c r="R1045">
        <v>8.2880014079133861</v>
      </c>
      <c r="S1045">
        <v>7.4247511972496083</v>
      </c>
      <c r="T1045">
        <v>10.9045121324456</v>
      </c>
      <c r="U1045">
        <v>9.9767105003468757</v>
      </c>
      <c r="V1045">
        <v>4.0584722309884889</v>
      </c>
      <c r="W1045">
        <v>4.4573754765751534</v>
      </c>
      <c r="X1045">
        <v>6.5536210190839581</v>
      </c>
      <c r="Y1045">
        <v>39.683958492726831</v>
      </c>
      <c r="Z1045">
        <v>-1.7811628472351151</v>
      </c>
      <c r="AA1045">
        <v>20.9692067214731</v>
      </c>
      <c r="AB1045">
        <v>4.5796379220783807</v>
      </c>
      <c r="AC1045">
        <v>8.9054615150128047</v>
      </c>
      <c r="AD1045">
        <v>9.776802692401116</v>
      </c>
      <c r="AE1045">
        <v>63.147008629318201</v>
      </c>
    </row>
    <row r="1046" spans="1:31" x14ac:dyDescent="0.25">
      <c r="A1046" t="str">
        <v>11/28/11</v>
      </c>
      <c r="B1046">
        <v>18.18</v>
      </c>
      <c r="C1046">
        <v>18.18</v>
      </c>
      <c r="D1046" s="1">
        <v>18.18</v>
      </c>
      <c r="E1046">
        <v>18.18</v>
      </c>
      <c r="F1046">
        <v>18.18</v>
      </c>
      <c r="G1046">
        <v>2.1250964670839969</v>
      </c>
      <c r="H1046">
        <v>18.084</v>
      </c>
      <c r="I1046">
        <v>18.633333</v>
      </c>
      <c r="J1046">
        <v>18.835999999999999</v>
      </c>
      <c r="K1046">
        <v>19.042000000000002</v>
      </c>
      <c r="L1046">
        <v>19.241539</v>
      </c>
      <c r="M1046">
        <v>41.569450000000003</v>
      </c>
      <c r="N1046" s="1">
        <f>-100*(_xll.FDS($A$1,"P_PRICE_HIGH("&amp;A1046&amp;","&amp;A1046&amp;"-14D,,,,""PRICE"",""INTRA"")") - B1046)/(_xll.FDS($A$1,"P_PRICE_HIGH("&amp;A1046&amp;","&amp;A1046&amp;"-14D,,,,""PRICE"",""INTRA"")") - _xll.FDS($A$1,"P_PRICE_LOW("&amp;A1046&amp;","&amp;A1046&amp;"-14D,,,,""PRICE"",""INTRA"")"))</f>
        <v>-787.32157784948129</v>
      </c>
      <c r="O1046">
        <v>-666</v>
      </c>
      <c r="P1046">
        <v>1.308341923250943</v>
      </c>
      <c r="Q1046">
        <v>1.15414851262772</v>
      </c>
      <c r="R1046">
        <v>8.4584970582389332</v>
      </c>
      <c r="S1046">
        <v>7.5749049051924704</v>
      </c>
      <c r="T1046">
        <v>10.991710323245821</v>
      </c>
      <c r="U1046">
        <v>10.08656663300283</v>
      </c>
      <c r="V1046">
        <v>3.994765680652363</v>
      </c>
      <c r="W1046">
        <v>4.3713842112760979</v>
      </c>
      <c r="X1046">
        <v>96.051031335143961</v>
      </c>
      <c r="Y1046">
        <v>39.693000212798033</v>
      </c>
      <c r="Z1046">
        <v>-1.934102264390096</v>
      </c>
      <c r="AA1046">
        <v>20.836035560793231</v>
      </c>
      <c r="AB1046">
        <v>4.7132440839934873</v>
      </c>
      <c r="AC1046">
        <v>9.082577163651619</v>
      </c>
      <c r="AD1046">
        <v>9.9155907007770576</v>
      </c>
      <c r="AE1046">
        <v>63.163224626199657</v>
      </c>
    </row>
    <row r="1047" spans="1:31" x14ac:dyDescent="0.25">
      <c r="A1047" t="str">
        <v>11/29/11</v>
      </c>
      <c r="B1047">
        <v>18.38</v>
      </c>
      <c r="C1047">
        <v>18.38</v>
      </c>
      <c r="D1047" s="1">
        <v>18.38</v>
      </c>
      <c r="E1047">
        <v>18.38</v>
      </c>
      <c r="F1047">
        <v>18.38</v>
      </c>
      <c r="G1047">
        <v>2.0878608805138108</v>
      </c>
      <c r="H1047">
        <v>18.088000000000001</v>
      </c>
      <c r="I1047">
        <v>18.561665999999999</v>
      </c>
      <c r="J1047">
        <v>18.741333000000001</v>
      </c>
      <c r="K1047">
        <v>18.989000000000001</v>
      </c>
      <c r="L1047">
        <v>19.203077</v>
      </c>
      <c r="M1047">
        <v>44.194588000000003</v>
      </c>
      <c r="N1047" s="1">
        <f>-100*(_xll.FDS($A$1,"P_PRICE_HIGH("&amp;A1047&amp;","&amp;A1047&amp;"-14D,,,,""PRICE"",""INTRA"")") - B1047)/(_xll.FDS($A$1,"P_PRICE_HIGH("&amp;A1047&amp;","&amp;A1047&amp;"-14D,,,,""PRICE"",""INTRA"")") - _xll.FDS($A$1,"P_PRICE_LOW("&amp;A1047&amp;","&amp;A1047&amp;"-14D,,,,""PRICE"",""INTRA"")"))</f>
        <v>-787.31376516637135</v>
      </c>
      <c r="O1047">
        <v>-637</v>
      </c>
      <c r="P1047">
        <v>1.3198481804865969</v>
      </c>
      <c r="Q1047">
        <v>1.1671697109651511</v>
      </c>
      <c r="R1047">
        <v>8.4968692193448554</v>
      </c>
      <c r="S1047">
        <v>7.6866047420648256</v>
      </c>
      <c r="T1047">
        <v>11.08692313203419</v>
      </c>
      <c r="U1047">
        <v>10.174189574462829</v>
      </c>
      <c r="V1047">
        <v>3.950246600775722</v>
      </c>
      <c r="W1047">
        <v>4.3152346379311037</v>
      </c>
      <c r="X1047">
        <v>93.305287753879114</v>
      </c>
      <c r="Y1047">
        <v>39.588834900680773</v>
      </c>
      <c r="Z1047">
        <v>-2.0293295088619931</v>
      </c>
      <c r="AA1047">
        <v>20.28635167084655</v>
      </c>
      <c r="AB1047">
        <v>4.8766765516003128</v>
      </c>
      <c r="AC1047">
        <v>9.1766185325049676</v>
      </c>
      <c r="AD1047">
        <v>10.005057900604809</v>
      </c>
      <c r="AE1047">
        <v>63.182650553380903</v>
      </c>
    </row>
    <row r="1048" spans="1:31" x14ac:dyDescent="0.25">
      <c r="A1048" t="str">
        <v>11/30/11</v>
      </c>
      <c r="B1048">
        <v>18.100000000000001</v>
      </c>
      <c r="C1048">
        <v>18.100000000000001</v>
      </c>
      <c r="D1048" s="1">
        <v>18.100000000000001</v>
      </c>
      <c r="E1048">
        <v>18.100000000000001</v>
      </c>
      <c r="F1048">
        <v>18.100000000000001</v>
      </c>
      <c r="G1048">
        <v>2.0245625944128518</v>
      </c>
      <c r="H1048">
        <v>18.111999999999998</v>
      </c>
      <c r="I1048">
        <v>18.431667000000001</v>
      </c>
      <c r="J1048">
        <v>18.608000000000001</v>
      </c>
      <c r="K1048">
        <v>18.901</v>
      </c>
      <c r="L1048">
        <v>19.147691999999999</v>
      </c>
      <c r="M1048">
        <v>41.390903000000002</v>
      </c>
      <c r="N1048" s="1">
        <f>-100*(_xll.FDS($A$1,"P_PRICE_HIGH("&amp;A1048&amp;","&amp;A1048&amp;"-14D,,,,""PRICE"",""INTRA"")") - B1048)/(_xll.FDS($A$1,"P_PRICE_HIGH("&amp;A1048&amp;","&amp;A1048&amp;"-14D,,,,""PRICE"",""INTRA"")") - _xll.FDS($A$1,"P_PRICE_LOW("&amp;A1048&amp;","&amp;A1048&amp;"-14D,,,,""PRICE"",""INTRA"")"))</f>
        <v>-967.8310020320796</v>
      </c>
      <c r="O1048">
        <v>-665</v>
      </c>
      <c r="P1048">
        <v>1.3023688414048831</v>
      </c>
      <c r="Q1048">
        <v>1.1504714980223649</v>
      </c>
      <c r="R1048">
        <v>8.3986337106140869</v>
      </c>
      <c r="S1048">
        <v>7.5990800251388926</v>
      </c>
      <c r="T1048">
        <v>10.99957399849872</v>
      </c>
      <c r="U1048">
        <v>10.10195423798708</v>
      </c>
      <c r="V1048">
        <v>4.0055926878928982</v>
      </c>
      <c r="W1048">
        <v>4.3721232581428193</v>
      </c>
      <c r="X1048">
        <v>4.4685108531329929</v>
      </c>
      <c r="Y1048">
        <v>39.596577244731471</v>
      </c>
      <c r="Z1048">
        <v>-2.0405541965269332</v>
      </c>
      <c r="AA1048">
        <v>20.831105096022771</v>
      </c>
      <c r="AB1048">
        <v>4.8210192582872953</v>
      </c>
      <c r="AC1048">
        <v>9.0588543814742231</v>
      </c>
      <c r="AD1048">
        <v>9.8763017411431484</v>
      </c>
      <c r="AE1048">
        <v>63.12710579262594</v>
      </c>
    </row>
    <row r="1049" spans="1:31" x14ac:dyDescent="0.25">
      <c r="A1049" t="str">
        <v>12/01/11</v>
      </c>
      <c r="B1049">
        <v>19.16</v>
      </c>
      <c r="C1049">
        <v>19.16</v>
      </c>
      <c r="D1049" s="1">
        <v>19.16</v>
      </c>
      <c r="E1049">
        <v>19.16</v>
      </c>
      <c r="F1049">
        <v>19.16</v>
      </c>
      <c r="G1049">
        <v>2.3660627468069571</v>
      </c>
      <c r="H1049">
        <v>18.327999999999999</v>
      </c>
      <c r="I1049">
        <v>18.41</v>
      </c>
      <c r="J1049">
        <v>18.616</v>
      </c>
      <c r="K1049">
        <v>18.893999999999998</v>
      </c>
      <c r="L1049">
        <v>19.128461999999999</v>
      </c>
      <c r="M1049">
        <v>53.434513000000003</v>
      </c>
      <c r="N1049" s="1">
        <f>-100*(_xll.FDS($A$1,"P_PRICE_HIGH("&amp;A1049&amp;","&amp;A1049&amp;"-14D,,,,""PRICE"",""INTRA"")") - B1049)/(_xll.FDS($A$1,"P_PRICE_HIGH("&amp;A1049&amp;","&amp;A1049&amp;"-14D,,,,""PRICE"",""INTRA"")") - _xll.FDS($A$1,"P_PRICE_LOW("&amp;A1049&amp;","&amp;A1049&amp;"-14D,,,,""PRICE"",""INTRA"")"))</f>
        <v>-967.77872038195221</v>
      </c>
      <c r="O1049">
        <v>-621</v>
      </c>
      <c r="P1049">
        <v>1.365788757692284</v>
      </c>
      <c r="Q1049">
        <v>1.216587485083751</v>
      </c>
      <c r="R1049">
        <v>8.7256432602658549</v>
      </c>
      <c r="S1049">
        <v>7.9687856487308579</v>
      </c>
      <c r="T1049">
        <v>11.282141305441399</v>
      </c>
      <c r="U1049">
        <v>10.39705721085765</v>
      </c>
      <c r="V1049">
        <v>3.8061557813823428</v>
      </c>
      <c r="W1049">
        <v>4.1347446806504999</v>
      </c>
      <c r="X1049">
        <v>99.639445333500134</v>
      </c>
      <c r="Y1049">
        <v>39.520893171942781</v>
      </c>
      <c r="Z1049">
        <v>-2.1147735218141119</v>
      </c>
      <c r="AA1049">
        <v>18.609335468425559</v>
      </c>
      <c r="AB1049">
        <v>4.8354350726919586</v>
      </c>
      <c r="AC1049">
        <v>9.560531832318139</v>
      </c>
      <c r="AD1049">
        <v>10.345801632554</v>
      </c>
      <c r="AE1049">
        <v>63.092965411008123</v>
      </c>
    </row>
    <row r="1050" spans="1:31" x14ac:dyDescent="0.25">
      <c r="A1050" t="str">
        <v>12/02/11</v>
      </c>
      <c r="B1050">
        <v>19.22</v>
      </c>
      <c r="C1050">
        <v>19.22</v>
      </c>
      <c r="D1050" s="1">
        <v>19.22</v>
      </c>
      <c r="E1050">
        <v>19.22</v>
      </c>
      <c r="F1050">
        <v>19.22</v>
      </c>
      <c r="G1050">
        <v>2.238095671468638</v>
      </c>
      <c r="H1050">
        <v>18.608000000000001</v>
      </c>
      <c r="I1050">
        <v>18.426666000000001</v>
      </c>
      <c r="J1050">
        <v>18.614666</v>
      </c>
      <c r="K1050">
        <v>18.858000000000001</v>
      </c>
      <c r="L1050">
        <v>19.088846</v>
      </c>
      <c r="M1050">
        <v>54.010590000000001</v>
      </c>
      <c r="N1050" s="1">
        <f>-100*(_xll.FDS($A$1,"P_PRICE_HIGH("&amp;A1050&amp;","&amp;A1050&amp;"-14D,,,,""PRICE"",""INTRA"")") - B1050)/(_xll.FDS($A$1,"P_PRICE_HIGH("&amp;A1050&amp;","&amp;A1050&amp;"-14D,,,,""PRICE"",""INTRA"")") - _xll.FDS($A$1,"P_PRICE_LOW("&amp;A1050&amp;","&amp;A1050&amp;"-14D,,,,""PRICE"",""INTRA"")"))</f>
        <v>-967.77576104326579</v>
      </c>
      <c r="O1050">
        <v>-632</v>
      </c>
      <c r="P1050">
        <v>1.366360307367336</v>
      </c>
      <c r="Q1050">
        <v>1.2175990620182811</v>
      </c>
      <c r="R1050">
        <v>8.6214864228892161</v>
      </c>
      <c r="S1050">
        <v>7.9482139003756984</v>
      </c>
      <c r="T1050">
        <v>11.21391919127287</v>
      </c>
      <c r="U1050">
        <v>10.348356179917509</v>
      </c>
      <c r="V1050">
        <v>3.8026855965506021</v>
      </c>
      <c r="W1050">
        <v>4.130289461354903</v>
      </c>
      <c r="X1050">
        <v>75.689413107413216</v>
      </c>
      <c r="Y1050">
        <v>39.508022366005427</v>
      </c>
      <c r="Z1050">
        <v>-1.9900805984015459</v>
      </c>
      <c r="AA1050">
        <v>18.360255678754029</v>
      </c>
      <c r="AB1050">
        <v>4.9740427988147662</v>
      </c>
      <c r="AC1050">
        <v>9.567736840239121</v>
      </c>
      <c r="AD1050">
        <v>10.353003533552121</v>
      </c>
      <c r="AE1050">
        <v>63.056094955778107</v>
      </c>
    </row>
    <row r="1051" spans="1:31" x14ac:dyDescent="0.25">
      <c r="A1051" t="str">
        <v>12/05/11</v>
      </c>
      <c r="B1051">
        <v>19.34</v>
      </c>
      <c r="C1051">
        <v>19.34</v>
      </c>
      <c r="D1051" s="1">
        <v>19.34</v>
      </c>
      <c r="E1051">
        <v>19.34</v>
      </c>
      <c r="F1051">
        <v>19.34</v>
      </c>
      <c r="G1051">
        <v>2.2382199873763309</v>
      </c>
      <c r="H1051">
        <v>18.84</v>
      </c>
      <c r="I1051">
        <v>18.463332999999999</v>
      </c>
      <c r="J1051">
        <v>18.593333999999999</v>
      </c>
      <c r="K1051">
        <v>18.837</v>
      </c>
      <c r="L1051">
        <v>19.038461999999999</v>
      </c>
      <c r="M1051">
        <v>55.204211999999998</v>
      </c>
      <c r="N1051" s="1">
        <f>-100*(_xll.FDS($A$1,"P_PRICE_HIGH("&amp;A1051&amp;","&amp;A1051&amp;"-14D,,,,""PRICE"",""INTRA"")") - B1051)/(_xll.FDS($A$1,"P_PRICE_HIGH("&amp;A1051&amp;","&amp;A1051&amp;"-14D,,,,""PRICE"",""INTRA"")") - _xll.FDS($A$1,"P_PRICE_LOW("&amp;A1051&amp;","&amp;A1051&amp;"-14D,,,,""PRICE"",""INTRA"")"))</f>
        <v>-1040.8984437670474</v>
      </c>
      <c r="O1051">
        <v>-609</v>
      </c>
      <c r="P1051">
        <v>1.38726823539047</v>
      </c>
      <c r="Q1051">
        <v>1.2425577472682101</v>
      </c>
      <c r="R1051">
        <v>8.8235862373179934</v>
      </c>
      <c r="S1051">
        <v>8.1260362231301162</v>
      </c>
      <c r="T1051">
        <v>11.48553497899305</v>
      </c>
      <c r="U1051">
        <v>10.59444323934467</v>
      </c>
      <c r="V1051">
        <v>3.7769371651920429</v>
      </c>
      <c r="W1051">
        <v>4.1123396468796729</v>
      </c>
      <c r="X1051">
        <v>90.686648194083247</v>
      </c>
      <c r="Y1051">
        <v>39.62271223333326</v>
      </c>
      <c r="Z1051">
        <v>-2.3712303562946961</v>
      </c>
      <c r="AA1051">
        <v>18.743019313193699</v>
      </c>
      <c r="AB1051">
        <v>5.3863559486649226</v>
      </c>
      <c r="AC1051">
        <v>9.6374999838066593</v>
      </c>
      <c r="AD1051">
        <v>10.422497664810811</v>
      </c>
      <c r="AE1051">
        <v>63.590983364296129</v>
      </c>
    </row>
    <row r="1052" spans="1:31" x14ac:dyDescent="0.25">
      <c r="A1052" t="str">
        <v>12/06/11</v>
      </c>
      <c r="B1052">
        <v>19.079999999999998</v>
      </c>
      <c r="C1052">
        <v>19.079999999999998</v>
      </c>
      <c r="D1052" s="1">
        <v>19.079999999999998</v>
      </c>
      <c r="E1052">
        <v>19.079999999999998</v>
      </c>
      <c r="F1052">
        <v>19.079999999999998</v>
      </c>
      <c r="G1052">
        <v>2.2538706296275199</v>
      </c>
      <c r="H1052">
        <v>18.98</v>
      </c>
      <c r="I1052">
        <v>18.503333999999999</v>
      </c>
      <c r="J1052">
        <v>18.570667</v>
      </c>
      <c r="K1052">
        <v>18.800999999999998</v>
      </c>
      <c r="L1052">
        <v>19.004615999999999</v>
      </c>
      <c r="M1052">
        <v>52.051945000000003</v>
      </c>
      <c r="N1052" s="1">
        <f>-100*(_xll.FDS($A$1,"P_PRICE_HIGH("&amp;A1052&amp;","&amp;A1052&amp;"-14D,,,,""PRICE"",""INTRA"")") - B1052)/(_xll.FDS($A$1,"P_PRICE_HIGH("&amp;A1052&amp;","&amp;A1052&amp;"-14D,,,,""PRICE"",""INTRA"")") - _xll.FDS($A$1,"P_PRICE_LOW("&amp;A1052&amp;","&amp;A1052&amp;"-14D,,,,""PRICE"",""INTRA"")"))</f>
        <v>-1040.9123482539185</v>
      </c>
      <c r="O1052">
        <v>-647</v>
      </c>
      <c r="P1052">
        <v>1.370411830685313</v>
      </c>
      <c r="Q1052">
        <v>1.227072538687741</v>
      </c>
      <c r="R1052">
        <v>8.7383973042883856</v>
      </c>
      <c r="S1052">
        <v>8.0550078835917809</v>
      </c>
      <c r="T1052">
        <v>11.397936612034419</v>
      </c>
      <c r="U1052">
        <v>10.51554391519859</v>
      </c>
      <c r="V1052">
        <v>3.8265159514303142</v>
      </c>
      <c r="W1052">
        <v>4.1638800967321083</v>
      </c>
      <c r="X1052">
        <v>3.1600575234698529</v>
      </c>
      <c r="Y1052">
        <v>39.616617382663932</v>
      </c>
      <c r="Z1052">
        <v>-2.4537406010288412</v>
      </c>
      <c r="AA1052">
        <v>18.840419145236389</v>
      </c>
      <c r="AB1052">
        <v>5.2607539467142317</v>
      </c>
      <c r="AC1052">
        <v>9.5165782840294693</v>
      </c>
      <c r="AD1052">
        <v>10.28359749120615</v>
      </c>
      <c r="AE1052">
        <v>63.744005612021397</v>
      </c>
    </row>
    <row r="1053" spans="1:31" x14ac:dyDescent="0.25">
      <c r="A1053" t="str">
        <v>12/07/11</v>
      </c>
      <c r="B1053">
        <v>19.38</v>
      </c>
      <c r="C1053">
        <v>19.38</v>
      </c>
      <c r="D1053" s="1">
        <v>19.38</v>
      </c>
      <c r="E1053">
        <v>19.38</v>
      </c>
      <c r="F1053">
        <v>19.38</v>
      </c>
      <c r="G1053">
        <v>2.2561248228142401</v>
      </c>
      <c r="H1053">
        <v>19.236000000000001</v>
      </c>
      <c r="I1053">
        <v>18.59</v>
      </c>
      <c r="J1053">
        <v>18.594667000000001</v>
      </c>
      <c r="K1053">
        <v>18.765000000000001</v>
      </c>
      <c r="L1053">
        <v>19.002307999999999</v>
      </c>
      <c r="M1053">
        <v>55.228695000000002</v>
      </c>
      <c r="N1053" s="1">
        <f>-100*(_xll.FDS($A$1,"P_PRICE_HIGH("&amp;A1053&amp;","&amp;A1053&amp;"-14D,,,,""PRICE"",""INTRA"")") - B1053)/(_xll.FDS($A$1,"P_PRICE_HIGH("&amp;A1053&amp;","&amp;A1053&amp;"-14D,,,,""PRICE"",""INTRA"")") - _xll.FDS($A$1,"P_PRICE_LOW("&amp;A1053&amp;","&amp;A1053&amp;"-14D,,,,""PRICE"",""INTRA"")"))</f>
        <v>-1179.6404025527745</v>
      </c>
      <c r="O1053">
        <v>-607</v>
      </c>
      <c r="P1053">
        <v>1.3922764204569451</v>
      </c>
      <c r="Q1053">
        <v>1.2498222916065489</v>
      </c>
      <c r="R1053">
        <v>8.8366188142466999</v>
      </c>
      <c r="S1053">
        <v>8.1536708682438448</v>
      </c>
      <c r="T1053">
        <v>11.476295863262861</v>
      </c>
      <c r="U1053">
        <v>10.600127113059591</v>
      </c>
      <c r="V1053">
        <v>3.763429557446698</v>
      </c>
      <c r="W1053">
        <v>4.0886465867654671</v>
      </c>
      <c r="X1053">
        <v>97.61492928199641</v>
      </c>
      <c r="Y1053">
        <v>39.618937524645027</v>
      </c>
      <c r="Z1053">
        <v>-1.9798337214278861</v>
      </c>
      <c r="AA1053">
        <v>18.000686590665889</v>
      </c>
      <c r="AB1053">
        <v>5.2206373867456159</v>
      </c>
      <c r="AC1053">
        <v>9.6921497085320709</v>
      </c>
      <c r="AD1053">
        <v>10.44153375970475</v>
      </c>
      <c r="AE1053">
        <v>63.728420587738078</v>
      </c>
    </row>
    <row r="1054" spans="1:31" x14ac:dyDescent="0.25">
      <c r="A1054" t="str">
        <v>12/08/11</v>
      </c>
      <c r="B1054">
        <v>19.260000000000002</v>
      </c>
      <c r="C1054">
        <v>19.260000000000002</v>
      </c>
      <c r="D1054" s="1">
        <v>19.260000000000002</v>
      </c>
      <c r="E1054">
        <v>19.260000000000002</v>
      </c>
      <c r="F1054">
        <v>19.260000000000002</v>
      </c>
      <c r="G1054">
        <v>1.8965996594651251</v>
      </c>
      <c r="H1054">
        <v>19.256</v>
      </c>
      <c r="I1054">
        <v>18.664999999999999</v>
      </c>
      <c r="J1054">
        <v>18.618668</v>
      </c>
      <c r="K1054">
        <v>18.776</v>
      </c>
      <c r="L1054">
        <v>18.979230000000001</v>
      </c>
      <c r="M1054">
        <v>53.696198000000003</v>
      </c>
      <c r="N1054" s="1">
        <f>-100*(_xll.FDS($A$1,"P_PRICE_HIGH("&amp;A1054&amp;","&amp;A1054&amp;"-14D,,,,""PRICE"",""INTRA"")") - B1054)/(_xll.FDS($A$1,"P_PRICE_HIGH("&amp;A1054&amp;","&amp;A1054&amp;"-14D,,,,""PRICE"",""INTRA"")") - _xll.FDS($A$1,"P_PRICE_LOW("&amp;A1054&amp;","&amp;A1054&amp;"-14D,,,,""PRICE"",""INTRA"")"))</f>
        <v>-1179.6477663230251</v>
      </c>
      <c r="O1054">
        <v>-632</v>
      </c>
      <c r="P1054">
        <v>1.3845658630668209</v>
      </c>
      <c r="Q1054">
        <v>1.243323198341076</v>
      </c>
      <c r="R1054">
        <v>8.7709364858162058</v>
      </c>
      <c r="S1054">
        <v>8.0967642694461901</v>
      </c>
      <c r="T1054">
        <v>11.40963943618789</v>
      </c>
      <c r="U1054">
        <v>10.535563436514099</v>
      </c>
      <c r="V1054">
        <v>3.7848914747606561</v>
      </c>
      <c r="W1054">
        <v>4.1100842490582368</v>
      </c>
      <c r="X1054">
        <v>37.19575690366792</v>
      </c>
      <c r="Y1054">
        <v>39.563700154763559</v>
      </c>
      <c r="Z1054">
        <v>-2.0493771398735121</v>
      </c>
      <c r="AA1054">
        <v>17.98232670364682</v>
      </c>
      <c r="AB1054">
        <v>5.2987525828417112</v>
      </c>
      <c r="AC1054">
        <v>9.6280937666985853</v>
      </c>
      <c r="AD1054">
        <v>10.37491001110179</v>
      </c>
      <c r="AE1054">
        <v>63.760177296344281</v>
      </c>
    </row>
    <row r="1055" spans="1:31" x14ac:dyDescent="0.25">
      <c r="A1055" t="str">
        <v>12/09/11</v>
      </c>
      <c r="B1055">
        <v>18.7</v>
      </c>
      <c r="C1055">
        <v>18.7</v>
      </c>
      <c r="D1055" s="1">
        <v>18.7</v>
      </c>
      <c r="E1055">
        <v>18.7</v>
      </c>
      <c r="F1055">
        <v>18.7</v>
      </c>
      <c r="G1055">
        <v>1.9949959250263529</v>
      </c>
      <c r="H1055">
        <v>19.152000000000001</v>
      </c>
      <c r="I1055">
        <v>18.725000000000001</v>
      </c>
      <c r="J1055">
        <v>18.625333999999999</v>
      </c>
      <c r="K1055">
        <v>18.748999999999999</v>
      </c>
      <c r="L1055">
        <v>18.956154000000002</v>
      </c>
      <c r="M1055">
        <v>47.124546000000002</v>
      </c>
      <c r="N1055" s="1">
        <f>-100*(_xll.FDS($A$1,"P_PRICE_HIGH("&amp;A1055&amp;","&amp;A1055&amp;"-14D,,,,""PRICE"",""INTRA"")") - B1055)/(_xll.FDS($A$1,"P_PRICE_HIGH("&amp;A1055&amp;","&amp;A1055&amp;"-14D,,,,""PRICE"",""INTRA"")") - _xll.FDS($A$1,"P_PRICE_LOW("&amp;A1055&amp;","&amp;A1055&amp;"-14D,,,,""PRICE"",""INTRA"")"))</f>
        <v>-1179.6821305841934</v>
      </c>
      <c r="O1055">
        <v>-674</v>
      </c>
      <c r="P1055">
        <v>1.341797734492721</v>
      </c>
      <c r="Q1055">
        <v>1.2025625084092939</v>
      </c>
      <c r="R1055">
        <v>8.5367282942156937</v>
      </c>
      <c r="S1055">
        <v>7.8520705652151523</v>
      </c>
      <c r="T1055">
        <v>11.26004975898034</v>
      </c>
      <c r="U1055">
        <v>10.37396525037364</v>
      </c>
      <c r="V1055">
        <v>3.9030835557315071</v>
      </c>
      <c r="W1055">
        <v>4.251982752233074</v>
      </c>
      <c r="X1055">
        <v>0.4696232925393824</v>
      </c>
      <c r="Y1055">
        <v>39.670626063612758</v>
      </c>
      <c r="Z1055">
        <v>-1.328566697368996</v>
      </c>
      <c r="AA1055">
        <v>19.906365843269331</v>
      </c>
      <c r="AB1055">
        <v>5.0151689697173554</v>
      </c>
      <c r="AC1055">
        <v>9.3318069732144462</v>
      </c>
      <c r="AD1055">
        <v>10.04905442125488</v>
      </c>
      <c r="AE1055">
        <v>63.884502244468877</v>
      </c>
    </row>
    <row r="1056" spans="1:31" x14ac:dyDescent="0.25">
      <c r="A1056" t="str">
        <v>12/12/11</v>
      </c>
      <c r="B1056">
        <v>18.68</v>
      </c>
      <c r="C1056">
        <v>18.68</v>
      </c>
      <c r="D1056" s="1">
        <v>18.68</v>
      </c>
      <c r="E1056">
        <v>18.68</v>
      </c>
      <c r="F1056">
        <v>18.68</v>
      </c>
      <c r="G1056">
        <v>1.92033799340836</v>
      </c>
      <c r="H1056">
        <v>19.02</v>
      </c>
      <c r="I1056">
        <v>18.774999999999999</v>
      </c>
      <c r="J1056">
        <v>18.648</v>
      </c>
      <c r="K1056">
        <v>18.7</v>
      </c>
      <c r="L1056">
        <v>18.907692000000001</v>
      </c>
      <c r="M1056">
        <v>46.903762999999998</v>
      </c>
      <c r="N1056" s="1">
        <f>-100*(_xll.FDS($A$1,"P_PRICE_HIGH("&amp;A1056&amp;","&amp;A1056&amp;"-14D,,,,""PRICE"",""INTRA"")") - B1056)/(_xll.FDS($A$1,"P_PRICE_HIGH("&amp;A1056&amp;","&amp;A1056&amp;"-14D,,,,""PRICE"",""INTRA"")") - _xll.FDS($A$1,"P_PRICE_LOW("&amp;A1056&amp;","&amp;A1056&amp;"-14D,,,,""PRICE"",""INTRA"")"))</f>
        <v>-1179.6833578792352</v>
      </c>
      <c r="O1056">
        <v>-679</v>
      </c>
      <c r="P1056">
        <v>1.3387386415476279</v>
      </c>
      <c r="Q1056">
        <v>1.2030527099064039</v>
      </c>
      <c r="R1056">
        <v>8.498577913498762</v>
      </c>
      <c r="S1056">
        <v>7.8243670535654726</v>
      </c>
      <c r="T1056">
        <v>11.204966013919289</v>
      </c>
      <c r="U1056">
        <v>10.339927912973719</v>
      </c>
      <c r="V1056">
        <v>3.9075786120547691</v>
      </c>
      <c r="W1056">
        <v>4.2422974459917908</v>
      </c>
      <c r="X1056">
        <v>61.831443706311752</v>
      </c>
      <c r="Y1056">
        <v>39.587638814817502</v>
      </c>
      <c r="Z1056">
        <v>-0.56380209523092095</v>
      </c>
      <c r="AA1056">
        <v>18.918796338164871</v>
      </c>
      <c r="AB1056">
        <v>5.0795243963236407</v>
      </c>
      <c r="AC1056">
        <v>9.3332813225934643</v>
      </c>
      <c r="AD1056">
        <v>10.021680931085809</v>
      </c>
      <c r="AE1056">
        <v>63.722107262991869</v>
      </c>
    </row>
    <row r="1057" spans="1:31" x14ac:dyDescent="0.25">
      <c r="A1057" t="str">
        <v>12/13/11</v>
      </c>
      <c r="B1057">
        <v>18.600000000000001</v>
      </c>
      <c r="C1057">
        <v>18.600000000000001</v>
      </c>
      <c r="D1057" s="1">
        <v>18.600000000000001</v>
      </c>
      <c r="E1057">
        <v>18.600000000000001</v>
      </c>
      <c r="F1057">
        <v>18.600000000000001</v>
      </c>
      <c r="G1057">
        <v>1.907305867588748</v>
      </c>
      <c r="H1057">
        <v>18.923999999999999</v>
      </c>
      <c r="I1057">
        <v>18.84</v>
      </c>
      <c r="J1057">
        <v>18.664000000000001</v>
      </c>
      <c r="K1057">
        <v>18.658999999999999</v>
      </c>
      <c r="L1057">
        <v>18.863077000000001</v>
      </c>
      <c r="M1057">
        <v>45.975883000000003</v>
      </c>
      <c r="N1057" s="1">
        <f>-100*(_xll.FDS($A$1,"P_PRICE_HIGH("&amp;A1057&amp;","&amp;A1057&amp;"-14D,,,,""PRICE"",""INTRA"")") - B1057)/(_xll.FDS($A$1,"P_PRICE_HIGH("&amp;A1057&amp;","&amp;A1057&amp;"-14D,,,,""PRICE"",""INTRA"")") - _xll.FDS($A$1,"P_PRICE_LOW("&amp;A1057&amp;","&amp;A1057&amp;"-14D,,,,""PRICE"",""INTRA"")"))</f>
        <v>-1179.6882670594021</v>
      </c>
      <c r="O1057">
        <v>-709</v>
      </c>
      <c r="P1057">
        <v>1.327188175001814</v>
      </c>
      <c r="Q1057">
        <v>1.1930854510680891</v>
      </c>
      <c r="R1057">
        <v>8.4542943299657161</v>
      </c>
      <c r="S1057">
        <v>7.7888138938530096</v>
      </c>
      <c r="T1057">
        <v>11.12789212018245</v>
      </c>
      <c r="U1057">
        <v>10.28119182263787</v>
      </c>
      <c r="V1057">
        <v>3.9362546895954229</v>
      </c>
      <c r="W1057">
        <v>4.2757052692857371</v>
      </c>
      <c r="X1057">
        <v>2.9583563177662051</v>
      </c>
      <c r="Y1057">
        <v>39.590391242905788</v>
      </c>
      <c r="Z1057">
        <v>-0.63555391859532484</v>
      </c>
      <c r="AA1057">
        <v>19.055845362777969</v>
      </c>
      <c r="AB1057">
        <v>5.2028696953896532</v>
      </c>
      <c r="AC1057">
        <v>9.2609748367971605</v>
      </c>
      <c r="AD1057">
        <v>9.9485509891120163</v>
      </c>
      <c r="AE1057">
        <v>63.735216203289788</v>
      </c>
    </row>
    <row r="1058" spans="1:31" x14ac:dyDescent="0.25">
      <c r="A1058" t="str">
        <v>12/14/11</v>
      </c>
      <c r="B1058">
        <v>18.48</v>
      </c>
      <c r="C1058">
        <v>18.48</v>
      </c>
      <c r="D1058" s="1">
        <v>18.48</v>
      </c>
      <c r="E1058">
        <v>18.48</v>
      </c>
      <c r="F1058">
        <v>18.48</v>
      </c>
      <c r="G1058">
        <v>1.85984889293792</v>
      </c>
      <c r="H1058">
        <v>18.744</v>
      </c>
      <c r="I1058">
        <v>18.864999999999998</v>
      </c>
      <c r="J1058">
        <v>18.697331999999999</v>
      </c>
      <c r="K1058">
        <v>18.632000000000001</v>
      </c>
      <c r="L1058">
        <v>18.812307000000001</v>
      </c>
      <c r="M1058">
        <v>44.552146999999998</v>
      </c>
      <c r="N1058" s="1">
        <f>-100*(_xll.FDS($A$1,"P_PRICE_HIGH("&amp;A1058&amp;","&amp;A1058&amp;"-14D,,,,""PRICE"",""INTRA"")") - B1058)/(_xll.FDS($A$1,"P_PRICE_HIGH("&amp;A1058&amp;","&amp;A1058&amp;"-14D,,,,""PRICE"",""INTRA"")") - _xll.FDS($A$1,"P_PRICE_LOW("&amp;A1058&amp;","&amp;A1058&amp;"-14D,,,,""PRICE"",""INTRA"")"))</f>
        <v>-1179.6956308296526</v>
      </c>
      <c r="O1058">
        <v>-713</v>
      </c>
      <c r="P1058">
        <v>1.323586434142985</v>
      </c>
      <c r="Q1058">
        <v>1.1906967833892419</v>
      </c>
      <c r="R1058">
        <v>8.0652879766073262</v>
      </c>
      <c r="S1058">
        <v>7.4010049400080762</v>
      </c>
      <c r="T1058">
        <v>11.144131039611169</v>
      </c>
      <c r="U1058">
        <v>10.278560287566251</v>
      </c>
      <c r="V1058">
        <v>3.9416940180828939</v>
      </c>
      <c r="W1058">
        <v>4.2749789376009977</v>
      </c>
      <c r="X1058">
        <v>34.052384989344802</v>
      </c>
      <c r="Y1058">
        <v>39.499102870873003</v>
      </c>
      <c r="Z1058">
        <v>-0.579109061026991</v>
      </c>
      <c r="AA1058">
        <v>18.336945060543751</v>
      </c>
      <c r="AB1058">
        <v>5.5771052128084033</v>
      </c>
      <c r="AC1058">
        <v>9.2411914305208143</v>
      </c>
      <c r="AD1058">
        <v>9.9485379816255293</v>
      </c>
      <c r="AE1058">
        <v>63.68650525973689</v>
      </c>
    </row>
    <row r="1059" spans="1:31" x14ac:dyDescent="0.25">
      <c r="A1059" t="str">
        <v>12/15/11</v>
      </c>
      <c r="B1059">
        <v>18.18</v>
      </c>
      <c r="C1059">
        <v>18.18</v>
      </c>
      <c r="D1059" s="1">
        <v>18.18</v>
      </c>
      <c r="E1059">
        <v>18.18</v>
      </c>
      <c r="F1059">
        <v>18.18</v>
      </c>
      <c r="G1059">
        <v>1.887080964021673</v>
      </c>
      <c r="H1059">
        <v>18.527999999999999</v>
      </c>
      <c r="I1059">
        <v>18.848333</v>
      </c>
      <c r="J1059">
        <v>18.704000000000001</v>
      </c>
      <c r="K1059">
        <v>18.596</v>
      </c>
      <c r="L1059">
        <v>18.738461999999998</v>
      </c>
      <c r="M1059">
        <v>41.123559999999998</v>
      </c>
      <c r="N1059" s="1">
        <f>-100*(_xll.FDS($A$1,"P_PRICE_HIGH("&amp;A1059&amp;","&amp;A1059&amp;"-14D,,,,""PRICE"",""INTRA"")") - B1059)/(_xll.FDS($A$1,"P_PRICE_HIGH("&amp;A1059&amp;","&amp;A1059&amp;"-14D,,,,""PRICE"",""INTRA"")") - _xll.FDS($A$1,"P_PRICE_LOW("&amp;A1059&amp;","&amp;A1059&amp;"-14D,,,,""PRICE"",""INTRA"")"))</f>
        <v>-1179.7140402552784</v>
      </c>
      <c r="O1059">
        <v>-747</v>
      </c>
      <c r="P1059">
        <v>1.294219210652632</v>
      </c>
      <c r="Q1059">
        <v>1.164124427735008</v>
      </c>
      <c r="R1059">
        <v>7.922474603093602</v>
      </c>
      <c r="S1059">
        <v>7.2663963421108377</v>
      </c>
      <c r="T1059">
        <v>10.942706738676049</v>
      </c>
      <c r="U1059">
        <v>10.106480402503101</v>
      </c>
      <c r="V1059">
        <v>4.0299151660628727</v>
      </c>
      <c r="W1059">
        <v>4.3676607177127771</v>
      </c>
      <c r="X1059">
        <v>3.8078854819247581</v>
      </c>
      <c r="Y1059">
        <v>39.5313699480146</v>
      </c>
      <c r="Z1059">
        <v>-0.70088903483476561</v>
      </c>
      <c r="AA1059">
        <v>18.93426312649088</v>
      </c>
      <c r="AB1059">
        <v>5.5234572666151536</v>
      </c>
      <c r="AC1059">
        <v>9.0523633438201436</v>
      </c>
      <c r="AD1059">
        <v>9.7426040817334822</v>
      </c>
      <c r="AE1059">
        <v>63.782039779119977</v>
      </c>
    </row>
    <row r="1060" spans="1:31" x14ac:dyDescent="0.25">
      <c r="A1060" t="str">
        <v>12/16/11</v>
      </c>
      <c r="B1060">
        <v>18.46</v>
      </c>
      <c r="C1060">
        <v>18.46</v>
      </c>
      <c r="D1060" s="1">
        <v>18.46</v>
      </c>
      <c r="E1060">
        <v>18.46</v>
      </c>
      <c r="F1060">
        <v>18.46</v>
      </c>
      <c r="G1060">
        <v>1.8940640155874759</v>
      </c>
      <c r="H1060">
        <v>18.48</v>
      </c>
      <c r="I1060">
        <v>18.878333999999999</v>
      </c>
      <c r="J1060">
        <v>18.746666000000001</v>
      </c>
      <c r="K1060">
        <v>18.588999999999999</v>
      </c>
      <c r="L1060">
        <v>18.716154</v>
      </c>
      <c r="M1060">
        <v>45.350754000000002</v>
      </c>
      <c r="N1060" s="1">
        <f>-100*(_xll.FDS($A$1,"P_PRICE_HIGH("&amp;A1060&amp;","&amp;A1060&amp;"-14D,,,,""PRICE"",""INTRA"")") - B1060)/(_xll.FDS($A$1,"P_PRICE_HIGH("&amp;A1060&amp;","&amp;A1060&amp;"-14D,,,,""PRICE"",""INTRA"")") - _xll.FDS($A$1,"P_PRICE_LOW("&amp;A1060&amp;","&amp;A1060&amp;"-14D,,,,""PRICE"",""INTRA"")"))</f>
        <v>-1391.0520984081043</v>
      </c>
      <c r="O1060">
        <v>-708</v>
      </c>
      <c r="P1060">
        <v>1.3121239327770879</v>
      </c>
      <c r="Q1060">
        <v>1.182238939924535</v>
      </c>
      <c r="R1060">
        <v>8.0129788573827234</v>
      </c>
      <c r="S1060">
        <v>7.3363596420467294</v>
      </c>
      <c r="T1060">
        <v>11.029104954978321</v>
      </c>
      <c r="U1060">
        <v>10.199678014629299</v>
      </c>
      <c r="V1060">
        <v>3.973365931803909</v>
      </c>
      <c r="W1060">
        <v>4.2941804446568401</v>
      </c>
      <c r="X1060">
        <v>95.890341595201505</v>
      </c>
      <c r="Y1060">
        <v>39.422827017881872</v>
      </c>
      <c r="Z1060">
        <v>-0.50121125300198421</v>
      </c>
      <c r="AA1060">
        <v>18.65793467706801</v>
      </c>
      <c r="AB1060">
        <v>5.554056991224388</v>
      </c>
      <c r="AC1060">
        <v>9.181868419563882</v>
      </c>
      <c r="AD1060">
        <v>9.8639689562918704</v>
      </c>
      <c r="AE1060">
        <v>63.770704140921239</v>
      </c>
    </row>
    <row r="1061" spans="1:31" x14ac:dyDescent="0.25">
      <c r="A1061" t="str">
        <v>12/19/11</v>
      </c>
      <c r="B1061">
        <v>18.22</v>
      </c>
      <c r="C1061">
        <v>18.22</v>
      </c>
      <c r="D1061" s="1">
        <v>18.22</v>
      </c>
      <c r="E1061">
        <v>18.22</v>
      </c>
      <c r="F1061">
        <v>18.22</v>
      </c>
      <c r="G1061">
        <v>1.8904185020667179</v>
      </c>
      <c r="H1061">
        <v>18.388000000000002</v>
      </c>
      <c r="I1061">
        <v>18.8</v>
      </c>
      <c r="J1061">
        <v>18.749331999999999</v>
      </c>
      <c r="K1061">
        <v>18.582999999999998</v>
      </c>
      <c r="L1061">
        <v>18.676924</v>
      </c>
      <c r="M1061">
        <v>42.531956000000001</v>
      </c>
      <c r="N1061" s="1">
        <f>-100*(_xll.FDS($A$1,"P_PRICE_HIGH("&amp;A1061&amp;","&amp;A1061&amp;"-14D,,,,""PRICE"",""INTRA"")") - B1061)/(_xll.FDS($A$1,"P_PRICE_HIGH("&amp;A1061&amp;","&amp;A1061&amp;"-14D,,,,""PRICE"",""INTRA"")") - _xll.FDS($A$1,"P_PRICE_LOW("&amp;A1061&amp;","&amp;A1061&amp;"-14D,,,,""PRICE"",""INTRA"")"))</f>
        <v>-1352.6243949116299</v>
      </c>
      <c r="O1061">
        <v>-750</v>
      </c>
      <c r="P1061">
        <v>1.288840562064216</v>
      </c>
      <c r="Q1061">
        <v>1.164792710069618</v>
      </c>
      <c r="R1061">
        <v>7.9076432545491073</v>
      </c>
      <c r="S1061">
        <v>7.2515589575937121</v>
      </c>
      <c r="T1061">
        <v>10.90795259250541</v>
      </c>
      <c r="U1061">
        <v>10.0967678873676</v>
      </c>
      <c r="V1061">
        <v>4.0351413437494914</v>
      </c>
      <c r="W1061">
        <v>4.3564498083791614</v>
      </c>
      <c r="X1061">
        <v>1.3662754276189459</v>
      </c>
      <c r="Y1061">
        <v>39.405033479627939</v>
      </c>
      <c r="Z1061">
        <v>-0.44043799853629889</v>
      </c>
      <c r="AA1061">
        <v>18.316851255449201</v>
      </c>
      <c r="AB1061">
        <v>6.3059674377923676</v>
      </c>
      <c r="AC1061">
        <v>9.0464358559016862</v>
      </c>
      <c r="AD1061">
        <v>9.7547608863112352</v>
      </c>
      <c r="AE1061">
        <v>63.681568319952433</v>
      </c>
    </row>
    <row r="1062" spans="1:31" x14ac:dyDescent="0.25">
      <c r="A1062" t="str">
        <v>12/20/11</v>
      </c>
      <c r="B1062">
        <v>18.22</v>
      </c>
      <c r="C1062">
        <v>18.22</v>
      </c>
      <c r="D1062" s="1">
        <v>18.22</v>
      </c>
      <c r="E1062">
        <v>18.22</v>
      </c>
      <c r="F1062">
        <v>18.22</v>
      </c>
      <c r="G1062">
        <v>1.890145249370754</v>
      </c>
      <c r="H1062">
        <v>18.312000000000001</v>
      </c>
      <c r="I1062">
        <v>18.716667000000001</v>
      </c>
      <c r="J1062">
        <v>18.738667</v>
      </c>
      <c r="K1062">
        <v>18.576000000000001</v>
      </c>
      <c r="L1062">
        <v>18.621538000000001</v>
      </c>
      <c r="M1062">
        <v>42.531956000000001</v>
      </c>
      <c r="N1062" s="1">
        <f>-100*(_xll.FDS($A$1,"P_PRICE_HIGH("&amp;A1062&amp;","&amp;A1062&amp;"-14D,,,,""PRICE"",""INTRA"")") - B1062)/(_xll.FDS($A$1,"P_PRICE_HIGH("&amp;A1062&amp;","&amp;A1062&amp;"-14D,,,,""PRICE"",""INTRA"")") - _xll.FDS($A$1,"P_PRICE_LOW("&amp;A1062&amp;","&amp;A1062&amp;"-14D,,,,""PRICE"",""INTRA"")"))</f>
        <v>-1352.6243949116299</v>
      </c>
      <c r="O1062">
        <v>-751</v>
      </c>
      <c r="P1062">
        <v>1.288452976277338</v>
      </c>
      <c r="Q1062">
        <v>1.165352676256463</v>
      </c>
      <c r="R1062">
        <v>7.8971748036272844</v>
      </c>
      <c r="S1062">
        <v>7.245252797348912</v>
      </c>
      <c r="T1062">
        <v>10.897146527035449</v>
      </c>
      <c r="U1062">
        <v>10.09523463546479</v>
      </c>
      <c r="V1062">
        <v>4.0341415543988957</v>
      </c>
      <c r="W1062">
        <v>4.3532987541573158</v>
      </c>
      <c r="X1062">
        <v>63.301856943772428</v>
      </c>
      <c r="Y1062">
        <v>39.433511568083922</v>
      </c>
      <c r="Z1062">
        <v>-0.57884850481912997</v>
      </c>
      <c r="AA1062">
        <v>18.37361014455011</v>
      </c>
      <c r="AB1062">
        <v>6.4014919213859987</v>
      </c>
      <c r="AC1062">
        <v>9.0594472022408947</v>
      </c>
      <c r="AD1062">
        <v>9.7647182418741867</v>
      </c>
      <c r="AE1062">
        <v>63.639302444437661</v>
      </c>
    </row>
    <row r="1063" spans="1:31" x14ac:dyDescent="0.25">
      <c r="A1063" t="str">
        <v>12/21/11</v>
      </c>
      <c r="B1063">
        <v>18.54</v>
      </c>
      <c r="C1063">
        <v>18.54</v>
      </c>
      <c r="D1063" s="1">
        <v>18.54</v>
      </c>
      <c r="E1063">
        <v>18.54</v>
      </c>
      <c r="F1063">
        <v>18.54</v>
      </c>
      <c r="G1063">
        <v>1.8651442672426399</v>
      </c>
      <c r="H1063">
        <v>18.324000000000002</v>
      </c>
      <c r="I1063">
        <v>18.649999999999999</v>
      </c>
      <c r="J1063">
        <v>18.768000000000001</v>
      </c>
      <c r="K1063">
        <v>18.603999999999999</v>
      </c>
      <c r="L1063">
        <v>18.587692000000001</v>
      </c>
      <c r="M1063">
        <v>47.571114000000001</v>
      </c>
      <c r="N1063" s="1">
        <f>-100*(_xll.FDS($A$1,"P_PRICE_HIGH("&amp;A1063&amp;","&amp;A1063&amp;"-14D,,,,""PRICE"",""INTRA"")") - B1063)/(_xll.FDS($A$1,"P_PRICE_HIGH("&amp;A1063&amp;","&amp;A1063&amp;"-14D,,,,""PRICE"",""INTRA"")") - _xll.FDS($A$1,"P_PRICE_LOW("&amp;A1063&amp;","&amp;A1063&amp;"-14D,,,,""PRICE"",""INTRA"")"))</f>
        <v>-1352.6018799954979</v>
      </c>
      <c r="O1063">
        <v>-713</v>
      </c>
      <c r="P1063">
        <v>1.312210760674771</v>
      </c>
      <c r="Q1063">
        <v>1.1888776993459731</v>
      </c>
      <c r="R1063">
        <v>8.0292485727031639</v>
      </c>
      <c r="S1063">
        <v>7.3780277338917051</v>
      </c>
      <c r="T1063">
        <v>10.97489528462696</v>
      </c>
      <c r="U1063">
        <v>10.17259766481317</v>
      </c>
      <c r="V1063">
        <v>3.9589853377383162</v>
      </c>
      <c r="W1063">
        <v>4.2677952874807668</v>
      </c>
      <c r="X1063">
        <v>95.567253277334345</v>
      </c>
      <c r="Y1063">
        <v>39.476756475608958</v>
      </c>
      <c r="Z1063">
        <v>-0.54620568262811997</v>
      </c>
      <c r="AA1063">
        <v>17.090235400631851</v>
      </c>
      <c r="AB1063">
        <v>6.2630297678184306</v>
      </c>
      <c r="AC1063">
        <v>9.2509569625140866</v>
      </c>
      <c r="AD1063">
        <v>9.9390400397843273</v>
      </c>
      <c r="AE1063">
        <v>63.515283951243873</v>
      </c>
    </row>
    <row r="1064" spans="1:31" x14ac:dyDescent="0.25">
      <c r="A1064" t="str">
        <v>12/22/11</v>
      </c>
      <c r="B1064">
        <v>18.52</v>
      </c>
      <c r="C1064">
        <v>18.52</v>
      </c>
      <c r="D1064" s="1">
        <v>18.52</v>
      </c>
      <c r="E1064">
        <v>18.52</v>
      </c>
      <c r="F1064">
        <v>18.52</v>
      </c>
      <c r="G1064">
        <v>1.863525231096359</v>
      </c>
      <c r="H1064">
        <v>18.391999999999999</v>
      </c>
      <c r="I1064">
        <v>18.603332999999999</v>
      </c>
      <c r="J1064">
        <v>18.725334</v>
      </c>
      <c r="K1064">
        <v>18.626000000000001</v>
      </c>
      <c r="L1064">
        <v>18.568462</v>
      </c>
      <c r="M1064">
        <v>47.292000000000002</v>
      </c>
      <c r="N1064" s="1">
        <f>-100*(_xll.FDS($A$1,"P_PRICE_HIGH("&amp;A1064&amp;","&amp;A1064&amp;"-14D,,,,""PRICE"",""INTRA"")") - B1064)/(_xll.FDS($A$1,"P_PRICE_HIGH("&amp;A1064&amp;","&amp;A1064&amp;"-14D,,,,""PRICE"",""INTRA"")") - _xll.FDS($A$1,"P_PRICE_LOW("&amp;A1064&amp;","&amp;A1064&amp;"-14D,,,,""PRICE"",""INTRA"")"))</f>
        <v>-1352.6032871777563</v>
      </c>
      <c r="O1064">
        <v>-709</v>
      </c>
      <c r="P1064">
        <v>1.3050366847554109</v>
      </c>
      <c r="Q1064">
        <v>1.1833206394171429</v>
      </c>
      <c r="R1064">
        <v>8.0222271748511478</v>
      </c>
      <c r="S1064">
        <v>7.3588237161532506</v>
      </c>
      <c r="T1064">
        <v>10.95523972893751</v>
      </c>
      <c r="U1064">
        <v>10.158027268144259</v>
      </c>
      <c r="V1064">
        <v>3.978323063385456</v>
      </c>
      <c r="W1064">
        <v>4.2865791114950369</v>
      </c>
      <c r="X1064">
        <v>25.076339934708621</v>
      </c>
      <c r="Y1064">
        <v>39.478671801043653</v>
      </c>
      <c r="Z1064">
        <v>-0.53421317474341046</v>
      </c>
      <c r="AA1064">
        <v>17.593001552511879</v>
      </c>
      <c r="AB1064">
        <v>6.278603667669354</v>
      </c>
      <c r="AC1064">
        <v>9.2107674012082423</v>
      </c>
      <c r="AD1064">
        <v>9.8878978009780614</v>
      </c>
      <c r="AE1064">
        <v>63.429969392471378</v>
      </c>
    </row>
    <row r="1065" spans="1:31" x14ac:dyDescent="0.25">
      <c r="A1065" t="str">
        <v>12/23/11</v>
      </c>
      <c r="B1065">
        <v>18.78</v>
      </c>
      <c r="C1065">
        <v>18.78</v>
      </c>
      <c r="D1065" s="1">
        <v>18.78</v>
      </c>
      <c r="E1065">
        <v>18.78</v>
      </c>
      <c r="F1065">
        <v>18.78</v>
      </c>
      <c r="G1065">
        <v>1.845902157180191</v>
      </c>
      <c r="H1065">
        <v>18.456</v>
      </c>
      <c r="I1065">
        <v>18.553332999999999</v>
      </c>
      <c r="J1065">
        <v>18.696000000000002</v>
      </c>
      <c r="K1065">
        <v>18.673999999999999</v>
      </c>
      <c r="L1065">
        <v>18.563846999999999</v>
      </c>
      <c r="M1065">
        <v>51.292926999999999</v>
      </c>
      <c r="N1065" s="1">
        <f>-100*(_xll.FDS($A$1,"P_PRICE_HIGH("&amp;A1065&amp;","&amp;A1065&amp;"-14D,,,,""PRICE"",""INTRA"")") - B1065)/(_xll.FDS($A$1,"P_PRICE_HIGH("&amp;A1065&amp;","&amp;A1065&amp;"-14D,,,,""PRICE"",""INTRA"")") - _xll.FDS($A$1,"P_PRICE_LOW("&amp;A1065&amp;","&amp;A1065&amp;"-14D,,,,""PRICE"",""INTRA"")"))</f>
        <v>-1352.5849938083991</v>
      </c>
      <c r="O1065">
        <v>-666</v>
      </c>
      <c r="P1065">
        <v>1.3216289762472031</v>
      </c>
      <c r="Q1065">
        <v>1.1999274296945071</v>
      </c>
      <c r="R1065">
        <v>8.0833082030893575</v>
      </c>
      <c r="S1065">
        <v>7.5325336870001172</v>
      </c>
      <c r="T1065">
        <v>11.05616511911513</v>
      </c>
      <c r="U1065">
        <v>10.251374312976671</v>
      </c>
      <c r="V1065">
        <v>3.92469335049622</v>
      </c>
      <c r="W1065">
        <v>4.2268825622721007</v>
      </c>
      <c r="X1065">
        <v>98.602696725138145</v>
      </c>
      <c r="Y1065">
        <v>39.458587678807191</v>
      </c>
      <c r="Z1065">
        <v>-0.38469939995997038</v>
      </c>
      <c r="AA1065">
        <v>17.349208360808419</v>
      </c>
      <c r="AB1065">
        <v>6.1068383990796988</v>
      </c>
      <c r="AC1065">
        <v>9.3359775067332116</v>
      </c>
      <c r="AD1065">
        <v>9.9915552653156219</v>
      </c>
      <c r="AE1065">
        <v>63.45631057360643</v>
      </c>
    </row>
    <row r="1066" spans="1:31" x14ac:dyDescent="0.25">
      <c r="A1066" t="str">
        <v>12/28/11</v>
      </c>
      <c r="B1066">
        <v>18.66</v>
      </c>
      <c r="C1066">
        <v>18.66</v>
      </c>
      <c r="D1066" s="1">
        <v>18.66</v>
      </c>
      <c r="E1066">
        <v>18.66</v>
      </c>
      <c r="F1066">
        <v>18.66</v>
      </c>
      <c r="G1066">
        <v>1.8091498439626239</v>
      </c>
      <c r="H1066">
        <v>18.544</v>
      </c>
      <c r="I1066">
        <v>18.503333999999999</v>
      </c>
      <c r="J1066">
        <v>18.650666999999999</v>
      </c>
      <c r="K1066">
        <v>18.698</v>
      </c>
      <c r="L1066">
        <v>18.566154000000001</v>
      </c>
      <c r="M1066">
        <v>49.428046999999999</v>
      </c>
      <c r="N1066" s="1">
        <f>-100*(_xll.FDS($A$1,"P_PRICE_HIGH("&amp;A1066&amp;","&amp;A1066&amp;"-14D,,,,""PRICE"",""INTRA"")") - B1066)/(_xll.FDS($A$1,"P_PRICE_HIGH("&amp;A1066&amp;","&amp;A1066&amp;"-14D,,,,""PRICE"",""INTRA"")") - _xll.FDS($A$1,"P_PRICE_LOW("&amp;A1066&amp;","&amp;A1066&amp;"-14D,,,,""PRICE"",""INTRA"")"))</f>
        <v>-1352.5934369019487</v>
      </c>
      <c r="O1066">
        <v>-682</v>
      </c>
      <c r="P1066">
        <v>1.3072914096076169</v>
      </c>
      <c r="Q1066">
        <v>1.1924460483043811</v>
      </c>
      <c r="R1066">
        <v>8.0553108012058203</v>
      </c>
      <c r="S1066">
        <v>7.5270207972183467</v>
      </c>
      <c r="T1066">
        <v>11.00910943529515</v>
      </c>
      <c r="U1066">
        <v>10.221854522246939</v>
      </c>
      <c r="V1066">
        <v>3.9591461907298831</v>
      </c>
      <c r="W1066">
        <v>4.2528765803949966</v>
      </c>
      <c r="X1066">
        <v>19.26997790038028</v>
      </c>
      <c r="Y1066">
        <v>39.473160732327059</v>
      </c>
      <c r="Z1066">
        <v>-0.15914777398705751</v>
      </c>
      <c r="AA1066">
        <v>17.5412828143882</v>
      </c>
      <c r="AB1066">
        <v>6.0561498131975169</v>
      </c>
      <c r="AC1066">
        <v>9.2818300733305268</v>
      </c>
      <c r="AD1066">
        <v>9.8765035659714631</v>
      </c>
      <c r="AE1066">
        <v>63.481061696282268</v>
      </c>
    </row>
    <row r="1067" spans="1:31" x14ac:dyDescent="0.25">
      <c r="A1067" t="str">
        <v>12/29/11</v>
      </c>
      <c r="B1067">
        <v>18.52</v>
      </c>
      <c r="C1067">
        <v>18.52</v>
      </c>
      <c r="D1067" s="1">
        <v>18.52</v>
      </c>
      <c r="E1067">
        <v>18.52</v>
      </c>
      <c r="F1067">
        <v>18.52</v>
      </c>
      <c r="G1067">
        <v>1.8045021258675431</v>
      </c>
      <c r="H1067">
        <v>18.603999999999999</v>
      </c>
      <c r="I1067">
        <v>18.488333000000001</v>
      </c>
      <c r="J1067">
        <v>18.613333000000001</v>
      </c>
      <c r="K1067">
        <v>18.704999999999998</v>
      </c>
      <c r="L1067">
        <v>18.573076</v>
      </c>
      <c r="M1067">
        <v>47.268818000000003</v>
      </c>
      <c r="N1067" s="1">
        <f>-100*(_xll.FDS($A$1,"P_PRICE_HIGH("&amp;A1067&amp;","&amp;A1067&amp;"-14D,,,,""PRICE"",""INTRA"")") - B1067)/(_xll.FDS($A$1,"P_PRICE_HIGH("&amp;A1067&amp;","&amp;A1067&amp;"-14D,,,,""PRICE"",""INTRA"")") - _xll.FDS($A$1,"P_PRICE_LOW("&amp;A1067&amp;","&amp;A1067&amp;"-14D,,,,""PRICE"",""INTRA"")"))</f>
        <v>-1352.6032871777563</v>
      </c>
      <c r="O1067">
        <v>-705</v>
      </c>
      <c r="P1067">
        <v>1.2940178080702911</v>
      </c>
      <c r="Q1067">
        <v>1.1814807248839221</v>
      </c>
      <c r="R1067">
        <v>8.0094925967535957</v>
      </c>
      <c r="S1067">
        <v>7.4878701364560341</v>
      </c>
      <c r="T1067">
        <v>10.991989066593471</v>
      </c>
      <c r="U1067">
        <v>10.236353047326959</v>
      </c>
      <c r="V1067">
        <v>3.9959744695828578</v>
      </c>
      <c r="W1067">
        <v>4.2917281663605573</v>
      </c>
      <c r="X1067">
        <v>13.422769422788379</v>
      </c>
      <c r="Y1067">
        <v>39.457240309601318</v>
      </c>
      <c r="Z1067">
        <v>-0.14239559129884169</v>
      </c>
      <c r="AA1067">
        <v>18.11386442563045</v>
      </c>
      <c r="AB1067">
        <v>6.1381361392385569</v>
      </c>
      <c r="AC1067">
        <v>9.1939971176900581</v>
      </c>
      <c r="AD1067">
        <v>9.7804829728618223</v>
      </c>
      <c r="AE1067">
        <v>63.453687755552806</v>
      </c>
    </row>
    <row r="1068" spans="1:31" x14ac:dyDescent="0.25">
      <c r="A1068" t="str">
        <v>12/30/11</v>
      </c>
      <c r="B1068">
        <v>18.579999999999998</v>
      </c>
      <c r="C1068">
        <v>18.579999999999998</v>
      </c>
      <c r="D1068" s="1">
        <v>18.579999999999998</v>
      </c>
      <c r="E1068">
        <v>18.579999999999998</v>
      </c>
      <c r="F1068">
        <v>18.579999999999998</v>
      </c>
      <c r="G1068">
        <v>1.7666894339609081</v>
      </c>
      <c r="H1068">
        <v>18.611999999999998</v>
      </c>
      <c r="I1068">
        <v>18.48</v>
      </c>
      <c r="J1068">
        <v>18.559999999999999</v>
      </c>
      <c r="K1068">
        <v>18.728999999999999</v>
      </c>
      <c r="L1068">
        <v>18.58154</v>
      </c>
      <c r="M1068">
        <v>48.310969999999998</v>
      </c>
      <c r="N1068" s="1">
        <f>-100*(_xll.FDS($A$1,"P_PRICE_HIGH("&amp;A1068&amp;","&amp;A1068&amp;"-14D,,,,""PRICE"",""INTRA"")") - B1068)/(_xll.FDS($A$1,"P_PRICE_HIGH("&amp;A1068&amp;","&amp;A1068&amp;"-14D,,,,""PRICE"",""INTRA"")") - _xll.FDS($A$1,"P_PRICE_LOW("&amp;A1068&amp;","&amp;A1068&amp;"-14D,,,,""PRICE"",""INTRA"")"))</f>
        <v>-1452.765873377708</v>
      </c>
      <c r="O1068">
        <v>-703</v>
      </c>
      <c r="P1068">
        <v>1.294143381556579</v>
      </c>
      <c r="Q1068">
        <v>1.1832707339891779</v>
      </c>
      <c r="R1068">
        <v>7.968964063038662</v>
      </c>
      <c r="S1068">
        <v>7.3667513497545496</v>
      </c>
      <c r="T1068">
        <v>10.99019486301461</v>
      </c>
      <c r="U1068">
        <v>10.23850584857535</v>
      </c>
      <c r="V1068">
        <v>3.9961866333555061</v>
      </c>
      <c r="W1068">
        <v>4.285259690161964</v>
      </c>
      <c r="X1068">
        <v>17.429501478374931</v>
      </c>
      <c r="Y1068">
        <v>39.439713726580813</v>
      </c>
      <c r="Z1068">
        <v>-2.915166820322946E-2</v>
      </c>
      <c r="AA1068">
        <v>18.816078539478841</v>
      </c>
      <c r="AB1068">
        <v>5.6904535597418473</v>
      </c>
      <c r="AC1068">
        <v>9.2036719112521173</v>
      </c>
      <c r="AD1068">
        <v>9.7386795317359418</v>
      </c>
      <c r="AE1068">
        <v>63.457921871444292</v>
      </c>
    </row>
    <row r="1069" spans="1:31" x14ac:dyDescent="0.25">
      <c r="A1069" t="str">
        <v>1/03/12</v>
      </c>
      <c r="B1069">
        <v>19.02</v>
      </c>
      <c r="C1069">
        <v>19.02</v>
      </c>
      <c r="D1069" s="1">
        <v>19.02</v>
      </c>
      <c r="E1069">
        <v>19.02</v>
      </c>
      <c r="F1069">
        <v>19.02</v>
      </c>
      <c r="G1069">
        <v>1.3120035849037781</v>
      </c>
      <c r="H1069">
        <v>18.712</v>
      </c>
      <c r="I1069">
        <v>18.515000000000001</v>
      </c>
      <c r="J1069">
        <v>18.544</v>
      </c>
      <c r="K1069">
        <v>18.722000000000001</v>
      </c>
      <c r="L1069">
        <v>18.621538000000001</v>
      </c>
      <c r="M1069">
        <v>55.289444000000003</v>
      </c>
      <c r="N1069" s="1">
        <f>-100*(_xll.FDS($A$1,"P_PRICE_HIGH("&amp;A1069&amp;","&amp;A1069&amp;"-14D,,,,""PRICE"",""INTRA"")") - B1069)/(_xll.FDS($A$1,"P_PRICE_HIGH("&amp;A1069&amp;","&amp;A1069&amp;"-14D,,,,""PRICE"",""INTRA"")") - _xll.FDS($A$1,"P_PRICE_LOW("&amp;A1069&amp;","&amp;A1069&amp;"-14D,,,,""PRICE"",""INTRA"")"))</f>
        <v>-1721.5046907732976</v>
      </c>
      <c r="O1069">
        <v>-665</v>
      </c>
      <c r="P1069">
        <v>1.3213208732618611</v>
      </c>
      <c r="Q1069">
        <v>1.210520164762541</v>
      </c>
      <c r="R1069">
        <v>8.1559814946849905</v>
      </c>
      <c r="S1069">
        <v>7.5724204325816116</v>
      </c>
      <c r="T1069">
        <v>11.12035846571562</v>
      </c>
      <c r="U1069">
        <v>10.36730805959998</v>
      </c>
      <c r="V1069">
        <v>3.9057678815044659</v>
      </c>
      <c r="W1069">
        <v>4.185234519853072</v>
      </c>
      <c r="X1069">
        <v>95.191288817502411</v>
      </c>
      <c r="Y1069">
        <v>39.534135113014578</v>
      </c>
      <c r="Z1069">
        <v>-8.5740196145564825E-3</v>
      </c>
      <c r="AA1069">
        <v>17.558490977756151</v>
      </c>
      <c r="AB1069">
        <v>5.7617982341738543</v>
      </c>
      <c r="AC1069">
        <v>9.4471892713296217</v>
      </c>
      <c r="AD1069">
        <v>9.9963934215333445</v>
      </c>
      <c r="AE1069">
        <v>63.260005549255972</v>
      </c>
    </row>
    <row r="1070" spans="1:31" x14ac:dyDescent="0.25">
      <c r="A1070" t="str">
        <v>1/04/12</v>
      </c>
      <c r="B1070">
        <v>18.899999999999999</v>
      </c>
      <c r="C1070">
        <v>18.899999999999999</v>
      </c>
      <c r="D1070" s="1">
        <v>18.899999999999999</v>
      </c>
      <c r="E1070">
        <v>18.899999999999999</v>
      </c>
      <c r="F1070">
        <v>18.899999999999999</v>
      </c>
      <c r="G1070">
        <v>1.315784582320467</v>
      </c>
      <c r="H1070">
        <v>18.736000000000001</v>
      </c>
      <c r="I1070">
        <v>18.55</v>
      </c>
      <c r="J1070">
        <v>18.557333</v>
      </c>
      <c r="K1070">
        <v>18.706</v>
      </c>
      <c r="L1070">
        <v>18.653075999999999</v>
      </c>
      <c r="M1070">
        <v>53.180675999999998</v>
      </c>
      <c r="N1070" s="1">
        <f>-100*(_xll.FDS($A$1,"P_PRICE_HIGH("&amp;A1070&amp;","&amp;A1070&amp;"-14D,,,,""PRICE"",""INTRA"")") - B1070)/(_xll.FDS($A$1,"P_PRICE_HIGH("&amp;A1070&amp;","&amp;A1070&amp;"-14D,,,,""PRICE"",""INTRA"")") - _xll.FDS($A$1,"P_PRICE_LOW("&amp;A1070&amp;","&amp;A1070&amp;"-14D,,,,""PRICE"",""INTRA"")"))</f>
        <v>-1649.2933477216582</v>
      </c>
      <c r="O1070">
        <v>-685</v>
      </c>
      <c r="P1070">
        <v>1.31627997324457</v>
      </c>
      <c r="Q1070">
        <v>1.2055583717779861</v>
      </c>
      <c r="R1070">
        <v>8.165294296277656</v>
      </c>
      <c r="S1070">
        <v>7.6281979124415802</v>
      </c>
      <c r="T1070">
        <v>11.0386113301757</v>
      </c>
      <c r="U1070">
        <v>10.292156887611361</v>
      </c>
      <c r="V1070">
        <v>3.926091899346579</v>
      </c>
      <c r="W1070">
        <v>4.2129871870217137</v>
      </c>
      <c r="X1070">
        <v>23.967855470960039</v>
      </c>
      <c r="Y1070">
        <v>39.457726757953523</v>
      </c>
      <c r="Z1070">
        <v>-0.12902624939899371</v>
      </c>
      <c r="AA1070">
        <v>17.878770081222779</v>
      </c>
      <c r="AB1070">
        <v>5.5402081432649544</v>
      </c>
      <c r="AC1070">
        <v>9.3671562659895962</v>
      </c>
      <c r="AD1070">
        <v>9.892473619009893</v>
      </c>
      <c r="AE1070">
        <v>63.421871821487947</v>
      </c>
    </row>
    <row r="1071" spans="1:31" x14ac:dyDescent="0.25">
      <c r="A1071" t="str">
        <v>1/05/12</v>
      </c>
      <c r="B1071">
        <v>19</v>
      </c>
      <c r="C1071">
        <v>19</v>
      </c>
      <c r="D1071" s="1">
        <v>19</v>
      </c>
      <c r="E1071">
        <v>19</v>
      </c>
      <c r="F1071">
        <v>19</v>
      </c>
      <c r="G1071">
        <v>1.3132765212919171</v>
      </c>
      <c r="H1071">
        <v>18.803999999999998</v>
      </c>
      <c r="I1071">
        <v>18.618334000000001</v>
      </c>
      <c r="J1071">
        <v>18.578666999999999</v>
      </c>
      <c r="K1071">
        <v>18.689</v>
      </c>
      <c r="L1071">
        <v>18.698461999999999</v>
      </c>
      <c r="M1071">
        <v>54.730200000000004</v>
      </c>
      <c r="N1071" s="1">
        <f>-100*(_xll.FDS($A$1,"P_PRICE_HIGH("&amp;A1071&amp;","&amp;A1071&amp;"-14D,,,,""PRICE"",""INTRA"")") - B1071)/(_xll.FDS($A$1,"P_PRICE_HIGH("&amp;A1071&amp;","&amp;A1071&amp;"-14D,,,,""PRICE"",""INTRA"")") - _xll.FDS($A$1,"P_PRICE_LOW("&amp;A1071&amp;","&amp;A1071&amp;"-14D,,,,""PRICE"",""INTRA"")"))</f>
        <v>-1649.2846451073929</v>
      </c>
      <c r="O1071">
        <v>-676</v>
      </c>
      <c r="P1071">
        <v>1.32774987516601</v>
      </c>
      <c r="Q1071">
        <v>1.2156083662118251</v>
      </c>
      <c r="R1071">
        <v>8.2265802747957792</v>
      </c>
      <c r="S1071">
        <v>7.5928938732822342</v>
      </c>
      <c r="T1071">
        <v>11.14735651268087</v>
      </c>
      <c r="U1071">
        <v>10.37029957610638</v>
      </c>
      <c r="V1071">
        <v>3.8940373227595191</v>
      </c>
      <c r="W1071">
        <v>4.1817062610840239</v>
      </c>
      <c r="X1071">
        <v>79.574892553103766</v>
      </c>
      <c r="Y1071">
        <v>39.328342302787583</v>
      </c>
      <c r="Z1071">
        <v>8.0289581596688572E-2</v>
      </c>
      <c r="AA1071">
        <v>17.398312263583019</v>
      </c>
      <c r="AB1071">
        <v>5.8420366309860894</v>
      </c>
      <c r="AC1071">
        <v>9.4065997447654706</v>
      </c>
      <c r="AD1071">
        <v>9.9635938230645813</v>
      </c>
      <c r="AE1071">
        <v>63.345673306843452</v>
      </c>
    </row>
    <row r="1072" spans="1:31" x14ac:dyDescent="0.25">
      <c r="A1072" t="str">
        <v>1/06/12</v>
      </c>
      <c r="B1072">
        <v>18.739999999999998</v>
      </c>
      <c r="C1072">
        <v>18.739999999999998</v>
      </c>
      <c r="D1072" s="1">
        <v>18.739999999999998</v>
      </c>
      <c r="E1072">
        <v>18.739999999999998</v>
      </c>
      <c r="F1072">
        <v>18.739999999999998</v>
      </c>
      <c r="G1072">
        <v>1.314523335459522</v>
      </c>
      <c r="H1072">
        <v>18.847999999999999</v>
      </c>
      <c r="I1072">
        <v>18.641666000000001</v>
      </c>
      <c r="J1072">
        <v>18.588000000000001</v>
      </c>
      <c r="K1072">
        <v>18.672000000000001</v>
      </c>
      <c r="L1072">
        <v>18.72</v>
      </c>
      <c r="M1072">
        <v>50.088572999999997</v>
      </c>
      <c r="N1072" s="1">
        <f>-100*(_xll.FDS($A$1,"P_PRICE_HIGH("&amp;A1072&amp;","&amp;A1072&amp;"-14D,,,,""PRICE"",""INTRA"")") - B1072)/(_xll.FDS($A$1,"P_PRICE_HIGH("&amp;A1072&amp;","&amp;A1072&amp;"-14D,,,,""PRICE"",""INTRA"")") - _xll.FDS($A$1,"P_PRICE_LOW("&amp;A1072&amp;","&amp;A1072&amp;"-14D,,,,""PRICE"",""INTRA"")"))</f>
        <v>-1649.3072719044826</v>
      </c>
      <c r="O1072">
        <v>-703</v>
      </c>
      <c r="P1072">
        <v>1.3079907875361261</v>
      </c>
      <c r="Q1072">
        <v>1.199644887655638</v>
      </c>
      <c r="R1072">
        <v>8.1803554325951247</v>
      </c>
      <c r="S1072">
        <v>7.5870921733287924</v>
      </c>
      <c r="T1072">
        <v>11.078839213892341</v>
      </c>
      <c r="U1072">
        <v>10.24148888261962</v>
      </c>
      <c r="V1072">
        <v>3.9577577846754459</v>
      </c>
      <c r="W1072">
        <v>4.2550390826960536</v>
      </c>
      <c r="X1072">
        <v>41.89897071341359</v>
      </c>
      <c r="Y1072">
        <v>39.411593152482752</v>
      </c>
      <c r="Z1072">
        <v>0.1832821827469695</v>
      </c>
      <c r="AA1072">
        <v>17.60121305191695</v>
      </c>
      <c r="AB1072">
        <v>6.3524621642940096</v>
      </c>
      <c r="AC1072">
        <v>9.2642982193863759</v>
      </c>
      <c r="AD1072">
        <v>9.8608254404668632</v>
      </c>
      <c r="AE1072">
        <v>63.238598618776123</v>
      </c>
    </row>
    <row r="1073" spans="1:31" x14ac:dyDescent="0.25">
      <c r="A1073" t="str">
        <v>1/09/12</v>
      </c>
      <c r="B1073">
        <v>19.079999999999998</v>
      </c>
      <c r="C1073">
        <v>19.079999999999998</v>
      </c>
      <c r="D1073" s="1">
        <v>19.079999999999998</v>
      </c>
      <c r="E1073">
        <v>19.079999999999998</v>
      </c>
      <c r="F1073">
        <v>19.079999999999998</v>
      </c>
      <c r="G1073">
        <v>1.3312139855943701</v>
      </c>
      <c r="H1073">
        <v>18.948</v>
      </c>
      <c r="I1073">
        <v>18.713332999999999</v>
      </c>
      <c r="J1073">
        <v>18.628</v>
      </c>
      <c r="K1073">
        <v>18.657</v>
      </c>
      <c r="L1073">
        <v>18.746922999999999</v>
      </c>
      <c r="M1073">
        <v>55.413753999999997</v>
      </c>
      <c r="N1073" s="1">
        <f>-100*(_xll.FDS($A$1,"P_PRICE_HIGH("&amp;A1073&amp;","&amp;A1073&amp;"-14D,,,,""PRICE"",""INTRA"")") - B1073)/(_xll.FDS($A$1,"P_PRICE_HIGH("&amp;A1073&amp;","&amp;A1073&amp;"-14D,,,,""PRICE"",""INTRA"")") - _xll.FDS($A$1,"P_PRICE_LOW("&amp;A1073&amp;","&amp;A1073&amp;"-14D,,,,""PRICE"",""INTRA"")"))</f>
        <v>-1649.2776830159805</v>
      </c>
      <c r="O1073">
        <v>-668</v>
      </c>
      <c r="P1073">
        <v>1.3332665080695141</v>
      </c>
      <c r="Q1073">
        <v>1.2229871821021501</v>
      </c>
      <c r="R1073">
        <v>8.2844442582359665</v>
      </c>
      <c r="S1073">
        <v>7.6863181234895963</v>
      </c>
      <c r="T1073">
        <v>11.252364831349039</v>
      </c>
      <c r="U1073">
        <v>10.397508339854101</v>
      </c>
      <c r="V1073">
        <v>3.879803336865177</v>
      </c>
      <c r="W1073">
        <v>4.1784582853168484</v>
      </c>
      <c r="X1073">
        <v>96.151589368674195</v>
      </c>
      <c r="Y1073">
        <v>39.47833323666876</v>
      </c>
      <c r="Z1073">
        <v>8.5332086066774879E-2</v>
      </c>
      <c r="AA1073">
        <v>16.868023655540121</v>
      </c>
      <c r="AB1073">
        <v>6.2150832168791954</v>
      </c>
      <c r="AC1073">
        <v>9.4509262001779533</v>
      </c>
      <c r="AD1073">
        <v>10.05091199981198</v>
      </c>
      <c r="AE1073">
        <v>63.268074882739157</v>
      </c>
    </row>
    <row r="1074" spans="1:31" x14ac:dyDescent="0.25">
      <c r="A1074" t="str">
        <v>1/10/12</v>
      </c>
      <c r="B1074">
        <v>19.16</v>
      </c>
      <c r="C1074">
        <v>19.16</v>
      </c>
      <c r="D1074" s="1">
        <v>19.16</v>
      </c>
      <c r="E1074">
        <v>19.16</v>
      </c>
      <c r="F1074">
        <v>19.16</v>
      </c>
      <c r="G1074">
        <v>1.3291846634062821</v>
      </c>
      <c r="H1074">
        <v>18.975999999999999</v>
      </c>
      <c r="I1074">
        <v>18.791665999999999</v>
      </c>
      <c r="J1074">
        <v>18.693332999999999</v>
      </c>
      <c r="K1074">
        <v>18.652000000000001</v>
      </c>
      <c r="L1074">
        <v>18.787693000000001</v>
      </c>
      <c r="M1074">
        <v>56.587425000000003</v>
      </c>
      <c r="N1074" s="1">
        <f>-100*(_xll.FDS($A$1,"P_PRICE_HIGH("&amp;A1074&amp;","&amp;A1074&amp;"-14D,,,,""PRICE"",""INTRA"")") - B1074)/(_xll.FDS($A$1,"P_PRICE_HIGH("&amp;A1074&amp;","&amp;A1074&amp;"-14D,,,,""PRICE"",""INTRA"")") - _xll.FDS($A$1,"P_PRICE_LOW("&amp;A1074&amp;","&amp;A1074&amp;"-14D,,,,""PRICE"",""INTRA"")"))</f>
        <v>-1507.2900609481367</v>
      </c>
      <c r="O1074">
        <v>-640</v>
      </c>
      <c r="P1074">
        <v>1.336127289091398</v>
      </c>
      <c r="Q1074">
        <v>1.22555169172225</v>
      </c>
      <c r="R1074">
        <v>8.3442979445932988</v>
      </c>
      <c r="S1074">
        <v>7.7432915650340437</v>
      </c>
      <c r="T1074">
        <v>11.314917551611471</v>
      </c>
      <c r="U1074">
        <v>10.450324273176919</v>
      </c>
      <c r="V1074">
        <v>3.868956510700559</v>
      </c>
      <c r="W1074">
        <v>4.165245999523691</v>
      </c>
      <c r="X1074">
        <v>88.614175326281</v>
      </c>
      <c r="Y1074">
        <v>39.480893899556619</v>
      </c>
      <c r="Z1074">
        <v>9.5910883486769932E-2</v>
      </c>
      <c r="AA1074">
        <v>17.562780339751491</v>
      </c>
      <c r="AB1074">
        <v>6.2224980014008331</v>
      </c>
      <c r="AC1074">
        <v>9.4818632438052148</v>
      </c>
      <c r="AD1074">
        <v>10.08593004009327</v>
      </c>
      <c r="AE1074">
        <v>63.291086587965509</v>
      </c>
    </row>
    <row r="1075" spans="1:31" x14ac:dyDescent="0.25">
      <c r="A1075" t="str">
        <v>1/11/12</v>
      </c>
      <c r="B1075">
        <v>19.34</v>
      </c>
      <c r="C1075">
        <v>19.34</v>
      </c>
      <c r="D1075" s="1">
        <v>19.34</v>
      </c>
      <c r="E1075">
        <v>19.34</v>
      </c>
      <c r="F1075">
        <v>19.34</v>
      </c>
      <c r="G1075">
        <v>1.1512702020873999</v>
      </c>
      <c r="H1075">
        <v>19.064</v>
      </c>
      <c r="I1075">
        <v>18.858333999999999</v>
      </c>
      <c r="J1075">
        <v>18.751999999999999</v>
      </c>
      <c r="K1075">
        <v>18.684000000000001</v>
      </c>
      <c r="L1075">
        <v>18.794615</v>
      </c>
      <c r="M1075">
        <v>59.190426000000002</v>
      </c>
      <c r="N1075" s="1">
        <f>-100*(_xll.FDS($A$1,"P_PRICE_HIGH("&amp;A1075&amp;","&amp;A1075&amp;"-14D,,,,""PRICE"",""INTRA"")") - B1075)/(_xll.FDS($A$1,"P_PRICE_HIGH("&amp;A1075&amp;","&amp;A1075&amp;"-14D,,,,""PRICE"",""INTRA"")") - _xll.FDS($A$1,"P_PRICE_LOW("&amp;A1075&amp;","&amp;A1075&amp;"-14D,,,,""PRICE"",""INTRA"")"))</f>
        <v>-1414.4639784985952</v>
      </c>
      <c r="O1075">
        <v>-623</v>
      </c>
      <c r="P1075">
        <v>1.348217901711626</v>
      </c>
      <c r="Q1075">
        <v>1.2364769505757001</v>
      </c>
      <c r="R1075">
        <v>8.3921558535199896</v>
      </c>
      <c r="S1075">
        <v>7.7696505702224288</v>
      </c>
      <c r="T1075">
        <v>11.328331691617381</v>
      </c>
      <c r="U1075">
        <v>10.39994047367604</v>
      </c>
      <c r="V1075">
        <v>3.836317512833606</v>
      </c>
      <c r="W1075">
        <v>4.1299320738459144</v>
      </c>
      <c r="X1075">
        <v>87.443711716963975</v>
      </c>
      <c r="Y1075">
        <v>39.324976868013017</v>
      </c>
      <c r="Z1075">
        <v>0.12556238981208689</v>
      </c>
      <c r="AA1075">
        <v>16.77719964777053</v>
      </c>
      <c r="AB1075">
        <v>6.5997975324356144</v>
      </c>
      <c r="AC1075">
        <v>9.5254446140724873</v>
      </c>
      <c r="AD1075">
        <v>10.167956251094891</v>
      </c>
      <c r="AE1075">
        <v>63.233861003330972</v>
      </c>
    </row>
    <row r="1076" spans="1:31" x14ac:dyDescent="0.25">
      <c r="A1076" t="str">
        <v>1/12/12</v>
      </c>
      <c r="B1076">
        <v>19.28</v>
      </c>
      <c r="C1076">
        <v>19.28</v>
      </c>
      <c r="D1076" s="1">
        <v>19.28</v>
      </c>
      <c r="E1076">
        <v>19.28</v>
      </c>
      <c r="F1076">
        <v>19.28</v>
      </c>
      <c r="G1076">
        <v>1.1547296037143919</v>
      </c>
      <c r="H1076">
        <v>19.12</v>
      </c>
      <c r="I1076">
        <v>18.921666999999999</v>
      </c>
      <c r="J1076">
        <v>18.822666000000002</v>
      </c>
      <c r="K1076">
        <v>18.713999999999999</v>
      </c>
      <c r="L1076">
        <v>18.796923</v>
      </c>
      <c r="M1076">
        <v>57.943255999999998</v>
      </c>
      <c r="N1076" s="1">
        <f>-100*(_xll.FDS($A$1,"P_PRICE_HIGH("&amp;A1076&amp;","&amp;A1076&amp;"-14D,,,,""PRICE"",""INTRA"")") - B1076)/(_xll.FDS($A$1,"P_PRICE_HIGH("&amp;A1076&amp;","&amp;A1076&amp;"-14D,,,,""PRICE"",""INTRA"")") - _xll.FDS($A$1,"P_PRICE_LOW("&amp;A1076&amp;","&amp;A1076&amp;"-14D,,,,""PRICE"",""INTRA"")"))</f>
        <v>-1538.093411029309</v>
      </c>
      <c r="O1076">
        <v>-615</v>
      </c>
      <c r="P1076">
        <v>1.3433278195727121</v>
      </c>
      <c r="Q1076">
        <v>1.2321581506305339</v>
      </c>
      <c r="R1076">
        <v>8.3266861967856318</v>
      </c>
      <c r="S1076">
        <v>7.7383589496092444</v>
      </c>
      <c r="T1076">
        <v>11.291338721807231</v>
      </c>
      <c r="U1076">
        <v>10.344381559749429</v>
      </c>
      <c r="V1076">
        <v>3.846545332000149</v>
      </c>
      <c r="W1076">
        <v>4.1492047627015021</v>
      </c>
      <c r="X1076">
        <v>71.782929902201047</v>
      </c>
      <c r="Y1076">
        <v>39.378314841716538</v>
      </c>
      <c r="Z1076">
        <v>6.685757592371358E-2</v>
      </c>
      <c r="AA1076">
        <v>16.946420260371958</v>
      </c>
      <c r="AB1076">
        <v>6.4657417478153683</v>
      </c>
      <c r="AC1076">
        <v>9.494314399923983</v>
      </c>
      <c r="AD1076">
        <v>10.12347028162479</v>
      </c>
      <c r="AE1076">
        <v>63.240690307185979</v>
      </c>
    </row>
    <row r="1077" spans="1:31" x14ac:dyDescent="0.25">
      <c r="A1077" t="str">
        <v>1/13/12</v>
      </c>
      <c r="B1077">
        <v>19.38</v>
      </c>
      <c r="C1077">
        <v>19.420000000000002</v>
      </c>
      <c r="D1077" s="1">
        <v>19.239999999999998</v>
      </c>
      <c r="E1077">
        <v>19.38</v>
      </c>
      <c r="F1077">
        <v>19.38</v>
      </c>
      <c r="G1077">
        <v>1.1487752332986589</v>
      </c>
      <c r="H1077">
        <v>19.248000000000001</v>
      </c>
      <c r="I1077">
        <v>18.971665999999999</v>
      </c>
      <c r="J1077">
        <v>18.899999999999999</v>
      </c>
      <c r="K1077">
        <v>18.753</v>
      </c>
      <c r="L1077">
        <v>18.798462000000001</v>
      </c>
      <c r="M1077">
        <v>59.475830000000002</v>
      </c>
      <c r="N1077" s="1">
        <f>-100*(_xll.FDS($A$1,"P_PRICE_HIGH("&amp;A1077&amp;","&amp;A1077&amp;"-14D,,,,""PRICE"",""INTRA"")") - B1077)/(_xll.FDS($A$1,"P_PRICE_HIGH("&amp;A1077&amp;","&amp;A1077&amp;"-14D,,,,""PRICE"",""INTRA"")") - _xll.FDS($A$1,"P_PRICE_LOW("&amp;A1077&amp;","&amp;A1077&amp;"-14D,,,,""PRICE"",""INTRA"")"))</f>
        <v>-1881.0951110068338</v>
      </c>
      <c r="O1077">
        <v>-596</v>
      </c>
      <c r="P1077">
        <v>1.349662742670467</v>
      </c>
      <c r="Q1077">
        <v>1.237529236383663</v>
      </c>
      <c r="R1077">
        <v>8.4068458485444548</v>
      </c>
      <c r="S1077">
        <v>7.7274072133907374</v>
      </c>
      <c r="T1077">
        <v>11.275054733795359</v>
      </c>
      <c r="U1077">
        <v>10.343131958389691</v>
      </c>
      <c r="V1077">
        <v>3.8296255494235818</v>
      </c>
      <c r="W1077">
        <v>4.1337954850834988</v>
      </c>
      <c r="X1077">
        <v>88.043156459950538</v>
      </c>
      <c r="Y1077">
        <v>39.474472879832497</v>
      </c>
      <c r="Z1077">
        <v>0.118837252209157</v>
      </c>
      <c r="AA1077">
        <v>16.592486125569231</v>
      </c>
      <c r="AB1077">
        <v>6.2974611965520841</v>
      </c>
      <c r="AC1077">
        <v>9.5531675511200724</v>
      </c>
      <c r="AD1077">
        <v>10.17205539572317</v>
      </c>
      <c r="AE1077">
        <v>63.169647495788219</v>
      </c>
    </row>
    <row r="1078" spans="1:31" x14ac:dyDescent="0.25">
      <c r="A1078" t="str">
        <v>1/16/12</v>
      </c>
      <c r="B1078">
        <v>19.16</v>
      </c>
      <c r="C1078">
        <v>19.239999999999998</v>
      </c>
      <c r="D1078" s="1">
        <v>19.14</v>
      </c>
      <c r="E1078">
        <v>19.18</v>
      </c>
      <c r="F1078">
        <v>19.18</v>
      </c>
      <c r="G1078">
        <v>1.1731511740934339</v>
      </c>
      <c r="H1078">
        <v>19.263999999999999</v>
      </c>
      <c r="I1078">
        <v>19.013334</v>
      </c>
      <c r="J1078">
        <v>18.941334000000001</v>
      </c>
      <c r="K1078">
        <v>18.786999999999999</v>
      </c>
      <c r="L1078">
        <v>18.801538000000001</v>
      </c>
      <c r="M1078">
        <v>54.749009999999998</v>
      </c>
      <c r="N1078" s="1">
        <f>-100*(_xll.FDS($A$1,"P_PRICE_HIGH("&amp;A1078&amp;","&amp;A1078&amp;"-14D,,,,""PRICE"",""INTRA"")") - B1078)/(_xll.FDS($A$1,"P_PRICE_HIGH("&amp;A1078&amp;","&amp;A1078&amp;"-14D,,,,""PRICE"",""INTRA"")") - _xll.FDS($A$1,"P_PRICE_LOW("&amp;A1078&amp;","&amp;A1078&amp;"-14D,,,,""PRICE"",""INTRA"")"))</f>
        <v>-1881.1166182753129</v>
      </c>
      <c r="O1078">
        <v>-631</v>
      </c>
      <c r="P1078">
        <v>1.335227262195346</v>
      </c>
      <c r="Q1078">
        <v>1.2242253911984211</v>
      </c>
      <c r="R1078">
        <v>8.1456837101024728</v>
      </c>
      <c r="S1078">
        <v>7.5968398376244837</v>
      </c>
      <c r="T1078">
        <v>11.1640976066065</v>
      </c>
      <c r="U1078">
        <v>10.24991891153687</v>
      </c>
      <c r="V1078">
        <v>3.8697187216254401</v>
      </c>
      <c r="W1078">
        <v>4.1801298140438492</v>
      </c>
      <c r="X1078">
        <v>1.442098923772746</v>
      </c>
      <c r="Y1078">
        <v>39.478970601970069</v>
      </c>
      <c r="Z1078">
        <v>-2.2642759487205968E-2</v>
      </c>
      <c r="AA1078">
        <v>16.543715209614209</v>
      </c>
      <c r="AB1078">
        <v>6.694839261216166</v>
      </c>
      <c r="AC1078">
        <v>9.4493960197483009</v>
      </c>
      <c r="AD1078">
        <v>10.102397835581559</v>
      </c>
      <c r="AE1078">
        <v>63.289248550939867</v>
      </c>
    </row>
    <row r="1079" spans="1:31" x14ac:dyDescent="0.25">
      <c r="A1079" t="str">
        <v>1/17/12</v>
      </c>
      <c r="B1079">
        <v>19.82</v>
      </c>
      <c r="C1079">
        <v>19.84</v>
      </c>
      <c r="D1079" s="1">
        <v>19.3</v>
      </c>
      <c r="E1079">
        <v>19.82</v>
      </c>
      <c r="F1079">
        <v>19.82</v>
      </c>
      <c r="G1079">
        <v>1.294994674685084</v>
      </c>
      <c r="H1079">
        <v>19.396000000000001</v>
      </c>
      <c r="I1079">
        <v>19.121666000000001</v>
      </c>
      <c r="J1079">
        <v>19.027999999999999</v>
      </c>
      <c r="K1079">
        <v>18.869</v>
      </c>
      <c r="L1079">
        <v>18.818462</v>
      </c>
      <c r="M1079">
        <v>63.994050000000001</v>
      </c>
      <c r="N1079" s="1">
        <f>-100*(_xll.FDS($A$1,"P_PRICE_HIGH("&amp;A1079&amp;","&amp;A1079&amp;"-14D,,,,""PRICE"",""INTRA"")") - B1079)/(_xll.FDS($A$1,"P_PRICE_HIGH("&amp;A1079&amp;","&amp;A1079&amp;"-14D,,,,""PRICE"",""INTRA"")") - _xll.FDS($A$1,"P_PRICE_LOW("&amp;A1079&amp;","&amp;A1079&amp;"-14D,,,,""PRICE"",""INTRA"")"))</f>
        <v>-1457.1776571330988</v>
      </c>
      <c r="O1079">
        <v>-585</v>
      </c>
      <c r="P1079">
        <v>1.3782938351151539</v>
      </c>
      <c r="Q1079">
        <v>1.263467546153227</v>
      </c>
      <c r="R1079">
        <v>8.3909316002474572</v>
      </c>
      <c r="S1079">
        <v>7.847863945803299</v>
      </c>
      <c r="T1079">
        <v>11.38096856457592</v>
      </c>
      <c r="U1079">
        <v>10.41731645442033</v>
      </c>
      <c r="V1079">
        <v>3.7505403300393678</v>
      </c>
      <c r="W1079">
        <v>4.0535476619861051</v>
      </c>
      <c r="X1079">
        <v>99.799157980749214</v>
      </c>
      <c r="Y1079">
        <v>39.563136609623363</v>
      </c>
      <c r="Z1079">
        <v>-7.7158299243857476E-2</v>
      </c>
      <c r="AA1079">
        <v>15.40754378100657</v>
      </c>
      <c r="AB1079">
        <v>6.9666971980647308</v>
      </c>
      <c r="AC1079">
        <v>9.7655623304145092</v>
      </c>
      <c r="AD1079">
        <v>10.46801265344687</v>
      </c>
      <c r="AE1079">
        <v>63.205683145761952</v>
      </c>
    </row>
    <row r="1080" spans="1:31" x14ac:dyDescent="0.25">
      <c r="A1080" t="str">
        <v>1/18/12</v>
      </c>
      <c r="B1080">
        <v>19.88</v>
      </c>
      <c r="C1080">
        <v>19.920000000000002</v>
      </c>
      <c r="D1080" s="1">
        <v>19.78</v>
      </c>
      <c r="E1080">
        <v>19.899999999999999</v>
      </c>
      <c r="F1080">
        <v>19.899999999999999</v>
      </c>
      <c r="G1080">
        <v>1.2691145182830601</v>
      </c>
      <c r="H1080">
        <v>19.504000000000001</v>
      </c>
      <c r="I1080">
        <v>19.23</v>
      </c>
      <c r="J1080">
        <v>19.101334000000001</v>
      </c>
      <c r="K1080">
        <v>18.940000000000001</v>
      </c>
      <c r="L1080">
        <v>18.842307999999999</v>
      </c>
      <c r="M1080">
        <v>64.700119999999998</v>
      </c>
      <c r="N1080" s="1">
        <f>-100*(_xll.FDS($A$1,"P_PRICE_HIGH("&amp;A1080&amp;","&amp;A1080&amp;"-14D,,,,""PRICE"",""INTRA"")") - B1080)/(_xll.FDS($A$1,"P_PRICE_HIGH("&amp;A1080&amp;","&amp;A1080&amp;"-14D,,,,""PRICE"",""INTRA"")") - _xll.FDS($A$1,"P_PRICE_LOW("&amp;A1080&amp;","&amp;A1080&amp;"-14D,,,,""PRICE"",""INTRA"")"))</f>
        <v>-1375.1952157317025</v>
      </c>
      <c r="O1080">
        <v>-583</v>
      </c>
      <c r="P1080">
        <v>1.383973357374314</v>
      </c>
      <c r="Q1080">
        <v>1.268529250105989</v>
      </c>
      <c r="R1080">
        <v>8.400897199399525</v>
      </c>
      <c r="S1080">
        <v>7.8800061283037213</v>
      </c>
      <c r="T1080">
        <v>11.306260963434489</v>
      </c>
      <c r="U1080">
        <v>10.36072244378261</v>
      </c>
      <c r="V1080">
        <v>3.7326208074067782</v>
      </c>
      <c r="W1080">
        <v>4.0251401286119206</v>
      </c>
      <c r="X1080">
        <v>34.41338281578988</v>
      </c>
      <c r="Y1080">
        <v>39.480326925512117</v>
      </c>
      <c r="Z1080">
        <v>-0.25717423046439081</v>
      </c>
      <c r="AA1080">
        <v>15.00252537157643</v>
      </c>
      <c r="AB1080">
        <v>6.7875983423777777</v>
      </c>
      <c r="AC1080">
        <v>9.8143266017899258</v>
      </c>
      <c r="AD1080">
        <v>10.50506478546243</v>
      </c>
      <c r="AE1080">
        <v>63.122334398253663</v>
      </c>
    </row>
    <row r="1081" spans="1:31" x14ac:dyDescent="0.25">
      <c r="A1081" t="str">
        <v>1/19/12</v>
      </c>
      <c r="B1081">
        <v>20.149999999999999</v>
      </c>
      <c r="C1081">
        <v>20.149999999999999</v>
      </c>
      <c r="D1081" s="1">
        <v>19.96</v>
      </c>
      <c r="E1081">
        <v>20.149999999999999</v>
      </c>
      <c r="F1081">
        <v>20.149999999999999</v>
      </c>
      <c r="G1081">
        <v>1.2223145635275681</v>
      </c>
      <c r="H1081">
        <v>19.678000000000001</v>
      </c>
      <c r="I1081">
        <v>19.324166999999999</v>
      </c>
      <c r="J1081">
        <v>19.200665999999998</v>
      </c>
      <c r="K1081">
        <v>19.0365</v>
      </c>
      <c r="L1081">
        <v>18.898077000000001</v>
      </c>
      <c r="M1081">
        <v>67.763596000000007</v>
      </c>
      <c r="N1081" s="1">
        <f>-100*(_xll.FDS($A$1,"P_PRICE_HIGH("&amp;A1081&amp;","&amp;A1081&amp;"-14D,,,,""PRICE"",""INTRA"")") - B1081)/(_xll.FDS($A$1,"P_PRICE_HIGH("&amp;A1081&amp;","&amp;A1081&amp;"-14D,,,,""PRICE"",""INTRA"")") - _xll.FDS($A$1,"P_PRICE_LOW("&amp;A1081&amp;","&amp;A1081&amp;"-14D,,,,""PRICE"",""INTRA"")"))</f>
        <v>-1199.0154745508896</v>
      </c>
      <c r="O1081">
        <v>-560</v>
      </c>
      <c r="P1081">
        <v>1.4003370250501459</v>
      </c>
      <c r="Q1081">
        <v>1.283352950343581</v>
      </c>
      <c r="R1081">
        <v>8.5142631867871703</v>
      </c>
      <c r="S1081">
        <v>7.9116303274949349</v>
      </c>
      <c r="T1081">
        <v>11.33949644674018</v>
      </c>
      <c r="U1081">
        <v>10.381727320269169</v>
      </c>
      <c r="V1081">
        <v>3.6872789048536561</v>
      </c>
      <c r="W1081">
        <v>3.9751207818183438</v>
      </c>
      <c r="X1081">
        <v>79.939817773567441</v>
      </c>
      <c r="Y1081">
        <v>39.563412650255692</v>
      </c>
      <c r="Z1081">
        <v>-0.28302287622159478</v>
      </c>
      <c r="AA1081">
        <v>15.823382452544219</v>
      </c>
      <c r="AB1081">
        <v>6.4300644304226688</v>
      </c>
      <c r="AC1081">
        <v>9.9593423466139015</v>
      </c>
      <c r="AD1081">
        <v>10.629362917842039</v>
      </c>
      <c r="AE1081">
        <v>63.089904453793217</v>
      </c>
    </row>
    <row r="1082" spans="1:31" x14ac:dyDescent="0.25">
      <c r="A1082" t="str">
        <v>1/20/12</v>
      </c>
      <c r="B1082">
        <v>20.25</v>
      </c>
      <c r="C1082">
        <v>20.350000000000001</v>
      </c>
      <c r="D1082" s="1">
        <v>20.100000000000001</v>
      </c>
      <c r="E1082">
        <v>20.3</v>
      </c>
      <c r="F1082">
        <v>20.3</v>
      </c>
      <c r="G1082">
        <v>1.21658252917594</v>
      </c>
      <c r="H1082">
        <v>19.852</v>
      </c>
      <c r="I1082">
        <v>19.436665999999999</v>
      </c>
      <c r="J1082">
        <v>19.315999999999999</v>
      </c>
      <c r="K1082">
        <v>19.138000000000002</v>
      </c>
      <c r="L1082">
        <v>18.958462000000001</v>
      </c>
      <c r="M1082">
        <v>68.842124999999996</v>
      </c>
      <c r="N1082" s="1">
        <f>-100*(_xll.FDS($A$1,"P_PRICE_HIGH("&amp;A1082&amp;","&amp;A1082&amp;"-14D,,,,""PRICE"",""INTRA"")") - B1082)/(_xll.FDS($A$1,"P_PRICE_HIGH("&amp;A1082&amp;","&amp;A1082&amp;"-14D,,,,""PRICE"",""INTRA"")") - _xll.FDS($A$1,"P_PRICE_LOW("&amp;A1082&amp;","&amp;A1082&amp;"-14D,,,,""PRICE"",""INTRA"")"))</f>
        <v>-1083.5271776553618</v>
      </c>
      <c r="O1082">
        <v>-543</v>
      </c>
      <c r="P1082">
        <v>1.413330986548258</v>
      </c>
      <c r="Q1082">
        <v>1.295490858606422</v>
      </c>
      <c r="R1082">
        <v>8.3897693075681818</v>
      </c>
      <c r="S1082">
        <v>7.9362171134870927</v>
      </c>
      <c r="T1082">
        <v>11.42310834334442</v>
      </c>
      <c r="U1082">
        <v>10.446353484076811</v>
      </c>
      <c r="V1082">
        <v>3.6515501351049289</v>
      </c>
      <c r="W1082">
        <v>3.9365487606254801</v>
      </c>
      <c r="X1082">
        <v>27.75732554230752</v>
      </c>
      <c r="Y1082">
        <v>39.376150262592063</v>
      </c>
      <c r="Z1082">
        <v>-0.19026087042764331</v>
      </c>
      <c r="AA1082">
        <v>16.223655918743759</v>
      </c>
      <c r="AB1082">
        <v>6.39594127571511</v>
      </c>
      <c r="AC1082">
        <v>10.009408292030789</v>
      </c>
      <c r="AD1082">
        <v>10.678493506004321</v>
      </c>
      <c r="AE1082">
        <v>63.11433205800693</v>
      </c>
    </row>
    <row r="1083" spans="1:31" x14ac:dyDescent="0.25">
      <c r="A1083" t="str">
        <v>1/26/12</v>
      </c>
      <c r="B1083">
        <v>20.6</v>
      </c>
      <c r="C1083">
        <v>20.65</v>
      </c>
      <c r="D1083" s="1">
        <v>20.5</v>
      </c>
      <c r="E1083">
        <v>20.65</v>
      </c>
      <c r="F1083">
        <v>20.65</v>
      </c>
      <c r="G1083">
        <v>1.2151567259870171</v>
      </c>
      <c r="H1083">
        <v>20.14</v>
      </c>
      <c r="I1083">
        <v>19.57</v>
      </c>
      <c r="J1083">
        <v>19.450665999999998</v>
      </c>
      <c r="K1083">
        <v>19.241</v>
      </c>
      <c r="L1083">
        <v>19.035385000000002</v>
      </c>
      <c r="M1083">
        <v>72.331320000000005</v>
      </c>
      <c r="N1083" s="1">
        <f>-100*(_xll.FDS($A$1,"P_PRICE_HIGH("&amp;A1083&amp;","&amp;A1083&amp;"-14D,,,,""PRICE"",""INTRA"")") - B1083)/(_xll.FDS($A$1,"P_PRICE_HIGH("&amp;A1083&amp;","&amp;A1083&amp;"-14D,,,,""PRICE"",""INTRA"")") - _xll.FDS($A$1,"P_PRICE_LOW("&amp;A1083&amp;","&amp;A1083&amp;"-14D,,,,""PRICE"",""INTRA"")"))</f>
        <v>-950.08764873548648</v>
      </c>
      <c r="O1083">
        <v>-508</v>
      </c>
      <c r="P1083">
        <v>1.434772517889721</v>
      </c>
      <c r="Q1083">
        <v>1.315509681148872</v>
      </c>
      <c r="R1083">
        <v>8.5639860922011337</v>
      </c>
      <c r="S1083">
        <v>8.0467096403770348</v>
      </c>
      <c r="T1083">
        <v>11.48018390711157</v>
      </c>
      <c r="U1083">
        <v>10.50090509265187</v>
      </c>
      <c r="V1083">
        <v>3.6001019442770081</v>
      </c>
      <c r="W1083">
        <v>3.8847374116170612</v>
      </c>
      <c r="X1083">
        <v>93.930755033017292</v>
      </c>
      <c r="Y1083">
        <v>39.390021620383742</v>
      </c>
      <c r="Z1083">
        <v>-0.31978284551922548</v>
      </c>
      <c r="AA1083">
        <v>15.40779127633995</v>
      </c>
      <c r="AB1083">
        <v>6.6308828424545458</v>
      </c>
      <c r="AC1083">
        <v>10.148357490631559</v>
      </c>
      <c r="AD1083">
        <v>10.8563121838563</v>
      </c>
      <c r="AE1083">
        <v>63.009046785974732</v>
      </c>
    </row>
    <row r="1084" spans="1:31" x14ac:dyDescent="0.25">
      <c r="A1084" t="str">
        <v>1/27/12</v>
      </c>
      <c r="B1084">
        <v>20.7</v>
      </c>
      <c r="C1084">
        <v>20.8</v>
      </c>
      <c r="D1084" s="1">
        <v>20.5</v>
      </c>
      <c r="E1084">
        <v>20.7</v>
      </c>
      <c r="F1084">
        <v>20.7</v>
      </c>
      <c r="G1084">
        <v>1.206056885214182</v>
      </c>
      <c r="H1084">
        <v>20.315999999999999</v>
      </c>
      <c r="I1084">
        <v>19.733333999999999</v>
      </c>
      <c r="J1084">
        <v>19.562666</v>
      </c>
      <c r="K1084">
        <v>19.350000000000001</v>
      </c>
      <c r="L1084">
        <v>19.12077</v>
      </c>
      <c r="M1084">
        <v>73.252939999999995</v>
      </c>
      <c r="N1084" s="1">
        <f>-100*(_xll.FDS($A$1,"P_PRICE_HIGH("&amp;A1084&amp;","&amp;A1084&amp;"-14D,,,,""PRICE"",""INTRA"")") - B1084)/(_xll.FDS($A$1,"P_PRICE_HIGH("&amp;A1084&amp;","&amp;A1084&amp;"-14D,,,,""PRICE"",""INTRA"")") - _xll.FDS($A$1,"P_PRICE_LOW("&amp;A1084&amp;","&amp;A1084&amp;"-14D,,,,""PRICE"",""INTRA"")"))</f>
        <v>-899.05854997465019</v>
      </c>
      <c r="O1084">
        <v>-502</v>
      </c>
      <c r="P1084">
        <v>1.438998869040846</v>
      </c>
      <c r="Q1084">
        <v>1.3187320077456419</v>
      </c>
      <c r="R1084">
        <v>8.5741863680432235</v>
      </c>
      <c r="S1084">
        <v>8.0493869738726165</v>
      </c>
      <c r="T1084">
        <v>11.52666709939747</v>
      </c>
      <c r="U1084">
        <v>10.547905552684689</v>
      </c>
      <c r="V1084">
        <v>3.5885015774579809</v>
      </c>
      <c r="W1084">
        <v>3.8729023902235129</v>
      </c>
      <c r="X1084">
        <v>78.835890263856029</v>
      </c>
      <c r="Y1084">
        <v>39.378334520549593</v>
      </c>
      <c r="Z1084">
        <v>-0.52073631754821736</v>
      </c>
      <c r="AA1084">
        <v>15.20083447604744</v>
      </c>
      <c r="AB1084">
        <v>6.6328310715702221</v>
      </c>
      <c r="AC1084">
        <v>10.17665244231855</v>
      </c>
      <c r="AD1084">
        <v>10.887482968259871</v>
      </c>
      <c r="AE1084">
        <v>62.967528900527647</v>
      </c>
    </row>
    <row r="1085" spans="1:31" x14ac:dyDescent="0.25">
      <c r="A1085" t="str">
        <v>1/30/12</v>
      </c>
      <c r="B1085">
        <v>20.350000000000001</v>
      </c>
      <c r="C1085">
        <v>20.7</v>
      </c>
      <c r="D1085" s="1">
        <v>20.350000000000001</v>
      </c>
      <c r="E1085">
        <v>20.399999999999999</v>
      </c>
      <c r="F1085">
        <v>20.399999999999999</v>
      </c>
      <c r="G1085">
        <v>1.289023447781001</v>
      </c>
      <c r="H1085">
        <v>20.41</v>
      </c>
      <c r="I1085">
        <v>19.839167</v>
      </c>
      <c r="J1085">
        <v>19.659334000000001</v>
      </c>
      <c r="K1085">
        <v>19.4285</v>
      </c>
      <c r="L1085">
        <v>19.204231</v>
      </c>
      <c r="M1085">
        <v>65.081940000000003</v>
      </c>
      <c r="N1085" s="1">
        <f>-100*(_xll.FDS($A$1,"P_PRICE_HIGH("&amp;A1085&amp;","&amp;A1085&amp;"-14D,,,,""PRICE"",""INTRA"")") - B1085)/(_xll.FDS($A$1,"P_PRICE_HIGH("&amp;A1085&amp;","&amp;A1085&amp;"-14D,,,,""PRICE"",""INTRA"")") - _xll.FDS($A$1,"P_PRICE_LOW("&amp;A1085&amp;","&amp;A1085&amp;"-14D,,,,""PRICE"",""INTRA"")"))</f>
        <v>-899.0738474448857</v>
      </c>
      <c r="O1085">
        <v>-535</v>
      </c>
      <c r="P1085">
        <v>1.417730492255431</v>
      </c>
      <c r="Q1085">
        <v>1.2987446721793221</v>
      </c>
      <c r="R1085">
        <v>8.4415122560645131</v>
      </c>
      <c r="S1085">
        <v>7.9253234638211536</v>
      </c>
      <c r="T1085">
        <v>11.38027135574815</v>
      </c>
      <c r="U1085">
        <v>10.40890700225037</v>
      </c>
      <c r="V1085">
        <v>3.6397549364342838</v>
      </c>
      <c r="W1085">
        <v>3.9246080390196858</v>
      </c>
      <c r="X1085">
        <v>2.9574043968687729</v>
      </c>
      <c r="Y1085">
        <v>39.380723592953551</v>
      </c>
      <c r="Z1085">
        <v>-0.51162620241965917</v>
      </c>
      <c r="AA1085">
        <v>14.878556972378419</v>
      </c>
      <c r="AB1085">
        <v>6.5641818222028592</v>
      </c>
      <c r="AC1085">
        <v>10.04457606117936</v>
      </c>
      <c r="AD1085">
        <v>10.74547353988382</v>
      </c>
      <c r="AE1085">
        <v>62.962004611682083</v>
      </c>
    </row>
    <row r="1086" spans="1:31" x14ac:dyDescent="0.25">
      <c r="A1086" t="str">
        <v>1/31/12</v>
      </c>
      <c r="B1086">
        <v>20.5</v>
      </c>
      <c r="C1086">
        <v>20.7</v>
      </c>
      <c r="D1086" s="1">
        <v>20.350000000000001</v>
      </c>
      <c r="E1086">
        <v>20.55</v>
      </c>
      <c r="F1086">
        <v>20.55</v>
      </c>
      <c r="G1086">
        <v>1.266980859578053</v>
      </c>
      <c r="H1086">
        <v>20.48</v>
      </c>
      <c r="I1086">
        <v>19.950834</v>
      </c>
      <c r="J1086">
        <v>19.759333000000002</v>
      </c>
      <c r="K1086">
        <v>19.520499999999998</v>
      </c>
      <c r="L1086">
        <v>19.282692000000001</v>
      </c>
      <c r="M1086">
        <v>66.791589999999999</v>
      </c>
      <c r="N1086" s="1">
        <f>-100*(_xll.FDS($A$1,"P_PRICE_HIGH("&amp;A1086&amp;","&amp;A1086&amp;"-14D,,,,""PRICE"",""INTRA"")") - B1086)/(_xll.FDS($A$1,"P_PRICE_HIGH("&amp;A1086&amp;","&amp;A1086&amp;"-14D,,,,""PRICE"",""INTRA"")") - _xll.FDS($A$1,"P_PRICE_LOW("&amp;A1086&amp;","&amp;A1086&amp;"-14D,,,,""PRICE"",""INTRA"")"))</f>
        <v>-899.06729138621336</v>
      </c>
      <c r="O1086">
        <v>-513</v>
      </c>
      <c r="P1086">
        <v>1.4302085934549591</v>
      </c>
      <c r="Q1086">
        <v>1.3100014732087051</v>
      </c>
      <c r="R1086">
        <v>8.526503225353947</v>
      </c>
      <c r="S1086">
        <v>8.0107363682999022</v>
      </c>
      <c r="T1086">
        <v>11.469676177331539</v>
      </c>
      <c r="U1086">
        <v>10.47820861885938</v>
      </c>
      <c r="V1086">
        <v>3.6175846502775508</v>
      </c>
      <c r="W1086">
        <v>3.9013467979955871</v>
      </c>
      <c r="X1086">
        <v>91.935378584810707</v>
      </c>
      <c r="Y1086">
        <v>39.382687604691263</v>
      </c>
      <c r="Z1086">
        <v>-0.3875469466697829</v>
      </c>
      <c r="AA1086">
        <v>14.473765592844851</v>
      </c>
      <c r="AB1086">
        <v>7.2184189955941562</v>
      </c>
      <c r="AC1086">
        <v>10.104888959736099</v>
      </c>
      <c r="AD1086">
        <v>10.87212668513887</v>
      </c>
      <c r="AE1086">
        <v>63.014604414551407</v>
      </c>
    </row>
    <row r="1087" spans="1:31" x14ac:dyDescent="0.25">
      <c r="A1087" t="str">
        <v>2/01/12</v>
      </c>
      <c r="B1087">
        <v>20.55</v>
      </c>
      <c r="C1087">
        <v>20.75</v>
      </c>
      <c r="D1087" s="1">
        <v>20.45</v>
      </c>
      <c r="E1087">
        <v>20.55</v>
      </c>
      <c r="F1087">
        <v>20.55</v>
      </c>
      <c r="G1087">
        <v>1.235542916555505</v>
      </c>
      <c r="H1087">
        <v>20.54</v>
      </c>
      <c r="I1087">
        <v>20.051666000000001</v>
      </c>
      <c r="J1087">
        <v>19.88</v>
      </c>
      <c r="K1087">
        <v>19.622</v>
      </c>
      <c r="L1087">
        <v>19.372306999999999</v>
      </c>
      <c r="M1087">
        <v>67.365170000000006</v>
      </c>
      <c r="N1087" s="1">
        <f>-100*(_xll.FDS($A$1,"P_PRICE_HIGH("&amp;A1087&amp;","&amp;A1087&amp;"-14D,,,,""PRICE"",""INTRA"")") - B1087)/(_xll.FDS($A$1,"P_PRICE_HIGH("&amp;A1087&amp;","&amp;A1087&amp;"-14D,,,,""PRICE"",""INTRA"")") - _xll.FDS($A$1,"P_PRICE_LOW("&amp;A1087&amp;","&amp;A1087&amp;"-14D,,,,""PRICE"",""INTRA"")"))</f>
        <v>-899.06510603332265</v>
      </c>
      <c r="O1087">
        <v>-515</v>
      </c>
      <c r="P1087">
        <v>1.424332822326299</v>
      </c>
      <c r="Q1087">
        <v>1.3051682137305129</v>
      </c>
      <c r="R1087">
        <v>8.535659452876569</v>
      </c>
      <c r="S1087">
        <v>7.9899843041991554</v>
      </c>
      <c r="T1087">
        <v>11.45695297954734</v>
      </c>
      <c r="U1087">
        <v>10.463775718818759</v>
      </c>
      <c r="V1087">
        <v>3.646729851793459</v>
      </c>
      <c r="W1087">
        <v>3.9180219310642639</v>
      </c>
      <c r="X1087">
        <v>27.671880699826861</v>
      </c>
      <c r="Y1087">
        <v>39.420054142629247</v>
      </c>
      <c r="Z1087">
        <v>-0.4505408530984869</v>
      </c>
      <c r="AA1087">
        <v>14.953866211884289</v>
      </c>
      <c r="AB1087">
        <v>7.1933386353968451</v>
      </c>
      <c r="AC1087">
        <v>10.071942478742789</v>
      </c>
      <c r="AD1087">
        <v>10.835127782612201</v>
      </c>
      <c r="AE1087">
        <v>63.015560293793868</v>
      </c>
    </row>
    <row r="1088" spans="1:31" x14ac:dyDescent="0.25">
      <c r="A1088" t="str">
        <v>2/02/12</v>
      </c>
      <c r="B1088">
        <v>20.9</v>
      </c>
      <c r="C1088">
        <v>20.95</v>
      </c>
      <c r="D1088" s="1">
        <v>20.75</v>
      </c>
      <c r="E1088">
        <v>20.95</v>
      </c>
      <c r="F1088">
        <v>20.95</v>
      </c>
      <c r="G1088">
        <v>1.261556009911011</v>
      </c>
      <c r="H1088">
        <v>20.6</v>
      </c>
      <c r="I1088">
        <v>20.186665999999999</v>
      </c>
      <c r="J1088">
        <v>20.001332999999999</v>
      </c>
      <c r="K1088">
        <v>19.738</v>
      </c>
      <c r="L1088">
        <v>19.475383999999998</v>
      </c>
      <c r="M1088">
        <v>71.124920000000003</v>
      </c>
      <c r="N1088" s="1">
        <f>-100*(_xll.FDS($A$1,"P_PRICE_HIGH("&amp;A1088&amp;","&amp;A1088&amp;"-14D,,,,""PRICE"",""INTRA"")") - B1088)/(_xll.FDS($A$1,"P_PRICE_HIGH("&amp;A1088&amp;","&amp;A1088&amp;"-14D,,,,""PRICE"",""INTRA"")") - _xll.FDS($A$1,"P_PRICE_LOW("&amp;A1088&amp;","&amp;A1088&amp;"-14D,,,,""PRICE"",""INTRA"")"))</f>
        <v>-1089.8257081754787</v>
      </c>
      <c r="O1088">
        <v>-482</v>
      </c>
      <c r="P1088">
        <v>1.451889596780811</v>
      </c>
      <c r="Q1088">
        <v>1.330307401895567</v>
      </c>
      <c r="R1088">
        <v>8.6535572250660344</v>
      </c>
      <c r="S1088">
        <v>8.1103400496003797</v>
      </c>
      <c r="T1088">
        <v>11.574288301211229</v>
      </c>
      <c r="U1088">
        <v>10.573960796379669</v>
      </c>
      <c r="V1088">
        <v>3.5754589570128221</v>
      </c>
      <c r="W1088">
        <v>3.8381287010283098</v>
      </c>
      <c r="X1088">
        <v>96.348063858588503</v>
      </c>
      <c r="Y1088">
        <v>39.454497519778883</v>
      </c>
      <c r="Z1088">
        <v>-0.55191816843631414</v>
      </c>
      <c r="AA1088">
        <v>14.388708203728131</v>
      </c>
      <c r="AB1088">
        <v>6.8564560089878244</v>
      </c>
      <c r="AC1088">
        <v>10.290735469694519</v>
      </c>
      <c r="AD1088">
        <v>11.03959625379559</v>
      </c>
      <c r="AE1088">
        <v>62.92734876164954</v>
      </c>
    </row>
    <row r="1089" spans="1:31" x14ac:dyDescent="0.25">
      <c r="A1089" t="str">
        <v>2/03/12</v>
      </c>
      <c r="B1089">
        <v>20.9</v>
      </c>
      <c r="C1089">
        <v>21</v>
      </c>
      <c r="D1089" s="1">
        <v>20.8</v>
      </c>
      <c r="E1089">
        <v>20.95</v>
      </c>
      <c r="F1089">
        <v>20.95</v>
      </c>
      <c r="G1089">
        <v>1.1973851138905061</v>
      </c>
      <c r="H1089">
        <v>20.64</v>
      </c>
      <c r="I1089">
        <v>20.313334000000001</v>
      </c>
      <c r="J1089">
        <v>20.117332000000001</v>
      </c>
      <c r="K1089">
        <v>19.832000000000001</v>
      </c>
      <c r="L1089">
        <v>19.566154000000001</v>
      </c>
      <c r="M1089">
        <v>71.124920000000003</v>
      </c>
      <c r="N1089" s="1">
        <f>-100*(_xll.FDS($A$1,"P_PRICE_HIGH("&amp;A1089&amp;","&amp;A1089&amp;"-14D,,,,""PRICE"",""INTRA"")") - B1089)/(_xll.FDS($A$1,"P_PRICE_HIGH("&amp;A1089&amp;","&amp;A1089&amp;"-14D,,,,""PRICE"",""INTRA"")") - _xll.FDS($A$1,"P_PRICE_LOW("&amp;A1089&amp;","&amp;A1089&amp;"-14D,,,,""PRICE"",""INTRA"")"))</f>
        <v>-1145.5580061755611</v>
      </c>
      <c r="O1089">
        <v>-474</v>
      </c>
      <c r="P1089">
        <v>1.453904717231945</v>
      </c>
      <c r="Q1089">
        <v>1.3305614833220181</v>
      </c>
      <c r="R1089">
        <v>8.6655682561738772</v>
      </c>
      <c r="S1089">
        <v>8.1189715844133357</v>
      </c>
      <c r="T1089">
        <v>11.60019337766129</v>
      </c>
      <c r="U1089">
        <v>10.592423657394789</v>
      </c>
      <c r="V1089">
        <v>3.568688167064106</v>
      </c>
      <c r="W1089">
        <v>3.8255491413487648</v>
      </c>
      <c r="X1089">
        <v>32.736413346969783</v>
      </c>
      <c r="Y1089">
        <v>39.498257243525373</v>
      </c>
      <c r="Z1089">
        <v>-0.77868121178475258</v>
      </c>
      <c r="AA1089">
        <v>14.828857109508389</v>
      </c>
      <c r="AB1089">
        <v>6.5591649357730182</v>
      </c>
      <c r="AC1089">
        <v>10.337114884361281</v>
      </c>
      <c r="AD1089">
        <v>11.06746015006841</v>
      </c>
      <c r="AE1089">
        <v>62.90874603242721</v>
      </c>
    </row>
    <row r="1090" spans="1:31" x14ac:dyDescent="0.25">
      <c r="A1090" t="str">
        <v>2/06/12</v>
      </c>
      <c r="B1090">
        <v>20.9</v>
      </c>
      <c r="C1090">
        <v>21.15</v>
      </c>
      <c r="D1090" s="1">
        <v>20.8</v>
      </c>
      <c r="E1090">
        <v>20.9</v>
      </c>
      <c r="F1090">
        <v>20.9</v>
      </c>
      <c r="G1090">
        <v>1.174816882080485</v>
      </c>
      <c r="H1090">
        <v>20.75</v>
      </c>
      <c r="I1090">
        <v>20.458334000000001</v>
      </c>
      <c r="J1090">
        <v>20.221333000000001</v>
      </c>
      <c r="K1090">
        <v>19.931999999999999</v>
      </c>
      <c r="L1090">
        <v>19.657692000000001</v>
      </c>
      <c r="M1090">
        <v>71.124920000000003</v>
      </c>
      <c r="N1090" s="1">
        <f>-100*(_xll.FDS($A$1,"P_PRICE_HIGH("&amp;A1090&amp;","&amp;A1090&amp;"-14D,,,,""PRICE"",""INTRA"")") - B1090)/(_xll.FDS($A$1,"P_PRICE_HIGH("&amp;A1090&amp;","&amp;A1090&amp;"-14D,,,,""PRICE"",""INTRA"")") - _xll.FDS($A$1,"P_PRICE_LOW("&amp;A1090&amp;","&amp;A1090&amp;"-14D,,,,""PRICE"",""INTRA"")"))</f>
        <v>-1034.3211153808261</v>
      </c>
      <c r="O1090">
        <v>-479</v>
      </c>
      <c r="P1090">
        <v>1.4504319211121151</v>
      </c>
      <c r="Q1090">
        <v>1.327586164747421</v>
      </c>
      <c r="R1090">
        <v>8.624841995947687</v>
      </c>
      <c r="S1090">
        <v>8.0668414925133547</v>
      </c>
      <c r="T1090">
        <v>11.542490650349119</v>
      </c>
      <c r="U1090">
        <v>10.54217758786376</v>
      </c>
      <c r="V1090">
        <v>3.5735704365825982</v>
      </c>
      <c r="W1090">
        <v>3.828779661331343</v>
      </c>
      <c r="X1090">
        <v>20.103182709218022</v>
      </c>
      <c r="Y1090">
        <v>39.439040875991253</v>
      </c>
      <c r="Z1090">
        <v>-0.95350822571020621</v>
      </c>
      <c r="AA1090">
        <v>14.586987745312429</v>
      </c>
      <c r="AB1090">
        <v>6.4933057936967433</v>
      </c>
      <c r="AC1090">
        <v>10.313930540946149</v>
      </c>
      <c r="AD1090">
        <v>11.03881936366189</v>
      </c>
      <c r="AE1090">
        <v>63.033337188393759</v>
      </c>
    </row>
    <row r="1091" spans="1:31" x14ac:dyDescent="0.25">
      <c r="A1091" t="str">
        <v>2/07/12</v>
      </c>
      <c r="B1091">
        <v>20.85</v>
      </c>
      <c r="C1091">
        <v>21.05</v>
      </c>
      <c r="D1091" s="1">
        <v>20.85</v>
      </c>
      <c r="E1091">
        <v>20.9</v>
      </c>
      <c r="F1091">
        <v>20.9</v>
      </c>
      <c r="G1091">
        <v>1.186434063319121</v>
      </c>
      <c r="H1091">
        <v>20.82</v>
      </c>
      <c r="I1091">
        <v>20.544167000000002</v>
      </c>
      <c r="J1091">
        <v>20.326000000000001</v>
      </c>
      <c r="K1091">
        <v>20.0245</v>
      </c>
      <c r="L1091">
        <v>19.737309</v>
      </c>
      <c r="M1091">
        <v>69.692345000000003</v>
      </c>
      <c r="N1091" s="1">
        <f>-100*(_xll.FDS($A$1,"P_PRICE_HIGH("&amp;A1091&amp;","&amp;A1091&amp;"-14D,,,,""PRICE"",""INTRA"")") - B1091)/(_xll.FDS($A$1,"P_PRICE_HIGH("&amp;A1091&amp;","&amp;A1091&amp;"-14D,,,,""PRICE"",""INTRA"")") - _xll.FDS($A$1,"P_PRICE_LOW("&amp;A1091&amp;","&amp;A1091&amp;"-14D,,,,""PRICE"",""INTRA"")"))</f>
        <v>-1034.3235786777027</v>
      </c>
      <c r="O1091">
        <v>-482</v>
      </c>
      <c r="P1091">
        <v>1.4489968567204079</v>
      </c>
      <c r="Q1091">
        <v>1.326333520726976</v>
      </c>
      <c r="R1091">
        <v>8.6243701476348136</v>
      </c>
      <c r="S1091">
        <v>8.0700669320780989</v>
      </c>
      <c r="T1091">
        <v>11.515751991846971</v>
      </c>
      <c r="U1091">
        <v>10.53666093992161</v>
      </c>
      <c r="V1091">
        <v>3.5771362960436321</v>
      </c>
      <c r="W1091">
        <v>3.831635734886607</v>
      </c>
      <c r="X1091">
        <v>21.529073209628159</v>
      </c>
      <c r="Y1091">
        <v>39.469716844560388</v>
      </c>
      <c r="Z1091">
        <v>-0.91534841306244319</v>
      </c>
      <c r="AA1091">
        <v>14.005345861004679</v>
      </c>
      <c r="AB1091">
        <v>6.7495558697671783</v>
      </c>
      <c r="AC1091">
        <v>10.31435473057986</v>
      </c>
      <c r="AD1091">
        <v>11.06223472493414</v>
      </c>
      <c r="AE1091">
        <v>63.005994286865473</v>
      </c>
    </row>
    <row r="1092" spans="1:31" x14ac:dyDescent="0.25">
      <c r="A1092" t="str">
        <v>2/08/12</v>
      </c>
      <c r="B1092">
        <v>21.2</v>
      </c>
      <c r="C1092">
        <v>21.25</v>
      </c>
      <c r="D1092" s="1">
        <v>20.9</v>
      </c>
      <c r="E1092">
        <v>21.25</v>
      </c>
      <c r="F1092">
        <v>21.25</v>
      </c>
      <c r="G1092">
        <v>1.1315519177177109</v>
      </c>
      <c r="H1092">
        <v>20.95</v>
      </c>
      <c r="I1092">
        <v>20.654167000000001</v>
      </c>
      <c r="J1092">
        <v>20.447331999999999</v>
      </c>
      <c r="K1092">
        <v>20.147500000000001</v>
      </c>
      <c r="L1092">
        <v>19.835000000000001</v>
      </c>
      <c r="M1092">
        <v>73.687560000000005</v>
      </c>
      <c r="N1092" s="1">
        <f>-100*(_xll.FDS($A$1,"P_PRICE_HIGH("&amp;A1092&amp;","&amp;A1092&amp;"-14D,,,,""PRICE"",""INTRA"")") - B1092)/(_xll.FDS($A$1,"P_PRICE_HIGH("&amp;A1092&amp;","&amp;A1092&amp;"-14D,,,,""PRICE"",""INTRA"")") - _xll.FDS($A$1,"P_PRICE_LOW("&amp;A1092&amp;","&amp;A1092&amp;"-14D,,,,""PRICE"",""INTRA"")"))</f>
        <v>-1030.7389157726313</v>
      </c>
      <c r="O1092">
        <v>-440</v>
      </c>
      <c r="P1092">
        <v>1.471822888660647</v>
      </c>
      <c r="Q1092">
        <v>1.349636718518699</v>
      </c>
      <c r="R1092">
        <v>8.7518474128157298</v>
      </c>
      <c r="S1092">
        <v>8.1987340897183181</v>
      </c>
      <c r="T1092">
        <v>11.685334129756139</v>
      </c>
      <c r="U1092">
        <v>10.68378913860632</v>
      </c>
      <c r="V1092">
        <v>3.5290866749246281</v>
      </c>
      <c r="W1092">
        <v>3.7827728027569378</v>
      </c>
      <c r="X1092">
        <v>97.720024369363557</v>
      </c>
      <c r="Y1092">
        <v>39.522883125315978</v>
      </c>
      <c r="Z1092">
        <v>-0.93619455585681233</v>
      </c>
      <c r="AA1092">
        <v>13.940294437215821</v>
      </c>
      <c r="AB1092">
        <v>6.8173171594492654</v>
      </c>
      <c r="AC1092">
        <v>10.461866258985269</v>
      </c>
      <c r="AD1092">
        <v>11.22643629911612</v>
      </c>
      <c r="AE1092">
        <v>62.904162597767041</v>
      </c>
    </row>
    <row r="1093" spans="1:31" x14ac:dyDescent="0.25">
      <c r="A1093" t="str">
        <v>2/09/12</v>
      </c>
      <c r="B1093">
        <v>21.2</v>
      </c>
      <c r="C1093">
        <v>21.25</v>
      </c>
      <c r="D1093" s="1">
        <v>20.95</v>
      </c>
      <c r="E1093">
        <v>21.2</v>
      </c>
      <c r="F1093">
        <v>21.2</v>
      </c>
      <c r="G1093">
        <v>1.103842892298702</v>
      </c>
      <c r="H1093">
        <v>21.01</v>
      </c>
      <c r="I1093">
        <v>20.741667</v>
      </c>
      <c r="J1093">
        <v>20.583334000000001</v>
      </c>
      <c r="K1093">
        <v>20.253499999999999</v>
      </c>
      <c r="L1093">
        <v>19.938075999999999</v>
      </c>
      <c r="M1093">
        <v>73.687560000000005</v>
      </c>
      <c r="N1093" s="1">
        <f>-100*(_xll.FDS($A$1,"P_PRICE_HIGH("&amp;A1093&amp;","&amp;A1093&amp;"-14D,,,,""PRICE"",""INTRA"")") - B1093)/(_xll.FDS($A$1,"P_PRICE_HIGH("&amp;A1093&amp;","&amp;A1093&amp;"-14D,,,,""PRICE"",""INTRA"")") - _xll.FDS($A$1,"P_PRICE_LOW("&amp;A1093&amp;","&amp;A1093&amp;"-14D,,,,""PRICE"",""INTRA"")"))</f>
        <v>-1118.8528383791631</v>
      </c>
      <c r="O1093">
        <v>-442</v>
      </c>
      <c r="P1093">
        <v>1.4694741619454921</v>
      </c>
      <c r="Q1093">
        <v>1.347854350812258</v>
      </c>
      <c r="R1093">
        <v>8.7550446499262282</v>
      </c>
      <c r="S1093">
        <v>8.1872862313412966</v>
      </c>
      <c r="T1093">
        <v>11.6736502582815</v>
      </c>
      <c r="U1093">
        <v>10.709833340531221</v>
      </c>
      <c r="V1093">
        <v>3.5374161475273969</v>
      </c>
      <c r="W1093">
        <v>3.78415731427358</v>
      </c>
      <c r="X1093">
        <v>23.39587345102732</v>
      </c>
      <c r="Y1093">
        <v>39.399434406078512</v>
      </c>
      <c r="Z1093">
        <v>-0.7106971068764576</v>
      </c>
      <c r="AA1093">
        <v>14.248730045605789</v>
      </c>
      <c r="AB1093">
        <v>7.0974868068024968</v>
      </c>
      <c r="AC1093">
        <v>10.425224939085931</v>
      </c>
      <c r="AD1093">
        <v>11.213667693675029</v>
      </c>
      <c r="AE1093">
        <v>62.8526666800988</v>
      </c>
    </row>
    <row r="1094" spans="1:31" x14ac:dyDescent="0.25">
      <c r="A1094" t="str">
        <v>2/10/12</v>
      </c>
      <c r="B1094">
        <v>20.95</v>
      </c>
      <c r="C1094">
        <v>21.15</v>
      </c>
      <c r="D1094" s="1">
        <v>20.85</v>
      </c>
      <c r="E1094">
        <v>20.95</v>
      </c>
      <c r="F1094">
        <v>20.95</v>
      </c>
      <c r="G1094">
        <v>1.1685572208469861</v>
      </c>
      <c r="H1094">
        <v>21.02</v>
      </c>
      <c r="I1094">
        <v>20.8</v>
      </c>
      <c r="J1094">
        <v>20.658667000000001</v>
      </c>
      <c r="K1094">
        <v>20.343</v>
      </c>
      <c r="L1094">
        <v>20.029229999999998</v>
      </c>
      <c r="M1094">
        <v>66.432969999999997</v>
      </c>
      <c r="N1094" s="1">
        <f>-100*(_xll.FDS($A$1,"P_PRICE_HIGH("&amp;A1094&amp;","&amp;A1094&amp;"-14D,,,,""PRICE"",""INTRA"")") - B1094)/(_xll.FDS($A$1,"P_PRICE_HIGH("&amp;A1094&amp;","&amp;A1094&amp;"-14D,,,,""PRICE"",""INTRA"")") - _xll.FDS($A$1,"P_PRICE_LOW("&amp;A1094&amp;","&amp;A1094&amp;"-14D,,,,""PRICE"",""INTRA"")"))</f>
        <v>-1424.9493560254457</v>
      </c>
      <c r="O1094">
        <v>-476</v>
      </c>
      <c r="P1094">
        <v>1.4580493871358911</v>
      </c>
      <c r="Q1094">
        <v>1.336709104695057</v>
      </c>
      <c r="R1094">
        <v>8.6836781854325622</v>
      </c>
      <c r="S1094">
        <v>8.1269607417514322</v>
      </c>
      <c r="T1094">
        <v>11.65826779451794</v>
      </c>
      <c r="U1094">
        <v>10.733925141801359</v>
      </c>
      <c r="V1094">
        <v>3.5485290001994532</v>
      </c>
      <c r="W1094">
        <v>3.805741758772982</v>
      </c>
      <c r="X1094">
        <v>2.493759596479908</v>
      </c>
      <c r="Y1094">
        <v>39.310934881243909</v>
      </c>
      <c r="Z1094">
        <v>-0.817056196588964</v>
      </c>
      <c r="AA1094">
        <v>14.42790888494047</v>
      </c>
      <c r="AB1094">
        <v>6.9495255155888058</v>
      </c>
      <c r="AC1094">
        <v>10.342763303563251</v>
      </c>
      <c r="AD1094">
        <v>11.112587687561851</v>
      </c>
      <c r="AE1094">
        <v>62.947103077183748</v>
      </c>
    </row>
    <row r="1095" spans="1:31" x14ac:dyDescent="0.25">
      <c r="A1095" t="str">
        <v>2/13/12</v>
      </c>
      <c r="B1095">
        <v>21.1</v>
      </c>
      <c r="C1095">
        <v>21.15</v>
      </c>
      <c r="D1095" s="1">
        <v>20.85</v>
      </c>
      <c r="E1095">
        <v>21.1</v>
      </c>
      <c r="F1095">
        <v>21.1</v>
      </c>
      <c r="G1095">
        <v>1.1647252688048191</v>
      </c>
      <c r="H1095">
        <v>21.06</v>
      </c>
      <c r="I1095">
        <v>20.841667000000001</v>
      </c>
      <c r="J1095">
        <v>20.74</v>
      </c>
      <c r="K1095">
        <v>20.431000000000001</v>
      </c>
      <c r="L1095">
        <v>20.10923</v>
      </c>
      <c r="M1095">
        <v>68.440600000000003</v>
      </c>
      <c r="N1095" s="1">
        <f>-100*(_xll.FDS($A$1,"P_PRICE_HIGH("&amp;A1095&amp;","&amp;A1095&amp;"-14D,,,,""PRICE"",""INTRA"")") - B1095)/(_xll.FDS($A$1,"P_PRICE_HIGH("&amp;A1095&amp;","&amp;A1095&amp;"-14D,,,,""PRICE"",""INTRA"")") - _xll.FDS($A$1,"P_PRICE_LOW("&amp;A1095&amp;","&amp;A1095&amp;"-14D,,,,""PRICE"",""INTRA"")"))</f>
        <v>-1647.3173864686607</v>
      </c>
      <c r="O1095">
        <v>-449</v>
      </c>
      <c r="P1095">
        <v>1.45893207531071</v>
      </c>
      <c r="Q1095">
        <v>1.3384562497181041</v>
      </c>
      <c r="R1095">
        <v>8.7448149553085432</v>
      </c>
      <c r="S1095">
        <v>8.1254131304718609</v>
      </c>
      <c r="T1095">
        <v>11.876059885029081</v>
      </c>
      <c r="U1095">
        <v>10.95203827953754</v>
      </c>
      <c r="V1095">
        <v>3.54221446061235</v>
      </c>
      <c r="W1095">
        <v>3.802042841085524</v>
      </c>
      <c r="X1095">
        <v>90.135554042179095</v>
      </c>
      <c r="Y1095">
        <v>39.349730604028181</v>
      </c>
      <c r="Z1095">
        <v>-0.80461603122708258</v>
      </c>
      <c r="AA1095">
        <v>14.51089871641453</v>
      </c>
      <c r="AB1095">
        <v>6.9333110654985211</v>
      </c>
      <c r="AC1095">
        <v>10.36366514701826</v>
      </c>
      <c r="AD1095">
        <v>11.134501327947911</v>
      </c>
      <c r="AE1095">
        <v>59.041124199317323</v>
      </c>
    </row>
    <row r="1096" spans="1:31" x14ac:dyDescent="0.25">
      <c r="A1096" t="str">
        <v>2/14/12</v>
      </c>
      <c r="B1096">
        <v>21.1</v>
      </c>
      <c r="C1096">
        <v>21.1</v>
      </c>
      <c r="D1096" s="1">
        <v>20.95</v>
      </c>
      <c r="E1096">
        <v>21.1</v>
      </c>
      <c r="F1096">
        <v>21.1</v>
      </c>
      <c r="G1096">
        <v>1.156289741748906</v>
      </c>
      <c r="H1096">
        <v>21.11</v>
      </c>
      <c r="I1096">
        <v>20.875</v>
      </c>
      <c r="J1096">
        <v>20.803332999999999</v>
      </c>
      <c r="K1096">
        <v>20.521999999999998</v>
      </c>
      <c r="L1096">
        <v>20.193846000000001</v>
      </c>
      <c r="M1096">
        <v>68.440600000000003</v>
      </c>
      <c r="N1096" s="1">
        <f>-100*(_xll.FDS($A$1,"P_PRICE_HIGH("&amp;A1096&amp;","&amp;A1096&amp;"-14D,,,,""PRICE"",""INTRA"")") - B1096)/(_xll.FDS($A$1,"P_PRICE_HIGH("&amp;A1096&amp;","&amp;A1096&amp;"-14D,,,,""PRICE"",""INTRA"")") - _xll.FDS($A$1,"P_PRICE_LOW("&amp;A1096&amp;","&amp;A1096&amp;"-14D,,,,""PRICE"",""INTRA"")"))</f>
        <v>-1869.2084821984038</v>
      </c>
      <c r="O1096">
        <v>-448</v>
      </c>
      <c r="P1096">
        <v>1.461293179763183</v>
      </c>
      <c r="Q1096">
        <v>1.341482273291603</v>
      </c>
      <c r="R1096">
        <v>8.7626750652489864</v>
      </c>
      <c r="S1096">
        <v>8.1655877768654435</v>
      </c>
      <c r="T1096">
        <v>11.890394019766999</v>
      </c>
      <c r="U1096">
        <v>10.94138506731923</v>
      </c>
      <c r="V1096">
        <v>3.535918285061896</v>
      </c>
      <c r="W1096">
        <v>3.8019299789407222</v>
      </c>
      <c r="X1096">
        <v>48.72685363672781</v>
      </c>
      <c r="Y1096">
        <v>39.06816112304444</v>
      </c>
      <c r="Z1096">
        <v>-0.69834720300570341</v>
      </c>
      <c r="AA1096">
        <v>16.076852722671099</v>
      </c>
      <c r="AB1096">
        <v>6.3077184996603473</v>
      </c>
      <c r="AC1096">
        <v>10.28944690515676</v>
      </c>
      <c r="AD1096">
        <v>10.995898663745081</v>
      </c>
      <c r="AE1096">
        <v>59.116474996978383</v>
      </c>
    </row>
    <row r="1097" spans="1:31" x14ac:dyDescent="0.25">
      <c r="A1097" t="str">
        <v>2/15/12</v>
      </c>
      <c r="B1097">
        <v>21.6</v>
      </c>
      <c r="C1097">
        <v>21.65</v>
      </c>
      <c r="D1097" s="1">
        <v>21.1</v>
      </c>
      <c r="E1097">
        <v>21.6</v>
      </c>
      <c r="F1097">
        <v>21.6</v>
      </c>
      <c r="G1097">
        <v>1.231348090644629</v>
      </c>
      <c r="H1097">
        <v>21.19</v>
      </c>
      <c r="I1097">
        <v>20.979165999999999</v>
      </c>
      <c r="J1097">
        <v>20.893332999999998</v>
      </c>
      <c r="K1097">
        <v>20.632999999999999</v>
      </c>
      <c r="L1097">
        <v>20.293845999999998</v>
      </c>
      <c r="M1097">
        <v>74.3673</v>
      </c>
      <c r="N1097" s="1">
        <f>-100*(_xll.FDS($A$1,"P_PRICE_HIGH("&amp;A1097&amp;","&amp;A1097&amp;"-14D,,,,""PRICE"",""INTRA"")") - B1097)/(_xll.FDS($A$1,"P_PRICE_HIGH("&amp;A1097&amp;","&amp;A1097&amp;"-14D,,,,""PRICE"",""INTRA"")") - _xll.FDS($A$1,"P_PRICE_LOW("&amp;A1097&amp;","&amp;A1097&amp;"-14D,,,,""PRICE"",""INTRA"")"))</f>
        <v>-1699.2108588367148</v>
      </c>
      <c r="O1097">
        <v>-407</v>
      </c>
      <c r="P1097">
        <v>1.490929144230043</v>
      </c>
      <c r="Q1097">
        <v>1.3686874498118911</v>
      </c>
      <c r="R1097">
        <v>8.949784264194399</v>
      </c>
      <c r="S1097">
        <v>8.3380703596286487</v>
      </c>
      <c r="T1097">
        <v>12.04024762052974</v>
      </c>
      <c r="U1097">
        <v>11.08849346327937</v>
      </c>
      <c r="V1097">
        <v>3.4587092607299499</v>
      </c>
      <c r="W1097">
        <v>3.7207630128546931</v>
      </c>
      <c r="X1097">
        <v>97.784337369832087</v>
      </c>
      <c r="Y1097">
        <v>39.037199083301132</v>
      </c>
      <c r="Z1097">
        <v>-0.70047926208822553</v>
      </c>
      <c r="AA1097">
        <v>15.902712587221711</v>
      </c>
      <c r="AB1097">
        <v>6.1458878284503662</v>
      </c>
      <c r="AC1097">
        <v>10.505570893092321</v>
      </c>
      <c r="AD1097">
        <v>11.20968225122839</v>
      </c>
      <c r="AE1097">
        <v>59.042049484766338</v>
      </c>
    </row>
    <row r="1098" spans="1:31" x14ac:dyDescent="0.25">
      <c r="A1098" t="str">
        <v>2/16/12</v>
      </c>
      <c r="B1098">
        <v>21.45</v>
      </c>
      <c r="C1098">
        <v>21.5</v>
      </c>
      <c r="D1098" s="1">
        <v>21.35</v>
      </c>
      <c r="E1098">
        <v>21.5</v>
      </c>
      <c r="F1098">
        <v>21.5</v>
      </c>
      <c r="G1098">
        <v>1.203022837700233</v>
      </c>
      <c r="H1098">
        <v>21.24</v>
      </c>
      <c r="I1098">
        <v>21.058332</v>
      </c>
      <c r="J1098">
        <v>20.95</v>
      </c>
      <c r="K1098">
        <v>20.747499999999999</v>
      </c>
      <c r="L1098">
        <v>20.398077000000001</v>
      </c>
      <c r="M1098">
        <v>70.113365000000002</v>
      </c>
      <c r="N1098" s="1">
        <f>-100*(_xll.FDS($A$1,"P_PRICE_HIGH("&amp;A1098&amp;","&amp;A1098&amp;"-14D,,,,""PRICE"",""INTRA"")") - B1098)/(_xll.FDS($A$1,"P_PRICE_HIGH("&amp;A1098&amp;","&amp;A1098&amp;"-14D,,,,""PRICE"",""INTRA"")") - _xll.FDS($A$1,"P_PRICE_LOW("&amp;A1098&amp;","&amp;A1098&amp;"-14D,,,,""PRICE"",""INTRA"")"))</f>
        <v>-1699.2227793980937</v>
      </c>
      <c r="O1098">
        <v>-420</v>
      </c>
      <c r="P1098">
        <v>1.483692209488638</v>
      </c>
      <c r="Q1098">
        <v>1.361892807160388</v>
      </c>
      <c r="R1098">
        <v>8.95095360319036</v>
      </c>
      <c r="S1098">
        <v>8.4435079569974185</v>
      </c>
      <c r="T1098">
        <v>11.960235324999861</v>
      </c>
      <c r="U1098">
        <v>11.06714569169662</v>
      </c>
      <c r="V1098">
        <v>3.4701586140579481</v>
      </c>
      <c r="W1098">
        <v>3.7304430539063871</v>
      </c>
      <c r="X1098">
        <v>40.000517838225321</v>
      </c>
      <c r="Y1098">
        <v>38.972567765416223</v>
      </c>
      <c r="Z1098">
        <v>-0.42059512435563562</v>
      </c>
      <c r="AA1098">
        <v>16.2240144665424</v>
      </c>
      <c r="AB1098">
        <v>5.9527771426607039</v>
      </c>
      <c r="AC1098">
        <v>10.461435353146641</v>
      </c>
      <c r="AD1098">
        <v>11.150916237940359</v>
      </c>
      <c r="AE1098">
        <v>59.083144488118087</v>
      </c>
    </row>
    <row r="1099" spans="1:31" x14ac:dyDescent="0.25">
      <c r="A1099" t="str">
        <v>2/17/12</v>
      </c>
      <c r="B1099">
        <v>21.65</v>
      </c>
      <c r="C1099">
        <v>21.75</v>
      </c>
      <c r="D1099" s="1">
        <v>21.55</v>
      </c>
      <c r="E1099">
        <v>21.7</v>
      </c>
      <c r="F1099">
        <v>21.7</v>
      </c>
      <c r="G1099">
        <v>1.0095159690584881</v>
      </c>
      <c r="H1099">
        <v>21.38</v>
      </c>
      <c r="I1099">
        <v>21.15</v>
      </c>
      <c r="J1099">
        <v>21.013334</v>
      </c>
      <c r="K1099">
        <v>20.838999999999999</v>
      </c>
      <c r="L1099">
        <v>20.496922999999999</v>
      </c>
      <c r="M1099">
        <v>72.381805</v>
      </c>
      <c r="N1099" s="1">
        <f>-100*(_xll.FDS($A$1,"P_PRICE_HIGH("&amp;A1099&amp;","&amp;A1099&amp;"-14D,,,,""PRICE"",""INTRA"")") - B1099)/(_xll.FDS($A$1,"P_PRICE_HIGH("&amp;A1099&amp;","&amp;A1099&amp;"-14D,,,,""PRICE"",""INTRA"")") - _xll.FDS($A$1,"P_PRICE_LOW("&amp;A1099&amp;","&amp;A1099&amp;"-14D,,,,""PRICE"",""INTRA"")"))</f>
        <v>-1535.553367860864</v>
      </c>
      <c r="O1099">
        <v>-389</v>
      </c>
      <c r="P1099">
        <v>1.500266556012076</v>
      </c>
      <c r="Q1099">
        <v>1.3762527537586791</v>
      </c>
      <c r="R1099">
        <v>9.0261081608173015</v>
      </c>
      <c r="S1099">
        <v>8.5101813250802554</v>
      </c>
      <c r="T1099">
        <v>12.007750806608151</v>
      </c>
      <c r="U1099">
        <v>11.079359649612471</v>
      </c>
      <c r="V1099">
        <v>3.441097755051834</v>
      </c>
      <c r="W1099">
        <v>3.6986790486237928</v>
      </c>
      <c r="X1099">
        <v>73.721073865150643</v>
      </c>
      <c r="Y1099">
        <v>39.131369238362751</v>
      </c>
      <c r="Z1099">
        <v>-0.64440019987152253</v>
      </c>
      <c r="AA1099">
        <v>15.54300194721232</v>
      </c>
      <c r="AB1099">
        <v>6.0595898605809069</v>
      </c>
      <c r="AC1099">
        <v>10.5937166408052</v>
      </c>
      <c r="AD1099">
        <v>11.29696571149889</v>
      </c>
      <c r="AE1099">
        <v>59.002306343756572</v>
      </c>
    </row>
    <row r="1100" spans="1:31" x14ac:dyDescent="0.25">
      <c r="A1100" t="str">
        <v>2/20/12</v>
      </c>
      <c r="B1100">
        <v>21.6</v>
      </c>
      <c r="C1100">
        <v>21.95</v>
      </c>
      <c r="D1100" s="1">
        <v>21.55</v>
      </c>
      <c r="E1100">
        <v>21.6</v>
      </c>
      <c r="F1100">
        <v>21.6</v>
      </c>
      <c r="G1100">
        <v>1.0203798328657001</v>
      </c>
      <c r="H1100">
        <v>21.48</v>
      </c>
      <c r="I1100">
        <v>21.208334000000001</v>
      </c>
      <c r="J1100">
        <v>21.096665999999999</v>
      </c>
      <c r="K1100">
        <v>20.925000000000001</v>
      </c>
      <c r="L1100">
        <v>20.590769000000002</v>
      </c>
      <c r="M1100">
        <v>70.932304000000002</v>
      </c>
      <c r="N1100" s="1">
        <f>-100*(_xll.FDS($A$1,"P_PRICE_HIGH("&amp;A1100&amp;","&amp;A1100&amp;"-14D,,,,""PRICE"",""INTRA"")") - B1100)/(_xll.FDS($A$1,"P_PRICE_HIGH("&amp;A1100&amp;","&amp;A1100&amp;"-14D,,,,""PRICE"",""INTRA"")") - _xll.FDS($A$1,"P_PRICE_LOW("&amp;A1100&amp;","&amp;A1100&amp;"-14D,,,,""PRICE"",""INTRA"")"))</f>
        <v>-1410.6263829676786</v>
      </c>
      <c r="O1100">
        <v>-394</v>
      </c>
      <c r="P1100">
        <v>1.493304354678707</v>
      </c>
      <c r="Q1100">
        <v>1.3712447135599659</v>
      </c>
      <c r="R1100">
        <v>8.9615420011934805</v>
      </c>
      <c r="S1100">
        <v>8.4288733155970039</v>
      </c>
      <c r="T1100">
        <v>11.993218305957759</v>
      </c>
      <c r="U1100">
        <v>11.07790031338223</v>
      </c>
      <c r="V1100">
        <v>3.449862037265695</v>
      </c>
      <c r="W1100">
        <v>3.7161222993705971</v>
      </c>
      <c r="X1100">
        <v>49.171297825883613</v>
      </c>
      <c r="Y1100">
        <v>39.225948188755893</v>
      </c>
      <c r="Z1100">
        <v>-0.45807442781614321</v>
      </c>
      <c r="AA1100">
        <v>16.143176554679311</v>
      </c>
      <c r="AB1100">
        <v>5.6970413405044358</v>
      </c>
      <c r="AC1100">
        <v>10.57076218320668</v>
      </c>
      <c r="AD1100">
        <v>11.25349539874289</v>
      </c>
      <c r="AE1100">
        <v>59.23767642626143</v>
      </c>
    </row>
    <row r="1101" spans="1:31" x14ac:dyDescent="0.25">
      <c r="A1101" t="str">
        <v>2/21/12</v>
      </c>
      <c r="B1101">
        <v>21.65</v>
      </c>
      <c r="C1101">
        <v>21.7</v>
      </c>
      <c r="D1101" s="1">
        <v>21.35</v>
      </c>
      <c r="E1101">
        <v>21.7</v>
      </c>
      <c r="F1101">
        <v>21.7</v>
      </c>
      <c r="G1101">
        <v>0.99686409131057441</v>
      </c>
      <c r="H1101">
        <v>21.59</v>
      </c>
      <c r="I1101">
        <v>21.270834000000001</v>
      </c>
      <c r="J1101">
        <v>21.173334000000001</v>
      </c>
      <c r="K1101">
        <v>21</v>
      </c>
      <c r="L1101">
        <v>20.679614999999998</v>
      </c>
      <c r="M1101">
        <v>71.545944000000006</v>
      </c>
      <c r="N1101" s="1">
        <f>-100*(_xll.FDS($A$1,"P_PRICE_HIGH("&amp;A1101&amp;","&amp;A1101&amp;"-14D,,,,""PRICE"",""INTRA"")") - B1101)/(_xll.FDS($A$1,"P_PRICE_HIGH("&amp;A1101&amp;","&amp;A1101&amp;"-14D,,,,""PRICE"",""INTRA"")") - _xll.FDS($A$1,"P_PRICE_LOW("&amp;A1101&amp;","&amp;A1101&amp;"-14D,,,,""PRICE"",""INTRA"")"))</f>
        <v>-1458.1602194750558</v>
      </c>
      <c r="O1101">
        <v>-395</v>
      </c>
      <c r="P1101">
        <v>1.4989333995099321</v>
      </c>
      <c r="Q1101">
        <v>1.376279403583198</v>
      </c>
      <c r="R1101">
        <v>8.9283358096047962</v>
      </c>
      <c r="S1101">
        <v>8.3540733922224213</v>
      </c>
      <c r="T1101">
        <v>11.97841736376277</v>
      </c>
      <c r="U1101">
        <v>11.065586464842159</v>
      </c>
      <c r="V1101">
        <v>3.4237731375709122</v>
      </c>
      <c r="W1101">
        <v>3.6957292853399841</v>
      </c>
      <c r="X1101">
        <v>55.666056982730353</v>
      </c>
      <c r="Y1101">
        <v>39.147647966431492</v>
      </c>
      <c r="Z1101">
        <v>-0.43057553912971341</v>
      </c>
      <c r="AA1101">
        <v>16.00880207461508</v>
      </c>
      <c r="AB1101">
        <v>5.6272384564943181</v>
      </c>
      <c r="AC1101">
        <v>10.60849745517884</v>
      </c>
      <c r="AD1101">
        <v>11.288917907605621</v>
      </c>
      <c r="AE1101">
        <v>59.28031502439184</v>
      </c>
    </row>
    <row r="1102" spans="1:31" x14ac:dyDescent="0.25">
      <c r="A1102" t="str">
        <v>2/22/12</v>
      </c>
      <c r="B1102">
        <v>21.75</v>
      </c>
      <c r="C1102">
        <v>21.75</v>
      </c>
      <c r="D1102" s="1">
        <v>21.35</v>
      </c>
      <c r="E1102">
        <v>21.75</v>
      </c>
      <c r="F1102">
        <v>21.75</v>
      </c>
      <c r="G1102">
        <v>0.99664765876608796</v>
      </c>
      <c r="H1102">
        <v>21.62</v>
      </c>
      <c r="I1102">
        <v>21.341667000000001</v>
      </c>
      <c r="J1102">
        <v>21.253333999999999</v>
      </c>
      <c r="K1102">
        <v>21.074999999999999</v>
      </c>
      <c r="L1102">
        <v>20.774616000000002</v>
      </c>
      <c r="M1102">
        <v>72.783479999999997</v>
      </c>
      <c r="N1102" s="1">
        <f>-100*(_xll.FDS($A$1,"P_PRICE_HIGH("&amp;A1102&amp;","&amp;A1102&amp;"-14D,,,,""PRICE"",""INTRA"")") - B1102)/(_xll.FDS($A$1,"P_PRICE_HIGH("&amp;A1102&amp;","&amp;A1102&amp;"-14D,,,,""PRICE"",""INTRA"")") - _xll.FDS($A$1,"P_PRICE_LOW("&amp;A1102&amp;","&amp;A1102&amp;"-14D,,,,""PRICE"",""INTRA"")"))</f>
        <v>-1818.5657997105513</v>
      </c>
      <c r="O1102">
        <v>-384</v>
      </c>
      <c r="P1102">
        <v>1.506991659397082</v>
      </c>
      <c r="Q1102">
        <v>1.3839774036653349</v>
      </c>
      <c r="R1102">
        <v>8.9406373753043606</v>
      </c>
      <c r="S1102">
        <v>8.3805080743814226</v>
      </c>
      <c r="T1102">
        <v>11.978804307753499</v>
      </c>
      <c r="U1102">
        <v>11.09649560339772</v>
      </c>
      <c r="V1102">
        <v>3.4088404629764768</v>
      </c>
      <c r="W1102">
        <v>3.6775800184620109</v>
      </c>
      <c r="X1102">
        <v>88.876006120959829</v>
      </c>
      <c r="Y1102">
        <v>39.213500497667361</v>
      </c>
      <c r="Z1102">
        <v>-0.56861490330023901</v>
      </c>
      <c r="AA1102">
        <v>15.354307172148641</v>
      </c>
      <c r="AB1102">
        <v>5.6012897395227812</v>
      </c>
      <c r="AC1102">
        <v>10.67959101973722</v>
      </c>
      <c r="AD1102">
        <v>11.365596133147969</v>
      </c>
      <c r="AE1102">
        <v>59.198603193135433</v>
      </c>
    </row>
    <row r="1103" spans="1:31" x14ac:dyDescent="0.25">
      <c r="A1103" t="str">
        <v>2/23/12</v>
      </c>
      <c r="B1103">
        <v>21.6</v>
      </c>
      <c r="C1103">
        <v>21.65</v>
      </c>
      <c r="D1103" s="1">
        <v>21.5</v>
      </c>
      <c r="E1103">
        <v>21.6</v>
      </c>
      <c r="F1103">
        <v>21.6</v>
      </c>
      <c r="G1103">
        <v>0.96912744277508345</v>
      </c>
      <c r="H1103">
        <v>21.65</v>
      </c>
      <c r="I1103">
        <v>21.404167000000001</v>
      </c>
      <c r="J1103">
        <v>21.3</v>
      </c>
      <c r="K1103">
        <v>21.125</v>
      </c>
      <c r="L1103">
        <v>20.86</v>
      </c>
      <c r="M1103">
        <v>68.005629999999996</v>
      </c>
      <c r="N1103" s="1">
        <f>-100*(_xll.FDS($A$1,"P_PRICE_HIGH("&amp;A1103&amp;","&amp;A1103&amp;"-14D,,,,""PRICE"",""INTRA"")") - B1103)/(_xll.FDS($A$1,"P_PRICE_HIGH("&amp;A1103&amp;","&amp;A1103&amp;"-14D,,,,""PRICE"",""INTRA"")") - _xll.FDS($A$1,"P_PRICE_LOW("&amp;A1103&amp;","&amp;A1103&amp;"-14D,,,,""PRICE"",""INTRA"")"))</f>
        <v>-1928.543927041103</v>
      </c>
      <c r="O1103">
        <v>-415</v>
      </c>
      <c r="P1103">
        <v>1.48889418744743</v>
      </c>
      <c r="Q1103">
        <v>1.368897761214787</v>
      </c>
      <c r="R1103">
        <v>8.9197341304171331</v>
      </c>
      <c r="S1103">
        <v>8.3744411212332501</v>
      </c>
      <c r="T1103">
        <v>11.92484861474864</v>
      </c>
      <c r="U1103">
        <v>11.029725770093259</v>
      </c>
      <c r="V1103">
        <v>3.4493874153143089</v>
      </c>
      <c r="W1103">
        <v>3.7091445849986919</v>
      </c>
      <c r="X1103">
        <v>16.650267849824601</v>
      </c>
      <c r="Y1103">
        <v>39.19332934711656</v>
      </c>
      <c r="Z1103">
        <v>-0.37956036155063211</v>
      </c>
      <c r="AA1103">
        <v>15.945163402686971</v>
      </c>
      <c r="AB1103">
        <v>5.5821651836313251</v>
      </c>
      <c r="AC1103">
        <v>10.578533554388191</v>
      </c>
      <c r="AD1103">
        <v>11.23880345731548</v>
      </c>
      <c r="AE1103">
        <v>59.243865324374923</v>
      </c>
    </row>
    <row r="1104" spans="1:31" x14ac:dyDescent="0.25">
      <c r="A1104" t="str">
        <v>2/24/12</v>
      </c>
      <c r="B1104">
        <v>21.55</v>
      </c>
      <c r="C1104">
        <v>21.7</v>
      </c>
      <c r="D1104" s="1">
        <v>21.5</v>
      </c>
      <c r="E1104">
        <v>21.6</v>
      </c>
      <c r="F1104">
        <v>21.6</v>
      </c>
      <c r="G1104">
        <v>0.97273152973733135</v>
      </c>
      <c r="H1104">
        <v>21.63</v>
      </c>
      <c r="I1104">
        <v>21.433332</v>
      </c>
      <c r="J1104">
        <v>21.343333999999999</v>
      </c>
      <c r="K1104">
        <v>21.1675</v>
      </c>
      <c r="L1104">
        <v>20.951923000000001</v>
      </c>
      <c r="M1104">
        <v>66.439989999999995</v>
      </c>
      <c r="N1104" s="1">
        <f>-100*(_xll.FDS($A$1,"P_PRICE_HIGH("&amp;A1104&amp;","&amp;A1104&amp;"-14D,,,,""PRICE"",""INTRA"")") - B1104)/(_xll.FDS($A$1,"P_PRICE_HIGH("&amp;A1104&amp;","&amp;A1104&amp;"-14D,,,,""PRICE"",""INTRA"")") - _xll.FDS($A$1,"P_PRICE_LOW("&amp;A1104&amp;","&amp;A1104&amp;"-14D,,,,""PRICE"",""INTRA"")"))</f>
        <v>-1928.5483627718008</v>
      </c>
      <c r="O1104">
        <v>-417</v>
      </c>
      <c r="P1104">
        <v>1.491399524627296</v>
      </c>
      <c r="Q1104">
        <v>1.3701355980548811</v>
      </c>
      <c r="R1104">
        <v>8.9357019376008289</v>
      </c>
      <c r="S1104">
        <v>8.3905571281584166</v>
      </c>
      <c r="T1104">
        <v>11.965557027154651</v>
      </c>
      <c r="U1104">
        <v>11.06113165343907</v>
      </c>
      <c r="V1104">
        <v>3.4476211905803931</v>
      </c>
      <c r="W1104">
        <v>3.7115112271055208</v>
      </c>
      <c r="X1104">
        <v>16.95842344007421</v>
      </c>
      <c r="Y1104">
        <v>39.177446416172401</v>
      </c>
      <c r="Z1104">
        <v>-0.33480242115305459</v>
      </c>
      <c r="AA1104">
        <v>16.352423334988551</v>
      </c>
      <c r="AB1104">
        <v>5.7789480245009166</v>
      </c>
      <c r="AC1104">
        <v>10.56778450673022</v>
      </c>
      <c r="AD1104">
        <v>11.24609431252062</v>
      </c>
      <c r="AE1104">
        <v>59.321673087739988</v>
      </c>
    </row>
    <row r="1105" spans="1:31" x14ac:dyDescent="0.25">
      <c r="A1105" t="str">
        <v>2/27/12</v>
      </c>
      <c r="B1105">
        <v>21.4</v>
      </c>
      <c r="C1105">
        <v>21.8</v>
      </c>
      <c r="D1105" s="1">
        <v>21.2</v>
      </c>
      <c r="E1105">
        <v>21.4</v>
      </c>
      <c r="F1105">
        <v>21.4</v>
      </c>
      <c r="G1105">
        <v>0.89153908030955997</v>
      </c>
      <c r="H1105">
        <v>21.59</v>
      </c>
      <c r="I1105">
        <v>21.45</v>
      </c>
      <c r="J1105">
        <v>21.376667000000001</v>
      </c>
      <c r="K1105">
        <v>21.22</v>
      </c>
      <c r="L1105">
        <v>21.012691</v>
      </c>
      <c r="M1105">
        <v>61.840336000000001</v>
      </c>
      <c r="N1105" s="1">
        <f>-100*(_xll.FDS($A$1,"P_PRICE_HIGH("&amp;A1105&amp;","&amp;A1105&amp;"-14D,,,,""PRICE"",""INTRA"")") - B1105)/(_xll.FDS($A$1,"P_PRICE_HIGH("&amp;A1105&amp;","&amp;A1105&amp;"-14D,,,,""PRICE"",""INTRA"")") - _xll.FDS($A$1,"P_PRICE_LOW("&amp;A1105&amp;","&amp;A1105&amp;"-14D,,,,""PRICE"",""INTRA"")"))</f>
        <v>-1956.5769933487545</v>
      </c>
      <c r="O1105">
        <v>-448</v>
      </c>
      <c r="P1105">
        <v>1.4848444850021749</v>
      </c>
      <c r="Q1105">
        <v>1.364813066318826</v>
      </c>
      <c r="R1105">
        <v>8.7261450968543208</v>
      </c>
      <c r="S1105">
        <v>8.2824241578129651</v>
      </c>
      <c r="T1105">
        <v>11.85805276820558</v>
      </c>
      <c r="U1105">
        <v>10.99714870772374</v>
      </c>
      <c r="V1105">
        <v>3.4635011424775781</v>
      </c>
      <c r="W1105">
        <v>3.7181099115959442</v>
      </c>
      <c r="X1105">
        <v>6.6777794170249356</v>
      </c>
      <c r="Y1105">
        <v>39.481720938640478</v>
      </c>
      <c r="Z1105">
        <v>-0.55485949184655381</v>
      </c>
      <c r="AA1105">
        <v>16.298203965409829</v>
      </c>
      <c r="AB1105">
        <v>4.2828449917376439</v>
      </c>
      <c r="AC1105">
        <v>10.63265891371973</v>
      </c>
      <c r="AD1105">
        <v>11.199965379525169</v>
      </c>
      <c r="AE1105">
        <v>59.453912539881038</v>
      </c>
    </row>
    <row r="1106" spans="1:31" x14ac:dyDescent="0.25">
      <c r="A1106" t="str">
        <v>2/28/12</v>
      </c>
      <c r="B1106">
        <v>21.8</v>
      </c>
      <c r="C1106">
        <v>21.8</v>
      </c>
      <c r="D1106" s="1">
        <v>21.45</v>
      </c>
      <c r="E1106">
        <v>21.8</v>
      </c>
      <c r="F1106">
        <v>21.8</v>
      </c>
      <c r="G1106">
        <v>0.95607536657269021</v>
      </c>
      <c r="H1106">
        <v>21.62</v>
      </c>
      <c r="I1106">
        <v>21.520834000000001</v>
      </c>
      <c r="J1106">
        <v>21.44</v>
      </c>
      <c r="K1106">
        <v>21.285</v>
      </c>
      <c r="L1106">
        <v>21.086538000000001</v>
      </c>
      <c r="M1106">
        <v>68.168846000000002</v>
      </c>
      <c r="N1106" s="1">
        <f>-100*(_xll.FDS($A$1,"P_PRICE_HIGH("&amp;A1106&amp;","&amp;A1106&amp;"-14D,,,,""PRICE"",""INTRA"")") - B1106)/(_xll.FDS($A$1,"P_PRICE_HIGH("&amp;A1106&amp;","&amp;A1106&amp;"-14D,,,,""PRICE"",""INTRA"")") - _xll.FDS($A$1,"P_PRICE_LOW("&amp;A1106&amp;","&amp;A1106&amp;"-14D,,,,""PRICE"",""INTRA"")"))</f>
        <v>-2001.0070141202875</v>
      </c>
      <c r="O1106">
        <v>-403</v>
      </c>
      <c r="P1106">
        <v>1.5035122838628781</v>
      </c>
      <c r="Q1106">
        <v>1.381921993131431</v>
      </c>
      <c r="R1106">
        <v>8.8631611357422919</v>
      </c>
      <c r="S1106">
        <v>8.4195670884340092</v>
      </c>
      <c r="T1106">
        <v>12.03979272664554</v>
      </c>
      <c r="U1106">
        <v>11.15279835298956</v>
      </c>
      <c r="V1106">
        <v>3.4193953694031669</v>
      </c>
      <c r="W1106">
        <v>3.6670291379266029</v>
      </c>
      <c r="X1106">
        <v>94.833119573727231</v>
      </c>
      <c r="Y1106">
        <v>39.444791329997699</v>
      </c>
      <c r="Z1106">
        <v>-0.47565780939373059</v>
      </c>
      <c r="AA1106">
        <v>16.198605975180509</v>
      </c>
      <c r="AB1106">
        <v>4.2968104010441266</v>
      </c>
      <c r="AC1106">
        <v>10.77052492539605</v>
      </c>
      <c r="AD1106">
        <v>11.342903142487691</v>
      </c>
      <c r="AE1106">
        <v>59.326560245908063</v>
      </c>
    </row>
    <row r="1107" spans="1:31" x14ac:dyDescent="0.25">
      <c r="A1107" t="str">
        <v>2/29/12</v>
      </c>
      <c r="B1107">
        <v>21.85</v>
      </c>
      <c r="C1107">
        <v>21.95</v>
      </c>
      <c r="D1107" s="1">
        <v>21.7</v>
      </c>
      <c r="E1107">
        <v>21.9</v>
      </c>
      <c r="F1107">
        <v>21.9</v>
      </c>
      <c r="G1107">
        <v>0.95613183114538358</v>
      </c>
      <c r="H1107">
        <v>21.64</v>
      </c>
      <c r="I1107">
        <v>21.583334000000001</v>
      </c>
      <c r="J1107">
        <v>21.483333999999999</v>
      </c>
      <c r="K1107">
        <v>21.35</v>
      </c>
      <c r="L1107">
        <v>21.151921999999999</v>
      </c>
      <c r="M1107">
        <v>68.863960000000006</v>
      </c>
      <c r="N1107" s="1">
        <f>-100*(_xll.FDS($A$1,"P_PRICE_HIGH("&amp;A1107&amp;","&amp;A1107&amp;"-14D,,,,""PRICE"",""INTRA"")") - B1107)/(_xll.FDS($A$1,"P_PRICE_HIGH("&amp;A1107&amp;","&amp;A1107&amp;"-14D,,,,""PRICE"",""INTRA"")") - _xll.FDS($A$1,"P_PRICE_LOW("&amp;A1107&amp;","&amp;A1107&amp;"-14D,,,,""PRICE"",""INTRA"")"))</f>
        <v>-2001.0024116791528</v>
      </c>
      <c r="O1107">
        <v>-392</v>
      </c>
      <c r="P1107">
        <v>1.5141356172780021</v>
      </c>
      <c r="Q1107">
        <v>1.391591708737582</v>
      </c>
      <c r="R1107">
        <v>8.8586077802566887</v>
      </c>
      <c r="S1107">
        <v>8.3810655136437688</v>
      </c>
      <c r="T1107">
        <v>12.06353572069227</v>
      </c>
      <c r="U1107">
        <v>11.12103372260353</v>
      </c>
      <c r="V1107">
        <v>3.4028397810905799</v>
      </c>
      <c r="W1107">
        <v>3.6412330772974739</v>
      </c>
      <c r="X1107">
        <v>80.405819706062786</v>
      </c>
      <c r="Y1107">
        <v>39.332313146399251</v>
      </c>
      <c r="Z1107">
        <v>-0.44993137461015431</v>
      </c>
      <c r="AA1107">
        <v>15.779935848656001</v>
      </c>
      <c r="AB1107">
        <v>4.3952506412732486</v>
      </c>
      <c r="AC1107">
        <v>10.81615875397422</v>
      </c>
      <c r="AD1107">
        <v>11.40453745946102</v>
      </c>
      <c r="AE1107">
        <v>59.225218945567029</v>
      </c>
    </row>
    <row r="1108" spans="1:31" x14ac:dyDescent="0.25">
      <c r="A1108" t="str">
        <v>3/01/12</v>
      </c>
      <c r="B1108">
        <v>21.6</v>
      </c>
      <c r="C1108">
        <v>21.85</v>
      </c>
      <c r="D1108" s="1">
        <v>21.5</v>
      </c>
      <c r="E1108">
        <v>21.6</v>
      </c>
      <c r="F1108">
        <v>21.6</v>
      </c>
      <c r="G1108">
        <v>0.95090880471691897</v>
      </c>
      <c r="H1108">
        <v>21.64</v>
      </c>
      <c r="I1108">
        <v>21.625</v>
      </c>
      <c r="J1108">
        <v>21.51</v>
      </c>
      <c r="K1108">
        <v>21.385000000000002</v>
      </c>
      <c r="L1108">
        <v>21.203845999999999</v>
      </c>
      <c r="M1108">
        <v>61.618459999999999</v>
      </c>
      <c r="N1108" s="1">
        <f>-100*(_xll.FDS($A$1,"P_PRICE_HIGH("&amp;A1108&amp;","&amp;A1108&amp;"-14D,,,,""PRICE"",""INTRA"")") - B1108)/(_xll.FDS($A$1,"P_PRICE_HIGH("&amp;A1108&amp;","&amp;A1108&amp;"-14D,,,,""PRICE"",""INTRA"")") - _xll.FDS($A$1,"P_PRICE_LOW("&amp;A1108&amp;","&amp;A1108&amp;"-14D,,,,""PRICE"",""INTRA"")"))</f>
        <v>-2001.0254238848265</v>
      </c>
      <c r="O1108">
        <v>-426</v>
      </c>
      <c r="P1108">
        <v>1.5099146482092101</v>
      </c>
      <c r="Q1108">
        <v>1.368323604439821</v>
      </c>
      <c r="R1108">
        <v>8.8387466172077929</v>
      </c>
      <c r="S1108">
        <v>8.2679146119337616</v>
      </c>
      <c r="T1108">
        <v>12.04620825632178</v>
      </c>
      <c r="U1108">
        <v>11.0331971031409</v>
      </c>
      <c r="V1108">
        <v>3.4131877508342758</v>
      </c>
      <c r="W1108">
        <v>3.7006969653107622</v>
      </c>
      <c r="X1108">
        <v>4.6088511521023534</v>
      </c>
      <c r="Y1108">
        <v>39.506196521205069</v>
      </c>
      <c r="Z1108">
        <v>-0.4052275436446649</v>
      </c>
      <c r="AA1108">
        <v>4.39708845174549</v>
      </c>
      <c r="AB1108">
        <v>11.945832310723469</v>
      </c>
      <c r="AC1108">
        <v>10.690029134686499</v>
      </c>
      <c r="AD1108">
        <v>11.38376459569826</v>
      </c>
      <c r="AE1108">
        <v>59.247277577924763</v>
      </c>
    </row>
    <row r="1109" spans="1:31" x14ac:dyDescent="0.25">
      <c r="A1109" t="str">
        <v>3/02/12</v>
      </c>
      <c r="B1109">
        <v>21.8</v>
      </c>
      <c r="C1109">
        <v>21.85</v>
      </c>
      <c r="D1109" s="1">
        <v>21.7</v>
      </c>
      <c r="E1109">
        <v>21.8</v>
      </c>
      <c r="F1109">
        <v>21.8</v>
      </c>
      <c r="G1109">
        <v>0.96473815473727553</v>
      </c>
      <c r="H1109">
        <v>21.69</v>
      </c>
      <c r="I1109">
        <v>21.641666000000001</v>
      </c>
      <c r="J1109">
        <v>21.566668</v>
      </c>
      <c r="K1109">
        <v>21.43</v>
      </c>
      <c r="L1109">
        <v>21.25</v>
      </c>
      <c r="M1109">
        <v>64.808449999999993</v>
      </c>
      <c r="N1109" s="1">
        <f>-100*(_xll.FDS($A$1,"P_PRICE_HIGH("&amp;A1109&amp;","&amp;A1109&amp;"-14D,,,,""PRICE"",""INTRA"")") - B1109)/(_xll.FDS($A$1,"P_PRICE_HIGH("&amp;A1109&amp;","&amp;A1109&amp;"-14D,,,,""PRICE"",""INTRA"")") - _xll.FDS($A$1,"P_PRICE_LOW("&amp;A1109&amp;","&amp;A1109&amp;"-14D,,,,""PRICE"",""INTRA"")"))</f>
        <v>-2001.0070141202875</v>
      </c>
      <c r="O1109">
        <v>-396</v>
      </c>
      <c r="P1109">
        <v>1.511863552895045</v>
      </c>
      <c r="Q1109">
        <v>1.3814807740249251</v>
      </c>
      <c r="R1109">
        <v>8.8457754389294205</v>
      </c>
      <c r="S1109">
        <v>8.3099335353427453</v>
      </c>
      <c r="T1109">
        <v>12.052212251740769</v>
      </c>
      <c r="U1109">
        <v>11.08135940181568</v>
      </c>
      <c r="V1109">
        <v>3.4089247425390949</v>
      </c>
      <c r="W1109">
        <v>3.6708391775033729</v>
      </c>
      <c r="X1109">
        <v>94.24485336714568</v>
      </c>
      <c r="Y1109">
        <v>39.277167690569172</v>
      </c>
      <c r="Z1109">
        <v>-0.22868293092896949</v>
      </c>
      <c r="AA1109">
        <v>4.6266947196678201</v>
      </c>
      <c r="AB1109">
        <v>11.577003196509891</v>
      </c>
      <c r="AC1109">
        <v>10.71410532727014</v>
      </c>
      <c r="AD1109">
        <v>11.38588457911337</v>
      </c>
      <c r="AE1109">
        <v>59.237287369442143</v>
      </c>
    </row>
    <row r="1110" spans="1:31" x14ac:dyDescent="0.25">
      <c r="A1110" t="str">
        <v>3/05/12</v>
      </c>
      <c r="B1110">
        <v>21.35</v>
      </c>
      <c r="C1110">
        <v>21.75</v>
      </c>
      <c r="D1110" s="1">
        <v>21.35</v>
      </c>
      <c r="E1110">
        <v>21.4</v>
      </c>
      <c r="F1110">
        <v>21.4</v>
      </c>
      <c r="G1110">
        <v>1.092948177261128</v>
      </c>
      <c r="H1110">
        <v>21.68</v>
      </c>
      <c r="I1110">
        <v>21.633333</v>
      </c>
      <c r="J1110">
        <v>21.583334000000001</v>
      </c>
      <c r="K1110">
        <v>21.452500000000001</v>
      </c>
      <c r="L1110">
        <v>21.274999999999999</v>
      </c>
      <c r="M1110">
        <v>53.944633000000003</v>
      </c>
      <c r="N1110" s="1">
        <f>-100*(_xll.FDS($A$1,"P_PRICE_HIGH("&amp;A1110&amp;","&amp;A1110&amp;"-14D,,,,""PRICE"",""INTRA"")") - B1110)/(_xll.FDS($A$1,"P_PRICE_HIGH("&amp;A1110&amp;","&amp;A1110&amp;"-14D,,,,""PRICE"",""INTRA"")") - _xll.FDS($A$1,"P_PRICE_LOW("&amp;A1110&amp;","&amp;A1110&amp;"-14D,,,,""PRICE"",""INTRA"")"))</f>
        <v>-2296.0245455793633</v>
      </c>
      <c r="O1110">
        <v>-428</v>
      </c>
      <c r="P1110">
        <v>1.507626265242211</v>
      </c>
      <c r="Q1110">
        <v>1.3629704742659301</v>
      </c>
      <c r="R1110">
        <v>8.8312124453187621</v>
      </c>
      <c r="S1110">
        <v>8.238837670530561</v>
      </c>
      <c r="T1110">
        <v>12.02753635754495</v>
      </c>
      <c r="U1110">
        <v>10.985405804390281</v>
      </c>
      <c r="V1110">
        <v>3.422523970826854</v>
      </c>
      <c r="W1110">
        <v>3.7401851971063711</v>
      </c>
      <c r="X1110">
        <v>5.2783583660316014</v>
      </c>
      <c r="Y1110">
        <v>39.153756685079337</v>
      </c>
      <c r="Z1110">
        <v>-0.2856838379456067</v>
      </c>
      <c r="AA1110">
        <v>5.0540368230862986</v>
      </c>
      <c r="AB1110">
        <v>11.59557456904572</v>
      </c>
      <c r="AC1110">
        <v>10.483082996271539</v>
      </c>
      <c r="AD1110">
        <v>11.341077354734299</v>
      </c>
      <c r="AE1110">
        <v>59.427189952413052</v>
      </c>
    </row>
    <row r="1111" spans="1:31" x14ac:dyDescent="0.25">
      <c r="A1111" t="str">
        <v>3/06/12</v>
      </c>
      <c r="B1111">
        <v>21</v>
      </c>
      <c r="C1111">
        <v>21.35</v>
      </c>
      <c r="D1111" s="1">
        <v>20.95</v>
      </c>
      <c r="E1111">
        <v>21</v>
      </c>
      <c r="F1111">
        <v>21</v>
      </c>
      <c r="G1111">
        <v>1.16013190006657</v>
      </c>
      <c r="H1111">
        <v>21.52</v>
      </c>
      <c r="I1111">
        <v>21.579166000000001</v>
      </c>
      <c r="J1111">
        <v>21.576665999999999</v>
      </c>
      <c r="K1111">
        <v>21.46</v>
      </c>
      <c r="L1111">
        <v>21.3</v>
      </c>
      <c r="M1111">
        <v>47.30294</v>
      </c>
      <c r="N1111" s="1">
        <f>-100*(_xll.FDS($A$1,"P_PRICE_HIGH("&amp;A1111&amp;","&amp;A1111&amp;"-14D,,,,""PRICE"",""INTRA"")") - B1111)/(_xll.FDS($A$1,"P_PRICE_HIGH("&amp;A1111&amp;","&amp;A1111&amp;"-14D,,,,""PRICE"",""INTRA"")") - _xll.FDS($A$1,"P_PRICE_LOW("&amp;A1111&amp;","&amp;A1111&amp;"-14D,,,,""PRICE"",""INTRA"")"))</f>
        <v>-2238.9070835650591</v>
      </c>
      <c r="O1111">
        <v>-471</v>
      </c>
      <c r="P1111">
        <v>1.5027370169983121</v>
      </c>
      <c r="Q1111">
        <v>1.3381907397013371</v>
      </c>
      <c r="R1111">
        <v>8.7955793556464386</v>
      </c>
      <c r="S1111">
        <v>8.0584267575597153</v>
      </c>
      <c r="T1111">
        <v>11.99429125363886</v>
      </c>
      <c r="U1111">
        <v>10.82660799395674</v>
      </c>
      <c r="V1111">
        <v>3.438111040717899</v>
      </c>
      <c r="W1111">
        <v>3.8200688906547562</v>
      </c>
      <c r="X1111">
        <v>1.075735111368709</v>
      </c>
      <c r="Y1111">
        <v>39.009265818667927</v>
      </c>
      <c r="Z1111">
        <v>-5.5040485325627442E-2</v>
      </c>
      <c r="AA1111">
        <v>5.3853933417195501</v>
      </c>
      <c r="AB1111">
        <v>10.659540823635581</v>
      </c>
      <c r="AC1111">
        <v>10.22421654804759</v>
      </c>
      <c r="AD1111">
        <v>11.28925306169003</v>
      </c>
      <c r="AE1111">
        <v>59.438378248546456</v>
      </c>
    </row>
    <row r="1112" spans="1:31" x14ac:dyDescent="0.25">
      <c r="A1112" t="str">
        <v>3/07/12</v>
      </c>
      <c r="B1112">
        <v>20.8</v>
      </c>
      <c r="C1112">
        <v>20.95</v>
      </c>
      <c r="D1112" s="1">
        <v>20.7</v>
      </c>
      <c r="E1112">
        <v>20.8</v>
      </c>
      <c r="F1112">
        <v>20.8</v>
      </c>
      <c r="G1112">
        <v>1.113574803637156</v>
      </c>
      <c r="H1112">
        <v>21.31</v>
      </c>
      <c r="I1112">
        <v>21.512499999999999</v>
      </c>
      <c r="J1112">
        <v>21.523333000000001</v>
      </c>
      <c r="K1112">
        <v>21.44</v>
      </c>
      <c r="L1112">
        <v>21.311539</v>
      </c>
      <c r="M1112">
        <v>43.971380000000003</v>
      </c>
      <c r="N1112" s="1">
        <f>-100*(_xll.FDS($A$1,"P_PRICE_HIGH("&amp;A1112&amp;","&amp;A1112&amp;"-14D,,,,""PRICE"",""INTRA"")") - B1112)/(_xll.FDS($A$1,"P_PRICE_HIGH("&amp;A1112&amp;","&amp;A1112&amp;"-14D,,,,""PRICE"",""INTRA"")") - _xll.FDS($A$1,"P_PRICE_LOW("&amp;A1112&amp;","&amp;A1112&amp;"-14D,,,,""PRICE"",""INTRA"")"))</f>
        <v>-1755.4821621796202</v>
      </c>
      <c r="O1112">
        <v>-483</v>
      </c>
      <c r="P1112">
        <v>1.499227708593871</v>
      </c>
      <c r="Q1112">
        <v>1.3213815776778139</v>
      </c>
      <c r="R1112">
        <v>8.7975585962332001</v>
      </c>
      <c r="S1112">
        <v>8.0722689750534773</v>
      </c>
      <c r="T1112">
        <v>11.98300636801271</v>
      </c>
      <c r="U1112">
        <v>10.7821582587422</v>
      </c>
      <c r="V1112">
        <v>3.448153883608263</v>
      </c>
      <c r="W1112">
        <v>3.870897579268286</v>
      </c>
      <c r="X1112">
        <v>24.317603036743481</v>
      </c>
      <c r="Y1112">
        <v>39.124251151137187</v>
      </c>
      <c r="Z1112">
        <v>-0.1888398376411024</v>
      </c>
      <c r="AA1112">
        <v>5.7520193651368547</v>
      </c>
      <c r="AB1112">
        <v>10.53475581370579</v>
      </c>
      <c r="AC1112">
        <v>10.119757102910709</v>
      </c>
      <c r="AD1112">
        <v>11.26699167264896</v>
      </c>
      <c r="AE1112">
        <v>59.345055959587278</v>
      </c>
    </row>
    <row r="1113" spans="1:31" x14ac:dyDescent="0.25">
      <c r="A1113" t="str">
        <v>3/08/12</v>
      </c>
      <c r="B1113">
        <v>21.1</v>
      </c>
      <c r="C1113">
        <v>21.1</v>
      </c>
      <c r="D1113" s="1">
        <v>20.85</v>
      </c>
      <c r="E1113">
        <v>21.1</v>
      </c>
      <c r="F1113">
        <v>21.1</v>
      </c>
      <c r="G1113">
        <v>1.164876695003433</v>
      </c>
      <c r="H1113">
        <v>21.21</v>
      </c>
      <c r="I1113">
        <v>21.466667000000001</v>
      </c>
      <c r="J1113">
        <v>21.5</v>
      </c>
      <c r="K1113">
        <v>21.434999999999999</v>
      </c>
      <c r="L1113">
        <v>21.332692999999999</v>
      </c>
      <c r="M1113">
        <v>49.694713999999998</v>
      </c>
      <c r="N1113" s="1">
        <f>-100*(_xll.FDS($A$1,"P_PRICE_HIGH("&amp;A1113&amp;","&amp;A1113&amp;"-14D,,,,""PRICE"",""INTRA"")") - B1113)/(_xll.FDS($A$1,"P_PRICE_HIGH("&amp;A1113&amp;","&amp;A1113&amp;"-14D,,,,""PRICE"",""INTRA"")") - _xll.FDS($A$1,"P_PRICE_LOW("&amp;A1113&amp;","&amp;A1113&amp;"-14D,,,,""PRICE"",""INTRA"")"))</f>
        <v>-1755.4579369821849</v>
      </c>
      <c r="O1113">
        <v>-441</v>
      </c>
      <c r="P1113">
        <v>1.5016816101940209</v>
      </c>
      <c r="Q1113">
        <v>1.3368902348959719</v>
      </c>
      <c r="R1113">
        <v>8.816592894247604</v>
      </c>
      <c r="S1113">
        <v>8.1843548623138975</v>
      </c>
      <c r="T1113">
        <v>12.02240967412601</v>
      </c>
      <c r="U1113">
        <v>10.99832925354746</v>
      </c>
      <c r="V1113">
        <v>3.440440122272149</v>
      </c>
      <c r="W1113">
        <v>3.823572350688961</v>
      </c>
      <c r="X1113">
        <v>91.255581836385673</v>
      </c>
      <c r="Y1113">
        <v>39.493017125480492</v>
      </c>
      <c r="Z1113">
        <v>-0.3785590295955249</v>
      </c>
      <c r="AA1113">
        <v>4.3864638318393352</v>
      </c>
      <c r="AB1113">
        <v>11.657793572393381</v>
      </c>
      <c r="AC1113">
        <v>10.343117575714791</v>
      </c>
      <c r="AD1113">
        <v>11.309882489043551</v>
      </c>
      <c r="AE1113">
        <v>59.302395074225402</v>
      </c>
    </row>
    <row r="1114" spans="1:31" x14ac:dyDescent="0.25">
      <c r="A1114" t="str">
        <v>3/09/12</v>
      </c>
      <c r="B1114">
        <v>21.3</v>
      </c>
      <c r="C1114">
        <v>21.45</v>
      </c>
      <c r="D1114" s="1">
        <v>21.1</v>
      </c>
      <c r="E1114">
        <v>21.3</v>
      </c>
      <c r="F1114">
        <v>21.3</v>
      </c>
      <c r="G1114">
        <v>1.150252374183067</v>
      </c>
      <c r="H1114">
        <v>21.11</v>
      </c>
      <c r="I1114">
        <v>21.429167</v>
      </c>
      <c r="J1114">
        <v>21.476666999999999</v>
      </c>
      <c r="K1114">
        <v>21.452500000000001</v>
      </c>
      <c r="L1114">
        <v>21.348078000000001</v>
      </c>
      <c r="M1114">
        <v>53.131946999999997</v>
      </c>
      <c r="N1114" s="1">
        <f>-100*(_xll.FDS($A$1,"P_PRICE_HIGH("&amp;A1114&amp;","&amp;A1114&amp;"-14D,,,,""PRICE"",""INTRA"")") - B1114)/(_xll.FDS($A$1,"P_PRICE_HIGH("&amp;A1114&amp;","&amp;A1114&amp;"-14D,,,,""PRICE"",""INTRA"")") - _xll.FDS($A$1,"P_PRICE_LOW("&amp;A1114&amp;","&amp;A1114&amp;"-14D,,,,""PRICE"",""INTRA"")"))</f>
        <v>-1755.4417868505614</v>
      </c>
      <c r="O1114">
        <v>-419</v>
      </c>
      <c r="P1114">
        <v>1.50361219782678</v>
      </c>
      <c r="Q1114">
        <v>1.3492676987063861</v>
      </c>
      <c r="R1114">
        <v>8.8364843609045867</v>
      </c>
      <c r="S1114">
        <v>8.2914674925293355</v>
      </c>
      <c r="T1114">
        <v>12.047318647002999</v>
      </c>
      <c r="U1114">
        <v>11.14061262124887</v>
      </c>
      <c r="V1114">
        <v>3.4340806721979589</v>
      </c>
      <c r="W1114">
        <v>3.785390745431334</v>
      </c>
      <c r="X1114">
        <v>85.131140684135545</v>
      </c>
      <c r="Y1114">
        <v>39.147761684096828</v>
      </c>
      <c r="Z1114">
        <v>-0.54416058958543745</v>
      </c>
      <c r="AA1114">
        <v>4.6882654917883366</v>
      </c>
      <c r="AB1114">
        <v>10.509787565064229</v>
      </c>
      <c r="AC1114">
        <v>10.355178529163981</v>
      </c>
      <c r="AD1114">
        <v>11.30666636337576</v>
      </c>
      <c r="AE1114">
        <v>59.239991100649817</v>
      </c>
    </row>
    <row r="1115" spans="1:31" x14ac:dyDescent="0.25">
      <c r="A1115" t="str">
        <v>3/12/12</v>
      </c>
      <c r="B1115">
        <v>21.35</v>
      </c>
      <c r="C1115">
        <v>21.4</v>
      </c>
      <c r="D1115" s="1">
        <v>21.1</v>
      </c>
      <c r="E1115">
        <v>21.35</v>
      </c>
      <c r="F1115">
        <v>21.35</v>
      </c>
      <c r="G1115">
        <v>1.141384469641612</v>
      </c>
      <c r="H1115">
        <v>21.11</v>
      </c>
      <c r="I1115">
        <v>21.408332999999999</v>
      </c>
      <c r="J1115">
        <v>21.46</v>
      </c>
      <c r="K1115">
        <v>21.465</v>
      </c>
      <c r="L1115">
        <v>21.365385</v>
      </c>
      <c r="M1115">
        <v>53.978554000000003</v>
      </c>
      <c r="N1115" s="1">
        <f>-100*(_xll.FDS($A$1,"P_PRICE_HIGH("&amp;A1115&amp;","&amp;A1115&amp;"-14D,,,,""PRICE"",""INTRA"")") - B1115)/(_xll.FDS($A$1,"P_PRICE_HIGH("&amp;A1115&amp;","&amp;A1115&amp;"-14D,,,,""PRICE"",""INTRA"")") - _xll.FDS($A$1,"P_PRICE_LOW("&amp;A1115&amp;","&amp;A1115&amp;"-14D,,,,""PRICE"",""INTRA"")"))</f>
        <v>-1815.8193839973228</v>
      </c>
      <c r="O1115">
        <v>-419</v>
      </c>
      <c r="P1115">
        <v>1.5030573871744251</v>
      </c>
      <c r="Q1115">
        <v>1.352282891422582</v>
      </c>
      <c r="R1115">
        <v>8.8462954445186863</v>
      </c>
      <c r="S1115">
        <v>8.3569164221812038</v>
      </c>
      <c r="T1115">
        <v>12.049634256284749</v>
      </c>
      <c r="U1115">
        <v>11.18715166792099</v>
      </c>
      <c r="V1115">
        <v>3.4292697897133331</v>
      </c>
      <c r="W1115">
        <v>3.748791033975976</v>
      </c>
      <c r="X1115">
        <v>54.770620867251971</v>
      </c>
      <c r="Y1115">
        <v>38.865931427914653</v>
      </c>
      <c r="Z1115">
        <v>-0.28122971062190488</v>
      </c>
      <c r="AA1115">
        <v>4.6189810705574619</v>
      </c>
      <c r="AB1115">
        <v>10.51569347853575</v>
      </c>
      <c r="AC1115">
        <v>10.38159539637507</v>
      </c>
      <c r="AD1115">
        <v>11.305928783086911</v>
      </c>
      <c r="AE1115">
        <v>59.249407191137557</v>
      </c>
    </row>
    <row r="1116" spans="1:31" x14ac:dyDescent="0.25">
      <c r="A1116" t="str">
        <v>3/13/12</v>
      </c>
      <c r="B1116">
        <v>21.55</v>
      </c>
      <c r="C1116">
        <v>21.65</v>
      </c>
      <c r="D1116" s="1">
        <v>21.5</v>
      </c>
      <c r="E1116">
        <v>21.6</v>
      </c>
      <c r="F1116">
        <v>21.6</v>
      </c>
      <c r="G1116">
        <v>1.1577766381610579</v>
      </c>
      <c r="H1116">
        <v>21.22</v>
      </c>
      <c r="I1116">
        <v>21.408332999999999</v>
      </c>
      <c r="J1116">
        <v>21.453333000000001</v>
      </c>
      <c r="K1116">
        <v>21.487500000000001</v>
      </c>
      <c r="L1116">
        <v>21.390384999999998</v>
      </c>
      <c r="M1116">
        <v>57.301056000000003</v>
      </c>
      <c r="N1116" s="1">
        <f>-100*(_xll.FDS($A$1,"P_PRICE_HIGH("&amp;A1116&amp;","&amp;A1116&amp;"-14D,,,,""PRICE"",""INTRA"")") - B1116)/(_xll.FDS($A$1,"P_PRICE_HIGH("&amp;A1116&amp;","&amp;A1116&amp;"-14D,,,,""PRICE"",""INTRA"")") - _xll.FDS($A$1,"P_PRICE_LOW("&amp;A1116&amp;","&amp;A1116&amp;"-14D,,,,""PRICE"",""INTRA"")"))</f>
        <v>-1815.8026447941088</v>
      </c>
      <c r="O1116">
        <v>-385</v>
      </c>
      <c r="P1116">
        <v>1.5051246069962929</v>
      </c>
      <c r="Q1116">
        <v>1.3642560509770409</v>
      </c>
      <c r="R1116">
        <v>8.8559254602244408</v>
      </c>
      <c r="S1116">
        <v>8.4098767169271902</v>
      </c>
      <c r="T1116">
        <v>12.058038108174291</v>
      </c>
      <c r="U1116">
        <v>11.24196615922294</v>
      </c>
      <c r="V1116">
        <v>3.423749290221568</v>
      </c>
      <c r="W1116">
        <v>3.716941693878931</v>
      </c>
      <c r="X1116">
        <v>89.888698375761564</v>
      </c>
      <c r="Y1116">
        <v>38.832733978639439</v>
      </c>
      <c r="Z1116">
        <v>-0.21635880945113939</v>
      </c>
      <c r="AA1116">
        <v>5.1373650487481326</v>
      </c>
      <c r="AB1116">
        <v>10.41487277328552</v>
      </c>
      <c r="AC1116">
        <v>10.461596291446201</v>
      </c>
      <c r="AD1116">
        <v>11.31992548611731</v>
      </c>
      <c r="AE1116">
        <v>59.248120768999428</v>
      </c>
    </row>
    <row r="1117" spans="1:31" x14ac:dyDescent="0.25">
      <c r="A1117" t="str">
        <v>3/14/12</v>
      </c>
      <c r="B1117">
        <v>21.55</v>
      </c>
      <c r="C1117">
        <v>21.9</v>
      </c>
      <c r="D1117" s="1">
        <v>21.5</v>
      </c>
      <c r="E1117">
        <v>21.6</v>
      </c>
      <c r="F1117">
        <v>21.6</v>
      </c>
      <c r="G1117">
        <v>1.0311813049851219</v>
      </c>
      <c r="H1117">
        <v>21.37</v>
      </c>
      <c r="I1117">
        <v>21.420833999999999</v>
      </c>
      <c r="J1117">
        <v>21.44</v>
      </c>
      <c r="K1117">
        <v>21.484999999999999</v>
      </c>
      <c r="L1117">
        <v>21.417307000000001</v>
      </c>
      <c r="M1117">
        <v>57.301056000000003</v>
      </c>
      <c r="N1117" s="1">
        <f>-100*(_xll.FDS($A$1,"P_PRICE_HIGH("&amp;A1117&amp;","&amp;A1117&amp;"-14D,,,,""PRICE"",""INTRA"")") - B1117)/(_xll.FDS($A$1,"P_PRICE_HIGH("&amp;A1117&amp;","&amp;A1117&amp;"-14D,,,,""PRICE"",""INTRA"")") - _xll.FDS($A$1,"P_PRICE_LOW("&amp;A1117&amp;","&amp;A1117&amp;"-14D,,,,""PRICE"",""INTRA"")"))</f>
        <v>-1815.8026447941088</v>
      </c>
      <c r="O1117">
        <v>-384</v>
      </c>
      <c r="P1117">
        <v>1.504383397416398</v>
      </c>
      <c r="Q1117">
        <v>1.362369893042739</v>
      </c>
      <c r="R1117">
        <v>8.8481274169155419</v>
      </c>
      <c r="S1117">
        <v>8.353284905944081</v>
      </c>
      <c r="T1117">
        <v>12.04261703907579</v>
      </c>
      <c r="U1117">
        <v>11.16819765473015</v>
      </c>
      <c r="V1117">
        <v>3.426401606165411</v>
      </c>
      <c r="W1117">
        <v>3.7295105677450229</v>
      </c>
      <c r="X1117">
        <v>43.328945863090922</v>
      </c>
      <c r="Y1117">
        <v>38.853082899832842</v>
      </c>
      <c r="Z1117">
        <v>-0.19722246489567041</v>
      </c>
      <c r="AA1117">
        <v>5.0895311898037132</v>
      </c>
      <c r="AB1117">
        <v>10.5704507736371</v>
      </c>
      <c r="AC1117">
        <v>10.432623249806079</v>
      </c>
      <c r="AD1117">
        <v>11.31284015741225</v>
      </c>
      <c r="AE1117">
        <v>59.250909777003258</v>
      </c>
    </row>
    <row r="1118" spans="1:31" x14ac:dyDescent="0.25">
      <c r="A1118" t="str">
        <v>3/15/12</v>
      </c>
      <c r="B1118">
        <v>21.6</v>
      </c>
      <c r="C1118">
        <v>21.65</v>
      </c>
      <c r="D1118" s="1">
        <v>21.4</v>
      </c>
      <c r="E1118">
        <v>21.6</v>
      </c>
      <c r="F1118">
        <v>21.6</v>
      </c>
      <c r="G1118">
        <v>1.01954230882217</v>
      </c>
      <c r="H1118">
        <v>21.47</v>
      </c>
      <c r="I1118">
        <v>21.404167000000001</v>
      </c>
      <c r="J1118">
        <v>21.44</v>
      </c>
      <c r="K1118">
        <v>21.4925</v>
      </c>
      <c r="L1118">
        <v>21.432691999999999</v>
      </c>
      <c r="M1118">
        <v>58.176513999999997</v>
      </c>
      <c r="N1118" s="1">
        <f>-100*(_xll.FDS($A$1,"P_PRICE_HIGH("&amp;A1118&amp;","&amp;A1118&amp;"-14D,,,,""PRICE"",""INTRA"")") - B1118)/(_xll.FDS($A$1,"P_PRICE_HIGH("&amp;A1118&amp;","&amp;A1118&amp;"-14D,,,,""PRICE"",""INTRA"")") - _xll.FDS($A$1,"P_PRICE_LOW("&amp;A1118&amp;","&amp;A1118&amp;"-14D,,,,""PRICE"",""INTRA"")"))</f>
        <v>-1815.7984599933054</v>
      </c>
      <c r="O1118">
        <v>-388</v>
      </c>
      <c r="P1118">
        <v>1.5046901962580881</v>
      </c>
      <c r="Q1118">
        <v>1.365189494201354</v>
      </c>
      <c r="R1118">
        <v>8.8433561963507348</v>
      </c>
      <c r="S1118">
        <v>8.3415386370778783</v>
      </c>
      <c r="T1118">
        <v>12.045319599860189</v>
      </c>
      <c r="U1118">
        <v>11.184251201339819</v>
      </c>
      <c r="V1118">
        <v>3.4251666116122559</v>
      </c>
      <c r="W1118">
        <v>3.7176413554535239</v>
      </c>
      <c r="X1118">
        <v>23.689975482064579</v>
      </c>
      <c r="Y1118">
        <v>38.812338326720372</v>
      </c>
      <c r="Z1118">
        <v>5.950142057143349E-2</v>
      </c>
      <c r="AA1118">
        <v>4.9566847439437716</v>
      </c>
      <c r="AB1118">
        <v>10.60657828270317</v>
      </c>
      <c r="AC1118">
        <v>10.45458267959226</v>
      </c>
      <c r="AD1118">
        <v>11.31583539062798</v>
      </c>
      <c r="AE1118">
        <v>59.322174665601842</v>
      </c>
    </row>
    <row r="1119" spans="1:31" x14ac:dyDescent="0.25">
      <c r="A1119" t="str">
        <v>3/16/12</v>
      </c>
      <c r="B1119">
        <v>21.6</v>
      </c>
      <c r="C1119">
        <v>21.7</v>
      </c>
      <c r="D1119" s="1">
        <v>21.5</v>
      </c>
      <c r="E1119">
        <v>21.6</v>
      </c>
      <c r="F1119">
        <v>21.6</v>
      </c>
      <c r="G1119">
        <v>0.99763243164218873</v>
      </c>
      <c r="H1119">
        <v>21.53</v>
      </c>
      <c r="I1119">
        <v>21.383333</v>
      </c>
      <c r="J1119">
        <v>21.443332999999999</v>
      </c>
      <c r="K1119">
        <v>21.49</v>
      </c>
      <c r="L1119">
        <v>21.448076</v>
      </c>
      <c r="M1119">
        <v>58.176513999999997</v>
      </c>
      <c r="N1119" s="1">
        <f>-100*(_xll.FDS($A$1,"P_PRICE_HIGH("&amp;A1119&amp;","&amp;A1119&amp;"-14D,,,,""PRICE"",""INTRA"")") - B1119)/(_xll.FDS($A$1,"P_PRICE_HIGH("&amp;A1119&amp;","&amp;A1119&amp;"-14D,,,,""PRICE"",""INTRA"")") - _xll.FDS($A$1,"P_PRICE_LOW("&amp;A1119&amp;","&amp;A1119&amp;"-14D,,,,""PRICE"",""INTRA"")"))</f>
        <v>-1815.7984599933054</v>
      </c>
      <c r="O1119">
        <v>-393</v>
      </c>
      <c r="P1119">
        <v>1.503162252934185</v>
      </c>
      <c r="Q1119">
        <v>1.3599567385711759</v>
      </c>
      <c r="R1119">
        <v>8.834288575545008</v>
      </c>
      <c r="S1119">
        <v>8.3109633191837435</v>
      </c>
      <c r="T1119">
        <v>12.03995078312944</v>
      </c>
      <c r="U1119">
        <v>11.16524663599033</v>
      </c>
      <c r="V1119">
        <v>3.427183979748448</v>
      </c>
      <c r="W1119">
        <v>3.7255040085800051</v>
      </c>
      <c r="X1119">
        <v>37.249660996649652</v>
      </c>
      <c r="Y1119">
        <v>38.756321851034564</v>
      </c>
      <c r="Z1119">
        <v>-0.2647430839691825</v>
      </c>
      <c r="AA1119">
        <v>5.8630918428595278</v>
      </c>
      <c r="AB1119">
        <v>10.44463127162855</v>
      </c>
      <c r="AC1119">
        <v>10.41758542699317</v>
      </c>
      <c r="AD1119">
        <v>11.30572953211658</v>
      </c>
      <c r="AE1119">
        <v>59.35856669041091</v>
      </c>
    </row>
    <row r="1120" spans="1:31" x14ac:dyDescent="0.25">
      <c r="A1120" t="str">
        <v>3/19/12</v>
      </c>
      <c r="B1120">
        <v>21.35</v>
      </c>
      <c r="C1120">
        <v>21.7</v>
      </c>
      <c r="D1120" s="1">
        <v>21.3</v>
      </c>
      <c r="E1120">
        <v>21.4</v>
      </c>
      <c r="F1120">
        <v>21.4</v>
      </c>
      <c r="G1120">
        <v>1.029738283643447</v>
      </c>
      <c r="H1120">
        <v>21.53</v>
      </c>
      <c r="I1120">
        <v>21.362500000000001</v>
      </c>
      <c r="J1120">
        <v>21.44</v>
      </c>
      <c r="K1120">
        <v>21.477499999999999</v>
      </c>
      <c r="L1120">
        <v>21.463460000000001</v>
      </c>
      <c r="M1120">
        <v>51.994698</v>
      </c>
      <c r="N1120" s="1">
        <f>-100*(_xll.FDS($A$1,"P_PRICE_HIGH("&amp;A1120&amp;","&amp;A1120&amp;"-14D,,,,""PRICE"",""INTRA"")") - B1120)/(_xll.FDS($A$1,"P_PRICE_HIGH("&amp;A1120&amp;","&amp;A1120&amp;"-14D,,,,""PRICE"",""INTRA"")") - _xll.FDS($A$1,"P_PRICE_LOW("&amp;A1120&amp;","&amp;A1120&amp;"-14D,,,,""PRICE"",""INTRA"")"))</f>
        <v>-1815.8193839973228</v>
      </c>
      <c r="O1120">
        <v>-425</v>
      </c>
      <c r="P1120">
        <v>1.4992403583309319</v>
      </c>
      <c r="Q1120">
        <v>1.346435906328183</v>
      </c>
      <c r="R1120">
        <v>8.8091721650662063</v>
      </c>
      <c r="S1120">
        <v>8.2122739523763997</v>
      </c>
      <c r="T1120">
        <v>12.00154710978193</v>
      </c>
      <c r="U1120">
        <v>11.013661319610989</v>
      </c>
      <c r="V1120">
        <v>3.437224363005372</v>
      </c>
      <c r="W1120">
        <v>3.7634020174230831</v>
      </c>
      <c r="X1120">
        <v>27.20584250329529</v>
      </c>
      <c r="Y1120">
        <v>38.693601783664228</v>
      </c>
      <c r="Z1120">
        <v>0.54292816236578989</v>
      </c>
      <c r="AA1120">
        <v>5.7032059374683248</v>
      </c>
      <c r="AB1120">
        <v>10.798749804015101</v>
      </c>
      <c r="AC1120">
        <v>10.29666426591918</v>
      </c>
      <c r="AD1120">
        <v>11.275318741844989</v>
      </c>
      <c r="AE1120">
        <v>59.355111023709412</v>
      </c>
    </row>
    <row r="1121" spans="1:31" x14ac:dyDescent="0.25">
      <c r="A1121" t="str">
        <v>3/20/12</v>
      </c>
      <c r="B1121">
        <v>21.15</v>
      </c>
      <c r="C1121">
        <v>21.4</v>
      </c>
      <c r="D1121" s="1">
        <v>21</v>
      </c>
      <c r="E1121">
        <v>21.15</v>
      </c>
      <c r="F1121">
        <v>21.15</v>
      </c>
      <c r="G1121">
        <v>1.0456429755464389</v>
      </c>
      <c r="H1121">
        <v>21.45</v>
      </c>
      <c r="I1121">
        <v>21.308332</v>
      </c>
      <c r="J1121">
        <v>21.396667000000001</v>
      </c>
      <c r="K1121">
        <v>21.452500000000001</v>
      </c>
      <c r="L1121">
        <v>21.465385000000001</v>
      </c>
      <c r="M1121">
        <v>47.633960000000002</v>
      </c>
      <c r="N1121" s="1">
        <f>-100*(_xll.FDS($A$1,"P_PRICE_HIGH("&amp;A1121&amp;","&amp;A1121&amp;"-14D,,,,""PRICE"",""INTRA"")") - B1121)/(_xll.FDS($A$1,"P_PRICE_HIGH("&amp;A1121&amp;","&amp;A1121&amp;"-14D,,,,""PRICE"",""INTRA"")") - _xll.FDS($A$1,"P_PRICE_LOW("&amp;A1121&amp;","&amp;A1121&amp;"-14D,,,,""PRICE"",""INTRA"")"))</f>
        <v>-1815.8361232005363</v>
      </c>
      <c r="O1121">
        <v>-465</v>
      </c>
      <c r="P1121">
        <v>1.4957641053781521</v>
      </c>
      <c r="Q1121">
        <v>1.3325631365337729</v>
      </c>
      <c r="R1121">
        <v>8.7894096907735317</v>
      </c>
      <c r="S1121">
        <v>8.1272270286851924</v>
      </c>
      <c r="T1121">
        <v>11.9787943204573</v>
      </c>
      <c r="U1121">
        <v>10.920902236074699</v>
      </c>
      <c r="V1121">
        <v>3.4468574903614679</v>
      </c>
      <c r="W1121">
        <v>3.8052732262258711</v>
      </c>
      <c r="X1121">
        <v>2.567980317393308</v>
      </c>
      <c r="Y1121">
        <v>38.772397724791453</v>
      </c>
      <c r="Z1121">
        <v>0.49104262513501412</v>
      </c>
      <c r="AA1121">
        <v>5.3205480261269518</v>
      </c>
      <c r="AB1121">
        <v>10.824700004360119</v>
      </c>
      <c r="AC1121">
        <v>10.20431463377146</v>
      </c>
      <c r="AD1121">
        <v>11.25278777802302</v>
      </c>
      <c r="AE1121">
        <v>59.495451424380747</v>
      </c>
    </row>
    <row r="1122" spans="1:31" x14ac:dyDescent="0.25">
      <c r="A1122" t="str">
        <v>3/21/12</v>
      </c>
      <c r="B1122">
        <v>21.15</v>
      </c>
      <c r="C1122">
        <v>21.25</v>
      </c>
      <c r="D1122" s="1">
        <v>21</v>
      </c>
      <c r="E1122">
        <v>21.15</v>
      </c>
      <c r="F1122">
        <v>21.15</v>
      </c>
      <c r="G1122">
        <v>1.037287683811535</v>
      </c>
      <c r="H1122">
        <v>21.37</v>
      </c>
      <c r="I1122">
        <v>21.291665999999999</v>
      </c>
      <c r="J1122">
        <v>21.35</v>
      </c>
      <c r="K1122">
        <v>21.422499999999999</v>
      </c>
      <c r="L1122">
        <v>21.467307999999999</v>
      </c>
      <c r="M1122">
        <v>47.633960000000002</v>
      </c>
      <c r="N1122" s="1">
        <f>-100*(_xll.FDS($A$1,"P_PRICE_HIGH("&amp;A1122&amp;","&amp;A1122&amp;"-14D,,,,""PRICE"",""INTRA"")") - B1122)/(_xll.FDS($A$1,"P_PRICE_HIGH("&amp;A1122&amp;","&amp;A1122&amp;"-14D,,,,""PRICE"",""INTRA"")") - _xll.FDS($A$1,"P_PRICE_LOW("&amp;A1122&amp;","&amp;A1122&amp;"-14D,,,,""PRICE"",""INTRA"")"))</f>
        <v>-1931.770582033274</v>
      </c>
      <c r="O1122">
        <v>-482</v>
      </c>
      <c r="P1122">
        <v>1.4944379778899199</v>
      </c>
      <c r="Q1122">
        <v>1.3282458645074</v>
      </c>
      <c r="R1122">
        <v>8.7975529222846021</v>
      </c>
      <c r="S1122">
        <v>8.1660361498119585</v>
      </c>
      <c r="T1122">
        <v>11.993373940505411</v>
      </c>
      <c r="U1122">
        <v>10.992038495345479</v>
      </c>
      <c r="V1122">
        <v>3.4492784380245949</v>
      </c>
      <c r="W1122">
        <v>3.8112585837093151</v>
      </c>
      <c r="X1122">
        <v>23.601091884132551</v>
      </c>
      <c r="Y1122">
        <v>38.78050565646312</v>
      </c>
      <c r="Z1122">
        <v>0.43269614035568099</v>
      </c>
      <c r="AA1122">
        <v>5.3202497671100621</v>
      </c>
      <c r="AB1122">
        <v>10.854098104266059</v>
      </c>
      <c r="AC1122">
        <v>10.19029341520252</v>
      </c>
      <c r="AD1122">
        <v>11.24748270568708</v>
      </c>
      <c r="AE1122">
        <v>59.515471138815663</v>
      </c>
    </row>
    <row r="1123" spans="1:31" x14ac:dyDescent="0.25">
      <c r="A1123" t="str">
        <v>3/22/12</v>
      </c>
      <c r="B1123">
        <v>21.15</v>
      </c>
      <c r="C1123">
        <v>21.25</v>
      </c>
      <c r="D1123" s="1">
        <v>21</v>
      </c>
      <c r="E1123">
        <v>21.15</v>
      </c>
      <c r="F1123">
        <v>21.15</v>
      </c>
      <c r="G1123">
        <v>1.0294114121910629</v>
      </c>
      <c r="H1123">
        <v>21.28</v>
      </c>
      <c r="I1123">
        <v>21.304167</v>
      </c>
      <c r="J1123">
        <v>21.32</v>
      </c>
      <c r="K1123">
        <v>21.4</v>
      </c>
      <c r="L1123">
        <v>21.45</v>
      </c>
      <c r="M1123">
        <v>47.633960000000002</v>
      </c>
      <c r="N1123" s="1">
        <f>-100*(_xll.FDS($A$1,"P_PRICE_HIGH("&amp;A1123&amp;","&amp;A1123&amp;"-14D,,,,""PRICE"",""INTRA"")") - B1123)/(_xll.FDS($A$1,"P_PRICE_HIGH("&amp;A1123&amp;","&amp;A1123&amp;"-14D,,,,""PRICE"",""INTRA"")") - _xll.FDS($A$1,"P_PRICE_LOW("&amp;A1123&amp;","&amp;A1123&amp;"-14D,,,,""PRICE"",""INTRA"")"))</f>
        <v>-1936.3977569959502</v>
      </c>
      <c r="O1123">
        <v>-475</v>
      </c>
      <c r="P1123">
        <v>1.4945044468752651</v>
      </c>
      <c r="Q1123">
        <v>1.330460438439707</v>
      </c>
      <c r="R1123">
        <v>8.7938600765804154</v>
      </c>
      <c r="S1123">
        <v>8.1469774429899928</v>
      </c>
      <c r="T1123">
        <v>11.98133552990039</v>
      </c>
      <c r="U1123">
        <v>10.949926349415881</v>
      </c>
      <c r="V1123">
        <v>3.4481454674276848</v>
      </c>
      <c r="W1123">
        <v>3.802942550287026</v>
      </c>
      <c r="X1123">
        <v>38.435764661604843</v>
      </c>
      <c r="Y1123">
        <v>38.753461859554051</v>
      </c>
      <c r="Z1123">
        <v>0.81027902876497282</v>
      </c>
      <c r="AA1123">
        <v>5.368311927702023</v>
      </c>
      <c r="AB1123">
        <v>11.089586471479199</v>
      </c>
      <c r="AC1123">
        <v>10.206012689154971</v>
      </c>
      <c r="AD1123">
        <v>11.24982884530885</v>
      </c>
      <c r="AE1123">
        <v>59.470732118597986</v>
      </c>
    </row>
    <row r="1124" spans="1:31" x14ac:dyDescent="0.25">
      <c r="A1124" t="str">
        <v>3/23/12</v>
      </c>
      <c r="B1124">
        <v>20.9</v>
      </c>
      <c r="C1124">
        <v>21</v>
      </c>
      <c r="D1124" s="1">
        <v>20.8</v>
      </c>
      <c r="E1124">
        <v>20.9</v>
      </c>
      <c r="F1124">
        <v>20.9</v>
      </c>
      <c r="G1124">
        <v>1.0574765808472031</v>
      </c>
      <c r="H1124">
        <v>21.14</v>
      </c>
      <c r="I1124">
        <v>21.3125</v>
      </c>
      <c r="J1124">
        <v>21.26</v>
      </c>
      <c r="K1124">
        <v>21.3675</v>
      </c>
      <c r="L1124">
        <v>21.428846</v>
      </c>
      <c r="M1124">
        <v>42.118989999999997</v>
      </c>
      <c r="N1124" s="1">
        <f>-100*(_xll.FDS($A$1,"P_PRICE_HIGH("&amp;A1124&amp;","&amp;A1124&amp;"-14D,,,,""PRICE"",""INTRA"")") - B1124)/(_xll.FDS($A$1,"P_PRICE_HIGH("&amp;A1124&amp;","&amp;A1124&amp;"-14D,,,,""PRICE"",""INTRA"")") - _xll.FDS($A$1,"P_PRICE_LOW("&amp;A1124&amp;","&amp;A1124&amp;"-14D,,,,""PRICE"",""INTRA"")"))</f>
        <v>-1936.4201512057032</v>
      </c>
      <c r="O1124">
        <v>-512</v>
      </c>
      <c r="P1124">
        <v>1.4902007463159179</v>
      </c>
      <c r="Q1124">
        <v>1.3135303190164851</v>
      </c>
      <c r="R1124">
        <v>8.776123887761873</v>
      </c>
      <c r="S1124">
        <v>8.0760990795151777</v>
      </c>
      <c r="T1124">
        <v>11.963649120613001</v>
      </c>
      <c r="U1124">
        <v>10.888276583277539</v>
      </c>
      <c r="V1124">
        <v>3.459061179388967</v>
      </c>
      <c r="W1124">
        <v>3.8432861734412072</v>
      </c>
      <c r="X1124">
        <v>12.126222446996509</v>
      </c>
      <c r="Y1124">
        <v>38.638988303186039</v>
      </c>
      <c r="Z1124">
        <v>0.44270550176256018</v>
      </c>
      <c r="AA1124">
        <v>5.6700772179755798</v>
      </c>
      <c r="AB1124">
        <v>11.00681963523313</v>
      </c>
      <c r="AC1124">
        <v>10.06802682930212</v>
      </c>
      <c r="AD1124">
        <v>11.215255800493249</v>
      </c>
      <c r="AE1124">
        <v>59.476154254542116</v>
      </c>
    </row>
    <row r="1125" spans="1:31" x14ac:dyDescent="0.25">
      <c r="A1125" t="str">
        <v>3/26/12</v>
      </c>
      <c r="B1125">
        <v>20.95</v>
      </c>
      <c r="C1125">
        <v>21.05</v>
      </c>
      <c r="D1125" s="1">
        <v>20.8</v>
      </c>
      <c r="E1125">
        <v>20.95</v>
      </c>
      <c r="F1125">
        <v>20.95</v>
      </c>
      <c r="G1125">
        <v>1.052797391262297</v>
      </c>
      <c r="H1125">
        <v>21.06</v>
      </c>
      <c r="I1125">
        <v>21.3</v>
      </c>
      <c r="J1125">
        <v>21.233333999999999</v>
      </c>
      <c r="K1125">
        <v>21.344999999999999</v>
      </c>
      <c r="L1125">
        <v>21.401921999999999</v>
      </c>
      <c r="M1125">
        <v>43.527245000000001</v>
      </c>
      <c r="N1125" s="1">
        <f>-100*(_xll.FDS($A$1,"P_PRICE_HIGH("&amp;A1125&amp;","&amp;A1125&amp;"-14D,,,,""PRICE"",""INTRA"")") - B1125)/(_xll.FDS($A$1,"P_PRICE_HIGH("&amp;A1125&amp;","&amp;A1125&amp;"-14D,,,,""PRICE"",""INTRA"")") - _xll.FDS($A$1,"P_PRICE_LOW("&amp;A1125&amp;","&amp;A1125&amp;"-14D,,,,""PRICE"",""INTRA"")"))</f>
        <v>-1936.4156723637527</v>
      </c>
      <c r="O1125">
        <v>-499</v>
      </c>
      <c r="P1125">
        <v>1.488146444920716</v>
      </c>
      <c r="Q1125">
        <v>1.311106049299148</v>
      </c>
      <c r="R1125">
        <v>8.7726476921604917</v>
      </c>
      <c r="S1125">
        <v>8.0889532066286947</v>
      </c>
      <c r="T1125">
        <v>11.973410563200289</v>
      </c>
      <c r="U1125">
        <v>10.96460642012307</v>
      </c>
      <c r="V1125">
        <v>3.464006873390677</v>
      </c>
      <c r="W1125">
        <v>3.8527347857576868</v>
      </c>
      <c r="X1125">
        <v>25.634809533498501</v>
      </c>
      <c r="Y1125">
        <v>38.817147937110597</v>
      </c>
      <c r="Z1125">
        <v>0.12687105270356189</v>
      </c>
      <c r="AA1125">
        <v>5.8812633694794707</v>
      </c>
      <c r="AB1125">
        <v>10.71961981410492</v>
      </c>
      <c r="AC1125">
        <v>10.0896354300183</v>
      </c>
      <c r="AD1125">
        <v>11.211398055850839</v>
      </c>
      <c r="AE1125">
        <v>59.355038560541203</v>
      </c>
    </row>
    <row r="1126" spans="1:31" x14ac:dyDescent="0.25">
      <c r="A1126" t="str">
        <v>3/27/12</v>
      </c>
      <c r="B1126">
        <v>21.35</v>
      </c>
      <c r="C1126">
        <v>21.35</v>
      </c>
      <c r="D1126" s="1">
        <v>21.15</v>
      </c>
      <c r="E1126">
        <v>21.35</v>
      </c>
      <c r="F1126">
        <v>21.35</v>
      </c>
      <c r="G1126">
        <v>1.0566845940715059</v>
      </c>
      <c r="H1126">
        <v>21.1</v>
      </c>
      <c r="I1126">
        <v>21.304167</v>
      </c>
      <c r="J1126">
        <v>21.256665999999999</v>
      </c>
      <c r="K1126">
        <v>21.322500000000002</v>
      </c>
      <c r="L1126">
        <v>21.392306999999999</v>
      </c>
      <c r="M1126">
        <v>53.313374000000003</v>
      </c>
      <c r="N1126" s="1">
        <f>-100*(_xll.FDS($A$1,"P_PRICE_HIGH("&amp;A1126&amp;","&amp;A1126&amp;"-14D,,,,""PRICE"",""INTRA"")") - B1126)/(_xll.FDS($A$1,"P_PRICE_HIGH("&amp;A1126&amp;","&amp;A1126&amp;"-14D,,,,""PRICE"",""INTRA"")") - _xll.FDS($A$1,"P_PRICE_LOW("&amp;A1126&amp;","&amp;A1126&amp;"-14D,,,,""PRICE"",""INTRA"")"))</f>
        <v>-1936.3798416281477</v>
      </c>
      <c r="O1126">
        <v>-462</v>
      </c>
      <c r="P1126">
        <v>1.4937976596136291</v>
      </c>
      <c r="Q1126">
        <v>1.336546861350373</v>
      </c>
      <c r="R1126">
        <v>8.7902217822000015</v>
      </c>
      <c r="S1126">
        <v>8.1761628092384893</v>
      </c>
      <c r="T1126">
        <v>11.99218063994932</v>
      </c>
      <c r="U1126">
        <v>11.053122320103251</v>
      </c>
      <c r="V1126">
        <v>3.4473564402200778</v>
      </c>
      <c r="W1126">
        <v>3.7793799470709319</v>
      </c>
      <c r="X1126">
        <v>95.832888054700732</v>
      </c>
      <c r="Y1126">
        <v>38.803560894856027</v>
      </c>
      <c r="Z1126">
        <v>0.51424244196578017</v>
      </c>
      <c r="AA1126">
        <v>5.1534531661423326</v>
      </c>
      <c r="AB1126">
        <v>11.081866782610181</v>
      </c>
      <c r="AC1126">
        <v>10.282874989587629</v>
      </c>
      <c r="AD1126">
        <v>11.257705304137319</v>
      </c>
      <c r="AE1126">
        <v>59.24342981748967</v>
      </c>
    </row>
    <row r="1127" spans="1:31" x14ac:dyDescent="0.25">
      <c r="A1127" t="str">
        <v>3/28/12</v>
      </c>
      <c r="B1127">
        <v>21.15</v>
      </c>
      <c r="C1127">
        <v>21.4</v>
      </c>
      <c r="D1127" s="1">
        <v>21.05</v>
      </c>
      <c r="E1127">
        <v>21.15</v>
      </c>
      <c r="F1127">
        <v>21.15</v>
      </c>
      <c r="G1127">
        <v>1.069575151923766</v>
      </c>
      <c r="H1127">
        <v>21.1</v>
      </c>
      <c r="I1127">
        <v>21.287500000000001</v>
      </c>
      <c r="J1127">
        <v>21.28</v>
      </c>
      <c r="K1127">
        <v>21.287500000000001</v>
      </c>
      <c r="L1127">
        <v>21.373076999999999</v>
      </c>
      <c r="M1127">
        <v>48.763286999999998</v>
      </c>
      <c r="N1127" s="1">
        <f>-100*(_xll.FDS($A$1,"P_PRICE_HIGH("&amp;A1127&amp;","&amp;A1127&amp;"-14D,,,,""PRICE"",""INTRA"")") - B1127)/(_xll.FDS($A$1,"P_PRICE_HIGH("&amp;A1127&amp;","&amp;A1127&amp;"-14D,,,,""PRICE"",""INTRA"")") - _xll.FDS($A$1,"P_PRICE_LOW("&amp;A1127&amp;","&amp;A1127&amp;"-14D,,,,""PRICE"",""INTRA"")"))</f>
        <v>-2043.9835476550709</v>
      </c>
      <c r="O1127">
        <v>-489</v>
      </c>
      <c r="P1127">
        <v>1.4915036111404381</v>
      </c>
      <c r="Q1127">
        <v>1.328656429220912</v>
      </c>
      <c r="R1127">
        <v>8.7807362536423792</v>
      </c>
      <c r="S1127">
        <v>8.1319017320419498</v>
      </c>
      <c r="T1127">
        <v>11.96276443678774</v>
      </c>
      <c r="U1127">
        <v>10.93744050169636</v>
      </c>
      <c r="V1127">
        <v>3.4509810754628929</v>
      </c>
      <c r="W1127">
        <v>3.7925147453656711</v>
      </c>
      <c r="X1127">
        <v>15.06874865847408</v>
      </c>
      <c r="Y1127">
        <v>38.689194306343623</v>
      </c>
      <c r="Z1127">
        <v>0.66652556716819655</v>
      </c>
      <c r="AA1127">
        <v>4.9353325253275946</v>
      </c>
      <c r="AB1127">
        <v>11.221325550381099</v>
      </c>
      <c r="AC1127">
        <v>10.217537887385539</v>
      </c>
      <c r="AD1127">
        <v>11.24041835567372</v>
      </c>
      <c r="AE1127">
        <v>59.231914487900838</v>
      </c>
    </row>
    <row r="1128" spans="1:31" x14ac:dyDescent="0.25">
      <c r="A1128" t="str">
        <v>3/29/12</v>
      </c>
      <c r="B1128">
        <v>20.85</v>
      </c>
      <c r="C1128">
        <v>21.05</v>
      </c>
      <c r="D1128" s="1">
        <v>20.75</v>
      </c>
      <c r="E1128">
        <v>20.85</v>
      </c>
      <c r="F1128">
        <v>20.85</v>
      </c>
      <c r="G1128">
        <v>1.0847781462921999</v>
      </c>
      <c r="H1128">
        <v>21.04</v>
      </c>
      <c r="I1128">
        <v>21.229165999999999</v>
      </c>
      <c r="J1128">
        <v>21.263334</v>
      </c>
      <c r="K1128">
        <v>21.25</v>
      </c>
      <c r="L1128">
        <v>21.338460000000001</v>
      </c>
      <c r="M1128">
        <v>42.855007000000001</v>
      </c>
      <c r="N1128" s="1">
        <f>-100*(_xll.FDS($A$1,"P_PRICE_HIGH("&amp;A1128&amp;","&amp;A1128&amp;"-14D,,,,""PRICE"",""INTRA"")") - B1128)/(_xll.FDS($A$1,"P_PRICE_HIGH("&amp;A1128&amp;","&amp;A1128&amp;"-14D,,,,""PRICE"",""INTRA"")") - _xll.FDS($A$1,"P_PRICE_LOW("&amp;A1128&amp;","&amp;A1128&amp;"-14D,,,,""PRICE"",""INTRA"")"))</f>
        <v>-1945.661800442818</v>
      </c>
      <c r="O1128">
        <v>-526</v>
      </c>
      <c r="P1128">
        <v>1.4862766978311941</v>
      </c>
      <c r="Q1128">
        <v>1.308929499765185</v>
      </c>
      <c r="R1128">
        <v>8.7629169159240163</v>
      </c>
      <c r="S1128">
        <v>8.0778523647462777</v>
      </c>
      <c r="T1128">
        <v>11.935714886247689</v>
      </c>
      <c r="U1128">
        <v>10.843785252197501</v>
      </c>
      <c r="V1128">
        <v>3.4617433219112441</v>
      </c>
      <c r="W1128">
        <v>3.836528064051492</v>
      </c>
      <c r="X1128">
        <v>3.5486279063919302</v>
      </c>
      <c r="Y1128">
        <v>38.708630800206393</v>
      </c>
      <c r="Z1128">
        <v>0.52745151494926235</v>
      </c>
      <c r="AA1128">
        <v>3.7790849043078709</v>
      </c>
      <c r="AB1128">
        <v>11.373744851676269</v>
      </c>
      <c r="AC1128">
        <v>10.106126224676469</v>
      </c>
      <c r="AD1128">
        <v>11.21137196009566</v>
      </c>
      <c r="AE1128">
        <v>59.230279360855462</v>
      </c>
    </row>
    <row r="1129" spans="1:31" x14ac:dyDescent="0.25">
      <c r="A1129" t="str">
        <v>3/30/12</v>
      </c>
      <c r="B1129">
        <v>20.8</v>
      </c>
      <c r="C1129">
        <v>20.8</v>
      </c>
      <c r="D1129" s="1">
        <v>20.6</v>
      </c>
      <c r="E1129">
        <v>20.8</v>
      </c>
      <c r="F1129">
        <v>20.8</v>
      </c>
      <c r="G1129">
        <v>1.053522329311932</v>
      </c>
      <c r="H1129">
        <v>21.02</v>
      </c>
      <c r="I1129">
        <v>21.166665999999999</v>
      </c>
      <c r="J1129">
        <v>21.23</v>
      </c>
      <c r="K1129">
        <v>21.2</v>
      </c>
      <c r="L1129">
        <v>21.307691999999999</v>
      </c>
      <c r="M1129">
        <v>41.942869999999999</v>
      </c>
      <c r="N1129" s="1">
        <f>-100*(_xll.FDS($A$1,"P_PRICE_HIGH("&amp;A1129&amp;","&amp;A1129&amp;"-14D,,,,""PRICE"",""INTRA"")") - B1129)/(_xll.FDS($A$1,"P_PRICE_HIGH("&amp;A1129&amp;","&amp;A1129&amp;"-14D,,,,""PRICE"",""INTRA"")") - _xll.FDS($A$1,"P_PRICE_LOW("&amp;A1129&amp;","&amp;A1129&amp;"-14D,,,,""PRICE"",""INTRA"")"))</f>
        <v>-1709.8545428659552</v>
      </c>
      <c r="O1129">
        <v>-523</v>
      </c>
      <c r="P1129">
        <v>1.4833122037711211</v>
      </c>
      <c r="Q1129">
        <v>1.2994878537074039</v>
      </c>
      <c r="R1129">
        <v>8.7512834388492031</v>
      </c>
      <c r="S1129">
        <v>8.0374940234768548</v>
      </c>
      <c r="T1129">
        <v>11.93166113004623</v>
      </c>
      <c r="U1129">
        <v>10.840156594677371</v>
      </c>
      <c r="V1129">
        <v>3.4680211658730609</v>
      </c>
      <c r="W1129">
        <v>3.8601720659578649</v>
      </c>
      <c r="X1129">
        <v>71.719987919318783</v>
      </c>
      <c r="Y1129">
        <v>38.637884753210322</v>
      </c>
      <c r="Z1129">
        <v>0.50781461115531668</v>
      </c>
      <c r="AA1129">
        <v>4.3947018122858603</v>
      </c>
      <c r="AB1129">
        <v>11.040016599897511</v>
      </c>
      <c r="AC1129">
        <v>10.0257576060344</v>
      </c>
      <c r="AD1129">
        <v>11.18704837036241</v>
      </c>
      <c r="AE1129">
        <v>59.179801039205252</v>
      </c>
    </row>
    <row r="1130" spans="1:31" x14ac:dyDescent="0.25">
      <c r="A1130" t="str">
        <v>4/02/12</v>
      </c>
      <c r="B1130">
        <v>20.75</v>
      </c>
      <c r="C1130">
        <v>20.9</v>
      </c>
      <c r="D1130" s="1">
        <v>20.65</v>
      </c>
      <c r="E1130">
        <v>20.75</v>
      </c>
      <c r="F1130">
        <v>20.75</v>
      </c>
      <c r="G1130">
        <v>0.95948883503918958</v>
      </c>
      <c r="H1130">
        <v>20.98</v>
      </c>
      <c r="I1130">
        <v>21.095832999999999</v>
      </c>
      <c r="J1130">
        <v>21.19</v>
      </c>
      <c r="K1130">
        <v>21.17</v>
      </c>
      <c r="L1130">
        <v>21.276921999999999</v>
      </c>
      <c r="M1130">
        <v>41.003019999999999</v>
      </c>
      <c r="N1130" s="1">
        <f>-100*(_xll.FDS($A$1,"P_PRICE_HIGH("&amp;A1130&amp;","&amp;A1130&amp;"-14D,,,,""PRICE"",""INTRA"")") - B1130)/(_xll.FDS($A$1,"P_PRICE_HIGH("&amp;A1130&amp;","&amp;A1130&amp;"-14D,,,,""PRICE"",""INTRA"")") - _xll.FDS($A$1,"P_PRICE_LOW("&amp;A1130&amp;","&amp;A1130&amp;"-14D,,,,""PRICE"",""INTRA"")"))</f>
        <v>-1709.8584976548091</v>
      </c>
      <c r="O1130">
        <v>-527</v>
      </c>
      <c r="P1130">
        <v>1.480985237087977</v>
      </c>
      <c r="Q1130">
        <v>1.296228673650897</v>
      </c>
      <c r="R1130">
        <v>8.741440040800537</v>
      </c>
      <c r="S1130">
        <v>8.0106002210756753</v>
      </c>
      <c r="T1130">
        <v>11.906502452172059</v>
      </c>
      <c r="U1130">
        <v>10.7740158046639</v>
      </c>
      <c r="V1130">
        <v>3.473523601479779</v>
      </c>
      <c r="W1130">
        <v>3.871729957680603</v>
      </c>
      <c r="X1130">
        <v>41.896176163905977</v>
      </c>
      <c r="Y1130">
        <v>38.662512802556677</v>
      </c>
      <c r="Z1130">
        <v>0.53517121548753233</v>
      </c>
      <c r="AA1130">
        <v>4.4291485986999657</v>
      </c>
      <c r="AB1130">
        <v>11.10694206845624</v>
      </c>
      <c r="AC1130">
        <v>10.002704535318991</v>
      </c>
      <c r="AD1130">
        <v>11.17369920801813</v>
      </c>
      <c r="AE1130">
        <v>59.227304328724678</v>
      </c>
    </row>
    <row r="1131" spans="1:31" x14ac:dyDescent="0.25">
      <c r="A1131" t="str">
        <v>4/03/12</v>
      </c>
      <c r="B1131">
        <v>21.05</v>
      </c>
      <c r="C1131">
        <v>21.1</v>
      </c>
      <c r="D1131" s="1">
        <v>20.8</v>
      </c>
      <c r="E1131">
        <v>21.05</v>
      </c>
      <c r="F1131">
        <v>21.05</v>
      </c>
      <c r="G1131">
        <v>0.9521021184900601</v>
      </c>
      <c r="H1131">
        <v>20.92</v>
      </c>
      <c r="I1131">
        <v>21.05</v>
      </c>
      <c r="J1131">
        <v>21.156666000000001</v>
      </c>
      <c r="K1131">
        <v>21.172499999999999</v>
      </c>
      <c r="L1131">
        <v>21.263462000000001</v>
      </c>
      <c r="M1131">
        <v>48.464770000000001</v>
      </c>
      <c r="N1131" s="1">
        <f>-100*(_xll.FDS($A$1,"P_PRICE_HIGH("&amp;A1131&amp;","&amp;A1131&amp;"-14D,,,,""PRICE"",""INTRA"")") - B1131)/(_xll.FDS($A$1,"P_PRICE_HIGH("&amp;A1131&amp;","&amp;A1131&amp;"-14D,,,,""PRICE"",""INTRA"")") - _xll.FDS($A$1,"P_PRICE_LOW("&amp;A1131&amp;","&amp;A1131&amp;"-14D,,,,""PRICE"",""INTRA"")"))</f>
        <v>-1709.8347689216862</v>
      </c>
      <c r="O1131">
        <v>-499</v>
      </c>
      <c r="P1131">
        <v>1.4848917672989459</v>
      </c>
      <c r="Q1131">
        <v>1.31303325151339</v>
      </c>
      <c r="R1131">
        <v>8.758311093552809</v>
      </c>
      <c r="S1131">
        <v>8.0888142792018911</v>
      </c>
      <c r="T1131">
        <v>11.91834773325772</v>
      </c>
      <c r="U1131">
        <v>10.82877668491383</v>
      </c>
      <c r="V1131">
        <v>3.4619868402415181</v>
      </c>
      <c r="W1131">
        <v>3.8219239335585131</v>
      </c>
      <c r="X1131">
        <v>93.252514905367818</v>
      </c>
      <c r="Y1131">
        <v>38.664237665428629</v>
      </c>
      <c r="Z1131">
        <v>0.51256367149165916</v>
      </c>
      <c r="AA1131">
        <v>3.8158522739069149</v>
      </c>
      <c r="AB1131">
        <v>11.10921372845171</v>
      </c>
      <c r="AC1131">
        <v>10.133590304593531</v>
      </c>
      <c r="AD1131">
        <v>11.205617969540951</v>
      </c>
      <c r="AE1131">
        <v>59.178386473543178</v>
      </c>
    </row>
    <row r="1132" spans="1:31" x14ac:dyDescent="0.25">
      <c r="A1132" t="str">
        <v>4/05/12</v>
      </c>
      <c r="B1132">
        <v>20.85</v>
      </c>
      <c r="C1132">
        <v>20.95</v>
      </c>
      <c r="D1132" s="1">
        <v>20.6</v>
      </c>
      <c r="E1132">
        <v>20.85</v>
      </c>
      <c r="F1132">
        <v>20.85</v>
      </c>
      <c r="G1132">
        <v>0.95197945274725304</v>
      </c>
      <c r="H1132">
        <v>20.86</v>
      </c>
      <c r="I1132">
        <v>21.008333</v>
      </c>
      <c r="J1132">
        <v>21.11</v>
      </c>
      <c r="K1132">
        <v>21.175000000000001</v>
      </c>
      <c r="L1132">
        <v>21.226922999999999</v>
      </c>
      <c r="M1132">
        <v>44.430325000000003</v>
      </c>
      <c r="N1132" s="1">
        <f>-100*(_xll.FDS($A$1,"P_PRICE_HIGH("&amp;A1132&amp;","&amp;A1132&amp;"-14D,,,,""PRICE"",""INTRA"")") - B1132)/(_xll.FDS($A$1,"P_PRICE_HIGH("&amp;A1132&amp;","&amp;A1132&amp;"-14D,,,,""PRICE"",""INTRA"")") - _xll.FDS($A$1,"P_PRICE_LOW("&amp;A1132&amp;","&amp;A1132&amp;"-14D,,,,""PRICE"",""INTRA"")"))</f>
        <v>-1984.588603492658</v>
      </c>
      <c r="O1132">
        <v>-523</v>
      </c>
      <c r="P1132">
        <v>1.481051157297135</v>
      </c>
      <c r="Q1132">
        <v>1.302000137475112</v>
      </c>
      <c r="R1132">
        <v>8.7410649271805596</v>
      </c>
      <c r="S1132">
        <v>8.0340680141433456</v>
      </c>
      <c r="T1132">
        <v>11.900536303266779</v>
      </c>
      <c r="U1132">
        <v>10.78598961819973</v>
      </c>
      <c r="V1132">
        <v>3.4718387324828832</v>
      </c>
      <c r="W1132">
        <v>3.8542866163858722</v>
      </c>
      <c r="X1132">
        <v>11.46956349042296</v>
      </c>
      <c r="Y1132">
        <v>38.646889890686211</v>
      </c>
      <c r="Z1132">
        <v>0.50126572701929617</v>
      </c>
      <c r="AA1132">
        <v>4.0396663207697276</v>
      </c>
      <c r="AB1132">
        <v>11.05638784114007</v>
      </c>
      <c r="AC1132">
        <v>10.044157933020781</v>
      </c>
      <c r="AD1132">
        <v>11.17682850936794</v>
      </c>
      <c r="AE1132">
        <v>59.258383731238119</v>
      </c>
    </row>
    <row r="1133" spans="1:31" x14ac:dyDescent="0.25">
      <c r="A1133" t="str">
        <v>4/10/12</v>
      </c>
      <c r="B1133">
        <v>20.6</v>
      </c>
      <c r="C1133">
        <v>20.75</v>
      </c>
      <c r="D1133" s="1">
        <v>20.55</v>
      </c>
      <c r="E1133">
        <v>20.6</v>
      </c>
      <c r="F1133">
        <v>20.6</v>
      </c>
      <c r="G1133">
        <v>0.9273286368480137</v>
      </c>
      <c r="H1133">
        <v>20.81</v>
      </c>
      <c r="I1133">
        <v>20.962499999999999</v>
      </c>
      <c r="J1133">
        <v>21.043333000000001</v>
      </c>
      <c r="K1133">
        <v>21.15</v>
      </c>
      <c r="L1133">
        <v>21.178846</v>
      </c>
      <c r="M1133">
        <v>39.953159999999997</v>
      </c>
      <c r="N1133" s="1">
        <f>-100*(_xll.FDS($A$1,"P_PRICE_HIGH("&amp;A1133&amp;","&amp;A1133&amp;"-14D,,,,""PRICE"",""INTRA"")") - B1133)/(_xll.FDS($A$1,"P_PRICE_HIGH("&amp;A1133&amp;","&amp;A1133&amp;"-14D,,,,""PRICE"",""INTRA"")") - _xll.FDS($A$1,"P_PRICE_LOW("&amp;A1133&amp;","&amp;A1133&amp;"-14D,,,,""PRICE"",""INTRA"")"))</f>
        <v>-1853.1073299787327</v>
      </c>
      <c r="O1133">
        <v>-561</v>
      </c>
      <c r="P1133">
        <v>1.4751749605986051</v>
      </c>
      <c r="Q1133">
        <v>1.289436120242706</v>
      </c>
      <c r="R1133">
        <v>8.7054957303920748</v>
      </c>
      <c r="S1133">
        <v>7.9327137188605068</v>
      </c>
      <c r="T1133">
        <v>11.85640410513645</v>
      </c>
      <c r="U1133">
        <v>10.677811588317271</v>
      </c>
      <c r="V1133">
        <v>3.4864877994035979</v>
      </c>
      <c r="W1133">
        <v>3.8950768248275578</v>
      </c>
      <c r="X1133">
        <v>2.7198404289337228</v>
      </c>
      <c r="Y1133">
        <v>38.66567021115651</v>
      </c>
      <c r="Z1133">
        <v>0.66108399465943679</v>
      </c>
      <c r="AA1133">
        <v>3.9082143236424138</v>
      </c>
      <c r="AB1133">
        <v>11.08771284779537</v>
      </c>
      <c r="AC1133">
        <v>9.9448059534079327</v>
      </c>
      <c r="AD1133">
        <v>11.1368326823851</v>
      </c>
      <c r="AE1133">
        <v>59.32565899412743</v>
      </c>
    </row>
    <row r="1134" spans="1:31" x14ac:dyDescent="0.25">
      <c r="A1134" t="str">
        <v>4/11/12</v>
      </c>
      <c r="B1134">
        <v>20.399999999999999</v>
      </c>
      <c r="C1134">
        <v>20.5</v>
      </c>
      <c r="D1134" s="1">
        <v>20.25</v>
      </c>
      <c r="E1134">
        <v>20.399999999999999</v>
      </c>
      <c r="F1134">
        <v>20.399999999999999</v>
      </c>
      <c r="G1134">
        <v>0.9106481002793132</v>
      </c>
      <c r="H1134">
        <v>20.73</v>
      </c>
      <c r="I1134">
        <v>20.9</v>
      </c>
      <c r="J1134">
        <v>20.963332999999999</v>
      </c>
      <c r="K1134">
        <v>21.105</v>
      </c>
      <c r="L1134">
        <v>21.132691999999999</v>
      </c>
      <c r="M1134">
        <v>36.761665000000001</v>
      </c>
      <c r="N1134" s="1">
        <f>-100*(_xll.FDS($A$1,"P_PRICE_HIGH("&amp;A1134&amp;","&amp;A1134&amp;"-14D,,,,""PRICE"",""INTRA"")") - B1134)/(_xll.FDS($A$1,"P_PRICE_HIGH("&amp;A1134&amp;","&amp;A1134&amp;"-14D,,,,""PRICE"",""INTRA"")") - _xll.FDS($A$1,"P_PRICE_LOW("&amp;A1134&amp;","&amp;A1134&amp;"-14D,,,,""PRICE"",""INTRA"")"))</f>
        <v>-1511.1863952676756</v>
      </c>
      <c r="O1134">
        <v>-599</v>
      </c>
      <c r="P1134">
        <v>1.469200461555336</v>
      </c>
      <c r="Q1134">
        <v>1.270378493188477</v>
      </c>
      <c r="R1134">
        <v>8.6817682789731414</v>
      </c>
      <c r="S1134">
        <v>7.8569347306787014</v>
      </c>
      <c r="T1134">
        <v>11.83086668147925</v>
      </c>
      <c r="U1134">
        <v>10.598627253236719</v>
      </c>
      <c r="V1134">
        <v>3.4978751968571991</v>
      </c>
      <c r="W1134">
        <v>3.9387663518430802</v>
      </c>
      <c r="X1134">
        <v>2.1977285917092488</v>
      </c>
      <c r="Y1134">
        <v>38.561001328607318</v>
      </c>
      <c r="Z1134">
        <v>0.67378896309971725</v>
      </c>
      <c r="AA1134">
        <v>4.6169752727790216</v>
      </c>
      <c r="AB1134">
        <v>11.082237917116149</v>
      </c>
      <c r="AC1134">
        <v>9.8089142167551593</v>
      </c>
      <c r="AD1134">
        <v>11.0952060243806</v>
      </c>
      <c r="AE1134">
        <v>59.394368765898378</v>
      </c>
    </row>
    <row r="1135" spans="1:31" x14ac:dyDescent="0.25">
      <c r="A1135" t="str">
        <v>4/12/12</v>
      </c>
      <c r="B1135">
        <v>20.6</v>
      </c>
      <c r="C1135">
        <v>20.6</v>
      </c>
      <c r="D1135" s="1">
        <v>20.350000000000001</v>
      </c>
      <c r="E1135">
        <v>20.6</v>
      </c>
      <c r="F1135">
        <v>20.6</v>
      </c>
      <c r="G1135">
        <v>0.94439316065271106</v>
      </c>
      <c r="H1135">
        <v>20.7</v>
      </c>
      <c r="I1135">
        <v>20.854165999999999</v>
      </c>
      <c r="J1135">
        <v>20.913333999999999</v>
      </c>
      <c r="K1135">
        <v>21.067499999999999</v>
      </c>
      <c r="L1135">
        <v>21.086538000000001</v>
      </c>
      <c r="M1135">
        <v>41.770859999999999</v>
      </c>
      <c r="N1135" s="1">
        <f>-100*(_xll.FDS($A$1,"P_PRICE_HIGH("&amp;A1135&amp;","&amp;A1135&amp;"-14D,,,,""PRICE"",""INTRA"")") - B1135)/(_xll.FDS($A$1,"P_PRICE_HIGH("&amp;A1135&amp;","&amp;A1135&amp;"-14D,,,,""PRICE"",""INTRA"")") - _xll.FDS($A$1,"P_PRICE_LOW("&amp;A1135&amp;","&amp;A1135&amp;"-14D,,,,""PRICE"",""INTRA"")"))</f>
        <v>-1844.4463812578431</v>
      </c>
      <c r="O1135">
        <v>-570</v>
      </c>
      <c r="P1135">
        <v>1.4718970260631421</v>
      </c>
      <c r="Q1135">
        <v>1.2817166488090059</v>
      </c>
      <c r="R1135">
        <v>8.6963163510831443</v>
      </c>
      <c r="S1135">
        <v>7.9157273571321092</v>
      </c>
      <c r="T1135">
        <v>11.84874383615394</v>
      </c>
      <c r="U1135">
        <v>10.66982306657823</v>
      </c>
      <c r="V1135">
        <v>3.4891701781161828</v>
      </c>
      <c r="W1135">
        <v>3.9027855999451342</v>
      </c>
      <c r="X1135">
        <v>91.013449546303221</v>
      </c>
      <c r="Y1135">
        <v>38.538999110223138</v>
      </c>
      <c r="Z1135">
        <v>0.51054908448795278</v>
      </c>
      <c r="AA1135">
        <v>4.8404981945726107</v>
      </c>
      <c r="AB1135">
        <v>11.089728631964521</v>
      </c>
      <c r="AC1135">
        <v>9.8937252986304483</v>
      </c>
      <c r="AD1135">
        <v>11.11680004612345</v>
      </c>
      <c r="AE1135">
        <v>59.383253080981333</v>
      </c>
    </row>
    <row r="1136" spans="1:31" x14ac:dyDescent="0.25">
      <c r="A1136" t="str">
        <v>4/13/12</v>
      </c>
      <c r="B1136">
        <v>21</v>
      </c>
      <c r="C1136">
        <v>21.05</v>
      </c>
      <c r="D1136" s="1">
        <v>20.8</v>
      </c>
      <c r="E1136">
        <v>21</v>
      </c>
      <c r="F1136">
        <v>21</v>
      </c>
      <c r="G1136">
        <v>1.02802721061688</v>
      </c>
      <c r="H1136">
        <v>20.69</v>
      </c>
      <c r="I1136">
        <v>20.862500000000001</v>
      </c>
      <c r="J1136">
        <v>20.903334000000001</v>
      </c>
      <c r="K1136">
        <v>21.04</v>
      </c>
      <c r="L1136">
        <v>21.073076</v>
      </c>
      <c r="M1136">
        <v>50.257393</v>
      </c>
      <c r="N1136" s="1">
        <f>-100*(_xll.FDS($A$1,"P_PRICE_HIGH("&amp;A1136&amp;","&amp;A1136&amp;"-14D,,,,""PRICE"",""INTRA"")") - B1136)/(_xll.FDS($A$1,"P_PRICE_HIGH("&amp;A1136&amp;","&amp;A1136&amp;"-14D,,,,""PRICE"",""INTRA"")") - _xll.FDS($A$1,"P_PRICE_LOW("&amp;A1136&amp;","&amp;A1136&amp;"-14D,,,,""PRICE"",""INTRA"")"))</f>
        <v>-2047.5216502870474</v>
      </c>
      <c r="O1136">
        <v>-529</v>
      </c>
      <c r="P1136">
        <v>1.47878345957665</v>
      </c>
      <c r="Q1136">
        <v>1.3071405750553811</v>
      </c>
      <c r="R1136">
        <v>8.7299864284114204</v>
      </c>
      <c r="S1136">
        <v>8.0367087611946229</v>
      </c>
      <c r="T1136">
        <v>11.8739420513682</v>
      </c>
      <c r="U1136">
        <v>10.766781321622499</v>
      </c>
      <c r="V1136">
        <v>3.4692785827917141</v>
      </c>
      <c r="W1136">
        <v>3.8278230162528288</v>
      </c>
      <c r="X1136">
        <v>98.010774783761477</v>
      </c>
      <c r="Y1136">
        <v>38.517821608798201</v>
      </c>
      <c r="Z1136">
        <v>0.45764787759007342</v>
      </c>
      <c r="AA1136">
        <v>3.849090272038703</v>
      </c>
      <c r="AB1136">
        <v>11.00415393970817</v>
      </c>
      <c r="AC1136">
        <v>10.08195529151913</v>
      </c>
      <c r="AD1136">
        <v>11.168498290128269</v>
      </c>
      <c r="AE1136">
        <v>59.336515622836849</v>
      </c>
    </row>
    <row r="1137" spans="1:31" x14ac:dyDescent="0.25">
      <c r="A1137" t="str">
        <v>4/16/12</v>
      </c>
      <c r="B1137">
        <v>20.9</v>
      </c>
      <c r="C1137">
        <v>20.9</v>
      </c>
      <c r="D1137" s="1">
        <v>20.75</v>
      </c>
      <c r="E1137">
        <v>20.9</v>
      </c>
      <c r="F1137">
        <v>20.9</v>
      </c>
      <c r="G1137">
        <v>1.030406292452517</v>
      </c>
      <c r="H1137">
        <v>20.7</v>
      </c>
      <c r="I1137">
        <v>20.858333999999999</v>
      </c>
      <c r="J1137">
        <v>20.886666999999999</v>
      </c>
      <c r="K1137">
        <v>21.0075</v>
      </c>
      <c r="L1137">
        <v>21.069230999999998</v>
      </c>
      <c r="M1137">
        <v>48.359817999999997</v>
      </c>
      <c r="N1137" s="1">
        <f>-100*(_xll.FDS($A$1,"P_PRICE_HIGH("&amp;A1137&amp;","&amp;A1137&amp;"-14D,,,,""PRICE"",""INTRA"")") - B1137)/(_xll.FDS($A$1,"P_PRICE_HIGH("&amp;A1137&amp;","&amp;A1137&amp;"-14D,,,,""PRICE"",""INTRA"")") - _xll.FDS($A$1,"P_PRICE_LOW("&amp;A1137&amp;","&amp;A1137&amp;"-14D,,,,""PRICE"",""INTRA"")"))</f>
        <v>-2047.5313807531365</v>
      </c>
      <c r="O1137">
        <v>-540</v>
      </c>
      <c r="P1137">
        <v>1.4751577465492831</v>
      </c>
      <c r="Q1137">
        <v>1.2995187682974481</v>
      </c>
      <c r="R1137">
        <v>8.7309675799505211</v>
      </c>
      <c r="S1137">
        <v>8.0566763056199715</v>
      </c>
      <c r="T1137">
        <v>11.85425190629206</v>
      </c>
      <c r="U1137">
        <v>10.73855364121447</v>
      </c>
      <c r="V1137">
        <v>3.4803903061882902</v>
      </c>
      <c r="W1137">
        <v>3.8562677579748721</v>
      </c>
      <c r="X1137">
        <v>2.7257269811295179</v>
      </c>
      <c r="Y1137">
        <v>38.685624224580728</v>
      </c>
      <c r="Z1137">
        <v>8.4588184416849649E-2</v>
      </c>
      <c r="AA1137">
        <v>3.7300582801692719</v>
      </c>
      <c r="AB1137">
        <v>10.894879236976889</v>
      </c>
      <c r="AC1137">
        <v>10.05076490249688</v>
      </c>
      <c r="AD1137">
        <v>11.15174186680099</v>
      </c>
      <c r="AE1137">
        <v>59.369827934056339</v>
      </c>
    </row>
    <row r="1138" spans="1:31" x14ac:dyDescent="0.25">
      <c r="A1138" t="str">
        <v>4/17/12</v>
      </c>
      <c r="B1138">
        <v>20.85</v>
      </c>
      <c r="C1138">
        <v>20.9</v>
      </c>
      <c r="D1138" s="1">
        <v>20.65</v>
      </c>
      <c r="E1138">
        <v>20.85</v>
      </c>
      <c r="F1138">
        <v>20.85</v>
      </c>
      <c r="G1138">
        <v>1.0265224595139859</v>
      </c>
      <c r="H1138">
        <v>20.75</v>
      </c>
      <c r="I1138">
        <v>20.816668</v>
      </c>
      <c r="J1138">
        <v>20.866667</v>
      </c>
      <c r="K1138">
        <v>20.97</v>
      </c>
      <c r="L1138">
        <v>21.071154</v>
      </c>
      <c r="M1138">
        <v>47.396214000000001</v>
      </c>
      <c r="N1138" s="1">
        <f>-100*(_xll.FDS($A$1,"P_PRICE_HIGH("&amp;A1138&amp;","&amp;A1138&amp;"-14D,,,,""PRICE"",""INTRA"")") - B1138)/(_xll.FDS($A$1,"P_PRICE_HIGH("&amp;A1138&amp;","&amp;A1138&amp;"-14D,,,,""PRICE"",""INTRA"")") - _xll.FDS($A$1,"P_PRICE_LOW("&amp;A1138&amp;","&amp;A1138&amp;"-14D,,,,""PRICE"",""INTRA"")"))</f>
        <v>-2047.5362459861817</v>
      </c>
      <c r="O1138">
        <v>-547</v>
      </c>
      <c r="P1138">
        <v>1.473510122821696</v>
      </c>
      <c r="Q1138">
        <v>1.295825998226398</v>
      </c>
      <c r="R1138">
        <v>8.7212441297707102</v>
      </c>
      <c r="S1138">
        <v>8.0235888765435313</v>
      </c>
      <c r="T1138">
        <v>11.837091271032911</v>
      </c>
      <c r="U1138">
        <v>10.690748632193101</v>
      </c>
      <c r="V1138">
        <v>3.485161245887971</v>
      </c>
      <c r="W1138">
        <v>3.8700036826871078</v>
      </c>
      <c r="X1138">
        <v>28.75603309108919</v>
      </c>
      <c r="Y1138">
        <v>38.662598866344943</v>
      </c>
      <c r="Z1138">
        <v>0.18395682768318761</v>
      </c>
      <c r="AA1138">
        <v>4.2443395131904271</v>
      </c>
      <c r="AB1138">
        <v>10.804435700039029</v>
      </c>
      <c r="AC1138">
        <v>10.00906505012188</v>
      </c>
      <c r="AD1138">
        <v>11.136130196589139</v>
      </c>
      <c r="AE1138">
        <v>59.405630483910258</v>
      </c>
    </row>
    <row r="1139" spans="1:31" x14ac:dyDescent="0.25">
      <c r="A1139" t="str">
        <v>4/18/12</v>
      </c>
      <c r="B1139">
        <v>21.1</v>
      </c>
      <c r="C1139">
        <v>21.15</v>
      </c>
      <c r="D1139" s="1">
        <v>21</v>
      </c>
      <c r="E1139">
        <v>21.1</v>
      </c>
      <c r="F1139">
        <v>21.1</v>
      </c>
      <c r="G1139">
        <v>1.0709574025102111</v>
      </c>
      <c r="H1139">
        <v>20.89</v>
      </c>
      <c r="I1139">
        <v>20.8125</v>
      </c>
      <c r="J1139">
        <v>20.88</v>
      </c>
      <c r="K1139">
        <v>20.945</v>
      </c>
      <c r="L1139">
        <v>21.071154</v>
      </c>
      <c r="M1139">
        <v>52.493310000000001</v>
      </c>
      <c r="N1139" s="1">
        <f>-100*(_xll.FDS($A$1,"P_PRICE_HIGH("&amp;A1139&amp;","&amp;A1139&amp;"-14D,,,,""PRICE"",""INTRA"")") - B1139)/(_xll.FDS($A$1,"P_PRICE_HIGH("&amp;A1139&amp;","&amp;A1139&amp;"-14D,,,,""PRICE"",""INTRA"")") - _xll.FDS($A$1,"P_PRICE_LOW("&amp;A1139&amp;","&amp;A1139&amp;"-14D,,,,""PRICE"",""INTRA"")"))</f>
        <v>-2047.5119198209584</v>
      </c>
      <c r="O1139">
        <v>-520</v>
      </c>
      <c r="P1139">
        <v>1.4771759548048009</v>
      </c>
      <c r="Q1139">
        <v>1.3093483150961931</v>
      </c>
      <c r="R1139">
        <v>8.7486722934545362</v>
      </c>
      <c r="S1139">
        <v>8.1104803254671154</v>
      </c>
      <c r="T1139">
        <v>11.8751190654522</v>
      </c>
      <c r="U1139">
        <v>10.821469936974459</v>
      </c>
      <c r="V1139">
        <v>3.4717376845559591</v>
      </c>
      <c r="W1139">
        <v>3.8196915911321581</v>
      </c>
      <c r="X1139">
        <v>72.028885441862727</v>
      </c>
      <c r="Y1139">
        <v>38.604852111687919</v>
      </c>
      <c r="Z1139">
        <v>5.2318369856947572E-2</v>
      </c>
      <c r="AA1139">
        <v>3.9478665543349938</v>
      </c>
      <c r="AB1139">
        <v>10.747964623348439</v>
      </c>
      <c r="AC1139">
        <v>10.12555209539522</v>
      </c>
      <c r="AD1139">
        <v>11.169043905451581</v>
      </c>
      <c r="AE1139">
        <v>59.392313856015953</v>
      </c>
    </row>
    <row r="1140" spans="1:31" x14ac:dyDescent="0.25">
      <c r="A1140" t="str">
        <v>4/19/12</v>
      </c>
      <c r="B1140">
        <v>21.3</v>
      </c>
      <c r="C1140">
        <v>21.3</v>
      </c>
      <c r="D1140" s="1">
        <v>20.95</v>
      </c>
      <c r="E1140">
        <v>21.3</v>
      </c>
      <c r="F1140">
        <v>21.3</v>
      </c>
      <c r="G1140">
        <v>1.066185498755444</v>
      </c>
      <c r="H1140">
        <v>21.03</v>
      </c>
      <c r="I1140">
        <v>20.85</v>
      </c>
      <c r="J1140">
        <v>20.903334000000001</v>
      </c>
      <c r="K1140">
        <v>20.942499999999999</v>
      </c>
      <c r="L1140">
        <v>21.071154</v>
      </c>
      <c r="M1140">
        <v>56.153590000000001</v>
      </c>
      <c r="N1140" s="1">
        <f>-100*(_xll.FDS($A$1,"P_PRICE_HIGH("&amp;A1140&amp;","&amp;A1140&amp;"-14D,,,,""PRICE"",""INTRA"")") - B1140)/(_xll.FDS($A$1,"P_PRICE_HIGH("&amp;A1140&amp;","&amp;A1140&amp;"-14D,,,,""PRICE"",""INTRA"")") - _xll.FDS($A$1,"P_PRICE_LOW("&amp;A1140&amp;","&amp;A1140&amp;"-14D,,,,""PRICE"",""INTRA"")"))</f>
        <v>-2047.4924588887793</v>
      </c>
      <c r="O1140">
        <v>-489</v>
      </c>
      <c r="P1140">
        <v>1.480814019395142</v>
      </c>
      <c r="Q1140">
        <v>1.322465346094484</v>
      </c>
      <c r="R1140">
        <v>8.7644733169590499</v>
      </c>
      <c r="S1140">
        <v>8.1644563445995733</v>
      </c>
      <c r="T1140">
        <v>11.88463763147057</v>
      </c>
      <c r="U1140">
        <v>10.85975547325946</v>
      </c>
      <c r="V1140">
        <v>3.4638474565785198</v>
      </c>
      <c r="W1140">
        <v>3.7900957539738078</v>
      </c>
      <c r="X1140">
        <v>95.946923586297103</v>
      </c>
      <c r="Y1140">
        <v>38.702729679696581</v>
      </c>
      <c r="Z1140">
        <v>-0.4126086684912863</v>
      </c>
      <c r="AA1140">
        <v>3.457815474675582</v>
      </c>
      <c r="AB1140">
        <v>10.754874822742501</v>
      </c>
      <c r="AC1140">
        <v>10.23055557716072</v>
      </c>
      <c r="AD1140">
        <v>11.199573968498809</v>
      </c>
      <c r="AE1140">
        <v>59.260146483682121</v>
      </c>
    </row>
    <row r="1141" spans="1:31" x14ac:dyDescent="0.25">
      <c r="A1141" t="str">
        <v>4/20/12</v>
      </c>
      <c r="B1141">
        <v>21.25</v>
      </c>
      <c r="C1141">
        <v>21.4</v>
      </c>
      <c r="D1141" s="1">
        <v>21.15</v>
      </c>
      <c r="E1141">
        <v>21.3</v>
      </c>
      <c r="F1141">
        <v>21.3</v>
      </c>
      <c r="G1141">
        <v>1.045272707505188</v>
      </c>
      <c r="H1141">
        <v>21.08</v>
      </c>
      <c r="I1141">
        <v>20.887499999999999</v>
      </c>
      <c r="J1141">
        <v>20.896667000000001</v>
      </c>
      <c r="K1141">
        <v>20.947500000000002</v>
      </c>
      <c r="L1141">
        <v>21.067308000000001</v>
      </c>
      <c r="M1141">
        <v>55.012431999999997</v>
      </c>
      <c r="N1141" s="1">
        <f>-100*(_xll.FDS($A$1,"P_PRICE_HIGH("&amp;A1141&amp;","&amp;A1141&amp;"-14D,,,,""PRICE"",""INTRA"")") - B1141)/(_xll.FDS($A$1,"P_PRICE_HIGH("&amp;A1141&amp;","&amp;A1141&amp;"-14D,,,,""PRICE"",""INTRA"")") - _xll.FDS($A$1,"P_PRICE_LOW("&amp;A1141&amp;","&amp;A1141&amp;"-14D,,,,""PRICE"",""INTRA"")"))</f>
        <v>-2023.0775882776843</v>
      </c>
      <c r="O1141">
        <v>-495</v>
      </c>
      <c r="P1141">
        <v>1.480787047846494</v>
      </c>
      <c r="Q1141">
        <v>1.323600461395154</v>
      </c>
      <c r="R1141">
        <v>8.7656674417546316</v>
      </c>
      <c r="S1141">
        <v>8.1698351353869576</v>
      </c>
      <c r="T1141">
        <v>11.899167499855229</v>
      </c>
      <c r="U1141">
        <v>10.915241148310811</v>
      </c>
      <c r="V1141">
        <v>3.4637783940337701</v>
      </c>
      <c r="W1141">
        <v>3.787202228509519</v>
      </c>
      <c r="X1141">
        <v>34.79713296449706</v>
      </c>
      <c r="Y1141">
        <v>38.681987532444417</v>
      </c>
      <c r="Z1141">
        <v>-0.3755785872870907</v>
      </c>
      <c r="AA1141">
        <v>3.8034493678167109</v>
      </c>
      <c r="AB1141">
        <v>10.64298777707543</v>
      </c>
      <c r="AC1141">
        <v>10.23269097072934</v>
      </c>
      <c r="AD1141">
        <v>11.19761902543565</v>
      </c>
      <c r="AE1141">
        <v>59.358831498491718</v>
      </c>
    </row>
    <row r="1142" spans="1:31" x14ac:dyDescent="0.25">
      <c r="A1142" t="str">
        <v>4/23/12</v>
      </c>
      <c r="B1142">
        <v>20.9</v>
      </c>
      <c r="C1142">
        <v>21.25</v>
      </c>
      <c r="D1142" s="1">
        <v>20.85</v>
      </c>
      <c r="E1142">
        <v>20.9</v>
      </c>
      <c r="F1142">
        <v>20.9</v>
      </c>
      <c r="G1142">
        <v>1.1111375892141511</v>
      </c>
      <c r="H1142">
        <v>21.08</v>
      </c>
      <c r="I1142">
        <v>20.9</v>
      </c>
      <c r="J1142">
        <v>20.88</v>
      </c>
      <c r="K1142">
        <v>20.934999999999999</v>
      </c>
      <c r="L1142">
        <v>21.042307000000001</v>
      </c>
      <c r="M1142">
        <v>47.704279999999997</v>
      </c>
      <c r="N1142" s="1">
        <f>-100*(_xll.FDS($A$1,"P_PRICE_HIGH("&amp;A1142&amp;","&amp;A1142&amp;"-14D,,,,""PRICE"",""INTRA"")") - B1142)/(_xll.FDS($A$1,"P_PRICE_HIGH("&amp;A1142&amp;","&amp;A1142&amp;"-14D,,,,""PRICE"",""INTRA"")") - _xll.FDS($A$1,"P_PRICE_LOW("&amp;A1142&amp;","&amp;A1142&amp;"-14D,,,,""PRICE"",""INTRA"")"))</f>
        <v>-2023.1112178717271</v>
      </c>
      <c r="O1142">
        <v>-538</v>
      </c>
      <c r="P1142">
        <v>1.4717155251115039</v>
      </c>
      <c r="Q1142">
        <v>1.2988764432654429</v>
      </c>
      <c r="R1142">
        <v>8.7213008870460769</v>
      </c>
      <c r="S1142">
        <v>8.0372524860752428</v>
      </c>
      <c r="T1142">
        <v>11.83684066651962</v>
      </c>
      <c r="U1142">
        <v>10.736611575242319</v>
      </c>
      <c r="V1142">
        <v>3.4851518800946559</v>
      </c>
      <c r="W1142">
        <v>3.8510457810837941</v>
      </c>
      <c r="X1142">
        <v>1.708676123574157</v>
      </c>
      <c r="Y1142">
        <v>38.574823060117339</v>
      </c>
      <c r="Z1142">
        <v>-0.45646972116181339</v>
      </c>
      <c r="AA1142">
        <v>4.1017897837206867</v>
      </c>
      <c r="AB1142">
        <v>10.77252060675182</v>
      </c>
      <c r="AC1142">
        <v>10.03552421268088</v>
      </c>
      <c r="AD1142">
        <v>11.130337390965691</v>
      </c>
      <c r="AE1142">
        <v>59.433641564119121</v>
      </c>
    </row>
    <row r="1143" spans="1:31" x14ac:dyDescent="0.25">
      <c r="A1143" t="str">
        <v>4/24/12</v>
      </c>
      <c r="B1143">
        <v>20.95</v>
      </c>
      <c r="C1143">
        <v>21.05</v>
      </c>
      <c r="D1143" s="1">
        <v>20.75</v>
      </c>
      <c r="E1143">
        <v>20.95</v>
      </c>
      <c r="F1143">
        <v>20.95</v>
      </c>
      <c r="G1143">
        <v>1.113093504363925</v>
      </c>
      <c r="H1143">
        <v>21.1</v>
      </c>
      <c r="I1143">
        <v>20.891666000000001</v>
      </c>
      <c r="J1143">
        <v>20.886666999999999</v>
      </c>
      <c r="K1143">
        <v>20.925000000000001</v>
      </c>
      <c r="L1143">
        <v>21.01923</v>
      </c>
      <c r="M1143">
        <v>48.751682000000002</v>
      </c>
      <c r="N1143" s="1">
        <f>-100*(_xll.FDS($A$1,"P_PRICE_HIGH("&amp;A1143&amp;","&amp;A1143&amp;"-14D,,,,""PRICE"",""INTRA"")") - B1143)/(_xll.FDS($A$1,"P_PRICE_HIGH("&amp;A1143&amp;","&amp;A1143&amp;"-14D,,,,""PRICE"",""INTRA"")") - _xll.FDS($A$1,"P_PRICE_LOW("&amp;A1143&amp;","&amp;A1143&amp;"-14D,,,,""PRICE"",""INTRA"")"))</f>
        <v>-2023.1064136440068</v>
      </c>
      <c r="O1143">
        <v>-527</v>
      </c>
      <c r="P1143">
        <v>1.4721706208608081</v>
      </c>
      <c r="Q1143">
        <v>1.3016790577189139</v>
      </c>
      <c r="R1143">
        <v>8.7247115715524561</v>
      </c>
      <c r="S1143">
        <v>8.0487862189636932</v>
      </c>
      <c r="T1143">
        <v>11.83225872408201</v>
      </c>
      <c r="U1143">
        <v>10.73645682099996</v>
      </c>
      <c r="V1143">
        <v>3.4844486186524541</v>
      </c>
      <c r="W1143">
        <v>3.8458451640568772</v>
      </c>
      <c r="X1143">
        <v>37.668090789579793</v>
      </c>
      <c r="Y1143">
        <v>38.596471028928548</v>
      </c>
      <c r="Z1143">
        <v>-0.39257362868905421</v>
      </c>
      <c r="AA1143">
        <v>4.4133360025646171</v>
      </c>
      <c r="AB1143">
        <v>10.773469197785211</v>
      </c>
      <c r="AC1143">
        <v>10.05475262010752</v>
      </c>
      <c r="AD1143">
        <v>11.134368409615281</v>
      </c>
      <c r="AE1143">
        <v>59.431630363383313</v>
      </c>
    </row>
    <row r="1144" spans="1:31" x14ac:dyDescent="0.25">
      <c r="A1144" t="str">
        <v>4/25/12</v>
      </c>
      <c r="B1144">
        <v>20.95</v>
      </c>
      <c r="C1144">
        <v>21.05</v>
      </c>
      <c r="D1144" s="1">
        <v>20.8</v>
      </c>
      <c r="E1144">
        <v>20.95</v>
      </c>
      <c r="F1144">
        <v>20.95</v>
      </c>
      <c r="G1144">
        <v>1.080179245034399</v>
      </c>
      <c r="H1144">
        <v>21.07</v>
      </c>
      <c r="I1144">
        <v>20.9</v>
      </c>
      <c r="J1144">
        <v>20.896667000000001</v>
      </c>
      <c r="K1144">
        <v>20.927499999999998</v>
      </c>
      <c r="L1144">
        <v>20.994230000000002</v>
      </c>
      <c r="M1144">
        <v>48.751682000000002</v>
      </c>
      <c r="N1144" s="1">
        <f>-100*(_xll.FDS($A$1,"P_PRICE_HIGH("&amp;A1144&amp;","&amp;A1144&amp;"-14D,,,,""PRICE"",""INTRA"")") - B1144)/(_xll.FDS($A$1,"P_PRICE_HIGH("&amp;A1144&amp;","&amp;A1144&amp;"-14D,,,,""PRICE"",""INTRA"")") - _xll.FDS($A$1,"P_PRICE_LOW("&amp;A1144&amp;","&amp;A1144&amp;"-14D,,,,""PRICE"",""INTRA"")"))</f>
        <v>-2023.1064136440068</v>
      </c>
      <c r="O1144">
        <v>-529</v>
      </c>
      <c r="P1144">
        <v>1.470846216783624</v>
      </c>
      <c r="Q1144">
        <v>1.2990266848748691</v>
      </c>
      <c r="R1144">
        <v>8.722761850156223</v>
      </c>
      <c r="S1144">
        <v>8.0419864419526768</v>
      </c>
      <c r="T1144">
        <v>11.833278527379299</v>
      </c>
      <c r="U1144">
        <v>10.74336298609348</v>
      </c>
      <c r="V1144">
        <v>3.487885946359186</v>
      </c>
      <c r="W1144">
        <v>3.8509343335419559</v>
      </c>
      <c r="X1144">
        <v>21.112181051981079</v>
      </c>
      <c r="Y1144">
        <v>38.611657486485129</v>
      </c>
      <c r="Z1144">
        <v>-0.43285528192525302</v>
      </c>
      <c r="AA1144">
        <v>4.2366149773617288</v>
      </c>
      <c r="AB1144">
        <v>10.69185221614474</v>
      </c>
      <c r="AC1144">
        <v>10.04473798938314</v>
      </c>
      <c r="AD1144">
        <v>11.128241326461911</v>
      </c>
      <c r="AE1144">
        <v>59.444550742108213</v>
      </c>
    </row>
    <row r="1145" spans="1:31" x14ac:dyDescent="0.25">
      <c r="A1145" t="str">
        <v>4/26/12</v>
      </c>
      <c r="B1145">
        <v>21.1</v>
      </c>
      <c r="C1145">
        <v>21.15</v>
      </c>
      <c r="D1145" s="1">
        <v>20.9</v>
      </c>
      <c r="E1145">
        <v>21.1</v>
      </c>
      <c r="F1145">
        <v>21.1</v>
      </c>
      <c r="G1145">
        <v>1.09058759931952</v>
      </c>
      <c r="H1145">
        <v>21.03</v>
      </c>
      <c r="I1145">
        <v>20.941668</v>
      </c>
      <c r="J1145">
        <v>20.92</v>
      </c>
      <c r="K1145">
        <v>20.934999999999999</v>
      </c>
      <c r="L1145">
        <v>20.975000000000001</v>
      </c>
      <c r="M1145">
        <v>52.090260000000001</v>
      </c>
      <c r="N1145" s="1">
        <f>-100*(_xll.FDS($A$1,"P_PRICE_HIGH("&amp;A1145&amp;","&amp;A1145&amp;"-14D,,,,""PRICE"",""INTRA"")") - B1145)/(_xll.FDS($A$1,"P_PRICE_HIGH("&amp;A1145&amp;","&amp;A1145&amp;"-14D,,,,""PRICE"",""INTRA"")") - _xll.FDS($A$1,"P_PRICE_LOW("&amp;A1145&amp;","&amp;A1145&amp;"-14D,,,,""PRICE"",""INTRA"")"))</f>
        <v>-2023.0920009608456</v>
      </c>
      <c r="O1145">
        <v>-501</v>
      </c>
      <c r="P1145">
        <v>1.474199358760145</v>
      </c>
      <c r="Q1145">
        <v>1.3105901429442861</v>
      </c>
      <c r="R1145">
        <v>8.7572508765694987</v>
      </c>
      <c r="S1145">
        <v>8.1382961371001752</v>
      </c>
      <c r="T1145">
        <v>11.85849169381123</v>
      </c>
      <c r="U1145">
        <v>10.81127093574624</v>
      </c>
      <c r="V1145">
        <v>3.4774751656377898</v>
      </c>
      <c r="W1145">
        <v>3.816985274721624</v>
      </c>
      <c r="X1145">
        <v>92.359706988805229</v>
      </c>
      <c r="Y1145">
        <v>38.62392249297956</v>
      </c>
      <c r="Z1145">
        <v>-0.16196102987352409</v>
      </c>
      <c r="AA1145">
        <v>3.7847037517916009</v>
      </c>
      <c r="AB1145">
        <v>10.79543413350245</v>
      </c>
      <c r="AC1145">
        <v>10.13790028248636</v>
      </c>
      <c r="AD1145">
        <v>11.157740373438831</v>
      </c>
      <c r="AE1145">
        <v>59.389379932219498</v>
      </c>
    </row>
    <row r="1146" spans="1:31" x14ac:dyDescent="0.25">
      <c r="A1146" t="str">
        <v>4/27/12</v>
      </c>
      <c r="B1146">
        <v>20.9</v>
      </c>
      <c r="C1146">
        <v>21.1</v>
      </c>
      <c r="D1146" s="1">
        <v>20.7</v>
      </c>
      <c r="E1146">
        <v>20.9</v>
      </c>
      <c r="F1146">
        <v>20.9</v>
      </c>
      <c r="G1146">
        <v>1.0189472736369749</v>
      </c>
      <c r="H1146">
        <v>20.96</v>
      </c>
      <c r="I1146">
        <v>20.983333999999999</v>
      </c>
      <c r="J1146">
        <v>20.91</v>
      </c>
      <c r="K1146">
        <v>20.912500000000001</v>
      </c>
      <c r="L1146">
        <v>20.957692999999999</v>
      </c>
      <c r="M1146">
        <v>47.634453000000001</v>
      </c>
      <c r="N1146" s="1">
        <f>-100*(_xll.FDS($A$1,"P_PRICE_HIGH("&amp;A1146&amp;","&amp;A1146&amp;"-14D,,,,""PRICE"",""INTRA"")") - B1146)/(_xll.FDS($A$1,"P_PRICE_HIGH("&amp;A1146&amp;","&amp;A1146&amp;"-14D,,,,""PRICE"",""INTRA"")") - _xll.FDS($A$1,"P_PRICE_LOW("&amp;A1146&amp;","&amp;A1146&amp;"-14D,,,,""PRICE"",""INTRA"")"))</f>
        <v>-2023.1112178717271</v>
      </c>
      <c r="O1146">
        <v>-516</v>
      </c>
      <c r="P1146">
        <v>1.47162209431118</v>
      </c>
      <c r="Q1146">
        <v>1.304224519721747</v>
      </c>
      <c r="R1146">
        <v>8.7514725470742327</v>
      </c>
      <c r="S1146">
        <v>8.1209845712257636</v>
      </c>
      <c r="T1146">
        <v>11.85003923493062</v>
      </c>
      <c r="U1146">
        <v>10.78149875391005</v>
      </c>
      <c r="V1146">
        <v>3.4834453642745</v>
      </c>
      <c r="W1146">
        <v>3.833666807726519</v>
      </c>
      <c r="X1146">
        <v>26.967222735923091</v>
      </c>
      <c r="Y1146">
        <v>38.609745573154157</v>
      </c>
      <c r="Z1146">
        <v>-0.33404499911362212</v>
      </c>
      <c r="AA1146">
        <v>4.2077622530666261</v>
      </c>
      <c r="AB1146">
        <v>10.688377618949129</v>
      </c>
      <c r="AC1146">
        <v>10.08995120720569</v>
      </c>
      <c r="AD1146">
        <v>11.138944823695709</v>
      </c>
      <c r="AE1146">
        <v>59.236118841686327</v>
      </c>
    </row>
    <row r="1147" spans="1:31" x14ac:dyDescent="0.25">
      <c r="A1147" t="str">
        <v>4/30/12</v>
      </c>
      <c r="B1147">
        <v>21.25</v>
      </c>
      <c r="C1147">
        <v>21.3</v>
      </c>
      <c r="D1147" s="1">
        <v>21</v>
      </c>
      <c r="E1147">
        <v>21.3</v>
      </c>
      <c r="F1147">
        <v>21.3</v>
      </c>
      <c r="G1147">
        <v>1.071519610549998</v>
      </c>
      <c r="H1147">
        <v>21.03</v>
      </c>
      <c r="I1147">
        <v>21.037500000000001</v>
      </c>
      <c r="J1147">
        <v>20.936665999999999</v>
      </c>
      <c r="K1147">
        <v>20.9175</v>
      </c>
      <c r="L1147">
        <v>20.961538000000001</v>
      </c>
      <c r="M1147">
        <v>54.904335000000003</v>
      </c>
      <c r="N1147" s="1">
        <f>-100*(_xll.FDS($A$1,"P_PRICE_HIGH("&amp;A1147&amp;","&amp;A1147&amp;"-14D,,,,""PRICE"",""INTRA"")") - B1147)/(_xll.FDS($A$1,"P_PRICE_HIGH("&amp;A1147&amp;","&amp;A1147&amp;"-14D,,,,""PRICE"",""INTRA"")") - _xll.FDS($A$1,"P_PRICE_LOW("&amp;A1147&amp;","&amp;A1147&amp;"-14D,,,,""PRICE"",""INTRA"")"))</f>
        <v>-1970.6997915673585</v>
      </c>
      <c r="O1147">
        <v>-475</v>
      </c>
      <c r="P1147">
        <v>1.4786642464590161</v>
      </c>
      <c r="Q1147">
        <v>1.328817755034833</v>
      </c>
      <c r="R1147">
        <v>8.8047232778381606</v>
      </c>
      <c r="S1147">
        <v>8.2785875650762204</v>
      </c>
      <c r="T1147">
        <v>11.87686055647667</v>
      </c>
      <c r="U1147">
        <v>10.878881458221329</v>
      </c>
      <c r="V1147">
        <v>3.46227492750661</v>
      </c>
      <c r="W1147">
        <v>3.761900987797663</v>
      </c>
      <c r="X1147">
        <v>96.911803525561751</v>
      </c>
      <c r="Y1147">
        <v>38.566747233208133</v>
      </c>
      <c r="Z1147">
        <v>-0.59205015573619946</v>
      </c>
      <c r="AA1147">
        <v>3.3504342680988062</v>
      </c>
      <c r="AB1147">
        <v>10.70843316582183</v>
      </c>
      <c r="AC1147">
        <v>10.27138965885173</v>
      </c>
      <c r="AD1147">
        <v>11.19515014624368</v>
      </c>
      <c r="AE1147">
        <v>59.185304720534148</v>
      </c>
    </row>
    <row r="1148" spans="1:31" x14ac:dyDescent="0.25">
      <c r="A1148" t="str">
        <v>5/02/12</v>
      </c>
      <c r="B1148">
        <v>21.5</v>
      </c>
      <c r="C1148">
        <v>21.55</v>
      </c>
      <c r="D1148" s="1">
        <v>21.35</v>
      </c>
      <c r="E1148">
        <v>21.5</v>
      </c>
      <c r="F1148">
        <v>21.5</v>
      </c>
      <c r="G1148">
        <v>1.0433237378887821</v>
      </c>
      <c r="H1148">
        <v>21.14</v>
      </c>
      <c r="I1148">
        <v>21.079166000000001</v>
      </c>
      <c r="J1148">
        <v>20.996666000000001</v>
      </c>
      <c r="K1148">
        <v>20.95</v>
      </c>
      <c r="L1148">
        <v>20.975000000000001</v>
      </c>
      <c r="M1148">
        <v>59.255516</v>
      </c>
      <c r="N1148" s="1">
        <f>-100*(_xll.FDS($A$1,"P_PRICE_HIGH("&amp;A1148&amp;","&amp;A1148&amp;"-14D,,,,""PRICE"",""INTRA"")") - B1148)/(_xll.FDS($A$1,"P_PRICE_HIGH("&amp;A1148&amp;","&amp;A1148&amp;"-14D,,,,""PRICE"",""INTRA"")") - _xll.FDS($A$1,"P_PRICE_LOW("&amp;A1148&amp;","&amp;A1148&amp;"-14D,,,,""PRICE"",""INTRA"")"))</f>
        <v>-1582.9492746106323</v>
      </c>
      <c r="O1148">
        <v>-448</v>
      </c>
      <c r="P1148">
        <v>1.482063502614309</v>
      </c>
      <c r="Q1148">
        <v>1.340880135367164</v>
      </c>
      <c r="R1148">
        <v>8.8180718120456962</v>
      </c>
      <c r="S1148">
        <v>8.3240884901227243</v>
      </c>
      <c r="T1148">
        <v>11.917256107185681</v>
      </c>
      <c r="U1148">
        <v>11.00867079100542</v>
      </c>
      <c r="V1148">
        <v>3.452616261929967</v>
      </c>
      <c r="W1148">
        <v>3.731797315159449</v>
      </c>
      <c r="X1148">
        <v>85.185504107672941</v>
      </c>
      <c r="Y1148">
        <v>38.540687057147707</v>
      </c>
      <c r="Z1148">
        <v>-0.46797747476687829</v>
      </c>
      <c r="AA1148">
        <v>3.8859172745163502</v>
      </c>
      <c r="AB1148">
        <v>10.413029022476559</v>
      </c>
      <c r="AC1148">
        <v>10.34734859159318</v>
      </c>
      <c r="AD1148">
        <v>11.215697499276921</v>
      </c>
      <c r="AE1148">
        <v>59.330287005301308</v>
      </c>
    </row>
    <row r="1149" spans="1:31" x14ac:dyDescent="0.25">
      <c r="A1149" t="str">
        <v>5/03/12</v>
      </c>
      <c r="B1149">
        <v>21.4</v>
      </c>
      <c r="C1149">
        <v>21.4</v>
      </c>
      <c r="D1149" s="1">
        <v>21.3</v>
      </c>
      <c r="E1149">
        <v>21.4</v>
      </c>
      <c r="F1149">
        <v>21.4</v>
      </c>
      <c r="G1149">
        <v>1.049022553067424</v>
      </c>
      <c r="H1149">
        <v>21.23</v>
      </c>
      <c r="I1149">
        <v>21.120832</v>
      </c>
      <c r="J1149">
        <v>21.063334000000001</v>
      </c>
      <c r="K1149">
        <v>20.98</v>
      </c>
      <c r="L1149">
        <v>20.984615000000002</v>
      </c>
      <c r="M1149">
        <v>56.890903000000002</v>
      </c>
      <c r="N1149" s="1">
        <f>-100*(_xll.FDS($A$1,"P_PRICE_HIGH("&amp;A1149&amp;","&amp;A1149&amp;"-14D,,,,""PRICE"",""INTRA"")") - B1149)/(_xll.FDS($A$1,"P_PRICE_HIGH("&amp;A1149&amp;","&amp;A1149&amp;"-14D,,,,""PRICE"",""INTRA"")") - _xll.FDS($A$1,"P_PRICE_LOW("&amp;A1149&amp;","&amp;A1149&amp;"-14D,,,,""PRICE"",""INTRA"")"))</f>
        <v>-1712.8391379642117</v>
      </c>
      <c r="O1149">
        <v>-457</v>
      </c>
      <c r="P1149">
        <v>1.4802669288846251</v>
      </c>
      <c r="Q1149">
        <v>1.33661254699424</v>
      </c>
      <c r="R1149">
        <v>8.8195778843448238</v>
      </c>
      <c r="S1149">
        <v>8.3285407578293338</v>
      </c>
      <c r="T1149">
        <v>11.92064973610111</v>
      </c>
      <c r="U1149">
        <v>11.023610408087761</v>
      </c>
      <c r="V1149">
        <v>3.4564094352740971</v>
      </c>
      <c r="W1149">
        <v>3.7372287967252258</v>
      </c>
      <c r="X1149">
        <v>3.6951571153819711</v>
      </c>
      <c r="Y1149">
        <v>38.52906210352689</v>
      </c>
      <c r="Z1149">
        <v>-0.47637187408086062</v>
      </c>
      <c r="AA1149">
        <v>4.0643092641822998</v>
      </c>
      <c r="AB1149">
        <v>10.29152903248694</v>
      </c>
      <c r="AC1149">
        <v>10.328221177478479</v>
      </c>
      <c r="AD1149">
        <v>11.206525454645419</v>
      </c>
      <c r="AE1149">
        <v>59.415342796005653</v>
      </c>
    </row>
    <row r="1150" spans="1:31" x14ac:dyDescent="0.25">
      <c r="A1150" t="str">
        <v>5/04/12</v>
      </c>
      <c r="B1150">
        <v>21.25</v>
      </c>
      <c r="C1150">
        <v>21.3</v>
      </c>
      <c r="D1150" s="1">
        <v>21.15</v>
      </c>
      <c r="E1150">
        <v>21.25</v>
      </c>
      <c r="F1150">
        <v>21.25</v>
      </c>
      <c r="G1150">
        <v>1.0629217289198289</v>
      </c>
      <c r="H1150">
        <v>21.26</v>
      </c>
      <c r="I1150">
        <v>21.154167000000001</v>
      </c>
      <c r="J1150">
        <v>21.106667000000002</v>
      </c>
      <c r="K1150">
        <v>21.004999999999999</v>
      </c>
      <c r="L1150">
        <v>20.998076999999999</v>
      </c>
      <c r="M1150">
        <v>53.445663000000003</v>
      </c>
      <c r="N1150" s="1">
        <f>-100*(_xll.FDS($A$1,"P_PRICE_HIGH("&amp;A1150&amp;","&amp;A1150&amp;"-14D,,,,""PRICE"",""INTRA"")") - B1150)/(_xll.FDS($A$1,"P_PRICE_HIGH("&amp;A1150&amp;","&amp;A1150&amp;"-14D,,,,""PRICE"",""INTRA"")") - _xll.FDS($A$1,"P_PRICE_LOW("&amp;A1150&amp;","&amp;A1150&amp;"-14D,,,,""PRICE"",""INTRA"")"))</f>
        <v>-2152.0504064549282</v>
      </c>
      <c r="O1150">
        <v>-481</v>
      </c>
      <c r="P1150">
        <v>1.476702833802666</v>
      </c>
      <c r="Q1150">
        <v>1.327374737395479</v>
      </c>
      <c r="R1150">
        <v>8.7963245765116476</v>
      </c>
      <c r="S1150">
        <v>8.2607233323570384</v>
      </c>
      <c r="T1150">
        <v>11.91078956013104</v>
      </c>
      <c r="U1150">
        <v>11.000528050860201</v>
      </c>
      <c r="V1150">
        <v>3.4654762405627562</v>
      </c>
      <c r="W1150">
        <v>3.7633628986859562</v>
      </c>
      <c r="X1150">
        <v>5.3835616285130907</v>
      </c>
      <c r="Y1150">
        <v>38.522099568718467</v>
      </c>
      <c r="Z1150">
        <v>-0.47707412558464091</v>
      </c>
      <c r="AA1150">
        <v>4.1874585293298159</v>
      </c>
      <c r="AB1150">
        <v>10.301874089464491</v>
      </c>
      <c r="AC1150">
        <v>10.254756447814639</v>
      </c>
      <c r="AD1150">
        <v>11.17944086764621</v>
      </c>
      <c r="AE1150">
        <v>59.456994942692752</v>
      </c>
    </row>
    <row r="1151" spans="1:31" x14ac:dyDescent="0.25">
      <c r="A1151" t="str">
        <v>5/07/12</v>
      </c>
      <c r="B1151">
        <v>20.65</v>
      </c>
      <c r="C1151">
        <v>20.8</v>
      </c>
      <c r="D1151" s="1">
        <v>20.6</v>
      </c>
      <c r="E1151">
        <v>20.65</v>
      </c>
      <c r="F1151">
        <v>20.65</v>
      </c>
      <c r="G1151">
        <v>1.2076212431482569</v>
      </c>
      <c r="H1151">
        <v>21.21</v>
      </c>
      <c r="I1151">
        <v>21.116667</v>
      </c>
      <c r="J1151">
        <v>21.083334000000001</v>
      </c>
      <c r="K1151">
        <v>20.984999999999999</v>
      </c>
      <c r="L1151">
        <v>20.986537999999999</v>
      </c>
      <c r="M1151">
        <v>42.387979999999999</v>
      </c>
      <c r="N1151" s="1">
        <f>-100*(_xll.FDS($A$1,"P_PRICE_HIGH("&amp;A1151&amp;","&amp;A1151&amp;"-14D,,,,""PRICE"",""INTRA"")") - B1151)/(_xll.FDS($A$1,"P_PRICE_HIGH("&amp;A1151&amp;","&amp;A1151&amp;"-14D,,,,""PRICE"",""INTRA"")") - _xll.FDS($A$1,"P_PRICE_LOW("&amp;A1151&amp;","&amp;A1151&amp;"-14D,,,,""PRICE"",""INTRA"")"))</f>
        <v>-2152.1108458493254</v>
      </c>
      <c r="O1151">
        <v>-524</v>
      </c>
      <c r="P1151">
        <v>1.4612762580678811</v>
      </c>
      <c r="Q1151">
        <v>1.2875611026031291</v>
      </c>
      <c r="R1151">
        <v>8.7268452727657131</v>
      </c>
      <c r="S1151">
        <v>8.0603063717823282</v>
      </c>
      <c r="T1151">
        <v>11.84053538550531</v>
      </c>
      <c r="U1151">
        <v>10.81961729876155</v>
      </c>
      <c r="V1151">
        <v>3.5066160183918469</v>
      </c>
      <c r="W1151">
        <v>3.8793132968513202</v>
      </c>
      <c r="X1151">
        <v>2.7430623192699111</v>
      </c>
      <c r="Y1151">
        <v>38.552558423084562</v>
      </c>
      <c r="Z1151">
        <v>-0.33272438896038009</v>
      </c>
      <c r="AA1151">
        <v>5.232691374473271</v>
      </c>
      <c r="AB1151">
        <v>10.275312677564029</v>
      </c>
      <c r="AC1151">
        <v>9.9561412892233214</v>
      </c>
      <c r="AD1151">
        <v>11.06682380857381</v>
      </c>
      <c r="AE1151">
        <v>59.60404661465035</v>
      </c>
    </row>
    <row r="1152" spans="1:31" x14ac:dyDescent="0.25">
      <c r="A1152" t="str">
        <v>5/08/12</v>
      </c>
      <c r="B1152">
        <v>20.65</v>
      </c>
      <c r="C1152">
        <v>20.85</v>
      </c>
      <c r="D1152" s="1">
        <v>20.5</v>
      </c>
      <c r="E1152">
        <v>20.65</v>
      </c>
      <c r="F1152">
        <v>20.65</v>
      </c>
      <c r="G1152">
        <v>1.19063991583928</v>
      </c>
      <c r="H1152">
        <v>21.09</v>
      </c>
      <c r="I1152">
        <v>21.0625</v>
      </c>
      <c r="J1152">
        <v>21.066668</v>
      </c>
      <c r="K1152">
        <v>20.975000000000001</v>
      </c>
      <c r="L1152">
        <v>20.959616</v>
      </c>
      <c r="M1152">
        <v>42.387979999999999</v>
      </c>
      <c r="N1152" s="1">
        <f>-100*(_xll.FDS($A$1,"P_PRICE_HIGH("&amp;A1152&amp;","&amp;A1152&amp;"-14D,,,,""PRICE"",""INTRA"")") - B1152)/(_xll.FDS($A$1,"P_PRICE_HIGH("&amp;A1152&amp;","&amp;A1152&amp;"-14D,,,,""PRICE"",""INTRA"")") - _xll.FDS($A$1,"P_PRICE_LOW("&amp;A1152&amp;","&amp;A1152&amp;"-14D,,,,""PRICE"",""INTRA"")"))</f>
        <v>-2152.1108458493254</v>
      </c>
      <c r="O1152">
        <v>-540</v>
      </c>
      <c r="P1152">
        <v>1.4608936028123209</v>
      </c>
      <c r="Q1152">
        <v>1.2870512856254539</v>
      </c>
      <c r="R1152">
        <v>8.7124568777341924</v>
      </c>
      <c r="S1152">
        <v>8.0229105022409168</v>
      </c>
      <c r="T1152">
        <v>11.82667870177235</v>
      </c>
      <c r="U1152">
        <v>10.78482971968859</v>
      </c>
      <c r="V1152">
        <v>3.5095284200052581</v>
      </c>
      <c r="W1152">
        <v>3.8824346921811399</v>
      </c>
      <c r="X1152">
        <v>7.9286970486726132</v>
      </c>
      <c r="Y1152">
        <v>38.519445208805351</v>
      </c>
      <c r="Z1152">
        <v>-0.79944889091597804</v>
      </c>
      <c r="AA1152">
        <v>4.8347799913523417</v>
      </c>
      <c r="AB1152">
        <v>10.576253048198289</v>
      </c>
      <c r="AC1152">
        <v>9.9396652809294892</v>
      </c>
      <c r="AD1152">
        <v>11.061777520148221</v>
      </c>
      <c r="AE1152">
        <v>59.639327009318308</v>
      </c>
    </row>
    <row r="1153" spans="1:31" x14ac:dyDescent="0.25">
      <c r="A1153" t="str">
        <v>5/09/12</v>
      </c>
      <c r="B1153">
        <v>20.45</v>
      </c>
      <c r="C1153">
        <v>20.5</v>
      </c>
      <c r="D1153" s="1">
        <v>20.350000000000001</v>
      </c>
      <c r="E1153">
        <v>20.45</v>
      </c>
      <c r="F1153">
        <v>20.45</v>
      </c>
      <c r="G1153">
        <v>1.179800486768529</v>
      </c>
      <c r="H1153">
        <v>20.88</v>
      </c>
      <c r="I1153">
        <v>20.995832</v>
      </c>
      <c r="J1153">
        <v>21.04</v>
      </c>
      <c r="K1153">
        <v>20.967500000000001</v>
      </c>
      <c r="L1153">
        <v>20.932691999999999</v>
      </c>
      <c r="M1153">
        <v>39.248733999999999</v>
      </c>
      <c r="N1153" s="1">
        <f>-100*(_xll.FDS($A$1,"P_PRICE_HIGH("&amp;A1153&amp;","&amp;A1153&amp;"-14D,,,,""PRICE"",""INTRA"")") - B1153)/(_xll.FDS($A$1,"P_PRICE_HIGH("&amp;A1153&amp;","&amp;A1153&amp;"-14D,,,,""PRICE"",""INTRA"")") - _xll.FDS($A$1,"P_PRICE_LOW("&amp;A1153&amp;","&amp;A1153&amp;"-14D,,,,""PRICE"",""INTRA"")"))</f>
        <v>-1894.5676560047552</v>
      </c>
      <c r="O1153">
        <v>-571</v>
      </c>
      <c r="P1153">
        <v>1.4572266891507779</v>
      </c>
      <c r="Q1153">
        <v>1.278303868031518</v>
      </c>
      <c r="R1153">
        <v>8.6813539862862683</v>
      </c>
      <c r="S1153">
        <v>7.9407626363989996</v>
      </c>
      <c r="T1153">
        <v>11.794519975749539</v>
      </c>
      <c r="U1153">
        <v>10.703576711042199</v>
      </c>
      <c r="V1153">
        <v>3.5192378643448512</v>
      </c>
      <c r="W1153">
        <v>3.9092154738414391</v>
      </c>
      <c r="X1153">
        <v>4.7093928507604907</v>
      </c>
      <c r="Y1153">
        <v>38.529495537092842</v>
      </c>
      <c r="Z1153">
        <v>-0.76036693202802919</v>
      </c>
      <c r="AA1153">
        <v>4.6700549077741513</v>
      </c>
      <c r="AB1153">
        <v>10.66028750180997</v>
      </c>
      <c r="AC1153">
        <v>9.8745017784123856</v>
      </c>
      <c r="AD1153">
        <v>11.036451981617571</v>
      </c>
      <c r="AE1153">
        <v>59.575509674155008</v>
      </c>
    </row>
    <row r="1154" spans="1:31" x14ac:dyDescent="0.25">
      <c r="A1154" t="str">
        <v>5/10/12</v>
      </c>
      <c r="B1154">
        <v>20.350000000000001</v>
      </c>
      <c r="C1154">
        <v>20.5</v>
      </c>
      <c r="D1154" s="1">
        <v>20.2</v>
      </c>
      <c r="E1154">
        <v>20.350000000000001</v>
      </c>
      <c r="F1154">
        <v>20.350000000000001</v>
      </c>
      <c r="G1154">
        <v>1.1643567727582931</v>
      </c>
      <c r="H1154">
        <v>20.67</v>
      </c>
      <c r="I1154">
        <v>20.95</v>
      </c>
      <c r="J1154">
        <v>20.99</v>
      </c>
      <c r="K1154">
        <v>20.965</v>
      </c>
      <c r="L1154">
        <v>20.913461999999999</v>
      </c>
      <c r="M1154">
        <v>37.743580000000001</v>
      </c>
      <c r="N1154" s="1">
        <f>-100*(_xll.FDS($A$1,"P_PRICE_HIGH("&amp;A1154&amp;","&amp;A1154&amp;"-14D,,,,""PRICE"",""INTRA"")") - B1154)/(_xll.FDS($A$1,"P_PRICE_HIGH("&amp;A1154&amp;","&amp;A1154&amp;"-14D,,,,""PRICE"",""INTRA"")") - _xll.FDS($A$1,"P_PRICE_LOW("&amp;A1154&amp;","&amp;A1154&amp;"-14D,,,,""PRICE"",""INTRA"")"))</f>
        <v>-1651.5630556113865</v>
      </c>
      <c r="O1154">
        <v>-583</v>
      </c>
      <c r="P1154">
        <v>1.4535505093263861</v>
      </c>
      <c r="Q1154">
        <v>1.2697876574001521</v>
      </c>
      <c r="R1154">
        <v>8.6606200197925602</v>
      </c>
      <c r="S1154">
        <v>7.8963543772080094</v>
      </c>
      <c r="T1154">
        <v>11.80153361109118</v>
      </c>
      <c r="U1154">
        <v>10.722170223023319</v>
      </c>
      <c r="V1154">
        <v>3.529639631738525</v>
      </c>
      <c r="W1154">
        <v>3.9424648451867088</v>
      </c>
      <c r="X1154">
        <v>34.623687015298017</v>
      </c>
      <c r="Y1154">
        <v>38.644891838889542</v>
      </c>
      <c r="Z1154">
        <v>-0.69863170419568776</v>
      </c>
      <c r="AA1154">
        <v>4.9529646149882502</v>
      </c>
      <c r="AB1154">
        <v>10.888874314074929</v>
      </c>
      <c r="AC1154">
        <v>9.821901937187322</v>
      </c>
      <c r="AD1154">
        <v>11.01702547997712</v>
      </c>
      <c r="AE1154">
        <v>59.666643460287759</v>
      </c>
    </row>
    <row r="1155" spans="1:31" x14ac:dyDescent="0.25">
      <c r="A1155" t="str">
        <v>5/11/12</v>
      </c>
      <c r="B1155">
        <v>20.100000000000001</v>
      </c>
      <c r="C1155">
        <v>20.2</v>
      </c>
      <c r="D1155" s="1">
        <v>20</v>
      </c>
      <c r="E1155">
        <v>20.100000000000001</v>
      </c>
      <c r="F1155">
        <v>20.100000000000001</v>
      </c>
      <c r="G1155">
        <v>1.170606306193356</v>
      </c>
      <c r="H1155">
        <v>20.440000000000001</v>
      </c>
      <c r="I1155">
        <v>20.879168</v>
      </c>
      <c r="J1155">
        <v>20.91</v>
      </c>
      <c r="K1155">
        <v>20.94</v>
      </c>
      <c r="L1155">
        <v>20.886538000000002</v>
      </c>
      <c r="M1155">
        <v>34.211345999999999</v>
      </c>
      <c r="N1155" s="1">
        <f>-100*(_xll.FDS($A$1,"P_PRICE_HIGH("&amp;A1155&amp;","&amp;A1155&amp;"-14D,,,,""PRICE"",""INTRA"")") - B1155)/(_xll.FDS($A$1,"P_PRICE_HIGH("&amp;A1155&amp;","&amp;A1155&amp;"-14D,,,,""PRICE"",""INTRA"")") - _xll.FDS($A$1,"P_PRICE_LOW("&amp;A1155&amp;","&amp;A1155&amp;"-14D,,,,""PRICE"",""INTRA"")"))</f>
        <v>-1439.8102285209825</v>
      </c>
      <c r="O1155">
        <v>-619</v>
      </c>
      <c r="P1155">
        <v>1.4467152491304429</v>
      </c>
      <c r="Q1155">
        <v>1.252732314940507</v>
      </c>
      <c r="R1155">
        <v>8.6298273578417088</v>
      </c>
      <c r="S1155">
        <v>7.8067340578614761</v>
      </c>
      <c r="T1155">
        <v>11.758948113802029</v>
      </c>
      <c r="U1155">
        <v>10.610941129992881</v>
      </c>
      <c r="V1155">
        <v>3.549136856849036</v>
      </c>
      <c r="W1155">
        <v>3.995614888290056</v>
      </c>
      <c r="X1155">
        <v>5.3750059124963352</v>
      </c>
      <c r="Y1155">
        <v>38.642854094441958</v>
      </c>
      <c r="Z1155">
        <v>-0.68533409901074493</v>
      </c>
      <c r="AA1155">
        <v>5.0034698231756227</v>
      </c>
      <c r="AB1155">
        <v>11.050495827986181</v>
      </c>
      <c r="AC1155">
        <v>9.6910752502618696</v>
      </c>
      <c r="AD1155">
        <v>10.9673466891907</v>
      </c>
      <c r="AE1155">
        <v>59.691848492654657</v>
      </c>
    </row>
    <row r="1156" spans="1:31" x14ac:dyDescent="0.25">
      <c r="A1156" t="str">
        <v>5/14/12</v>
      </c>
      <c r="B1156">
        <v>19.86</v>
      </c>
      <c r="C1156">
        <v>20.2</v>
      </c>
      <c r="D1156" s="1">
        <v>19.84</v>
      </c>
      <c r="E1156">
        <v>19.86</v>
      </c>
      <c r="F1156">
        <v>19.86</v>
      </c>
      <c r="G1156">
        <v>1.0888137006984751</v>
      </c>
      <c r="H1156">
        <v>20.282</v>
      </c>
      <c r="I1156">
        <v>20.788333999999999</v>
      </c>
      <c r="J1156">
        <v>20.817333000000001</v>
      </c>
      <c r="K1156">
        <v>20.882999999999999</v>
      </c>
      <c r="L1156">
        <v>20.852308000000001</v>
      </c>
      <c r="M1156">
        <v>31.193314000000001</v>
      </c>
      <c r="N1156" s="1">
        <f>-100*(_xll.FDS($A$1,"P_PRICE_HIGH("&amp;A1156&amp;","&amp;A1156&amp;"-14D,,,,""PRICE"",""INTRA"")") - B1156)/(_xll.FDS($A$1,"P_PRICE_HIGH("&amp;A1156&amp;","&amp;A1156&amp;"-14D,,,,""PRICE"",""INTRA"")") - _xll.FDS($A$1,"P_PRICE_LOW("&amp;A1156&amp;","&amp;A1156&amp;"-14D,,,,""PRICE"",""INTRA"")"))</f>
        <v>-1279.5285634720526</v>
      </c>
      <c r="O1156">
        <v>-656</v>
      </c>
      <c r="P1156">
        <v>1.4403398225084969</v>
      </c>
      <c r="Q1156">
        <v>1.2401450356019721</v>
      </c>
      <c r="R1156">
        <v>8.6006692241375298</v>
      </c>
      <c r="S1156">
        <v>7.7458685989269043</v>
      </c>
      <c r="T1156">
        <v>11.723563209289519</v>
      </c>
      <c r="U1156">
        <v>10.54516103118366</v>
      </c>
      <c r="V1156">
        <v>3.5685653632519649</v>
      </c>
      <c r="W1156">
        <v>4.0383512524858984</v>
      </c>
      <c r="X1156">
        <v>2.941831881611189</v>
      </c>
      <c r="Y1156">
        <v>38.664938613426152</v>
      </c>
      <c r="Z1156">
        <v>-0.88258337804313669</v>
      </c>
      <c r="AA1156">
        <v>5.0548435283255291</v>
      </c>
      <c r="AB1156">
        <v>10.73366756769885</v>
      </c>
      <c r="AC1156">
        <v>9.5932387642423418</v>
      </c>
      <c r="AD1156">
        <v>10.917665926889081</v>
      </c>
      <c r="AE1156">
        <v>58.497164431200012</v>
      </c>
    </row>
    <row r="1157" spans="1:31" x14ac:dyDescent="0.25">
      <c r="A1157" t="str">
        <v>5/15/12</v>
      </c>
      <c r="B1157">
        <v>20.05</v>
      </c>
      <c r="C1157">
        <v>20.05</v>
      </c>
      <c r="D1157" s="1">
        <v>19.760000000000002</v>
      </c>
      <c r="E1157">
        <v>20.05</v>
      </c>
      <c r="F1157">
        <v>20.05</v>
      </c>
      <c r="G1157">
        <v>1.121540496590109</v>
      </c>
      <c r="H1157">
        <v>20.161999999999999</v>
      </c>
      <c r="I1157">
        <v>20.700834</v>
      </c>
      <c r="J1157">
        <v>20.760666000000001</v>
      </c>
      <c r="K1157">
        <v>20.840499999999999</v>
      </c>
      <c r="L1157">
        <v>20.813846999999999</v>
      </c>
      <c r="M1157">
        <v>36.006335999999997</v>
      </c>
      <c r="N1157" s="1">
        <f>-100*(_xll.FDS($A$1,"P_PRICE_HIGH("&amp;A1157&amp;","&amp;A1157&amp;"-14D,,,,""PRICE"",""INTRA"")") - B1157)/(_xll.FDS($A$1,"P_PRICE_HIGH("&amp;A1157&amp;","&amp;A1157&amp;"-14D,,,,""PRICE"",""INTRA"")") - _xll.FDS($A$1,"P_PRICE_LOW("&amp;A1157&amp;","&amp;A1157&amp;"-14D,,,,""PRICE"",""INTRA"")"))</f>
        <v>-1224.0539688905435</v>
      </c>
      <c r="O1157">
        <v>-638</v>
      </c>
      <c r="P1157">
        <v>1.444146557485358</v>
      </c>
      <c r="Q1157">
        <v>1.251797554229233</v>
      </c>
      <c r="R1157">
        <v>8.6076561529963449</v>
      </c>
      <c r="S1157">
        <v>7.7665992411636342</v>
      </c>
      <c r="T1157">
        <v>11.718355273973421</v>
      </c>
      <c r="U1157">
        <v>10.53885639365218</v>
      </c>
      <c r="V1157">
        <v>3.556351883759687</v>
      </c>
      <c r="W1157">
        <v>4.0027518485110276</v>
      </c>
      <c r="X1157">
        <v>72.575082564843896</v>
      </c>
      <c r="Y1157">
        <v>38.660831405306631</v>
      </c>
      <c r="Z1157">
        <v>-0.94399393690268929</v>
      </c>
      <c r="AA1157">
        <v>4.4211795199317843</v>
      </c>
      <c r="AB1157">
        <v>10.706153282898621</v>
      </c>
      <c r="AC1157">
        <v>9.677772591008944</v>
      </c>
      <c r="AD1157">
        <v>10.946750450601311</v>
      </c>
      <c r="AE1157">
        <v>58.363948754389348</v>
      </c>
    </row>
    <row r="1158" spans="1:31" x14ac:dyDescent="0.25">
      <c r="A1158" t="str">
        <v>5/16/12</v>
      </c>
      <c r="B1158">
        <v>19.420000000000002</v>
      </c>
      <c r="C1158">
        <v>19.920000000000002</v>
      </c>
      <c r="D1158" s="1">
        <v>19.32</v>
      </c>
      <c r="E1158">
        <v>19.420000000000002</v>
      </c>
      <c r="F1158">
        <v>19.420000000000002</v>
      </c>
      <c r="G1158">
        <v>1.305296439297061</v>
      </c>
      <c r="H1158">
        <v>19.956</v>
      </c>
      <c r="I1158">
        <v>20.577500000000001</v>
      </c>
      <c r="J1158">
        <v>20.658667000000001</v>
      </c>
      <c r="K1158">
        <v>20.768999999999998</v>
      </c>
      <c r="L1158">
        <v>20.758845999999998</v>
      </c>
      <c r="M1158">
        <v>28.810123000000001</v>
      </c>
      <c r="N1158" s="1">
        <f>-100*(_xll.FDS($A$1,"P_PRICE_HIGH("&amp;A1158&amp;","&amp;A1158&amp;"-14D,,,,""PRICE"",""INTRA"")") - B1158)/(_xll.FDS($A$1,"P_PRICE_HIGH("&amp;A1158&amp;","&amp;A1158&amp;"-14D,,,,""PRICE"",""INTRA"")") - _xll.FDS($A$1,"P_PRICE_LOW("&amp;A1158&amp;","&amp;A1158&amp;"-14D,,,,""PRICE"",""INTRA"")"))</f>
        <v>-969.36541279700168</v>
      </c>
      <c r="O1158">
        <v>-684</v>
      </c>
      <c r="P1158">
        <v>1.427962014743777</v>
      </c>
      <c r="Q1158">
        <v>1.211385716688421</v>
      </c>
      <c r="R1158">
        <v>8.5016545247103661</v>
      </c>
      <c r="S1158">
        <v>7.4963334956535252</v>
      </c>
      <c r="T1158">
        <v>11.631956274711561</v>
      </c>
      <c r="U1158">
        <v>10.31196624583742</v>
      </c>
      <c r="V1158">
        <v>3.6054441469864629</v>
      </c>
      <c r="W1158">
        <v>4.1357705299455692</v>
      </c>
      <c r="X1158">
        <v>0.45712585274307732</v>
      </c>
      <c r="Y1158">
        <v>38.655053203103812</v>
      </c>
      <c r="Z1158">
        <v>-0.92517535517387661</v>
      </c>
      <c r="AA1158">
        <v>5.0736345929450248</v>
      </c>
      <c r="AB1158">
        <v>10.69299083120082</v>
      </c>
      <c r="AC1158">
        <v>9.365208626464371</v>
      </c>
      <c r="AD1158">
        <v>10.82228770170728</v>
      </c>
      <c r="AE1158">
        <v>58.453221178419348</v>
      </c>
    </row>
    <row r="1159" spans="1:31" x14ac:dyDescent="0.25">
      <c r="A1159" t="str">
        <v>5/17/12</v>
      </c>
      <c r="B1159">
        <v>19.399999999999999</v>
      </c>
      <c r="C1159">
        <v>19.62</v>
      </c>
      <c r="D1159" s="1">
        <v>19.3</v>
      </c>
      <c r="E1159">
        <v>19.38</v>
      </c>
      <c r="F1159">
        <v>19.38</v>
      </c>
      <c r="G1159">
        <v>1.255686745947209</v>
      </c>
      <c r="H1159">
        <v>19.765999999999998</v>
      </c>
      <c r="I1159">
        <v>20.423334000000001</v>
      </c>
      <c r="J1159">
        <v>20.555333999999998</v>
      </c>
      <c r="K1159">
        <v>20.684000000000001</v>
      </c>
      <c r="L1159">
        <v>20.712692000000001</v>
      </c>
      <c r="M1159">
        <v>28.614605000000001</v>
      </c>
      <c r="N1159" s="1">
        <f>-100*(_xll.FDS($A$1,"P_PRICE_HIGH("&amp;A1159&amp;","&amp;A1159&amp;"-14D,,,,""PRICE"",""INTRA"")") - B1159)/(_xll.FDS($A$1,"P_PRICE_HIGH("&amp;A1159&amp;","&amp;A1159&amp;"-14D,,,,""PRICE"",""INTRA"")") - _xll.FDS($A$1,"P_PRICE_LOW("&amp;A1159&amp;","&amp;A1159&amp;"-14D,,,,""PRICE"",""INTRA"")"))</f>
        <v>-951.46889208530581</v>
      </c>
      <c r="O1159">
        <v>-701</v>
      </c>
      <c r="P1159">
        <v>1.4280865789486681</v>
      </c>
      <c r="Q1159">
        <v>1.2134174442849011</v>
      </c>
      <c r="R1159">
        <v>8.507236523826613</v>
      </c>
      <c r="S1159">
        <v>7.5161398476229788</v>
      </c>
      <c r="T1159">
        <v>11.65039578071368</v>
      </c>
      <c r="U1159">
        <v>10.368508733109721</v>
      </c>
      <c r="V1159">
        <v>3.6047038999418808</v>
      </c>
      <c r="W1159">
        <v>4.130692683111393</v>
      </c>
      <c r="X1159">
        <v>13.00791876938669</v>
      </c>
      <c r="Y1159">
        <v>38.615937760413232</v>
      </c>
      <c r="Z1159">
        <v>-1.092135931602547</v>
      </c>
      <c r="AA1159">
        <v>5.040506459333173</v>
      </c>
      <c r="AB1159">
        <v>10.72555123807067</v>
      </c>
      <c r="AC1159">
        <v>9.3674463009112525</v>
      </c>
      <c r="AD1159">
        <v>10.8197193462264</v>
      </c>
      <c r="AE1159">
        <v>58.634598726124693</v>
      </c>
    </row>
    <row r="1160" spans="1:31" x14ac:dyDescent="0.25">
      <c r="A1160" t="str">
        <v>5/18/12</v>
      </c>
      <c r="B1160">
        <v>19.14</v>
      </c>
      <c r="C1160">
        <v>19.18</v>
      </c>
      <c r="D1160" s="1">
        <v>18.78</v>
      </c>
      <c r="E1160">
        <v>19.14</v>
      </c>
      <c r="F1160">
        <v>19.14</v>
      </c>
      <c r="G1160">
        <v>1.2290369843145039</v>
      </c>
      <c r="H1160">
        <v>19.574000000000002</v>
      </c>
      <c r="I1160">
        <v>20.226666999999999</v>
      </c>
      <c r="J1160">
        <v>20.424666999999999</v>
      </c>
      <c r="K1160">
        <v>20.576000000000001</v>
      </c>
      <c r="L1160">
        <v>20.66423</v>
      </c>
      <c r="M1160">
        <v>26.131819</v>
      </c>
      <c r="N1160" s="1">
        <f>-100*(_xll.FDS($A$1,"P_PRICE_HIGH("&amp;A1160&amp;","&amp;A1160&amp;"-14D,,,,""PRICE"",""INTRA"")") - B1160)/(_xll.FDS($A$1,"P_PRICE_HIGH("&amp;A1160&amp;","&amp;A1160&amp;"-14D,,,,""PRICE"",""INTRA"")") - _xll.FDS($A$1,"P_PRICE_LOW("&amp;A1160&amp;","&amp;A1160&amp;"-14D,,,,""PRICE"",""INTRA"")"))</f>
        <v>-773.29849185121975</v>
      </c>
      <c r="O1160">
        <v>-730</v>
      </c>
      <c r="P1160">
        <v>1.4202677035289899</v>
      </c>
      <c r="Q1160">
        <v>1.195320644803507</v>
      </c>
      <c r="R1160">
        <v>8.4791458962323958</v>
      </c>
      <c r="S1160">
        <v>7.4482157906843538</v>
      </c>
      <c r="T1160">
        <v>11.612597782650679</v>
      </c>
      <c r="U1160">
        <v>10.282720660306429</v>
      </c>
      <c r="V1160">
        <v>3.6290230643769741</v>
      </c>
      <c r="W1160">
        <v>4.1936893527368486</v>
      </c>
      <c r="X1160">
        <v>4.8723249008635472</v>
      </c>
      <c r="Y1160">
        <v>38.637892415775077</v>
      </c>
      <c r="Z1160">
        <v>-0.90629516596961857</v>
      </c>
      <c r="AA1160">
        <v>5.1428682508477213</v>
      </c>
      <c r="AB1160">
        <v>10.78418288866826</v>
      </c>
      <c r="AC1160">
        <v>9.2321979866159509</v>
      </c>
      <c r="AD1160">
        <v>10.763281471363729</v>
      </c>
      <c r="AE1160">
        <v>58.614074259353337</v>
      </c>
    </row>
    <row r="1161" spans="1:31" x14ac:dyDescent="0.25">
      <c r="A1161" t="str">
        <v>5/21/12</v>
      </c>
      <c r="B1161">
        <v>19.16</v>
      </c>
      <c r="C1161">
        <v>19.2</v>
      </c>
      <c r="D1161" s="1">
        <v>19.02</v>
      </c>
      <c r="E1161">
        <v>19.16</v>
      </c>
      <c r="F1161">
        <v>19.16</v>
      </c>
      <c r="G1161">
        <v>1.235718318535959</v>
      </c>
      <c r="H1161">
        <v>19.434000000000001</v>
      </c>
      <c r="I1161">
        <v>20.04</v>
      </c>
      <c r="J1161">
        <v>20.308665999999999</v>
      </c>
      <c r="K1161">
        <v>20.471499999999999</v>
      </c>
      <c r="L1161">
        <v>20.608847000000001</v>
      </c>
      <c r="M1161">
        <v>26.658975999999999</v>
      </c>
      <c r="N1161" s="1">
        <f>-100*(_xll.FDS($A$1,"P_PRICE_HIGH("&amp;A1161&amp;","&amp;A1161&amp;"-14D,,,,""PRICE"",""INTRA"")") - B1161)/(_xll.FDS($A$1,"P_PRICE_HIGH("&amp;A1161&amp;","&amp;A1161&amp;"-14D,,,,""PRICE"",""INTRA"")") - _xll.FDS($A$1,"P_PRICE_LOW("&amp;A1161&amp;","&amp;A1161&amp;"-14D,,,,""PRICE"",""INTRA"")"))</f>
        <v>-773.29776799771321</v>
      </c>
      <c r="O1161">
        <v>-717</v>
      </c>
      <c r="P1161">
        <v>1.415429487148385</v>
      </c>
      <c r="Q1161">
        <v>1.1885497528654949</v>
      </c>
      <c r="R1161">
        <v>8.4684384570408895</v>
      </c>
      <c r="S1161">
        <v>7.4402635054606243</v>
      </c>
      <c r="T1161">
        <v>11.6037998968118</v>
      </c>
      <c r="U1161">
        <v>10.2848359292041</v>
      </c>
      <c r="V1161">
        <v>3.643140493564335</v>
      </c>
      <c r="W1161">
        <v>4.2211463850785433</v>
      </c>
      <c r="X1161">
        <v>56.098976223412627</v>
      </c>
      <c r="Y1161">
        <v>38.679190480379887</v>
      </c>
      <c r="Z1161">
        <v>-0.80911569268075645</v>
      </c>
      <c r="AA1161">
        <v>5.4712389083474502</v>
      </c>
      <c r="AB1161">
        <v>10.80542598000555</v>
      </c>
      <c r="AC1161">
        <v>9.1823938495261679</v>
      </c>
      <c r="AD1161">
        <v>10.73099194841422</v>
      </c>
      <c r="AE1161">
        <v>58.665977083814937</v>
      </c>
    </row>
    <row r="1162" spans="1:31" x14ac:dyDescent="0.25">
      <c r="A1162" t="str">
        <v>5/22/12</v>
      </c>
      <c r="B1162">
        <v>19.260000000000002</v>
      </c>
      <c r="C1162">
        <v>19.420000000000002</v>
      </c>
      <c r="D1162" s="1">
        <v>19.2</v>
      </c>
      <c r="E1162">
        <v>19.260000000000002</v>
      </c>
      <c r="F1162">
        <v>19.260000000000002</v>
      </c>
      <c r="G1162">
        <v>1.225738848417969</v>
      </c>
      <c r="H1162">
        <v>19.276</v>
      </c>
      <c r="I1162">
        <v>19.874165999999999</v>
      </c>
      <c r="J1162">
        <v>20.175999999999998</v>
      </c>
      <c r="K1162">
        <v>20.389500000000002</v>
      </c>
      <c r="L1162">
        <v>20.541924000000002</v>
      </c>
      <c r="M1162">
        <v>29.372965000000001</v>
      </c>
      <c r="N1162" s="1">
        <f>-100*(_xll.FDS($A$1,"P_PRICE_HIGH("&amp;A1162&amp;","&amp;A1162&amp;"-14D,,,,""PRICE"",""INTRA"")") - B1162)/(_xll.FDS($A$1,"P_PRICE_HIGH("&amp;A1162&amp;","&amp;A1162&amp;"-14D,,,,""PRICE"",""INTRA"")") - _xll.FDS($A$1,"P_PRICE_LOW("&amp;A1162&amp;","&amp;A1162&amp;"-14D,,,,""PRICE"",""INTRA"")"))</f>
        <v>-773.29414873018061</v>
      </c>
      <c r="O1162">
        <v>-697</v>
      </c>
      <c r="P1162">
        <v>1.4172708812315331</v>
      </c>
      <c r="Q1162">
        <v>1.194879171743557</v>
      </c>
      <c r="R1162">
        <v>8.4812043814046145</v>
      </c>
      <c r="S1162">
        <v>7.486175934109812</v>
      </c>
      <c r="T1162">
        <v>11.62833916367688</v>
      </c>
      <c r="U1162">
        <v>10.35078503093146</v>
      </c>
      <c r="V1162">
        <v>3.6345403709805431</v>
      </c>
      <c r="W1162">
        <v>4.1945560411195419</v>
      </c>
      <c r="X1162">
        <v>88.563620672328994</v>
      </c>
      <c r="Y1162">
        <v>38.636715034905521</v>
      </c>
      <c r="Z1162">
        <v>-0.80445458534624459</v>
      </c>
      <c r="AA1162">
        <v>5.5153035924625611</v>
      </c>
      <c r="AB1162">
        <v>10.92477074836164</v>
      </c>
      <c r="AC1162">
        <v>9.230752606617596</v>
      </c>
      <c r="AD1162">
        <v>10.74784530385525</v>
      </c>
      <c r="AE1162">
        <v>58.637445745235752</v>
      </c>
    </row>
    <row r="1163" spans="1:31" x14ac:dyDescent="0.25">
      <c r="A1163" t="str">
        <v>5/23/12</v>
      </c>
      <c r="B1163">
        <v>18.98</v>
      </c>
      <c r="C1163">
        <v>19.079999999999998</v>
      </c>
      <c r="D1163" s="1">
        <v>18.86</v>
      </c>
      <c r="E1163">
        <v>18.98</v>
      </c>
      <c r="F1163">
        <v>18.98</v>
      </c>
      <c r="G1163">
        <v>1.237500514280389</v>
      </c>
      <c r="H1163">
        <v>19.187999999999999</v>
      </c>
      <c r="I1163">
        <v>19.734999999999999</v>
      </c>
      <c r="J1163">
        <v>20.007999999999999</v>
      </c>
      <c r="K1163">
        <v>20.291</v>
      </c>
      <c r="L1163">
        <v>20.468077000000001</v>
      </c>
      <c r="M1163">
        <v>26.424410000000002</v>
      </c>
      <c r="N1163" s="1">
        <f>-100*(_xll.FDS($A$1,"P_PRICE_HIGH("&amp;A1163&amp;","&amp;A1163&amp;"-14D,,,,""PRICE"",""INTRA"")") - B1163)/(_xll.FDS($A$1,"P_PRICE_HIGH("&amp;A1163&amp;","&amp;A1163&amp;"-14D,,,,""PRICE"",""INTRA"")") - _xll.FDS($A$1,"P_PRICE_LOW("&amp;A1163&amp;","&amp;A1163&amp;"-14D,,,,""PRICE"",""INTRA"")"))</f>
        <v>-806.14272157904725</v>
      </c>
      <c r="O1163">
        <v>-737</v>
      </c>
      <c r="P1163">
        <v>1.4119201763562701</v>
      </c>
      <c r="Q1163">
        <v>1.183426960845301</v>
      </c>
      <c r="R1163">
        <v>8.4421696004824387</v>
      </c>
      <c r="S1163">
        <v>7.3962988803475991</v>
      </c>
      <c r="T1163">
        <v>11.59121983698757</v>
      </c>
      <c r="U1163">
        <v>10.26786925966058</v>
      </c>
      <c r="V1163">
        <v>3.6526111523542162</v>
      </c>
      <c r="W1163">
        <v>4.2378271296268508</v>
      </c>
      <c r="X1163">
        <v>4.8419035130172903</v>
      </c>
      <c r="Y1163">
        <v>38.623465153799351</v>
      </c>
      <c r="Z1163">
        <v>-0.91458766852074669</v>
      </c>
      <c r="AA1163">
        <v>5.1742340411105117</v>
      </c>
      <c r="AB1163">
        <v>10.896973487150159</v>
      </c>
      <c r="AC1163">
        <v>9.1333230681910198</v>
      </c>
      <c r="AD1163">
        <v>10.703532236961619</v>
      </c>
      <c r="AE1163">
        <v>58.657284839400027</v>
      </c>
    </row>
    <row r="1164" spans="1:31" x14ac:dyDescent="0.25">
      <c r="A1164" t="str">
        <v>5/24/12</v>
      </c>
      <c r="B1164">
        <v>18.899999999999999</v>
      </c>
      <c r="C1164">
        <v>19.079999999999998</v>
      </c>
      <c r="D1164" s="1">
        <v>18.86</v>
      </c>
      <c r="E1164">
        <v>18.899999999999999</v>
      </c>
      <c r="F1164">
        <v>18.899999999999999</v>
      </c>
      <c r="G1164">
        <v>1.232223376538784</v>
      </c>
      <c r="H1164">
        <v>19.088000000000001</v>
      </c>
      <c r="I1164">
        <v>19.589167</v>
      </c>
      <c r="J1164">
        <v>19.841332999999999</v>
      </c>
      <c r="K1164">
        <v>20.188500000000001</v>
      </c>
      <c r="L1164">
        <v>20.393077999999999</v>
      </c>
      <c r="M1164">
        <v>25.632688999999999</v>
      </c>
      <c r="N1164" s="1">
        <f>-100*(_xll.FDS($A$1,"P_PRICE_HIGH("&amp;A1164&amp;","&amp;A1164&amp;"-14D,,,,""PRICE"",""INTRA"")") - B1164)/(_xll.FDS($A$1,"P_PRICE_HIGH("&amp;A1164&amp;","&amp;A1164&amp;"-14D,,,,""PRICE"",""INTRA"")") - _xll.FDS($A$1,"P_PRICE_LOW("&amp;A1164&amp;","&amp;A1164&amp;"-14D,,,,""PRICE"",""INTRA"")"))</f>
        <v>-830.02358407270708</v>
      </c>
      <c r="O1164">
        <v>-750</v>
      </c>
      <c r="P1164">
        <v>1.406949730447681</v>
      </c>
      <c r="Q1164">
        <v>1.173163362895939</v>
      </c>
      <c r="R1164">
        <v>8.4219847763592703</v>
      </c>
      <c r="S1164">
        <v>7.3571133709350383</v>
      </c>
      <c r="T1164">
        <v>11.56287711504455</v>
      </c>
      <c r="U1164">
        <v>10.20560541832079</v>
      </c>
      <c r="V1164">
        <v>3.667808633355222</v>
      </c>
      <c r="W1164">
        <v>4.2735343166636914</v>
      </c>
      <c r="X1164">
        <v>28.7467489611921</v>
      </c>
      <c r="Y1164">
        <v>38.64692896480296</v>
      </c>
      <c r="Z1164">
        <v>-1.082860827965392</v>
      </c>
      <c r="AA1164">
        <v>5.5672628235938886</v>
      </c>
      <c r="AB1164">
        <v>10.827523371320909</v>
      </c>
      <c r="AC1164">
        <v>9.0624645239012995</v>
      </c>
      <c r="AD1164">
        <v>10.669085713675891</v>
      </c>
      <c r="AE1164">
        <v>58.609330014939992</v>
      </c>
    </row>
    <row r="1165" spans="1:31" x14ac:dyDescent="0.25">
      <c r="A1165" t="str">
        <v>5/25/12</v>
      </c>
      <c r="B1165">
        <v>18.96</v>
      </c>
      <c r="C1165">
        <v>19.04</v>
      </c>
      <c r="D1165" s="1">
        <v>18.8</v>
      </c>
      <c r="E1165">
        <v>18.940000000000001</v>
      </c>
      <c r="F1165">
        <v>18.940000000000001</v>
      </c>
      <c r="G1165">
        <v>1.2144837637301109</v>
      </c>
      <c r="H1165">
        <v>19.052</v>
      </c>
      <c r="I1165">
        <v>19.465</v>
      </c>
      <c r="J1165">
        <v>19.688666999999999</v>
      </c>
      <c r="K1165">
        <v>20.081499999999998</v>
      </c>
      <c r="L1165">
        <v>20.310770000000002</v>
      </c>
      <c r="M1165">
        <v>27.389845000000001</v>
      </c>
      <c r="N1165" s="1">
        <f>-100*(_xll.FDS($A$1,"P_PRICE_HIGH("&amp;A1165&amp;","&amp;A1165&amp;"-14D,,,,""PRICE"",""INTRA"")") - B1165)/(_xll.FDS($A$1,"P_PRICE_HIGH("&amp;A1165&amp;","&amp;A1165&amp;"-14D,,,,""PRICE"",""INTRA"")") - _xll.FDS($A$1,"P_PRICE_LOW("&amp;A1165&amp;","&amp;A1165&amp;"-14D,,,,""PRICE"",""INTRA"")"))</f>
        <v>-984.8328374718692</v>
      </c>
      <c r="O1165">
        <v>-745</v>
      </c>
      <c r="P1165">
        <v>1.4077782209572169</v>
      </c>
      <c r="Q1165">
        <v>1.1770317223778981</v>
      </c>
      <c r="R1165">
        <v>8.4252723400078953</v>
      </c>
      <c r="S1165">
        <v>7.3720908025405869</v>
      </c>
      <c r="T1165">
        <v>11.554652071491621</v>
      </c>
      <c r="U1165">
        <v>10.19207455647217</v>
      </c>
      <c r="V1165">
        <v>3.6639006013834878</v>
      </c>
      <c r="W1165">
        <v>4.259007966604293</v>
      </c>
      <c r="X1165">
        <v>63.685536609422797</v>
      </c>
      <c r="Y1165">
        <v>38.618476826126731</v>
      </c>
      <c r="Z1165">
        <v>-1.0343666492908621</v>
      </c>
      <c r="AA1165">
        <v>5.2311126941396608</v>
      </c>
      <c r="AB1165">
        <v>10.948608217954201</v>
      </c>
      <c r="AC1165">
        <v>9.0869272716366485</v>
      </c>
      <c r="AD1165">
        <v>10.67620806573904</v>
      </c>
      <c r="AE1165">
        <v>58.558620919156809</v>
      </c>
    </row>
    <row r="1166" spans="1:31" x14ac:dyDescent="0.25">
      <c r="A1166" t="str">
        <v>5/28/12</v>
      </c>
      <c r="B1166">
        <v>19.059999999999999</v>
      </c>
      <c r="C1166">
        <v>19.12</v>
      </c>
      <c r="D1166" s="1">
        <v>18.920000000000002</v>
      </c>
      <c r="E1166">
        <v>19.059999999999999</v>
      </c>
      <c r="F1166">
        <v>19.059999999999999</v>
      </c>
      <c r="G1166">
        <v>1.2325816057466159</v>
      </c>
      <c r="H1166">
        <v>19.032</v>
      </c>
      <c r="I1166">
        <v>19.357500000000002</v>
      </c>
      <c r="J1166">
        <v>19.582666</v>
      </c>
      <c r="K1166">
        <v>19.9895</v>
      </c>
      <c r="L1166">
        <v>20.224615</v>
      </c>
      <c r="M1166">
        <v>30.343914000000002</v>
      </c>
      <c r="N1166" s="1">
        <f>-100*(_xll.FDS($A$1,"P_PRICE_HIGH("&amp;A1166&amp;","&amp;A1166&amp;"-14D,,,,""PRICE"",""INTRA"")") - B1166)/(_xll.FDS($A$1,"P_PRICE_HIGH("&amp;A1166&amp;","&amp;A1166&amp;"-14D,,,,""PRICE"",""INTRA"")") - _xll.FDS($A$1,"P_PRICE_LOW("&amp;A1166&amp;","&amp;A1166&amp;"-14D,,,,""PRICE"",""INTRA"")"))</f>
        <v>-996.39760613247381</v>
      </c>
      <c r="O1166">
        <v>-734</v>
      </c>
      <c r="P1166">
        <v>1.408088835624894</v>
      </c>
      <c r="Q1166">
        <v>1.18333392139001</v>
      </c>
      <c r="R1166">
        <v>8.424675997623071</v>
      </c>
      <c r="S1166">
        <v>7.3877888316746336</v>
      </c>
      <c r="T1166">
        <v>11.54366366385973</v>
      </c>
      <c r="U1166">
        <v>10.192511455385979</v>
      </c>
      <c r="V1166">
        <v>3.6588144305412218</v>
      </c>
      <c r="W1166">
        <v>4.2370640256872152</v>
      </c>
      <c r="X1166">
        <v>89.086887678480707</v>
      </c>
      <c r="Y1166">
        <v>38.654942971662592</v>
      </c>
      <c r="Z1166">
        <v>-1.128151030937357</v>
      </c>
      <c r="AA1166">
        <v>4.9335979487827091</v>
      </c>
      <c r="AB1166">
        <v>10.617227785617359</v>
      </c>
      <c r="AC1166">
        <v>9.142618322463095</v>
      </c>
      <c r="AD1166">
        <v>10.68204402889253</v>
      </c>
      <c r="AE1166">
        <v>58.45519695607404</v>
      </c>
    </row>
    <row r="1167" spans="1:31" x14ac:dyDescent="0.25">
      <c r="A1167" t="str">
        <v>5/29/12</v>
      </c>
      <c r="B1167">
        <v>19.3</v>
      </c>
      <c r="C1167">
        <v>19.32</v>
      </c>
      <c r="D1167" s="1">
        <v>19</v>
      </c>
      <c r="E1167">
        <v>19.32</v>
      </c>
      <c r="F1167">
        <v>19.32</v>
      </c>
      <c r="G1167">
        <v>1.19841559875776</v>
      </c>
      <c r="H1167">
        <v>19.04</v>
      </c>
      <c r="I1167">
        <v>19.290832999999999</v>
      </c>
      <c r="J1167">
        <v>19.492666</v>
      </c>
      <c r="K1167">
        <v>19.891999999999999</v>
      </c>
      <c r="L1167">
        <v>20.149616000000002</v>
      </c>
      <c r="M1167">
        <v>36.971510000000002</v>
      </c>
      <c r="N1167" s="1">
        <f>-100*(_xll.FDS($A$1,"P_PRICE_HIGH("&amp;A1167&amp;","&amp;A1167&amp;"-14D,,,,""PRICE"",""INTRA"")") - B1167)/(_xll.FDS($A$1,"P_PRICE_HIGH("&amp;A1167&amp;","&amp;A1167&amp;"-14D,,,,""PRICE"",""INTRA"")") - _xll.FDS($A$1,"P_PRICE_LOW("&amp;A1167&amp;","&amp;A1167&amp;"-14D,,,,""PRICE"",""INTRA"")"))</f>
        <v>-1132.1638532773434</v>
      </c>
      <c r="O1167">
        <v>-693</v>
      </c>
      <c r="P1167">
        <v>1.413621342377509</v>
      </c>
      <c r="Q1167">
        <v>1.198118836094177</v>
      </c>
      <c r="R1167">
        <v>8.4709261530064435</v>
      </c>
      <c r="S1167">
        <v>7.5047208188359154</v>
      </c>
      <c r="T1167">
        <v>11.57605695381187</v>
      </c>
      <c r="U1167">
        <v>10.277415614979381</v>
      </c>
      <c r="V1167">
        <v>3.6391153316917788</v>
      </c>
      <c r="W1167">
        <v>4.1833697565352779</v>
      </c>
      <c r="X1167">
        <v>97.366400799382873</v>
      </c>
      <c r="Y1167">
        <v>38.648933193396559</v>
      </c>
      <c r="Z1167">
        <v>-1.262794889335499</v>
      </c>
      <c r="AA1167">
        <v>4.7981850554480117</v>
      </c>
      <c r="AB1167">
        <v>10.65822533997874</v>
      </c>
      <c r="AC1167">
        <v>9.2586548069198393</v>
      </c>
      <c r="AD1167">
        <v>10.7277953101022</v>
      </c>
      <c r="AE1167">
        <v>58.390304546813077</v>
      </c>
    </row>
    <row r="1168" spans="1:31" x14ac:dyDescent="0.25">
      <c r="A1168" t="str">
        <v>5/30/12</v>
      </c>
      <c r="B1168">
        <v>18.96</v>
      </c>
      <c r="C1168">
        <v>19.239999999999998</v>
      </c>
      <c r="D1168" s="1">
        <v>18.86</v>
      </c>
      <c r="E1168">
        <v>18.96</v>
      </c>
      <c r="F1168">
        <v>18.96</v>
      </c>
      <c r="G1168">
        <v>1.165469548440524</v>
      </c>
      <c r="H1168">
        <v>19.036000000000001</v>
      </c>
      <c r="I1168">
        <v>19.215834000000001</v>
      </c>
      <c r="J1168">
        <v>19.393332999999998</v>
      </c>
      <c r="K1168">
        <v>19.765000000000001</v>
      </c>
      <c r="L1168">
        <v>20.074999999999999</v>
      </c>
      <c r="M1168">
        <v>32.284996</v>
      </c>
      <c r="N1168" s="1">
        <f>-100*(_xll.FDS($A$1,"P_PRICE_HIGH("&amp;A1168&amp;","&amp;A1168&amp;"-14D,,,,""PRICE"",""INTRA"")") - B1168)/(_xll.FDS($A$1,"P_PRICE_HIGH("&amp;A1168&amp;","&amp;A1168&amp;"-14D,,,,""PRICE"",""INTRA"")") - _xll.FDS($A$1,"P_PRICE_LOW("&amp;A1168&amp;","&amp;A1168&amp;"-14D,,,,""PRICE"",""INTRA"")"))</f>
        <v>-1132.182763703106</v>
      </c>
      <c r="O1168">
        <v>-733</v>
      </c>
      <c r="P1168">
        <v>1.4036022906278409</v>
      </c>
      <c r="Q1168">
        <v>1.176211874982066</v>
      </c>
      <c r="R1168">
        <v>8.4076773021032682</v>
      </c>
      <c r="S1168">
        <v>7.3597300799178687</v>
      </c>
      <c r="T1168">
        <v>11.50381561130501</v>
      </c>
      <c r="U1168">
        <v>10.11624389933862</v>
      </c>
      <c r="V1168">
        <v>3.6718969219729671</v>
      </c>
      <c r="W1168">
        <v>4.26131421628219</v>
      </c>
      <c r="X1168">
        <v>2.4796856607893041</v>
      </c>
      <c r="Y1168">
        <v>38.651678447581311</v>
      </c>
      <c r="Z1168">
        <v>-1.242161632762349</v>
      </c>
      <c r="AA1168">
        <v>5.0204953491970201</v>
      </c>
      <c r="AB1168">
        <v>10.688502109043309</v>
      </c>
      <c r="AC1168">
        <v>9.0899215028277975</v>
      </c>
      <c r="AD1168">
        <v>10.65176522759241</v>
      </c>
      <c r="AE1168">
        <v>58.527146240319979</v>
      </c>
    </row>
    <row r="1169" spans="1:31" x14ac:dyDescent="0.25">
      <c r="A1169" t="str">
        <v>5/31/12</v>
      </c>
      <c r="B1169">
        <v>18.98</v>
      </c>
      <c r="C1169">
        <v>19</v>
      </c>
      <c r="D1169" s="1">
        <v>18.68</v>
      </c>
      <c r="E1169">
        <v>18.98</v>
      </c>
      <c r="F1169">
        <v>18.98</v>
      </c>
      <c r="G1169">
        <v>1.1766180317058801</v>
      </c>
      <c r="H1169">
        <v>19.052</v>
      </c>
      <c r="I1169">
        <v>19.126667000000001</v>
      </c>
      <c r="J1169">
        <v>19.302</v>
      </c>
      <c r="K1169">
        <v>19.643999999999998</v>
      </c>
      <c r="L1169">
        <v>19.999231000000002</v>
      </c>
      <c r="M1169">
        <v>32.824420000000003</v>
      </c>
      <c r="N1169" s="1">
        <f>-100*(_xll.FDS($A$1,"P_PRICE_HIGH("&amp;A1169&amp;","&amp;A1169&amp;"-14D,,,,""PRICE"",""INTRA"")") - B1169)/(_xll.FDS($A$1,"P_PRICE_HIGH("&amp;A1169&amp;","&amp;A1169&amp;"-14D,,,,""PRICE"",""INTRA"")") - _xll.FDS($A$1,"P_PRICE_LOW("&amp;A1169&amp;","&amp;A1169&amp;"-14D,,,,""PRICE"",""INTRA"")"))</f>
        <v>-1176.7014831713705</v>
      </c>
      <c r="O1169">
        <v>-748</v>
      </c>
      <c r="P1169">
        <v>1.4012110847066579</v>
      </c>
      <c r="Q1169">
        <v>1.172432559185282</v>
      </c>
      <c r="R1169">
        <v>8.3764720761463565</v>
      </c>
      <c r="S1169">
        <v>7.2931339844717016</v>
      </c>
      <c r="T1169">
        <v>11.472148926428879</v>
      </c>
      <c r="U1169">
        <v>10.04989262826383</v>
      </c>
      <c r="V1169">
        <v>3.6790345054972851</v>
      </c>
      <c r="W1169">
        <v>4.2748276999867603</v>
      </c>
      <c r="X1169">
        <v>80.470237653873085</v>
      </c>
      <c r="Y1169">
        <v>38.657143624838952</v>
      </c>
      <c r="Z1169">
        <v>-1.343192236550925</v>
      </c>
      <c r="AA1169">
        <v>4.8110956571348877</v>
      </c>
      <c r="AB1169">
        <v>10.75489211990201</v>
      </c>
      <c r="AC1169">
        <v>9.0625837692682722</v>
      </c>
      <c r="AD1169">
        <v>10.63642692621349</v>
      </c>
      <c r="AE1169">
        <v>58.499305130828887</v>
      </c>
    </row>
    <row r="1170" spans="1:31" x14ac:dyDescent="0.25">
      <c r="A1170" t="str">
        <v>6/01/12</v>
      </c>
      <c r="B1170">
        <v>18.940000000000001</v>
      </c>
      <c r="C1170">
        <v>19.059999999999999</v>
      </c>
      <c r="D1170" s="1">
        <v>18.8</v>
      </c>
      <c r="E1170">
        <v>18.940000000000001</v>
      </c>
      <c r="F1170">
        <v>18.940000000000001</v>
      </c>
      <c r="G1170">
        <v>1.1794897654215979</v>
      </c>
      <c r="H1170">
        <v>19.047999999999998</v>
      </c>
      <c r="I1170">
        <v>19.086666000000001</v>
      </c>
      <c r="J1170">
        <v>19.224667</v>
      </c>
      <c r="K1170">
        <v>19.528500000000001</v>
      </c>
      <c r="L1170">
        <v>19.921923</v>
      </c>
      <c r="M1170">
        <v>32.270724999999999</v>
      </c>
      <c r="N1170" s="1">
        <f>-100*(_xll.FDS($A$1,"P_PRICE_HIGH("&amp;A1170&amp;","&amp;A1170&amp;"-14D,,,,""PRICE"",""INTRA"")") - B1170)/(_xll.FDS($A$1,"P_PRICE_HIGH("&amp;A1170&amp;","&amp;A1170&amp;"-14D,,,,""PRICE"",""INTRA"")") - _xll.FDS($A$1,"P_PRICE_LOW("&amp;A1170&amp;","&amp;A1170&amp;"-14D,,,,""PRICE"",""INTRA"")"))</f>
        <v>-1201.6291140379831</v>
      </c>
      <c r="O1170">
        <v>-760</v>
      </c>
      <c r="P1170">
        <v>1.399485847349714</v>
      </c>
      <c r="Q1170">
        <v>1.170258698609159</v>
      </c>
      <c r="R1170">
        <v>8.3529885276798037</v>
      </c>
      <c r="S1170">
        <v>7.2664449188201328</v>
      </c>
      <c r="T1170">
        <v>11.446158776851631</v>
      </c>
      <c r="U1170">
        <v>10.00600261175661</v>
      </c>
      <c r="V1170">
        <v>3.6839516032953159</v>
      </c>
      <c r="W1170">
        <v>4.2833447999901617</v>
      </c>
      <c r="X1170">
        <v>31.11653766432719</v>
      </c>
      <c r="Y1170">
        <v>38.664147688756131</v>
      </c>
      <c r="Z1170">
        <v>-1.188782864542193</v>
      </c>
      <c r="AA1170">
        <v>4.7132969497574626</v>
      </c>
      <c r="AB1170">
        <v>10.74787823313633</v>
      </c>
      <c r="AC1170">
        <v>9.0462728256600755</v>
      </c>
      <c r="AD1170">
        <v>10.62473860693499</v>
      </c>
      <c r="AE1170">
        <v>58.598667063337857</v>
      </c>
    </row>
    <row r="1171" spans="1:31" x14ac:dyDescent="0.25">
      <c r="A1171" t="str">
        <v>6/04/12</v>
      </c>
      <c r="B1171">
        <v>18.5</v>
      </c>
      <c r="C1171">
        <v>18.600000000000001</v>
      </c>
      <c r="D1171" s="1">
        <v>18.38</v>
      </c>
      <c r="E1171">
        <v>18.5</v>
      </c>
      <c r="F1171">
        <v>18.5</v>
      </c>
      <c r="G1171">
        <v>1.1316554301356769</v>
      </c>
      <c r="H1171">
        <v>18.936</v>
      </c>
      <c r="I1171">
        <v>19.011666999999999</v>
      </c>
      <c r="J1171">
        <v>19.134</v>
      </c>
      <c r="K1171">
        <v>19.420999999999999</v>
      </c>
      <c r="L1171">
        <v>19.821922000000001</v>
      </c>
      <c r="M1171">
        <v>26.896204000000001</v>
      </c>
      <c r="N1171" s="1">
        <f>-100*(_xll.FDS($A$1,"P_PRICE_HIGH("&amp;A1171&amp;","&amp;A1171&amp;"-14D,,,,""PRICE"",""INTRA"")") - B1171)/(_xll.FDS($A$1,"P_PRICE_HIGH("&amp;A1171&amp;","&amp;A1171&amp;"-14D,,,,""PRICE"",""INTRA"")") - _xll.FDS($A$1,"P_PRICE_LOW("&amp;A1171&amp;","&amp;A1171&amp;"-14D,,,,""PRICE"",""INTRA"")"))</f>
        <v>-1066.2522297633921</v>
      </c>
      <c r="O1171">
        <v>-805</v>
      </c>
      <c r="P1171">
        <v>1.390274129008833</v>
      </c>
      <c r="Q1171">
        <v>1.154609362345788</v>
      </c>
      <c r="R1171">
        <v>8.307865675750234</v>
      </c>
      <c r="S1171">
        <v>7.1920032104305953</v>
      </c>
      <c r="T1171">
        <v>11.3957514688119</v>
      </c>
      <c r="U1171">
        <v>9.8996222203858402</v>
      </c>
      <c r="V1171">
        <v>3.7211041746329689</v>
      </c>
      <c r="W1171">
        <v>4.3617854707264474</v>
      </c>
      <c r="X1171">
        <v>0.18904957153055249</v>
      </c>
      <c r="Y1171">
        <v>38.77387918096251</v>
      </c>
      <c r="Z1171">
        <v>-1.34059512158528</v>
      </c>
      <c r="AA1171">
        <v>5.1680395648744826</v>
      </c>
      <c r="AB1171">
        <v>11.013064933675061</v>
      </c>
      <c r="AC1171">
        <v>8.9093479465145879</v>
      </c>
      <c r="AD1171">
        <v>10.55415206569347</v>
      </c>
      <c r="AE1171">
        <v>58.686639268405649</v>
      </c>
    </row>
    <row r="1172" spans="1:31" x14ac:dyDescent="0.25">
      <c r="A1172" t="str">
        <v>6/05/12</v>
      </c>
      <c r="B1172">
        <v>18.579999999999998</v>
      </c>
      <c r="C1172">
        <v>18.72</v>
      </c>
      <c r="D1172" s="1">
        <v>18.5</v>
      </c>
      <c r="E1172">
        <v>18.600000000000001</v>
      </c>
      <c r="F1172">
        <v>18.600000000000001</v>
      </c>
      <c r="G1172">
        <v>1.1467006414981029</v>
      </c>
      <c r="H1172">
        <v>18.792000000000002</v>
      </c>
      <c r="I1172">
        <v>18.965</v>
      </c>
      <c r="J1172">
        <v>19.036000000000001</v>
      </c>
      <c r="K1172">
        <v>19.317499999999999</v>
      </c>
      <c r="L1172">
        <v>19.732693000000001</v>
      </c>
      <c r="M1172">
        <v>29.204844999999999</v>
      </c>
      <c r="N1172" s="1">
        <f>-100*(_xll.FDS($A$1,"P_PRICE_HIGH("&amp;A1172&amp;","&amp;A1172&amp;"-14D,,,,""PRICE"",""INTRA"")") - B1172)/(_xll.FDS($A$1,"P_PRICE_HIGH("&amp;A1172&amp;","&amp;A1172&amp;"-14D,,,,""PRICE"",""INTRA"")") - _xll.FDS($A$1,"P_PRICE_LOW("&amp;A1172&amp;","&amp;A1172&amp;"-14D,,,,""PRICE"",""INTRA"")"))</f>
        <v>-1228.1111236193988</v>
      </c>
      <c r="O1172">
        <v>-796</v>
      </c>
      <c r="P1172">
        <v>1.3919160422013539</v>
      </c>
      <c r="Q1172">
        <v>1.1601787241679711</v>
      </c>
      <c r="R1172">
        <v>8.3015183113129929</v>
      </c>
      <c r="S1172">
        <v>7.1918022845546616</v>
      </c>
      <c r="T1172">
        <v>11.399422781063819</v>
      </c>
      <c r="U1172">
        <v>9.9254219304748013</v>
      </c>
      <c r="V1172">
        <v>3.7106766489493062</v>
      </c>
      <c r="W1172">
        <v>4.3350058531764812</v>
      </c>
      <c r="X1172">
        <v>84.371130128602218</v>
      </c>
      <c r="Y1172">
        <v>38.734506292918098</v>
      </c>
      <c r="Z1172">
        <v>-1.387931883465706</v>
      </c>
      <c r="AA1172">
        <v>4.976542265811239</v>
      </c>
      <c r="AB1172">
        <v>11.098854051773181</v>
      </c>
      <c r="AC1172">
        <v>8.9558116201490119</v>
      </c>
      <c r="AD1172">
        <v>10.57139035767988</v>
      </c>
      <c r="AE1172">
        <v>58.685836180487698</v>
      </c>
    </row>
    <row r="1173" spans="1:31" x14ac:dyDescent="0.25">
      <c r="A1173" t="str">
        <v>6/06/12</v>
      </c>
      <c r="B1173">
        <v>18.98</v>
      </c>
      <c r="C1173">
        <v>18.98</v>
      </c>
      <c r="D1173" s="1">
        <v>18.7</v>
      </c>
      <c r="E1173">
        <v>18.96</v>
      </c>
      <c r="F1173">
        <v>18.96</v>
      </c>
      <c r="G1173">
        <v>1.284926417991755</v>
      </c>
      <c r="H1173">
        <v>18.795999999999999</v>
      </c>
      <c r="I1173">
        <v>18.95</v>
      </c>
      <c r="J1173">
        <v>19.006665999999999</v>
      </c>
      <c r="K1173">
        <v>19.244</v>
      </c>
      <c r="L1173">
        <v>19.645384</v>
      </c>
      <c r="M1173">
        <v>39.493805000000002</v>
      </c>
      <c r="N1173" s="1">
        <f>-100*(_xll.FDS($A$1,"P_PRICE_HIGH("&amp;A1173&amp;","&amp;A1173&amp;"-14D,,,,""PRICE"",""INTRA"")") - B1173)/(_xll.FDS($A$1,"P_PRICE_HIGH("&amp;A1173&amp;","&amp;A1173&amp;"-14D,,,,""PRICE"",""INTRA"")") - _xll.FDS($A$1,"P_PRICE_LOW("&amp;A1173&amp;","&amp;A1173&amp;"-14D,,,,""PRICE"",""INTRA"")"))</f>
        <v>-1392.1713589798717</v>
      </c>
      <c r="O1173">
        <v>-763</v>
      </c>
      <c r="P1173">
        <v>1.3978836182139229</v>
      </c>
      <c r="Q1173">
        <v>1.175420637871438</v>
      </c>
      <c r="R1173">
        <v>8.3631066593869043</v>
      </c>
      <c r="S1173">
        <v>7.3334688388331024</v>
      </c>
      <c r="T1173">
        <v>11.452568502680171</v>
      </c>
      <c r="U1173">
        <v>10.04467769876204</v>
      </c>
      <c r="V1173">
        <v>3.6885729067625821</v>
      </c>
      <c r="W1173">
        <v>4.2778586926572437</v>
      </c>
      <c r="X1173">
        <v>52.248435296262187</v>
      </c>
      <c r="Y1173">
        <v>38.714464315183761</v>
      </c>
      <c r="Z1173">
        <v>-1.291034212034796</v>
      </c>
      <c r="AA1173">
        <v>5.8822770777151012</v>
      </c>
      <c r="AB1173">
        <v>11.00558143060689</v>
      </c>
      <c r="AC1173">
        <v>9.0706627910865869</v>
      </c>
      <c r="AD1173">
        <v>10.617150377726601</v>
      </c>
      <c r="AE1173">
        <v>58.468680875534062</v>
      </c>
    </row>
    <row r="1174" spans="1:31" x14ac:dyDescent="0.25">
      <c r="A1174" t="str">
        <v>6/07/12</v>
      </c>
      <c r="B1174">
        <v>19.079999999999998</v>
      </c>
      <c r="C1174">
        <v>19.3</v>
      </c>
      <c r="D1174" s="1">
        <v>19.04</v>
      </c>
      <c r="E1174">
        <v>19.079999999999998</v>
      </c>
      <c r="F1174">
        <v>19.079999999999998</v>
      </c>
      <c r="G1174">
        <v>1.3000327038848229</v>
      </c>
      <c r="H1174">
        <v>18.815999999999999</v>
      </c>
      <c r="I1174">
        <v>18.934999999999999</v>
      </c>
      <c r="J1174">
        <v>18.985332</v>
      </c>
      <c r="K1174">
        <v>19.180499999999999</v>
      </c>
      <c r="L1174">
        <v>19.552306999999999</v>
      </c>
      <c r="M1174">
        <v>41.772167000000003</v>
      </c>
      <c r="N1174" s="1">
        <f>-100*(_xll.FDS($A$1,"P_PRICE_HIGH("&amp;A1174&amp;","&amp;A1174&amp;"-14D,,,,""PRICE"",""INTRA"")") - B1174)/(_xll.FDS($A$1,"P_PRICE_HIGH("&amp;A1174&amp;","&amp;A1174&amp;"-14D,,,,""PRICE"",""INTRA"")") - _xll.FDS($A$1,"P_PRICE_LOW("&amp;A1174&amp;","&amp;A1174&amp;"-14D,,,,""PRICE"",""INTRA"")"))</f>
        <v>-1701.5236268712397</v>
      </c>
      <c r="O1174">
        <v>-748</v>
      </c>
      <c r="P1174">
        <v>1.401412618468808</v>
      </c>
      <c r="Q1174">
        <v>1.185051434899083</v>
      </c>
      <c r="R1174">
        <v>8.3819072769019876</v>
      </c>
      <c r="S1174">
        <v>7.3744395257992021</v>
      </c>
      <c r="T1174">
        <v>11.46702757435925</v>
      </c>
      <c r="U1174">
        <v>10.081284620505979</v>
      </c>
      <c r="V1174">
        <v>3.6760830213421878</v>
      </c>
      <c r="W1174">
        <v>4.2443925465846197</v>
      </c>
      <c r="X1174">
        <v>84.14926432206704</v>
      </c>
      <c r="Y1174">
        <v>38.810977127942813</v>
      </c>
      <c r="Z1174">
        <v>-1.3608676602217289</v>
      </c>
      <c r="AA1174">
        <v>5.4238282126991386</v>
      </c>
      <c r="AB1174">
        <v>11.096609727208291</v>
      </c>
      <c r="AC1174">
        <v>9.1652035123781683</v>
      </c>
      <c r="AD1174">
        <v>10.657144746769131</v>
      </c>
      <c r="AE1174">
        <v>58.325797219680709</v>
      </c>
    </row>
    <row r="1175" spans="1:31" x14ac:dyDescent="0.25">
      <c r="A1175" t="str">
        <v>6/08/12</v>
      </c>
      <c r="B1175">
        <v>18.899999999999999</v>
      </c>
      <c r="C1175">
        <v>19.12</v>
      </c>
      <c r="D1175" s="1">
        <v>18.86</v>
      </c>
      <c r="E1175">
        <v>18.899999999999999</v>
      </c>
      <c r="F1175">
        <v>18.899999999999999</v>
      </c>
      <c r="G1175">
        <v>1.290934118790275</v>
      </c>
      <c r="H1175">
        <v>18.808</v>
      </c>
      <c r="I1175">
        <v>18.928332999999999</v>
      </c>
      <c r="J1175">
        <v>18.969334</v>
      </c>
      <c r="K1175">
        <v>19.1205</v>
      </c>
      <c r="L1175">
        <v>19.456154000000002</v>
      </c>
      <c r="M1175">
        <v>38.930515</v>
      </c>
      <c r="N1175" s="1">
        <f>-100*(_xll.FDS($A$1,"P_PRICE_HIGH("&amp;A1175&amp;","&amp;A1175&amp;"-14D,,,,""PRICE"",""INTRA"")") - B1175)/(_xll.FDS($A$1,"P_PRICE_HIGH("&amp;A1175&amp;","&amp;A1175&amp;"-14D,,,,""PRICE"",""INTRA"")") - _xll.FDS($A$1,"P_PRICE_LOW("&amp;A1175&amp;","&amp;A1175&amp;"-14D,,,,""PRICE"",""INTRA"")"))</f>
        <v>-1701.5396089712876</v>
      </c>
      <c r="O1175">
        <v>-759</v>
      </c>
      <c r="P1175">
        <v>1.396199931118653</v>
      </c>
      <c r="Q1175">
        <v>1.1751840218028511</v>
      </c>
      <c r="R1175">
        <v>8.372871305217739</v>
      </c>
      <c r="S1175">
        <v>7.3520169885599937</v>
      </c>
      <c r="T1175">
        <v>11.432415939300631</v>
      </c>
      <c r="U1175">
        <v>10.03289946314456</v>
      </c>
      <c r="V1175">
        <v>3.691845117325347</v>
      </c>
      <c r="W1175">
        <v>4.2768695752954873</v>
      </c>
      <c r="X1175">
        <v>19.654016694248849</v>
      </c>
      <c r="Y1175">
        <v>38.838092968267773</v>
      </c>
      <c r="Z1175">
        <v>-0.99565156673702138</v>
      </c>
      <c r="AA1175">
        <v>5.3120122005524149</v>
      </c>
      <c r="AB1175">
        <v>10.847241885741539</v>
      </c>
      <c r="AC1175">
        <v>9.1013725531954961</v>
      </c>
      <c r="AD1175">
        <v>10.620115219604971</v>
      </c>
      <c r="AE1175">
        <v>58.295372241968543</v>
      </c>
    </row>
    <row r="1176" spans="1:31" x14ac:dyDescent="0.25">
      <c r="A1176" t="str">
        <v>6/11/12</v>
      </c>
      <c r="B1176">
        <v>19.38</v>
      </c>
      <c r="C1176">
        <v>19.420000000000002</v>
      </c>
      <c r="D1176" s="1">
        <v>19.3</v>
      </c>
      <c r="E1176">
        <v>19.399999999999999</v>
      </c>
      <c r="F1176">
        <v>19.399999999999999</v>
      </c>
      <c r="G1176">
        <v>1.4161860554534429</v>
      </c>
      <c r="H1176">
        <v>18.984000000000002</v>
      </c>
      <c r="I1176">
        <v>18.968333999999999</v>
      </c>
      <c r="J1176">
        <v>18.984000000000002</v>
      </c>
      <c r="K1176">
        <v>19.096499999999999</v>
      </c>
      <c r="L1176">
        <v>19.384232000000001</v>
      </c>
      <c r="M1176">
        <v>48.911247000000003</v>
      </c>
      <c r="N1176" s="1">
        <f>-100*(_xll.FDS($A$1,"P_PRICE_HIGH("&amp;A1176&amp;","&amp;A1176&amp;"-14D,,,,""PRICE"",""INTRA"")") - B1176)/(_xll.FDS($A$1,"P_PRICE_HIGH("&amp;A1176&amp;","&amp;A1176&amp;"-14D,,,,""PRICE"",""INTRA"")") - _xll.FDS($A$1,"P_PRICE_LOW("&amp;A1176&amp;","&amp;A1176&amp;"-14D,,,,""PRICE"",""INTRA"")"))</f>
        <v>-1701.4969900378267</v>
      </c>
      <c r="O1176">
        <v>-713</v>
      </c>
      <c r="P1176">
        <v>1.407935214861493</v>
      </c>
      <c r="Q1176">
        <v>1.2060606397872851</v>
      </c>
      <c r="R1176">
        <v>8.4448249923780256</v>
      </c>
      <c r="S1176">
        <v>7.5297647095277744</v>
      </c>
      <c r="T1176">
        <v>11.49224822322919</v>
      </c>
      <c r="U1176">
        <v>10.19575024463461</v>
      </c>
      <c r="V1176">
        <v>3.6533875628339292</v>
      </c>
      <c r="W1176">
        <v>4.1779239528831829</v>
      </c>
      <c r="X1176">
        <v>99.286659810241702</v>
      </c>
      <c r="Y1176">
        <v>38.955153547644258</v>
      </c>
      <c r="Z1176">
        <v>-1.053429945999818</v>
      </c>
      <c r="AA1176">
        <v>4.478432138504802</v>
      </c>
      <c r="AB1176">
        <v>11.065253996128989</v>
      </c>
      <c r="AC1176">
        <v>9.345746377514601</v>
      </c>
      <c r="AD1176">
        <v>10.72485614109735</v>
      </c>
      <c r="AE1176">
        <v>58.277543226898757</v>
      </c>
    </row>
    <row r="1177" spans="1:31" x14ac:dyDescent="0.25">
      <c r="A1177" t="str">
        <v>6/12/12</v>
      </c>
      <c r="B1177">
        <v>19.32</v>
      </c>
      <c r="C1177">
        <v>19.38</v>
      </c>
      <c r="D1177" s="1">
        <v>19.12</v>
      </c>
      <c r="E1177">
        <v>19.32</v>
      </c>
      <c r="F1177">
        <v>19.32</v>
      </c>
      <c r="G1177">
        <v>1.393729754273795</v>
      </c>
      <c r="H1177">
        <v>19.132000000000001</v>
      </c>
      <c r="I1177">
        <v>18.998332999999999</v>
      </c>
      <c r="J1177">
        <v>18.988</v>
      </c>
      <c r="K1177">
        <v>19.059999999999999</v>
      </c>
      <c r="L1177">
        <v>19.333075999999998</v>
      </c>
      <c r="M1177">
        <v>47.858339999999998</v>
      </c>
      <c r="N1177" s="1">
        <f>-100*(_xll.FDS($A$1,"P_PRICE_HIGH("&amp;A1177&amp;","&amp;A1177&amp;"-14D,,,,""PRICE"",""INTRA"")") - B1177)/(_xll.FDS($A$1,"P_PRICE_HIGH("&amp;A1177&amp;","&amp;A1177&amp;"-14D,,,,""PRICE"",""INTRA"")") - _xll.FDS($A$1,"P_PRICE_LOW("&amp;A1177&amp;","&amp;A1177&amp;"-14D,,,,""PRICE"",""INTRA"")"))</f>
        <v>-1899.9820371830319</v>
      </c>
      <c r="O1177">
        <v>-723</v>
      </c>
      <c r="P1177">
        <v>1.403336865536883</v>
      </c>
      <c r="Q1177">
        <v>1.197237060920366</v>
      </c>
      <c r="R1177">
        <v>8.4386861995842963</v>
      </c>
      <c r="S1177">
        <v>7.5216962130836977</v>
      </c>
      <c r="T1177">
        <v>11.46661202128344</v>
      </c>
      <c r="U1177">
        <v>10.13723937667077</v>
      </c>
      <c r="V1177">
        <v>3.6672949504226011</v>
      </c>
      <c r="W1177">
        <v>4.2033896694434461</v>
      </c>
      <c r="X1177">
        <v>9.4410094645203841</v>
      </c>
      <c r="Y1177">
        <v>38.957812746419961</v>
      </c>
      <c r="Z1177">
        <v>-1.08477582916171</v>
      </c>
      <c r="AA1177">
        <v>4.876797684703555</v>
      </c>
      <c r="AB1177">
        <v>10.90327625619431</v>
      </c>
      <c r="AC1177">
        <v>9.2890270158911434</v>
      </c>
      <c r="AD1177">
        <v>10.69216038626235</v>
      </c>
      <c r="AE1177">
        <v>58.338652058063737</v>
      </c>
    </row>
    <row r="1178" spans="1:31" x14ac:dyDescent="0.25">
      <c r="A1178" t="str">
        <v>6/13/12</v>
      </c>
      <c r="B1178">
        <v>19.48</v>
      </c>
      <c r="C1178">
        <v>19.48</v>
      </c>
      <c r="D1178" s="1">
        <v>19.22</v>
      </c>
      <c r="E1178">
        <v>19.48</v>
      </c>
      <c r="F1178">
        <v>19.48</v>
      </c>
      <c r="G1178">
        <v>1.215642054988761</v>
      </c>
      <c r="H1178">
        <v>19.231999999999999</v>
      </c>
      <c r="I1178">
        <v>19.033332999999999</v>
      </c>
      <c r="J1178">
        <v>19.021334</v>
      </c>
      <c r="K1178">
        <v>19.062999999999999</v>
      </c>
      <c r="L1178">
        <v>19.288076</v>
      </c>
      <c r="M1178">
        <v>50.894108000000003</v>
      </c>
      <c r="N1178" s="1">
        <f>-100*(_xll.FDS($A$1,"P_PRICE_HIGH("&amp;A1178&amp;","&amp;A1178&amp;"-14D,,,,""PRICE"",""INTRA"")") - B1178)/(_xll.FDS($A$1,"P_PRICE_HIGH("&amp;A1178&amp;","&amp;A1178&amp;"-14D,,,,""PRICE"",""INTRA"")") - _xll.FDS($A$1,"P_PRICE_LOW("&amp;A1178&amp;","&amp;A1178&amp;"-14D,,,,""PRICE"",""INTRA"")"))</f>
        <v>-1899.9660702346152</v>
      </c>
      <c r="O1178">
        <v>-706</v>
      </c>
      <c r="P1178">
        <v>1.407116475909286</v>
      </c>
      <c r="Q1178">
        <v>1.2068431590404649</v>
      </c>
      <c r="R1178">
        <v>8.4474095300266239</v>
      </c>
      <c r="S1178">
        <v>7.5447331697490814</v>
      </c>
      <c r="T1178">
        <v>11.472601934465199</v>
      </c>
      <c r="U1178">
        <v>10.15813523251369</v>
      </c>
      <c r="V1178">
        <v>3.6527146765494338</v>
      </c>
      <c r="W1178">
        <v>4.1628134311644436</v>
      </c>
      <c r="X1178">
        <v>71.233775473826626</v>
      </c>
      <c r="Y1178">
        <v>38.913054391815443</v>
      </c>
      <c r="Z1178">
        <v>-1.2252918869686369</v>
      </c>
      <c r="AA1178">
        <v>4.4953657326331689</v>
      </c>
      <c r="AB1178">
        <v>10.843758400936609</v>
      </c>
      <c r="AC1178">
        <v>9.3682619739140041</v>
      </c>
      <c r="AD1178">
        <v>10.724932811896879</v>
      </c>
      <c r="AE1178">
        <v>58.312493109394659</v>
      </c>
    </row>
    <row r="1179" spans="1:31" x14ac:dyDescent="0.25">
      <c r="A1179" t="str">
        <v>6/14/12</v>
      </c>
      <c r="B1179">
        <v>19.32</v>
      </c>
      <c r="C1179">
        <v>19.46</v>
      </c>
      <c r="D1179" s="1">
        <v>19.3</v>
      </c>
      <c r="E1179">
        <v>19.32</v>
      </c>
      <c r="F1179">
        <v>19.32</v>
      </c>
      <c r="G1179">
        <v>1.2299706561589241</v>
      </c>
      <c r="H1179">
        <v>19.28</v>
      </c>
      <c r="I1179">
        <v>19.035</v>
      </c>
      <c r="J1179">
        <v>19.049334000000002</v>
      </c>
      <c r="K1179">
        <v>19.059000000000001</v>
      </c>
      <c r="L1179">
        <v>19.244616000000001</v>
      </c>
      <c r="M1179">
        <v>47.891314999999999</v>
      </c>
      <c r="N1179" s="1">
        <f>-100*(_xll.FDS($A$1,"P_PRICE_HIGH("&amp;A1179&amp;","&amp;A1179&amp;"-14D,,,,""PRICE"",""INTRA"")") - B1179)/(_xll.FDS($A$1,"P_PRICE_HIGH("&amp;A1179&amp;","&amp;A1179&amp;"-14D,,,,""PRICE"",""INTRA"")") - _xll.FDS($A$1,"P_PRICE_LOW("&amp;A1179&amp;","&amp;A1179&amp;"-14D,,,,""PRICE"",""INTRA"")"))</f>
        <v>-1899.9820371830319</v>
      </c>
      <c r="O1179">
        <v>-735</v>
      </c>
      <c r="P1179">
        <v>1.39988167937693</v>
      </c>
      <c r="Q1179">
        <v>1.192792139546393</v>
      </c>
      <c r="R1179">
        <v>8.3958808281409443</v>
      </c>
      <c r="S1179">
        <v>7.4602998691708979</v>
      </c>
      <c r="T1179">
        <v>11.424800275750091</v>
      </c>
      <c r="U1179">
        <v>10.05976175619055</v>
      </c>
      <c r="V1179">
        <v>3.673795878367931</v>
      </c>
      <c r="W1179">
        <v>4.2091531885711699</v>
      </c>
      <c r="X1179">
        <v>4.6030051837002244</v>
      </c>
      <c r="Y1179">
        <v>38.834704072311311</v>
      </c>
      <c r="Z1179">
        <v>-1.033956626575226</v>
      </c>
      <c r="AA1179">
        <v>4.3906389430971151</v>
      </c>
      <c r="AB1179">
        <v>10.73727280470905</v>
      </c>
      <c r="AC1179">
        <v>9.2464156951328995</v>
      </c>
      <c r="AD1179">
        <v>10.66194121538075</v>
      </c>
      <c r="AE1179">
        <v>58.438982411961639</v>
      </c>
    </row>
    <row r="1180" spans="1:31" x14ac:dyDescent="0.25">
      <c r="A1180" t="str">
        <v>6/15/12</v>
      </c>
      <c r="B1180">
        <v>19.78</v>
      </c>
      <c r="C1180">
        <v>19.8</v>
      </c>
      <c r="D1180" s="1">
        <v>19.420000000000002</v>
      </c>
      <c r="E1180">
        <v>19.78</v>
      </c>
      <c r="F1180">
        <v>19.78</v>
      </c>
      <c r="G1180">
        <v>1.2963047246587529</v>
      </c>
      <c r="H1180">
        <v>19.456</v>
      </c>
      <c r="I1180">
        <v>19.103332999999999</v>
      </c>
      <c r="J1180">
        <v>19.103999999999999</v>
      </c>
      <c r="K1180">
        <v>19.091000000000001</v>
      </c>
      <c r="L1180">
        <v>19.222691999999999</v>
      </c>
      <c r="M1180">
        <v>55.94</v>
      </c>
      <c r="N1180" s="1">
        <f>-100*(_xll.FDS($A$1,"P_PRICE_HIGH("&amp;A1180&amp;","&amp;A1180&amp;"-14D,,,,""PRICE"",""INTRA"")") - B1180)/(_xll.FDS($A$1,"P_PRICE_HIGH("&amp;A1180&amp;","&amp;A1180&amp;"-14D,,,,""PRICE"",""INTRA"")") - _xll.FDS($A$1,"P_PRICE_LOW("&amp;A1180&amp;","&amp;A1180&amp;"-14D,,,,""PRICE"",""INTRA"")"))</f>
        <v>-1605.3598851572415</v>
      </c>
      <c r="O1180">
        <v>-690</v>
      </c>
      <c r="P1180">
        <v>1.4127043975602309</v>
      </c>
      <c r="Q1180">
        <v>1.221231104082694</v>
      </c>
      <c r="R1180">
        <v>8.4679378596376154</v>
      </c>
      <c r="S1180">
        <v>7.5951649535429553</v>
      </c>
      <c r="T1180">
        <v>11.493059344956089</v>
      </c>
      <c r="U1180">
        <v>10.200714388631431</v>
      </c>
      <c r="V1180">
        <v>3.6293312946202199</v>
      </c>
      <c r="W1180">
        <v>4.1106979591573722</v>
      </c>
      <c r="X1180">
        <v>96.529331837285639</v>
      </c>
      <c r="Y1180">
        <v>38.80215402586726</v>
      </c>
      <c r="Z1180">
        <v>-0.94307582279710445</v>
      </c>
      <c r="AA1180">
        <v>3.702222143941273</v>
      </c>
      <c r="AB1180">
        <v>10.95177683624402</v>
      </c>
      <c r="AC1180">
        <v>9.4611280707751746</v>
      </c>
      <c r="AD1180">
        <v>10.76448618740026</v>
      </c>
      <c r="AE1180">
        <v>58.411056602529939</v>
      </c>
    </row>
    <row r="1181" spans="1:31" x14ac:dyDescent="0.25">
      <c r="A1181" t="str">
        <v>6/18/12</v>
      </c>
      <c r="B1181">
        <v>19.940000000000001</v>
      </c>
      <c r="C1181">
        <v>20.100000000000001</v>
      </c>
      <c r="D1181" s="1">
        <v>19.920000000000002</v>
      </c>
      <c r="E1181">
        <v>19.940000000000001</v>
      </c>
      <c r="F1181">
        <v>19.940000000000001</v>
      </c>
      <c r="G1181">
        <v>1.3040554677654199</v>
      </c>
      <c r="H1181">
        <v>19.568000000000001</v>
      </c>
      <c r="I1181">
        <v>19.183332</v>
      </c>
      <c r="J1181">
        <v>19.162666000000002</v>
      </c>
      <c r="K1181">
        <v>19.13</v>
      </c>
      <c r="L1181">
        <v>19.216539999999998</v>
      </c>
      <c r="M1181">
        <v>58.349789999999999</v>
      </c>
      <c r="N1181" s="1">
        <f>-100*(_xll.FDS($A$1,"P_PRICE_HIGH("&amp;A1181&amp;","&amp;A1181&amp;"-14D,,,,""PRICE"",""INTRA"")") - B1181)/(_xll.FDS($A$1,"P_PRICE_HIGH("&amp;A1181&amp;","&amp;A1181&amp;"-14D,,,,""PRICE"",""INTRA"")") - _xll.FDS($A$1,"P_PRICE_LOW("&amp;A1181&amp;","&amp;A1181&amp;"-14D,,,,""PRICE"",""INTRA"")"))</f>
        <v>-1285.2601972754699</v>
      </c>
      <c r="O1181">
        <v>-649</v>
      </c>
      <c r="P1181">
        <v>1.417154577198525</v>
      </c>
      <c r="Q1181">
        <v>1.2343684861371269</v>
      </c>
      <c r="R1181">
        <v>8.4530002325720268</v>
      </c>
      <c r="S1181">
        <v>7.6278169005063603</v>
      </c>
      <c r="T1181">
        <v>11.528169331754411</v>
      </c>
      <c r="U1181">
        <v>10.2801707796299</v>
      </c>
      <c r="V1181">
        <v>3.615893059257036</v>
      </c>
      <c r="W1181">
        <v>4.0700809238061026</v>
      </c>
      <c r="X1181">
        <v>77.047426642820284</v>
      </c>
      <c r="Y1181">
        <v>38.777482026139239</v>
      </c>
      <c r="Z1181">
        <v>-0.81268708732816886</v>
      </c>
      <c r="AA1181">
        <v>3.481809813187938</v>
      </c>
      <c r="AB1181">
        <v>11.036347616079169</v>
      </c>
      <c r="AC1181">
        <v>9.5493302466746997</v>
      </c>
      <c r="AD1181">
        <v>10.799957413384879</v>
      </c>
      <c r="AE1181">
        <v>58.396987733610509</v>
      </c>
    </row>
    <row r="1182" spans="1:31" x14ac:dyDescent="0.25">
      <c r="A1182" t="str">
        <v>6/19/12</v>
      </c>
      <c r="B1182">
        <v>19.920000000000002</v>
      </c>
      <c r="C1182">
        <v>20</v>
      </c>
      <c r="D1182" s="1">
        <v>19.84</v>
      </c>
      <c r="E1182">
        <v>19.940000000000001</v>
      </c>
      <c r="F1182">
        <v>19.940000000000001</v>
      </c>
      <c r="G1182">
        <v>1.303400901277131</v>
      </c>
      <c r="H1182">
        <v>19.687999999999999</v>
      </c>
      <c r="I1182">
        <v>19.265000000000001</v>
      </c>
      <c r="J1182">
        <v>19.204000000000001</v>
      </c>
      <c r="K1182">
        <v>19.163</v>
      </c>
      <c r="L1182">
        <v>19.218845000000002</v>
      </c>
      <c r="M1182">
        <v>57.923324999999998</v>
      </c>
      <c r="N1182" s="1">
        <f>-100*(_xll.FDS($A$1,"P_PRICE_HIGH("&amp;A1182&amp;","&amp;A1182&amp;"-14D,,,,""PRICE"",""INTRA"")") - B1182)/(_xll.FDS($A$1,"P_PRICE_HIGH("&amp;A1182&amp;","&amp;A1182&amp;"-14D,,,,""PRICE"",""INTRA"")") - _xll.FDS($A$1,"P_PRICE_LOW("&amp;A1182&amp;","&amp;A1182&amp;"-14D,,,,""PRICE"",""INTRA"")"))</f>
        <v>-1285.2615115690699</v>
      </c>
      <c r="O1182">
        <v>-648</v>
      </c>
      <c r="P1182">
        <v>1.4139960022414999</v>
      </c>
      <c r="Q1182">
        <v>1.2290869231042909</v>
      </c>
      <c r="R1182">
        <v>8.4632204898615555</v>
      </c>
      <c r="S1182">
        <v>7.6568380893323704</v>
      </c>
      <c r="T1182">
        <v>11.51561972354472</v>
      </c>
      <c r="U1182">
        <v>10.284903979882239</v>
      </c>
      <c r="V1182">
        <v>3.621835791801415</v>
      </c>
      <c r="W1182">
        <v>4.0808300818600047</v>
      </c>
      <c r="X1182">
        <v>52.691511047620203</v>
      </c>
      <c r="Y1182">
        <v>38.796533910519429</v>
      </c>
      <c r="Z1182">
        <v>-1.066630660875147</v>
      </c>
      <c r="AA1182">
        <v>4.0111789552818342</v>
      </c>
      <c r="AB1182">
        <v>10.763565234344551</v>
      </c>
      <c r="AC1182">
        <v>9.5283332512167576</v>
      </c>
      <c r="AD1182">
        <v>10.78191118349047</v>
      </c>
      <c r="AE1182">
        <v>58.368833148981771</v>
      </c>
    </row>
    <row r="1183" spans="1:31" x14ac:dyDescent="0.25">
      <c r="A1183" t="str">
        <v>6/20/12</v>
      </c>
      <c r="B1183">
        <v>20</v>
      </c>
      <c r="C1183">
        <v>20.100000000000001</v>
      </c>
      <c r="D1183" s="1">
        <v>19.96</v>
      </c>
      <c r="E1183">
        <v>20.05</v>
      </c>
      <c r="F1183">
        <v>20.05</v>
      </c>
      <c r="G1183">
        <v>1.2458724726578521</v>
      </c>
      <c r="H1183">
        <v>19.792000000000002</v>
      </c>
      <c r="I1183">
        <v>19.39</v>
      </c>
      <c r="J1183">
        <v>19.273333000000001</v>
      </c>
      <c r="K1183">
        <v>19.213999999999999</v>
      </c>
      <c r="L1183">
        <v>19.216923000000001</v>
      </c>
      <c r="M1183">
        <v>59.207622999999998</v>
      </c>
      <c r="N1183" s="1">
        <f>-100*(_xll.FDS($A$1,"P_PRICE_HIGH("&amp;A1183&amp;","&amp;A1183&amp;"-14D,,,,""PRICE"",""INTRA"")") - B1183)/(_xll.FDS($A$1,"P_PRICE_HIGH("&amp;A1183&amp;","&amp;A1183&amp;"-14D,,,,""PRICE"",""INTRA"")") - _xll.FDS($A$1,"P_PRICE_LOW("&amp;A1183&amp;","&amp;A1183&amp;"-14D,,,,""PRICE"",""INTRA"")"))</f>
        <v>-1284.7190656980349</v>
      </c>
      <c r="O1183">
        <v>-634</v>
      </c>
      <c r="P1183">
        <v>1.4166856869536151</v>
      </c>
      <c r="Q1183">
        <v>1.235766257999686</v>
      </c>
      <c r="R1183">
        <v>8.4762067682623421</v>
      </c>
      <c r="S1183">
        <v>7.6819114336233092</v>
      </c>
      <c r="T1183">
        <v>11.531816572044219</v>
      </c>
      <c r="U1183">
        <v>10.323544646209729</v>
      </c>
      <c r="V1183">
        <v>3.609508234930773</v>
      </c>
      <c r="W1183">
        <v>4.0522394737427874</v>
      </c>
      <c r="X1183">
        <v>58.52539967404239</v>
      </c>
      <c r="Y1183">
        <v>38.757077738407517</v>
      </c>
      <c r="Z1183">
        <v>-1.1780870192512649</v>
      </c>
      <c r="AA1183">
        <v>3.789192395013226</v>
      </c>
      <c r="AB1183">
        <v>10.59878054932247</v>
      </c>
      <c r="AC1183">
        <v>9.5856388155480516</v>
      </c>
      <c r="AD1183">
        <v>10.80420616984437</v>
      </c>
      <c r="AE1183">
        <v>58.353610683306322</v>
      </c>
    </row>
    <row r="1184" spans="1:31" x14ac:dyDescent="0.25">
      <c r="A1184" t="str">
        <v>6/21/12</v>
      </c>
      <c r="B1184">
        <v>19.78</v>
      </c>
      <c r="C1184">
        <v>20.05</v>
      </c>
      <c r="D1184" s="1">
        <v>19.78</v>
      </c>
      <c r="E1184">
        <v>19.8</v>
      </c>
      <c r="F1184">
        <v>19.8</v>
      </c>
      <c r="G1184">
        <v>1.2746790859448509</v>
      </c>
      <c r="H1184">
        <v>19.884</v>
      </c>
      <c r="I1184">
        <v>19.489999999999998</v>
      </c>
      <c r="J1184">
        <v>19.326665999999999</v>
      </c>
      <c r="K1184">
        <v>19.257999999999999</v>
      </c>
      <c r="L1184">
        <v>19.23077</v>
      </c>
      <c r="M1184">
        <v>54.299259999999997</v>
      </c>
      <c r="N1184" s="1">
        <f>-100*(_xll.FDS($A$1,"P_PRICE_HIGH("&amp;A1184&amp;","&amp;A1184&amp;"-14D,,,,""PRICE"",""INTRA"")") - B1184)/(_xll.FDS($A$1,"P_PRICE_HIGH("&amp;A1184&amp;","&amp;A1184&amp;"-14D,,,,""PRICE"",""INTRA"")") - _xll.FDS($A$1,"P_PRICE_LOW("&amp;A1184&amp;","&amp;A1184&amp;"-14D,,,,""PRICE"",""INTRA"")"))</f>
        <v>-1284.7335163752462</v>
      </c>
      <c r="O1184">
        <v>-676</v>
      </c>
      <c r="P1184">
        <v>1.4086777104599491</v>
      </c>
      <c r="Q1184">
        <v>1.220607293075743</v>
      </c>
      <c r="R1184">
        <v>8.4120665838556263</v>
      </c>
      <c r="S1184">
        <v>7.5326081591146341</v>
      </c>
      <c r="T1184">
        <v>11.478349420070691</v>
      </c>
      <c r="U1184">
        <v>10.218362301794681</v>
      </c>
      <c r="V1184">
        <v>3.6331862249170022</v>
      </c>
      <c r="W1184">
        <v>4.1019277815395521</v>
      </c>
      <c r="X1184">
        <v>1.4632286972043751</v>
      </c>
      <c r="Y1184">
        <v>38.782322710353533</v>
      </c>
      <c r="Z1184">
        <v>-1.272790303688605</v>
      </c>
      <c r="AA1184">
        <v>3.6187851130988302</v>
      </c>
      <c r="AB1184">
        <v>10.53858560668758</v>
      </c>
      <c r="AC1184">
        <v>9.4755379727803906</v>
      </c>
      <c r="AD1184">
        <v>10.74590123764958</v>
      </c>
      <c r="AE1184">
        <v>58.318192921645782</v>
      </c>
    </row>
    <row r="1185" spans="1:31" x14ac:dyDescent="0.25">
      <c r="A1185" t="str">
        <v>6/22/12</v>
      </c>
      <c r="B1185">
        <v>19.5</v>
      </c>
      <c r="C1185">
        <v>19.600000000000001</v>
      </c>
      <c r="D1185" s="1">
        <v>19.440000000000001</v>
      </c>
      <c r="E1185">
        <v>19.5</v>
      </c>
      <c r="F1185">
        <v>19.5</v>
      </c>
      <c r="G1185">
        <v>1.326742958336268</v>
      </c>
      <c r="H1185">
        <v>19.827999999999999</v>
      </c>
      <c r="I1185">
        <v>19.533332999999999</v>
      </c>
      <c r="J1185">
        <v>19.364000000000001</v>
      </c>
      <c r="K1185">
        <v>19.285</v>
      </c>
      <c r="L1185">
        <v>19.234615000000002</v>
      </c>
      <c r="M1185">
        <v>48.758957000000002</v>
      </c>
      <c r="N1185" s="1">
        <f>-100*(_xll.FDS($A$1,"P_PRICE_HIGH("&amp;A1185&amp;","&amp;A1185&amp;"-14D,,,,""PRICE"",""INTRA"")") - B1185)/(_xll.FDS($A$1,"P_PRICE_HIGH("&amp;A1185&amp;","&amp;A1185&amp;"-14D,,,,""PRICE"",""INTRA"")") - _xll.FDS($A$1,"P_PRICE_LOW("&amp;A1185&amp;","&amp;A1185&amp;"-14D,,,,""PRICE"",""INTRA"")"))</f>
        <v>-1284.7519081462424</v>
      </c>
      <c r="O1185">
        <v>-713</v>
      </c>
      <c r="P1185">
        <v>1.3990384453892311</v>
      </c>
      <c r="Q1185">
        <v>1.202670090607509</v>
      </c>
      <c r="R1185">
        <v>8.3387514853717501</v>
      </c>
      <c r="S1185">
        <v>7.3874451363622491</v>
      </c>
      <c r="T1185">
        <v>11.42217989067022</v>
      </c>
      <c r="U1185">
        <v>10.103654097229221</v>
      </c>
      <c r="V1185">
        <v>3.6608654365989728</v>
      </c>
      <c r="W1185">
        <v>4.1672261389173553</v>
      </c>
      <c r="X1185">
        <v>4.4751733917952574</v>
      </c>
      <c r="Y1185">
        <v>38.896358997943189</v>
      </c>
      <c r="Z1185">
        <v>-1.2054401456873369</v>
      </c>
      <c r="AA1185">
        <v>3.9285122969457689</v>
      </c>
      <c r="AB1185">
        <v>10.331131028988951</v>
      </c>
      <c r="AC1185">
        <v>9.3548780026806604</v>
      </c>
      <c r="AD1185">
        <v>10.678894200432159</v>
      </c>
      <c r="AE1185">
        <v>58.42823406084603</v>
      </c>
    </row>
    <row r="1186" spans="1:31" x14ac:dyDescent="0.25">
      <c r="A1186" t="str">
        <v>6/25/12</v>
      </c>
      <c r="B1186">
        <v>19.399999999999999</v>
      </c>
      <c r="C1186">
        <v>19.579999999999998</v>
      </c>
      <c r="D1186" s="1">
        <v>19.34</v>
      </c>
      <c r="E1186">
        <v>19.420000000000002</v>
      </c>
      <c r="F1186">
        <v>19.420000000000002</v>
      </c>
      <c r="G1186">
        <v>1.3312108586647631</v>
      </c>
      <c r="H1186">
        <v>19.72</v>
      </c>
      <c r="I1186">
        <v>19.559999999999999</v>
      </c>
      <c r="J1186">
        <v>19.423999999999999</v>
      </c>
      <c r="K1186">
        <v>19.302</v>
      </c>
      <c r="L1186">
        <v>19.244616000000001</v>
      </c>
      <c r="M1186">
        <v>46.917746999999999</v>
      </c>
      <c r="N1186" s="1">
        <f>-100*(_xll.FDS($A$1,"P_PRICE_HIGH("&amp;A1186&amp;","&amp;A1186&amp;"-14D,,,,""PRICE"",""INTRA"")") - B1186)/(_xll.FDS($A$1,"P_PRICE_HIGH("&amp;A1186&amp;","&amp;A1186&amp;"-14D,,,,""PRICE"",""INTRA"")") - _xll.FDS($A$1,"P_PRICE_LOW("&amp;A1186&amp;","&amp;A1186&amp;"-14D,,,,""PRICE"",""INTRA"")"))</f>
        <v>-1442.7649388872098</v>
      </c>
      <c r="O1186">
        <v>-734</v>
      </c>
      <c r="P1186">
        <v>1.394187510283855</v>
      </c>
      <c r="Q1186">
        <v>1.1968957337571799</v>
      </c>
      <c r="R1186">
        <v>8.3678798022721033</v>
      </c>
      <c r="S1186">
        <v>7.434571099828144</v>
      </c>
      <c r="T1186">
        <v>11.40626241396253</v>
      </c>
      <c r="U1186">
        <v>10.112125281686071</v>
      </c>
      <c r="V1186">
        <v>3.674175499806136</v>
      </c>
      <c r="W1186">
        <v>4.1815854650111817</v>
      </c>
      <c r="X1186">
        <v>8.3625261896138259</v>
      </c>
      <c r="Y1186">
        <v>38.89015700704546</v>
      </c>
      <c r="Z1186">
        <v>-1.20046631982395</v>
      </c>
      <c r="AA1186">
        <v>3.8052943699257908</v>
      </c>
      <c r="AB1186">
        <v>10.29042337728777</v>
      </c>
      <c r="AC1186">
        <v>9.3205057455728593</v>
      </c>
      <c r="AD1186">
        <v>10.650611981438409</v>
      </c>
      <c r="AE1186">
        <v>58.544878731097619</v>
      </c>
    </row>
    <row r="1187" spans="1:31" x14ac:dyDescent="0.25">
      <c r="A1187" t="str">
        <v>6/26/12</v>
      </c>
      <c r="B1187">
        <v>19.5</v>
      </c>
      <c r="C1187">
        <v>19.52</v>
      </c>
      <c r="D1187" s="1">
        <v>19.38</v>
      </c>
      <c r="E1187">
        <v>19.52</v>
      </c>
      <c r="F1187">
        <v>19.52</v>
      </c>
      <c r="G1187">
        <v>1.3073080933680681</v>
      </c>
      <c r="H1187">
        <v>19.635999999999999</v>
      </c>
      <c r="I1187">
        <v>19.61</v>
      </c>
      <c r="J1187">
        <v>19.485332</v>
      </c>
      <c r="K1187">
        <v>19.312000000000001</v>
      </c>
      <c r="L1187">
        <v>19.257691999999999</v>
      </c>
      <c r="M1187">
        <v>48.992046000000002</v>
      </c>
      <c r="N1187" s="1">
        <f>-100*(_xll.FDS($A$1,"P_PRICE_HIGH("&amp;A1187&amp;","&amp;A1187&amp;"-14D,,,,""PRICE"",""INTRA"")") - B1187)/(_xll.FDS($A$1,"P_PRICE_HIGH("&amp;A1187&amp;","&amp;A1187&amp;"-14D,,,,""PRICE"",""INTRA"")") - _xll.FDS($A$1,"P_PRICE_LOW("&amp;A1187&amp;","&amp;A1187&amp;"-14D,,,,""PRICE"",""INTRA"")"))</f>
        <v>-1554.535411417809</v>
      </c>
      <c r="O1187">
        <v>-713</v>
      </c>
      <c r="P1187">
        <v>1.39647695731888</v>
      </c>
      <c r="Q1187">
        <v>1.2025522582081329</v>
      </c>
      <c r="R1187">
        <v>8.3784349104104088</v>
      </c>
      <c r="S1187">
        <v>7.4596509108988984</v>
      </c>
      <c r="T1187">
        <v>11.41163759395481</v>
      </c>
      <c r="U1187">
        <v>10.12916182261999</v>
      </c>
      <c r="V1187">
        <v>3.663733770540766</v>
      </c>
      <c r="W1187">
        <v>4.1595119290082812</v>
      </c>
      <c r="X1187">
        <v>42.688009519748263</v>
      </c>
      <c r="Y1187">
        <v>38.871070124118511</v>
      </c>
      <c r="Z1187">
        <v>-1.353634043356045</v>
      </c>
      <c r="AA1187">
        <v>3.7318036329883002</v>
      </c>
      <c r="AB1187">
        <v>10.232136149409479</v>
      </c>
      <c r="AC1187">
        <v>9.3655987953156909</v>
      </c>
      <c r="AD1187">
        <v>10.668980223157989</v>
      </c>
      <c r="AE1187">
        <v>58.53989892688034</v>
      </c>
    </row>
    <row r="1188" spans="1:31" x14ac:dyDescent="0.25">
      <c r="A1188" t="str">
        <v>6/27/12</v>
      </c>
      <c r="B1188">
        <v>19.7</v>
      </c>
      <c r="C1188">
        <v>19.739999999999998</v>
      </c>
      <c r="D1188" s="1">
        <v>19.399999999999999</v>
      </c>
      <c r="E1188">
        <v>19.72</v>
      </c>
      <c r="F1188">
        <v>19.72</v>
      </c>
      <c r="G1188">
        <v>1.249725571673918</v>
      </c>
      <c r="H1188">
        <v>19.576000000000001</v>
      </c>
      <c r="I1188">
        <v>19.636666999999999</v>
      </c>
      <c r="J1188">
        <v>19.533332999999999</v>
      </c>
      <c r="K1188">
        <v>19.349</v>
      </c>
      <c r="L1188">
        <v>19.274616000000002</v>
      </c>
      <c r="M1188">
        <v>52.951900000000002</v>
      </c>
      <c r="N1188" s="1">
        <f>-100*(_xll.FDS($A$1,"P_PRICE_HIGH("&amp;A1188&amp;","&amp;A1188&amp;"-14D,,,,""PRICE"",""INTRA"")") - B1188)/(_xll.FDS($A$1,"P_PRICE_HIGH("&amp;A1188&amp;","&amp;A1188&amp;"-14D,,,,""PRICE"",""INTRA"")") - _xll.FDS($A$1,"P_PRICE_LOW("&amp;A1188&amp;","&amp;A1188&amp;"-14D,,,,""PRICE"",""INTRA"")"))</f>
        <v>-1750.0375791847116</v>
      </c>
      <c r="O1188">
        <v>-682</v>
      </c>
      <c r="P1188">
        <v>1.400831571922895</v>
      </c>
      <c r="Q1188">
        <v>1.2130297551445191</v>
      </c>
      <c r="R1188">
        <v>8.3815916441422456</v>
      </c>
      <c r="S1188">
        <v>7.4907681582827923</v>
      </c>
      <c r="T1188">
        <v>11.446956763613709</v>
      </c>
      <c r="U1188">
        <v>10.204960149785419</v>
      </c>
      <c r="V1188">
        <v>3.6440420127141739</v>
      </c>
      <c r="W1188">
        <v>4.118150745506088</v>
      </c>
      <c r="X1188">
        <v>85.889771333879466</v>
      </c>
      <c r="Y1188">
        <v>38.832374855401099</v>
      </c>
      <c r="Z1188">
        <v>-1.4709519315532811</v>
      </c>
      <c r="AA1188">
        <v>3.9625619659893192</v>
      </c>
      <c r="AB1188">
        <v>10.062023933201241</v>
      </c>
      <c r="AC1188">
        <v>9.4502795088129439</v>
      </c>
      <c r="AD1188">
        <v>10.70558593688618</v>
      </c>
      <c r="AE1188">
        <v>58.579098257825777</v>
      </c>
    </row>
    <row r="1189" spans="1:31" x14ac:dyDescent="0.25">
      <c r="A1189" t="str">
        <v>6/28/12</v>
      </c>
      <c r="B1189">
        <v>19.52</v>
      </c>
      <c r="C1189">
        <v>19.82</v>
      </c>
      <c r="D1189" s="1">
        <v>19.48</v>
      </c>
      <c r="E1189">
        <v>19.52</v>
      </c>
      <c r="F1189">
        <v>19.52</v>
      </c>
      <c r="G1189">
        <v>1.274142779985874</v>
      </c>
      <c r="H1189">
        <v>19.524000000000001</v>
      </c>
      <c r="I1189">
        <v>19.653334000000001</v>
      </c>
      <c r="J1189">
        <v>19.562666</v>
      </c>
      <c r="K1189">
        <v>19.376000000000001</v>
      </c>
      <c r="L1189">
        <v>19.295385</v>
      </c>
      <c r="M1189">
        <v>49.246433000000003</v>
      </c>
      <c r="N1189" s="1">
        <f>-100*(_xll.FDS($A$1,"P_PRICE_HIGH("&amp;A1189&amp;","&amp;A1189&amp;"-14D,,,,""PRICE"",""INTRA"")") - B1189)/(_xll.FDS($A$1,"P_PRICE_HIGH("&amp;A1189&amp;","&amp;A1189&amp;"-14D,,,,""PRICE"",""INTRA"")") - _xll.FDS($A$1,"P_PRICE_LOW("&amp;A1189&amp;","&amp;A1189&amp;"-14D,,,,""PRICE"",""INTRA"")"))</f>
        <v>-1750.0536845495876</v>
      </c>
      <c r="O1189">
        <v>-710</v>
      </c>
      <c r="P1189">
        <v>1.3968498380398939</v>
      </c>
      <c r="Q1189">
        <v>1.206242437226428</v>
      </c>
      <c r="R1189">
        <v>8.3403665684345771</v>
      </c>
      <c r="S1189">
        <v>7.4180218110125509</v>
      </c>
      <c r="T1189">
        <v>11.43931016487492</v>
      </c>
      <c r="U1189">
        <v>10.17674676674449</v>
      </c>
      <c r="V1189">
        <v>3.6551249284487279</v>
      </c>
      <c r="W1189">
        <v>4.1434278337716108</v>
      </c>
      <c r="X1189">
        <v>12.128223457826831</v>
      </c>
      <c r="Y1189">
        <v>38.858204224425442</v>
      </c>
      <c r="Z1189">
        <v>-1.345879662610135</v>
      </c>
      <c r="AA1189">
        <v>3.658350828846038</v>
      </c>
      <c r="AB1189">
        <v>10.042936886202151</v>
      </c>
      <c r="AC1189">
        <v>9.3992583612257725</v>
      </c>
      <c r="AD1189">
        <v>10.675844413871999</v>
      </c>
      <c r="AE1189">
        <v>58.599116377578483</v>
      </c>
    </row>
    <row r="1190" spans="1:31" x14ac:dyDescent="0.25">
      <c r="A1190" t="str">
        <v>6/29/12</v>
      </c>
      <c r="B1190">
        <v>19.96</v>
      </c>
      <c r="C1190">
        <v>20.05</v>
      </c>
      <c r="D1190" s="1">
        <v>19.5</v>
      </c>
      <c r="E1190">
        <v>19.98</v>
      </c>
      <c r="F1190">
        <v>19.98</v>
      </c>
      <c r="G1190">
        <v>1.3531125080097319</v>
      </c>
      <c r="H1190">
        <v>19.616</v>
      </c>
      <c r="I1190">
        <v>19.693332999999999</v>
      </c>
      <c r="J1190">
        <v>19.633333</v>
      </c>
      <c r="K1190">
        <v>19.427</v>
      </c>
      <c r="L1190">
        <v>19.336152999999999</v>
      </c>
      <c r="M1190">
        <v>57.141613</v>
      </c>
      <c r="N1190" s="1">
        <f>-100*(_xll.FDS($A$1,"P_PRICE_HIGH("&amp;A1190&amp;","&amp;A1190&amp;"-14D,,,,""PRICE"",""INTRA"")") - B1190)/(_xll.FDS($A$1,"P_PRICE_HIGH("&amp;A1190&amp;","&amp;A1190&amp;"-14D,,,,""PRICE"",""INTRA"")") - _xll.FDS($A$1,"P_PRICE_LOW("&amp;A1190&amp;","&amp;A1190&amp;"-14D,,,,""PRICE"",""INTRA"")"))</f>
        <v>-2246.698676713836</v>
      </c>
      <c r="O1190">
        <v>-664</v>
      </c>
      <c r="P1190">
        <v>1.4086375444247261</v>
      </c>
      <c r="Q1190">
        <v>1.2302016214442379</v>
      </c>
      <c r="R1190">
        <v>8.4185814081644761</v>
      </c>
      <c r="S1190">
        <v>7.5859085024898416</v>
      </c>
      <c r="T1190">
        <v>11.52504571320903</v>
      </c>
      <c r="U1190">
        <v>10.36223197866061</v>
      </c>
      <c r="V1190">
        <v>3.6182110020250011</v>
      </c>
      <c r="W1190">
        <v>4.0637022844774986</v>
      </c>
      <c r="X1190">
        <v>99.390610680188047</v>
      </c>
      <c r="Y1190">
        <v>38.874681387366913</v>
      </c>
      <c r="Z1190">
        <v>-1.2378349111288529</v>
      </c>
      <c r="AA1190">
        <v>3.4237274615694329</v>
      </c>
      <c r="AB1190">
        <v>10.05583996797791</v>
      </c>
      <c r="AC1190">
        <v>9.5878502874855691</v>
      </c>
      <c r="AD1190">
        <v>10.770574293805319</v>
      </c>
      <c r="AE1190">
        <v>58.477156693512732</v>
      </c>
    </row>
    <row r="1191" spans="1:31" x14ac:dyDescent="0.25">
      <c r="A1191" t="str">
        <v>7/03/12</v>
      </c>
      <c r="B1191">
        <v>20.25</v>
      </c>
      <c r="C1191">
        <v>20.3</v>
      </c>
      <c r="D1191" s="1">
        <v>20.100000000000001</v>
      </c>
      <c r="E1191">
        <v>20.25</v>
      </c>
      <c r="F1191">
        <v>20.25</v>
      </c>
      <c r="G1191">
        <v>1.227622736619427</v>
      </c>
      <c r="H1191">
        <v>19.786000000000001</v>
      </c>
      <c r="I1191">
        <v>19.770834000000001</v>
      </c>
      <c r="J1191">
        <v>19.691334000000001</v>
      </c>
      <c r="K1191">
        <v>19.514500000000002</v>
      </c>
      <c r="L1191">
        <v>19.385769</v>
      </c>
      <c r="M1191">
        <v>61.40325</v>
      </c>
      <c r="N1191" s="1">
        <f>-100*(_xll.FDS($A$1,"P_PRICE_HIGH("&amp;A1191&amp;","&amp;A1191&amp;"-14D,,,,""PRICE"",""INTRA"")") - B1191)/(_xll.FDS($A$1,"P_PRICE_HIGH("&amp;A1191&amp;","&amp;A1191&amp;"-14D,,,,""PRICE"",""INTRA"")") - _xll.FDS($A$1,"P_PRICE_LOW("&amp;A1191&amp;","&amp;A1191&amp;"-14D,,,,""PRICE"",""INTRA"")"))</f>
        <v>-1867.7727853190156</v>
      </c>
      <c r="O1191">
        <v>-625</v>
      </c>
      <c r="P1191">
        <v>1.415212287069628</v>
      </c>
      <c r="Q1191">
        <v>1.246463848234924</v>
      </c>
      <c r="R1191">
        <v>8.5404500419617957</v>
      </c>
      <c r="S1191">
        <v>7.8209866437471973</v>
      </c>
      <c r="T1191">
        <v>11.60175177636053</v>
      </c>
      <c r="U1191">
        <v>10.510284477606559</v>
      </c>
      <c r="V1191">
        <v>3.595009674110988</v>
      </c>
      <c r="W1191">
        <v>4.0024823389041728</v>
      </c>
      <c r="X1191">
        <v>91.829489354616769</v>
      </c>
      <c r="Y1191">
        <v>38.861357585429509</v>
      </c>
      <c r="Z1191">
        <v>-1.520155990888586</v>
      </c>
      <c r="AA1191">
        <v>2.9806539486974928</v>
      </c>
      <c r="AB1191">
        <v>10.23755133103786</v>
      </c>
      <c r="AC1191">
        <v>9.7309076651689779</v>
      </c>
      <c r="AD1191">
        <v>10.840034360448209</v>
      </c>
      <c r="AE1191">
        <v>58.576736818251838</v>
      </c>
    </row>
    <row r="1192" spans="1:31" x14ac:dyDescent="0.25">
      <c r="A1192" t="str">
        <v>7/04/12</v>
      </c>
      <c r="B1192">
        <v>20.2</v>
      </c>
      <c r="C1192">
        <v>20.350000000000001</v>
      </c>
      <c r="D1192" s="1">
        <v>20.2</v>
      </c>
      <c r="E1192">
        <v>20.25</v>
      </c>
      <c r="F1192">
        <v>20.25</v>
      </c>
      <c r="G1192">
        <v>1.2375577492992329</v>
      </c>
      <c r="H1192">
        <v>19.925999999999998</v>
      </c>
      <c r="I1192">
        <v>19.805834000000001</v>
      </c>
      <c r="J1192">
        <v>19.75</v>
      </c>
      <c r="K1192">
        <v>19.595500000000001</v>
      </c>
      <c r="L1192">
        <v>19.429614999999998</v>
      </c>
      <c r="M1192">
        <v>60.290126999999998</v>
      </c>
      <c r="N1192" s="1">
        <f>-100*(_xll.FDS($A$1,"P_PRICE_HIGH("&amp;A1192&amp;","&amp;A1192&amp;"-14D,,,,""PRICE"",""INTRA"")") - B1192)/(_xll.FDS($A$1,"P_PRICE_HIGH("&amp;A1192&amp;","&amp;A1192&amp;"-14D,,,,""PRICE"",""INTRA"")") - _xll.FDS($A$1,"P_PRICE_LOW("&amp;A1192&amp;","&amp;A1192&amp;"-14D,,,,""PRICE"",""INTRA"")"))</f>
        <v>-1906.2348481933282</v>
      </c>
      <c r="O1192">
        <v>-620</v>
      </c>
      <c r="P1192">
        <v>1.414204277949682</v>
      </c>
      <c r="Q1192">
        <v>1.2454019220572441</v>
      </c>
      <c r="R1192">
        <v>8.5611017955796456</v>
      </c>
      <c r="S1192">
        <v>7.8645482889852358</v>
      </c>
      <c r="T1192">
        <v>11.62265380891073</v>
      </c>
      <c r="U1192">
        <v>10.55752753366674</v>
      </c>
      <c r="V1192">
        <v>3.602031400034603</v>
      </c>
      <c r="W1192">
        <v>4.0124083961863866</v>
      </c>
      <c r="X1192">
        <v>21.26253273699869</v>
      </c>
      <c r="Y1192">
        <v>38.895671559803759</v>
      </c>
      <c r="Z1192">
        <v>-1.433758770674213</v>
      </c>
      <c r="AA1192">
        <v>3.1655637195874911</v>
      </c>
      <c r="AB1192">
        <v>10.21114456548437</v>
      </c>
      <c r="AC1192">
        <v>9.7150164912401138</v>
      </c>
      <c r="AD1192">
        <v>10.828859864942149</v>
      </c>
      <c r="AE1192">
        <v>58.749082817896692</v>
      </c>
    </row>
    <row r="1193" spans="1:31" x14ac:dyDescent="0.25">
      <c r="A1193" t="str">
        <v>7/05/12</v>
      </c>
      <c r="B1193">
        <v>20.350000000000001</v>
      </c>
      <c r="C1193">
        <v>20.399999999999999</v>
      </c>
      <c r="D1193" s="1">
        <v>20.100000000000001</v>
      </c>
      <c r="E1193">
        <v>20.350000000000001</v>
      </c>
      <c r="F1193">
        <v>20.350000000000001</v>
      </c>
      <c r="G1193">
        <v>1.173733972140844</v>
      </c>
      <c r="H1193">
        <v>20.056000000000001</v>
      </c>
      <c r="I1193">
        <v>19.84</v>
      </c>
      <c r="J1193">
        <v>19.808</v>
      </c>
      <c r="K1193">
        <v>19.664000000000001</v>
      </c>
      <c r="L1193">
        <v>19.47</v>
      </c>
      <c r="M1193">
        <v>62.487166999999999</v>
      </c>
      <c r="N1193" s="1">
        <f>-100*(_xll.FDS($A$1,"P_PRICE_HIGH("&amp;A1193&amp;","&amp;A1193&amp;"-14D,,,,""PRICE"",""INTRA"")") - B1193)/(_xll.FDS($A$1,"P_PRICE_HIGH("&amp;A1193&amp;","&amp;A1193&amp;"-14D,,,,""PRICE"",""INTRA"")") - _xll.FDS($A$1,"P_PRICE_LOW("&amp;A1193&amp;","&amp;A1193&amp;"-14D,,,,""PRICE"",""INTRA"")"))</f>
        <v>-1849.0451437408026</v>
      </c>
      <c r="O1193">
        <v>-603</v>
      </c>
      <c r="P1193">
        <v>1.417919648141053</v>
      </c>
      <c r="Q1193">
        <v>1.2535775567562899</v>
      </c>
      <c r="R1193">
        <v>8.5783366012757885</v>
      </c>
      <c r="S1193">
        <v>7.8961950860021339</v>
      </c>
      <c r="T1193">
        <v>11.63766414356429</v>
      </c>
      <c r="U1193">
        <v>10.58690080759888</v>
      </c>
      <c r="V1193">
        <v>3.589762929965068</v>
      </c>
      <c r="W1193">
        <v>3.9853864540359121</v>
      </c>
      <c r="X1193">
        <v>57.555861880187017</v>
      </c>
      <c r="Y1193">
        <v>38.926555771771852</v>
      </c>
      <c r="Z1193">
        <v>-1.5034137321331289</v>
      </c>
      <c r="AA1193">
        <v>2.9019419975033531</v>
      </c>
      <c r="AB1193">
        <v>10.24660162375883</v>
      </c>
      <c r="AC1193">
        <v>9.7886919892133868</v>
      </c>
      <c r="AD1193">
        <v>10.86705802184192</v>
      </c>
      <c r="AE1193">
        <v>58.600918853874042</v>
      </c>
    </row>
    <row r="1194" spans="1:31" x14ac:dyDescent="0.25">
      <c r="A1194" t="str">
        <v>7/06/12</v>
      </c>
      <c r="B1194">
        <v>20.3</v>
      </c>
      <c r="C1194">
        <v>20.350000000000001</v>
      </c>
      <c r="D1194" s="1">
        <v>20.2</v>
      </c>
      <c r="E1194">
        <v>20.350000000000001</v>
      </c>
      <c r="F1194">
        <v>20.350000000000001</v>
      </c>
      <c r="G1194">
        <v>1.180269802735409</v>
      </c>
      <c r="H1194">
        <v>20.212</v>
      </c>
      <c r="I1194">
        <v>19.871666000000001</v>
      </c>
      <c r="J1194">
        <v>19.873332999999999</v>
      </c>
      <c r="K1194">
        <v>19.725000000000001</v>
      </c>
      <c r="L1194">
        <v>19.521538</v>
      </c>
      <c r="M1194">
        <v>61.270269999999996</v>
      </c>
      <c r="N1194" s="1">
        <f>-100*(_xll.FDS($A$1,"P_PRICE_HIGH("&amp;A1194&amp;","&amp;A1194&amp;"-14D,,,,""PRICE"",""INTRA"")") - B1194)/(_xll.FDS($A$1,"P_PRICE_HIGH("&amp;A1194&amp;","&amp;A1194&amp;"-14D,,,,""PRICE"",""INTRA"")") - _xll.FDS($A$1,"P_PRICE_LOW("&amp;A1194&amp;","&amp;A1194&amp;"-14D,,,,""PRICE"",""INTRA"")"))</f>
        <v>-1948.5598444985485</v>
      </c>
      <c r="O1194">
        <v>-593</v>
      </c>
      <c r="P1194">
        <v>1.416804491289259</v>
      </c>
      <c r="Q1194">
        <v>1.252589956898839</v>
      </c>
      <c r="R1194">
        <v>8.5927703645624813</v>
      </c>
      <c r="S1194">
        <v>7.9042789811344107</v>
      </c>
      <c r="T1194">
        <v>11.67217669924548</v>
      </c>
      <c r="U1194">
        <v>10.64479858332855</v>
      </c>
      <c r="V1194">
        <v>3.588859892081417</v>
      </c>
      <c r="W1194">
        <v>3.9843869879041511</v>
      </c>
      <c r="X1194">
        <v>20.500411593493261</v>
      </c>
      <c r="Y1194">
        <v>38.939791812879911</v>
      </c>
      <c r="Z1194">
        <v>-1.798371234997888</v>
      </c>
      <c r="AA1194">
        <v>2.9140474432241268</v>
      </c>
      <c r="AB1194">
        <v>10.155753550163659</v>
      </c>
      <c r="AC1194">
        <v>9.7945448379516762</v>
      </c>
      <c r="AD1194">
        <v>10.866193685599381</v>
      </c>
      <c r="AE1194">
        <v>58.611886183914358</v>
      </c>
    </row>
    <row r="1195" spans="1:31" x14ac:dyDescent="0.25">
      <c r="A1195" t="str">
        <v>7/09/12</v>
      </c>
      <c r="B1195">
        <v>19.940000000000001</v>
      </c>
      <c r="C1195">
        <v>20.25</v>
      </c>
      <c r="D1195" s="1">
        <v>19.899999999999999</v>
      </c>
      <c r="E1195">
        <v>19.940000000000001</v>
      </c>
      <c r="F1195">
        <v>19.940000000000001</v>
      </c>
      <c r="G1195">
        <v>1.2409028953584851</v>
      </c>
      <c r="H1195">
        <v>20.207999999999998</v>
      </c>
      <c r="I1195">
        <v>19.866667</v>
      </c>
      <c r="J1195">
        <v>19.884</v>
      </c>
      <c r="K1195">
        <v>19.777000000000001</v>
      </c>
      <c r="L1195">
        <v>19.558461999999999</v>
      </c>
      <c r="M1195">
        <v>53.232177999999998</v>
      </c>
      <c r="N1195" s="1">
        <f>-100*(_xll.FDS($A$1,"P_PRICE_HIGH("&amp;A1195&amp;","&amp;A1195&amp;"-14D,,,,""PRICE"",""INTRA"")") - B1195)/(_xll.FDS($A$1,"P_PRICE_HIGH("&amp;A1195&amp;","&amp;A1195&amp;"-14D,,,,""PRICE"",""INTRA"")") - _xll.FDS($A$1,"P_PRICE_LOW("&amp;A1195&amp;","&amp;A1195&amp;"-14D,,,,""PRICE"",""INTRA"")"))</f>
        <v>-1948.5951857378479</v>
      </c>
      <c r="O1195">
        <v>-636</v>
      </c>
      <c r="P1195">
        <v>1.4017722813461251</v>
      </c>
      <c r="Q1195">
        <v>1.227150888013061</v>
      </c>
      <c r="R1195">
        <v>8.5442772541323784</v>
      </c>
      <c r="S1195">
        <v>7.8182147963203006</v>
      </c>
      <c r="T1195">
        <v>11.59179208710114</v>
      </c>
      <c r="U1195">
        <v>10.507980992695909</v>
      </c>
      <c r="V1195">
        <v>3.6292473138809669</v>
      </c>
      <c r="W1195">
        <v>4.0551031422523618</v>
      </c>
      <c r="X1195">
        <v>0.48285768265750451</v>
      </c>
      <c r="Y1195">
        <v>38.946221810305389</v>
      </c>
      <c r="Z1195">
        <v>-2.0048893095415838</v>
      </c>
      <c r="AA1195">
        <v>2.672049311684439</v>
      </c>
      <c r="AB1195">
        <v>10.19726298917185</v>
      </c>
      <c r="AC1195">
        <v>9.6247186838662699</v>
      </c>
      <c r="AD1195">
        <v>10.76848264672504</v>
      </c>
      <c r="AE1195">
        <v>58.559493761728923</v>
      </c>
    </row>
    <row r="1196" spans="1:31" x14ac:dyDescent="0.25">
      <c r="A1196" t="str">
        <v>7/10/12</v>
      </c>
      <c r="B1196">
        <v>19.899999999999999</v>
      </c>
      <c r="C1196">
        <v>20.05</v>
      </c>
      <c r="D1196" s="1">
        <v>19.86</v>
      </c>
      <c r="E1196">
        <v>19.920000000000002</v>
      </c>
      <c r="F1196">
        <v>19.920000000000002</v>
      </c>
      <c r="G1196">
        <v>1.126043216830523</v>
      </c>
      <c r="H1196">
        <v>20.138000000000002</v>
      </c>
      <c r="I1196">
        <v>19.876667000000001</v>
      </c>
      <c r="J1196">
        <v>19.881332</v>
      </c>
      <c r="K1196">
        <v>19.803000000000001</v>
      </c>
      <c r="L1196">
        <v>19.595385</v>
      </c>
      <c r="M1196">
        <v>52.40945</v>
      </c>
      <c r="N1196" s="1">
        <f>-100*(_xll.FDS($A$1,"P_PRICE_HIGH("&amp;A1196&amp;","&amp;A1196&amp;"-14D,,,,""PRICE"",""INTRA"")") - B1196)/(_xll.FDS($A$1,"P_PRICE_HIGH("&amp;A1196&amp;","&amp;A1196&amp;"-14D,,,,""PRICE"",""INTRA"")") - _xll.FDS($A$1,"P_PRICE_LOW("&amp;A1196&amp;","&amp;A1196&amp;"-14D,,,,""PRICE"",""INTRA"")"))</f>
        <v>-1948.5991125422142</v>
      </c>
      <c r="O1196">
        <v>-656</v>
      </c>
      <c r="P1196">
        <v>1.401125052049714</v>
      </c>
      <c r="Q1196">
        <v>1.2275935349671721</v>
      </c>
      <c r="R1196">
        <v>8.525650368637173</v>
      </c>
      <c r="S1196">
        <v>7.7845380780325888</v>
      </c>
      <c r="T1196">
        <v>11.608712582611661</v>
      </c>
      <c r="U1196">
        <v>10.513738688171109</v>
      </c>
      <c r="V1196">
        <v>3.6314101005963342</v>
      </c>
      <c r="W1196">
        <v>4.0616038439123194</v>
      </c>
      <c r="X1196">
        <v>34.361276876540757</v>
      </c>
      <c r="Y1196">
        <v>38.965542787835332</v>
      </c>
      <c r="Z1196">
        <v>-2.258979418489754</v>
      </c>
      <c r="AA1196">
        <v>2.7676911166435261</v>
      </c>
      <c r="AB1196">
        <v>10.043700502375771</v>
      </c>
      <c r="AC1196">
        <v>9.6141845613805508</v>
      </c>
      <c r="AD1196">
        <v>10.756640801074781</v>
      </c>
      <c r="AE1196">
        <v>58.666649610004427</v>
      </c>
    </row>
    <row r="1197" spans="1:31" x14ac:dyDescent="0.25">
      <c r="A1197" t="str">
        <v>7/11/12</v>
      </c>
      <c r="B1197">
        <v>19.940000000000001</v>
      </c>
      <c r="C1197">
        <v>19.98</v>
      </c>
      <c r="D1197" s="1">
        <v>19.739999999999998</v>
      </c>
      <c r="E1197">
        <v>19.940000000000001</v>
      </c>
      <c r="F1197">
        <v>19.940000000000001</v>
      </c>
      <c r="G1197">
        <v>1.12126228125074</v>
      </c>
      <c r="H1197">
        <v>20.085999999999999</v>
      </c>
      <c r="I1197">
        <v>19.913333999999999</v>
      </c>
      <c r="J1197">
        <v>19.882667999999999</v>
      </c>
      <c r="K1197">
        <v>19.834</v>
      </c>
      <c r="L1197">
        <v>19.650767999999999</v>
      </c>
      <c r="M1197">
        <v>53.188594999999999</v>
      </c>
      <c r="N1197" s="1">
        <f>-100*(_xll.FDS($A$1,"P_PRICE_HIGH("&amp;A1197&amp;","&amp;A1197&amp;"-14D,,,,""PRICE"",""INTRA"")") - B1197)/(_xll.FDS($A$1,"P_PRICE_HIGH("&amp;A1197&amp;","&amp;A1197&amp;"-14D,,,,""PRICE"",""INTRA"")") - _xll.FDS($A$1,"P_PRICE_LOW("&amp;A1197&amp;","&amp;A1197&amp;"-14D,,,,""PRICE"",""INTRA"")"))</f>
        <v>-1948.5951857378479</v>
      </c>
      <c r="O1197">
        <v>-645</v>
      </c>
      <c r="P1197">
        <v>1.399396211181565</v>
      </c>
      <c r="Q1197">
        <v>1.225196705448143</v>
      </c>
      <c r="R1197">
        <v>8.5486062565370204</v>
      </c>
      <c r="S1197">
        <v>7.8297914157166506</v>
      </c>
      <c r="T1197">
        <v>11.65214214889604</v>
      </c>
      <c r="U1197">
        <v>10.59215374341624</v>
      </c>
      <c r="V1197">
        <v>3.6295270698753779</v>
      </c>
      <c r="W1197">
        <v>4.0567877951643059</v>
      </c>
      <c r="X1197">
        <v>22.636699274785808</v>
      </c>
      <c r="Y1197">
        <v>38.996351750634354</v>
      </c>
      <c r="Z1197">
        <v>-2.2768849375358511</v>
      </c>
      <c r="AA1197">
        <v>2.7756558840454808</v>
      </c>
      <c r="AB1197">
        <v>10.1624048186375</v>
      </c>
      <c r="AC1197">
        <v>9.6335007874951035</v>
      </c>
      <c r="AD1197">
        <v>10.7678459635388</v>
      </c>
      <c r="AE1197">
        <v>58.563465735624767</v>
      </c>
    </row>
    <row r="1198" spans="1:31" x14ac:dyDescent="0.25">
      <c r="A1198" t="str">
        <v>7/12/12</v>
      </c>
      <c r="B1198">
        <v>19.52</v>
      </c>
      <c r="C1198">
        <v>19.899999999999999</v>
      </c>
      <c r="D1198" s="1">
        <v>19.48</v>
      </c>
      <c r="E1198">
        <v>19.52</v>
      </c>
      <c r="F1198">
        <v>19.52</v>
      </c>
      <c r="G1198">
        <v>1.2190543044161279</v>
      </c>
      <c r="H1198">
        <v>19.920000000000002</v>
      </c>
      <c r="I1198">
        <v>19.923334000000001</v>
      </c>
      <c r="J1198">
        <v>19.850666</v>
      </c>
      <c r="K1198">
        <v>19.835999999999999</v>
      </c>
      <c r="L1198">
        <v>19.686924000000001</v>
      </c>
      <c r="M1198">
        <v>44.880065999999999</v>
      </c>
      <c r="N1198" s="1">
        <f>-100*(_xll.FDS($A$1,"P_PRICE_HIGH("&amp;A1198&amp;","&amp;A1198&amp;"-14D,,,,""PRICE"",""INTRA"")") - B1198)/(_xll.FDS($A$1,"P_PRICE_HIGH("&amp;A1198&amp;","&amp;A1198&amp;"-14D,,,,""PRICE"",""INTRA"")") - _xll.FDS($A$1,"P_PRICE_LOW("&amp;A1198&amp;","&amp;A1198&amp;"-14D,,,,""PRICE"",""INTRA"")"))</f>
        <v>-1948.6364171836969</v>
      </c>
      <c r="O1198">
        <v>-691</v>
      </c>
      <c r="P1198">
        <v>1.3865068093236079</v>
      </c>
      <c r="Q1198">
        <v>1.2027044398808631</v>
      </c>
      <c r="R1198">
        <v>8.4655861872442131</v>
      </c>
      <c r="S1198">
        <v>7.6803714613177432</v>
      </c>
      <c r="T1198">
        <v>11.565437465535011</v>
      </c>
      <c r="U1198">
        <v>10.4427329685592</v>
      </c>
      <c r="V1198">
        <v>3.6683262569965551</v>
      </c>
      <c r="W1198">
        <v>4.1321196643703306</v>
      </c>
      <c r="X1198">
        <v>9.0938229423390489</v>
      </c>
      <c r="Y1198">
        <v>38.956418941721708</v>
      </c>
      <c r="Z1198">
        <v>-2.2542787940925502</v>
      </c>
      <c r="AA1198">
        <v>2.7505184968316239</v>
      </c>
      <c r="AB1198">
        <v>10.29923892582512</v>
      </c>
      <c r="AC1198">
        <v>9.4484585876920093</v>
      </c>
      <c r="AD1198">
        <v>10.66574055436554</v>
      </c>
      <c r="AE1198">
        <v>58.472260884000313</v>
      </c>
    </row>
    <row r="1199" spans="1:31" x14ac:dyDescent="0.25">
      <c r="A1199" t="str">
        <v>7/13/12</v>
      </c>
      <c r="B1199">
        <v>19.579999999999998</v>
      </c>
      <c r="C1199">
        <v>19.66</v>
      </c>
      <c r="D1199" s="1">
        <v>19.52</v>
      </c>
      <c r="E1199">
        <v>19.579999999999998</v>
      </c>
      <c r="F1199">
        <v>19.579999999999998</v>
      </c>
      <c r="G1199">
        <v>1.2044330417256051</v>
      </c>
      <c r="H1199">
        <v>19.776</v>
      </c>
      <c r="I1199">
        <v>19.93</v>
      </c>
      <c r="J1199">
        <v>19.837333999999998</v>
      </c>
      <c r="K1199">
        <v>19.849</v>
      </c>
      <c r="L1199">
        <v>19.71</v>
      </c>
      <c r="M1199">
        <v>46.173630000000003</v>
      </c>
      <c r="N1199" s="1">
        <f>-100*(_xll.FDS($A$1,"P_PRICE_HIGH("&amp;A1199&amp;","&amp;A1199&amp;"-14D,,,,""PRICE"",""INTRA"")") - B1199)/(_xll.FDS($A$1,"P_PRICE_HIGH("&amp;A1199&amp;","&amp;A1199&amp;"-14D,,,,""PRICE"",""INTRA"")") - _xll.FDS($A$1,"P_PRICE_LOW("&amp;A1199&amp;","&amp;A1199&amp;"-14D,,,,""PRICE"",""INTRA"")"))</f>
        <v>-1948.6305269771472</v>
      </c>
      <c r="O1199">
        <v>-663</v>
      </c>
      <c r="P1199">
        <v>1.387226334108048</v>
      </c>
      <c r="Q1199">
        <v>1.205067962710247</v>
      </c>
      <c r="R1199">
        <v>8.4966757229891119</v>
      </c>
      <c r="S1199">
        <v>7.7352202151662874</v>
      </c>
      <c r="T1199">
        <v>11.60124168219745</v>
      </c>
      <c r="U1199">
        <v>10.50241817630293</v>
      </c>
      <c r="V1199">
        <v>3.663669274300009</v>
      </c>
      <c r="W1199">
        <v>4.1226435728289497</v>
      </c>
      <c r="X1199">
        <v>88.220204249833827</v>
      </c>
      <c r="Y1199">
        <v>38.973571170492022</v>
      </c>
      <c r="Z1199">
        <v>-2.1878516976957481</v>
      </c>
      <c r="AA1199">
        <v>3.0477656250850411</v>
      </c>
      <c r="AB1199">
        <v>10.216557582395829</v>
      </c>
      <c r="AC1199">
        <v>9.4743475308180933</v>
      </c>
      <c r="AD1199">
        <v>10.675436199116721</v>
      </c>
      <c r="AE1199">
        <v>58.55168481336387</v>
      </c>
    </row>
    <row r="1200" spans="1:31" x14ac:dyDescent="0.25">
      <c r="A1200" t="str">
        <v>7/16/12</v>
      </c>
      <c r="B1200">
        <v>19.600000000000001</v>
      </c>
      <c r="C1200">
        <v>19.7</v>
      </c>
      <c r="D1200" s="1">
        <v>19.54</v>
      </c>
      <c r="E1200">
        <v>19.600000000000001</v>
      </c>
      <c r="F1200">
        <v>19.600000000000001</v>
      </c>
      <c r="G1200">
        <v>1.0780983198590151</v>
      </c>
      <c r="H1200">
        <v>19.707999999999998</v>
      </c>
      <c r="I1200">
        <v>19.921666999999999</v>
      </c>
      <c r="J1200">
        <v>19.844000000000001</v>
      </c>
      <c r="K1200">
        <v>19.84</v>
      </c>
      <c r="L1200">
        <v>19.73</v>
      </c>
      <c r="M1200">
        <v>46.6233</v>
      </c>
      <c r="N1200" s="1">
        <f>-100*(_xll.FDS($A$1,"P_PRICE_HIGH("&amp;A1200&amp;","&amp;A1200&amp;"-14D,,,,""PRICE"",""INTRA"")") - B1200)/(_xll.FDS($A$1,"P_PRICE_HIGH("&amp;A1200&amp;","&amp;A1200&amp;"-14D,,,,""PRICE"",""INTRA"")") - _xll.FDS($A$1,"P_PRICE_LOW("&amp;A1200&amp;","&amp;A1200&amp;"-14D,,,,""PRICE"",""INTRA"")"))</f>
        <v>-1948.6285635749641</v>
      </c>
      <c r="O1200">
        <v>-675</v>
      </c>
      <c r="P1200">
        <v>1.386047224461445</v>
      </c>
      <c r="Q1200">
        <v>1.2061559573399601</v>
      </c>
      <c r="R1200">
        <v>8.4998709755788724</v>
      </c>
      <c r="S1200">
        <v>7.7354458928695813</v>
      </c>
      <c r="T1200">
        <v>11.623003300225481</v>
      </c>
      <c r="U1200">
        <v>10.545061316864089</v>
      </c>
      <c r="V1200">
        <v>3.6649646016094959</v>
      </c>
      <c r="W1200">
        <v>4.1181176768056504</v>
      </c>
      <c r="X1200">
        <v>19.82112454161377</v>
      </c>
      <c r="Y1200">
        <v>38.960948404185793</v>
      </c>
      <c r="Z1200">
        <v>-2.2911724982604</v>
      </c>
      <c r="AA1200">
        <v>2.7523767492596019</v>
      </c>
      <c r="AB1200">
        <v>10.286743578754409</v>
      </c>
      <c r="AC1200">
        <v>9.481653691761764</v>
      </c>
      <c r="AD1200">
        <v>10.673250443400271</v>
      </c>
      <c r="AE1200">
        <v>58.489997062875219</v>
      </c>
    </row>
    <row r="1201" spans="1:31" x14ac:dyDescent="0.25">
      <c r="A1201" t="str">
        <v>7/17/12</v>
      </c>
      <c r="B1201">
        <v>19.96</v>
      </c>
      <c r="C1201">
        <v>20</v>
      </c>
      <c r="D1201" s="1">
        <v>19.62</v>
      </c>
      <c r="E1201">
        <v>19.98</v>
      </c>
      <c r="F1201">
        <v>19.98</v>
      </c>
      <c r="G1201">
        <v>1.1422158555208159</v>
      </c>
      <c r="H1201">
        <v>19.72</v>
      </c>
      <c r="I1201">
        <v>19.958334000000001</v>
      </c>
      <c r="J1201">
        <v>19.881332</v>
      </c>
      <c r="K1201">
        <v>19.841000000000001</v>
      </c>
      <c r="L1201">
        <v>19.770769999999999</v>
      </c>
      <c r="M1201">
        <v>54.062454000000002</v>
      </c>
      <c r="N1201" s="1">
        <f>-100*(_xll.FDS($A$1,"P_PRICE_HIGH("&amp;A1201&amp;","&amp;A1201&amp;"-14D,,,,""PRICE"",""INTRA"")") - B1201)/(_xll.FDS($A$1,"P_PRICE_HIGH("&amp;A1201&amp;","&amp;A1201&amp;"-14D,,,,""PRICE"",""INTRA"")") - _xll.FDS($A$1,"P_PRICE_LOW("&amp;A1201&amp;","&amp;A1201&amp;"-14D,,,,""PRICE"",""INTRA"")"))</f>
        <v>-1948.5932223356647</v>
      </c>
      <c r="O1201">
        <v>-638</v>
      </c>
      <c r="P1201">
        <v>1.4012787793811661</v>
      </c>
      <c r="Q1201">
        <v>1.2338501956365431</v>
      </c>
      <c r="R1201">
        <v>8.5023917526041615</v>
      </c>
      <c r="S1201">
        <v>7.7756386005366611</v>
      </c>
      <c r="T1201">
        <v>11.690873492284609</v>
      </c>
      <c r="U1201">
        <v>10.66688072347009</v>
      </c>
      <c r="V1201">
        <v>3.6190864656912711</v>
      </c>
      <c r="W1201">
        <v>4.0262274948445436</v>
      </c>
      <c r="X1201">
        <v>95.52541517955278</v>
      </c>
      <c r="Y1201">
        <v>38.924317423950129</v>
      </c>
      <c r="Z1201">
        <v>-2.2891710942403818</v>
      </c>
      <c r="AA1201">
        <v>1.8601588937333831</v>
      </c>
      <c r="AB1201">
        <v>10.32996500603176</v>
      </c>
      <c r="AC1201">
        <v>9.6888685651745092</v>
      </c>
      <c r="AD1201">
        <v>10.79042854246323</v>
      </c>
      <c r="AE1201">
        <v>58.390561372396853</v>
      </c>
    </row>
    <row r="1202" spans="1:31" x14ac:dyDescent="0.25">
      <c r="A1202" t="str">
        <v>7/18/12</v>
      </c>
      <c r="B1202">
        <v>19.739999999999998</v>
      </c>
      <c r="C1202">
        <v>19.899999999999999</v>
      </c>
      <c r="D1202" s="1">
        <v>19.62</v>
      </c>
      <c r="E1202">
        <v>19.739999999999998</v>
      </c>
      <c r="F1202">
        <v>19.739999999999998</v>
      </c>
      <c r="G1202">
        <v>1.169032293068339</v>
      </c>
      <c r="H1202">
        <v>19.68</v>
      </c>
      <c r="I1202">
        <v>19.940000000000001</v>
      </c>
      <c r="J1202">
        <v>19.897333</v>
      </c>
      <c r="K1202">
        <v>19.832000000000001</v>
      </c>
      <c r="L1202">
        <v>19.784614999999999</v>
      </c>
      <c r="M1202">
        <v>49.520316999999999</v>
      </c>
      <c r="N1202" s="1">
        <f>-100*(_xll.FDS($A$1,"P_PRICE_HIGH("&amp;A1202&amp;","&amp;A1202&amp;"-14D,,,,""PRICE"",""INTRA"")") - B1202)/(_xll.FDS($A$1,"P_PRICE_HIGH("&amp;A1202&amp;","&amp;A1202&amp;"-14D,,,,""PRICE"",""INTRA"")") - _xll.FDS($A$1,"P_PRICE_LOW("&amp;A1202&amp;","&amp;A1202&amp;"-14D,,,,""PRICE"",""INTRA"")"))</f>
        <v>-2140.9940568001625</v>
      </c>
      <c r="O1202">
        <v>-663</v>
      </c>
      <c r="P1202">
        <v>1.3895721670888379</v>
      </c>
      <c r="Q1202">
        <v>1.214396887002603</v>
      </c>
      <c r="R1202">
        <v>8.4562295440998714</v>
      </c>
      <c r="S1202">
        <v>7.6915141807187641</v>
      </c>
      <c r="T1202">
        <v>11.660648205079941</v>
      </c>
      <c r="U1202">
        <v>10.615565469885849</v>
      </c>
      <c r="V1202">
        <v>3.652604362007819</v>
      </c>
      <c r="W1202">
        <v>4.0882859160395357</v>
      </c>
      <c r="X1202">
        <v>5.6349884250792242</v>
      </c>
      <c r="Y1202">
        <v>38.921682006844051</v>
      </c>
      <c r="Z1202">
        <v>-2.3194373995401731</v>
      </c>
      <c r="AA1202">
        <v>2.572092452825526</v>
      </c>
      <c r="AB1202">
        <v>10.27068708867424</v>
      </c>
      <c r="AC1202">
        <v>9.5409188614894056</v>
      </c>
      <c r="AD1202">
        <v>10.701700619215799</v>
      </c>
      <c r="AE1202">
        <v>58.451988721708567</v>
      </c>
    </row>
    <row r="1203" spans="1:31" x14ac:dyDescent="0.25">
      <c r="A1203" t="str">
        <v>7/19/12</v>
      </c>
      <c r="B1203">
        <v>20.100000000000001</v>
      </c>
      <c r="C1203">
        <v>20.149999999999999</v>
      </c>
      <c r="D1203" s="1">
        <v>19.8</v>
      </c>
      <c r="E1203">
        <v>20.100000000000001</v>
      </c>
      <c r="F1203">
        <v>20.100000000000001</v>
      </c>
      <c r="G1203">
        <v>1.237580004407447</v>
      </c>
      <c r="H1203">
        <v>19.795999999999999</v>
      </c>
      <c r="I1203">
        <v>19.927499999999998</v>
      </c>
      <c r="J1203">
        <v>19.923999999999999</v>
      </c>
      <c r="K1203">
        <v>19.837</v>
      </c>
      <c r="L1203">
        <v>19.814615</v>
      </c>
      <c r="M1203">
        <v>56.030334000000003</v>
      </c>
      <c r="N1203" s="1">
        <f>-100*(_xll.FDS($A$1,"P_PRICE_HIGH("&amp;A1203&amp;","&amp;A1203&amp;"-14D,,,,""PRICE"",""INTRA"")") - B1203)/(_xll.FDS($A$1,"P_PRICE_HIGH("&amp;A1203&amp;","&amp;A1203&amp;"-14D,,,,""PRICE"",""INTRA"")") - _xll.FDS($A$1,"P_PRICE_LOW("&amp;A1203&amp;","&amp;A1203&amp;"-14D,,,,""PRICE"",""INTRA"")"))</f>
        <v>-2260.6815412125097</v>
      </c>
      <c r="O1203">
        <v>-622</v>
      </c>
      <c r="P1203">
        <v>1.4011250097021639</v>
      </c>
      <c r="Q1203">
        <v>1.2351015416539379</v>
      </c>
      <c r="R1203">
        <v>8.5319515673228317</v>
      </c>
      <c r="S1203">
        <v>7.8270148469193046</v>
      </c>
      <c r="T1203">
        <v>11.74473120063017</v>
      </c>
      <c r="U1203">
        <v>10.754952205174479</v>
      </c>
      <c r="V1203">
        <v>3.6196012205750812</v>
      </c>
      <c r="W1203">
        <v>4.0159352304498803</v>
      </c>
      <c r="X1203">
        <v>96.416846033013954</v>
      </c>
      <c r="Y1203">
        <v>38.847313687838607</v>
      </c>
      <c r="Z1203">
        <v>-2.1418930843717239</v>
      </c>
      <c r="AA1203">
        <v>2.2389347150833818</v>
      </c>
      <c r="AB1203">
        <v>10.25473705175474</v>
      </c>
      <c r="AC1203">
        <v>9.6934404287984783</v>
      </c>
      <c r="AD1203">
        <v>10.787122126001851</v>
      </c>
      <c r="AE1203">
        <v>58.454516032332933</v>
      </c>
    </row>
    <row r="1204" spans="1:31" x14ac:dyDescent="0.25">
      <c r="A1204" t="str">
        <v>7/20/12</v>
      </c>
      <c r="B1204">
        <v>20.149999999999999</v>
      </c>
      <c r="C1204">
        <v>20.149999999999999</v>
      </c>
      <c r="D1204" s="1">
        <v>20</v>
      </c>
      <c r="E1204">
        <v>20.149999999999999</v>
      </c>
      <c r="F1204">
        <v>20.149999999999999</v>
      </c>
      <c r="G1204">
        <v>1.2091638110907259</v>
      </c>
      <c r="H1204">
        <v>19.91</v>
      </c>
      <c r="I1204">
        <v>19.923334000000001</v>
      </c>
      <c r="J1204">
        <v>19.966000000000001</v>
      </c>
      <c r="K1204">
        <v>19.855499999999999</v>
      </c>
      <c r="L1204">
        <v>19.840385000000001</v>
      </c>
      <c r="M1204">
        <v>56.862430000000003</v>
      </c>
      <c r="N1204" s="1">
        <f>-100*(_xll.FDS($A$1,"P_PRICE_HIGH("&amp;A1204&amp;","&amp;A1204&amp;"-14D,,,,""PRICE"",""INTRA"")") - B1204)/(_xll.FDS($A$1,"P_PRICE_HIGH("&amp;A1204&amp;","&amp;A1204&amp;"-14D,,,,""PRICE"",""INTRA"")") - _xll.FDS($A$1,"P_PRICE_LOW("&amp;A1204&amp;","&amp;A1204&amp;"-14D,,,,""PRICE"",""INTRA"")"))</f>
        <v>-2260.6758465165494</v>
      </c>
      <c r="O1204">
        <v>-609</v>
      </c>
      <c r="P1204">
        <v>1.4086988279165069</v>
      </c>
      <c r="Q1204">
        <v>1.24887561730056</v>
      </c>
      <c r="R1204">
        <v>8.5470620704463052</v>
      </c>
      <c r="S1204">
        <v>7.8517716981426906</v>
      </c>
      <c r="T1204">
        <v>11.757566539179511</v>
      </c>
      <c r="U1204">
        <v>10.76754792901408</v>
      </c>
      <c r="V1204">
        <v>3.5969035227029482</v>
      </c>
      <c r="W1204">
        <v>3.9732075354635779</v>
      </c>
      <c r="X1204">
        <v>73.943205857423493</v>
      </c>
      <c r="Y1204">
        <v>38.844717840929754</v>
      </c>
      <c r="Z1204">
        <v>-2.1079465703440592</v>
      </c>
      <c r="AA1204">
        <v>1.2336316398037741</v>
      </c>
      <c r="AB1204">
        <v>10.26162000325141</v>
      </c>
      <c r="AC1204">
        <v>9.7972150329570926</v>
      </c>
      <c r="AD1204">
        <v>10.845727758962781</v>
      </c>
      <c r="AE1204">
        <v>58.339123587647848</v>
      </c>
    </row>
    <row r="1205" spans="1:31" x14ac:dyDescent="0.25">
      <c r="A1205" t="str">
        <v>7/23/12</v>
      </c>
      <c r="B1205">
        <v>19.54</v>
      </c>
      <c r="C1205">
        <v>19.84</v>
      </c>
      <c r="D1205" s="1">
        <v>19.46</v>
      </c>
      <c r="E1205">
        <v>19.54</v>
      </c>
      <c r="F1205">
        <v>19.54</v>
      </c>
      <c r="G1205">
        <v>1.3643263524880951</v>
      </c>
      <c r="H1205">
        <v>19.898</v>
      </c>
      <c r="I1205">
        <v>19.855833000000001</v>
      </c>
      <c r="J1205">
        <v>19.937999999999999</v>
      </c>
      <c r="K1205">
        <v>19.857500000000002</v>
      </c>
      <c r="L1205">
        <v>19.848846000000002</v>
      </c>
      <c r="M1205">
        <v>45.539622999999999</v>
      </c>
      <c r="N1205" s="1">
        <f>-100*(_xll.FDS($A$1,"P_PRICE_HIGH("&amp;A1205&amp;","&amp;A1205&amp;"-14D,,,,""PRICE"",""INTRA"")") - B1205)/(_xll.FDS($A$1,"P_PRICE_HIGH("&amp;A1205&amp;","&amp;A1205&amp;"-14D,,,,""PRICE"",""INTRA"")") - _xll.FDS($A$1,"P_PRICE_LOW("&amp;A1205&amp;","&amp;A1205&amp;"-14D,,,,""PRICE"",""INTRA"")"))</f>
        <v>-2248.1985706357391</v>
      </c>
      <c r="O1205">
        <v>-656</v>
      </c>
      <c r="P1205">
        <v>1.384057852264607</v>
      </c>
      <c r="Q1205">
        <v>1.2083702373201239</v>
      </c>
      <c r="R1205">
        <v>8.4420286358145411</v>
      </c>
      <c r="S1205">
        <v>7.6769645492900302</v>
      </c>
      <c r="T1205">
        <v>11.64233765470218</v>
      </c>
      <c r="U1205">
        <v>10.56138982541324</v>
      </c>
      <c r="V1205">
        <v>3.6694029315005272</v>
      </c>
      <c r="W1205">
        <v>4.1072215734729518</v>
      </c>
      <c r="X1205">
        <v>1.9673077693671119</v>
      </c>
      <c r="Y1205">
        <v>38.857228861825938</v>
      </c>
      <c r="Z1205">
        <v>-2.2333709839347868</v>
      </c>
      <c r="AA1205">
        <v>1.6453077375170571</v>
      </c>
      <c r="AB1205">
        <v>10.32374390454317</v>
      </c>
      <c r="AC1205">
        <v>9.4807900122524025</v>
      </c>
      <c r="AD1205">
        <v>10.65561873578662</v>
      </c>
      <c r="AE1205">
        <v>58.429619369236597</v>
      </c>
    </row>
    <row r="1206" spans="1:31" x14ac:dyDescent="0.25">
      <c r="A1206" t="str">
        <v>7/24/12</v>
      </c>
      <c r="B1206">
        <v>19.36</v>
      </c>
      <c r="C1206">
        <v>19.62</v>
      </c>
      <c r="D1206" s="1">
        <v>19.34</v>
      </c>
      <c r="E1206">
        <v>19.38</v>
      </c>
      <c r="F1206">
        <v>19.38</v>
      </c>
      <c r="G1206">
        <v>1.375699736255581</v>
      </c>
      <c r="H1206">
        <v>19.777999999999999</v>
      </c>
      <c r="I1206">
        <v>19.7775</v>
      </c>
      <c r="J1206">
        <v>19.878665999999999</v>
      </c>
      <c r="K1206">
        <v>19.855499999999999</v>
      </c>
      <c r="L1206">
        <v>19.832692999999999</v>
      </c>
      <c r="M1206">
        <v>42.829439999999998</v>
      </c>
      <c r="N1206" s="1">
        <f>-100*(_xll.FDS($A$1,"P_PRICE_HIGH("&amp;A1206&amp;","&amp;A1206&amp;"-14D,,,,""PRICE"",""INTRA"")") - B1206)/(_xll.FDS($A$1,"P_PRICE_HIGH("&amp;A1206&amp;","&amp;A1206&amp;"-14D,,,,""PRICE"",""INTRA"")") - _xll.FDS($A$1,"P_PRICE_LOW("&amp;A1206&amp;","&amp;A1206&amp;"-14D,,,,""PRICE"",""INTRA"")"))</f>
        <v>-1956.0450930734421</v>
      </c>
      <c r="O1206">
        <v>-684</v>
      </c>
      <c r="P1206">
        <v>1.3761784790437439</v>
      </c>
      <c r="Q1206">
        <v>1.1960096996614269</v>
      </c>
      <c r="R1206">
        <v>8.404330495825894</v>
      </c>
      <c r="S1206">
        <v>7.6121150442401886</v>
      </c>
      <c r="T1206">
        <v>11.61085885851349</v>
      </c>
      <c r="U1206">
        <v>10.50992923032573</v>
      </c>
      <c r="V1206">
        <v>3.6938951607165431</v>
      </c>
      <c r="W1206">
        <v>4.1497301594510647</v>
      </c>
      <c r="X1206">
        <v>26.508518120942831</v>
      </c>
      <c r="Y1206">
        <v>38.885818066609417</v>
      </c>
      <c r="Z1206">
        <v>-2.1564526911881332</v>
      </c>
      <c r="AA1206">
        <v>1.843518111390078</v>
      </c>
      <c r="AB1206">
        <v>10.2386629928543</v>
      </c>
      <c r="AC1206">
        <v>9.3902564779536242</v>
      </c>
      <c r="AD1206">
        <v>10.596991727425509</v>
      </c>
      <c r="AE1206">
        <v>58.520830110418018</v>
      </c>
    </row>
    <row r="1207" spans="1:31" x14ac:dyDescent="0.25">
      <c r="A1207" t="str">
        <v>7/25/12</v>
      </c>
      <c r="B1207">
        <v>19.38</v>
      </c>
      <c r="C1207">
        <v>19.46</v>
      </c>
      <c r="D1207" s="1">
        <v>19.18</v>
      </c>
      <c r="E1207">
        <v>19.38</v>
      </c>
      <c r="F1207">
        <v>19.38</v>
      </c>
      <c r="G1207">
        <v>1.370513663562102</v>
      </c>
      <c r="H1207">
        <v>19.706</v>
      </c>
      <c r="I1207">
        <v>19.730833000000001</v>
      </c>
      <c r="J1207">
        <v>19.824000000000002</v>
      </c>
      <c r="K1207">
        <v>19.849499999999999</v>
      </c>
      <c r="L1207">
        <v>19.811153000000001</v>
      </c>
      <c r="M1207">
        <v>43.233685000000001</v>
      </c>
      <c r="N1207" s="1">
        <f>-100*(_xll.FDS($A$1,"P_PRICE_HIGH("&amp;A1207&amp;","&amp;A1207&amp;"-14D,,,,""PRICE"",""INTRA"")") - B1207)/(_xll.FDS($A$1,"P_PRICE_HIGH("&amp;A1207&amp;","&amp;A1207&amp;"-14D,,,,""PRICE"",""INTRA"")") - _xll.FDS($A$1,"P_PRICE_LOW("&amp;A1207&amp;","&amp;A1207&amp;"-14D,,,,""PRICE"",""INTRA"")"))</f>
        <v>-1713.3696440285876</v>
      </c>
      <c r="O1207">
        <v>-702</v>
      </c>
      <c r="P1207">
        <v>1.3735876091517889</v>
      </c>
      <c r="Q1207">
        <v>1.1927163500429021</v>
      </c>
      <c r="R1207">
        <v>8.3815040769307156</v>
      </c>
      <c r="S1207">
        <v>7.5746866422982073</v>
      </c>
      <c r="T1207">
        <v>11.610135704567471</v>
      </c>
      <c r="U1207">
        <v>10.504170650971661</v>
      </c>
      <c r="V1207">
        <v>3.6984009690843109</v>
      </c>
      <c r="W1207">
        <v>4.1590071360496399</v>
      </c>
      <c r="X1207">
        <v>63.127939005064768</v>
      </c>
      <c r="Y1207">
        <v>38.962424727742899</v>
      </c>
      <c r="Z1207">
        <v>-2.0118185158158242</v>
      </c>
      <c r="AA1207">
        <v>1.8542534996701361</v>
      </c>
      <c r="AB1207">
        <v>9.9240134796427455</v>
      </c>
      <c r="AC1207">
        <v>9.3874199211703218</v>
      </c>
      <c r="AD1207">
        <v>10.5838224675477</v>
      </c>
      <c r="AE1207">
        <v>58.585251346923961</v>
      </c>
    </row>
    <row r="1208" spans="1:31" x14ac:dyDescent="0.25">
      <c r="A1208" t="str">
        <v>7/26/12</v>
      </c>
      <c r="B1208">
        <v>19.399999999999999</v>
      </c>
      <c r="C1208">
        <v>19.46</v>
      </c>
      <c r="D1208" s="1">
        <v>19.3</v>
      </c>
      <c r="E1208">
        <v>19.399999999999999</v>
      </c>
      <c r="F1208">
        <v>19.399999999999999</v>
      </c>
      <c r="G1208">
        <v>1.348655149443551</v>
      </c>
      <c r="H1208">
        <v>19.565999999999999</v>
      </c>
      <c r="I1208">
        <v>19.689167000000001</v>
      </c>
      <c r="J1208">
        <v>19.760666000000001</v>
      </c>
      <c r="K1208">
        <v>19.834499999999998</v>
      </c>
      <c r="L1208">
        <v>19.791153000000001</v>
      </c>
      <c r="M1208">
        <v>43.662678</v>
      </c>
      <c r="N1208" s="1">
        <f>-100*(_xll.FDS($A$1,"P_PRICE_HIGH("&amp;A1208&amp;","&amp;A1208&amp;"-14D,,,,""PRICE"",""INTRA"")") - B1208)/(_xll.FDS($A$1,"P_PRICE_HIGH("&amp;A1208&amp;","&amp;A1208&amp;"-14D,,,,""PRICE"",""INTRA"")") - _xll.FDS($A$1,"P_PRICE_LOW("&amp;A1208&amp;","&amp;A1208&amp;"-14D,,,,""PRICE"",""INTRA"")"))</f>
        <v>-1756.2421911690444</v>
      </c>
      <c r="O1208">
        <v>-695</v>
      </c>
      <c r="P1208">
        <v>1.3714785883172991</v>
      </c>
      <c r="Q1208">
        <v>1.191058358651397</v>
      </c>
      <c r="R1208">
        <v>8.3884767331782548</v>
      </c>
      <c r="S1208">
        <v>7.5859548245768886</v>
      </c>
      <c r="T1208">
        <v>11.62424150058858</v>
      </c>
      <c r="U1208">
        <v>10.52858633651171</v>
      </c>
      <c r="V1208">
        <v>3.698056337898441</v>
      </c>
      <c r="W1208">
        <v>4.1580818185869974</v>
      </c>
      <c r="X1208">
        <v>45.026652263821333</v>
      </c>
      <c r="Y1208">
        <v>38.952664882988941</v>
      </c>
      <c r="Z1208">
        <v>-1.867353464440928</v>
      </c>
      <c r="AA1208">
        <v>2.2731699671051091</v>
      </c>
      <c r="AB1208">
        <v>9.9673142894531921</v>
      </c>
      <c r="AC1208">
        <v>9.3873583544769481</v>
      </c>
      <c r="AD1208">
        <v>10.582106593643241</v>
      </c>
      <c r="AE1208">
        <v>58.645207649747057</v>
      </c>
    </row>
    <row r="1209" spans="1:31" x14ac:dyDescent="0.25">
      <c r="A1209" t="str">
        <v>7/27/12</v>
      </c>
      <c r="B1209">
        <v>19.8</v>
      </c>
      <c r="C1209">
        <v>19.86</v>
      </c>
      <c r="D1209" s="1">
        <v>19.62</v>
      </c>
      <c r="E1209">
        <v>19.8</v>
      </c>
      <c r="F1209">
        <v>19.8</v>
      </c>
      <c r="G1209">
        <v>1.412305866978143</v>
      </c>
      <c r="H1209">
        <v>19.495999999999999</v>
      </c>
      <c r="I1209">
        <v>19.677499999999998</v>
      </c>
      <c r="J1209">
        <v>19.727333000000002</v>
      </c>
      <c r="K1209">
        <v>19.848500000000001</v>
      </c>
      <c r="L1209">
        <v>19.783460000000002</v>
      </c>
      <c r="M1209">
        <v>51.549038000000003</v>
      </c>
      <c r="N1209" s="1">
        <f>-100*(_xll.FDS($A$1,"P_PRICE_HIGH("&amp;A1209&amp;","&amp;A1209&amp;"-14D,,,,""PRICE"",""INTRA"")") - B1209)/(_xll.FDS($A$1,"P_PRICE_HIGH("&amp;A1209&amp;","&amp;A1209&amp;"-14D,,,,""PRICE"",""INTRA"")") - _xll.FDS($A$1,"P_PRICE_LOW("&amp;A1209&amp;","&amp;A1209&amp;"-14D,,,,""PRICE"",""INTRA"")"))</f>
        <v>-1919.3560005061699</v>
      </c>
      <c r="O1209">
        <v>-648</v>
      </c>
      <c r="P1209">
        <v>1.3845621673881481</v>
      </c>
      <c r="Q1209">
        <v>1.2137845587695451</v>
      </c>
      <c r="R1209">
        <v>8.4771095211558833</v>
      </c>
      <c r="S1209">
        <v>7.7359714750779602</v>
      </c>
      <c r="T1209">
        <v>11.729756121974569</v>
      </c>
      <c r="U1209">
        <v>10.69145640512815</v>
      </c>
      <c r="V1209">
        <v>3.6551723765089958</v>
      </c>
      <c r="W1209">
        <v>4.075895886934525</v>
      </c>
      <c r="X1209">
        <v>98.158578132011627</v>
      </c>
      <c r="Y1209">
        <v>38.920160199616276</v>
      </c>
      <c r="Z1209">
        <v>-1.765729365054139</v>
      </c>
      <c r="AA1209">
        <v>1.7819647025497229</v>
      </c>
      <c r="AB1209">
        <v>9.9829659325712203</v>
      </c>
      <c r="AC1209">
        <v>9.5685446834075787</v>
      </c>
      <c r="AD1209">
        <v>10.68880841084858</v>
      </c>
      <c r="AE1209">
        <v>58.611358559569886</v>
      </c>
    </row>
    <row r="1210" spans="1:31" x14ac:dyDescent="0.25">
      <c r="A1210" t="str">
        <v>7/30/12</v>
      </c>
      <c r="B1210">
        <v>20.149999999999999</v>
      </c>
      <c r="C1210">
        <v>20.149999999999999</v>
      </c>
      <c r="D1210" s="1">
        <v>19.899999999999999</v>
      </c>
      <c r="E1210">
        <v>20.149999999999999</v>
      </c>
      <c r="F1210">
        <v>20.149999999999999</v>
      </c>
      <c r="G1210">
        <v>1.377559210433567</v>
      </c>
      <c r="H1210">
        <v>19.617999999999999</v>
      </c>
      <c r="I1210">
        <v>19.73</v>
      </c>
      <c r="J1210">
        <v>19.741333000000001</v>
      </c>
      <c r="K1210">
        <v>19.858000000000001</v>
      </c>
      <c r="L1210">
        <v>19.797692999999999</v>
      </c>
      <c r="M1210">
        <v>57.195343000000001</v>
      </c>
      <c r="N1210" s="1">
        <f>-100*(_xll.FDS($A$1,"P_PRICE_HIGH("&amp;A1210&amp;","&amp;A1210&amp;"-14D,,,,""PRICE"",""INTRA"")") - B1210)/(_xll.FDS($A$1,"P_PRICE_HIGH("&amp;A1210&amp;","&amp;A1210&amp;"-14D,,,,""PRICE"",""INTRA"")") - _xll.FDS($A$1,"P_PRICE_LOW("&amp;A1210&amp;","&amp;A1210&amp;"-14D,,,,""PRICE"",""INTRA"")"))</f>
        <v>-2076.7366105423462</v>
      </c>
      <c r="O1210">
        <v>-606</v>
      </c>
      <c r="P1210">
        <v>1.3960305536304749</v>
      </c>
      <c r="Q1210">
        <v>1.234302150227329</v>
      </c>
      <c r="R1210">
        <v>8.5507297617747078</v>
      </c>
      <c r="S1210">
        <v>7.8563541088201756</v>
      </c>
      <c r="T1210">
        <v>11.794999925763889</v>
      </c>
      <c r="U1210">
        <v>10.809603233956549</v>
      </c>
      <c r="V1210">
        <v>3.622678261319265</v>
      </c>
      <c r="W1210">
        <v>4.0089950300088146</v>
      </c>
      <c r="X1210">
        <v>96.970432903708897</v>
      </c>
      <c r="Y1210">
        <v>39.032623020888828</v>
      </c>
      <c r="Z1210">
        <v>-1.8907987144018641</v>
      </c>
      <c r="AA1210">
        <v>1.153708850422922</v>
      </c>
      <c r="AB1210">
        <v>9.8917390908012344</v>
      </c>
      <c r="AC1210">
        <v>9.7557600339761574</v>
      </c>
      <c r="AD1210">
        <v>10.793695791662749</v>
      </c>
      <c r="AE1210">
        <v>58.490401237679073</v>
      </c>
    </row>
    <row r="1211" spans="1:31" x14ac:dyDescent="0.25">
      <c r="A1211" t="str">
        <v>7/31/12</v>
      </c>
      <c r="B1211">
        <v>20.3</v>
      </c>
      <c r="C1211">
        <v>20.399999999999999</v>
      </c>
      <c r="D1211" s="1">
        <v>20.100000000000001</v>
      </c>
      <c r="E1211">
        <v>20.3</v>
      </c>
      <c r="F1211">
        <v>20.3</v>
      </c>
      <c r="G1211">
        <v>1.348818674392263</v>
      </c>
      <c r="H1211">
        <v>19.806000000000001</v>
      </c>
      <c r="I1211">
        <v>19.79</v>
      </c>
      <c r="J1211">
        <v>19.768000000000001</v>
      </c>
      <c r="K1211">
        <v>19.860499999999998</v>
      </c>
      <c r="L1211">
        <v>19.82846</v>
      </c>
      <c r="M1211">
        <v>59.380127000000002</v>
      </c>
      <c r="N1211" s="1">
        <f>-100*(_xll.FDS($A$1,"P_PRICE_HIGH("&amp;A1211&amp;","&amp;A1211&amp;"-14D,,,,""PRICE"",""INTRA"")") - B1211)/(_xll.FDS($A$1,"P_PRICE_HIGH("&amp;A1211&amp;","&amp;A1211&amp;"-14D,,,,""PRICE"",""INTRA"")") - _xll.FDS($A$1,"P_PRICE_LOW("&amp;A1211&amp;","&amp;A1211&amp;"-14D,,,,""PRICE"",""INTRA"")"))</f>
        <v>-1754.6376054604855</v>
      </c>
      <c r="O1211">
        <v>-577</v>
      </c>
      <c r="P1211">
        <v>1.404855235487948</v>
      </c>
      <c r="Q1211">
        <v>1.249484847108512</v>
      </c>
      <c r="R1211">
        <v>8.5887900559439778</v>
      </c>
      <c r="S1211">
        <v>7.9388981957661926</v>
      </c>
      <c r="T1211">
        <v>11.818159817654861</v>
      </c>
      <c r="U1211">
        <v>10.85480458402667</v>
      </c>
      <c r="V1211">
        <v>3.5973155902582201</v>
      </c>
      <c r="W1211">
        <v>3.9628258444152298</v>
      </c>
      <c r="X1211">
        <v>93.990094584320772</v>
      </c>
      <c r="Y1211">
        <v>39.042520549543362</v>
      </c>
      <c r="Z1211">
        <v>-1.674036174027097</v>
      </c>
      <c r="AA1211">
        <v>0.4890135606057836</v>
      </c>
      <c r="AB1211">
        <v>9.8642106520675235</v>
      </c>
      <c r="AC1211">
        <v>9.8719243674550849</v>
      </c>
      <c r="AD1211">
        <v>10.862487326991831</v>
      </c>
      <c r="AE1211">
        <v>58.331732916403773</v>
      </c>
    </row>
    <row r="1212" spans="1:31" x14ac:dyDescent="0.25">
      <c r="A1212" t="str">
        <v>8/01/12</v>
      </c>
      <c r="B1212">
        <v>20.3</v>
      </c>
      <c r="C1212">
        <v>20.45</v>
      </c>
      <c r="D1212" s="1">
        <v>20.149999999999999</v>
      </c>
      <c r="E1212">
        <v>20.399999999999999</v>
      </c>
      <c r="F1212">
        <v>20.399999999999999</v>
      </c>
      <c r="G1212">
        <v>1.3474470428764791</v>
      </c>
      <c r="H1212">
        <v>19.989999999999998</v>
      </c>
      <c r="I1212">
        <v>19.848333</v>
      </c>
      <c r="J1212">
        <v>19.792000000000002</v>
      </c>
      <c r="K1212">
        <v>19.865500000000001</v>
      </c>
      <c r="L1212">
        <v>19.863077000000001</v>
      </c>
      <c r="M1212">
        <v>59.380127000000002</v>
      </c>
      <c r="N1212" s="1">
        <f>-100*(_xll.FDS($A$1,"P_PRICE_HIGH("&amp;A1212&amp;","&amp;A1212&amp;"-14D,,,,""PRICE"",""INTRA"")") - B1212)/(_xll.FDS($A$1,"P_PRICE_HIGH("&amp;A1212&amp;","&amp;A1212&amp;"-14D,,,,""PRICE"",""INTRA"")") - _xll.FDS($A$1,"P_PRICE_LOW("&amp;A1212&amp;","&amp;A1212&amp;"-14D,,,,""PRICE"",""INTRA"")"))</f>
        <v>-1672.8198396068458</v>
      </c>
      <c r="O1212">
        <v>-562</v>
      </c>
      <c r="P1212">
        <v>1.4043347465291149</v>
      </c>
      <c r="Q1212">
        <v>1.249122745298529</v>
      </c>
      <c r="R1212">
        <v>8.5855177540606942</v>
      </c>
      <c r="S1212">
        <v>7.9350040180744248</v>
      </c>
      <c r="T1212">
        <v>11.80999505991308</v>
      </c>
      <c r="U1212">
        <v>10.81723542106911</v>
      </c>
      <c r="V1212">
        <v>3.5975553118876902</v>
      </c>
      <c r="W1212">
        <v>3.9632976778280309</v>
      </c>
      <c r="X1212">
        <v>61.630329213094328</v>
      </c>
      <c r="Y1212">
        <v>39.07788840166377</v>
      </c>
      <c r="Z1212">
        <v>-1.736922377622625</v>
      </c>
      <c r="AA1212">
        <v>0.54522389637943736</v>
      </c>
      <c r="AB1212">
        <v>9.7325246912182575</v>
      </c>
      <c r="AC1212">
        <v>9.8794974870969234</v>
      </c>
      <c r="AD1212">
        <v>10.861713829785151</v>
      </c>
      <c r="AE1212">
        <v>58.326393684271572</v>
      </c>
    </row>
    <row r="1213" spans="1:31" x14ac:dyDescent="0.25">
      <c r="A1213" t="str">
        <v>8/02/12</v>
      </c>
      <c r="B1213">
        <v>20.25</v>
      </c>
      <c r="C1213">
        <v>20.3</v>
      </c>
      <c r="D1213" s="1">
        <v>20.149999999999999</v>
      </c>
      <c r="E1213">
        <v>20.25</v>
      </c>
      <c r="F1213">
        <v>20.25</v>
      </c>
      <c r="G1213">
        <v>1.337912508258335</v>
      </c>
      <c r="H1213">
        <v>20.16</v>
      </c>
      <c r="I1213">
        <v>19.872499999999999</v>
      </c>
      <c r="J1213">
        <v>19.840665999999999</v>
      </c>
      <c r="K1213">
        <v>19.860499999999998</v>
      </c>
      <c r="L1213">
        <v>19.891923999999999</v>
      </c>
      <c r="M1213">
        <v>58.231124999999999</v>
      </c>
      <c r="N1213" s="1">
        <f>-100*(_xll.FDS($A$1,"P_PRICE_HIGH("&amp;A1213&amp;","&amp;A1213&amp;"-14D,,,,""PRICE"",""INTRA"")") - B1213)/(_xll.FDS($A$1,"P_PRICE_HIGH("&amp;A1213&amp;","&amp;A1213&amp;"-14D,,,,""PRICE"",""INTRA"")") - _xll.FDS($A$1,"P_PRICE_LOW("&amp;A1213&amp;","&amp;A1213&amp;"-14D,,,,""PRICE"",""INTRA"")"))</f>
        <v>-1672.8240471922807</v>
      </c>
      <c r="O1213">
        <v>-582</v>
      </c>
      <c r="P1213">
        <v>1.399452446403751</v>
      </c>
      <c r="Q1213">
        <v>1.242092064353691</v>
      </c>
      <c r="R1213">
        <v>8.5144698982104003</v>
      </c>
      <c r="S1213">
        <v>7.8240727247202546</v>
      </c>
      <c r="T1213">
        <v>11.75740848971094</v>
      </c>
      <c r="U1213">
        <v>10.75530511675634</v>
      </c>
      <c r="V1213">
        <v>3.610210660115849</v>
      </c>
      <c r="W1213">
        <v>3.971846102537433</v>
      </c>
      <c r="X1213">
        <v>10.887897655260071</v>
      </c>
      <c r="Y1213">
        <v>38.874691371408559</v>
      </c>
      <c r="Z1213">
        <v>-1.796458505862256</v>
      </c>
      <c r="AA1213">
        <v>0.72018777776152276</v>
      </c>
      <c r="AB1213">
        <v>9.779223237102368</v>
      </c>
      <c r="AC1213">
        <v>9.8058271570254085</v>
      </c>
      <c r="AD1213">
        <v>10.81617700516029</v>
      </c>
      <c r="AE1213">
        <v>58.317498323059333</v>
      </c>
    </row>
    <row r="1214" spans="1:31" x14ac:dyDescent="0.25">
      <c r="A1214" t="str">
        <v>8/03/12</v>
      </c>
      <c r="B1214">
        <v>20.2</v>
      </c>
      <c r="C1214">
        <v>20.2</v>
      </c>
      <c r="D1214" s="1">
        <v>19.920000000000002</v>
      </c>
      <c r="E1214">
        <v>20.2</v>
      </c>
      <c r="F1214">
        <v>20.2</v>
      </c>
      <c r="G1214">
        <v>1.337923011645302</v>
      </c>
      <c r="H1214">
        <v>20.239999999999998</v>
      </c>
      <c r="I1214">
        <v>19.910833</v>
      </c>
      <c r="J1214">
        <v>19.882000000000001</v>
      </c>
      <c r="K1214">
        <v>19.855499999999999</v>
      </c>
      <c r="L1214">
        <v>19.911154</v>
      </c>
      <c r="M1214">
        <v>57.042453999999999</v>
      </c>
      <c r="N1214" s="1">
        <f>-100*(_xll.FDS($A$1,"P_PRICE_HIGH("&amp;A1214&amp;","&amp;A1214&amp;"-14D,,,,""PRICE"",""INTRA"")") - B1214)/(_xll.FDS($A$1,"P_PRICE_HIGH("&amp;A1214&amp;","&amp;A1214&amp;"-14D,,,,""PRICE"",""INTRA"")") - _xll.FDS($A$1,"P_PRICE_LOW("&amp;A1214&amp;","&amp;A1214&amp;"-14D,,,,""PRICE"",""INTRA"")"))</f>
        <v>-1672.8282547777158</v>
      </c>
      <c r="O1214">
        <v>-589</v>
      </c>
      <c r="P1214">
        <v>1.396417307165895</v>
      </c>
      <c r="Q1214">
        <v>1.237863357454255</v>
      </c>
      <c r="R1214">
        <v>8.5093946061942738</v>
      </c>
      <c r="S1214">
        <v>7.8143077068341924</v>
      </c>
      <c r="T1214">
        <v>11.76229716541768</v>
      </c>
      <c r="U1214">
        <v>10.7629678690354</v>
      </c>
      <c r="V1214">
        <v>3.624014841494914</v>
      </c>
      <c r="W1214">
        <v>3.9888756915043548</v>
      </c>
      <c r="X1214">
        <v>48.110180668136472</v>
      </c>
      <c r="Y1214">
        <v>38.959200794390533</v>
      </c>
      <c r="Z1214">
        <v>-1.4237348022340559</v>
      </c>
      <c r="AA1214">
        <v>1.468901684954121</v>
      </c>
      <c r="AB1214">
        <v>9.8702417123598973</v>
      </c>
      <c r="AC1214">
        <v>9.7847325639142717</v>
      </c>
      <c r="AD1214">
        <v>10.804366869157629</v>
      </c>
      <c r="AE1214">
        <v>58.551266652651307</v>
      </c>
    </row>
    <row r="1215" spans="1:31" x14ac:dyDescent="0.25">
      <c r="A1215" t="str">
        <v>8/06/12</v>
      </c>
      <c r="B1215">
        <v>20.5</v>
      </c>
      <c r="C1215">
        <v>20.65</v>
      </c>
      <c r="D1215" s="1">
        <v>20.5</v>
      </c>
      <c r="E1215">
        <v>20.55</v>
      </c>
      <c r="F1215">
        <v>20.55</v>
      </c>
      <c r="G1215">
        <v>1.310104211292807</v>
      </c>
      <c r="H1215">
        <v>20.309999999999999</v>
      </c>
      <c r="I1215">
        <v>19.944165999999999</v>
      </c>
      <c r="J1215">
        <v>19.942</v>
      </c>
      <c r="K1215">
        <v>19.883500000000002</v>
      </c>
      <c r="L1215">
        <v>19.948847000000001</v>
      </c>
      <c r="M1215">
        <v>62.048267000000003</v>
      </c>
      <c r="N1215" s="1">
        <f>-100*(_xll.FDS($A$1,"P_PRICE_HIGH("&amp;A1215&amp;","&amp;A1215&amp;"-14D,,,,""PRICE"",""INTRA"")") - B1215)/(_xll.FDS($A$1,"P_PRICE_HIGH("&amp;A1215&amp;","&amp;A1215&amp;"-14D,,,,""PRICE"",""INTRA"")") - _xll.FDS($A$1,"P_PRICE_LOW("&amp;A1215&amp;","&amp;A1215&amp;"-14D,,,,""PRICE"",""INTRA"")"))</f>
        <v>-1453.657900645321</v>
      </c>
      <c r="O1215">
        <v>-547</v>
      </c>
      <c r="P1215">
        <v>1.408052958235253</v>
      </c>
      <c r="Q1215">
        <v>1.259215036780674</v>
      </c>
      <c r="R1215">
        <v>8.6419437139820268</v>
      </c>
      <c r="S1215">
        <v>7.9982621185870109</v>
      </c>
      <c r="T1215">
        <v>11.861494016199741</v>
      </c>
      <c r="U1215">
        <v>10.915980036473311</v>
      </c>
      <c r="V1215">
        <v>3.5870362312266342</v>
      </c>
      <c r="W1215">
        <v>3.923042809757979</v>
      </c>
      <c r="X1215">
        <v>98.572235859596418</v>
      </c>
      <c r="Y1215">
        <v>39.036011548991553</v>
      </c>
      <c r="Z1215">
        <v>-1.2293264501999881</v>
      </c>
      <c r="AA1215">
        <v>0.58363466554434562</v>
      </c>
      <c r="AB1215">
        <v>9.7431118915645811</v>
      </c>
      <c r="AC1215">
        <v>9.9684567922986211</v>
      </c>
      <c r="AD1215">
        <v>10.911719955266459</v>
      </c>
      <c r="AE1215">
        <v>58.331072901500548</v>
      </c>
    </row>
    <row r="1216" spans="1:31" x14ac:dyDescent="0.25">
      <c r="A1216" t="str">
        <v>8/07/12</v>
      </c>
      <c r="B1216">
        <v>20.6</v>
      </c>
      <c r="C1216">
        <v>20.65</v>
      </c>
      <c r="D1216" s="1">
        <v>20.5</v>
      </c>
      <c r="E1216">
        <v>20.6</v>
      </c>
      <c r="F1216">
        <v>20.6</v>
      </c>
      <c r="G1216">
        <v>1.3097515857123829</v>
      </c>
      <c r="H1216">
        <v>20.37</v>
      </c>
      <c r="I1216">
        <v>19.981667000000002</v>
      </c>
      <c r="J1216">
        <v>19.984667000000002</v>
      </c>
      <c r="K1216">
        <v>19.918500000000002</v>
      </c>
      <c r="L1216">
        <v>19.973461</v>
      </c>
      <c r="M1216">
        <v>63.572082999999999</v>
      </c>
      <c r="N1216" s="1">
        <f>-100*(_xll.FDS($A$1,"P_PRICE_HIGH("&amp;A1216&amp;","&amp;A1216&amp;"-14D,,,,""PRICE"",""INTRA"")") - B1216)/(_xll.FDS($A$1,"P_PRICE_HIGH("&amp;A1216&amp;","&amp;A1216&amp;"-14D,,,,""PRICE"",""INTRA"")") - _xll.FDS($A$1,"P_PRICE_LOW("&amp;A1216&amp;","&amp;A1216&amp;"-14D,,,,""PRICE"",""INTRA"")"))</f>
        <v>-1428.8013764370485</v>
      </c>
      <c r="O1216">
        <v>-523</v>
      </c>
      <c r="P1216">
        <v>1.4101620813856279</v>
      </c>
      <c r="Q1216">
        <v>1.2636403454492811</v>
      </c>
      <c r="R1216">
        <v>8.6672860773652118</v>
      </c>
      <c r="S1216">
        <v>8.0362469340346649</v>
      </c>
      <c r="T1216">
        <v>11.891759811285651</v>
      </c>
      <c r="U1216">
        <v>10.95537741274941</v>
      </c>
      <c r="V1216">
        <v>3.5801995106814002</v>
      </c>
      <c r="W1216">
        <v>3.9095307542024331</v>
      </c>
      <c r="X1216">
        <v>71.966823595890091</v>
      </c>
      <c r="Y1216">
        <v>39.043065938551791</v>
      </c>
      <c r="Z1216">
        <v>-1.23359107629609</v>
      </c>
      <c r="AA1216">
        <v>0.32816877242276232</v>
      </c>
      <c r="AB1216">
        <v>9.804142333841849</v>
      </c>
      <c r="AC1216">
        <v>10.00472473821212</v>
      </c>
      <c r="AD1216">
        <v>10.935802353739399</v>
      </c>
      <c r="AE1216">
        <v>58.259538715705297</v>
      </c>
    </row>
    <row r="1217" spans="1:31" x14ac:dyDescent="0.25">
      <c r="A1217" t="str">
        <v>8/08/12</v>
      </c>
      <c r="B1217">
        <v>20.55</v>
      </c>
      <c r="C1217">
        <v>20.75</v>
      </c>
      <c r="D1217" s="1">
        <v>20.5</v>
      </c>
      <c r="E1217">
        <v>20.6</v>
      </c>
      <c r="F1217">
        <v>20.6</v>
      </c>
      <c r="G1217">
        <v>1.31300887741385</v>
      </c>
      <c r="H1217">
        <v>20.420000000000002</v>
      </c>
      <c r="I1217">
        <v>20.065833999999999</v>
      </c>
      <c r="J1217">
        <v>20.038665999999999</v>
      </c>
      <c r="K1217">
        <v>19.949000000000002</v>
      </c>
      <c r="L1217">
        <v>19.984999999999999</v>
      </c>
      <c r="M1217">
        <v>62.226739999999999</v>
      </c>
      <c r="N1217" s="1">
        <f>-100*(_xll.FDS($A$1,"P_PRICE_HIGH("&amp;A1217&amp;","&amp;A1217&amp;"-14D,,,,""PRICE"",""INTRA"")") - B1217)/(_xll.FDS($A$1,"P_PRICE_HIGH("&amp;A1217&amp;","&amp;A1217&amp;"-14D,,,,""PRICE"",""INTRA"")") - _xll.FDS($A$1,"P_PRICE_LOW("&amp;A1217&amp;","&amp;A1217&amp;"-14D,,,,""PRICE"",""INTRA"")"))</f>
        <v>-1364.3013211210243</v>
      </c>
      <c r="O1217">
        <v>-523</v>
      </c>
      <c r="P1217">
        <v>1.408434832915493</v>
      </c>
      <c r="Q1217">
        <v>1.2615680397115221</v>
      </c>
      <c r="R1217">
        <v>8.6595939176255605</v>
      </c>
      <c r="S1217">
        <v>8.0300972602241121</v>
      </c>
      <c r="T1217">
        <v>11.870616676641241</v>
      </c>
      <c r="U1217">
        <v>10.91858265883042</v>
      </c>
      <c r="V1217">
        <v>3.5810136227730109</v>
      </c>
      <c r="W1217">
        <v>3.9065311693894058</v>
      </c>
      <c r="X1217">
        <v>31.839515741988471</v>
      </c>
      <c r="Y1217">
        <v>39.033835846682088</v>
      </c>
      <c r="Z1217">
        <v>-1.3354793312506239</v>
      </c>
      <c r="AA1217">
        <v>0.42556319445330448</v>
      </c>
      <c r="AB1217">
        <v>9.7229321520933425</v>
      </c>
      <c r="AC1217">
        <v>10.009529192307109</v>
      </c>
      <c r="AD1217">
        <v>10.93527677064789</v>
      </c>
      <c r="AE1217">
        <v>58.28405911396122</v>
      </c>
    </row>
    <row r="1218" spans="1:31" x14ac:dyDescent="0.25">
      <c r="A1218" t="str">
        <v>8/09/12</v>
      </c>
      <c r="B1218">
        <v>20.8</v>
      </c>
      <c r="C1218">
        <v>20.85</v>
      </c>
      <c r="D1218" s="1">
        <v>20.65</v>
      </c>
      <c r="E1218">
        <v>20.85</v>
      </c>
      <c r="F1218">
        <v>20.85</v>
      </c>
      <c r="G1218">
        <v>1.21662129060974</v>
      </c>
      <c r="H1218">
        <v>20.53</v>
      </c>
      <c r="I1218">
        <v>20.185832999999999</v>
      </c>
      <c r="J1218">
        <v>20.085332999999999</v>
      </c>
      <c r="K1218">
        <v>20.013000000000002</v>
      </c>
      <c r="L1218">
        <v>20.008078000000001</v>
      </c>
      <c r="M1218">
        <v>66.090760000000003</v>
      </c>
      <c r="N1218" s="1">
        <f>-100*(_xll.FDS($A$1,"P_PRICE_HIGH("&amp;A1218&amp;","&amp;A1218&amp;"-14D,,,,""PRICE"",""INTRA"")") - B1218)/(_xll.FDS($A$1,"P_PRICE_HIGH("&amp;A1218&amp;","&amp;A1218&amp;"-14D,,,,""PRICE"",""INTRA"")") - _xll.FDS($A$1,"P_PRICE_LOW("&amp;A1218&amp;","&amp;A1218&amp;"-14D,,,,""PRICE"",""INTRA"")"))</f>
        <v>-1275.872634386955</v>
      </c>
      <c r="O1218">
        <v>-488</v>
      </c>
      <c r="P1218">
        <v>1.41695804247821</v>
      </c>
      <c r="Q1218">
        <v>1.2751821827535801</v>
      </c>
      <c r="R1218">
        <v>8.708893933137885</v>
      </c>
      <c r="S1218">
        <v>8.1186635064784909</v>
      </c>
      <c r="T1218">
        <v>11.94207257783367</v>
      </c>
      <c r="U1218">
        <v>11.03126905989823</v>
      </c>
      <c r="V1218">
        <v>3.5503940314321731</v>
      </c>
      <c r="W1218">
        <v>3.85098692307051</v>
      </c>
      <c r="X1218">
        <v>94.284417185141834</v>
      </c>
      <c r="Y1218">
        <v>38.912912855135772</v>
      </c>
      <c r="Z1218">
        <v>-1.1421994808821241</v>
      </c>
      <c r="AA1218">
        <v>6.7117929897121412E-2</v>
      </c>
      <c r="AB1218">
        <v>9.5306598750407332</v>
      </c>
      <c r="AC1218">
        <v>10.12190952911452</v>
      </c>
      <c r="AD1218">
        <v>10.999826000433909</v>
      </c>
      <c r="AE1218">
        <v>58.222701530112147</v>
      </c>
    </row>
    <row r="1219" spans="1:31" x14ac:dyDescent="0.25">
      <c r="A1219" t="str">
        <v>8/10/12</v>
      </c>
      <c r="B1219">
        <v>20.65</v>
      </c>
      <c r="C1219">
        <v>20.8</v>
      </c>
      <c r="D1219" s="1">
        <v>20.55</v>
      </c>
      <c r="E1219">
        <v>20.7</v>
      </c>
      <c r="F1219">
        <v>20.7</v>
      </c>
      <c r="G1219">
        <v>1.2387242848017961</v>
      </c>
      <c r="H1219">
        <v>20.62</v>
      </c>
      <c r="I1219">
        <v>20.291665999999999</v>
      </c>
      <c r="J1219">
        <v>20.118668</v>
      </c>
      <c r="K1219">
        <v>20.066500000000001</v>
      </c>
      <c r="L1219">
        <v>20.019615000000002</v>
      </c>
      <c r="M1219">
        <v>61.993113999999998</v>
      </c>
      <c r="N1219" s="1">
        <f>-100*(_xll.FDS($A$1,"P_PRICE_HIGH("&amp;A1219&amp;","&amp;A1219&amp;"-14D,,,,""PRICE"",""INTRA"")") - B1219)/(_xll.FDS($A$1,"P_PRICE_HIGH("&amp;A1219&amp;","&amp;A1219&amp;"-14D,,,,""PRICE"",""INTRA"")") - _xll.FDS($A$1,"P_PRICE_LOW("&amp;A1219&amp;","&amp;A1219&amp;"-14D,,,,""PRICE"",""INTRA"")"))</f>
        <v>-1275.8820716730429</v>
      </c>
      <c r="O1219">
        <v>-501</v>
      </c>
      <c r="P1219">
        <v>1.411929393919281</v>
      </c>
      <c r="Q1219">
        <v>1.2676610213844119</v>
      </c>
      <c r="R1219">
        <v>8.6692707485071985</v>
      </c>
      <c r="S1219">
        <v>8.1373449808941558</v>
      </c>
      <c r="T1219">
        <v>11.8988801027603</v>
      </c>
      <c r="U1219">
        <v>10.988204587109561</v>
      </c>
      <c r="V1219">
        <v>3.5613795152055778</v>
      </c>
      <c r="W1219">
        <v>3.8683788308048821</v>
      </c>
      <c r="X1219">
        <v>13.001039812623819</v>
      </c>
      <c r="Y1219">
        <v>38.869639107905307</v>
      </c>
      <c r="Z1219">
        <v>-0.9845934752714014</v>
      </c>
      <c r="AA1219">
        <v>0.1828217137589607</v>
      </c>
      <c r="AB1219">
        <v>9.5063381048996014</v>
      </c>
      <c r="AC1219">
        <v>10.065030116698169</v>
      </c>
      <c r="AD1219">
        <v>10.96183948022043</v>
      </c>
      <c r="AE1219">
        <v>58.245586743930467</v>
      </c>
    </row>
    <row r="1220" spans="1:31" x14ac:dyDescent="0.25">
      <c r="A1220" t="str">
        <v>8/13/12</v>
      </c>
      <c r="B1220">
        <v>20.6</v>
      </c>
      <c r="C1220">
        <v>20.7</v>
      </c>
      <c r="D1220" s="1">
        <v>20.55</v>
      </c>
      <c r="E1220">
        <v>20.6</v>
      </c>
      <c r="F1220">
        <v>20.6</v>
      </c>
      <c r="G1220">
        <v>1.243510185000261</v>
      </c>
      <c r="H1220">
        <v>20.64</v>
      </c>
      <c r="I1220">
        <v>20.391666000000001</v>
      </c>
      <c r="J1220">
        <v>20.189333000000001</v>
      </c>
      <c r="K1220">
        <v>20.116499999999998</v>
      </c>
      <c r="L1220">
        <v>20.031154999999998</v>
      </c>
      <c r="M1220">
        <v>60.643405999999999</v>
      </c>
      <c r="N1220" s="1">
        <f>-100*(_xll.FDS($A$1,"P_PRICE_HIGH("&amp;A1220&amp;","&amp;A1220&amp;"-14D,,,,""PRICE"",""INTRA"")") - B1220)/(_xll.FDS($A$1,"P_PRICE_HIGH("&amp;A1220&amp;","&amp;A1220&amp;"-14D,,,,""PRICE"",""INTRA"")") - _xll.FDS($A$1,"P_PRICE_LOW("&amp;A1220&amp;","&amp;A1220&amp;"-14D,,,,""PRICE"",""INTRA"")"))</f>
        <v>-1275.8852174350725</v>
      </c>
      <c r="O1220">
        <v>-519</v>
      </c>
      <c r="P1220">
        <v>1.408112981630683</v>
      </c>
      <c r="Q1220">
        <v>1.263501094718732</v>
      </c>
      <c r="R1220">
        <v>8.6372930679605631</v>
      </c>
      <c r="S1220">
        <v>8.0912079078187631</v>
      </c>
      <c r="T1220">
        <v>11.91710779485288</v>
      </c>
      <c r="U1220">
        <v>11.022816372515219</v>
      </c>
      <c r="V1220">
        <v>3.568812129869265</v>
      </c>
      <c r="W1220">
        <v>3.8817710838150692</v>
      </c>
      <c r="X1220">
        <v>26.923180745917339</v>
      </c>
      <c r="Y1220">
        <v>38.868628717544723</v>
      </c>
      <c r="Z1220">
        <v>-0.95389158490336912</v>
      </c>
      <c r="AA1220">
        <v>0.1628133785403548</v>
      </c>
      <c r="AB1220">
        <v>9.4933228339608746</v>
      </c>
      <c r="AC1220">
        <v>10.030129395336139</v>
      </c>
      <c r="AD1220">
        <v>10.93651662290827</v>
      </c>
      <c r="AE1220">
        <v>61.312583053215768</v>
      </c>
    </row>
    <row r="1221" spans="1:31" x14ac:dyDescent="0.25">
      <c r="A1221" t="str">
        <v>8/14/12</v>
      </c>
      <c r="B1221">
        <v>20.85</v>
      </c>
      <c r="C1221">
        <v>20.85</v>
      </c>
      <c r="D1221" s="1">
        <v>20.6</v>
      </c>
      <c r="E1221">
        <v>20.85</v>
      </c>
      <c r="F1221">
        <v>20.85</v>
      </c>
      <c r="G1221">
        <v>1.2098087673488589</v>
      </c>
      <c r="H1221">
        <v>20.69</v>
      </c>
      <c r="I1221">
        <v>20.479165999999999</v>
      </c>
      <c r="J1221">
        <v>20.288665999999999</v>
      </c>
      <c r="K1221">
        <v>20.161000000000001</v>
      </c>
      <c r="L1221">
        <v>20.066154000000001</v>
      </c>
      <c r="M1221">
        <v>64.773169999999993</v>
      </c>
      <c r="N1221" s="1">
        <f>-100*(_xll.FDS($A$1,"P_PRICE_HIGH("&amp;A1221&amp;","&amp;A1221&amp;"-14D,,,,""PRICE"",""INTRA"")") - B1221)/(_xll.FDS($A$1,"P_PRICE_HIGH("&amp;A1221&amp;","&amp;A1221&amp;"-14D,,,,""PRICE"",""INTRA"")") - _xll.FDS($A$1,"P_PRICE_LOW("&amp;A1221&amp;","&amp;A1221&amp;"-14D,,,,""PRICE"",""INTRA"")"))</f>
        <v>-1275.8694886249255</v>
      </c>
      <c r="O1221">
        <v>-487</v>
      </c>
      <c r="P1221">
        <v>1.4166224376009</v>
      </c>
      <c r="Q1221">
        <v>1.277707939584791</v>
      </c>
      <c r="R1221">
        <v>8.6862055115228287</v>
      </c>
      <c r="S1221">
        <v>8.1573233336641593</v>
      </c>
      <c r="T1221">
        <v>12.01770142789684</v>
      </c>
      <c r="U1221">
        <v>11.177430812093681</v>
      </c>
      <c r="V1221">
        <v>3.5415179313550871</v>
      </c>
      <c r="W1221">
        <v>3.8368042043064738</v>
      </c>
      <c r="X1221">
        <v>87.227180221395059</v>
      </c>
      <c r="Y1221">
        <v>38.868940628826593</v>
      </c>
      <c r="Z1221">
        <v>-1.043313261350366</v>
      </c>
      <c r="AA1221">
        <v>-0.44361557471045038</v>
      </c>
      <c r="AB1221">
        <v>9.8716224139328599</v>
      </c>
      <c r="AC1221">
        <v>10.14855598023702</v>
      </c>
      <c r="AD1221">
        <v>11.027104375902979</v>
      </c>
      <c r="AE1221">
        <v>61.252338072511549</v>
      </c>
    </row>
    <row r="1222" spans="1:31" x14ac:dyDescent="0.25">
      <c r="A1222" t="str">
        <v>8/15/12</v>
      </c>
      <c r="B1222">
        <v>20.6</v>
      </c>
      <c r="C1222">
        <v>20.7</v>
      </c>
      <c r="D1222" s="1">
        <v>20.55</v>
      </c>
      <c r="E1222">
        <v>20.6</v>
      </c>
      <c r="F1222">
        <v>20.6</v>
      </c>
      <c r="G1222">
        <v>1.215646077535453</v>
      </c>
      <c r="H1222">
        <v>20.7</v>
      </c>
      <c r="I1222">
        <v>20.516666000000001</v>
      </c>
      <c r="J1222">
        <v>20.37</v>
      </c>
      <c r="K1222">
        <v>20.204000000000001</v>
      </c>
      <c r="L1222">
        <v>20.093077000000001</v>
      </c>
      <c r="M1222">
        <v>58.196728</v>
      </c>
      <c r="N1222" s="1">
        <f>-100*(_xll.FDS($A$1,"P_PRICE_HIGH("&amp;A1222&amp;","&amp;A1222&amp;"-14D,,,,""PRICE"",""INTRA"")") - B1222)/(_xll.FDS($A$1,"P_PRICE_HIGH("&amp;A1222&amp;","&amp;A1222&amp;"-14D,,,,""PRICE"",""INTRA"")") - _xll.FDS($A$1,"P_PRICE_LOW("&amp;A1222&amp;","&amp;A1222&amp;"-14D,,,,""PRICE"",""INTRA"")"))</f>
        <v>-1345.7893130176283</v>
      </c>
      <c r="O1222">
        <v>-524</v>
      </c>
      <c r="P1222">
        <v>1.405811384067065</v>
      </c>
      <c r="Q1222">
        <v>1.260895966569485</v>
      </c>
      <c r="R1222">
        <v>8.6763251239836414</v>
      </c>
      <c r="S1222">
        <v>8.1056937818854031</v>
      </c>
      <c r="T1222">
        <v>11.95961317714298</v>
      </c>
      <c r="U1222">
        <v>11.09316733281778</v>
      </c>
      <c r="V1222">
        <v>3.5701306485173969</v>
      </c>
      <c r="W1222">
        <v>3.8796452088736699</v>
      </c>
      <c r="X1222">
        <v>8.616664296889498</v>
      </c>
      <c r="Y1222">
        <v>38.832188966860087</v>
      </c>
      <c r="Z1222">
        <v>-1.111424925189233</v>
      </c>
      <c r="AA1222">
        <v>-0.28322078648766391</v>
      </c>
      <c r="AB1222">
        <v>9.8291398075371053</v>
      </c>
      <c r="AC1222">
        <v>10.026437429007739</v>
      </c>
      <c r="AD1222">
        <v>10.94471262994845</v>
      </c>
      <c r="AE1222">
        <v>61.239806139697897</v>
      </c>
    </row>
    <row r="1223" spans="1:31" x14ac:dyDescent="0.25">
      <c r="A1223" t="str">
        <v>8/16/12</v>
      </c>
      <c r="B1223">
        <v>20.5</v>
      </c>
      <c r="C1223">
        <v>20.75</v>
      </c>
      <c r="D1223" s="1">
        <v>20.45</v>
      </c>
      <c r="E1223">
        <v>20.5</v>
      </c>
      <c r="F1223">
        <v>20.5</v>
      </c>
      <c r="G1223">
        <v>1.1644688241793599</v>
      </c>
      <c r="H1223">
        <v>20.64</v>
      </c>
      <c r="I1223">
        <v>20.533332999999999</v>
      </c>
      <c r="J1223">
        <v>20.443332999999999</v>
      </c>
      <c r="K1223">
        <v>20.224</v>
      </c>
      <c r="L1223">
        <v>20.114614</v>
      </c>
      <c r="M1223">
        <v>55.758082999999999</v>
      </c>
      <c r="N1223" s="1">
        <f>-100*(_xll.FDS($A$1,"P_PRICE_HIGH("&amp;A1223&amp;","&amp;A1223&amp;"-14D,,,,""PRICE"",""INTRA"")") - B1223)/(_xll.FDS($A$1,"P_PRICE_HIGH("&amp;A1223&amp;","&amp;A1223&amp;"-14D,,,,""PRICE"",""INTRA"")") - _xll.FDS($A$1,"P_PRICE_LOW("&amp;A1223&amp;","&amp;A1223&amp;"-14D,,,,""PRICE"",""INTRA"")"))</f>
        <v>-1782.8158241758242</v>
      </c>
      <c r="O1223">
        <v>-540</v>
      </c>
      <c r="P1223">
        <v>1.401950366732339</v>
      </c>
      <c r="Q1223">
        <v>1.255907468478358</v>
      </c>
      <c r="R1223">
        <v>8.6510774718893497</v>
      </c>
      <c r="S1223">
        <v>8.0778607355202858</v>
      </c>
      <c r="T1223">
        <v>11.934871528879709</v>
      </c>
      <c r="U1223">
        <v>11.027702639760999</v>
      </c>
      <c r="V1223">
        <v>3.5769668362080842</v>
      </c>
      <c r="W1223">
        <v>3.886918928601049</v>
      </c>
      <c r="X1223">
        <v>20.28668198418686</v>
      </c>
      <c r="Y1223">
        <v>38.808584056754484</v>
      </c>
      <c r="Z1223">
        <v>-1.2382362074504429</v>
      </c>
      <c r="AA1223">
        <v>-0.13093236973414221</v>
      </c>
      <c r="AB1223">
        <v>9.8129330763088252</v>
      </c>
      <c r="AC1223">
        <v>10.001208407196669</v>
      </c>
      <c r="AD1223">
        <v>10.92675707904872</v>
      </c>
      <c r="AE1223">
        <v>61.187716274103757</v>
      </c>
    </row>
    <row r="1224" spans="1:31" x14ac:dyDescent="0.25">
      <c r="A1224" t="str">
        <v>8/17/12</v>
      </c>
      <c r="B1224">
        <v>20.7</v>
      </c>
      <c r="C1224">
        <v>20.75</v>
      </c>
      <c r="D1224" s="1">
        <v>20.6</v>
      </c>
      <c r="E1224">
        <v>20.7</v>
      </c>
      <c r="F1224">
        <v>20.7</v>
      </c>
      <c r="G1224">
        <v>1.1804593349544981</v>
      </c>
      <c r="H1224">
        <v>20.65</v>
      </c>
      <c r="I1224">
        <v>20.566668</v>
      </c>
      <c r="J1224">
        <v>20.503333999999999</v>
      </c>
      <c r="K1224">
        <v>20.2515</v>
      </c>
      <c r="L1224">
        <v>20.16</v>
      </c>
      <c r="M1224">
        <v>59.420529999999999</v>
      </c>
      <c r="N1224" s="1">
        <f>-100*(_xll.FDS($A$1,"P_PRICE_HIGH("&amp;A1224&amp;","&amp;A1224&amp;"-14D,,,,""PRICE"",""INTRA"")") - B1224)/(_xll.FDS($A$1,"P_PRICE_HIGH("&amp;A1224&amp;","&amp;A1224&amp;"-14D,,,,""PRICE"",""INTRA"")") - _xll.FDS($A$1,"P_PRICE_LOW("&amp;A1224&amp;","&amp;A1224&amp;"-14D,,,,""PRICE"",""INTRA"")"))</f>
        <v>-2397.9342556462184</v>
      </c>
      <c r="O1224">
        <v>-506</v>
      </c>
      <c r="P1224">
        <v>1.4080692222837889</v>
      </c>
      <c r="Q1224">
        <v>1.2657304130997009</v>
      </c>
      <c r="R1224">
        <v>8.6815909922424517</v>
      </c>
      <c r="S1224">
        <v>8.1231824648363453</v>
      </c>
      <c r="T1224">
        <v>11.935288213519931</v>
      </c>
      <c r="U1224">
        <v>11.041741488139751</v>
      </c>
      <c r="V1224">
        <v>3.5578530402430379</v>
      </c>
      <c r="W1224">
        <v>3.854154172444809</v>
      </c>
      <c r="X1224">
        <v>87.639425693442519</v>
      </c>
      <c r="Y1224">
        <v>38.797268596522763</v>
      </c>
      <c r="Z1224">
        <v>-1.272846194228028</v>
      </c>
      <c r="AA1224">
        <v>-0.26949184792151692</v>
      </c>
      <c r="AB1224">
        <v>9.5548385116824637</v>
      </c>
      <c r="AC1224">
        <v>10.082801657523071</v>
      </c>
      <c r="AD1224">
        <v>10.970796553424901</v>
      </c>
      <c r="AE1224">
        <v>61.165974047670247</v>
      </c>
    </row>
    <row r="1225" spans="1:31" x14ac:dyDescent="0.25">
      <c r="A1225" t="str">
        <v>8/20/12</v>
      </c>
      <c r="B1225">
        <v>20.65</v>
      </c>
      <c r="C1225">
        <v>20.75</v>
      </c>
      <c r="D1225" s="1">
        <v>20.399999999999999</v>
      </c>
      <c r="E1225">
        <v>20.7</v>
      </c>
      <c r="F1225">
        <v>20.7</v>
      </c>
      <c r="G1225">
        <v>0.91539707168968243</v>
      </c>
      <c r="H1225">
        <v>20.66</v>
      </c>
      <c r="I1225">
        <v>20.6</v>
      </c>
      <c r="J1225">
        <v>20.536667000000001</v>
      </c>
      <c r="K1225">
        <v>20.306999999999999</v>
      </c>
      <c r="L1225">
        <v>20.201155</v>
      </c>
      <c r="M1225">
        <v>58.125064999999999</v>
      </c>
      <c r="N1225" s="1">
        <f>-100*(_xll.FDS($A$1,"P_PRICE_HIGH("&amp;A1225&amp;","&amp;A1225&amp;"-14D,,,,""PRICE"",""INTRA"")") - B1225)/(_xll.FDS($A$1,"P_PRICE_HIGH("&amp;A1225&amp;","&amp;A1225&amp;"-14D,,,,""PRICE"",""INTRA"")") - _xll.FDS($A$1,"P_PRICE_LOW("&amp;A1225&amp;","&amp;A1225&amp;"-14D,,,,""PRICE"",""INTRA"")"))</f>
        <v>-2397.9401679082498</v>
      </c>
      <c r="O1225">
        <v>-504</v>
      </c>
      <c r="P1225">
        <v>1.4076509234649319</v>
      </c>
      <c r="Q1225">
        <v>1.26744426543608</v>
      </c>
      <c r="R1225">
        <v>8.6804182652093083</v>
      </c>
      <c r="S1225">
        <v>8.1428328995795116</v>
      </c>
      <c r="T1225">
        <v>11.92459791840321</v>
      </c>
      <c r="U1225">
        <v>11.013320361478041</v>
      </c>
      <c r="V1225">
        <v>3.5545941950349249</v>
      </c>
      <c r="W1225">
        <v>3.8477170145920079</v>
      </c>
      <c r="X1225">
        <v>24.088740611378501</v>
      </c>
      <c r="Y1225">
        <v>38.759258336406873</v>
      </c>
      <c r="Z1225">
        <v>-1.227880754291943</v>
      </c>
      <c r="AA1225">
        <v>-0.55900066831053086</v>
      </c>
      <c r="AB1225">
        <v>9.6972213067697375</v>
      </c>
      <c r="AC1225">
        <v>10.089915262063521</v>
      </c>
      <c r="AD1225">
        <v>10.979475594408539</v>
      </c>
      <c r="AE1225">
        <v>61.118175135115941</v>
      </c>
    </row>
    <row r="1226" spans="1:31" x14ac:dyDescent="0.25">
      <c r="A1226" t="str">
        <v>8/21/12</v>
      </c>
      <c r="B1226">
        <v>20.7</v>
      </c>
      <c r="C1226">
        <v>20.7</v>
      </c>
      <c r="D1226" s="1">
        <v>20.5</v>
      </c>
      <c r="E1226">
        <v>20.7</v>
      </c>
      <c r="F1226">
        <v>20.7</v>
      </c>
      <c r="G1226">
        <v>0.87087417746946116</v>
      </c>
      <c r="H1226">
        <v>20.63</v>
      </c>
      <c r="I1226">
        <v>20.641666000000001</v>
      </c>
      <c r="J1226">
        <v>20.563334000000001</v>
      </c>
      <c r="K1226">
        <v>20.373999999999999</v>
      </c>
      <c r="L1226">
        <v>20.243462000000001</v>
      </c>
      <c r="M1226">
        <v>59.085680000000004</v>
      </c>
      <c r="N1226" s="1">
        <f>-100*(_xll.FDS($A$1,"P_PRICE_HIGH("&amp;A1226&amp;","&amp;A1226&amp;"-14D,,,,""PRICE"",""INTRA"")") - B1226)/(_xll.FDS($A$1,"P_PRICE_HIGH("&amp;A1226&amp;","&amp;A1226&amp;"-14D,,,,""PRICE"",""INTRA"")") - _xll.FDS($A$1,"P_PRICE_LOW("&amp;A1226&amp;","&amp;A1226&amp;"-14D,,,,""PRICE"",""INTRA"")"))</f>
        <v>-2397.9342556462184</v>
      </c>
      <c r="O1226">
        <v>-495</v>
      </c>
      <c r="P1226">
        <v>1.405296785466073</v>
      </c>
      <c r="Q1226">
        <v>1.264472160168945</v>
      </c>
      <c r="R1226">
        <v>8.676488930040648</v>
      </c>
      <c r="S1226">
        <v>8.1329697897109376</v>
      </c>
      <c r="T1226">
        <v>11.933789268674159</v>
      </c>
      <c r="U1226">
        <v>11.03220522129741</v>
      </c>
      <c r="V1226">
        <v>3.5409936399364561</v>
      </c>
      <c r="W1226">
        <v>3.821389042870976</v>
      </c>
      <c r="X1226">
        <v>63.329075332567108</v>
      </c>
      <c r="Y1226">
        <v>38.474430398889261</v>
      </c>
      <c r="Z1226">
        <v>-1.301682713265063</v>
      </c>
      <c r="AA1226">
        <v>-0.49491937247678353</v>
      </c>
      <c r="AB1226">
        <v>9.6466184797439443</v>
      </c>
      <c r="AC1226">
        <v>10.08434490804482</v>
      </c>
      <c r="AD1226">
        <v>10.97333866443644</v>
      </c>
      <c r="AE1226">
        <v>61.193026812184407</v>
      </c>
    </row>
    <row r="1227" spans="1:31" x14ac:dyDescent="0.25">
      <c r="A1227" t="str">
        <v>8/22/12</v>
      </c>
      <c r="B1227">
        <v>20.45</v>
      </c>
      <c r="C1227">
        <v>20.55</v>
      </c>
      <c r="D1227" s="1">
        <v>20.399999999999999</v>
      </c>
      <c r="E1227">
        <v>20.45</v>
      </c>
      <c r="F1227">
        <v>20.45</v>
      </c>
      <c r="G1227">
        <v>0.9367122392785554</v>
      </c>
      <c r="H1227">
        <v>20.6</v>
      </c>
      <c r="I1227">
        <v>20.637499999999999</v>
      </c>
      <c r="J1227">
        <v>20.573333999999999</v>
      </c>
      <c r="K1227">
        <v>20.427499999999998</v>
      </c>
      <c r="L1227">
        <v>20.262308000000001</v>
      </c>
      <c r="M1227">
        <v>52.589626000000003</v>
      </c>
      <c r="N1227" s="1">
        <f>-100*(_xll.FDS($A$1,"P_PRICE_HIGH("&amp;A1227&amp;","&amp;A1227&amp;"-14D,,,,""PRICE"",""INTRA"")") - B1227)/(_xll.FDS($A$1,"P_PRICE_HIGH("&amp;A1227&amp;","&amp;A1227&amp;"-14D,,,,""PRICE"",""INTRA"")") - _xll.FDS($A$1,"P_PRICE_LOW("&amp;A1227&amp;","&amp;A1227&amp;"-14D,,,,""PRICE"",""INTRA"")"))</f>
        <v>-2397.9638169563755</v>
      </c>
      <c r="O1227">
        <v>-542</v>
      </c>
      <c r="P1227">
        <v>1.395798672839345</v>
      </c>
      <c r="Q1227">
        <v>1.250529921239383</v>
      </c>
      <c r="R1227">
        <v>8.6661119048206388</v>
      </c>
      <c r="S1227">
        <v>8.0879713202903964</v>
      </c>
      <c r="T1227">
        <v>11.87246061613795</v>
      </c>
      <c r="U1227">
        <v>10.93788141831091</v>
      </c>
      <c r="V1227">
        <v>3.561806223519953</v>
      </c>
      <c r="W1227">
        <v>3.8606169517988991</v>
      </c>
      <c r="X1227">
        <v>0.53580975126913089</v>
      </c>
      <c r="Y1227">
        <v>38.451240391546747</v>
      </c>
      <c r="Z1227">
        <v>-1.262515595972993</v>
      </c>
      <c r="AA1227">
        <v>-0.29848564323655352</v>
      </c>
      <c r="AB1227">
        <v>9.6896263240766309</v>
      </c>
      <c r="AC1227">
        <v>9.9763415254381833</v>
      </c>
      <c r="AD1227">
        <v>10.90105936511265</v>
      </c>
      <c r="AE1227">
        <v>61.283498153185633</v>
      </c>
    </row>
    <row r="1228" spans="1:31" x14ac:dyDescent="0.25">
      <c r="A1228" t="str">
        <v>8/23/12</v>
      </c>
      <c r="B1228">
        <v>20.7</v>
      </c>
      <c r="C1228">
        <v>20.75</v>
      </c>
      <c r="D1228" s="1">
        <v>20.45</v>
      </c>
      <c r="E1228">
        <v>20.7</v>
      </c>
      <c r="F1228">
        <v>20.7</v>
      </c>
      <c r="G1228">
        <v>0.95909924869663954</v>
      </c>
      <c r="H1228">
        <v>20.64</v>
      </c>
      <c r="I1228">
        <v>20.645834000000001</v>
      </c>
      <c r="J1228">
        <v>20.603332999999999</v>
      </c>
      <c r="K1228">
        <v>20.4925</v>
      </c>
      <c r="L1228">
        <v>20.299230000000001</v>
      </c>
      <c r="M1228">
        <v>57.608753</v>
      </c>
      <c r="N1228" s="1">
        <f>-100*(_xll.FDS($A$1,"P_PRICE_HIGH("&amp;A1228&amp;","&amp;A1228&amp;"-14D,,,,""PRICE"",""INTRA"")") - B1228)/(_xll.FDS($A$1,"P_PRICE_HIGH("&amp;A1228&amp;","&amp;A1228&amp;"-14D,,,,""PRICE"",""INTRA"")") - _xll.FDS($A$1,"P_PRICE_LOW("&amp;A1228&amp;","&amp;A1228&amp;"-14D,,,,""PRICE"",""INTRA"")"))</f>
        <v>-2397.9342556462184</v>
      </c>
      <c r="O1228">
        <v>-499</v>
      </c>
      <c r="P1228">
        <v>1.406302965264447</v>
      </c>
      <c r="Q1228">
        <v>1.266811539113059</v>
      </c>
      <c r="R1228">
        <v>8.7518868405873036</v>
      </c>
      <c r="S1228">
        <v>8.2268079170389221</v>
      </c>
      <c r="T1228">
        <v>11.98237051817712</v>
      </c>
      <c r="U1228">
        <v>11.063065030082081</v>
      </c>
      <c r="V1228">
        <v>3.531955989002673</v>
      </c>
      <c r="W1228">
        <v>3.8088131385051458</v>
      </c>
      <c r="X1228">
        <v>99.388795173244333</v>
      </c>
      <c r="Y1228">
        <v>38.489185690044287</v>
      </c>
      <c r="Z1228">
        <v>-1.143529058370053</v>
      </c>
      <c r="AA1228">
        <v>-0.81135220801553576</v>
      </c>
      <c r="AB1228">
        <v>9.6293242208612249</v>
      </c>
      <c r="AC1228">
        <v>10.121638334738879</v>
      </c>
      <c r="AD1228">
        <v>10.99730036958897</v>
      </c>
      <c r="AE1228">
        <v>61.182906525441453</v>
      </c>
    </row>
    <row r="1229" spans="1:31" x14ac:dyDescent="0.25">
      <c r="A1229" t="str">
        <v>8/24/12</v>
      </c>
      <c r="B1229">
        <v>20.45</v>
      </c>
      <c r="C1229">
        <v>20.45</v>
      </c>
      <c r="D1229" s="1">
        <v>20.350000000000001</v>
      </c>
      <c r="E1229">
        <v>20.45</v>
      </c>
      <c r="F1229">
        <v>20.45</v>
      </c>
      <c r="G1229">
        <v>0.92822749081221223</v>
      </c>
      <c r="H1229">
        <v>20.59</v>
      </c>
      <c r="I1229">
        <v>20.637499999999999</v>
      </c>
      <c r="J1229">
        <v>20.62</v>
      </c>
      <c r="K1229">
        <v>20.524999999999999</v>
      </c>
      <c r="L1229">
        <v>20.312692999999999</v>
      </c>
      <c r="M1229">
        <v>51.713000000000001</v>
      </c>
      <c r="N1229" s="1">
        <f>-100*(_xll.FDS($A$1,"P_PRICE_HIGH("&amp;A1229&amp;","&amp;A1229&amp;"-14D,,,,""PRICE"",""INTRA"")") - B1229)/(_xll.FDS($A$1,"P_PRICE_HIGH("&amp;A1229&amp;","&amp;A1229&amp;"-14D,,,,""PRICE"",""INTRA"")") - _xll.FDS($A$1,"P_PRICE_LOW("&amp;A1229&amp;","&amp;A1229&amp;"-14D,,,,""PRICE"",""INTRA"")"))</f>
        <v>-4410.1383089770334</v>
      </c>
      <c r="O1229">
        <v>-542</v>
      </c>
      <c r="P1229">
        <v>1.3923158096523811</v>
      </c>
      <c r="Q1229">
        <v>1.2473312700213821</v>
      </c>
      <c r="R1229">
        <v>8.6688471412708754</v>
      </c>
      <c r="S1229">
        <v>8.1069394107704564</v>
      </c>
      <c r="T1229">
        <v>11.93287812930194</v>
      </c>
      <c r="U1229">
        <v>10.97779932979377</v>
      </c>
      <c r="V1229">
        <v>3.564157721521831</v>
      </c>
      <c r="W1229">
        <v>3.8546805466656369</v>
      </c>
      <c r="X1229">
        <v>9.5218287434364282</v>
      </c>
      <c r="Y1229">
        <v>38.522679049725767</v>
      </c>
      <c r="Z1229">
        <v>-1.7175955575549171</v>
      </c>
      <c r="AA1229">
        <v>-0.19642573512708009</v>
      </c>
      <c r="AB1229">
        <v>8.7894573496588713</v>
      </c>
      <c r="AC1229">
        <v>10.00803075103414</v>
      </c>
      <c r="AD1229">
        <v>10.88594127196437</v>
      </c>
      <c r="AE1229">
        <v>61.286222032171963</v>
      </c>
    </row>
    <row r="1230" spans="1:31" x14ac:dyDescent="0.25">
      <c r="A1230" t="str">
        <v>8/27/12</v>
      </c>
      <c r="B1230">
        <v>20.399999999999999</v>
      </c>
      <c r="C1230">
        <v>20.55</v>
      </c>
      <c r="D1230" s="1">
        <v>20.3</v>
      </c>
      <c r="E1230">
        <v>20.399999999999999</v>
      </c>
      <c r="F1230">
        <v>20.399999999999999</v>
      </c>
      <c r="G1230">
        <v>0.85241952868968884</v>
      </c>
      <c r="H1230">
        <v>20.54</v>
      </c>
      <c r="I1230">
        <v>20.604165999999999</v>
      </c>
      <c r="J1230">
        <v>20.613333000000001</v>
      </c>
      <c r="K1230">
        <v>20.537500000000001</v>
      </c>
      <c r="L1230">
        <v>20.322308</v>
      </c>
      <c r="M1230">
        <v>50.59769</v>
      </c>
      <c r="N1230" s="1">
        <f>-100*(_xll.FDS($A$1,"P_PRICE_HIGH("&amp;A1230&amp;","&amp;A1230&amp;"-14D,,,,""PRICE"",""INTRA"")") - B1230)/(_xll.FDS($A$1,"P_PRICE_HIGH("&amp;A1230&amp;","&amp;A1230&amp;"-14D,,,,""PRICE"",""INTRA"")") - _xll.FDS($A$1,"P_PRICE_LOW("&amp;A1230&amp;","&amp;A1230&amp;"-14D,,,,""PRICE"",""INTRA"")"))</f>
        <v>-3822.0184696570022</v>
      </c>
      <c r="O1230">
        <v>-558</v>
      </c>
      <c r="P1230">
        <v>1.3877598853615321</v>
      </c>
      <c r="Q1230">
        <v>1.2433382275577951</v>
      </c>
      <c r="R1230">
        <v>8.679387153262681</v>
      </c>
      <c r="S1230">
        <v>8.1068098356691358</v>
      </c>
      <c r="T1230">
        <v>11.93462834346469</v>
      </c>
      <c r="U1230">
        <v>10.96074073664639</v>
      </c>
      <c r="V1230">
        <v>3.572298343308737</v>
      </c>
      <c r="W1230">
        <v>3.8706209402645921</v>
      </c>
      <c r="X1230">
        <v>16.60836289920379</v>
      </c>
      <c r="Y1230">
        <v>38.584076893001757</v>
      </c>
      <c r="Z1230">
        <v>-1.678092052246059</v>
      </c>
      <c r="AA1230">
        <v>-0.30843112070260281</v>
      </c>
      <c r="AB1230">
        <v>8.8548635729460266</v>
      </c>
      <c r="AC1230">
        <v>9.9829808352627172</v>
      </c>
      <c r="AD1230">
        <v>10.868515429273151</v>
      </c>
      <c r="AE1230">
        <v>61.048224636815277</v>
      </c>
    </row>
    <row r="1231" spans="1:31" x14ac:dyDescent="0.25">
      <c r="A1231" t="str">
        <v>8/28/12</v>
      </c>
      <c r="B1231">
        <v>20.399999999999999</v>
      </c>
      <c r="C1231">
        <v>20.399999999999999</v>
      </c>
      <c r="D1231" s="1">
        <v>20.2</v>
      </c>
      <c r="E1231">
        <v>20.399999999999999</v>
      </c>
      <c r="F1231">
        <v>20.399999999999999</v>
      </c>
      <c r="G1231">
        <v>0.83727815896563373</v>
      </c>
      <c r="H1231">
        <v>20.48</v>
      </c>
      <c r="I1231">
        <v>20.583334000000001</v>
      </c>
      <c r="J1231">
        <v>20.6</v>
      </c>
      <c r="K1231">
        <v>20.5425</v>
      </c>
      <c r="L1231">
        <v>20.355384999999998</v>
      </c>
      <c r="M1231">
        <v>50.59769</v>
      </c>
      <c r="N1231" s="1">
        <f>-100*(_xll.FDS($A$1,"P_PRICE_HIGH("&amp;A1231&amp;","&amp;A1231&amp;"-14D,,,,""PRICE"",""INTRA"")") - B1231)/(_xll.FDS($A$1,"P_PRICE_HIGH("&amp;A1231&amp;","&amp;A1231&amp;"-14D,,,,""PRICE"",""INTRA"")") - _xll.FDS($A$1,"P_PRICE_LOW("&amp;A1231&amp;","&amp;A1231&amp;"-14D,,,,""PRICE"",""INTRA"")"))</f>
        <v>-3516.3126593033157</v>
      </c>
      <c r="O1231">
        <v>-564</v>
      </c>
      <c r="P1231">
        <v>1.387484009545779</v>
      </c>
      <c r="Q1231">
        <v>1.2436453838656349</v>
      </c>
      <c r="R1231">
        <v>8.6621229774364643</v>
      </c>
      <c r="S1231">
        <v>8.0948230775450938</v>
      </c>
      <c r="T1231">
        <v>11.98616339343385</v>
      </c>
      <c r="U1231">
        <v>11.04163214784543</v>
      </c>
      <c r="V1231">
        <v>3.572216013150677</v>
      </c>
      <c r="W1231">
        <v>3.8712074328756132</v>
      </c>
      <c r="X1231">
        <v>48.967414620113558</v>
      </c>
      <c r="Y1231">
        <v>38.63034148690403</v>
      </c>
      <c r="Z1231">
        <v>-1.6545348182190249</v>
      </c>
      <c r="AA1231">
        <v>-8.4498612806460302E-2</v>
      </c>
      <c r="AB1231">
        <v>8.8282631386579347</v>
      </c>
      <c r="AC1231">
        <v>9.9934323523711299</v>
      </c>
      <c r="AD1231">
        <v>10.873767898030771</v>
      </c>
      <c r="AE1231">
        <v>61.407971589514631</v>
      </c>
    </row>
    <row r="1232" spans="1:31" x14ac:dyDescent="0.25">
      <c r="A1232" t="str">
        <v>8/29/12</v>
      </c>
      <c r="B1232">
        <v>20.350000000000001</v>
      </c>
      <c r="C1232">
        <v>20.399999999999999</v>
      </c>
      <c r="D1232" s="1">
        <v>20.3</v>
      </c>
      <c r="E1232">
        <v>20.350000000000001</v>
      </c>
      <c r="F1232">
        <v>20.350000000000001</v>
      </c>
      <c r="G1232">
        <v>0.83945238405264233</v>
      </c>
      <c r="H1232">
        <v>20.46</v>
      </c>
      <c r="I1232">
        <v>20.5625</v>
      </c>
      <c r="J1232">
        <v>20.586666000000001</v>
      </c>
      <c r="K1232">
        <v>20.545000000000002</v>
      </c>
      <c r="L1232">
        <v>20.393460999999999</v>
      </c>
      <c r="M1232">
        <v>49.362976000000003</v>
      </c>
      <c r="N1232" s="1">
        <f>-100*(_xll.FDS($A$1,"P_PRICE_HIGH("&amp;A1232&amp;","&amp;A1232&amp;"-14D,,,,""PRICE"",""INTRA"")") - B1232)/(_xll.FDS($A$1,"P_PRICE_HIGH("&amp;A1232&amp;","&amp;A1232&amp;"-14D,,,,""PRICE"",""INTRA"")") - _xll.FDS($A$1,"P_PRICE_LOW("&amp;A1232&amp;","&amp;A1232&amp;"-14D,,,,""PRICE"",""INTRA"")"))</f>
        <v>-3516.3213288713982</v>
      </c>
      <c r="O1232">
        <v>-572</v>
      </c>
      <c r="P1232">
        <v>1.3859754685049599</v>
      </c>
      <c r="Q1232">
        <v>1.2420961515099049</v>
      </c>
      <c r="R1232">
        <v>8.6415900308954043</v>
      </c>
      <c r="S1232">
        <v>8.0651640286735002</v>
      </c>
      <c r="T1232">
        <v>11.94882872596869</v>
      </c>
      <c r="U1232">
        <v>10.98855248881878</v>
      </c>
      <c r="V1232">
        <v>3.5737992171814681</v>
      </c>
      <c r="W1232">
        <v>3.8697378595736711</v>
      </c>
      <c r="X1232">
        <v>39.764125585820707</v>
      </c>
      <c r="Y1232">
        <v>38.528768164521907</v>
      </c>
      <c r="Z1232">
        <v>-1.698291574778388</v>
      </c>
      <c r="AA1232">
        <v>-0.16979098999865211</v>
      </c>
      <c r="AB1232">
        <v>8.954539396771878</v>
      </c>
      <c r="AC1232">
        <v>9.9708382502723616</v>
      </c>
      <c r="AD1232">
        <v>10.862272857005051</v>
      </c>
      <c r="AE1232">
        <v>61.158913002431881</v>
      </c>
    </row>
    <row r="1233" spans="1:31" x14ac:dyDescent="0.25">
      <c r="A1233" t="str">
        <v>8/30/12</v>
      </c>
      <c r="B1233">
        <v>20.100000000000001</v>
      </c>
      <c r="C1233">
        <v>20.3</v>
      </c>
      <c r="D1233" s="1">
        <v>20.05</v>
      </c>
      <c r="E1233">
        <v>20.100000000000001</v>
      </c>
      <c r="F1233">
        <v>20.100000000000001</v>
      </c>
      <c r="G1233">
        <v>0.88351750035934562</v>
      </c>
      <c r="H1233">
        <v>20.34</v>
      </c>
      <c r="I1233">
        <v>20.5</v>
      </c>
      <c r="J1233">
        <v>20.54</v>
      </c>
      <c r="K1233">
        <v>20.537500000000001</v>
      </c>
      <c r="L1233">
        <v>20.421154000000001</v>
      </c>
      <c r="M1233">
        <v>43.630046999999998</v>
      </c>
      <c r="N1233" s="1">
        <f>-100*(_xll.FDS($A$1,"P_PRICE_HIGH("&amp;A1233&amp;","&amp;A1233&amp;"-14D,,,,""PRICE"",""INTRA"")") - B1233)/(_xll.FDS($A$1,"P_PRICE_HIGH("&amp;A1233&amp;","&amp;A1233&amp;"-14D,,,,""PRICE"",""INTRA"")") - _xll.FDS($A$1,"P_PRICE_LOW("&amp;A1233&amp;","&amp;A1233&amp;"-14D,,,,""PRICE"",""INTRA"")"))</f>
        <v>-2565.7089358687272</v>
      </c>
      <c r="O1233">
        <v>-611</v>
      </c>
      <c r="P1233">
        <v>1.3754191272869041</v>
      </c>
      <c r="Q1233">
        <v>1.2277326277903411</v>
      </c>
      <c r="R1233">
        <v>8.5751713463422732</v>
      </c>
      <c r="S1233">
        <v>7.9680349145229812</v>
      </c>
      <c r="T1233">
        <v>11.906852252322899</v>
      </c>
      <c r="U1233">
        <v>10.928614455607249</v>
      </c>
      <c r="V1233">
        <v>3.6047016100443559</v>
      </c>
      <c r="W1233">
        <v>3.9136584811854802</v>
      </c>
      <c r="X1233">
        <v>5.5470929776785232</v>
      </c>
      <c r="Y1233">
        <v>38.578944955183523</v>
      </c>
      <c r="Z1233">
        <v>-1.6874950756823239</v>
      </c>
      <c r="AA1233">
        <v>0.1268171036465208</v>
      </c>
      <c r="AB1233">
        <v>8.7151023454470593</v>
      </c>
      <c r="AC1233">
        <v>9.8710500198064963</v>
      </c>
      <c r="AD1233">
        <v>10.781464261583929</v>
      </c>
      <c r="AE1233">
        <v>61.248103788303908</v>
      </c>
    </row>
    <row r="1234" spans="1:31" x14ac:dyDescent="0.25">
      <c r="A1234" t="str">
        <v>8/31/12</v>
      </c>
      <c r="B1234">
        <v>20.05</v>
      </c>
      <c r="C1234">
        <v>20.100000000000001</v>
      </c>
      <c r="D1234" s="1">
        <v>19.98</v>
      </c>
      <c r="E1234">
        <v>20.05</v>
      </c>
      <c r="F1234">
        <v>20.05</v>
      </c>
      <c r="G1234">
        <v>0.88354080245059052</v>
      </c>
      <c r="H1234">
        <v>20.260000000000002</v>
      </c>
      <c r="I1234">
        <v>20.454166000000001</v>
      </c>
      <c r="J1234">
        <v>20.5</v>
      </c>
      <c r="K1234">
        <v>20.53</v>
      </c>
      <c r="L1234">
        <v>20.446154</v>
      </c>
      <c r="M1234">
        <v>42.565300000000001</v>
      </c>
      <c r="N1234" s="1">
        <f>-100*(_xll.FDS($A$1,"P_PRICE_HIGH("&amp;A1234&amp;","&amp;A1234&amp;"-14D,,,,""PRICE"",""INTRA"")") - B1234)/(_xll.FDS($A$1,"P_PRICE_HIGH("&amp;A1234&amp;","&amp;A1234&amp;"-14D,,,,""PRICE"",""INTRA"")") - _xll.FDS($A$1,"P_PRICE_LOW("&amp;A1234&amp;","&amp;A1234&amp;"-14D,,,,""PRICE"",""INTRA"")"))</f>
        <v>-2388.7943930737952</v>
      </c>
      <c r="O1234">
        <v>-613</v>
      </c>
      <c r="P1234">
        <v>1.3705648105718169</v>
      </c>
      <c r="Q1234">
        <v>1.2214761801242631</v>
      </c>
      <c r="R1234">
        <v>8.5602065457641654</v>
      </c>
      <c r="S1234">
        <v>7.9452781365257339</v>
      </c>
      <c r="T1234">
        <v>11.88762683489948</v>
      </c>
      <c r="U1234">
        <v>10.897655734101431</v>
      </c>
      <c r="V1234">
        <v>3.6186718697274758</v>
      </c>
      <c r="W1234">
        <v>3.9348367884044229</v>
      </c>
      <c r="X1234">
        <v>30.062883041955491</v>
      </c>
      <c r="Y1234">
        <v>38.615560707055401</v>
      </c>
      <c r="Z1234">
        <v>-1.7993482057003469</v>
      </c>
      <c r="AA1234">
        <v>0.40702586660514228</v>
      </c>
      <c r="AB1234">
        <v>8.607041988290371</v>
      </c>
      <c r="AC1234">
        <v>9.8270185640081884</v>
      </c>
      <c r="AD1234">
        <v>10.744712226287801</v>
      </c>
      <c r="AE1234">
        <v>61.261985151298553</v>
      </c>
    </row>
    <row r="1235" spans="1:31" x14ac:dyDescent="0.25">
      <c r="A1235" t="str">
        <v>9/03/12</v>
      </c>
      <c r="B1235">
        <v>20.149999999999999</v>
      </c>
      <c r="C1235">
        <v>20.2</v>
      </c>
      <c r="D1235" s="1">
        <v>19.920000000000002</v>
      </c>
      <c r="E1235">
        <v>20.149999999999999</v>
      </c>
      <c r="F1235">
        <v>20.149999999999999</v>
      </c>
      <c r="G1235">
        <v>0.82033106912295806</v>
      </c>
      <c r="H1235">
        <v>20.21</v>
      </c>
      <c r="I1235">
        <v>20.425000000000001</v>
      </c>
      <c r="J1235">
        <v>20.47</v>
      </c>
      <c r="K1235">
        <v>20.512499999999999</v>
      </c>
      <c r="L1235">
        <v>20.459616</v>
      </c>
      <c r="M1235">
        <v>45.433444999999999</v>
      </c>
      <c r="N1235" s="1">
        <f>-100*(_xll.FDS($A$1,"P_PRICE_HIGH("&amp;A1235&amp;","&amp;A1235&amp;"-14D,,,,""PRICE"",""INTRA"")") - B1235)/(_xll.FDS($A$1,"P_PRICE_HIGH("&amp;A1235&amp;","&amp;A1235&amp;"-14D,,,,""PRICE"",""INTRA"")") - _xll.FDS($A$1,"P_PRICE_LOW("&amp;A1235&amp;","&amp;A1235&amp;"-14D,,,,""PRICE"",""INTRA"")"))</f>
        <v>-2219.5484195779695</v>
      </c>
      <c r="O1235">
        <v>-597</v>
      </c>
      <c r="P1235">
        <v>1.3720724861085141</v>
      </c>
      <c r="Q1235">
        <v>1.22567382403943</v>
      </c>
      <c r="R1235">
        <v>8.5562535256515257</v>
      </c>
      <c r="S1235">
        <v>7.9548432668252449</v>
      </c>
      <c r="T1235">
        <v>11.91087694867044</v>
      </c>
      <c r="U1235">
        <v>10.931292237795841</v>
      </c>
      <c r="V1235">
        <v>3.6120228870012681</v>
      </c>
      <c r="W1235">
        <v>3.9224171067368681</v>
      </c>
      <c r="X1235">
        <v>36.902772262467039</v>
      </c>
      <c r="Y1235">
        <v>38.575298180806207</v>
      </c>
      <c r="Z1235">
        <v>-1.6836250084732389</v>
      </c>
      <c r="AA1235">
        <v>0.34009146186278688</v>
      </c>
      <c r="AB1235">
        <v>8.7679741667479352</v>
      </c>
      <c r="AC1235">
        <v>9.8479560153432057</v>
      </c>
      <c r="AD1235">
        <v>10.76218564841928</v>
      </c>
      <c r="AE1235">
        <v>61.295696445443603</v>
      </c>
    </row>
    <row r="1236" spans="1:31" x14ac:dyDescent="0.25">
      <c r="A1236" t="str">
        <v>9/04/12</v>
      </c>
      <c r="B1236">
        <v>19.98</v>
      </c>
      <c r="C1236">
        <v>20.149999999999999</v>
      </c>
      <c r="D1236" s="1">
        <v>19.96</v>
      </c>
      <c r="E1236">
        <v>19.98</v>
      </c>
      <c r="F1236">
        <v>19.98</v>
      </c>
      <c r="G1236">
        <v>0.82552381001080244</v>
      </c>
      <c r="H1236">
        <v>20.126000000000001</v>
      </c>
      <c r="I1236">
        <v>20.364999999999998</v>
      </c>
      <c r="J1236">
        <v>20.411999999999999</v>
      </c>
      <c r="K1236">
        <v>20.4815</v>
      </c>
      <c r="L1236">
        <v>20.453077</v>
      </c>
      <c r="M1236">
        <v>41.627673999999999</v>
      </c>
      <c r="N1236" s="1">
        <f>-100*(_xll.FDS($A$1,"P_PRICE_HIGH("&amp;A1236&amp;","&amp;A1236&amp;"-14D,,,,""PRICE"",""INTRA"")") - B1236)/(_xll.FDS($A$1,"P_PRICE_HIGH("&amp;A1236&amp;","&amp;A1236&amp;"-14D,,,,""PRICE"",""INTRA"")") - _xll.FDS($A$1,"P_PRICE_LOW("&amp;A1236&amp;","&amp;A1236&amp;"-14D,,,,""PRICE"",""INTRA"")"))</f>
        <v>-2629.3619800169863</v>
      </c>
      <c r="O1236">
        <v>-632</v>
      </c>
      <c r="P1236">
        <v>1.36685018081752</v>
      </c>
      <c r="Q1236">
        <v>1.218957641444514</v>
      </c>
      <c r="R1236">
        <v>8.5116146720162043</v>
      </c>
      <c r="S1236">
        <v>7.8970843295147102</v>
      </c>
      <c r="T1236">
        <v>11.88235700543065</v>
      </c>
      <c r="U1236">
        <v>10.89256637370301</v>
      </c>
      <c r="V1236">
        <v>3.6259145282772578</v>
      </c>
      <c r="W1236">
        <v>3.9335214014342421</v>
      </c>
      <c r="X1236">
        <v>7.3873391478525372</v>
      </c>
      <c r="Y1236">
        <v>38.598195077789143</v>
      </c>
      <c r="Z1236">
        <v>-1.896674380992031</v>
      </c>
      <c r="AA1236">
        <v>9.1100478780862498E-2</v>
      </c>
      <c r="AB1236">
        <v>8.5553990112903691</v>
      </c>
      <c r="AC1236">
        <v>9.824992959979518</v>
      </c>
      <c r="AD1236">
        <v>10.73537420753188</v>
      </c>
      <c r="AE1236">
        <v>61.435098530340248</v>
      </c>
    </row>
    <row r="1237" spans="1:31" x14ac:dyDescent="0.25">
      <c r="A1237" t="str">
        <v>9/05/12</v>
      </c>
      <c r="B1237">
        <v>19.7</v>
      </c>
      <c r="C1237">
        <v>19.98</v>
      </c>
      <c r="D1237" s="1">
        <v>19.66</v>
      </c>
      <c r="E1237">
        <v>19.7</v>
      </c>
      <c r="F1237">
        <v>19.7</v>
      </c>
      <c r="G1237">
        <v>0.87225556700649287</v>
      </c>
      <c r="H1237">
        <v>19.995999999999999</v>
      </c>
      <c r="I1237">
        <v>20.285833</v>
      </c>
      <c r="J1237">
        <v>20.352</v>
      </c>
      <c r="K1237">
        <v>20.439</v>
      </c>
      <c r="L1237">
        <v>20.43</v>
      </c>
      <c r="M1237">
        <v>36.242725</v>
      </c>
      <c r="N1237" s="1">
        <f>-100*(_xll.FDS($A$1,"P_PRICE_HIGH("&amp;A1237&amp;","&amp;A1237&amp;"-14D,,,,""PRICE"",""INTRA"")") - B1237)/(_xll.FDS($A$1,"P_PRICE_HIGH("&amp;A1237&amp;","&amp;A1237&amp;"-14D,,,,""PRICE"",""INTRA"")") - _xll.FDS($A$1,"P_PRICE_LOW("&amp;A1237&amp;","&amp;A1237&amp;"-14D,,,,""PRICE"",""INTRA"")"))</f>
        <v>-1945.4017490457579</v>
      </c>
      <c r="O1237">
        <v>-676</v>
      </c>
      <c r="P1237">
        <v>1.3524371599208249</v>
      </c>
      <c r="Q1237">
        <v>1.1997004858507661</v>
      </c>
      <c r="R1237">
        <v>8.4254065195810952</v>
      </c>
      <c r="S1237">
        <v>7.7760356342740149</v>
      </c>
      <c r="T1237">
        <v>11.80200976183502</v>
      </c>
      <c r="U1237">
        <v>10.784802887205521</v>
      </c>
      <c r="V1237">
        <v>3.66656460574788</v>
      </c>
      <c r="W1237">
        <v>3.9907273152927778</v>
      </c>
      <c r="X1237">
        <v>1.749608496877981</v>
      </c>
      <c r="Y1237">
        <v>38.580068096028342</v>
      </c>
      <c r="Z1237">
        <v>-2.0002393542363222</v>
      </c>
      <c r="AA1237">
        <v>0.46015941731279347</v>
      </c>
      <c r="AB1237">
        <v>8.5633752965316514</v>
      </c>
      <c r="AC1237">
        <v>9.6792780902880757</v>
      </c>
      <c r="AD1237">
        <v>10.629551248502381</v>
      </c>
      <c r="AE1237">
        <v>61.522446127775368</v>
      </c>
    </row>
    <row r="1238" spans="1:31" x14ac:dyDescent="0.25">
      <c r="A1238" t="str">
        <v>9/06/12</v>
      </c>
      <c r="B1238">
        <v>19.84</v>
      </c>
      <c r="C1238">
        <v>19.84</v>
      </c>
      <c r="D1238" s="1">
        <v>19.68</v>
      </c>
      <c r="E1238">
        <v>19.84</v>
      </c>
      <c r="F1238">
        <v>19.84</v>
      </c>
      <c r="G1238">
        <v>0.83574253677024513</v>
      </c>
      <c r="H1238">
        <v>19.943999999999999</v>
      </c>
      <c r="I1238">
        <v>20.214167</v>
      </c>
      <c r="J1238">
        <v>20.308</v>
      </c>
      <c r="K1238">
        <v>20.390999999999998</v>
      </c>
      <c r="L1238">
        <v>20.412307999999999</v>
      </c>
      <c r="M1238">
        <v>40.394559999999998</v>
      </c>
      <c r="N1238" s="1">
        <f>-100*(_xll.FDS($A$1,"P_PRICE_HIGH("&amp;A1238&amp;","&amp;A1238&amp;"-14D,,,,""PRICE"",""INTRA"")") - B1238)/(_xll.FDS($A$1,"P_PRICE_HIGH("&amp;A1238&amp;","&amp;A1238&amp;"-14D,,,,""PRICE"",""INTRA"")") - _xll.FDS($A$1,"P_PRICE_LOW("&amp;A1238&amp;","&amp;A1238&amp;"-14D,,,,""PRICE"",""INTRA"")"))</f>
        <v>-1880.0252195030848</v>
      </c>
      <c r="O1238">
        <v>-665</v>
      </c>
      <c r="P1238">
        <v>1.3544608070702</v>
      </c>
      <c r="Q1238">
        <v>1.2030698035055221</v>
      </c>
      <c r="R1238">
        <v>8.4222644710722268</v>
      </c>
      <c r="S1238">
        <v>7.7728539428467442</v>
      </c>
      <c r="T1238">
        <v>11.79076179009205</v>
      </c>
      <c r="U1238">
        <v>10.76945770452916</v>
      </c>
      <c r="V1238">
        <v>3.6619823195438981</v>
      </c>
      <c r="W1238">
        <v>3.983361222542237</v>
      </c>
      <c r="X1238">
        <v>58.684169288101671</v>
      </c>
      <c r="Y1238">
        <v>38.614251369216007</v>
      </c>
      <c r="Z1238">
        <v>-1.8501937294645669</v>
      </c>
      <c r="AA1238">
        <v>0.67138731216490943</v>
      </c>
      <c r="AB1238">
        <v>8.5151128664750395</v>
      </c>
      <c r="AC1238">
        <v>9.7056979306805875</v>
      </c>
      <c r="AD1238">
        <v>10.64471415701974</v>
      </c>
      <c r="AE1238">
        <v>61.542046251013048</v>
      </c>
    </row>
    <row r="1239" spans="1:31" x14ac:dyDescent="0.25">
      <c r="A1239" t="str">
        <v>9/07/12</v>
      </c>
      <c r="B1239">
        <v>20.5</v>
      </c>
      <c r="C1239">
        <v>20.5</v>
      </c>
      <c r="D1239" s="1">
        <v>20.05</v>
      </c>
      <c r="E1239">
        <v>20.5</v>
      </c>
      <c r="F1239">
        <v>20.5</v>
      </c>
      <c r="G1239">
        <v>1.136614375803072</v>
      </c>
      <c r="H1239">
        <v>20.033999999999999</v>
      </c>
      <c r="I1239">
        <v>20.218333999999999</v>
      </c>
      <c r="J1239">
        <v>20.294665999999999</v>
      </c>
      <c r="K1239">
        <v>20.383500000000002</v>
      </c>
      <c r="L1239">
        <v>20.421923</v>
      </c>
      <c r="M1239">
        <v>55.204292000000002</v>
      </c>
      <c r="N1239" s="1">
        <f>-100*(_xll.FDS($A$1,"P_PRICE_HIGH("&amp;A1239&amp;","&amp;A1239&amp;"-14D,,,,""PRICE"",""INTRA"")") - B1239)/(_xll.FDS($A$1,"P_PRICE_HIGH("&amp;A1239&amp;","&amp;A1239&amp;"-14D,,,,""PRICE"",""INTRA"")") - _xll.FDS($A$1,"P_PRICE_LOW("&amp;A1239&amp;","&amp;A1239&amp;"-14D,,,,""PRICE"",""INTRA"")"))</f>
        <v>-1890.382103967607</v>
      </c>
      <c r="O1239">
        <v>-618</v>
      </c>
      <c r="P1239">
        <v>1.380854795456725</v>
      </c>
      <c r="Q1239">
        <v>1.240276453582261</v>
      </c>
      <c r="R1239">
        <v>8.5695393324101303</v>
      </c>
      <c r="S1239">
        <v>7.9774675109598006</v>
      </c>
      <c r="T1239">
        <v>11.954257006879921</v>
      </c>
      <c r="U1239">
        <v>10.99116378178082</v>
      </c>
      <c r="V1239">
        <v>3.5858101270795881</v>
      </c>
      <c r="W1239">
        <v>3.868080712015741</v>
      </c>
      <c r="X1239">
        <v>99.573205700615546</v>
      </c>
      <c r="Y1239">
        <v>38.611272849660203</v>
      </c>
      <c r="Z1239">
        <v>-1.620029506312983</v>
      </c>
      <c r="AA1239">
        <v>0.26717189492066479</v>
      </c>
      <c r="AB1239">
        <v>8.7067337041060622</v>
      </c>
      <c r="AC1239">
        <v>9.9945447960306861</v>
      </c>
      <c r="AD1239">
        <v>10.86084550632763</v>
      </c>
      <c r="AE1239">
        <v>61.6455512718994</v>
      </c>
    </row>
    <row r="1240" spans="1:31" x14ac:dyDescent="0.25">
      <c r="A1240" t="str">
        <v>9/10/12</v>
      </c>
      <c r="B1240">
        <v>20.5</v>
      </c>
      <c r="C1240">
        <v>20.6</v>
      </c>
      <c r="D1240" s="1">
        <v>20.399999999999999</v>
      </c>
      <c r="E1240">
        <v>20.5</v>
      </c>
      <c r="F1240">
        <v>20.5</v>
      </c>
      <c r="G1240">
        <v>1.1355944548787971</v>
      </c>
      <c r="H1240">
        <v>20.103999999999999</v>
      </c>
      <c r="I1240">
        <v>20.201665999999999</v>
      </c>
      <c r="J1240">
        <v>20.284666000000001</v>
      </c>
      <c r="K1240">
        <v>20.378499999999999</v>
      </c>
      <c r="L1240">
        <v>20.433461999999999</v>
      </c>
      <c r="M1240">
        <v>55.204292000000002</v>
      </c>
      <c r="N1240" s="1">
        <f>-100*(_xll.FDS($A$1,"P_PRICE_HIGH("&amp;A1240&amp;","&amp;A1240&amp;"-14D,,,,""PRICE"",""INTRA"")") - B1240)/(_xll.FDS($A$1,"P_PRICE_HIGH("&amp;A1240&amp;","&amp;A1240&amp;"-14D,,,,""PRICE"",""INTRA"")") - _xll.FDS($A$1,"P_PRICE_LOW("&amp;A1240&amp;","&amp;A1240&amp;"-14D,,,,""PRICE"",""INTRA"")"))</f>
        <v>-1890.382103967607</v>
      </c>
      <c r="O1240">
        <v>-591</v>
      </c>
      <c r="P1240">
        <v>1.378196873275876</v>
      </c>
      <c r="Q1240">
        <v>1.237692722045302</v>
      </c>
      <c r="R1240">
        <v>8.6149242392891097</v>
      </c>
      <c r="S1240">
        <v>8.0296911498276646</v>
      </c>
      <c r="T1240">
        <v>11.983934685197481</v>
      </c>
      <c r="U1240">
        <v>11.02022487469946</v>
      </c>
      <c r="V1240">
        <v>3.6000179899253908</v>
      </c>
      <c r="W1240">
        <v>3.8863132042749928</v>
      </c>
      <c r="X1240">
        <v>16.357206485968849</v>
      </c>
      <c r="Y1240">
        <v>38.420549293833069</v>
      </c>
      <c r="Z1240">
        <v>-1.269516850815456</v>
      </c>
      <c r="AA1240">
        <v>0.63297009475447963</v>
      </c>
      <c r="AB1240">
        <v>8.4346289852618934</v>
      </c>
      <c r="AC1240">
        <v>9.897877481281979</v>
      </c>
      <c r="AD1240">
        <v>10.7751504759234</v>
      </c>
      <c r="AE1240">
        <v>61.58494744652323</v>
      </c>
    </row>
    <row r="1241" spans="1:31" x14ac:dyDescent="0.25">
      <c r="A1241" t="str">
        <v>9/11/12</v>
      </c>
      <c r="B1241">
        <v>20.5</v>
      </c>
      <c r="C1241">
        <v>20.6</v>
      </c>
      <c r="D1241" s="1">
        <v>20.3</v>
      </c>
      <c r="E1241">
        <v>20.55</v>
      </c>
      <c r="F1241">
        <v>20.55</v>
      </c>
      <c r="G1241">
        <v>1.0982124022253801</v>
      </c>
      <c r="H1241">
        <v>20.207999999999998</v>
      </c>
      <c r="I1241">
        <v>20.205832999999998</v>
      </c>
      <c r="J1241">
        <v>20.271334</v>
      </c>
      <c r="K1241">
        <v>20.361000000000001</v>
      </c>
      <c r="L1241">
        <v>20.433461999999999</v>
      </c>
      <c r="M1241">
        <v>55.204292000000002</v>
      </c>
      <c r="N1241" s="1">
        <f>-100*(_xll.FDS($A$1,"P_PRICE_HIGH("&amp;A1241&amp;","&amp;A1241&amp;"-14D,,,,""PRICE"",""INTRA"")") - B1241)/(_xll.FDS($A$1,"P_PRICE_HIGH("&amp;A1241&amp;","&amp;A1241&amp;"-14D,,,,""PRICE"",""INTRA"")") - _xll.FDS($A$1,"P_PRICE_LOW("&amp;A1241&amp;","&amp;A1241&amp;"-14D,,,,""PRICE"",""INTRA"")"))</f>
        <v>-1903.5140353201737</v>
      </c>
      <c r="O1241">
        <v>-582</v>
      </c>
      <c r="P1241">
        <v>1.378844841803712</v>
      </c>
      <c r="Q1241">
        <v>1.238888338119817</v>
      </c>
      <c r="R1241">
        <v>8.6456081075905225</v>
      </c>
      <c r="S1241">
        <v>8.0724495410171038</v>
      </c>
      <c r="T1241">
        <v>12.009678887201231</v>
      </c>
      <c r="U1241">
        <v>11.05075707393978</v>
      </c>
      <c r="V1241">
        <v>3.5962882508567038</v>
      </c>
      <c r="W1241">
        <v>3.879258142711278</v>
      </c>
      <c r="X1241">
        <v>24.150562471497189</v>
      </c>
      <c r="Y1241">
        <v>38.406184854732373</v>
      </c>
      <c r="Z1241">
        <v>-1.2783899512657231</v>
      </c>
      <c r="AA1241">
        <v>0.47464072241315608</v>
      </c>
      <c r="AB1241">
        <v>8.4712056676603602</v>
      </c>
      <c r="AC1241">
        <v>9.9121145617190738</v>
      </c>
      <c r="AD1241">
        <v>10.786159212925741</v>
      </c>
      <c r="AE1241">
        <v>61.489865508452517</v>
      </c>
    </row>
    <row r="1242" spans="1:31" x14ac:dyDescent="0.25">
      <c r="A1242" t="str">
        <v>9/12/12</v>
      </c>
      <c r="B1242">
        <v>20.75</v>
      </c>
      <c r="C1242">
        <v>20.8</v>
      </c>
      <c r="D1242" s="1">
        <v>20.55</v>
      </c>
      <c r="E1242">
        <v>20.75</v>
      </c>
      <c r="F1242">
        <v>20.75</v>
      </c>
      <c r="G1242">
        <v>1.101349918395973</v>
      </c>
      <c r="H1242">
        <v>20.417999999999999</v>
      </c>
      <c r="I1242">
        <v>20.234999999999999</v>
      </c>
      <c r="J1242">
        <v>20.291333999999999</v>
      </c>
      <c r="K1242">
        <v>20.368500000000001</v>
      </c>
      <c r="L1242">
        <v>20.439229999999998</v>
      </c>
      <c r="M1242">
        <v>59.916041999999997</v>
      </c>
      <c r="N1242" s="1">
        <f>-100*(_xll.FDS($A$1,"P_PRICE_HIGH("&amp;A1242&amp;","&amp;A1242&amp;"-14D,,,,""PRICE"",""INTRA"")") - B1242)/(_xll.FDS($A$1,"P_PRICE_HIGH("&amp;A1242&amp;","&amp;A1242&amp;"-14D,,,,""PRICE"",""INTRA"")") - _xll.FDS($A$1,"P_PRICE_LOW("&amp;A1242&amp;","&amp;A1242&amp;"-14D,,,,""PRICE"",""INTRA"")"))</f>
        <v>-1903.4903749692435</v>
      </c>
      <c r="O1242">
        <v>-543</v>
      </c>
      <c r="P1242">
        <v>1.3871159040310821</v>
      </c>
      <c r="Q1242">
        <v>1.2507053843449589</v>
      </c>
      <c r="R1242">
        <v>8.6924533258856389</v>
      </c>
      <c r="S1242">
        <v>8.1392571701650027</v>
      </c>
      <c r="T1242">
        <v>12.052375431470891</v>
      </c>
      <c r="U1242">
        <v>11.10295293707264</v>
      </c>
      <c r="V1242">
        <v>3.571052720804468</v>
      </c>
      <c r="W1242">
        <v>3.8368375102850631</v>
      </c>
      <c r="X1242">
        <v>95.46126805750626</v>
      </c>
      <c r="Y1242">
        <v>38.353899359376442</v>
      </c>
      <c r="Z1242">
        <v>-1.2019660876004079</v>
      </c>
      <c r="AA1242">
        <v>0.24580339107199589</v>
      </c>
      <c r="AB1242">
        <v>8.5123177695549526</v>
      </c>
      <c r="AC1242">
        <v>10.0078135620168</v>
      </c>
      <c r="AD1242">
        <v>10.85779693422889</v>
      </c>
      <c r="AE1242">
        <v>61.416051956766466</v>
      </c>
    </row>
    <row r="1243" spans="1:31" x14ac:dyDescent="0.25">
      <c r="A1243" t="str">
        <v>9/13/12</v>
      </c>
      <c r="B1243">
        <v>20.7</v>
      </c>
      <c r="C1243">
        <v>20.85</v>
      </c>
      <c r="D1243" s="1">
        <v>20.65</v>
      </c>
      <c r="E1243">
        <v>20.75</v>
      </c>
      <c r="F1243">
        <v>20.75</v>
      </c>
      <c r="G1243">
        <v>1.0965748099273189</v>
      </c>
      <c r="H1243">
        <v>20.59</v>
      </c>
      <c r="I1243">
        <v>20.260000000000002</v>
      </c>
      <c r="J1243">
        <v>20.291333999999999</v>
      </c>
      <c r="K1243">
        <v>20.378499999999999</v>
      </c>
      <c r="L1243">
        <v>20.445</v>
      </c>
      <c r="M1243">
        <v>58.588726000000001</v>
      </c>
      <c r="N1243" s="1">
        <f>-100*(_xll.FDS($A$1,"P_PRICE_HIGH("&amp;A1243&amp;","&amp;A1243&amp;"-14D,,,,""PRICE"",""INTRA"")") - B1243)/(_xll.FDS($A$1,"P_PRICE_HIGH("&amp;A1243&amp;","&amp;A1243&amp;"-14D,,,,""PRICE"",""INTRA"")") - _xll.FDS($A$1,"P_PRICE_LOW("&amp;A1243&amp;","&amp;A1243&amp;"-14D,,,,""PRICE"",""INTRA"")"))</f>
        <v>-1880.9762799304667</v>
      </c>
      <c r="O1243">
        <v>-562</v>
      </c>
      <c r="P1243">
        <v>1.3833323001601869</v>
      </c>
      <c r="Q1243">
        <v>1.2467749931881631</v>
      </c>
      <c r="R1243">
        <v>8.649116301273251</v>
      </c>
      <c r="S1243">
        <v>8.1270664144721696</v>
      </c>
      <c r="T1243">
        <v>12.01542374497363</v>
      </c>
      <c r="U1243">
        <v>11.05290008632652</v>
      </c>
      <c r="V1243">
        <v>3.5757809782508452</v>
      </c>
      <c r="W1243">
        <v>3.8415669245362389</v>
      </c>
      <c r="X1243">
        <v>38.375250522718773</v>
      </c>
      <c r="Y1243">
        <v>38.337319542059419</v>
      </c>
      <c r="Z1243">
        <v>-0.80633506503806129</v>
      </c>
      <c r="AA1243">
        <v>0.17047890735726939</v>
      </c>
      <c r="AB1243">
        <v>8.4424656049088664</v>
      </c>
      <c r="AC1243">
        <v>9.9909078467228518</v>
      </c>
      <c r="AD1243">
        <v>10.84120153157491</v>
      </c>
      <c r="AE1243">
        <v>61.376074600344147</v>
      </c>
    </row>
    <row r="1244" spans="1:31" x14ac:dyDescent="0.25">
      <c r="A1244" t="str">
        <v>9/14/12</v>
      </c>
      <c r="B1244">
        <v>21.25</v>
      </c>
      <c r="C1244">
        <v>21.35</v>
      </c>
      <c r="D1244" s="1">
        <v>21.15</v>
      </c>
      <c r="E1244">
        <v>21.3</v>
      </c>
      <c r="F1244">
        <v>21.3</v>
      </c>
      <c r="G1244">
        <v>1.2244070235415669</v>
      </c>
      <c r="H1244">
        <v>20.74</v>
      </c>
      <c r="I1244">
        <v>20.335000000000001</v>
      </c>
      <c r="J1244">
        <v>20.344667000000001</v>
      </c>
      <c r="K1244">
        <v>20.405999999999999</v>
      </c>
      <c r="L1244">
        <v>20.462306999999999</v>
      </c>
      <c r="M1244">
        <v>67.197100000000006</v>
      </c>
      <c r="N1244" s="1">
        <f>-100*(_xll.FDS($A$1,"P_PRICE_HIGH("&amp;A1244&amp;","&amp;A1244&amp;"-14D,,,,""PRICE"",""INTRA"")") - B1244)/(_xll.FDS($A$1,"P_PRICE_HIGH("&amp;A1244&amp;","&amp;A1244&amp;"-14D,,,,""PRICE"",""INTRA"")") - _xll.FDS($A$1,"P_PRICE_LOW("&amp;A1244&amp;","&amp;A1244&amp;"-14D,,,,""PRICE"",""INTRA"")"))</f>
        <v>-1312.7167777205025</v>
      </c>
      <c r="O1244">
        <v>-518</v>
      </c>
      <c r="P1244">
        <v>1.409334146252136</v>
      </c>
      <c r="Q1244">
        <v>1.2815971498568439</v>
      </c>
      <c r="R1244">
        <v>8.8012707280040736</v>
      </c>
      <c r="S1244">
        <v>8.343598069936693</v>
      </c>
      <c r="T1244">
        <v>12.16260470360031</v>
      </c>
      <c r="U1244">
        <v>11.231771818221009</v>
      </c>
      <c r="V1244">
        <v>3.5066925746054309</v>
      </c>
      <c r="W1244">
        <v>3.7367296673422499</v>
      </c>
      <c r="X1244">
        <v>97.98962454836213</v>
      </c>
      <c r="Y1244">
        <v>38.34651325167156</v>
      </c>
      <c r="Z1244">
        <v>-0.64576035137811572</v>
      </c>
      <c r="AA1244">
        <v>-0.35488713860786653</v>
      </c>
      <c r="AB1244">
        <v>8.5053895910092177</v>
      </c>
      <c r="AC1244">
        <v>10.27359788106695</v>
      </c>
      <c r="AD1244">
        <v>11.05427964501294</v>
      </c>
      <c r="AE1244">
        <v>61.132242280534093</v>
      </c>
    </row>
    <row r="1245" spans="1:31" x14ac:dyDescent="0.25">
      <c r="A1245" t="str">
        <v>9/17/12</v>
      </c>
      <c r="B1245">
        <v>21.3</v>
      </c>
      <c r="C1245">
        <v>21.4</v>
      </c>
      <c r="D1245" s="1">
        <v>21.25</v>
      </c>
      <c r="E1245">
        <v>21.35</v>
      </c>
      <c r="F1245">
        <v>21.35</v>
      </c>
      <c r="G1245">
        <v>1.2214013722667469</v>
      </c>
      <c r="H1245">
        <v>20.9</v>
      </c>
      <c r="I1245">
        <v>20.434999999999999</v>
      </c>
      <c r="J1245">
        <v>20.404667</v>
      </c>
      <c r="K1245">
        <v>20.438500000000001</v>
      </c>
      <c r="L1245">
        <v>20.487309</v>
      </c>
      <c r="M1245">
        <v>67.851364000000004</v>
      </c>
      <c r="N1245" s="1">
        <f>-100*(_xll.FDS($A$1,"P_PRICE_HIGH("&amp;A1245&amp;","&amp;A1245&amp;"-14D,,,,""PRICE"",""INTRA"")") - B1245)/(_xll.FDS($A$1,"P_PRICE_HIGH("&amp;A1245&amp;","&amp;A1245&amp;"-14D,,,,""PRICE"",""INTRA"")") - _xll.FDS($A$1,"P_PRICE_LOW("&amp;A1245&amp;","&amp;A1245&amp;"-14D,,,,""PRICE"",""INTRA"")"))</f>
        <v>-1233.1087589938747</v>
      </c>
      <c r="O1245">
        <v>-523</v>
      </c>
      <c r="P1245">
        <v>1.409306817918591</v>
      </c>
      <c r="Q1245">
        <v>1.282092345638425</v>
      </c>
      <c r="R1245">
        <v>8.8532610779486074</v>
      </c>
      <c r="S1245">
        <v>8.4093561278676319</v>
      </c>
      <c r="T1245">
        <v>12.175329113840689</v>
      </c>
      <c r="U1245">
        <v>11.24420933167192</v>
      </c>
      <c r="V1245">
        <v>3.5019170297216222</v>
      </c>
      <c r="W1245">
        <v>3.7319663432114552</v>
      </c>
      <c r="X1245">
        <v>21.308103263787359</v>
      </c>
      <c r="Y1245">
        <v>38.325795876915222</v>
      </c>
      <c r="Z1245">
        <v>-0.38970191172842361</v>
      </c>
      <c r="AA1245">
        <v>-0.71366827467035476</v>
      </c>
      <c r="AB1245">
        <v>8.5069043102043835</v>
      </c>
      <c r="AC1245">
        <v>10.281132531375309</v>
      </c>
      <c r="AD1245">
        <v>11.060329459305491</v>
      </c>
      <c r="AE1245">
        <v>61.048403359461709</v>
      </c>
    </row>
    <row r="1246" spans="1:31" x14ac:dyDescent="0.25">
      <c r="A1246" t="str">
        <v>9/18/12</v>
      </c>
      <c r="B1246">
        <v>21.25</v>
      </c>
      <c r="C1246">
        <v>21.4</v>
      </c>
      <c r="D1246" s="1">
        <v>21.25</v>
      </c>
      <c r="E1246">
        <v>21.3</v>
      </c>
      <c r="F1246">
        <v>21.3</v>
      </c>
      <c r="G1246">
        <v>1.2242670370705311</v>
      </c>
      <c r="H1246">
        <v>21.05</v>
      </c>
      <c r="I1246">
        <v>20.535</v>
      </c>
      <c r="J1246">
        <v>20.461334000000001</v>
      </c>
      <c r="K1246">
        <v>20.466000000000001</v>
      </c>
      <c r="L1246">
        <v>20.512308000000001</v>
      </c>
      <c r="M1246">
        <v>66.424580000000006</v>
      </c>
      <c r="N1246" s="1">
        <f>-100*(_xll.FDS($A$1,"P_PRICE_HIGH("&amp;A1246&amp;","&amp;A1246&amp;"-14D,,,,""PRICE"",""INTRA"")") - B1246)/(_xll.FDS($A$1,"P_PRICE_HIGH("&amp;A1246&amp;","&amp;A1246&amp;"-14D,,,,""PRICE"",""INTRA"")") - _xll.FDS($A$1,"P_PRICE_LOW("&amp;A1246&amp;","&amp;A1246&amp;"-14D,,,,""PRICE"",""INTRA"")"))</f>
        <v>-1233.111732175774</v>
      </c>
      <c r="O1246">
        <v>-532</v>
      </c>
      <c r="P1246">
        <v>1.4061936626712339</v>
      </c>
      <c r="Q1246">
        <v>1.278006205479759</v>
      </c>
      <c r="R1246">
        <v>8.843735288608757</v>
      </c>
      <c r="S1246">
        <v>8.3861947795884149</v>
      </c>
      <c r="T1246">
        <v>12.142458499331701</v>
      </c>
      <c r="U1246">
        <v>11.197217099888659</v>
      </c>
      <c r="V1246">
        <v>3.5088830990822819</v>
      </c>
      <c r="W1246">
        <v>3.7423388202892021</v>
      </c>
      <c r="X1246">
        <v>26.01162445766343</v>
      </c>
      <c r="Y1246">
        <v>38.322935329687397</v>
      </c>
      <c r="Z1246">
        <v>-0.40404304760825738</v>
      </c>
      <c r="AA1246">
        <v>-0.87046782339679118</v>
      </c>
      <c r="AB1246">
        <v>8.5013658067669695</v>
      </c>
      <c r="AC1246">
        <v>10.251813835534479</v>
      </c>
      <c r="AD1246">
        <v>11.03796311785427</v>
      </c>
      <c r="AE1246">
        <v>61.028541661361189</v>
      </c>
    </row>
    <row r="1247" spans="1:31" x14ac:dyDescent="0.25">
      <c r="A1247" t="str">
        <v>9/19/12</v>
      </c>
      <c r="B1247">
        <v>21.55</v>
      </c>
      <c r="C1247">
        <v>21.6</v>
      </c>
      <c r="D1247" s="1">
        <v>21.3</v>
      </c>
      <c r="E1247">
        <v>21.5</v>
      </c>
      <c r="F1247">
        <v>21.5</v>
      </c>
      <c r="G1247">
        <v>1.212608126029282</v>
      </c>
      <c r="H1247">
        <v>21.21</v>
      </c>
      <c r="I1247">
        <v>20.651667</v>
      </c>
      <c r="J1247">
        <v>20.541333999999999</v>
      </c>
      <c r="K1247">
        <v>20.521000000000001</v>
      </c>
      <c r="L1247">
        <v>20.53923</v>
      </c>
      <c r="M1247">
        <v>70.440889999999996</v>
      </c>
      <c r="N1247" s="1">
        <f>-100*(_xll.FDS($A$1,"P_PRICE_HIGH("&amp;A1247&amp;","&amp;A1247&amp;"-14D,,,,""PRICE"",""INTRA"")") - B1247)/(_xll.FDS($A$1,"P_PRICE_HIGH("&amp;A1247&amp;","&amp;A1247&amp;"-14D,,,,""PRICE"",""INTRA"")") - _xll.FDS($A$1,"P_PRICE_LOW("&amp;A1247&amp;","&amp;A1247&amp;"-14D,,,,""PRICE"",""INTRA"")"))</f>
        <v>-1147.6704676658496</v>
      </c>
      <c r="O1247">
        <v>-505</v>
      </c>
      <c r="P1247">
        <v>1.41708558686344</v>
      </c>
      <c r="Q1247">
        <v>1.29211618261948</v>
      </c>
      <c r="R1247">
        <v>8.9334771317691448</v>
      </c>
      <c r="S1247">
        <v>8.4803305421943058</v>
      </c>
      <c r="T1247">
        <v>12.21277357949694</v>
      </c>
      <c r="U1247">
        <v>11.292215737253491</v>
      </c>
      <c r="V1247">
        <v>3.4830883297901849</v>
      </c>
      <c r="W1247">
        <v>3.7008622568859568</v>
      </c>
      <c r="X1247">
        <v>92.840412526983513</v>
      </c>
      <c r="Y1247">
        <v>38.299772160113363</v>
      </c>
      <c r="Z1247">
        <v>-0.31922953204205079</v>
      </c>
      <c r="AA1247">
        <v>-1.214731364786114</v>
      </c>
      <c r="AB1247">
        <v>8.5081256404641401</v>
      </c>
      <c r="AC1247">
        <v>10.360155411804021</v>
      </c>
      <c r="AD1247">
        <v>11.12087360555878</v>
      </c>
      <c r="AE1247">
        <v>60.923416820276877</v>
      </c>
    </row>
    <row r="1248" spans="1:31" x14ac:dyDescent="0.25">
      <c r="A1248" t="str">
        <v>9/20/12</v>
      </c>
      <c r="B1248">
        <v>21.25</v>
      </c>
      <c r="C1248">
        <v>21.55</v>
      </c>
      <c r="D1248" s="1">
        <v>21.2</v>
      </c>
      <c r="E1248">
        <v>21.25</v>
      </c>
      <c r="F1248">
        <v>21.25</v>
      </c>
      <c r="G1248">
        <v>1.245106467141913</v>
      </c>
      <c r="H1248">
        <v>21.32</v>
      </c>
      <c r="I1248">
        <v>20.7575</v>
      </c>
      <c r="J1248">
        <v>20.617999999999999</v>
      </c>
      <c r="K1248">
        <v>20.548500000000001</v>
      </c>
      <c r="L1248">
        <v>20.564229999999998</v>
      </c>
      <c r="M1248">
        <v>62.402121999999999</v>
      </c>
      <c r="N1248" s="1">
        <f>-100*(_xll.FDS($A$1,"P_PRICE_HIGH("&amp;A1248&amp;","&amp;A1248&amp;"-14D,,,,""PRICE"",""INTRA"")") - B1248)/(_xll.FDS($A$1,"P_PRICE_HIGH("&amp;A1248&amp;","&amp;A1248&amp;"-14D,,,,""PRICE"",""INTRA"")") - _xll.FDS($A$1,"P_PRICE_LOW("&amp;A1248&amp;","&amp;A1248&amp;"-14D,,,,""PRICE"",""INTRA"")"))</f>
        <v>-1147.6869618763815</v>
      </c>
      <c r="O1248">
        <v>-540</v>
      </c>
      <c r="P1248">
        <v>1.4042854181588891</v>
      </c>
      <c r="Q1248">
        <v>1.275792465396735</v>
      </c>
      <c r="R1248">
        <v>8.8352718573502909</v>
      </c>
      <c r="S1248">
        <v>8.3494879301149112</v>
      </c>
      <c r="T1248">
        <v>12.10864428157274</v>
      </c>
      <c r="U1248">
        <v>11.15284232059448</v>
      </c>
      <c r="V1248">
        <v>3.5148397393023112</v>
      </c>
      <c r="W1248">
        <v>3.7507274087732689</v>
      </c>
      <c r="X1248">
        <v>1.8597784280252929</v>
      </c>
      <c r="Y1248">
        <v>38.32083290581069</v>
      </c>
      <c r="Z1248">
        <v>-0.22513999557549841</v>
      </c>
      <c r="AA1248">
        <v>-1.1316754222148979</v>
      </c>
      <c r="AB1248">
        <v>8.4862088357389975</v>
      </c>
      <c r="AC1248">
        <v>10.22816795550699</v>
      </c>
      <c r="AD1248">
        <v>11.01926750382264</v>
      </c>
      <c r="AE1248">
        <v>60.876999045606773</v>
      </c>
    </row>
    <row r="1249" spans="1:31" x14ac:dyDescent="0.25">
      <c r="A1249" t="str">
        <v>9/21/12</v>
      </c>
      <c r="B1249">
        <v>21.4</v>
      </c>
      <c r="C1249">
        <v>21.5</v>
      </c>
      <c r="D1249" s="1">
        <v>21.35</v>
      </c>
      <c r="E1249">
        <v>21.4</v>
      </c>
      <c r="F1249">
        <v>21.4</v>
      </c>
      <c r="G1249">
        <v>1.2093224094525701</v>
      </c>
      <c r="H1249">
        <v>21.35</v>
      </c>
      <c r="I1249">
        <v>20.899166000000001</v>
      </c>
      <c r="J1249">
        <v>20.707999999999998</v>
      </c>
      <c r="K1249">
        <v>20.596</v>
      </c>
      <c r="L1249">
        <v>20.598846000000002</v>
      </c>
      <c r="M1249">
        <v>64.578739999999996</v>
      </c>
      <c r="N1249" s="1">
        <f>-100*(_xll.FDS($A$1,"P_PRICE_HIGH("&amp;A1249&amp;","&amp;A1249&amp;"-14D,,,,""PRICE"",""INTRA"")") - B1249)/(_xll.FDS($A$1,"P_PRICE_HIGH("&amp;A1249&amp;","&amp;A1249&amp;"-14D,,,,""PRICE"",""INTRA"")") - _xll.FDS($A$1,"P_PRICE_LOW("&amp;A1249&amp;","&amp;A1249&amp;"-14D,,,,""PRICE"",""INTRA"")"))</f>
        <v>-1147.6787147711154</v>
      </c>
      <c r="O1249">
        <v>-523</v>
      </c>
      <c r="P1249">
        <v>1.412133219363106</v>
      </c>
      <c r="Q1249">
        <v>1.2863126372230489</v>
      </c>
      <c r="R1249">
        <v>8.9004378090338356</v>
      </c>
      <c r="S1249">
        <v>8.406761995539842</v>
      </c>
      <c r="T1249">
        <v>12.17109138112014</v>
      </c>
      <c r="U1249">
        <v>11.252128293978981</v>
      </c>
      <c r="V1249">
        <v>3.4914630221753562</v>
      </c>
      <c r="W1249">
        <v>3.7181842616456948</v>
      </c>
      <c r="X1249">
        <v>87.626706567058832</v>
      </c>
      <c r="Y1249">
        <v>38.319040030915993</v>
      </c>
      <c r="Z1249">
        <v>-0.24030665427185269</v>
      </c>
      <c r="AA1249">
        <v>-1.5055245074445129</v>
      </c>
      <c r="AB1249">
        <v>8.4336495119921402</v>
      </c>
      <c r="AC1249">
        <v>10.31716009781143</v>
      </c>
      <c r="AD1249">
        <v>11.084874217104</v>
      </c>
      <c r="AE1249">
        <v>60.858536282030819</v>
      </c>
    </row>
    <row r="1250" spans="1:31" x14ac:dyDescent="0.25">
      <c r="A1250" t="str">
        <v>9/24/12</v>
      </c>
      <c r="B1250">
        <v>21.35</v>
      </c>
      <c r="C1250">
        <v>21.45</v>
      </c>
      <c r="D1250" s="1">
        <v>21.15</v>
      </c>
      <c r="E1250">
        <v>21.35</v>
      </c>
      <c r="F1250">
        <v>21.35</v>
      </c>
      <c r="G1250">
        <v>1.2091012904883629</v>
      </c>
      <c r="H1250">
        <v>21.36</v>
      </c>
      <c r="I1250">
        <v>21.024999999999999</v>
      </c>
      <c r="J1250">
        <v>20.788</v>
      </c>
      <c r="K1250">
        <v>20.6435</v>
      </c>
      <c r="L1250">
        <v>20.623846</v>
      </c>
      <c r="M1250">
        <v>63.264004</v>
      </c>
      <c r="N1250" s="1">
        <f>-100*(_xll.FDS($A$1,"P_PRICE_HIGH("&amp;A1250&amp;","&amp;A1250&amp;"-14D,,,,""PRICE"",""INTRA"")") - B1250)/(_xll.FDS($A$1,"P_PRICE_HIGH("&amp;A1250&amp;","&amp;A1250&amp;"-14D,,,,""PRICE"",""INTRA"")") - _xll.FDS($A$1,"P_PRICE_LOW("&amp;A1250&amp;","&amp;A1250&amp;"-14D,,,,""PRICE"",""INTRA"")"))</f>
        <v>-1147.6814638062044</v>
      </c>
      <c r="O1250">
        <v>-528</v>
      </c>
      <c r="P1250">
        <v>1.407569808037451</v>
      </c>
      <c r="Q1250">
        <v>1.281065943479136</v>
      </c>
      <c r="R1250">
        <v>8.9296671414152229</v>
      </c>
      <c r="S1250">
        <v>8.4308194266530627</v>
      </c>
      <c r="T1250">
        <v>12.15611969258673</v>
      </c>
      <c r="U1250">
        <v>11.231865290479639</v>
      </c>
      <c r="V1250">
        <v>3.5072045000530299</v>
      </c>
      <c r="W1250">
        <v>3.7419195722408172</v>
      </c>
      <c r="X1250">
        <v>13.92100399589264</v>
      </c>
      <c r="Y1250">
        <v>38.393838448609152</v>
      </c>
      <c r="Z1250">
        <v>0.42966679291472071</v>
      </c>
      <c r="AA1250">
        <v>-1.2522654907916371</v>
      </c>
      <c r="AB1250">
        <v>8.4629215072924957</v>
      </c>
      <c r="AC1250">
        <v>10.27162221304201</v>
      </c>
      <c r="AD1250">
        <v>11.051953118916551</v>
      </c>
      <c r="AE1250">
        <v>60.802506844703849</v>
      </c>
    </row>
    <row r="1251" spans="1:31" x14ac:dyDescent="0.25">
      <c r="A1251" t="str">
        <v>9/25/12</v>
      </c>
      <c r="B1251">
        <v>21.4</v>
      </c>
      <c r="C1251">
        <v>21.45</v>
      </c>
      <c r="D1251" s="1">
        <v>21.3</v>
      </c>
      <c r="E1251">
        <v>21.4</v>
      </c>
      <c r="F1251">
        <v>21.4</v>
      </c>
      <c r="G1251">
        <v>1.207914734843702</v>
      </c>
      <c r="H1251">
        <v>21.39</v>
      </c>
      <c r="I1251">
        <v>21.1</v>
      </c>
      <c r="J1251">
        <v>20.882667999999999</v>
      </c>
      <c r="K1251">
        <v>20.6935</v>
      </c>
      <c r="L1251">
        <v>20.652692999999999</v>
      </c>
      <c r="M1251">
        <v>64.052154999999999</v>
      </c>
      <c r="N1251" s="1">
        <f>-100*(_xll.FDS($A$1,"P_PRICE_HIGH("&amp;A1251&amp;","&amp;A1251&amp;"-14D,,,,""PRICE"",""INTRA"")") - B1251)/(_xll.FDS($A$1,"P_PRICE_HIGH("&amp;A1251&amp;","&amp;A1251&amp;"-14D,,,,""PRICE"",""INTRA"")") - _xll.FDS($A$1,"P_PRICE_LOW("&amp;A1251&amp;","&amp;A1251&amp;"-14D,,,,""PRICE"",""INTRA"")"))</f>
        <v>-1147.6787147711154</v>
      </c>
      <c r="O1251">
        <v>-516</v>
      </c>
      <c r="P1251">
        <v>1.407872412249505</v>
      </c>
      <c r="Q1251">
        <v>1.28170250998936</v>
      </c>
      <c r="R1251">
        <v>8.9319220130436765</v>
      </c>
      <c r="S1251">
        <v>8.4372359444609319</v>
      </c>
      <c r="T1251">
        <v>12.18778217403295</v>
      </c>
      <c r="U1251">
        <v>11.26827186725621</v>
      </c>
      <c r="V1251">
        <v>3.5063391937381381</v>
      </c>
      <c r="W1251">
        <v>3.7385140668563031</v>
      </c>
      <c r="X1251">
        <v>26.58671812219718</v>
      </c>
      <c r="Y1251">
        <v>38.360730819838778</v>
      </c>
      <c r="Z1251">
        <v>0.44689538487893687</v>
      </c>
      <c r="AA1251">
        <v>-1.1634535991317101</v>
      </c>
      <c r="AB1251">
        <v>8.4765796169744512</v>
      </c>
      <c r="AC1251">
        <v>10.27193789167382</v>
      </c>
      <c r="AD1251">
        <v>11.053123610468999</v>
      </c>
      <c r="AE1251">
        <v>60.805050654168078</v>
      </c>
    </row>
    <row r="1252" spans="1:31" x14ac:dyDescent="0.25">
      <c r="A1252" t="str">
        <v>9/26/12</v>
      </c>
      <c r="B1252">
        <v>21.2</v>
      </c>
      <c r="C1252">
        <v>21.25</v>
      </c>
      <c r="D1252" s="1">
        <v>21.15</v>
      </c>
      <c r="E1252">
        <v>21.2</v>
      </c>
      <c r="F1252">
        <v>21.2</v>
      </c>
      <c r="G1252">
        <v>1.232272558026076</v>
      </c>
      <c r="H1252">
        <v>21.32</v>
      </c>
      <c r="I1252">
        <v>21.158332999999999</v>
      </c>
      <c r="J1252">
        <v>20.982665999999998</v>
      </c>
      <c r="K1252">
        <v>20.736000000000001</v>
      </c>
      <c r="L1252">
        <v>20.671923</v>
      </c>
      <c r="M1252">
        <v>58.633324000000002</v>
      </c>
      <c r="N1252" s="1">
        <f>-100*(_xll.FDS($A$1,"P_PRICE_HIGH("&amp;A1252&amp;","&amp;A1252&amp;"-14D,,,,""PRICE"",""INTRA"")") - B1252)/(_xll.FDS($A$1,"P_PRICE_HIGH("&amp;A1252&amp;","&amp;A1252&amp;"-14D,,,,""PRICE"",""INTRA"")") - _xll.FDS($A$1,"P_PRICE_LOW("&amp;A1252&amp;","&amp;A1252&amp;"-14D,,,,""PRICE"",""INTRA"")"))</f>
        <v>-1147.6897109114702</v>
      </c>
      <c r="O1252">
        <v>-547</v>
      </c>
      <c r="P1252">
        <v>1.399594763447052</v>
      </c>
      <c r="Q1252">
        <v>1.271592090826817</v>
      </c>
      <c r="R1252">
        <v>8.868545584739234</v>
      </c>
      <c r="S1252">
        <v>8.3442960960563788</v>
      </c>
      <c r="T1252">
        <v>12.09431207002711</v>
      </c>
      <c r="U1252">
        <v>11.164292838138749</v>
      </c>
      <c r="V1252">
        <v>3.5235517419117381</v>
      </c>
      <c r="W1252">
        <v>3.762144578620608</v>
      </c>
      <c r="X1252">
        <v>25.238999503472701</v>
      </c>
      <c r="Y1252">
        <v>38.314129183313419</v>
      </c>
      <c r="Z1252">
        <v>0.56915514680968704</v>
      </c>
      <c r="AA1252">
        <v>-1.290309391284441</v>
      </c>
      <c r="AB1252">
        <v>8.3379056799438445</v>
      </c>
      <c r="AC1252">
        <v>10.194726686518671</v>
      </c>
      <c r="AD1252">
        <v>10.98553533296211</v>
      </c>
      <c r="AE1252">
        <v>60.788355201968947</v>
      </c>
    </row>
    <row r="1253" spans="1:31" x14ac:dyDescent="0.25">
      <c r="A1253" t="str">
        <v>9/27/12</v>
      </c>
      <c r="B1253">
        <v>21.5</v>
      </c>
      <c r="C1253">
        <v>21.55</v>
      </c>
      <c r="D1253" s="1">
        <v>21.15</v>
      </c>
      <c r="E1253">
        <v>21.45</v>
      </c>
      <c r="F1253">
        <v>21.45</v>
      </c>
      <c r="G1253">
        <v>1.211096083691338</v>
      </c>
      <c r="H1253">
        <v>21.37</v>
      </c>
      <c r="I1253">
        <v>21.241667</v>
      </c>
      <c r="J1253">
        <v>21.093333999999999</v>
      </c>
      <c r="K1253">
        <v>20.806000000000001</v>
      </c>
      <c r="L1253">
        <v>20.712306999999999</v>
      </c>
      <c r="M1253">
        <v>63.606879999999997</v>
      </c>
      <c r="N1253" s="1">
        <f>-100*(_xll.FDS($A$1,"P_PRICE_HIGH("&amp;A1253&amp;","&amp;A1253&amp;"-14D,,,,""PRICE"",""INTRA"")") - B1253)/(_xll.FDS($A$1,"P_PRICE_HIGH("&amp;A1253&amp;","&amp;A1253&amp;"-14D,,,,""PRICE"",""INTRA"")") - _xll.FDS($A$1,"P_PRICE_LOW("&amp;A1253&amp;","&amp;A1253&amp;"-14D,,,,""PRICE"",""INTRA"")"))</f>
        <v>-1478.9962943806383</v>
      </c>
      <c r="O1253">
        <v>-509</v>
      </c>
      <c r="P1253">
        <v>1.4087941017675709</v>
      </c>
      <c r="Q1253">
        <v>1.283655823124765</v>
      </c>
      <c r="R1253">
        <v>8.9441819830908322</v>
      </c>
      <c r="S1253">
        <v>8.4397255696279565</v>
      </c>
      <c r="T1253">
        <v>12.19830202771869</v>
      </c>
      <c r="U1253">
        <v>11.272466932840651</v>
      </c>
      <c r="V1253">
        <v>3.4973748665214939</v>
      </c>
      <c r="W1253">
        <v>3.7249894729203872</v>
      </c>
      <c r="X1253">
        <v>97.150909978102632</v>
      </c>
      <c r="Y1253">
        <v>38.303515696195589</v>
      </c>
      <c r="Z1253">
        <v>0.65079619903279085</v>
      </c>
      <c r="AA1253">
        <v>-0.9578891250675462</v>
      </c>
      <c r="AB1253">
        <v>8.4462062366939836</v>
      </c>
      <c r="AC1253">
        <v>10.293634626620451</v>
      </c>
      <c r="AD1253">
        <v>11.06898918271567</v>
      </c>
      <c r="AE1253">
        <v>60.833421299787723</v>
      </c>
    </row>
    <row r="1254" spans="1:31" x14ac:dyDescent="0.25">
      <c r="A1254" t="str">
        <v>9/28/12</v>
      </c>
      <c r="B1254">
        <v>21.5</v>
      </c>
      <c r="C1254">
        <v>21.55</v>
      </c>
      <c r="D1254" s="1">
        <v>21.35</v>
      </c>
      <c r="E1254">
        <v>21.5</v>
      </c>
      <c r="F1254">
        <v>21.5</v>
      </c>
      <c r="G1254">
        <v>1.206026022112425</v>
      </c>
      <c r="H1254">
        <v>21.39</v>
      </c>
      <c r="I1254">
        <v>21.304167</v>
      </c>
      <c r="J1254">
        <v>21.16</v>
      </c>
      <c r="K1254">
        <v>20.878499999999999</v>
      </c>
      <c r="L1254">
        <v>20.743075999999999</v>
      </c>
      <c r="M1254">
        <v>63.606879999999997</v>
      </c>
      <c r="N1254" s="1">
        <f>-100*(_xll.FDS($A$1,"P_PRICE_HIGH("&amp;A1254&amp;","&amp;A1254&amp;"-14D,,,,""PRICE"",""INTRA"")") - B1254)/(_xll.FDS($A$1,"P_PRICE_HIGH("&amp;A1254&amp;","&amp;A1254&amp;"-14D,,,,""PRICE"",""INTRA"")") - _xll.FDS($A$1,"P_PRICE_LOW("&amp;A1254&amp;","&amp;A1254&amp;"-14D,,,,""PRICE"",""INTRA"")"))</f>
        <v>-1687.6150052550711</v>
      </c>
      <c r="O1254">
        <v>-488</v>
      </c>
      <c r="P1254">
        <v>1.4139066223442089</v>
      </c>
      <c r="Q1254">
        <v>1.2903059880348491</v>
      </c>
      <c r="R1254">
        <v>8.9473124069322125</v>
      </c>
      <c r="S1254">
        <v>8.4430558592912188</v>
      </c>
      <c r="T1254">
        <v>12.24411194309363</v>
      </c>
      <c r="U1254">
        <v>11.28694632833623</v>
      </c>
      <c r="V1254">
        <v>3.482676499014095</v>
      </c>
      <c r="W1254">
        <v>3.7066859259393792</v>
      </c>
      <c r="X1254">
        <v>86.379476662030669</v>
      </c>
      <c r="Y1254">
        <v>38.254632031446462</v>
      </c>
      <c r="Z1254">
        <v>0.7605955120088177</v>
      </c>
      <c r="AA1254">
        <v>-1.010839004486729</v>
      </c>
      <c r="AB1254">
        <v>8.2897913651990223</v>
      </c>
      <c r="AC1254">
        <v>10.33113199706084</v>
      </c>
      <c r="AD1254">
        <v>11.09031784441026</v>
      </c>
      <c r="AE1254">
        <v>60.891847428379343</v>
      </c>
    </row>
    <row r="1255" spans="1:31" x14ac:dyDescent="0.25">
      <c r="A1255" t="str">
        <v>10/03/12</v>
      </c>
      <c r="B1255">
        <v>21.5</v>
      </c>
      <c r="C1255">
        <v>21.7</v>
      </c>
      <c r="D1255" s="1">
        <v>21.4</v>
      </c>
      <c r="E1255">
        <v>21.55</v>
      </c>
      <c r="F1255">
        <v>21.55</v>
      </c>
      <c r="G1255">
        <v>1.2079334575858129</v>
      </c>
      <c r="H1255">
        <v>21.42</v>
      </c>
      <c r="I1255">
        <v>21.370832</v>
      </c>
      <c r="J1255">
        <v>21.226666999999999</v>
      </c>
      <c r="K1255">
        <v>20.946000000000002</v>
      </c>
      <c r="L1255">
        <v>20.783460000000002</v>
      </c>
      <c r="M1255">
        <v>63.606879999999997</v>
      </c>
      <c r="N1255" s="1">
        <f>-100*(_xll.FDS($A$1,"P_PRICE_HIGH("&amp;A1255&amp;","&amp;A1255&amp;"-14D,,,,""PRICE"",""INTRA"")") - B1255)/(_xll.FDS($A$1,"P_PRICE_HIGH("&amp;A1255&amp;","&amp;A1255&amp;"-14D,,,,""PRICE"",""INTRA"")") - _xll.FDS($A$1,"P_PRICE_LOW("&amp;A1255&amp;","&amp;A1255&amp;"-14D,,,,""PRICE"",""INTRA"")"))</f>
        <v>-1557.8802794420055</v>
      </c>
      <c r="O1255">
        <v>-482</v>
      </c>
      <c r="P1255">
        <v>1.410374618024927</v>
      </c>
      <c r="Q1255">
        <v>1.287367082570009</v>
      </c>
      <c r="R1255">
        <v>8.9687796830667779</v>
      </c>
      <c r="S1255">
        <v>8.4507073392274066</v>
      </c>
      <c r="T1255">
        <v>12.26719592109459</v>
      </c>
      <c r="U1255">
        <v>11.29359087315329</v>
      </c>
      <c r="V1255">
        <v>3.487013293608229</v>
      </c>
      <c r="W1255">
        <v>3.7131755944334088</v>
      </c>
      <c r="X1255">
        <v>53.421519200525744</v>
      </c>
      <c r="Y1255">
        <v>38.296552076757777</v>
      </c>
      <c r="Z1255">
        <v>0.73049164014534573</v>
      </c>
      <c r="AA1255">
        <v>-0.58369207483897789</v>
      </c>
      <c r="AB1255">
        <v>8.1744183926992893</v>
      </c>
      <c r="AC1255">
        <v>10.32385735628753</v>
      </c>
      <c r="AD1255">
        <v>11.079886564274339</v>
      </c>
      <c r="AE1255">
        <v>60.951076303267207</v>
      </c>
    </row>
    <row r="1256" spans="1:31" x14ac:dyDescent="0.25">
      <c r="A1256" t="str">
        <v>10/04/12</v>
      </c>
      <c r="B1256">
        <v>21.55</v>
      </c>
      <c r="C1256">
        <v>21.6</v>
      </c>
      <c r="D1256" s="1">
        <v>21.45</v>
      </c>
      <c r="E1256">
        <v>21.6</v>
      </c>
      <c r="F1256">
        <v>21.6</v>
      </c>
      <c r="G1256">
        <v>1.176541447002611</v>
      </c>
      <c r="H1256">
        <v>21.45</v>
      </c>
      <c r="I1256">
        <v>21.395834000000001</v>
      </c>
      <c r="J1256">
        <v>21.296666999999999</v>
      </c>
      <c r="K1256">
        <v>21.0245</v>
      </c>
      <c r="L1256">
        <v>20.827691999999999</v>
      </c>
      <c r="M1256">
        <v>64.495475999999996</v>
      </c>
      <c r="N1256" s="1">
        <f>-100*(_xll.FDS($A$1,"P_PRICE_HIGH("&amp;A1256&amp;","&amp;A1256&amp;"-14D,,,,""PRICE"",""INTRA"")") - B1256)/(_xll.FDS($A$1,"P_PRICE_HIGH("&amp;A1256&amp;","&amp;A1256&amp;"-14D,,,,""PRICE"",""INTRA"")") - _xll.FDS($A$1,"P_PRICE_LOW("&amp;A1256&amp;","&amp;A1256&amp;"-14D,,,,""PRICE"",""INTRA"")"))</f>
        <v>-2078.5833151732454</v>
      </c>
      <c r="O1256">
        <v>-482</v>
      </c>
      <c r="P1256">
        <v>1.411074088318254</v>
      </c>
      <c r="Q1256">
        <v>1.288535943827039</v>
      </c>
      <c r="R1256">
        <v>8.9260418973250069</v>
      </c>
      <c r="S1256">
        <v>8.4022359087733118</v>
      </c>
      <c r="T1256">
        <v>12.240604850818549</v>
      </c>
      <c r="U1256">
        <v>11.2567564638879</v>
      </c>
      <c r="V1256">
        <v>3.4845465618061469</v>
      </c>
      <c r="W1256">
        <v>3.710073067162122</v>
      </c>
      <c r="X1256">
        <v>36.593665722520313</v>
      </c>
      <c r="Y1256">
        <v>38.29206483641417</v>
      </c>
      <c r="Z1256">
        <v>0.98123764035608618</v>
      </c>
      <c r="AA1256">
        <v>-0.56134535845097955</v>
      </c>
      <c r="AB1256">
        <v>8.205957662304538</v>
      </c>
      <c r="AC1256">
        <v>10.33125291586753</v>
      </c>
      <c r="AD1256">
        <v>11.088017649757809</v>
      </c>
      <c r="AE1256">
        <v>60.980357414586322</v>
      </c>
    </row>
    <row r="1257" spans="1:31" x14ac:dyDescent="0.25">
      <c r="A1257" t="str">
        <v>10/05/12</v>
      </c>
      <c r="B1257">
        <v>21.65</v>
      </c>
      <c r="C1257">
        <v>21.7</v>
      </c>
      <c r="D1257" s="1">
        <v>21.55</v>
      </c>
      <c r="E1257">
        <v>21.7</v>
      </c>
      <c r="F1257">
        <v>21.7</v>
      </c>
      <c r="G1257">
        <v>1.098560678755949</v>
      </c>
      <c r="H1257">
        <v>21.54</v>
      </c>
      <c r="I1257">
        <v>21.425000000000001</v>
      </c>
      <c r="J1257">
        <v>21.356667000000002</v>
      </c>
      <c r="K1257">
        <v>21.122</v>
      </c>
      <c r="L1257">
        <v>20.875768999999998</v>
      </c>
      <c r="M1257">
        <v>66.269350000000003</v>
      </c>
      <c r="N1257" s="1">
        <f>-100*(_xll.FDS($A$1,"P_PRICE_HIGH("&amp;A1257&amp;","&amp;A1257&amp;"-14D,,,,""PRICE"",""INTRA"")") - B1257)/(_xll.FDS($A$1,"P_PRICE_HIGH("&amp;A1257&amp;","&amp;A1257&amp;"-14D,,,,""PRICE"",""INTRA"")") - _xll.FDS($A$1,"P_PRICE_LOW("&amp;A1257&amp;","&amp;A1257&amp;"-14D,,,,""PRICE"",""INTRA"")"))</f>
        <v>-2075.5915551426224</v>
      </c>
      <c r="O1257">
        <v>-463</v>
      </c>
      <c r="P1257">
        <v>1.415362329046489</v>
      </c>
      <c r="Q1257">
        <v>1.294171223995271</v>
      </c>
      <c r="R1257">
        <v>8.9374033249397318</v>
      </c>
      <c r="S1257">
        <v>8.4099987129188118</v>
      </c>
      <c r="T1257">
        <v>12.24533778511587</v>
      </c>
      <c r="U1257">
        <v>11.25694606049364</v>
      </c>
      <c r="V1257">
        <v>3.4680896717261449</v>
      </c>
      <c r="W1257">
        <v>3.6889600036223071</v>
      </c>
      <c r="X1257">
        <v>66.527620476255649</v>
      </c>
      <c r="Y1257">
        <v>38.25571438718616</v>
      </c>
      <c r="Z1257">
        <v>1.086826317220813</v>
      </c>
      <c r="AA1257">
        <v>-0.67627395128718382</v>
      </c>
      <c r="AB1257">
        <v>8.3257775054874461</v>
      </c>
      <c r="AC1257">
        <v>10.38066399795108</v>
      </c>
      <c r="AD1257">
        <v>11.13536049795103</v>
      </c>
      <c r="AE1257">
        <v>60.877343334951973</v>
      </c>
    </row>
    <row r="1258" spans="1:31" x14ac:dyDescent="0.25">
      <c r="A1258" t="str">
        <v>10/08/12</v>
      </c>
      <c r="B1258">
        <v>21.45</v>
      </c>
      <c r="C1258">
        <v>21.7</v>
      </c>
      <c r="D1258" s="1">
        <v>21.4</v>
      </c>
      <c r="E1258">
        <v>21.45</v>
      </c>
      <c r="F1258">
        <v>21.45</v>
      </c>
      <c r="G1258">
        <v>1.140181010567656</v>
      </c>
      <c r="H1258">
        <v>21.53</v>
      </c>
      <c r="I1258">
        <v>21.441668</v>
      </c>
      <c r="J1258">
        <v>21.406666000000001</v>
      </c>
      <c r="K1258">
        <v>21.202500000000001</v>
      </c>
      <c r="L1258">
        <v>20.918077</v>
      </c>
      <c r="M1258">
        <v>59.830919999999999</v>
      </c>
      <c r="N1258" s="1">
        <f>-100*(_xll.FDS($A$1,"P_PRICE_HIGH("&amp;A1258&amp;","&amp;A1258&amp;"-14D,,,,""PRICE"",""INTRA"")") - B1258)/(_xll.FDS($A$1,"P_PRICE_HIGH("&amp;A1258&amp;","&amp;A1258&amp;"-14D,,,,""PRICE"",""INTRA"")") - _xll.FDS($A$1,"P_PRICE_LOW("&amp;A1258&amp;","&amp;A1258&amp;"-14D,,,,""PRICE"",""INTRA"")"))</f>
        <v>-3849.6406966086161</v>
      </c>
      <c r="O1258">
        <v>-492</v>
      </c>
      <c r="P1258">
        <v>1.404282808803905</v>
      </c>
      <c r="Q1258">
        <v>1.2822666693025311</v>
      </c>
      <c r="R1258">
        <v>8.8793543262184862</v>
      </c>
      <c r="S1258">
        <v>8.3309197387004978</v>
      </c>
      <c r="T1258">
        <v>12.191501687170851</v>
      </c>
      <c r="U1258">
        <v>11.189369396982579</v>
      </c>
      <c r="V1258">
        <v>3.492718323851157</v>
      </c>
      <c r="W1258">
        <v>3.7308335798404362</v>
      </c>
      <c r="X1258">
        <v>19.028213859550679</v>
      </c>
      <c r="Y1258">
        <v>38.345970856852333</v>
      </c>
      <c r="Z1258">
        <v>0.84157039583836069</v>
      </c>
      <c r="AA1258">
        <v>-0.64940286935762914</v>
      </c>
      <c r="AB1258">
        <v>8.2444879860120288</v>
      </c>
      <c r="AC1258">
        <v>10.28839932571767</v>
      </c>
      <c r="AD1258">
        <v>11.056957728203511</v>
      </c>
      <c r="AE1258">
        <v>60.835817176927137</v>
      </c>
    </row>
    <row r="1259" spans="1:31" x14ac:dyDescent="0.25">
      <c r="A1259" t="str">
        <v>10/09/12</v>
      </c>
      <c r="B1259">
        <v>21.6</v>
      </c>
      <c r="C1259">
        <v>21.8</v>
      </c>
      <c r="D1259" s="1">
        <v>21.55</v>
      </c>
      <c r="E1259">
        <v>21.6</v>
      </c>
      <c r="F1259">
        <v>21.6</v>
      </c>
      <c r="G1259">
        <v>0.92208794436928843</v>
      </c>
      <c r="H1259">
        <v>21.55</v>
      </c>
      <c r="I1259">
        <v>21.445833</v>
      </c>
      <c r="J1259">
        <v>21.43</v>
      </c>
      <c r="K1259">
        <v>21.2575</v>
      </c>
      <c r="L1259">
        <v>20.975769</v>
      </c>
      <c r="M1259">
        <v>62.753700000000002</v>
      </c>
      <c r="N1259" s="1">
        <f>-100*(_xll.FDS($A$1,"P_PRICE_HIGH("&amp;A1259&amp;","&amp;A1259&amp;"-14D,,,,""PRICE"",""INTRA"")") - B1259)/(_xll.FDS($A$1,"P_PRICE_HIGH("&amp;A1259&amp;","&amp;A1259&amp;"-14D,,,,""PRICE"",""INTRA"")") - _xll.FDS($A$1,"P_PRICE_LOW("&amp;A1259&amp;","&amp;A1259&amp;"-14D,,,,""PRICE"",""INTRA"")"))</f>
        <v>-3465.5932370645883</v>
      </c>
      <c r="O1259">
        <v>-475</v>
      </c>
      <c r="P1259">
        <v>1.4117191942012239</v>
      </c>
      <c r="Q1259">
        <v>1.2915067005380101</v>
      </c>
      <c r="R1259">
        <v>8.9195740253768445</v>
      </c>
      <c r="S1259">
        <v>8.3765182885112957</v>
      </c>
      <c r="T1259">
        <v>12.238887110083001</v>
      </c>
      <c r="U1259">
        <v>11.241712079154651</v>
      </c>
      <c r="V1259">
        <v>3.47367290601498</v>
      </c>
      <c r="W1259">
        <v>3.7047034601133739</v>
      </c>
      <c r="X1259">
        <v>92.118110333450915</v>
      </c>
      <c r="Y1259">
        <v>38.341478336251463</v>
      </c>
      <c r="Z1259">
        <v>0.82947892550513291</v>
      </c>
      <c r="AA1259">
        <v>-0.8321594049892278</v>
      </c>
      <c r="AB1259">
        <v>8.2431136351223255</v>
      </c>
      <c r="AC1259">
        <v>10.359654007836721</v>
      </c>
      <c r="AD1259">
        <v>11.11577449092939</v>
      </c>
      <c r="AE1259">
        <v>60.804640383472218</v>
      </c>
    </row>
    <row r="1260" spans="1:31" x14ac:dyDescent="0.25">
      <c r="A1260" t="str">
        <v>10/10/12</v>
      </c>
      <c r="B1260">
        <v>21.6</v>
      </c>
      <c r="C1260">
        <v>21.6</v>
      </c>
      <c r="D1260" s="1">
        <v>21.35</v>
      </c>
      <c r="E1260">
        <v>21.6</v>
      </c>
      <c r="F1260">
        <v>21.6</v>
      </c>
      <c r="G1260">
        <v>0.92208794436928843</v>
      </c>
      <c r="H1260">
        <v>21.57</v>
      </c>
      <c r="I1260">
        <v>21.475000000000001</v>
      </c>
      <c r="J1260">
        <v>21.45</v>
      </c>
      <c r="K1260">
        <v>21.3125</v>
      </c>
      <c r="L1260">
        <v>21.035385000000002</v>
      </c>
      <c r="M1260">
        <v>62.753700000000002</v>
      </c>
      <c r="N1260" s="1">
        <f>-100*(_xll.FDS($A$1,"P_PRICE_HIGH("&amp;A1260&amp;","&amp;A1260&amp;"-14D,,,,""PRICE"",""INTRA"")") - B1260)/(_xll.FDS($A$1,"P_PRICE_HIGH("&amp;A1260&amp;","&amp;A1260&amp;"-14D,,,,""PRICE"",""INTRA"")") - _xll.FDS($A$1,"P_PRICE_LOW("&amp;A1260&amp;","&amp;A1260&amp;"-14D,,,,""PRICE"",""INTRA"")"))</f>
        <v>-3465.5932370645883</v>
      </c>
      <c r="O1260">
        <v>-485</v>
      </c>
      <c r="P1260">
        <v>1.4084438440206251</v>
      </c>
      <c r="Q1260">
        <v>1.2881059367123799</v>
      </c>
      <c r="R1260">
        <v>8.90460706131549</v>
      </c>
      <c r="S1260">
        <v>8.3565653829106648</v>
      </c>
      <c r="T1260">
        <v>12.210653959671911</v>
      </c>
      <c r="U1260">
        <v>11.211146538258189</v>
      </c>
      <c r="V1260">
        <v>3.4806367593571679</v>
      </c>
      <c r="W1260">
        <v>3.6992819996710908</v>
      </c>
      <c r="X1260">
        <v>79.511771938548307</v>
      </c>
      <c r="Y1260">
        <v>38.240107846775842</v>
      </c>
      <c r="Z1260">
        <v>0.68175689815645391</v>
      </c>
      <c r="AA1260">
        <v>-0.85821385547474505</v>
      </c>
      <c r="AB1260">
        <v>8.0056989709406174</v>
      </c>
      <c r="AC1260">
        <v>10.346327241262211</v>
      </c>
      <c r="AD1260">
        <v>11.09110655446327</v>
      </c>
      <c r="AE1260">
        <v>60.820414111942668</v>
      </c>
    </row>
    <row r="1261" spans="1:31" x14ac:dyDescent="0.25">
      <c r="A1261" t="str">
        <v>10/11/12</v>
      </c>
      <c r="B1261">
        <v>21.65</v>
      </c>
      <c r="C1261">
        <v>21.7</v>
      </c>
      <c r="D1261" s="1">
        <v>21.4</v>
      </c>
      <c r="E1261">
        <v>21.65</v>
      </c>
      <c r="F1261">
        <v>21.65</v>
      </c>
      <c r="G1261">
        <v>0.92008617353192756</v>
      </c>
      <c r="H1261">
        <v>21.59</v>
      </c>
      <c r="I1261">
        <v>21.495832</v>
      </c>
      <c r="J1261">
        <v>21.476666999999999</v>
      </c>
      <c r="K1261">
        <v>21.37</v>
      </c>
      <c r="L1261">
        <v>21.093077000000001</v>
      </c>
      <c r="M1261">
        <v>63.772730000000003</v>
      </c>
      <c r="N1261" s="1">
        <f>-100*(_xll.FDS($A$1,"P_PRICE_HIGH("&amp;A1261&amp;","&amp;A1261&amp;"-14D,,,,""PRICE"",""INTRA"")") - B1261)/(_xll.FDS($A$1,"P_PRICE_HIGH("&amp;A1261&amp;","&amp;A1261&amp;"-14D,,,,""PRICE"",""INTRA"")") - _xll.FDS($A$1,"P_PRICE_LOW("&amp;A1261&amp;","&amp;A1261&amp;"-14D,,,,""PRICE"",""INTRA"")"))</f>
        <v>-3465.5850136508843</v>
      </c>
      <c r="O1261">
        <v>-493</v>
      </c>
      <c r="P1261">
        <v>1.411047037431751</v>
      </c>
      <c r="Q1261">
        <v>1.2911536380097111</v>
      </c>
      <c r="R1261">
        <v>8.8859121488420989</v>
      </c>
      <c r="S1261">
        <v>8.3312154712838264</v>
      </c>
      <c r="T1261">
        <v>12.14282236377232</v>
      </c>
      <c r="U1261">
        <v>11.13528145726583</v>
      </c>
      <c r="V1261">
        <v>3.4745001860054048</v>
      </c>
      <c r="W1261">
        <v>3.6909945943046312</v>
      </c>
      <c r="X1261">
        <v>88.873662059979765</v>
      </c>
      <c r="Y1261">
        <v>38.231660468364623</v>
      </c>
      <c r="Z1261">
        <v>0.66550149413953297</v>
      </c>
      <c r="AA1261">
        <v>-1.1217194687430201</v>
      </c>
      <c r="AB1261">
        <v>7.9894055242947664</v>
      </c>
      <c r="AC1261">
        <v>10.36716460959518</v>
      </c>
      <c r="AD1261">
        <v>11.107791879680949</v>
      </c>
      <c r="AE1261">
        <v>60.714409495551827</v>
      </c>
    </row>
    <row r="1262" spans="1:31" x14ac:dyDescent="0.25">
      <c r="A1262" t="str">
        <v>10/12/12</v>
      </c>
      <c r="B1262">
        <v>21.8</v>
      </c>
      <c r="C1262">
        <v>21.9</v>
      </c>
      <c r="D1262" s="1">
        <v>21.65</v>
      </c>
      <c r="E1262">
        <v>21.8</v>
      </c>
      <c r="F1262">
        <v>21.8</v>
      </c>
      <c r="G1262">
        <v>0.89921591042715598</v>
      </c>
      <c r="H1262">
        <v>21.62</v>
      </c>
      <c r="I1262">
        <v>21.533332999999999</v>
      </c>
      <c r="J1262">
        <v>21.493334000000001</v>
      </c>
      <c r="K1262">
        <v>21.422499999999999</v>
      </c>
      <c r="L1262">
        <v>21.163076</v>
      </c>
      <c r="M1262">
        <v>66.714860000000002</v>
      </c>
      <c r="N1262" s="1">
        <f>-100*(_xll.FDS($A$1,"P_PRICE_HIGH("&amp;A1262&amp;","&amp;A1262&amp;"-14D,,,,""PRICE"",""INTRA"")") - B1262)/(_xll.FDS($A$1,"P_PRICE_HIGH("&amp;A1262&amp;","&amp;A1262&amp;"-14D,,,,""PRICE"",""INTRA"")") - _xll.FDS($A$1,"P_PRICE_LOW("&amp;A1262&amp;","&amp;A1262&amp;"-14D,,,,""PRICE"",""INTRA"")"))</f>
        <v>-2823.0275851974156</v>
      </c>
      <c r="O1262">
        <v>-472</v>
      </c>
      <c r="P1262">
        <v>1.4170939834564129</v>
      </c>
      <c r="Q1262">
        <v>1.298648572718051</v>
      </c>
      <c r="R1262">
        <v>8.9060732247145786</v>
      </c>
      <c r="S1262">
        <v>8.3597106101184266</v>
      </c>
      <c r="T1262">
        <v>12.15516586911856</v>
      </c>
      <c r="U1262">
        <v>11.150868853746211</v>
      </c>
      <c r="V1262">
        <v>3.458321105404357</v>
      </c>
      <c r="W1262">
        <v>3.670657644432255</v>
      </c>
      <c r="X1262">
        <v>93.717567322599066</v>
      </c>
      <c r="Y1262">
        <v>38.229326254617327</v>
      </c>
      <c r="Z1262">
        <v>0.62857574880807943</v>
      </c>
      <c r="AA1262">
        <v>-1.369471182299361</v>
      </c>
      <c r="AB1262">
        <v>7.8660659277801432</v>
      </c>
      <c r="AC1262">
        <v>10.423808898750121</v>
      </c>
      <c r="AD1262">
        <v>11.147710454967211</v>
      </c>
      <c r="AE1262">
        <v>60.600074806287942</v>
      </c>
    </row>
    <row r="1263" spans="1:31" x14ac:dyDescent="0.25">
      <c r="A1263" t="str">
        <v>10/15/12</v>
      </c>
      <c r="B1263">
        <v>21.85</v>
      </c>
      <c r="C1263">
        <v>21.85</v>
      </c>
      <c r="D1263" s="1">
        <v>21.7</v>
      </c>
      <c r="E1263">
        <v>21.85</v>
      </c>
      <c r="F1263">
        <v>21.85</v>
      </c>
      <c r="G1263">
        <v>0.89190031699560424</v>
      </c>
      <c r="H1263">
        <v>21.7</v>
      </c>
      <c r="I1263">
        <v>21.570833</v>
      </c>
      <c r="J1263">
        <v>21.533332999999999</v>
      </c>
      <c r="K1263">
        <v>21.48</v>
      </c>
      <c r="L1263">
        <v>21.24577</v>
      </c>
      <c r="M1263">
        <v>67.657745000000006</v>
      </c>
      <c r="N1263" s="1">
        <f>-100*(_xll.FDS($A$1,"P_PRICE_HIGH("&amp;A1263&amp;","&amp;A1263&amp;"-14D,,,,""PRICE"",""INTRA"")") - B1263)/(_xll.FDS($A$1,"P_PRICE_HIGH("&amp;A1263&amp;","&amp;A1263&amp;"-14D,,,,""PRICE"",""INTRA"")") - _xll.FDS($A$1,"P_PRICE_LOW("&amp;A1263&amp;","&amp;A1263&amp;"-14D,,,,""PRICE"",""INTRA"")"))</f>
        <v>-2823.020931748933</v>
      </c>
      <c r="O1263">
        <v>-470</v>
      </c>
      <c r="P1263">
        <v>1.4167013692914601</v>
      </c>
      <c r="Q1263">
        <v>1.298636854561132</v>
      </c>
      <c r="R1263">
        <v>8.8978349746454644</v>
      </c>
      <c r="S1263">
        <v>8.3511533171697252</v>
      </c>
      <c r="T1263">
        <v>12.1622943931477</v>
      </c>
      <c r="U1263">
        <v>11.146511406437151</v>
      </c>
      <c r="V1263">
        <v>3.458163445335146</v>
      </c>
      <c r="W1263">
        <v>3.6712643924890238</v>
      </c>
      <c r="X1263">
        <v>63.205003005764269</v>
      </c>
      <c r="Y1263">
        <v>38.293768270004442</v>
      </c>
      <c r="Z1263">
        <v>0.25441049802474902</v>
      </c>
      <c r="AA1263">
        <v>-1.364053693230181</v>
      </c>
      <c r="AB1263">
        <v>7.7357849240776524</v>
      </c>
      <c r="AC1263">
        <v>10.439272502522151</v>
      </c>
      <c r="AD1263">
        <v>11.154469267308119</v>
      </c>
      <c r="AE1263">
        <v>60.519259082532713</v>
      </c>
    </row>
    <row r="1264" spans="1:31" x14ac:dyDescent="0.25">
      <c r="A1264" t="str">
        <v>10/16/12</v>
      </c>
      <c r="B1264">
        <v>21.85</v>
      </c>
      <c r="C1264">
        <v>21.9</v>
      </c>
      <c r="D1264" s="1">
        <v>21.75</v>
      </c>
      <c r="E1264">
        <v>21.85</v>
      </c>
      <c r="F1264">
        <v>21.85</v>
      </c>
      <c r="G1264">
        <v>0.70006333434577783</v>
      </c>
      <c r="H1264">
        <v>21.75</v>
      </c>
      <c r="I1264">
        <v>21.625</v>
      </c>
      <c r="J1264">
        <v>21.563334000000001</v>
      </c>
      <c r="K1264">
        <v>21.51</v>
      </c>
      <c r="L1264">
        <v>21.323076</v>
      </c>
      <c r="M1264">
        <v>67.657745000000006</v>
      </c>
      <c r="N1264" s="1">
        <f>-100*(_xll.FDS($A$1,"P_PRICE_HIGH("&amp;A1264&amp;","&amp;A1264&amp;"-14D,,,,""PRICE"",""INTRA"")") - B1264)/(_xll.FDS($A$1,"P_PRICE_HIGH("&amp;A1264&amp;","&amp;A1264&amp;"-14D,,,,""PRICE"",""INTRA"")") - _xll.FDS($A$1,"P_PRICE_LOW("&amp;A1264&amp;","&amp;A1264&amp;"-14D,,,,""PRICE"",""INTRA"")"))</f>
        <v>-2750.6431263843788</v>
      </c>
      <c r="O1264">
        <v>-453</v>
      </c>
      <c r="P1264">
        <v>1.4188048138266509</v>
      </c>
      <c r="Q1264">
        <v>1.301314292366073</v>
      </c>
      <c r="R1264">
        <v>8.9324945459530234</v>
      </c>
      <c r="S1264">
        <v>8.3776329231227109</v>
      </c>
      <c r="T1264">
        <v>12.17306817221387</v>
      </c>
      <c r="U1264">
        <v>11.17470933981585</v>
      </c>
      <c r="V1264">
        <v>3.451552666713753</v>
      </c>
      <c r="W1264">
        <v>3.6629574189037459</v>
      </c>
      <c r="X1264">
        <v>25.548226903276671</v>
      </c>
      <c r="Y1264">
        <v>38.302237644040723</v>
      </c>
      <c r="Z1264">
        <v>0.25915994401022552</v>
      </c>
      <c r="AA1264">
        <v>-1.2210875108191861</v>
      </c>
      <c r="AB1264">
        <v>7.7073540905160947</v>
      </c>
      <c r="AC1264">
        <v>10.465158872925469</v>
      </c>
      <c r="AD1264">
        <v>11.17509269834836</v>
      </c>
      <c r="AE1264">
        <v>60.477392107918568</v>
      </c>
    </row>
    <row r="1265" spans="1:31" x14ac:dyDescent="0.25">
      <c r="A1265" t="str">
        <v>10/17/12</v>
      </c>
      <c r="B1265">
        <v>22.1</v>
      </c>
      <c r="C1265">
        <v>22.1</v>
      </c>
      <c r="D1265" s="1">
        <v>22</v>
      </c>
      <c r="E1265">
        <v>22.1</v>
      </c>
      <c r="F1265">
        <v>22.1</v>
      </c>
      <c r="G1265">
        <v>0.73479891453775825</v>
      </c>
      <c r="H1265">
        <v>21.85</v>
      </c>
      <c r="I1265">
        <v>21.675000000000001</v>
      </c>
      <c r="J1265">
        <v>21.613333000000001</v>
      </c>
      <c r="K1265">
        <v>21.55</v>
      </c>
      <c r="L1265">
        <v>21.384615</v>
      </c>
      <c r="M1265">
        <v>72.220910000000003</v>
      </c>
      <c r="N1265" s="1">
        <f>-100*(_xll.FDS($A$1,"P_PRICE_HIGH("&amp;A1265&amp;","&amp;A1265&amp;"-14D,,,,""PRICE"",""INTRA"")") - B1265)/(_xll.FDS($A$1,"P_PRICE_HIGH("&amp;A1265&amp;","&amp;A1265&amp;"-14D,,,,""PRICE"",""INTRA"")") - _xll.FDS($A$1,"P_PRICE_LOW("&amp;A1265&amp;","&amp;A1265&amp;"-14D,,,,""PRICE"",""INTRA"")"))</f>
        <v>-2236.7911032214324</v>
      </c>
      <c r="O1265">
        <v>-422</v>
      </c>
      <c r="P1265">
        <v>1.428377618274657</v>
      </c>
      <c r="Q1265">
        <v>1.3128464299131319</v>
      </c>
      <c r="R1265">
        <v>8.9710971426020176</v>
      </c>
      <c r="S1265">
        <v>8.4305021220879173</v>
      </c>
      <c r="T1265">
        <v>12.2053478812281</v>
      </c>
      <c r="U1265">
        <v>11.224833526513359</v>
      </c>
      <c r="V1265">
        <v>3.4255519638981919</v>
      </c>
      <c r="W1265">
        <v>3.6268600465510761</v>
      </c>
      <c r="X1265">
        <v>91.837934144367082</v>
      </c>
      <c r="Y1265">
        <v>38.243946708376853</v>
      </c>
      <c r="Z1265">
        <v>0.41419811993248179</v>
      </c>
      <c r="AA1265">
        <v>-1.5447339718967481</v>
      </c>
      <c r="AB1265">
        <v>7.7934398908298048</v>
      </c>
      <c r="AC1265">
        <v>10.55315995708987</v>
      </c>
      <c r="AD1265">
        <v>11.255610689036841</v>
      </c>
      <c r="AE1265">
        <v>60.393417396350848</v>
      </c>
    </row>
    <row r="1266" spans="1:31" x14ac:dyDescent="0.25">
      <c r="A1266" t="str">
        <v>10/18/12</v>
      </c>
      <c r="B1266">
        <v>22.2</v>
      </c>
      <c r="C1266">
        <v>22.3</v>
      </c>
      <c r="D1266" s="1">
        <v>22.1</v>
      </c>
      <c r="E1266">
        <v>22.2</v>
      </c>
      <c r="F1266">
        <v>22.2</v>
      </c>
      <c r="G1266">
        <v>0.73019765188012931</v>
      </c>
      <c r="H1266">
        <v>21.96</v>
      </c>
      <c r="I1266">
        <v>21.733333999999999</v>
      </c>
      <c r="J1266">
        <v>21.666665999999999</v>
      </c>
      <c r="K1266">
        <v>21.5975</v>
      </c>
      <c r="L1266">
        <v>21.45</v>
      </c>
      <c r="M1266">
        <v>73.812510000000003</v>
      </c>
      <c r="N1266" s="1">
        <f>-100*(_xll.FDS($A$1,"P_PRICE_HIGH("&amp;A1266&amp;","&amp;A1266&amp;"-14D,,,,""PRICE"",""INTRA"")") - B1266)/(_xll.FDS($A$1,"P_PRICE_HIGH("&amp;A1266&amp;","&amp;A1266&amp;"-14D,,,,""PRICE"",""INTRA"")") - _xll.FDS($A$1,"P_PRICE_LOW("&amp;A1266&amp;","&amp;A1266&amp;"-14D,,,,""PRICE"",""INTRA"")"))</f>
        <v>-1925.0222967428954</v>
      </c>
      <c r="O1266">
        <v>-411</v>
      </c>
      <c r="P1266">
        <v>1.433226527394647</v>
      </c>
      <c r="Q1266">
        <v>1.318921368951683</v>
      </c>
      <c r="R1266">
        <v>9.0043806154394304</v>
      </c>
      <c r="S1266">
        <v>8.4939412576892614</v>
      </c>
      <c r="T1266">
        <v>12.244112230338519</v>
      </c>
      <c r="U1266">
        <v>11.2784997496196</v>
      </c>
      <c r="V1266">
        <v>3.41506532804951</v>
      </c>
      <c r="W1266">
        <v>3.6116981098538772</v>
      </c>
      <c r="X1266">
        <v>87.424789480665467</v>
      </c>
      <c r="Y1266">
        <v>38.245796253851402</v>
      </c>
      <c r="Z1266">
        <v>0.39151830640245072</v>
      </c>
      <c r="AA1266">
        <v>-1.5510105613424581</v>
      </c>
      <c r="AB1266">
        <v>7.8186756143931486</v>
      </c>
      <c r="AC1266">
        <v>10.59784419152902</v>
      </c>
      <c r="AD1266">
        <v>11.29618092148791</v>
      </c>
      <c r="AE1266">
        <v>60.381179284669088</v>
      </c>
    </row>
    <row r="1267" spans="1:31" x14ac:dyDescent="0.25">
      <c r="A1267" t="str">
        <v>10/19/12</v>
      </c>
      <c r="B1267">
        <v>22.2</v>
      </c>
      <c r="C1267">
        <v>22.25</v>
      </c>
      <c r="D1267" s="1">
        <v>22.15</v>
      </c>
      <c r="E1267">
        <v>22.25</v>
      </c>
      <c r="F1267">
        <v>22.25</v>
      </c>
      <c r="G1267">
        <v>0.67590680798155423</v>
      </c>
      <c r="H1267">
        <v>22.04</v>
      </c>
      <c r="I1267">
        <v>21.791665999999999</v>
      </c>
      <c r="J1267">
        <v>21.733333999999999</v>
      </c>
      <c r="K1267">
        <v>21.63</v>
      </c>
      <c r="L1267">
        <v>21.515384999999998</v>
      </c>
      <c r="M1267">
        <v>73.812510000000003</v>
      </c>
      <c r="N1267" s="1">
        <f>-100*(_xll.FDS($A$1,"P_PRICE_HIGH("&amp;A1267&amp;","&amp;A1267&amp;"-14D,,,,""PRICE"",""INTRA"")") - B1267)/(_xll.FDS($A$1,"P_PRICE_HIGH("&amp;A1267&amp;","&amp;A1267&amp;"-14D,,,,""PRICE"",""INTRA"")") - _xll.FDS($A$1,"P_PRICE_LOW("&amp;A1267&amp;","&amp;A1267&amp;"-14D,,,,""PRICE"",""INTRA"")"))</f>
        <v>-1928.9447343962265</v>
      </c>
      <c r="O1267">
        <v>-404</v>
      </c>
      <c r="P1267">
        <v>1.435074237107983</v>
      </c>
      <c r="Q1267">
        <v>1.321146356967662</v>
      </c>
      <c r="R1267">
        <v>9.0286264802833358</v>
      </c>
      <c r="S1267">
        <v>8.5441645714116756</v>
      </c>
      <c r="T1267">
        <v>12.246254304246291</v>
      </c>
      <c r="U1267">
        <v>11.28949934215095</v>
      </c>
      <c r="V1267">
        <v>3.409829708537389</v>
      </c>
      <c r="W1267">
        <v>3.605707287417141</v>
      </c>
      <c r="X1267">
        <v>72.982818677382113</v>
      </c>
      <c r="Y1267">
        <v>38.268989399678922</v>
      </c>
      <c r="Z1267">
        <v>0.22667304111706579</v>
      </c>
      <c r="AA1267">
        <v>-1.940141148671739</v>
      </c>
      <c r="AB1267">
        <v>7.8734279180788684</v>
      </c>
      <c r="AC1267">
        <v>10.621883221333119</v>
      </c>
      <c r="AD1267">
        <v>11.321476150396609</v>
      </c>
      <c r="AE1267">
        <v>60.317837844396649</v>
      </c>
    </row>
    <row r="1268" spans="1:31" x14ac:dyDescent="0.25">
      <c r="A1268" t="str">
        <v>10/22/12</v>
      </c>
      <c r="B1268">
        <v>22.4</v>
      </c>
      <c r="C1268">
        <v>22.4</v>
      </c>
      <c r="D1268" s="1">
        <v>22.05</v>
      </c>
      <c r="E1268">
        <v>22.35</v>
      </c>
      <c r="F1268">
        <v>22.35</v>
      </c>
      <c r="G1268">
        <v>0.58812365076047457</v>
      </c>
      <c r="H1268">
        <v>22.15</v>
      </c>
      <c r="I1268">
        <v>21.862500000000001</v>
      </c>
      <c r="J1268">
        <v>21.793333000000001</v>
      </c>
      <c r="K1268">
        <v>21.6875</v>
      </c>
      <c r="L1268">
        <v>21.578845999999999</v>
      </c>
      <c r="M1268">
        <v>76.884500000000003</v>
      </c>
      <c r="N1268" s="1">
        <f>-100*(_xll.FDS($A$1,"P_PRICE_HIGH("&amp;A1268&amp;","&amp;A1268&amp;"-14D,,,,""PRICE"",""INTRA"")") - B1268)/(_xll.FDS($A$1,"P_PRICE_HIGH("&amp;A1268&amp;","&amp;A1268&amp;"-14D,,,,""PRICE"",""INTRA"")") - _xll.FDS($A$1,"P_PRICE_LOW("&amp;A1268&amp;","&amp;A1268&amp;"-14D,,,,""PRICE"",""INTRA"")"))</f>
        <v>-2226.5594987417203</v>
      </c>
      <c r="O1268">
        <v>-380</v>
      </c>
      <c r="P1268">
        <v>1.441262601665813</v>
      </c>
      <c r="Q1268">
        <v>1.328498215781311</v>
      </c>
      <c r="R1268">
        <v>9.0622295810907829</v>
      </c>
      <c r="S1268">
        <v>8.5901128088325631</v>
      </c>
      <c r="T1268">
        <v>12.29189130781824</v>
      </c>
      <c r="U1268">
        <v>11.33620714363026</v>
      </c>
      <c r="V1268">
        <v>3.3904762489745282</v>
      </c>
      <c r="W1268">
        <v>3.5821826476493519</v>
      </c>
      <c r="X1268">
        <v>85.564857703036367</v>
      </c>
      <c r="Y1268">
        <v>38.23287402366163</v>
      </c>
      <c r="Z1268">
        <v>0.20059724574911469</v>
      </c>
      <c r="AA1268">
        <v>-1.934648240797431</v>
      </c>
      <c r="AB1268">
        <v>7.8108355008360846</v>
      </c>
      <c r="AC1268">
        <v>10.681235781740099</v>
      </c>
      <c r="AD1268">
        <v>11.37238230869397</v>
      </c>
      <c r="AE1268">
        <v>60.284854957397513</v>
      </c>
    </row>
    <row r="1269" spans="1:31" x14ac:dyDescent="0.25">
      <c r="A1269" t="str">
        <v>10/24/12</v>
      </c>
      <c r="B1269">
        <v>22.45</v>
      </c>
      <c r="C1269">
        <v>22.5</v>
      </c>
      <c r="D1269" s="1">
        <v>22.2</v>
      </c>
      <c r="E1269">
        <v>22.5</v>
      </c>
      <c r="F1269">
        <v>22.5</v>
      </c>
      <c r="G1269">
        <v>0.57895090003633909</v>
      </c>
      <c r="H1269">
        <v>22.27</v>
      </c>
      <c r="I1269">
        <v>21.929167</v>
      </c>
      <c r="J1269">
        <v>21.856667000000002</v>
      </c>
      <c r="K1269">
        <v>21.74</v>
      </c>
      <c r="L1269">
        <v>21.646153999999999</v>
      </c>
      <c r="M1269">
        <v>77.592190000000002</v>
      </c>
      <c r="N1269" s="1">
        <f>-100*(_xll.FDS($A$1,"P_PRICE_HIGH("&amp;A1269&amp;","&amp;A1269&amp;"-14D,,,,""PRICE"",""INTRA"")") - B1269)/(_xll.FDS($A$1,"P_PRICE_HIGH("&amp;A1269&amp;","&amp;A1269&amp;"-14D,,,,""PRICE"",""INTRA"")") - _xll.FDS($A$1,"P_PRICE_LOW("&amp;A1269&amp;","&amp;A1269&amp;"-14D,,,,""PRICE"",""INTRA"")"))</f>
        <v>-2104.0874093109055</v>
      </c>
      <c r="O1269">
        <v>-375</v>
      </c>
      <c r="P1269">
        <v>1.4438944583199229</v>
      </c>
      <c r="Q1269">
        <v>1.3311627489069551</v>
      </c>
      <c r="R1269">
        <v>9.0859359935789623</v>
      </c>
      <c r="S1269">
        <v>8.6243666361565694</v>
      </c>
      <c r="T1269">
        <v>12.329707947458861</v>
      </c>
      <c r="U1269">
        <v>11.362102594156729</v>
      </c>
      <c r="V1269">
        <v>3.3846290328018491</v>
      </c>
      <c r="W1269">
        <v>3.5732450372731361</v>
      </c>
      <c r="X1269">
        <v>26.33452758741532</v>
      </c>
      <c r="Y1269">
        <v>38.211827250839107</v>
      </c>
      <c r="Z1269">
        <v>0.2308565882683026</v>
      </c>
      <c r="AA1269">
        <v>-1.7082554772447021</v>
      </c>
      <c r="AB1269">
        <v>7.7025125055591603</v>
      </c>
      <c r="AC1269">
        <v>10.70167182839522</v>
      </c>
      <c r="AD1269">
        <v>11.38573015134277</v>
      </c>
      <c r="AE1269">
        <v>60.419219939475809</v>
      </c>
    </row>
    <row r="1270" spans="1:31" x14ac:dyDescent="0.25">
      <c r="A1270" t="str">
        <v>10/25/12</v>
      </c>
      <c r="B1270">
        <v>22.5</v>
      </c>
      <c r="C1270">
        <v>22.55</v>
      </c>
      <c r="D1270" s="1">
        <v>22.4</v>
      </c>
      <c r="E1270">
        <v>22.5</v>
      </c>
      <c r="F1270">
        <v>22.5</v>
      </c>
      <c r="G1270">
        <v>0.56820363068252033</v>
      </c>
      <c r="H1270">
        <v>22.35</v>
      </c>
      <c r="I1270">
        <v>22.016666000000001</v>
      </c>
      <c r="J1270">
        <v>21.923334000000001</v>
      </c>
      <c r="K1270">
        <v>21.797499999999999</v>
      </c>
      <c r="L1270">
        <v>21.694230999999998</v>
      </c>
      <c r="M1270">
        <v>78.307419999999993</v>
      </c>
      <c r="N1270" s="1">
        <f>-100*(_xll.FDS($A$1,"P_PRICE_HIGH("&amp;A1270&amp;","&amp;A1270&amp;"-14D,,,,""PRICE"",""INTRA"")") - B1270)/(_xll.FDS($A$1,"P_PRICE_HIGH("&amp;A1270&amp;","&amp;A1270&amp;"-14D,,,,""PRICE"",""INTRA"")") - _xll.FDS($A$1,"P_PRICE_LOW("&amp;A1270&amp;","&amp;A1270&amp;"-14D,,,,""PRICE"",""INTRA"")"))</f>
        <v>-2034.649531838701</v>
      </c>
      <c r="O1270">
        <v>-375</v>
      </c>
      <c r="P1270">
        <v>1.445422375970121</v>
      </c>
      <c r="Q1270">
        <v>1.3328458563853911</v>
      </c>
      <c r="R1270">
        <v>9.1196586327930884</v>
      </c>
      <c r="S1270">
        <v>8.6352764714512471</v>
      </c>
      <c r="T1270">
        <v>12.32412978578548</v>
      </c>
      <c r="U1270">
        <v>11.35303485973124</v>
      </c>
      <c r="V1270">
        <v>3.377976271147098</v>
      </c>
      <c r="W1270">
        <v>3.5676468202519032</v>
      </c>
      <c r="X1270">
        <v>61.460298141948407</v>
      </c>
      <c r="Y1270">
        <v>38.147112908404416</v>
      </c>
      <c r="Z1270">
        <v>0.33714004965101141</v>
      </c>
      <c r="AA1270">
        <v>-1.711443147964858</v>
      </c>
      <c r="AB1270">
        <v>7.720617521503172</v>
      </c>
      <c r="AC1270">
        <v>10.700338301154931</v>
      </c>
      <c r="AD1270">
        <v>11.387427734015031</v>
      </c>
      <c r="AE1270">
        <v>60.364985227110481</v>
      </c>
    </row>
    <row r="1271" spans="1:31" x14ac:dyDescent="0.25">
      <c r="A1271" t="str">
        <v>10/26/12</v>
      </c>
      <c r="B1271">
        <v>22.25</v>
      </c>
      <c r="C1271">
        <v>22.5</v>
      </c>
      <c r="D1271" s="1">
        <v>22.2</v>
      </c>
      <c r="E1271">
        <v>22.25</v>
      </c>
      <c r="F1271">
        <v>22.25</v>
      </c>
      <c r="G1271">
        <v>0.64667517822905851</v>
      </c>
      <c r="H1271">
        <v>22.36</v>
      </c>
      <c r="I1271">
        <v>22.070833</v>
      </c>
      <c r="J1271">
        <v>21.97</v>
      </c>
      <c r="K1271">
        <v>21.84</v>
      </c>
      <c r="L1271">
        <v>21.73077</v>
      </c>
      <c r="M1271">
        <v>66.822685000000007</v>
      </c>
      <c r="N1271" s="1">
        <f>-100*(_xll.FDS($A$1,"P_PRICE_HIGH("&amp;A1271&amp;","&amp;A1271&amp;"-14D,,,,""PRICE"",""INTRA"")") - B1271)/(_xll.FDS($A$1,"P_PRICE_HIGH("&amp;A1271&amp;","&amp;A1271&amp;"-14D,,,,""PRICE"",""INTRA"")") - _xll.FDS($A$1,"P_PRICE_LOW("&amp;A1271&amp;","&amp;A1271&amp;"-14D,,,,""PRICE"",""INTRA"")"))</f>
        <v>-2020.2389988337002</v>
      </c>
      <c r="O1271">
        <v>-413</v>
      </c>
      <c r="P1271">
        <v>1.430884716784828</v>
      </c>
      <c r="Q1271">
        <v>1.3160794144381529</v>
      </c>
      <c r="R1271">
        <v>9.0315465317559536</v>
      </c>
      <c r="S1271">
        <v>8.54112747748737</v>
      </c>
      <c r="T1271">
        <v>12.19557243368345</v>
      </c>
      <c r="U1271">
        <v>11.238807845702089</v>
      </c>
      <c r="V1271">
        <v>3.407577364588648</v>
      </c>
      <c r="W1271">
        <v>3.621840214203679</v>
      </c>
      <c r="X1271">
        <v>2.4742397783656429</v>
      </c>
      <c r="Y1271">
        <v>38.247253189228118</v>
      </c>
      <c r="Z1271">
        <v>0.34918194962038202</v>
      </c>
      <c r="AA1271">
        <v>-1.602046915337914</v>
      </c>
      <c r="AB1271">
        <v>7.727077445171636</v>
      </c>
      <c r="AC1271">
        <v>10.568404666300379</v>
      </c>
      <c r="AD1271">
        <v>11.274597833363099</v>
      </c>
      <c r="AE1271">
        <v>60.404556738784187</v>
      </c>
    </row>
    <row r="1272" spans="1:31" x14ac:dyDescent="0.25">
      <c r="A1272" t="str">
        <v>10/29/12</v>
      </c>
      <c r="B1272">
        <v>22.2</v>
      </c>
      <c r="C1272">
        <v>22.3</v>
      </c>
      <c r="D1272" s="1">
        <v>22.1</v>
      </c>
      <c r="E1272">
        <v>22.2</v>
      </c>
      <c r="F1272">
        <v>22.2</v>
      </c>
      <c r="G1272">
        <v>0.59872356392781612</v>
      </c>
      <c r="H1272">
        <v>22.36</v>
      </c>
      <c r="I1272">
        <v>22.120832</v>
      </c>
      <c r="J1272">
        <v>22.006665999999999</v>
      </c>
      <c r="K1272">
        <v>21.89</v>
      </c>
      <c r="L1272">
        <v>21.767306999999999</v>
      </c>
      <c r="M1272">
        <v>64.776473999999993</v>
      </c>
      <c r="N1272" s="1">
        <f>-100*(_xll.FDS($A$1,"P_PRICE_HIGH("&amp;A1272&amp;","&amp;A1272&amp;"-14D,,,,""PRICE"",""INTRA"")") - B1272)/(_xll.FDS($A$1,"P_PRICE_HIGH("&amp;A1272&amp;","&amp;A1272&amp;"-14D,,,,""PRICE"",""INTRA"")") - _xll.FDS($A$1,"P_PRICE_LOW("&amp;A1272&amp;","&amp;A1272&amp;"-14D,,,,""PRICE"",""INTRA"")"))</f>
        <v>-2020.2436270063126</v>
      </c>
      <c r="O1272">
        <v>-418</v>
      </c>
      <c r="P1272">
        <v>1.4275149726013181</v>
      </c>
      <c r="Q1272">
        <v>1.312709257667088</v>
      </c>
      <c r="R1272">
        <v>9.0112764599135584</v>
      </c>
      <c r="S1272">
        <v>8.5024037595957989</v>
      </c>
      <c r="T1272">
        <v>12.183953191432691</v>
      </c>
      <c r="U1272">
        <v>11.20002150703143</v>
      </c>
      <c r="V1272">
        <v>3.408749013316148</v>
      </c>
      <c r="W1272">
        <v>3.624947815703206</v>
      </c>
      <c r="X1272">
        <v>72.717385257844029</v>
      </c>
      <c r="Y1272">
        <v>38.200160542556432</v>
      </c>
      <c r="Z1272">
        <v>0.27030343356254088</v>
      </c>
      <c r="AA1272">
        <v>-1.9656773349383221</v>
      </c>
      <c r="AB1272">
        <v>7.9160484277638954</v>
      </c>
      <c r="AC1272">
        <v>10.54624238244414</v>
      </c>
      <c r="AD1272">
        <v>11.27210885756784</v>
      </c>
      <c r="AE1272">
        <v>60.306567833265071</v>
      </c>
    </row>
    <row r="1273" spans="1:31" x14ac:dyDescent="0.25">
      <c r="A1273" t="str">
        <v>10/30/12</v>
      </c>
      <c r="B1273">
        <v>22.1</v>
      </c>
      <c r="C1273">
        <v>22.3</v>
      </c>
      <c r="D1273" s="1">
        <v>22</v>
      </c>
      <c r="E1273">
        <v>22.15</v>
      </c>
      <c r="F1273">
        <v>22.15</v>
      </c>
      <c r="G1273">
        <v>0.54885690377118013</v>
      </c>
      <c r="H1273">
        <v>22.3</v>
      </c>
      <c r="I1273">
        <v>22.158332999999999</v>
      </c>
      <c r="J1273">
        <v>22.05</v>
      </c>
      <c r="K1273">
        <v>21.92</v>
      </c>
      <c r="L1273">
        <v>21.788461999999999</v>
      </c>
      <c r="M1273">
        <v>60.768546999999998</v>
      </c>
      <c r="N1273" s="1">
        <f>-100*(_xll.FDS($A$1,"P_PRICE_HIGH("&amp;A1273&amp;","&amp;A1273&amp;"-14D,,,,""PRICE"",""INTRA"")") - B1273)/(_xll.FDS($A$1,"P_PRICE_HIGH("&amp;A1273&amp;","&amp;A1273&amp;"-14D,,,,""PRICE"",""INTRA"")") - _xll.FDS($A$1,"P_PRICE_LOW("&amp;A1273&amp;","&amp;A1273&amp;"-14D,,,,""PRICE"",""INTRA"")"))</f>
        <v>-2020.2528833515371</v>
      </c>
      <c r="O1273">
        <v>-421</v>
      </c>
      <c r="P1273">
        <v>1.421902113826669</v>
      </c>
      <c r="Q1273">
        <v>1.306709315884732</v>
      </c>
      <c r="R1273">
        <v>8.9950578031560688</v>
      </c>
      <c r="S1273">
        <v>8.491643269600651</v>
      </c>
      <c r="T1273">
        <v>12.168794981470191</v>
      </c>
      <c r="U1273">
        <v>11.19034516777827</v>
      </c>
      <c r="V1273">
        <v>3.4208329753102231</v>
      </c>
      <c r="W1273">
        <v>3.6360220814835902</v>
      </c>
      <c r="X1273">
        <v>18.36021181025119</v>
      </c>
      <c r="Y1273">
        <v>38.146989818197568</v>
      </c>
      <c r="Z1273">
        <v>0.30693266536806929</v>
      </c>
      <c r="AA1273">
        <v>-1.622555753503623</v>
      </c>
      <c r="AB1273">
        <v>8.0337004973691624</v>
      </c>
      <c r="AC1273">
        <v>10.49932412497925</v>
      </c>
      <c r="AD1273">
        <v>11.24019824596057</v>
      </c>
      <c r="AE1273">
        <v>60.384367282642728</v>
      </c>
    </row>
    <row r="1274" spans="1:31" x14ac:dyDescent="0.25">
      <c r="A1274" t="str">
        <v>10/31/12</v>
      </c>
      <c r="B1274">
        <v>21.8</v>
      </c>
      <c r="C1274">
        <v>21.85</v>
      </c>
      <c r="D1274" s="1">
        <v>21.65</v>
      </c>
      <c r="E1274">
        <v>21.8</v>
      </c>
      <c r="F1274">
        <v>21.8</v>
      </c>
      <c r="G1274">
        <v>0.64377520855435233</v>
      </c>
      <c r="H1274">
        <v>22.17</v>
      </c>
      <c r="I1274">
        <v>22.158332999999999</v>
      </c>
      <c r="J1274">
        <v>22.063334000000001</v>
      </c>
      <c r="K1274">
        <v>21.934999999999999</v>
      </c>
      <c r="L1274">
        <v>21.809615999999998</v>
      </c>
      <c r="M1274">
        <v>50.644759999999998</v>
      </c>
      <c r="N1274" s="1">
        <f>-100*(_xll.FDS($A$1,"P_PRICE_HIGH("&amp;A1274&amp;","&amp;A1274&amp;"-14D,,,,""PRICE"",""INTRA"")") - B1274)/(_xll.FDS($A$1,"P_PRICE_HIGH("&amp;A1274&amp;","&amp;A1274&amp;"-14D,,,,""PRICE"",""INTRA"")") - _xll.FDS($A$1,"P_PRICE_LOW("&amp;A1274&amp;","&amp;A1274&amp;"-14D,,,,""PRICE"",""INTRA"")"))</f>
        <v>-2020.2806523872111</v>
      </c>
      <c r="O1274">
        <v>-392</v>
      </c>
      <c r="P1274">
        <v>1.43416672111531</v>
      </c>
      <c r="Q1274">
        <v>1.320574188680055</v>
      </c>
      <c r="R1274">
        <v>9.0492417961104934</v>
      </c>
      <c r="S1274">
        <v>8.5491914326180343</v>
      </c>
      <c r="T1274">
        <v>12.20035416044338</v>
      </c>
      <c r="U1274">
        <v>11.23046326435351</v>
      </c>
      <c r="V1274">
        <v>3.3906344768120982</v>
      </c>
      <c r="W1274">
        <v>3.600556432871846</v>
      </c>
      <c r="X1274">
        <v>83.688562338413917</v>
      </c>
      <c r="Y1274">
        <v>38.183298772955581</v>
      </c>
      <c r="Z1274">
        <v>0.33248837698461292</v>
      </c>
      <c r="AA1274">
        <v>-2.206881753560507</v>
      </c>
      <c r="AB1274">
        <v>8.0444253146884392</v>
      </c>
      <c r="AC1274">
        <v>10.612833934418941</v>
      </c>
      <c r="AD1274">
        <v>11.3430269776669</v>
      </c>
      <c r="AE1274">
        <v>60.321561431527627</v>
      </c>
    </row>
    <row r="1275" spans="1:31" x14ac:dyDescent="0.25">
      <c r="A1275" t="str">
        <v>11/01/12</v>
      </c>
      <c r="B1275">
        <v>22</v>
      </c>
      <c r="C1275">
        <v>22</v>
      </c>
      <c r="D1275" s="1">
        <v>21.65</v>
      </c>
      <c r="E1275">
        <v>22</v>
      </c>
      <c r="F1275">
        <v>22</v>
      </c>
      <c r="G1275">
        <v>0.67043798894570239</v>
      </c>
      <c r="H1275">
        <v>22.07</v>
      </c>
      <c r="I1275">
        <v>22.170833999999999</v>
      </c>
      <c r="J1275">
        <v>22.09</v>
      </c>
      <c r="K1275">
        <v>21.96</v>
      </c>
      <c r="L1275">
        <v>21.832692999999999</v>
      </c>
      <c r="M1275">
        <v>55.917361999999997</v>
      </c>
      <c r="N1275" s="1">
        <f>-100*(_xll.FDS($A$1,"P_PRICE_HIGH("&amp;A1275&amp;","&amp;A1275&amp;"-14D,,,,""PRICE"",""INTRA"")") - B1275)/(_xll.FDS($A$1,"P_PRICE_HIGH("&amp;A1275&amp;","&amp;A1275&amp;"-14D,,,,""PRICE"",""INTRA"")") - _xll.FDS($A$1,"P_PRICE_LOW("&amp;A1275&amp;","&amp;A1275&amp;"-14D,,,,""PRICE"",""INTRA"")"))</f>
        <v>-2109.4766346107349</v>
      </c>
      <c r="O1275">
        <v>-360</v>
      </c>
      <c r="P1275">
        <v>1.4428004840644979</v>
      </c>
      <c r="Q1275">
        <v>1.330550297558045</v>
      </c>
      <c r="R1275">
        <v>9.0922231462147867</v>
      </c>
      <c r="S1275">
        <v>8.6030393465583632</v>
      </c>
      <c r="T1275">
        <v>12.28125417639605</v>
      </c>
      <c r="U1275">
        <v>11.324658912753289</v>
      </c>
      <c r="V1275">
        <v>3.3728158308801479</v>
      </c>
      <c r="W1275">
        <v>3.568583963368098</v>
      </c>
      <c r="X1275">
        <v>91.945413265846781</v>
      </c>
      <c r="Y1275">
        <v>38.161301241167642</v>
      </c>
      <c r="Z1275">
        <v>0.3556504028489833</v>
      </c>
      <c r="AA1275">
        <v>-1.9715921643194101</v>
      </c>
      <c r="AB1275">
        <v>8.241006210406967</v>
      </c>
      <c r="AC1275">
        <v>10.70146103807701</v>
      </c>
      <c r="AD1275">
        <v>11.4379545382823</v>
      </c>
      <c r="AE1275">
        <v>60.405043782150997</v>
      </c>
    </row>
    <row r="1276" spans="1:31" x14ac:dyDescent="0.25">
      <c r="A1276" t="str">
        <v>11/02/12</v>
      </c>
      <c r="B1276">
        <v>22.35</v>
      </c>
      <c r="C1276">
        <v>22.35</v>
      </c>
      <c r="D1276" s="1">
        <v>22.2</v>
      </c>
      <c r="E1276">
        <v>22.35</v>
      </c>
      <c r="F1276">
        <v>22.35</v>
      </c>
      <c r="G1276">
        <v>0.7461319733652928</v>
      </c>
      <c r="H1276">
        <v>22.09</v>
      </c>
      <c r="I1276">
        <v>22.212499999999999</v>
      </c>
      <c r="J1276">
        <v>22.136666999999999</v>
      </c>
      <c r="K1276">
        <v>22</v>
      </c>
      <c r="L1276">
        <v>21.871155000000002</v>
      </c>
      <c r="M1276">
        <v>63.305225</v>
      </c>
      <c r="N1276" s="1">
        <f>-100*(_xll.FDS($A$1,"P_PRICE_HIGH("&amp;A1276&amp;","&amp;A1276&amp;"-14D,,,,""PRICE"",""INTRA"")") - B1276)/(_xll.FDS($A$1,"P_PRICE_HIGH("&amp;A1276&amp;","&amp;A1276&amp;"-14D,,,,""PRICE"",""INTRA"")") - _xll.FDS($A$1,"P_PRICE_LOW("&amp;A1276&amp;","&amp;A1276&amp;"-14D,,,,""PRICE"",""INTRA"")"))</f>
        <v>-2014.1223910213805</v>
      </c>
      <c r="O1276">
        <v>-317</v>
      </c>
      <c r="P1276">
        <v>1.45892976679901</v>
      </c>
      <c r="Q1276">
        <v>1.3484715797999529</v>
      </c>
      <c r="R1276">
        <v>9.1888570927129578</v>
      </c>
      <c r="S1276">
        <v>8.7096071333085394</v>
      </c>
      <c r="T1276">
        <v>12.359313505311009</v>
      </c>
      <c r="U1276">
        <v>11.40986604108693</v>
      </c>
      <c r="V1276">
        <v>3.334152628802133</v>
      </c>
      <c r="W1276">
        <v>3.5213951363259062</v>
      </c>
      <c r="X1276">
        <v>96.827571629671226</v>
      </c>
      <c r="Y1276">
        <v>38.074571828428383</v>
      </c>
      <c r="Z1276">
        <v>0.54757358681949431</v>
      </c>
      <c r="AA1276">
        <v>-2.5040566276230289</v>
      </c>
      <c r="AB1276">
        <v>8.7023133717104013</v>
      </c>
      <c r="AC1276">
        <v>10.82058167615615</v>
      </c>
      <c r="AD1276">
        <v>11.58084957385698</v>
      </c>
      <c r="AE1276">
        <v>60.344155053252223</v>
      </c>
    </row>
    <row r="1277" spans="1:31" x14ac:dyDescent="0.25">
      <c r="A1277" t="str">
        <v>11/05/12</v>
      </c>
      <c r="B1277">
        <v>22.2</v>
      </c>
      <c r="C1277">
        <v>22.35</v>
      </c>
      <c r="D1277" s="1">
        <v>22.15</v>
      </c>
      <c r="E1277">
        <v>22.25</v>
      </c>
      <c r="F1277">
        <v>22.25</v>
      </c>
      <c r="G1277">
        <v>0.76661676280182212</v>
      </c>
      <c r="H1277">
        <v>22.09</v>
      </c>
      <c r="I1277">
        <v>22.220832999999999</v>
      </c>
      <c r="J1277">
        <v>22.163333999999999</v>
      </c>
      <c r="K1277">
        <v>22.0275</v>
      </c>
      <c r="L1277">
        <v>21.901921999999999</v>
      </c>
      <c r="M1277">
        <v>58.76014</v>
      </c>
      <c r="N1277" s="1">
        <f>-100*(_xll.FDS($A$1,"P_PRICE_HIGH("&amp;A1277&amp;","&amp;A1277&amp;"-14D,,,,""PRICE"",""INTRA"")") - B1277)/(_xll.FDS($A$1,"P_PRICE_HIGH("&amp;A1277&amp;","&amp;A1277&amp;"-14D,,,,""PRICE"",""INTRA"")") - _xll.FDS($A$1,"P_PRICE_LOW("&amp;A1277&amp;","&amp;A1277&amp;"-14D,,,,""PRICE"",""INTRA"")"))</f>
        <v>-2062.6893498019108</v>
      </c>
      <c r="O1277">
        <v>-331</v>
      </c>
      <c r="P1277">
        <v>1.4564788365012911</v>
      </c>
      <c r="Q1277">
        <v>1.3453242761338851</v>
      </c>
      <c r="R1277">
        <v>9.1654311553753196</v>
      </c>
      <c r="S1277">
        <v>8.6706777704841027</v>
      </c>
      <c r="T1277">
        <v>12.342078852134851</v>
      </c>
      <c r="U1277">
        <v>11.383830988448301</v>
      </c>
      <c r="V1277">
        <v>3.3387860147178681</v>
      </c>
      <c r="W1277">
        <v>3.5368449598738709</v>
      </c>
      <c r="X1277">
        <v>15.657592864636319</v>
      </c>
      <c r="Y1277">
        <v>38.174995974881561</v>
      </c>
      <c r="Z1277">
        <v>0.36422045930367453</v>
      </c>
      <c r="AA1277">
        <v>-2.9118483387856822</v>
      </c>
      <c r="AB1277">
        <v>9.0165426832734994</v>
      </c>
      <c r="AC1277">
        <v>10.801959627845861</v>
      </c>
      <c r="AD1277">
        <v>11.59549746861294</v>
      </c>
      <c r="AE1277">
        <v>60.485527660780257</v>
      </c>
    </row>
    <row r="1278" spans="1:31" x14ac:dyDescent="0.25">
      <c r="A1278" t="str">
        <v>11/06/12</v>
      </c>
      <c r="B1278">
        <v>22.15</v>
      </c>
      <c r="C1278">
        <v>22.2</v>
      </c>
      <c r="D1278" s="1">
        <v>22</v>
      </c>
      <c r="E1278">
        <v>22.2</v>
      </c>
      <c r="F1278">
        <v>22.2</v>
      </c>
      <c r="G1278">
        <v>0.73107372325604403</v>
      </c>
      <c r="H1278">
        <v>22.1</v>
      </c>
      <c r="I1278">
        <v>22.216667000000001</v>
      </c>
      <c r="J1278">
        <v>22.183332</v>
      </c>
      <c r="K1278">
        <v>22.0625</v>
      </c>
      <c r="L1278">
        <v>21.938461</v>
      </c>
      <c r="M1278">
        <v>57.283763999999998</v>
      </c>
      <c r="N1278" s="1">
        <f>-100*(_xll.FDS($A$1,"P_PRICE_HIGH("&amp;A1278&amp;","&amp;A1278&amp;"-14D,,,,""PRICE"",""INTRA"")") - B1278)/(_xll.FDS($A$1,"P_PRICE_HIGH("&amp;A1278&amp;","&amp;A1278&amp;"-14D,,,,""PRICE"",""INTRA"")") - _xll.FDS($A$1,"P_PRICE_LOW("&amp;A1278&amp;","&amp;A1278&amp;"-14D,,,,""PRICE"",""INTRA"")"))</f>
        <v>-2149.2865676570809</v>
      </c>
      <c r="O1278">
        <v>-333</v>
      </c>
      <c r="P1278">
        <v>1.4484204551182049</v>
      </c>
      <c r="Q1278">
        <v>1.3363564877211891</v>
      </c>
      <c r="R1278">
        <v>9.1678731345792475</v>
      </c>
      <c r="S1278">
        <v>8.6741243484996442</v>
      </c>
      <c r="T1278">
        <v>12.35973525447327</v>
      </c>
      <c r="U1278">
        <v>11.39920629229514</v>
      </c>
      <c r="V1278">
        <v>3.3552196413439859</v>
      </c>
      <c r="W1278">
        <v>3.556579000278778</v>
      </c>
      <c r="X1278">
        <v>53.070628805830353</v>
      </c>
      <c r="Y1278">
        <v>38.169619562977971</v>
      </c>
      <c r="Z1278">
        <v>0.3534798366087965</v>
      </c>
      <c r="AA1278">
        <v>-2.5756411443772742</v>
      </c>
      <c r="AB1278">
        <v>9.0654194364374536</v>
      </c>
      <c r="AC1278">
        <v>10.74037274849139</v>
      </c>
      <c r="AD1278">
        <v>11.545658367516751</v>
      </c>
      <c r="AE1278">
        <v>60.462336000545257</v>
      </c>
    </row>
    <row r="1279" spans="1:31" x14ac:dyDescent="0.25">
      <c r="A1279" t="str">
        <v>11/07/12</v>
      </c>
      <c r="B1279">
        <v>22.3</v>
      </c>
      <c r="C1279">
        <v>22.3</v>
      </c>
      <c r="D1279" s="1">
        <v>22</v>
      </c>
      <c r="E1279">
        <v>22.3</v>
      </c>
      <c r="F1279">
        <v>22.3</v>
      </c>
      <c r="G1279">
        <v>0.7302426711100698</v>
      </c>
      <c r="H1279">
        <v>22.2</v>
      </c>
      <c r="I1279">
        <v>22.225000000000001</v>
      </c>
      <c r="J1279">
        <v>22.213332999999999</v>
      </c>
      <c r="K1279">
        <v>22.0975</v>
      </c>
      <c r="L1279">
        <v>21.96923</v>
      </c>
      <c r="M1279">
        <v>60.490901999999998</v>
      </c>
      <c r="N1279" s="1">
        <f>-100*(_xll.FDS($A$1,"P_PRICE_HIGH("&amp;A1279&amp;","&amp;A1279&amp;"-14D,,,,""PRICE"",""INTRA"")") - B1279)/(_xll.FDS($A$1,"P_PRICE_HIGH("&amp;A1279&amp;","&amp;A1279&amp;"-14D,,,,""PRICE"",""INTRA"")") - _xll.FDS($A$1,"P_PRICE_LOW("&amp;A1279&amp;","&amp;A1279&amp;"-14D,,,,""PRICE"",""INTRA"")"))</f>
        <v>-2728.2411688551902</v>
      </c>
      <c r="O1279">
        <v>-312</v>
      </c>
      <c r="P1279">
        <v>1.462586679720727</v>
      </c>
      <c r="Q1279">
        <v>1.3513145497533039</v>
      </c>
      <c r="R1279">
        <v>9.249291814909963</v>
      </c>
      <c r="S1279">
        <v>8.757793677491561</v>
      </c>
      <c r="T1279">
        <v>12.44025005660281</v>
      </c>
      <c r="U1279">
        <v>11.47017500919447</v>
      </c>
      <c r="V1279">
        <v>3.3232220585661212</v>
      </c>
      <c r="W1279">
        <v>3.518753241137186</v>
      </c>
      <c r="X1279">
        <v>90.628395249637123</v>
      </c>
      <c r="Y1279">
        <v>38.063759208706053</v>
      </c>
      <c r="Z1279">
        <v>0.59481337948037327</v>
      </c>
      <c r="AA1279">
        <v>-3.0560041610048421</v>
      </c>
      <c r="AB1279">
        <v>9.2712768623349326</v>
      </c>
      <c r="AC1279">
        <v>10.825831232299789</v>
      </c>
      <c r="AD1279">
        <v>11.64243586351329</v>
      </c>
      <c r="AE1279">
        <v>60.365236431167197</v>
      </c>
    </row>
    <row r="1280" spans="1:31" x14ac:dyDescent="0.25">
      <c r="A1280" t="str">
        <v>11/08/12</v>
      </c>
      <c r="B1280">
        <v>21.7</v>
      </c>
      <c r="C1280">
        <v>22.05</v>
      </c>
      <c r="D1280" s="1">
        <v>21.65</v>
      </c>
      <c r="E1280">
        <v>21.75</v>
      </c>
      <c r="F1280">
        <v>21.75</v>
      </c>
      <c r="G1280">
        <v>0.97518375575775829</v>
      </c>
      <c r="H1280">
        <v>22.14</v>
      </c>
      <c r="I1280">
        <v>22.166665999999999</v>
      </c>
      <c r="J1280">
        <v>22.186665999999999</v>
      </c>
      <c r="K1280">
        <v>22.102499999999999</v>
      </c>
      <c r="L1280">
        <v>21.976922999999999</v>
      </c>
      <c r="M1280">
        <v>45.707954000000001</v>
      </c>
      <c r="N1280" s="1">
        <f>-100*(_xll.FDS($A$1,"P_PRICE_HIGH("&amp;A1280&amp;","&amp;A1280&amp;"-14D,,,,""PRICE"",""INTRA"")") - B1280)/(_xll.FDS($A$1,"P_PRICE_HIGH("&amp;A1280&amp;","&amp;A1280&amp;"-14D,,,,""PRICE"",""INTRA"")") - _xll.FDS($A$1,"P_PRICE_LOW("&amp;A1280&amp;","&amp;A1280&amp;"-14D,,,,""PRICE"",""INTRA"")"))</f>
        <v>-2728.3151470316279</v>
      </c>
      <c r="O1280">
        <v>-357</v>
      </c>
      <c r="P1280">
        <v>1.427369110570589</v>
      </c>
      <c r="Q1280">
        <v>1.3127215896100031</v>
      </c>
      <c r="R1280">
        <v>9.0643651432457215</v>
      </c>
      <c r="S1280">
        <v>8.5445826830527434</v>
      </c>
      <c r="T1280">
        <v>12.236747409492301</v>
      </c>
      <c r="U1280">
        <v>11.25151228802482</v>
      </c>
      <c r="V1280">
        <v>3.4061834260115198</v>
      </c>
      <c r="W1280">
        <v>3.6244623042898501</v>
      </c>
      <c r="X1280">
        <v>0.85245396915847005</v>
      </c>
      <c r="Y1280">
        <v>38.102232119094488</v>
      </c>
      <c r="Z1280">
        <v>0.59902628245499001</v>
      </c>
      <c r="AA1280">
        <v>-2.3613763248467108</v>
      </c>
      <c r="AB1280">
        <v>9.4275330875207999</v>
      </c>
      <c r="AC1280">
        <v>10.520793360472741</v>
      </c>
      <c r="AD1280">
        <v>11.37586780672417</v>
      </c>
      <c r="AE1280">
        <v>60.412804856420578</v>
      </c>
    </row>
    <row r="1281" spans="1:31" x14ac:dyDescent="0.25">
      <c r="A1281" t="str">
        <v>11/09/12</v>
      </c>
      <c r="B1281">
        <v>21.55</v>
      </c>
      <c r="C1281">
        <v>21.7</v>
      </c>
      <c r="D1281" s="1">
        <v>21.45</v>
      </c>
      <c r="E1281">
        <v>21.55</v>
      </c>
      <c r="F1281">
        <v>21.55</v>
      </c>
      <c r="G1281">
        <v>0.9866564171133636</v>
      </c>
      <c r="H1281">
        <v>21.98</v>
      </c>
      <c r="I1281">
        <v>22.091667000000001</v>
      </c>
      <c r="J1281">
        <v>22.143332999999998</v>
      </c>
      <c r="K1281">
        <v>22.0975</v>
      </c>
      <c r="L1281">
        <v>21.978846000000001</v>
      </c>
      <c r="M1281">
        <v>42.886234000000002</v>
      </c>
      <c r="N1281" s="1">
        <f>-100*(_xll.FDS($A$1,"P_PRICE_HIGH("&amp;A1281&amp;","&amp;A1281&amp;"-14D,,,,""PRICE"",""INTRA"")") - B1281)/(_xll.FDS($A$1,"P_PRICE_HIGH("&amp;A1281&amp;","&amp;A1281&amp;"-14D,,,,""PRICE"",""INTRA"")") - _xll.FDS($A$1,"P_PRICE_LOW("&amp;A1281&amp;","&amp;A1281&amp;"-14D,,,,""PRICE"",""INTRA"")"))</f>
        <v>-2700.662712360865</v>
      </c>
      <c r="O1281">
        <v>-391</v>
      </c>
      <c r="P1281">
        <v>1.416943299238836</v>
      </c>
      <c r="Q1281">
        <v>1.301374331211496</v>
      </c>
      <c r="R1281">
        <v>8.9834301066583624</v>
      </c>
      <c r="S1281">
        <v>8.4662196470693836</v>
      </c>
      <c r="T1281">
        <v>12.16110786744218</v>
      </c>
      <c r="U1281">
        <v>11.170344231422559</v>
      </c>
      <c r="V1281">
        <v>3.4309990826694539</v>
      </c>
      <c r="W1281">
        <v>3.654954420894843</v>
      </c>
      <c r="X1281">
        <v>2.000802056639563</v>
      </c>
      <c r="Y1281">
        <v>38.105820930859579</v>
      </c>
      <c r="Z1281">
        <v>0.60448714120978986</v>
      </c>
      <c r="AA1281">
        <v>-2.2783053147472372</v>
      </c>
      <c r="AB1281">
        <v>9.4750130561505461</v>
      </c>
      <c r="AC1281">
        <v>10.43388902392101</v>
      </c>
      <c r="AD1281">
        <v>11.301042166653559</v>
      </c>
      <c r="AE1281">
        <v>60.517637053233329</v>
      </c>
    </row>
    <row r="1282" spans="1:31" x14ac:dyDescent="0.25">
      <c r="A1282" t="str">
        <v>11/12/12</v>
      </c>
      <c r="B1282">
        <v>21.6</v>
      </c>
      <c r="C1282">
        <v>21.65</v>
      </c>
      <c r="D1282" s="1">
        <v>21.5</v>
      </c>
      <c r="E1282">
        <v>21.6</v>
      </c>
      <c r="F1282">
        <v>21.6</v>
      </c>
      <c r="G1282">
        <v>0.97445160329438474</v>
      </c>
      <c r="H1282">
        <v>21.86</v>
      </c>
      <c r="I1282">
        <v>22.016666000000001</v>
      </c>
      <c r="J1282">
        <v>22.103332999999999</v>
      </c>
      <c r="K1282">
        <v>22.087499999999999</v>
      </c>
      <c r="L1282">
        <v>21.98077</v>
      </c>
      <c r="M1282">
        <v>44.124479999999998</v>
      </c>
      <c r="N1282" s="1">
        <f>-100*(_xll.FDS($A$1,"P_PRICE_HIGH("&amp;A1282&amp;","&amp;A1282&amp;"-14D,,,,""PRICE"",""INTRA"")") - B1282)/(_xll.FDS($A$1,"P_PRICE_HIGH("&amp;A1282&amp;","&amp;A1282&amp;"-14D,,,,""PRICE"",""INTRA"")") - _xll.FDS($A$1,"P_PRICE_LOW("&amp;A1282&amp;","&amp;A1282&amp;"-14D,,,,""PRICE"",""INTRA"")"))</f>
        <v>-2700.6566100371001</v>
      </c>
      <c r="O1282">
        <v>-380</v>
      </c>
      <c r="P1282">
        <v>1.415090874143403</v>
      </c>
      <c r="Q1282">
        <v>1.300585907311135</v>
      </c>
      <c r="R1282">
        <v>8.9986675070972968</v>
      </c>
      <c r="S1282">
        <v>8.4783159639423769</v>
      </c>
      <c r="T1282">
        <v>12.17137686199745</v>
      </c>
      <c r="U1282">
        <v>11.17386256583355</v>
      </c>
      <c r="V1282">
        <v>3.431112888945981</v>
      </c>
      <c r="W1282">
        <v>3.6582471406809449</v>
      </c>
      <c r="X1282">
        <v>47.067128046145662</v>
      </c>
      <c r="Y1282">
        <v>38.117943953377377</v>
      </c>
      <c r="Z1282">
        <v>0.84486012673252819</v>
      </c>
      <c r="AA1282">
        <v>-2.022081155428558</v>
      </c>
      <c r="AB1282">
        <v>9.3711039296975418</v>
      </c>
      <c r="AC1282">
        <v>10.427400479574571</v>
      </c>
      <c r="AD1282">
        <v>11.292780508203499</v>
      </c>
      <c r="AE1282">
        <v>60.513182154533638</v>
      </c>
    </row>
    <row r="1283" spans="1:31" x14ac:dyDescent="0.25">
      <c r="A1283" t="str">
        <v>11/13/12</v>
      </c>
      <c r="B1283">
        <v>21.35</v>
      </c>
      <c r="C1283">
        <v>21.6</v>
      </c>
      <c r="D1283" s="1">
        <v>21.3</v>
      </c>
      <c r="E1283">
        <v>21.35</v>
      </c>
      <c r="F1283">
        <v>21.35</v>
      </c>
      <c r="G1283">
        <v>1.0031235105374929</v>
      </c>
      <c r="H1283">
        <v>21.7</v>
      </c>
      <c r="I1283">
        <v>21.941668</v>
      </c>
      <c r="J1283">
        <v>22.033332999999999</v>
      </c>
      <c r="K1283">
        <v>22.0625</v>
      </c>
      <c r="L1283">
        <v>21.96923</v>
      </c>
      <c r="M1283">
        <v>39.511856000000002</v>
      </c>
      <c r="N1283" s="1">
        <f>-100*(_xll.FDS($A$1,"P_PRICE_HIGH("&amp;A1283&amp;","&amp;A1283&amp;"-14D,,,,""PRICE"",""INTRA"")") - B1283)/(_xll.FDS($A$1,"P_PRICE_HIGH("&amp;A1283&amp;","&amp;A1283&amp;"-14D,,,,""PRICE"",""INTRA"")") - _xll.FDS($A$1,"P_PRICE_LOW("&amp;A1283&amp;","&amp;A1283&amp;"-14D,,,,""PRICE"",""INTRA"")"))</f>
        <v>-2286.5062307549179</v>
      </c>
      <c r="O1283">
        <v>-420</v>
      </c>
      <c r="P1283">
        <v>1.4010808903747149</v>
      </c>
      <c r="Q1283">
        <v>1.2855990793503831</v>
      </c>
      <c r="R1283">
        <v>8.9149840366380761</v>
      </c>
      <c r="S1283">
        <v>8.3932205219290061</v>
      </c>
      <c r="T1283">
        <v>12.131241689032191</v>
      </c>
      <c r="U1283">
        <v>11.09793145546316</v>
      </c>
      <c r="V1283">
        <v>3.4671316409412158</v>
      </c>
      <c r="W1283">
        <v>3.7013918141606772</v>
      </c>
      <c r="X1283">
        <v>2.2890632107309878</v>
      </c>
      <c r="Y1283">
        <v>38.117240004744318</v>
      </c>
      <c r="Z1283">
        <v>0.83774969310965908</v>
      </c>
      <c r="AA1283">
        <v>-1.5474663081503159</v>
      </c>
      <c r="AB1283">
        <v>9.4288535816970018</v>
      </c>
      <c r="AC1283">
        <v>10.305535376306979</v>
      </c>
      <c r="AD1283">
        <v>11.184637925512471</v>
      </c>
      <c r="AE1283">
        <v>61.586270564694182</v>
      </c>
    </row>
    <row r="1284" spans="1:31" x14ac:dyDescent="0.25">
      <c r="A1284" t="str">
        <v>11/14/12</v>
      </c>
      <c r="B1284">
        <v>21.6</v>
      </c>
      <c r="C1284">
        <v>21.6</v>
      </c>
      <c r="D1284" s="1">
        <v>21.35</v>
      </c>
      <c r="E1284">
        <v>21.6</v>
      </c>
      <c r="F1284">
        <v>21.6</v>
      </c>
      <c r="G1284">
        <v>1.0431699877280161</v>
      </c>
      <c r="H1284">
        <v>21.56</v>
      </c>
      <c r="I1284">
        <v>21.891666000000001</v>
      </c>
      <c r="J1284">
        <v>21.976666999999999</v>
      </c>
      <c r="K1284">
        <v>22.05</v>
      </c>
      <c r="L1284">
        <v>21.975000000000001</v>
      </c>
      <c r="M1284">
        <v>45.632441999999998</v>
      </c>
      <c r="N1284" s="1">
        <f>-100*(_xll.FDS($A$1,"P_PRICE_HIGH("&amp;A1284&amp;","&amp;A1284&amp;"-14D,,,,""PRICE"",""INTRA"")") - B1284)/(_xll.FDS($A$1,"P_PRICE_HIGH("&amp;A1284&amp;","&amp;A1284&amp;"-14D,,,,""PRICE"",""INTRA"")") - _xll.FDS($A$1,"P_PRICE_LOW("&amp;A1284&amp;","&amp;A1284&amp;"-14D,,,,""PRICE"",""INTRA"")"))</f>
        <v>-2286.4803984376558</v>
      </c>
      <c r="O1284">
        <v>-395</v>
      </c>
      <c r="P1284">
        <v>1.416371804372871</v>
      </c>
      <c r="Q1284">
        <v>1.3021393150720451</v>
      </c>
      <c r="R1284">
        <v>8.9608795406816402</v>
      </c>
      <c r="S1284">
        <v>8.4456435877078384</v>
      </c>
      <c r="T1284">
        <v>12.179632120354711</v>
      </c>
      <c r="U1284">
        <v>11.140277371399529</v>
      </c>
      <c r="V1284">
        <v>3.4278252639205871</v>
      </c>
      <c r="W1284">
        <v>3.653671718497939</v>
      </c>
      <c r="X1284">
        <v>92.344415922508404</v>
      </c>
      <c r="Y1284">
        <v>38.100944168363682</v>
      </c>
      <c r="Z1284">
        <v>0.81812799919862744</v>
      </c>
      <c r="AA1284">
        <v>-2.314080682821392</v>
      </c>
      <c r="AB1284">
        <v>9.4139423742911692</v>
      </c>
      <c r="AC1284">
        <v>10.43552343755216</v>
      </c>
      <c r="AD1284">
        <v>11.30750938562068</v>
      </c>
      <c r="AE1284">
        <v>61.512060801927362</v>
      </c>
    </row>
    <row r="1285" spans="1:31" x14ac:dyDescent="0.25">
      <c r="A1285" t="str">
        <v>11/15/12</v>
      </c>
      <c r="B1285">
        <v>21.3</v>
      </c>
      <c r="C1285">
        <v>21.5</v>
      </c>
      <c r="D1285" s="1">
        <v>21.25</v>
      </c>
      <c r="E1285">
        <v>21.3</v>
      </c>
      <c r="F1285">
        <v>21.3</v>
      </c>
      <c r="G1285">
        <v>1.044389948268905</v>
      </c>
      <c r="H1285">
        <v>21.48</v>
      </c>
      <c r="I1285">
        <v>21.824999999999999</v>
      </c>
      <c r="J1285">
        <v>21.896667000000001</v>
      </c>
      <c r="K1285">
        <v>22.01</v>
      </c>
      <c r="L1285">
        <v>21.963460000000001</v>
      </c>
      <c r="M1285">
        <v>40.355404</v>
      </c>
      <c r="N1285" s="1">
        <f>-100*(_xll.FDS($A$1,"P_PRICE_HIGH("&amp;A1285&amp;","&amp;A1285&amp;"-14D,,,,""PRICE"",""INTRA"")") - B1285)/(_xll.FDS($A$1,"P_PRICE_HIGH("&amp;A1285&amp;","&amp;A1285&amp;"-14D,,,,""PRICE"",""INTRA"")") - _xll.FDS($A$1,"P_PRICE_LOW("&amp;A1285&amp;","&amp;A1285&amp;"-14D,,,,""PRICE"",""INTRA"")"))</f>
        <v>-2104.8806704144413</v>
      </c>
      <c r="O1285">
        <v>-431</v>
      </c>
      <c r="P1285">
        <v>1.395194247562298</v>
      </c>
      <c r="Q1285">
        <v>1.279006372350304</v>
      </c>
      <c r="R1285">
        <v>8.8404358310233668</v>
      </c>
      <c r="S1285">
        <v>8.3141029143696805</v>
      </c>
      <c r="T1285">
        <v>12.15479869995376</v>
      </c>
      <c r="U1285">
        <v>11.0613713336232</v>
      </c>
      <c r="V1285">
        <v>3.4767430411834521</v>
      </c>
      <c r="W1285">
        <v>3.712736342955401</v>
      </c>
      <c r="X1285">
        <v>6.9741700923482002</v>
      </c>
      <c r="Y1285">
        <v>38.092173521498466</v>
      </c>
      <c r="Z1285">
        <v>0.81978008679825265</v>
      </c>
      <c r="AA1285">
        <v>-1.948080587467635</v>
      </c>
      <c r="AB1285">
        <v>9.3652440664346628</v>
      </c>
      <c r="AC1285">
        <v>10.266949160166281</v>
      </c>
      <c r="AD1285">
        <v>11.14635414041439</v>
      </c>
      <c r="AE1285">
        <v>61.57618874024994</v>
      </c>
    </row>
    <row r="1286" spans="1:31" x14ac:dyDescent="0.25">
      <c r="A1286" t="str">
        <v>11/16/12</v>
      </c>
      <c r="B1286">
        <v>21.25</v>
      </c>
      <c r="C1286">
        <v>21.4</v>
      </c>
      <c r="D1286" s="1">
        <v>21.25</v>
      </c>
      <c r="E1286">
        <v>21.3</v>
      </c>
      <c r="F1286">
        <v>21.3</v>
      </c>
      <c r="G1286">
        <v>1.033618543380016</v>
      </c>
      <c r="H1286">
        <v>21.42</v>
      </c>
      <c r="I1286">
        <v>21.779167000000001</v>
      </c>
      <c r="J1286">
        <v>21.83</v>
      </c>
      <c r="K1286">
        <v>21.962499999999999</v>
      </c>
      <c r="L1286">
        <v>21.95</v>
      </c>
      <c r="M1286">
        <v>39.534804999999999</v>
      </c>
      <c r="N1286" s="1">
        <f>-100*(_xll.FDS($A$1,"P_PRICE_HIGH("&amp;A1286&amp;","&amp;A1286&amp;"-14D,,,,""PRICE"",""INTRA"")") - B1286)/(_xll.FDS($A$1,"P_PRICE_HIGH("&amp;A1286&amp;","&amp;A1286&amp;"-14D,,,,""PRICE"",""INTRA"")") - _xll.FDS($A$1,"P_PRICE_LOW("&amp;A1286&amp;","&amp;A1286&amp;"-14D,,,,""PRICE"",""INTRA"")"))</f>
        <v>-2104.8854264760421</v>
      </c>
      <c r="O1286">
        <v>-417</v>
      </c>
      <c r="P1286">
        <v>1.40039405105716</v>
      </c>
      <c r="Q1286">
        <v>1.2842075441144769</v>
      </c>
      <c r="R1286">
        <v>8.8618621488731897</v>
      </c>
      <c r="S1286">
        <v>8.3454344728269163</v>
      </c>
      <c r="T1286">
        <v>12.16091271564644</v>
      </c>
      <c r="U1286">
        <v>11.064659485645061</v>
      </c>
      <c r="V1286">
        <v>3.4631836964296561</v>
      </c>
      <c r="W1286">
        <v>3.6939339465639591</v>
      </c>
      <c r="X1286">
        <v>72.790951538264451</v>
      </c>
      <c r="Y1286">
        <v>38.029560825057658</v>
      </c>
      <c r="Z1286">
        <v>0.79827792251346741</v>
      </c>
      <c r="AA1286">
        <v>-2.5302439029537589</v>
      </c>
      <c r="AB1286">
        <v>9.5100330458538025</v>
      </c>
      <c r="AC1286">
        <v>10.302141123011481</v>
      </c>
      <c r="AD1286">
        <v>11.192345450361159</v>
      </c>
      <c r="AE1286">
        <v>61.460644228004647</v>
      </c>
    </row>
    <row r="1287" spans="1:31" x14ac:dyDescent="0.25">
      <c r="A1287" t="str">
        <v>11/19/12</v>
      </c>
      <c r="B1287">
        <v>21.5</v>
      </c>
      <c r="C1287">
        <v>21.55</v>
      </c>
      <c r="D1287" s="1">
        <v>21.3</v>
      </c>
      <c r="E1287">
        <v>21.5</v>
      </c>
      <c r="F1287">
        <v>21.5</v>
      </c>
      <c r="G1287">
        <v>1.0787446029249279</v>
      </c>
      <c r="H1287">
        <v>21.4</v>
      </c>
      <c r="I1287">
        <v>21.737500000000001</v>
      </c>
      <c r="J1287">
        <v>21.783332999999999</v>
      </c>
      <c r="K1287">
        <v>21.927499999999998</v>
      </c>
      <c r="L1287">
        <v>21.944230999999998</v>
      </c>
      <c r="M1287">
        <v>45.501914999999997</v>
      </c>
      <c r="N1287" s="1">
        <f>-100*(_xll.FDS($A$1,"P_PRICE_HIGH("&amp;A1287&amp;","&amp;A1287&amp;"-14D,,,,""PRICE"",""INTRA"")") - B1287)/(_xll.FDS($A$1,"P_PRICE_HIGH("&amp;A1287&amp;","&amp;A1287&amp;"-14D,,,,""PRICE"",""INTRA"")") - _xll.FDS($A$1,"P_PRICE_LOW("&amp;A1287&amp;","&amp;A1287&amp;"-14D,,,,""PRICE"",""INTRA"")"))</f>
        <v>-2104.8616461680394</v>
      </c>
      <c r="O1287">
        <v>-385</v>
      </c>
      <c r="P1287">
        <v>1.4027406592246729</v>
      </c>
      <c r="Q1287">
        <v>1.286749897414085</v>
      </c>
      <c r="R1287">
        <v>8.9136353791605423</v>
      </c>
      <c r="S1287">
        <v>8.3922662540232782</v>
      </c>
      <c r="T1287">
        <v>12.196026599699691</v>
      </c>
      <c r="U1287">
        <v>11.10864668164524</v>
      </c>
      <c r="V1287">
        <v>3.453279005792822</v>
      </c>
      <c r="W1287">
        <v>3.6818563050552808</v>
      </c>
      <c r="X1287">
        <v>89.081445876927205</v>
      </c>
      <c r="Y1287">
        <v>37.999045863559402</v>
      </c>
      <c r="Z1287">
        <v>0.80829865949775337</v>
      </c>
      <c r="AA1287">
        <v>-2.152028791451114</v>
      </c>
      <c r="AB1287">
        <v>9.5060754673931349</v>
      </c>
      <c r="AC1287">
        <v>10.327201220401941</v>
      </c>
      <c r="AD1287">
        <v>11.22095211448884</v>
      </c>
      <c r="AE1287">
        <v>61.386187807123633</v>
      </c>
    </row>
    <row r="1288" spans="1:31" x14ac:dyDescent="0.25">
      <c r="A1288" t="str">
        <v>11/20/12</v>
      </c>
      <c r="B1288">
        <v>21.45</v>
      </c>
      <c r="C1288">
        <v>21.65</v>
      </c>
      <c r="D1288" s="1">
        <v>21.4</v>
      </c>
      <c r="E1288">
        <v>21.45</v>
      </c>
      <c r="F1288">
        <v>21.45</v>
      </c>
      <c r="G1288">
        <v>1.049666434134978</v>
      </c>
      <c r="H1288">
        <v>21.42</v>
      </c>
      <c r="I1288">
        <v>21.662500000000001</v>
      </c>
      <c r="J1288">
        <v>21.74</v>
      </c>
      <c r="K1288">
        <v>21.88</v>
      </c>
      <c r="L1288">
        <v>21.930769000000002</v>
      </c>
      <c r="M1288">
        <v>44.554873999999998</v>
      </c>
      <c r="N1288" s="1">
        <f>-100*(_xll.FDS($A$1,"P_PRICE_HIGH("&amp;A1288&amp;","&amp;A1288&amp;"-14D,,,,""PRICE"",""INTRA"")") - B1288)/(_xll.FDS($A$1,"P_PRICE_HIGH("&amp;A1288&amp;","&amp;A1288&amp;"-14D,,,,""PRICE"",""INTRA"")") - _xll.FDS($A$1,"P_PRICE_LOW("&amp;A1288&amp;","&amp;A1288&amp;"-14D,,,,""PRICE"",""INTRA"")"))</f>
        <v>-2104.8664022296398</v>
      </c>
      <c r="O1288">
        <v>-405</v>
      </c>
      <c r="P1288">
        <v>1.400908014266651</v>
      </c>
      <c r="Q1288">
        <v>1.2852957072345059</v>
      </c>
      <c r="R1288">
        <v>8.9072711309647659</v>
      </c>
      <c r="S1288">
        <v>8.3840590384891325</v>
      </c>
      <c r="T1288">
        <v>12.168371566267989</v>
      </c>
      <c r="U1288">
        <v>11.078175415706999</v>
      </c>
      <c r="V1288">
        <v>3.458829203894175</v>
      </c>
      <c r="W1288">
        <v>3.6890027902645128</v>
      </c>
      <c r="X1288">
        <v>12.74366264221204</v>
      </c>
      <c r="Y1288">
        <v>38.000240138639818</v>
      </c>
      <c r="Z1288">
        <v>0.81668608128921671</v>
      </c>
      <c r="AA1288">
        <v>-2.2329430233216452</v>
      </c>
      <c r="AB1288">
        <v>9.4311068235616986</v>
      </c>
      <c r="AC1288">
        <v>10.307336648907061</v>
      </c>
      <c r="AD1288">
        <v>11.1976153960592</v>
      </c>
      <c r="AE1288">
        <v>61.390903313342548</v>
      </c>
    </row>
    <row r="1289" spans="1:31" x14ac:dyDescent="0.25">
      <c r="A1289" t="str">
        <v>11/21/12</v>
      </c>
      <c r="B1289">
        <v>21.75</v>
      </c>
      <c r="C1289">
        <v>21.75</v>
      </c>
      <c r="D1289" s="1">
        <v>21.4</v>
      </c>
      <c r="E1289">
        <v>21.75</v>
      </c>
      <c r="F1289">
        <v>21.75</v>
      </c>
      <c r="G1289">
        <v>1.106222805796496</v>
      </c>
      <c r="H1289">
        <v>21.45</v>
      </c>
      <c r="I1289">
        <v>21.625</v>
      </c>
      <c r="J1289">
        <v>21.736666</v>
      </c>
      <c r="K1289">
        <v>21.844999999999999</v>
      </c>
      <c r="L1289">
        <v>21.926924</v>
      </c>
      <c r="M1289">
        <v>51.127505999999997</v>
      </c>
      <c r="N1289" s="1">
        <f>-100*(_xll.FDS($A$1,"P_PRICE_HIGH("&amp;A1289&amp;","&amp;A1289&amp;"-14D,,,,""PRICE"",""INTRA"")") - B1289)/(_xll.FDS($A$1,"P_PRICE_HIGH("&amp;A1289&amp;","&amp;A1289&amp;"-14D,,,,""PRICE"",""INTRA"")") - _xll.FDS($A$1,"P_PRICE_LOW("&amp;A1289&amp;","&amp;A1289&amp;"-14D,,,,""PRICE"",""INTRA"")"))</f>
        <v>-2104.8378658600368</v>
      </c>
      <c r="O1289">
        <v>-373</v>
      </c>
      <c r="P1289">
        <v>1.4175621874067721</v>
      </c>
      <c r="Q1289">
        <v>1.302751198452534</v>
      </c>
      <c r="R1289">
        <v>9.0026154611141163</v>
      </c>
      <c r="S1289">
        <v>8.4761901561082382</v>
      </c>
      <c r="T1289">
        <v>12.25012329632777</v>
      </c>
      <c r="U1289">
        <v>11.151354730324361</v>
      </c>
      <c r="V1289">
        <v>3.4163719431438642</v>
      </c>
      <c r="W1289">
        <v>3.6393285493627761</v>
      </c>
      <c r="X1289">
        <v>94.227323360556369</v>
      </c>
      <c r="Y1289">
        <v>38.001762949605251</v>
      </c>
      <c r="Z1289">
        <v>0.81162898426575425</v>
      </c>
      <c r="AA1289">
        <v>-2.573075210866798</v>
      </c>
      <c r="AB1289">
        <v>9.4148880553431802</v>
      </c>
      <c r="AC1289">
        <v>10.448312706677021</v>
      </c>
      <c r="AD1289">
        <v>11.33396280551044</v>
      </c>
      <c r="AE1289">
        <v>61.378828438349011</v>
      </c>
    </row>
    <row r="1290" spans="1:31" x14ac:dyDescent="0.25">
      <c r="A1290" t="str">
        <v>11/22/12</v>
      </c>
      <c r="B1290">
        <v>21.95</v>
      </c>
      <c r="C1290">
        <v>22</v>
      </c>
      <c r="D1290" s="1">
        <v>21.7</v>
      </c>
      <c r="E1290">
        <v>22</v>
      </c>
      <c r="F1290">
        <v>22</v>
      </c>
      <c r="G1290">
        <v>1.129384385001587</v>
      </c>
      <c r="H1290">
        <v>21.58</v>
      </c>
      <c r="I1290">
        <v>21.608333999999999</v>
      </c>
      <c r="J1290">
        <v>21.733333999999999</v>
      </c>
      <c r="K1290">
        <v>21.817499999999999</v>
      </c>
      <c r="L1290">
        <v>21.930769000000002</v>
      </c>
      <c r="M1290">
        <v>54.960700000000003</v>
      </c>
      <c r="N1290" s="1">
        <f>-100*(_xll.FDS($A$1,"P_PRICE_HIGH("&amp;A1290&amp;","&amp;A1290&amp;"-14D,,,,""PRICE"",""INTRA"")") - B1290)/(_xll.FDS($A$1,"P_PRICE_HIGH("&amp;A1290&amp;","&amp;A1290&amp;"-14D,,,,""PRICE"",""INTRA"")") - _xll.FDS($A$1,"P_PRICE_LOW("&amp;A1290&amp;","&amp;A1290&amp;"-14D,,,,""PRICE"",""INTRA"")"))</f>
        <v>-2104.818841613635</v>
      </c>
      <c r="O1290">
        <v>-331</v>
      </c>
      <c r="P1290">
        <v>1.429722099571249</v>
      </c>
      <c r="Q1290">
        <v>1.3157284285415749</v>
      </c>
      <c r="R1290">
        <v>9.0833171453970891</v>
      </c>
      <c r="S1290">
        <v>8.5579292766065169</v>
      </c>
      <c r="T1290">
        <v>12.32139496188954</v>
      </c>
      <c r="U1290">
        <v>11.22087330126036</v>
      </c>
      <c r="V1290">
        <v>3.385338611961815</v>
      </c>
      <c r="W1290">
        <v>3.6036476535625011</v>
      </c>
      <c r="X1290">
        <v>77.759969067972051</v>
      </c>
      <c r="Y1290">
        <v>38.015711410615268</v>
      </c>
      <c r="Z1290">
        <v>0.90035867549565674</v>
      </c>
      <c r="AA1290">
        <v>-2.8159954605591988</v>
      </c>
      <c r="AB1290">
        <v>9.3693655498971999</v>
      </c>
      <c r="AC1290">
        <v>10.55548837657375</v>
      </c>
      <c r="AD1290">
        <v>11.43604789827922</v>
      </c>
      <c r="AE1290">
        <v>61.211328779953718</v>
      </c>
    </row>
    <row r="1291" spans="1:31" x14ac:dyDescent="0.25">
      <c r="A1291" t="str">
        <v>11/23/12</v>
      </c>
      <c r="B1291">
        <v>22.15</v>
      </c>
      <c r="C1291">
        <v>22.15</v>
      </c>
      <c r="D1291" s="1">
        <v>21.9</v>
      </c>
      <c r="E1291">
        <v>22.15</v>
      </c>
      <c r="F1291">
        <v>22.15</v>
      </c>
      <c r="G1291">
        <v>1.126359309887591</v>
      </c>
      <c r="H1291">
        <v>21.76</v>
      </c>
      <c r="I1291">
        <v>21.595832999999999</v>
      </c>
      <c r="J1291">
        <v>21.72</v>
      </c>
      <c r="K1291">
        <v>21.8125</v>
      </c>
      <c r="L1291">
        <v>21.932691999999999</v>
      </c>
      <c r="M1291">
        <v>58.468677999999997</v>
      </c>
      <c r="N1291" s="1">
        <f>-100*(_xll.FDS($A$1,"P_PRICE_HIGH("&amp;A1291&amp;","&amp;A1291&amp;"-14D,,,,""PRICE"",""INTRA"")") - B1291)/(_xll.FDS($A$1,"P_PRICE_HIGH("&amp;A1291&amp;","&amp;A1291&amp;"-14D,,,,""PRICE"",""INTRA"")") - _xll.FDS($A$1,"P_PRICE_LOW("&amp;A1291&amp;","&amp;A1291&amp;"-14D,,,,""PRICE"",""INTRA"")"))</f>
        <v>-2121.2770446524451</v>
      </c>
      <c r="O1291">
        <v>-300</v>
      </c>
      <c r="P1291">
        <v>1.439451399093199</v>
      </c>
      <c r="Q1291">
        <v>1.326081966557062</v>
      </c>
      <c r="R1291">
        <v>9.1464110099453819</v>
      </c>
      <c r="S1291">
        <v>8.6207488889182091</v>
      </c>
      <c r="T1291">
        <v>12.38427840173622</v>
      </c>
      <c r="U1291">
        <v>11.28583427315861</v>
      </c>
      <c r="V1291">
        <v>3.3611764316990569</v>
      </c>
      <c r="W1291">
        <v>3.5769546728097978</v>
      </c>
      <c r="X1291">
        <v>88.250355066628345</v>
      </c>
      <c r="Y1291">
        <v>38.026963099920458</v>
      </c>
      <c r="Z1291">
        <v>0.81914184136996204</v>
      </c>
      <c r="AA1291">
        <v>-3.0359221564218468</v>
      </c>
      <c r="AB1291">
        <v>9.467989138483123</v>
      </c>
      <c r="AC1291">
        <v>10.637365889758559</v>
      </c>
      <c r="AD1291">
        <v>11.526240436706191</v>
      </c>
      <c r="AE1291">
        <v>61.166279865348258</v>
      </c>
    </row>
    <row r="1292" spans="1:31" x14ac:dyDescent="0.25">
      <c r="A1292" t="str">
        <v>11/26/12</v>
      </c>
      <c r="B1292">
        <v>22.1</v>
      </c>
      <c r="C1292">
        <v>22.2</v>
      </c>
      <c r="D1292" s="1">
        <v>22</v>
      </c>
      <c r="E1292">
        <v>22.1</v>
      </c>
      <c r="F1292">
        <v>22.1</v>
      </c>
      <c r="G1292">
        <v>1.1263689560833221</v>
      </c>
      <c r="H1292">
        <v>21.88</v>
      </c>
      <c r="I1292">
        <v>21.629168</v>
      </c>
      <c r="J1292">
        <v>21.713332999999999</v>
      </c>
      <c r="K1292">
        <v>21.807500000000001</v>
      </c>
      <c r="L1292">
        <v>21.928846</v>
      </c>
      <c r="M1292">
        <v>57.267795999999997</v>
      </c>
      <c r="N1292" s="1">
        <f>-100*(_xll.FDS($A$1,"P_PRICE_HIGH("&amp;A1292&amp;","&amp;A1292&amp;"-14D,,,,""PRICE"",""INTRA"")") - B1292)/(_xll.FDS($A$1,"P_PRICE_HIGH("&amp;A1292&amp;","&amp;A1292&amp;"-14D,,,,""PRICE"",""INTRA"")") - _xll.FDS($A$1,"P_PRICE_LOW("&amp;A1292&amp;","&amp;A1292&amp;"-14D,,,,""PRICE"",""INTRA"")"))</f>
        <v>-2204.6003754593416</v>
      </c>
      <c r="O1292">
        <v>-309</v>
      </c>
      <c r="P1292">
        <v>1.4360719910889139</v>
      </c>
      <c r="Q1292">
        <v>1.323094647791714</v>
      </c>
      <c r="R1292">
        <v>9.1498894845436354</v>
      </c>
      <c r="S1292">
        <v>8.5796109571339336</v>
      </c>
      <c r="T1292">
        <v>12.338182142935491</v>
      </c>
      <c r="U1292">
        <v>11.26046573991151</v>
      </c>
      <c r="V1292">
        <v>3.3667497395104671</v>
      </c>
      <c r="W1292">
        <v>3.585415929187568</v>
      </c>
      <c r="X1292">
        <v>17.405876304489219</v>
      </c>
      <c r="Y1292">
        <v>38.00063599750365</v>
      </c>
      <c r="Z1292">
        <v>0.5284804983314394</v>
      </c>
      <c r="AA1292">
        <v>-3.0080336270350219</v>
      </c>
      <c r="AB1292">
        <v>9.3709885853039196</v>
      </c>
      <c r="AC1292">
        <v>10.60441344782339</v>
      </c>
      <c r="AD1292">
        <v>11.494055516060801</v>
      </c>
      <c r="AE1292">
        <v>61.262442447559152</v>
      </c>
    </row>
    <row r="1293" spans="1:31" x14ac:dyDescent="0.25">
      <c r="A1293" t="str">
        <v>11/27/12</v>
      </c>
      <c r="B1293">
        <v>22.05</v>
      </c>
      <c r="C1293">
        <v>22.2</v>
      </c>
      <c r="D1293" s="1">
        <v>22</v>
      </c>
      <c r="E1293">
        <v>22.05</v>
      </c>
      <c r="F1293">
        <v>22.05</v>
      </c>
      <c r="G1293">
        <v>1.1229786871857921</v>
      </c>
      <c r="H1293">
        <v>22</v>
      </c>
      <c r="I1293">
        <v>21.670833999999999</v>
      </c>
      <c r="J1293">
        <v>21.706666999999999</v>
      </c>
      <c r="K1293">
        <v>21.805</v>
      </c>
      <c r="L1293">
        <v>21.923076999999999</v>
      </c>
      <c r="M1293">
        <v>56.028509999999997</v>
      </c>
      <c r="N1293" s="1">
        <f>-100*(_xll.FDS($A$1,"P_PRICE_HIGH("&amp;A1293&amp;","&amp;A1293&amp;"-14D,,,,""PRICE"",""INTRA"")") - B1293)/(_xll.FDS($A$1,"P_PRICE_HIGH("&amp;A1293&amp;","&amp;A1293&amp;"-14D,,,,""PRICE"",""INTRA"")") - _xll.FDS($A$1,"P_PRICE_LOW("&amp;A1293&amp;","&amp;A1293&amp;"-14D,,,,""PRICE"",""INTRA"")"))</f>
        <v>-2204.6053682696947</v>
      </c>
      <c r="O1293">
        <v>-318</v>
      </c>
      <c r="P1293">
        <v>1.4341645768293321</v>
      </c>
      <c r="Q1293">
        <v>1.320498432337962</v>
      </c>
      <c r="R1293">
        <v>9.1431938657637808</v>
      </c>
      <c r="S1293">
        <v>8.5648665606625034</v>
      </c>
      <c r="T1293">
        <v>12.33289199544866</v>
      </c>
      <c r="U1293">
        <v>11.253657288671381</v>
      </c>
      <c r="V1293">
        <v>3.3705292346654159</v>
      </c>
      <c r="W1293">
        <v>3.589879751820912</v>
      </c>
      <c r="X1293">
        <v>17.557259085763839</v>
      </c>
      <c r="Y1293">
        <v>37.988201422735337</v>
      </c>
      <c r="Z1293">
        <v>0.47785322823548321</v>
      </c>
      <c r="AA1293">
        <v>-2.9031931508683519</v>
      </c>
      <c r="AB1293">
        <v>9.3686931289803788</v>
      </c>
      <c r="AC1293">
        <v>10.58759848839081</v>
      </c>
      <c r="AD1293">
        <v>11.479998411233909</v>
      </c>
      <c r="AE1293">
        <v>61.269002629183397</v>
      </c>
    </row>
    <row r="1294" spans="1:31" x14ac:dyDescent="0.25">
      <c r="A1294" t="str">
        <v>11/28/12</v>
      </c>
      <c r="B1294">
        <v>21.9</v>
      </c>
      <c r="C1294">
        <v>22</v>
      </c>
      <c r="D1294" s="1">
        <v>21.75</v>
      </c>
      <c r="E1294">
        <v>21.9</v>
      </c>
      <c r="F1294">
        <v>21.9</v>
      </c>
      <c r="G1294">
        <v>1.0894352588112499</v>
      </c>
      <c r="H1294">
        <v>22.03</v>
      </c>
      <c r="I1294">
        <v>21.695833</v>
      </c>
      <c r="J1294">
        <v>21.68</v>
      </c>
      <c r="K1294">
        <v>21.81</v>
      </c>
      <c r="L1294">
        <v>21.903846999999999</v>
      </c>
      <c r="M1294">
        <v>52.367286999999997</v>
      </c>
      <c r="N1294" s="1">
        <f>-100*(_xll.FDS($A$1,"P_PRICE_HIGH("&amp;A1294&amp;","&amp;A1294&amp;"-14D,,,,""PRICE"",""INTRA"")") - B1294)/(_xll.FDS($A$1,"P_PRICE_HIGH("&amp;A1294&amp;","&amp;A1294&amp;"-14D,,,,""PRICE"",""INTRA"")") - _xll.FDS($A$1,"P_PRICE_LOW("&amp;A1294&amp;","&amp;A1294&amp;"-14D,,,,""PRICE"",""INTRA"")"))</f>
        <v>-2430.3123445187662</v>
      </c>
      <c r="O1294">
        <v>-346</v>
      </c>
      <c r="P1294">
        <v>1.42544023811298</v>
      </c>
      <c r="Q1294">
        <v>1.311559483397295</v>
      </c>
      <c r="R1294">
        <v>9.113428636685228</v>
      </c>
      <c r="S1294">
        <v>8.5408354896996599</v>
      </c>
      <c r="T1294">
        <v>12.326088708881571</v>
      </c>
      <c r="U1294">
        <v>11.227431871620221</v>
      </c>
      <c r="V1294">
        <v>3.3876959533929001</v>
      </c>
      <c r="W1294">
        <v>3.6121834173456771</v>
      </c>
      <c r="X1294">
        <v>5.169233714783827</v>
      </c>
      <c r="Y1294">
        <v>37.949646886723933</v>
      </c>
      <c r="Z1294">
        <v>0.60712376718845684</v>
      </c>
      <c r="AA1294">
        <v>-2.5607396516730629</v>
      </c>
      <c r="AB1294">
        <v>9.3826244491527646</v>
      </c>
      <c r="AC1294">
        <v>10.51144303515788</v>
      </c>
      <c r="AD1294">
        <v>11.408684420022761</v>
      </c>
      <c r="AE1294">
        <v>61.311416823295559</v>
      </c>
    </row>
    <row r="1295" spans="1:31" x14ac:dyDescent="0.25">
      <c r="A1295" t="str">
        <v>11/29/12</v>
      </c>
      <c r="B1295">
        <v>22.15</v>
      </c>
      <c r="C1295">
        <v>22.2</v>
      </c>
      <c r="D1295" s="1">
        <v>21.95</v>
      </c>
      <c r="E1295">
        <v>22.15</v>
      </c>
      <c r="F1295">
        <v>22.15</v>
      </c>
      <c r="G1295">
        <v>1.10005491011268</v>
      </c>
      <c r="H1295">
        <v>22.07</v>
      </c>
      <c r="I1295">
        <v>21.762499999999999</v>
      </c>
      <c r="J1295">
        <v>21.71</v>
      </c>
      <c r="K1295">
        <v>21.817499999999999</v>
      </c>
      <c r="L1295">
        <v>21.892306999999999</v>
      </c>
      <c r="M1295">
        <v>57.367530000000002</v>
      </c>
      <c r="N1295" s="1">
        <f>-100*(_xll.FDS($A$1,"P_PRICE_HIGH("&amp;A1295&amp;","&amp;A1295&amp;"-14D,,,,""PRICE"",""INTRA"")") - B1295)/(_xll.FDS($A$1,"P_PRICE_HIGH("&amp;A1295&amp;","&amp;A1295&amp;"-14D,,,,""PRICE"",""INTRA"")") - _xll.FDS($A$1,"P_PRICE_LOW("&amp;A1295&amp;","&amp;A1295&amp;"-14D,,,,""PRICE"",""INTRA"")"))</f>
        <v>-2430.2847034109109</v>
      </c>
      <c r="O1295">
        <v>-307</v>
      </c>
      <c r="P1295">
        <v>1.4382205680515261</v>
      </c>
      <c r="Q1295">
        <v>1.3243262954202899</v>
      </c>
      <c r="R1295">
        <v>9.2030732963833302</v>
      </c>
      <c r="S1295">
        <v>8.6389018822407824</v>
      </c>
      <c r="T1295">
        <v>12.40701491952537</v>
      </c>
      <c r="U1295">
        <v>11.29971567731285</v>
      </c>
      <c r="V1295">
        <v>3.356738100796345</v>
      </c>
      <c r="W1295">
        <v>3.578536840192645</v>
      </c>
      <c r="X1295">
        <v>95.364297439289601</v>
      </c>
      <c r="Y1295">
        <v>37.962804784660669</v>
      </c>
      <c r="Z1295">
        <v>0.49816445455482389</v>
      </c>
      <c r="AA1295">
        <v>-2.6221843111859569</v>
      </c>
      <c r="AB1295">
        <v>9.3972247217187199</v>
      </c>
      <c r="AC1295">
        <v>10.613855663626209</v>
      </c>
      <c r="AD1295">
        <v>11.513769564041951</v>
      </c>
      <c r="AE1295">
        <v>61.202857903343983</v>
      </c>
    </row>
    <row r="1296" spans="1:31" x14ac:dyDescent="0.25">
      <c r="A1296" t="str">
        <v>11/30/12</v>
      </c>
      <c r="B1296">
        <v>22.25</v>
      </c>
      <c r="C1296">
        <v>22.35</v>
      </c>
      <c r="D1296" s="1">
        <v>22.15</v>
      </c>
      <c r="E1296">
        <v>22.25</v>
      </c>
      <c r="F1296">
        <v>22.25</v>
      </c>
      <c r="G1296">
        <v>1.0442052686545731</v>
      </c>
      <c r="H1296">
        <v>22.09</v>
      </c>
      <c r="I1296">
        <v>21.816668</v>
      </c>
      <c r="J1296">
        <v>21.756665999999999</v>
      </c>
      <c r="K1296">
        <v>21.8125</v>
      </c>
      <c r="L1296">
        <v>21.882691999999999</v>
      </c>
      <c r="M1296">
        <v>59.211967000000001</v>
      </c>
      <c r="N1296" s="1">
        <f>-100*(_xll.FDS($A$1,"P_PRICE_HIGH("&amp;A1296&amp;","&amp;A1296&amp;"-14D,,,,""PRICE"",""INTRA"")") - B1296)/(_xll.FDS($A$1,"P_PRICE_HIGH("&amp;A1296&amp;","&amp;A1296&amp;"-14D,,,,""PRICE"",""INTRA"")") - _xll.FDS($A$1,"P_PRICE_LOW("&amp;A1296&amp;","&amp;A1296&amp;"-14D,,,,""PRICE"",""INTRA"")"))</f>
        <v>-2222.0459122029788</v>
      </c>
      <c r="O1296">
        <v>-296</v>
      </c>
      <c r="P1296">
        <v>1.44419983996945</v>
      </c>
      <c r="Q1296">
        <v>1.3304945786392519</v>
      </c>
      <c r="R1296">
        <v>9.1963630521978104</v>
      </c>
      <c r="S1296">
        <v>8.6670410537455531</v>
      </c>
      <c r="T1296">
        <v>12.423235647593669</v>
      </c>
      <c r="U1296">
        <v>11.32485186793606</v>
      </c>
      <c r="V1296">
        <v>3.3402100005504018</v>
      </c>
      <c r="W1296">
        <v>3.5625846559553112</v>
      </c>
      <c r="X1296">
        <v>87.161359367034635</v>
      </c>
      <c r="Y1296">
        <v>37.965312132268089</v>
      </c>
      <c r="Z1296">
        <v>0.45020779717552573</v>
      </c>
      <c r="AA1296">
        <v>-2.885201039934949</v>
      </c>
      <c r="AB1296">
        <v>9.4176084768300399</v>
      </c>
      <c r="AC1296">
        <v>10.662001613902911</v>
      </c>
      <c r="AD1296">
        <v>11.56616500298953</v>
      </c>
      <c r="AE1296">
        <v>61.129772083975737</v>
      </c>
    </row>
    <row r="1297" spans="1:31" x14ac:dyDescent="0.25">
      <c r="A1297" t="str">
        <v>12/03/12</v>
      </c>
      <c r="B1297">
        <v>21.95</v>
      </c>
      <c r="C1297">
        <v>22.4</v>
      </c>
      <c r="D1297" s="1">
        <v>21.85</v>
      </c>
      <c r="E1297">
        <v>21.95</v>
      </c>
      <c r="F1297">
        <v>21.95</v>
      </c>
      <c r="G1297">
        <v>1.0773296941912831</v>
      </c>
      <c r="H1297">
        <v>22.06</v>
      </c>
      <c r="I1297">
        <v>21.870832</v>
      </c>
      <c r="J1297">
        <v>21.78</v>
      </c>
      <c r="K1297">
        <v>21.8</v>
      </c>
      <c r="L1297">
        <v>21.871155000000002</v>
      </c>
      <c r="M1297">
        <v>51.950583999999999</v>
      </c>
      <c r="N1297" s="1">
        <f>-100*(_xll.FDS($A$1,"P_PRICE_HIGH("&amp;A1297&amp;","&amp;A1297&amp;"-14D,,,,""PRICE"",""INTRA"")") - B1297)/(_xll.FDS($A$1,"P_PRICE_HIGH("&amp;A1297&amp;","&amp;A1297&amp;"-14D,,,,""PRICE"",""INTRA"")") - _xll.FDS($A$1,"P_PRICE_LOW("&amp;A1297&amp;","&amp;A1297&amp;"-14D,,,,""PRICE"",""INTRA"")"))</f>
        <v>-2080.7586038381269</v>
      </c>
      <c r="O1297">
        <v>-329</v>
      </c>
      <c r="P1297">
        <v>1.4276365530572559</v>
      </c>
      <c r="Q1297">
        <v>1.314335141853294</v>
      </c>
      <c r="R1297">
        <v>9.0934426129660206</v>
      </c>
      <c r="S1297">
        <v>8.5574548071531638</v>
      </c>
      <c r="T1297">
        <v>12.35043654231038</v>
      </c>
      <c r="U1297">
        <v>11.255419095674901</v>
      </c>
      <c r="V1297">
        <v>3.3764855577819821</v>
      </c>
      <c r="W1297">
        <v>3.6053127086653189</v>
      </c>
      <c r="X1297">
        <v>2.7391906697211419</v>
      </c>
      <c r="Y1297">
        <v>37.985138592167282</v>
      </c>
      <c r="Z1297">
        <v>0.119083071773423</v>
      </c>
      <c r="AA1297">
        <v>-2.4666154571473609</v>
      </c>
      <c r="AB1297">
        <v>9.267761613608732</v>
      </c>
      <c r="AC1297">
        <v>10.54057263379778</v>
      </c>
      <c r="AD1297">
        <v>11.439991871810911</v>
      </c>
      <c r="AE1297">
        <v>61.318813560083967</v>
      </c>
    </row>
    <row r="1298" spans="1:31" x14ac:dyDescent="0.25">
      <c r="A1298" t="str">
        <v>12/04/12</v>
      </c>
      <c r="B1298">
        <v>22</v>
      </c>
      <c r="C1298">
        <v>22.05</v>
      </c>
      <c r="D1298" s="1">
        <v>21.85</v>
      </c>
      <c r="E1298">
        <v>22</v>
      </c>
      <c r="F1298">
        <v>22</v>
      </c>
      <c r="G1298">
        <v>1.078354420528431</v>
      </c>
      <c r="H1298">
        <v>22.05</v>
      </c>
      <c r="I1298">
        <v>21.933332</v>
      </c>
      <c r="J1298">
        <v>21.823333999999999</v>
      </c>
      <c r="K1298">
        <v>21.7925</v>
      </c>
      <c r="L1298">
        <v>21.863461999999998</v>
      </c>
      <c r="M1298">
        <v>52.985430000000001</v>
      </c>
      <c r="N1298" s="1">
        <f>-100*(_xll.FDS($A$1,"P_PRICE_HIGH("&amp;A1298&amp;","&amp;A1298&amp;"-14D,,,,""PRICE"",""INTRA"")") - B1298)/(_xll.FDS($A$1,"P_PRICE_HIGH("&amp;A1298&amp;","&amp;A1298&amp;"-14D,,,,""PRICE"",""INTRA"")") - _xll.FDS($A$1,"P_PRICE_LOW("&amp;A1298&amp;","&amp;A1298&amp;"-14D,,,,""PRICE"",""INTRA"")"))</f>
        <v>-2080.753904854987</v>
      </c>
      <c r="O1298">
        <v>-330</v>
      </c>
      <c r="P1298">
        <v>1.429446622637492</v>
      </c>
      <c r="Q1298">
        <v>1.31561200227965</v>
      </c>
      <c r="R1298">
        <v>9.0909816365407661</v>
      </c>
      <c r="S1298">
        <v>8.5546453498913078</v>
      </c>
      <c r="T1298">
        <v>12.366585232195931</v>
      </c>
      <c r="U1298">
        <v>11.269233057075139</v>
      </c>
      <c r="V1298">
        <v>3.372486986968612</v>
      </c>
      <c r="W1298">
        <v>3.599671886172799</v>
      </c>
      <c r="X1298">
        <v>79.521341829799994</v>
      </c>
      <c r="Y1298">
        <v>38.029644874016121</v>
      </c>
      <c r="Z1298">
        <v>0.1199130470434052</v>
      </c>
      <c r="AA1298">
        <v>-2.6094901026368662</v>
      </c>
      <c r="AB1298">
        <v>9.0720477231031733</v>
      </c>
      <c r="AC1298">
        <v>10.56917903200039</v>
      </c>
      <c r="AD1298">
        <v>11.45377309073149</v>
      </c>
      <c r="AE1298">
        <v>61.24276885329715</v>
      </c>
    </row>
    <row r="1299" spans="1:31" x14ac:dyDescent="0.25">
      <c r="A1299" t="str">
        <v>12/05/12</v>
      </c>
      <c r="B1299">
        <v>22.5</v>
      </c>
      <c r="C1299">
        <v>22.5</v>
      </c>
      <c r="D1299" s="1">
        <v>21.95</v>
      </c>
      <c r="E1299">
        <v>22.5</v>
      </c>
      <c r="F1299">
        <v>22.5</v>
      </c>
      <c r="G1299">
        <v>1.1848191716651191</v>
      </c>
      <c r="H1299">
        <v>22.17</v>
      </c>
      <c r="I1299">
        <v>22.016666000000001</v>
      </c>
      <c r="J1299">
        <v>21.883333</v>
      </c>
      <c r="K1299">
        <v>21.802499999999998</v>
      </c>
      <c r="L1299">
        <v>21.878844999999998</v>
      </c>
      <c r="M1299">
        <v>61.836910000000003</v>
      </c>
      <c r="N1299" s="1">
        <f>-100*(_xll.FDS($A$1,"P_PRICE_HIGH("&amp;A1299&amp;","&amp;A1299&amp;"-14D,,,,""PRICE"",""INTRA"")") - B1299)/(_xll.FDS($A$1,"P_PRICE_HIGH("&amp;A1299&amp;","&amp;A1299&amp;"-14D,,,,""PRICE"",""INTRA"")") - _xll.FDS($A$1,"P_PRICE_LOW("&amp;A1299&amp;","&amp;A1299&amp;"-14D,,,,""PRICE"",""INTRA"")"))</f>
        <v>-1892.7332579127769</v>
      </c>
      <c r="O1299">
        <v>-281</v>
      </c>
      <c r="P1299">
        <v>1.4577915488497799</v>
      </c>
      <c r="Q1299">
        <v>1.344085684322073</v>
      </c>
      <c r="R1299">
        <v>9.260258719122783</v>
      </c>
      <c r="S1299">
        <v>8.7237087743148187</v>
      </c>
      <c r="T1299">
        <v>12.552819294526991</v>
      </c>
      <c r="U1299">
        <v>11.44851380311745</v>
      </c>
      <c r="V1299">
        <v>3.3049236559507551</v>
      </c>
      <c r="W1299">
        <v>3.522691923959572</v>
      </c>
      <c r="X1299">
        <v>100</v>
      </c>
      <c r="Y1299">
        <v>38.031081203552091</v>
      </c>
      <c r="Z1299">
        <v>0.1982692511394612</v>
      </c>
      <c r="AA1299">
        <v>-2.847355688751855</v>
      </c>
      <c r="AB1299">
        <v>9.0428769624558711</v>
      </c>
      <c r="AC1299">
        <v>10.800382577687211</v>
      </c>
      <c r="AD1299">
        <v>11.686384321546949</v>
      </c>
      <c r="AE1299">
        <v>61.257318693468108</v>
      </c>
    </row>
    <row r="1300" spans="1:31" x14ac:dyDescent="0.25">
      <c r="A1300" t="str">
        <v>12/06/12</v>
      </c>
      <c r="B1300">
        <v>22.45</v>
      </c>
      <c r="C1300">
        <v>22.55</v>
      </c>
      <c r="D1300" s="1">
        <v>22.4</v>
      </c>
      <c r="E1300">
        <v>22.45</v>
      </c>
      <c r="F1300">
        <v>22.45</v>
      </c>
      <c r="G1300">
        <v>0.99327466094917582</v>
      </c>
      <c r="H1300">
        <v>22.23</v>
      </c>
      <c r="I1300">
        <v>22.1</v>
      </c>
      <c r="J1300">
        <v>21.96</v>
      </c>
      <c r="K1300">
        <v>21.84</v>
      </c>
      <c r="L1300">
        <v>21.903846999999999</v>
      </c>
      <c r="M1300">
        <v>60.608060000000002</v>
      </c>
      <c r="N1300" s="1">
        <f>-100*(_xll.FDS($A$1,"P_PRICE_HIGH("&amp;A1300&amp;","&amp;A1300&amp;"-14D,,,,""PRICE"",""INTRA"")") - B1300)/(_xll.FDS($A$1,"P_PRICE_HIGH("&amp;A1300&amp;","&amp;A1300&amp;"-14D,,,,""PRICE"",""INTRA"")") - _xll.FDS($A$1,"P_PRICE_LOW("&amp;A1300&amp;","&amp;A1300&amp;"-14D,,,,""PRICE"",""INTRA"")"))</f>
        <v>-1785.7037771452326</v>
      </c>
      <c r="O1300">
        <v>-276</v>
      </c>
      <c r="P1300">
        <v>1.4557247265417239</v>
      </c>
      <c r="Q1300">
        <v>1.342787752868708</v>
      </c>
      <c r="R1300">
        <v>9.2684828048923862</v>
      </c>
      <c r="S1300">
        <v>8.736322306492081</v>
      </c>
      <c r="T1300">
        <v>12.51513189097426</v>
      </c>
      <c r="U1300">
        <v>11.410554298010201</v>
      </c>
      <c r="V1300">
        <v>3.3072302725635181</v>
      </c>
      <c r="W1300">
        <v>3.524508727417305</v>
      </c>
      <c r="X1300">
        <v>46.479636481588543</v>
      </c>
      <c r="Y1300">
        <v>38.029931594354032</v>
      </c>
      <c r="Z1300">
        <v>0.17642586491819359</v>
      </c>
      <c r="AA1300">
        <v>-2.4974398665224</v>
      </c>
      <c r="AB1300">
        <v>8.6172064627859459</v>
      </c>
      <c r="AC1300">
        <v>10.794109171655739</v>
      </c>
      <c r="AD1300">
        <v>11.64391509233991</v>
      </c>
      <c r="AE1300">
        <v>61.204362766726902</v>
      </c>
    </row>
    <row r="1301" spans="1:31" x14ac:dyDescent="0.25">
      <c r="A1301" t="str">
        <v>12/07/12</v>
      </c>
      <c r="B1301">
        <v>22.4</v>
      </c>
      <c r="C1301">
        <v>22.6</v>
      </c>
      <c r="D1301" s="1">
        <v>22.4</v>
      </c>
      <c r="E1301">
        <v>22.45</v>
      </c>
      <c r="F1301">
        <v>22.45</v>
      </c>
      <c r="G1301">
        <v>0.97718332028920318</v>
      </c>
      <c r="H1301">
        <v>22.26</v>
      </c>
      <c r="I1301">
        <v>22.154167000000001</v>
      </c>
      <c r="J1301">
        <v>22.036667000000001</v>
      </c>
      <c r="K1301">
        <v>21.8825</v>
      </c>
      <c r="L1301">
        <v>21.919231</v>
      </c>
      <c r="M1301">
        <v>59.338160000000002</v>
      </c>
      <c r="N1301" s="1">
        <f>-100*(_xll.FDS($A$1,"P_PRICE_HIGH("&amp;A1301&amp;","&amp;A1301&amp;"-14D,,,,""PRICE"",""INTRA"")") - B1301)/(_xll.FDS($A$1,"P_PRICE_HIGH("&amp;A1301&amp;","&amp;A1301&amp;"-14D,,,,""PRICE"",""INTRA"")") - _xll.FDS($A$1,"P_PRICE_LOW("&amp;A1301&amp;","&amp;A1301&amp;"-14D,,,,""PRICE"",""INTRA"")"))</f>
        <v>-1809.5184117627982</v>
      </c>
      <c r="O1301">
        <v>-285</v>
      </c>
      <c r="P1301">
        <v>1.4515093970743129</v>
      </c>
      <c r="Q1301">
        <v>1.3387337693776411</v>
      </c>
      <c r="R1301">
        <v>9.2348873370062776</v>
      </c>
      <c r="S1301">
        <v>8.7089003217277945</v>
      </c>
      <c r="T1301">
        <v>12.503445139912721</v>
      </c>
      <c r="U1301">
        <v>11.38301126113018</v>
      </c>
      <c r="V1301">
        <v>3.3162909603081769</v>
      </c>
      <c r="W1301">
        <v>3.539697722677662</v>
      </c>
      <c r="X1301">
        <v>43.926403909909922</v>
      </c>
      <c r="Y1301">
        <v>38.143992151604422</v>
      </c>
      <c r="Z1301">
        <v>-0.22508329073307451</v>
      </c>
      <c r="AA1301">
        <v>-2.302202914336128</v>
      </c>
      <c r="AB1301">
        <v>8.4102339587521815</v>
      </c>
      <c r="AC1301">
        <v>10.779850106254379</v>
      </c>
      <c r="AD1301">
        <v>11.61327815886367</v>
      </c>
      <c r="AE1301">
        <v>61.219490494477917</v>
      </c>
    </row>
    <row r="1302" spans="1:31" x14ac:dyDescent="0.25">
      <c r="A1302" t="str">
        <v>12/10/12</v>
      </c>
      <c r="B1302">
        <v>22.45</v>
      </c>
      <c r="C1302">
        <v>22.55</v>
      </c>
      <c r="D1302" s="1">
        <v>22.4</v>
      </c>
      <c r="E1302">
        <v>22.45</v>
      </c>
      <c r="F1302">
        <v>22.45</v>
      </c>
      <c r="G1302">
        <v>0.97716714768797375</v>
      </c>
      <c r="H1302">
        <v>22.36</v>
      </c>
      <c r="I1302">
        <v>22.195833</v>
      </c>
      <c r="J1302">
        <v>22.1</v>
      </c>
      <c r="K1302">
        <v>21.925000000000001</v>
      </c>
      <c r="L1302">
        <v>21.923076999999999</v>
      </c>
      <c r="M1302">
        <v>60.235424000000002</v>
      </c>
      <c r="N1302" s="1">
        <f>-100*(_xll.FDS($A$1,"P_PRICE_HIGH("&amp;A1302&amp;","&amp;A1302&amp;"-14D,,,,""PRICE"",""INTRA"")") - B1302)/(_xll.FDS($A$1,"P_PRICE_HIGH("&amp;A1302&amp;","&amp;A1302&amp;"-14D,,,,""PRICE"",""INTRA"")") - _xll.FDS($A$1,"P_PRICE_LOW("&amp;A1302&amp;","&amp;A1302&amp;"-14D,,,,""PRICE"",""INTRA"")"))</f>
        <v>-1919.816392428975</v>
      </c>
      <c r="O1302">
        <v>-273</v>
      </c>
      <c r="P1302">
        <v>1.4648637049647291</v>
      </c>
      <c r="Q1302">
        <v>1.3515413731495689</v>
      </c>
      <c r="R1302">
        <v>9.2893791995804573</v>
      </c>
      <c r="S1302">
        <v>8.7674266497301367</v>
      </c>
      <c r="T1302">
        <v>12.586142435107179</v>
      </c>
      <c r="U1302">
        <v>11.4165959789964</v>
      </c>
      <c r="V1302">
        <v>3.2776728485314992</v>
      </c>
      <c r="W1302">
        <v>3.500358887047998</v>
      </c>
      <c r="X1302">
        <v>84.995978927577482</v>
      </c>
      <c r="Y1302">
        <v>38.006387092460187</v>
      </c>
      <c r="Z1302">
        <v>-0.47617204301276861</v>
      </c>
      <c r="AA1302">
        <v>-2.2757238812058711</v>
      </c>
      <c r="AB1302">
        <v>8.464974336741836</v>
      </c>
      <c r="AC1302">
        <v>10.86127566290479</v>
      </c>
      <c r="AD1302">
        <v>11.709971183786701</v>
      </c>
      <c r="AE1302">
        <v>61.441633173194013</v>
      </c>
    </row>
    <row r="1303" spans="1:31" x14ac:dyDescent="0.25">
      <c r="A1303" t="str">
        <v>12/11/12</v>
      </c>
      <c r="B1303">
        <v>22.5</v>
      </c>
      <c r="C1303">
        <v>22.6</v>
      </c>
      <c r="D1303" s="1">
        <v>22.4</v>
      </c>
      <c r="E1303">
        <v>22.5</v>
      </c>
      <c r="F1303">
        <v>22.5</v>
      </c>
      <c r="G1303">
        <v>0.92352704907670891</v>
      </c>
      <c r="H1303">
        <v>22.46</v>
      </c>
      <c r="I1303">
        <v>22.225000000000001</v>
      </c>
      <c r="J1303">
        <v>22.17</v>
      </c>
      <c r="K1303">
        <v>21.982500000000002</v>
      </c>
      <c r="L1303">
        <v>21.934615999999998</v>
      </c>
      <c r="M1303">
        <v>61.158450000000002</v>
      </c>
      <c r="N1303" s="1">
        <f>-100*(_xll.FDS($A$1,"P_PRICE_HIGH("&amp;A1303&amp;","&amp;A1303&amp;"-14D,,,,""PRICE"",""INTRA"")") - B1303)/(_xll.FDS($A$1,"P_PRICE_HIGH("&amp;A1303&amp;","&amp;A1303&amp;"-14D,,,,""PRICE"",""INTRA"")") - _xll.FDS($A$1,"P_PRICE_LOW("&amp;A1303&amp;","&amp;A1303&amp;"-14D,,,,""PRICE"",""INTRA"")"))</f>
        <v>-1921.7823823514229</v>
      </c>
      <c r="O1303">
        <v>-280</v>
      </c>
      <c r="P1303">
        <v>1.4675345190784479</v>
      </c>
      <c r="Q1303">
        <v>1.3538160914437789</v>
      </c>
      <c r="R1303">
        <v>9.2976323224813733</v>
      </c>
      <c r="S1303">
        <v>8.7752943701931603</v>
      </c>
      <c r="T1303">
        <v>12.59098538606219</v>
      </c>
      <c r="U1303">
        <v>11.388830863143591</v>
      </c>
      <c r="V1303">
        <v>3.271287751815311</v>
      </c>
      <c r="W1303">
        <v>3.4964174696961252</v>
      </c>
      <c r="X1303">
        <v>75.9923259314603</v>
      </c>
      <c r="Y1303">
        <v>38.025207166113809</v>
      </c>
      <c r="Z1303">
        <v>-0.45903134125860878</v>
      </c>
      <c r="AA1303">
        <v>-2.281832141627167</v>
      </c>
      <c r="AB1303">
        <v>8.4887048170630095</v>
      </c>
      <c r="AC1303">
        <v>10.87879046757628</v>
      </c>
      <c r="AD1303">
        <v>11.7333408479974</v>
      </c>
      <c r="AE1303">
        <v>61.337359568287788</v>
      </c>
    </row>
    <row r="1304" spans="1:31" x14ac:dyDescent="0.25">
      <c r="A1304" t="str">
        <v>12/12/12</v>
      </c>
      <c r="B1304">
        <v>22.7</v>
      </c>
      <c r="C1304">
        <v>22.7</v>
      </c>
      <c r="D1304" s="1">
        <v>22.55</v>
      </c>
      <c r="E1304">
        <v>22.7</v>
      </c>
      <c r="F1304">
        <v>22.7</v>
      </c>
      <c r="G1304">
        <v>0.91120595022042505</v>
      </c>
      <c r="H1304">
        <v>22.5</v>
      </c>
      <c r="I1304">
        <v>22.274999999999999</v>
      </c>
      <c r="J1304">
        <v>22.233333999999999</v>
      </c>
      <c r="K1304">
        <v>22.037500000000001</v>
      </c>
      <c r="L1304">
        <v>21.955769</v>
      </c>
      <c r="M1304">
        <v>64.689223999999996</v>
      </c>
      <c r="N1304" s="1">
        <f>-100*(_xll.FDS($A$1,"P_PRICE_HIGH("&amp;A1304&amp;","&amp;A1304&amp;"-14D,,,,""PRICE"",""INTRA"")") - B1304)/(_xll.FDS($A$1,"P_PRICE_HIGH("&amp;A1304&amp;","&amp;A1304&amp;"-14D,,,,""PRICE"",""INTRA"")") - _xll.FDS($A$1,"P_PRICE_LOW("&amp;A1304&amp;","&amp;A1304&amp;"-14D,,,,""PRICE"",""INTRA"")"))</f>
        <v>-2271.0140389859644</v>
      </c>
      <c r="O1304">
        <v>-250</v>
      </c>
      <c r="P1304">
        <v>1.478670428542024</v>
      </c>
      <c r="Q1304">
        <v>1.364675919520874</v>
      </c>
      <c r="R1304">
        <v>9.3601230655831955</v>
      </c>
      <c r="S1304">
        <v>8.8391330829672352</v>
      </c>
      <c r="T1304">
        <v>12.63036412089882</v>
      </c>
      <c r="U1304">
        <v>11.43331525282945</v>
      </c>
      <c r="V1304">
        <v>3.2453578687863969</v>
      </c>
      <c r="W1304">
        <v>3.4646840630393418</v>
      </c>
      <c r="X1304">
        <v>96.631184846241297</v>
      </c>
      <c r="Y1304">
        <v>37.990099432323049</v>
      </c>
      <c r="Z1304">
        <v>-0.63015623963399703</v>
      </c>
      <c r="AA1304">
        <v>-2.467886400047818</v>
      </c>
      <c r="AB1304">
        <v>8.4596471233045598</v>
      </c>
      <c r="AC1304">
        <v>10.968081413278</v>
      </c>
      <c r="AD1304">
        <v>11.82523309359004</v>
      </c>
      <c r="AE1304">
        <v>61.288334675200737</v>
      </c>
    </row>
    <row r="1305" spans="1:31" x14ac:dyDescent="0.25">
      <c r="A1305" t="str">
        <v>12/13/12</v>
      </c>
      <c r="B1305">
        <v>22.65</v>
      </c>
      <c r="C1305">
        <v>22.8</v>
      </c>
      <c r="D1305" s="1">
        <v>22.55</v>
      </c>
      <c r="E1305">
        <v>22.65</v>
      </c>
      <c r="F1305">
        <v>22.65</v>
      </c>
      <c r="G1305">
        <v>0.83393471217347082</v>
      </c>
      <c r="H1305">
        <v>22.54</v>
      </c>
      <c r="I1305">
        <v>22.324999999999999</v>
      </c>
      <c r="J1305">
        <v>22.28</v>
      </c>
      <c r="K1305">
        <v>22.105</v>
      </c>
      <c r="L1305">
        <v>21.96923</v>
      </c>
      <c r="M1305">
        <v>63.143864000000001</v>
      </c>
      <c r="N1305" s="1">
        <f>-100*(_xll.FDS($A$1,"P_PRICE_HIGH("&amp;A1305&amp;","&amp;A1305&amp;"-14D,,,,""PRICE"",""INTRA"")") - B1305)/(_xll.FDS($A$1,"P_PRICE_HIGH("&amp;A1305&amp;","&amp;A1305&amp;"-14D,,,,""PRICE"",""INTRA"")") - _xll.FDS($A$1,"P_PRICE_LOW("&amp;A1305&amp;","&amp;A1305&amp;"-14D,,,,""PRICE"",""INTRA"")"))</f>
        <v>-2414.4661296542326</v>
      </c>
      <c r="O1305">
        <v>-268</v>
      </c>
      <c r="P1305">
        <v>1.4730108543974429</v>
      </c>
      <c r="Q1305">
        <v>1.3594758950443351</v>
      </c>
      <c r="R1305">
        <v>9.3050204997661599</v>
      </c>
      <c r="S1305">
        <v>8.7812847977146333</v>
      </c>
      <c r="T1305">
        <v>12.533659975704349</v>
      </c>
      <c r="U1305">
        <v>11.333766733282459</v>
      </c>
      <c r="V1305">
        <v>3.2632197116966708</v>
      </c>
      <c r="W1305">
        <v>3.48871193475834</v>
      </c>
      <c r="X1305">
        <v>15.07774059265334</v>
      </c>
      <c r="Y1305">
        <v>38.049700225442962</v>
      </c>
      <c r="Z1305">
        <v>-0.37896041181185891</v>
      </c>
      <c r="AA1305">
        <v>-2.60426734076847</v>
      </c>
      <c r="AB1305">
        <v>8.6138574213626509</v>
      </c>
      <c r="AC1305">
        <v>10.90956355004869</v>
      </c>
      <c r="AD1305">
        <v>11.783795032920731</v>
      </c>
      <c r="AE1305">
        <v>61.241580211756293</v>
      </c>
    </row>
    <row r="1306" spans="1:31" x14ac:dyDescent="0.25">
      <c r="A1306" t="str">
        <v>12/14/12</v>
      </c>
      <c r="B1306">
        <v>22.85</v>
      </c>
      <c r="C1306">
        <v>22.85</v>
      </c>
      <c r="D1306" s="1">
        <v>22.6</v>
      </c>
      <c r="E1306">
        <v>22.85</v>
      </c>
      <c r="F1306">
        <v>22.85</v>
      </c>
      <c r="G1306">
        <v>0.83301591185248625</v>
      </c>
      <c r="H1306">
        <v>22.63</v>
      </c>
      <c r="I1306">
        <v>22.404167000000001</v>
      </c>
      <c r="J1306">
        <v>22.326665999999999</v>
      </c>
      <c r="K1306">
        <v>22.184999999999999</v>
      </c>
      <c r="L1306">
        <v>22.013462000000001</v>
      </c>
      <c r="M1306">
        <v>66.582710000000006</v>
      </c>
      <c r="N1306" s="1">
        <f>-100*(_xll.FDS($A$1,"P_PRICE_HIGH("&amp;A1306&amp;","&amp;A1306&amp;"-14D,,,,""PRICE"",""INTRA"")") - B1306)/(_xll.FDS($A$1,"P_PRICE_HIGH("&amp;A1306&amp;","&amp;A1306&amp;"-14D,,,,""PRICE"",""INTRA"")") - _xll.FDS($A$1,"P_PRICE_LOW("&amp;A1306&amp;","&amp;A1306&amp;"-14D,,,,""PRICE"",""INTRA"")"))</f>
        <v>-2245.9730843720545</v>
      </c>
      <c r="O1306">
        <v>-249</v>
      </c>
      <c r="P1306">
        <v>1.4853692689140341</v>
      </c>
      <c r="Q1306">
        <v>1.3708894749628711</v>
      </c>
      <c r="R1306">
        <v>9.3478104533113555</v>
      </c>
      <c r="S1306">
        <v>8.8259439888746876</v>
      </c>
      <c r="T1306">
        <v>12.61847847111444</v>
      </c>
      <c r="U1306">
        <v>11.415532479555811</v>
      </c>
      <c r="V1306">
        <v>3.2348302748879481</v>
      </c>
      <c r="W1306">
        <v>3.4644798277315152</v>
      </c>
      <c r="X1306">
        <v>84.737315544607</v>
      </c>
      <c r="Y1306">
        <v>38.115997101235642</v>
      </c>
      <c r="Z1306">
        <v>-0.44531947399813637</v>
      </c>
      <c r="AA1306">
        <v>-2.232832068620076</v>
      </c>
      <c r="AB1306">
        <v>8.6543790448157285</v>
      </c>
      <c r="AC1306">
        <v>11.00494185519667</v>
      </c>
      <c r="AD1306">
        <v>11.889705612790459</v>
      </c>
      <c r="AE1306">
        <v>61.446072428772467</v>
      </c>
    </row>
    <row r="1307" spans="1:31" x14ac:dyDescent="0.25">
      <c r="A1307" t="str">
        <v>12/17/12</v>
      </c>
      <c r="B1307">
        <v>22.7</v>
      </c>
      <c r="C1307">
        <v>22.8</v>
      </c>
      <c r="D1307" s="1">
        <v>22.6</v>
      </c>
      <c r="E1307">
        <v>22.7</v>
      </c>
      <c r="F1307">
        <v>22.7</v>
      </c>
      <c r="G1307">
        <v>0.84012074252600766</v>
      </c>
      <c r="H1307">
        <v>22.68</v>
      </c>
      <c r="I1307">
        <v>22.45</v>
      </c>
      <c r="J1307">
        <v>22.366667</v>
      </c>
      <c r="K1307">
        <v>22.245000000000001</v>
      </c>
      <c r="L1307">
        <v>22.057691999999999</v>
      </c>
      <c r="M1307">
        <v>61.916589999999999</v>
      </c>
      <c r="N1307" s="1">
        <f>-100*(_xll.FDS($A$1,"P_PRICE_HIGH("&amp;A1307&amp;","&amp;A1307&amp;"-14D,,,,""PRICE"",""INTRA"")") - B1307)/(_xll.FDS($A$1,"P_PRICE_HIGH("&amp;A1307&amp;","&amp;A1307&amp;"-14D,,,,""PRICE"",""INTRA"")") - _xll.FDS($A$1,"P_PRICE_LOW("&amp;A1307&amp;","&amp;A1307&amp;"-14D,,,,""PRICE"",""INTRA"")"))</f>
        <v>-2245.9879823211036</v>
      </c>
      <c r="O1307">
        <v>-266</v>
      </c>
      <c r="P1307">
        <v>1.476919309054981</v>
      </c>
      <c r="Q1307">
        <v>1.362164140360288</v>
      </c>
      <c r="R1307">
        <v>9.2911268270485223</v>
      </c>
      <c r="S1307">
        <v>8.7622696419962356</v>
      </c>
      <c r="T1307">
        <v>12.57384879999363</v>
      </c>
      <c r="U1307">
        <v>11.36611533528354</v>
      </c>
      <c r="V1307">
        <v>3.2596612031406962</v>
      </c>
      <c r="W1307">
        <v>3.4945981827020449</v>
      </c>
      <c r="X1307">
        <v>50.663382575860552</v>
      </c>
      <c r="Y1307">
        <v>38.199079638452098</v>
      </c>
      <c r="Z1307">
        <v>-0.38214217125718353</v>
      </c>
      <c r="AA1307">
        <v>-1.973481957541211</v>
      </c>
      <c r="AB1307">
        <v>8.5845081691297356</v>
      </c>
      <c r="AC1307">
        <v>10.933342642541341</v>
      </c>
      <c r="AD1307">
        <v>11.819700473526501</v>
      </c>
      <c r="AE1307">
        <v>61.679830903889211</v>
      </c>
    </row>
    <row r="1308" spans="1:31" x14ac:dyDescent="0.25">
      <c r="A1308" t="str">
        <v>12/18/12</v>
      </c>
      <c r="B1308">
        <v>22.7</v>
      </c>
      <c r="C1308">
        <v>22.8</v>
      </c>
      <c r="D1308" s="1">
        <v>22.6</v>
      </c>
      <c r="E1308">
        <v>22.7</v>
      </c>
      <c r="F1308">
        <v>22.7</v>
      </c>
      <c r="G1308">
        <v>0.83435715930056542</v>
      </c>
      <c r="H1308">
        <v>22.72</v>
      </c>
      <c r="I1308">
        <v>22.487500000000001</v>
      </c>
      <c r="J1308">
        <v>22.41</v>
      </c>
      <c r="K1308">
        <v>22.307500000000001</v>
      </c>
      <c r="L1308">
        <v>22.1</v>
      </c>
      <c r="M1308">
        <v>61.916589999999999</v>
      </c>
      <c r="N1308" s="1">
        <f>-100*(_xll.FDS($A$1,"P_PRICE_HIGH("&amp;A1308&amp;","&amp;A1308&amp;"-14D,,,,""PRICE"",""INTRA"")") - B1308)/(_xll.FDS($A$1,"P_PRICE_HIGH("&amp;A1308&amp;","&amp;A1308&amp;"-14D,,,,""PRICE"",""INTRA"")") - _xll.FDS($A$1,"P_PRICE_LOW("&amp;A1308&amp;","&amp;A1308&amp;"-14D,,,,""PRICE"",""INTRA"")"))</f>
        <v>-2245.9879823211036</v>
      </c>
      <c r="O1308">
        <v>-272</v>
      </c>
      <c r="P1308">
        <v>1.475326345181416</v>
      </c>
      <c r="Q1308">
        <v>1.3607282061537489</v>
      </c>
      <c r="R1308">
        <v>9.2889383081313301</v>
      </c>
      <c r="S1308">
        <v>8.7575904212435773</v>
      </c>
      <c r="T1308">
        <v>12.59294492764791</v>
      </c>
      <c r="U1308">
        <v>11.383934487369901</v>
      </c>
      <c r="V1308">
        <v>3.2626576662995181</v>
      </c>
      <c r="W1308">
        <v>3.4959510885998508</v>
      </c>
      <c r="X1308">
        <v>33.109359802847898</v>
      </c>
      <c r="Y1308">
        <v>38.177640054662852</v>
      </c>
      <c r="Z1308">
        <v>-0.42831080395385313</v>
      </c>
      <c r="AA1308">
        <v>-2.0503709514019399</v>
      </c>
      <c r="AB1308">
        <v>8.6300513856674481</v>
      </c>
      <c r="AC1308">
        <v>10.922794535147011</v>
      </c>
      <c r="AD1308">
        <v>11.816909568343791</v>
      </c>
      <c r="AE1308">
        <v>61.642800284205471</v>
      </c>
    </row>
    <row r="1309" spans="1:31" x14ac:dyDescent="0.25">
      <c r="A1309" t="str">
        <v>12/19/12</v>
      </c>
      <c r="B1309">
        <v>22.85</v>
      </c>
      <c r="C1309">
        <v>22.9</v>
      </c>
      <c r="D1309" s="1">
        <v>22.7</v>
      </c>
      <c r="E1309">
        <v>22.85</v>
      </c>
      <c r="F1309">
        <v>22.85</v>
      </c>
      <c r="G1309">
        <v>0.79863584300154666</v>
      </c>
      <c r="H1309">
        <v>22.75</v>
      </c>
      <c r="I1309">
        <v>22.5625</v>
      </c>
      <c r="J1309">
        <v>22.473333</v>
      </c>
      <c r="K1309">
        <v>22.362500000000001</v>
      </c>
      <c r="L1309">
        <v>22.157692000000001</v>
      </c>
      <c r="M1309">
        <v>64.779205000000005</v>
      </c>
      <c r="N1309" s="1">
        <f>-100*(_xll.FDS($A$1,"P_PRICE_HIGH("&amp;A1309&amp;","&amp;A1309&amp;"-14D,,,,""PRICE"",""INTRA"")") - B1309)/(_xll.FDS($A$1,"P_PRICE_HIGH("&amp;A1309&amp;","&amp;A1309&amp;"-14D,,,,""PRICE"",""INTRA"")") - _xll.FDS($A$1,"P_PRICE_LOW("&amp;A1309&amp;","&amp;A1309&amp;"-14D,,,,""PRICE"",""INTRA"")"))</f>
        <v>-2275.5533017352186</v>
      </c>
      <c r="O1309">
        <v>-244</v>
      </c>
      <c r="P1309">
        <v>1.4829359511701421</v>
      </c>
      <c r="Q1309">
        <v>1.368073630903859</v>
      </c>
      <c r="R1309">
        <v>9.3574281047384797</v>
      </c>
      <c r="S1309">
        <v>8.8217119575901073</v>
      </c>
      <c r="T1309">
        <v>12.650023994924929</v>
      </c>
      <c r="U1309">
        <v>11.438821305124639</v>
      </c>
      <c r="V1309">
        <v>3.2448673061686399</v>
      </c>
      <c r="W1309">
        <v>3.4770655450920849</v>
      </c>
      <c r="X1309">
        <v>70.535389468632729</v>
      </c>
      <c r="Y1309">
        <v>38.176185951083561</v>
      </c>
      <c r="Z1309">
        <v>-0.39332449758992688</v>
      </c>
      <c r="AA1309">
        <v>-2.0489976850645348</v>
      </c>
      <c r="AB1309">
        <v>8.6325202322033423</v>
      </c>
      <c r="AC1309">
        <v>10.981533240719619</v>
      </c>
      <c r="AD1309">
        <v>11.882337300882741</v>
      </c>
      <c r="AE1309">
        <v>61.539657588037279</v>
      </c>
    </row>
    <row r="1310" spans="1:31" x14ac:dyDescent="0.25">
      <c r="A1310" t="str">
        <v>12/20/12</v>
      </c>
      <c r="B1310">
        <v>22.8</v>
      </c>
      <c r="C1310">
        <v>22.9</v>
      </c>
      <c r="D1310" s="1">
        <v>22.65</v>
      </c>
      <c r="E1310">
        <v>22.85</v>
      </c>
      <c r="F1310">
        <v>22.85</v>
      </c>
      <c r="G1310">
        <v>0.78887155906666173</v>
      </c>
      <c r="H1310">
        <v>22.78</v>
      </c>
      <c r="I1310">
        <v>22.629168</v>
      </c>
      <c r="J1310">
        <v>22.516666000000001</v>
      </c>
      <c r="K1310">
        <v>22.405000000000001</v>
      </c>
      <c r="L1310">
        <v>22.203845999999999</v>
      </c>
      <c r="M1310">
        <v>63.077193999999999</v>
      </c>
      <c r="N1310" s="1">
        <f>-100*(_xll.FDS($A$1,"P_PRICE_HIGH("&amp;A1310&amp;","&amp;A1310&amp;"-14D,,,,""PRICE"",""INTRA"")") - B1310)/(_xll.FDS($A$1,"P_PRICE_HIGH("&amp;A1310&amp;","&amp;A1310&amp;"-14D,,,,""PRICE"",""INTRA"")") - _xll.FDS($A$1,"P_PRICE_LOW("&amp;A1310&amp;","&amp;A1310&amp;"-14D,,,,""PRICE"",""INTRA"")"))</f>
        <v>-2275.5583226221074</v>
      </c>
      <c r="O1310">
        <v>-249</v>
      </c>
      <c r="P1310">
        <v>1.4850845981767109</v>
      </c>
      <c r="Q1310">
        <v>1.3697877153206881</v>
      </c>
      <c r="R1310">
        <v>9.385414904942273</v>
      </c>
      <c r="S1310">
        <v>8.816297580073492</v>
      </c>
      <c r="T1310">
        <v>12.67518456707562</v>
      </c>
      <c r="U1310">
        <v>11.45817697034918</v>
      </c>
      <c r="V1310">
        <v>3.2391997453363248</v>
      </c>
      <c r="W1310">
        <v>3.4722912876845409</v>
      </c>
      <c r="X1310">
        <v>47.101213727966453</v>
      </c>
      <c r="Y1310">
        <v>38.164002389674607</v>
      </c>
      <c r="Z1310">
        <v>-0.36767398602603052</v>
      </c>
      <c r="AA1310">
        <v>-2.2909677589906909</v>
      </c>
      <c r="AB1310">
        <v>8.6833365779445888</v>
      </c>
      <c r="AC1310">
        <v>10.992967522285809</v>
      </c>
      <c r="AD1310">
        <v>11.90342261059104</v>
      </c>
      <c r="AE1310">
        <v>61.866498346903541</v>
      </c>
    </row>
    <row r="1311" spans="1:31" x14ac:dyDescent="0.25">
      <c r="A1311" t="str">
        <v>12/21/12</v>
      </c>
      <c r="B1311">
        <v>22.7</v>
      </c>
      <c r="C1311">
        <v>22.8</v>
      </c>
      <c r="D1311" s="1">
        <v>22.6</v>
      </c>
      <c r="E1311">
        <v>22.7</v>
      </c>
      <c r="F1311">
        <v>22.7</v>
      </c>
      <c r="G1311">
        <v>0.78188409768538658</v>
      </c>
      <c r="H1311">
        <v>22.75</v>
      </c>
      <c r="I1311">
        <v>22.645834000000001</v>
      </c>
      <c r="J1311">
        <v>22.546666999999999</v>
      </c>
      <c r="K1311">
        <v>22.432500000000001</v>
      </c>
      <c r="L1311">
        <v>22.257691999999999</v>
      </c>
      <c r="M1311">
        <v>59.698819999999998</v>
      </c>
      <c r="N1311" s="1">
        <f>-100*(_xll.FDS($A$1,"P_PRICE_HIGH("&amp;A1311&amp;","&amp;A1311&amp;"-14D,,,,""PRICE"",""INTRA"")") - B1311)/(_xll.FDS($A$1,"P_PRICE_HIGH("&amp;A1311&amp;","&amp;A1311&amp;"-14D,,,,""PRICE"",""INTRA"")") - _xll.FDS($A$1,"P_PRICE_LOW("&amp;A1311&amp;","&amp;A1311&amp;"-14D,,,,""PRICE"",""INTRA"")"))</f>
        <v>-2275.5683643958864</v>
      </c>
      <c r="O1311">
        <v>-273</v>
      </c>
      <c r="P1311">
        <v>1.4752593435061641</v>
      </c>
      <c r="Q1311">
        <v>1.3601313263610519</v>
      </c>
      <c r="R1311">
        <v>9.3490436174719722</v>
      </c>
      <c r="S1311">
        <v>8.7783476959966897</v>
      </c>
      <c r="T1311">
        <v>12.61985273200257</v>
      </c>
      <c r="U1311">
        <v>11.4081354448384</v>
      </c>
      <c r="V1311">
        <v>3.254280021638726</v>
      </c>
      <c r="W1311">
        <v>3.490944391600312</v>
      </c>
      <c r="X1311">
        <v>12.69506265517343</v>
      </c>
      <c r="Y1311">
        <v>38.13209373732051</v>
      </c>
      <c r="Z1311">
        <v>-0.2588496713399856</v>
      </c>
      <c r="AA1311">
        <v>-2.2301131640678098</v>
      </c>
      <c r="AB1311">
        <v>8.616567606008001</v>
      </c>
      <c r="AC1311">
        <v>10.924908379685229</v>
      </c>
      <c r="AD1311">
        <v>11.828701633659479</v>
      </c>
      <c r="AE1311">
        <v>61.84259275413708</v>
      </c>
    </row>
    <row r="1312" spans="1:31" x14ac:dyDescent="0.25">
      <c r="A1312" t="str">
        <v>12/24/12</v>
      </c>
      <c r="B1312">
        <v>22.7</v>
      </c>
      <c r="C1312">
        <v>22.8</v>
      </c>
      <c r="D1312" s="1">
        <v>22.7</v>
      </c>
      <c r="E1312">
        <v>22.75</v>
      </c>
      <c r="F1312">
        <v>22.75</v>
      </c>
      <c r="G1312">
        <v>0.77820510260967557</v>
      </c>
      <c r="H1312">
        <v>22.75</v>
      </c>
      <c r="I1312">
        <v>22.666665999999999</v>
      </c>
      <c r="J1312">
        <v>22.596665999999999</v>
      </c>
      <c r="K1312">
        <v>22.462499999999999</v>
      </c>
      <c r="L1312">
        <v>22.313461</v>
      </c>
      <c r="M1312">
        <v>59.698819999999998</v>
      </c>
      <c r="N1312" s="1">
        <f>-100*(_xll.FDS($A$1,"P_PRICE_HIGH("&amp;A1312&amp;","&amp;A1312&amp;"-14D,,,,""PRICE"",""INTRA"")") - B1312)/(_xll.FDS($A$1,"P_PRICE_HIGH("&amp;A1312&amp;","&amp;A1312&amp;"-14D,,,,""PRICE"",""INTRA"")") - _xll.FDS($A$1,"P_PRICE_LOW("&amp;A1312&amp;","&amp;A1312&amp;"-14D,,,,""PRICE"",""INTRA"")"))</f>
        <v>-2275.5683643958864</v>
      </c>
      <c r="O1312">
        <v>-273</v>
      </c>
      <c r="P1312">
        <v>1.477255245241391</v>
      </c>
      <c r="Q1312">
        <v>1.3615587685312509</v>
      </c>
      <c r="R1312">
        <v>9.3687856241583685</v>
      </c>
      <c r="S1312">
        <v>8.7707620019713239</v>
      </c>
      <c r="T1312">
        <v>12.621365678861221</v>
      </c>
      <c r="U1312">
        <v>11.39797791183501</v>
      </c>
      <c r="V1312">
        <v>3.24531335263244</v>
      </c>
      <c r="W1312">
        <v>3.4897265460483711</v>
      </c>
      <c r="X1312">
        <v>69.096679762383502</v>
      </c>
      <c r="Y1312">
        <v>38.154693893852851</v>
      </c>
      <c r="Z1312">
        <v>-0.21056967264298621</v>
      </c>
      <c r="AA1312">
        <v>-2.322051160359508</v>
      </c>
      <c r="AB1312">
        <v>8.6618594431933253</v>
      </c>
      <c r="AC1312">
        <v>10.93471263878302</v>
      </c>
      <c r="AD1312">
        <v>11.85497327544792</v>
      </c>
      <c r="AE1312">
        <v>61.789154695047607</v>
      </c>
    </row>
    <row r="1313" spans="1:31" x14ac:dyDescent="0.25">
      <c r="A1313" t="str">
        <v>12/27/12</v>
      </c>
      <c r="B1313">
        <v>22.85</v>
      </c>
      <c r="C1313">
        <v>22.95</v>
      </c>
      <c r="D1313" s="1">
        <v>22.8</v>
      </c>
      <c r="E1313">
        <v>22.85</v>
      </c>
      <c r="F1313">
        <v>22.85</v>
      </c>
      <c r="G1313">
        <v>0.78178797398440014</v>
      </c>
      <c r="H1313">
        <v>22.78</v>
      </c>
      <c r="I1313">
        <v>22.704166000000001</v>
      </c>
      <c r="J1313">
        <v>22.653334000000001</v>
      </c>
      <c r="K1313">
        <v>22.502500000000001</v>
      </c>
      <c r="L1313">
        <v>22.365385</v>
      </c>
      <c r="M1313">
        <v>63.133800000000001</v>
      </c>
      <c r="N1313" s="1">
        <f>-100*(_xll.FDS($A$1,"P_PRICE_HIGH("&amp;A1313&amp;","&amp;A1313&amp;"-14D,,,,""PRICE"",""INTRA"")") - B1313)/(_xll.FDS($A$1,"P_PRICE_HIGH("&amp;A1313&amp;","&amp;A1313&amp;"-14D,,,,""PRICE"",""INTRA"")") - _xll.FDS($A$1,"P_PRICE_LOW("&amp;A1313&amp;","&amp;A1313&amp;"-14D,,,,""PRICE"",""INTRA"")"))</f>
        <v>-2483.4205055257653</v>
      </c>
      <c r="O1313">
        <v>-253</v>
      </c>
      <c r="P1313">
        <v>1.4834849807082719</v>
      </c>
      <c r="Q1313">
        <v>1.366810813529078</v>
      </c>
      <c r="R1313">
        <v>9.3972098242813118</v>
      </c>
      <c r="S1313">
        <v>8.7890625651002239</v>
      </c>
      <c r="T1313">
        <v>12.706602022102739</v>
      </c>
      <c r="U1313">
        <v>11.46725039055316</v>
      </c>
      <c r="V1313">
        <v>3.2295268617853838</v>
      </c>
      <c r="W1313">
        <v>3.4761320739173418</v>
      </c>
      <c r="X1313">
        <v>83.362680110590247</v>
      </c>
      <c r="Y1313">
        <v>38.150646771243082</v>
      </c>
      <c r="Z1313">
        <v>-0.1460598462896453</v>
      </c>
      <c r="AA1313">
        <v>-2.2846120028334691</v>
      </c>
      <c r="AB1313">
        <v>8.71896260440516</v>
      </c>
      <c r="AC1313">
        <v>10.975773803835409</v>
      </c>
      <c r="AD1313">
        <v>11.9166052258755</v>
      </c>
      <c r="AE1313">
        <v>61.925224231904977</v>
      </c>
    </row>
    <row r="1314" spans="1:31" x14ac:dyDescent="0.25">
      <c r="A1314" t="str">
        <v>12/28/12</v>
      </c>
      <c r="B1314">
        <v>22.9</v>
      </c>
      <c r="C1314">
        <v>22.9</v>
      </c>
      <c r="D1314" s="1">
        <v>22.8</v>
      </c>
      <c r="E1314">
        <v>22.9</v>
      </c>
      <c r="F1314">
        <v>22.9</v>
      </c>
      <c r="G1314">
        <v>0.7550784330664142</v>
      </c>
      <c r="H1314">
        <v>22.79</v>
      </c>
      <c r="I1314">
        <v>22.741667</v>
      </c>
      <c r="J1314">
        <v>22.68</v>
      </c>
      <c r="K1314">
        <v>22.552499999999998</v>
      </c>
      <c r="L1314">
        <v>22.421154000000001</v>
      </c>
      <c r="M1314">
        <v>64.228290000000001</v>
      </c>
      <c r="N1314" s="1">
        <f>-100*(_xll.FDS($A$1,"P_PRICE_HIGH("&amp;A1314&amp;","&amp;A1314&amp;"-14D,,,,""PRICE"",""INTRA"")") - B1314)/(_xll.FDS($A$1,"P_PRICE_HIGH("&amp;A1314&amp;","&amp;A1314&amp;"-14D,,,,""PRICE"",""INTRA"")") - _xll.FDS($A$1,"P_PRICE_LOW("&amp;A1314&amp;","&amp;A1314&amp;"-14D,,,,""PRICE"",""INTRA"")"))</f>
        <v>-4276.1191498982425</v>
      </c>
      <c r="O1314">
        <v>-238</v>
      </c>
      <c r="P1314">
        <v>1.4857295442206739</v>
      </c>
      <c r="Q1314">
        <v>1.3686105032128919</v>
      </c>
      <c r="R1314">
        <v>9.4268524663575821</v>
      </c>
      <c r="S1314">
        <v>8.8142884566465138</v>
      </c>
      <c r="T1314">
        <v>12.75388904188711</v>
      </c>
      <c r="U1314">
        <v>11.50504418399435</v>
      </c>
      <c r="V1314">
        <v>3.224115951206536</v>
      </c>
      <c r="W1314">
        <v>3.4709859537360059</v>
      </c>
      <c r="X1314">
        <v>66.598059071468057</v>
      </c>
      <c r="Y1314">
        <v>38.148565048520652</v>
      </c>
      <c r="Z1314">
        <v>-0.2194472143977472</v>
      </c>
      <c r="AA1314">
        <v>-2.1119750917741098</v>
      </c>
      <c r="AB1314">
        <v>8.7102763727456338</v>
      </c>
      <c r="AC1314">
        <v>10.991260319014311</v>
      </c>
      <c r="AD1314">
        <v>11.93636453162692</v>
      </c>
      <c r="AE1314">
        <v>61.929401693819329</v>
      </c>
    </row>
    <row r="1315" spans="1:31" x14ac:dyDescent="0.25">
      <c r="A1315" t="str">
        <v>12/31/12</v>
      </c>
      <c r="B1315">
        <v>22.85</v>
      </c>
      <c r="C1315">
        <v>22.9</v>
      </c>
      <c r="D1315" s="1">
        <v>22.75</v>
      </c>
      <c r="E1315">
        <v>22.85</v>
      </c>
      <c r="F1315">
        <v>22.85</v>
      </c>
      <c r="G1315">
        <v>0.72927088327832812</v>
      </c>
      <c r="H1315">
        <v>22.8</v>
      </c>
      <c r="I1315">
        <v>22.770834000000001</v>
      </c>
      <c r="J1315">
        <v>22.706666999999999</v>
      </c>
      <c r="K1315">
        <v>22.587499999999999</v>
      </c>
      <c r="L1315">
        <v>22.463460000000001</v>
      </c>
      <c r="M1315">
        <v>62.238415000000003</v>
      </c>
      <c r="N1315" s="1">
        <f>-100*(_xll.FDS($A$1,"P_PRICE_HIGH("&amp;A1315&amp;","&amp;A1315&amp;"-14D,,,,""PRICE"",""INTRA"")") - B1315)/(_xll.FDS($A$1,"P_PRICE_HIGH("&amp;A1315&amp;","&amp;A1315&amp;"-14D,,,,""PRICE"",""INTRA"")") - _xll.FDS($A$1,"P_PRICE_LOW("&amp;A1315&amp;","&amp;A1315&amp;"-14D,,,,""PRICE"",""INTRA"")"))</f>
        <v>-4276.1285703519325</v>
      </c>
      <c r="O1315">
        <v>-236</v>
      </c>
      <c r="P1315">
        <v>1.4834754434207089</v>
      </c>
      <c r="Q1315">
        <v>1.3650209581402979</v>
      </c>
      <c r="R1315">
        <v>9.4203935964033132</v>
      </c>
      <c r="S1315">
        <v>8.8207046941205061</v>
      </c>
      <c r="T1315">
        <v>12.786025704355151</v>
      </c>
      <c r="U1315">
        <v>11.524767530795589</v>
      </c>
      <c r="V1315">
        <v>3.237407109783367</v>
      </c>
      <c r="W1315">
        <v>3.483444082512789</v>
      </c>
      <c r="X1315">
        <v>26.268520436462829</v>
      </c>
      <c r="Y1315">
        <v>38.167815790322408</v>
      </c>
      <c r="Z1315">
        <v>-0.11038461368484211</v>
      </c>
      <c r="AA1315">
        <v>-1.5233619743784339</v>
      </c>
      <c r="AB1315">
        <v>8.6636559498025143</v>
      </c>
      <c r="AC1315">
        <v>10.95691932645865</v>
      </c>
      <c r="AD1315">
        <v>11.90618911960045</v>
      </c>
      <c r="AE1315">
        <v>62.012760463359683</v>
      </c>
    </row>
    <row r="1316" spans="1:31" x14ac:dyDescent="0.25">
      <c r="A1316" t="str">
        <v>1/02/13</v>
      </c>
      <c r="B1316">
        <v>23.5</v>
      </c>
      <c r="C1316">
        <v>23.5</v>
      </c>
      <c r="D1316" s="1">
        <v>23</v>
      </c>
      <c r="E1316">
        <v>23.5</v>
      </c>
      <c r="F1316">
        <v>23.5</v>
      </c>
      <c r="G1316">
        <v>0.93919952149205777</v>
      </c>
      <c r="H1316">
        <v>22.96</v>
      </c>
      <c r="I1316">
        <v>22.837499999999999</v>
      </c>
      <c r="J1316">
        <v>22.78</v>
      </c>
      <c r="K1316">
        <v>22.65</v>
      </c>
      <c r="L1316">
        <v>22.523077000000001</v>
      </c>
      <c r="M1316">
        <v>73.662125000000003</v>
      </c>
      <c r="N1316" s="1">
        <f>-100*(_xll.FDS($A$1,"P_PRICE_HIGH("&amp;A1316&amp;","&amp;A1316&amp;"-14D,,,,""PRICE"",""INTRA"")") - B1316)/(_xll.FDS($A$1,"P_PRICE_HIGH("&amp;A1316&amp;","&amp;A1316&amp;"-14D,,,,""PRICE"",""INTRA"")") - _xll.FDS($A$1,"P_PRICE_LOW("&amp;A1316&amp;","&amp;A1316&amp;"-14D,,,,""PRICE"",""INTRA"")"))</f>
        <v>-2153.5913389976217</v>
      </c>
      <c r="O1316">
        <v>-186</v>
      </c>
      <c r="P1316">
        <v>1.525472131468526</v>
      </c>
      <c r="Q1316">
        <v>1.4036476039591801</v>
      </c>
      <c r="R1316">
        <v>9.6621190509870036</v>
      </c>
      <c r="S1316">
        <v>9.0605774380164519</v>
      </c>
      <c r="T1316">
        <v>12.976367895631279</v>
      </c>
      <c r="U1316">
        <v>11.693439772089009</v>
      </c>
      <c r="V1316">
        <v>3.146300179106742</v>
      </c>
      <c r="W1316">
        <v>3.3855114378828808</v>
      </c>
      <c r="X1316">
        <v>100</v>
      </c>
      <c r="Y1316">
        <v>38.138874677848257</v>
      </c>
      <c r="Z1316">
        <v>2.760886752568889E-2</v>
      </c>
      <c r="AA1316">
        <v>-2.175433672958377</v>
      </c>
      <c r="AB1316">
        <v>8.6732806410571666</v>
      </c>
      <c r="AC1316">
        <v>11.2658746040312</v>
      </c>
      <c r="AD1316">
        <v>12.244150183514421</v>
      </c>
      <c r="AE1316">
        <v>61.778399997525383</v>
      </c>
    </row>
    <row r="1317" spans="1:31" x14ac:dyDescent="0.25">
      <c r="A1317" t="str">
        <v>1/03/13</v>
      </c>
      <c r="B1317">
        <v>23.55</v>
      </c>
      <c r="C1317">
        <v>23.6</v>
      </c>
      <c r="D1317" s="1">
        <v>23.4</v>
      </c>
      <c r="E1317">
        <v>23.6</v>
      </c>
      <c r="F1317">
        <v>23.6</v>
      </c>
      <c r="G1317">
        <v>0.8578073630614339</v>
      </c>
      <c r="H1317">
        <v>23.13</v>
      </c>
      <c r="I1317">
        <v>22.912500000000001</v>
      </c>
      <c r="J1317">
        <v>22.853332999999999</v>
      </c>
      <c r="K1317">
        <v>22.73</v>
      </c>
      <c r="L1317">
        <v>22.576923000000001</v>
      </c>
      <c r="M1317">
        <v>74.306045999999995</v>
      </c>
      <c r="N1317" s="1">
        <f>-100*(_xll.FDS($A$1,"P_PRICE_HIGH("&amp;A1317&amp;","&amp;A1317&amp;"-14D,,,,""PRICE"",""INTRA"")") - B1317)/(_xll.FDS($A$1,"P_PRICE_HIGH("&amp;A1317&amp;","&amp;A1317&amp;"-14D,,,,""PRICE"",""INTRA"")") - _xll.FDS($A$1,"P_PRICE_LOW("&amp;A1317&amp;","&amp;A1317&amp;"-14D,,,,""PRICE"",""INTRA"")"))</f>
        <v>-2020.9895220969618</v>
      </c>
      <c r="O1317">
        <v>-185</v>
      </c>
      <c r="P1317">
        <v>1.5318721620466449</v>
      </c>
      <c r="Q1317">
        <v>1.409680793901769</v>
      </c>
      <c r="R1317">
        <v>9.6610912961418105</v>
      </c>
      <c r="S1317">
        <v>9.0640130772831036</v>
      </c>
      <c r="T1317">
        <v>12.9922878137602</v>
      </c>
      <c r="U1317">
        <v>11.71195793029422</v>
      </c>
      <c r="V1317">
        <v>3.1395247268084638</v>
      </c>
      <c r="W1317">
        <v>3.376954702746839</v>
      </c>
      <c r="X1317">
        <v>83.674214819421039</v>
      </c>
      <c r="Y1317">
        <v>38.19306963332653</v>
      </c>
      <c r="Z1317">
        <v>0.27749898635406489</v>
      </c>
      <c r="AA1317">
        <v>-2.688266850021237</v>
      </c>
      <c r="AB1317">
        <v>8.701775991118101</v>
      </c>
      <c r="AC1317">
        <v>11.31073505130815</v>
      </c>
      <c r="AD1317">
        <v>12.29679739412893</v>
      </c>
      <c r="AE1317">
        <v>61.703688859826542</v>
      </c>
    </row>
    <row r="1318" spans="1:31" x14ac:dyDescent="0.25">
      <c r="A1318" t="str">
        <v>1/04/13</v>
      </c>
      <c r="B1318">
        <v>23.5</v>
      </c>
      <c r="C1318">
        <v>23.6</v>
      </c>
      <c r="D1318" s="1">
        <v>23.35</v>
      </c>
      <c r="E1318">
        <v>23.55</v>
      </c>
      <c r="F1318">
        <v>23.55</v>
      </c>
      <c r="G1318">
        <v>0.86675982798221507</v>
      </c>
      <c r="H1318">
        <v>23.26</v>
      </c>
      <c r="I1318">
        <v>22.966667000000001</v>
      </c>
      <c r="J1318">
        <v>22.92</v>
      </c>
      <c r="K1318">
        <v>22.805</v>
      </c>
      <c r="L1318">
        <v>22.630769999999998</v>
      </c>
      <c r="M1318">
        <v>72.399829999999994</v>
      </c>
      <c r="N1318" s="1">
        <f>-100*(_xll.FDS($A$1,"P_PRICE_HIGH("&amp;A1318&amp;","&amp;A1318&amp;"-14D,,,,""PRICE"",""INTRA"")") - B1318)/(_xll.FDS($A$1,"P_PRICE_HIGH("&amp;A1318&amp;","&amp;A1318&amp;"-14D,,,,""PRICE"",""INTRA"")") - _xll.FDS($A$1,"P_PRICE_LOW("&amp;A1318&amp;","&amp;A1318&amp;"-14D,,,,""PRICE"",""INTRA"")"))</f>
        <v>-2291.9761559276772</v>
      </c>
      <c r="O1318">
        <v>-179</v>
      </c>
      <c r="P1318">
        <v>1.5257800340104479</v>
      </c>
      <c r="Q1318">
        <v>1.4039517426404311</v>
      </c>
      <c r="R1318">
        <v>9.5840758793148026</v>
      </c>
      <c r="S1318">
        <v>8.9848203732579144</v>
      </c>
      <c r="T1318">
        <v>12.977889133882851</v>
      </c>
      <c r="U1318">
        <v>11.734341263949471</v>
      </c>
      <c r="V1318">
        <v>3.151397645484757</v>
      </c>
      <c r="W1318">
        <v>3.387739723541785</v>
      </c>
      <c r="X1318">
        <v>16.730872297871791</v>
      </c>
      <c r="Y1318">
        <v>38.206841193322653</v>
      </c>
      <c r="Z1318">
        <v>0.183007314342406</v>
      </c>
      <c r="AA1318">
        <v>-2.1136412910789422</v>
      </c>
      <c r="AB1318">
        <v>8.5708630125540157</v>
      </c>
      <c r="AC1318">
        <v>11.279115009010621</v>
      </c>
      <c r="AD1318">
        <v>12.248575486650029</v>
      </c>
      <c r="AE1318">
        <v>61.755772997124467</v>
      </c>
    </row>
    <row r="1319" spans="1:31" x14ac:dyDescent="0.25">
      <c r="A1319" t="str">
        <v>1/07/13</v>
      </c>
      <c r="B1319">
        <v>23.5</v>
      </c>
      <c r="C1319">
        <v>23.6</v>
      </c>
      <c r="D1319" s="1">
        <v>23.4</v>
      </c>
      <c r="E1319">
        <v>23.55</v>
      </c>
      <c r="F1319">
        <v>23.55</v>
      </c>
      <c r="G1319">
        <v>0.741748548363796</v>
      </c>
      <c r="H1319">
        <v>23.38</v>
      </c>
      <c r="I1319">
        <v>23.033332999999999</v>
      </c>
      <c r="J1319">
        <v>22.973333</v>
      </c>
      <c r="K1319">
        <v>22.855</v>
      </c>
      <c r="L1319">
        <v>22.686539</v>
      </c>
      <c r="M1319">
        <v>72.399829999999994</v>
      </c>
      <c r="N1319" s="1">
        <f>-100*(_xll.FDS($A$1,"P_PRICE_HIGH("&amp;A1319&amp;","&amp;A1319&amp;"-14D,,,,""PRICE"",""INTRA"")") - B1319)/(_xll.FDS($A$1,"P_PRICE_HIGH("&amp;A1319&amp;","&amp;A1319&amp;"-14D,,,,""PRICE"",""INTRA"")") - _xll.FDS($A$1,"P_PRICE_LOW("&amp;A1319&amp;","&amp;A1319&amp;"-14D,,,,""PRICE"",""INTRA"")"))</f>
        <v>-2288.307379095007</v>
      </c>
      <c r="O1319">
        <v>-186</v>
      </c>
      <c r="P1319">
        <v>1.5240259362070601</v>
      </c>
      <c r="Q1319">
        <v>1.4024553480699129</v>
      </c>
      <c r="R1319">
        <v>9.4748509366553701</v>
      </c>
      <c r="S1319">
        <v>8.8845744710659247</v>
      </c>
      <c r="T1319">
        <v>12.877421458920979</v>
      </c>
      <c r="U1319">
        <v>11.65480055325866</v>
      </c>
      <c r="V1319">
        <v>3.1546843131197861</v>
      </c>
      <c r="W1319">
        <v>3.390081203022234</v>
      </c>
      <c r="X1319">
        <v>22.090850687770299</v>
      </c>
      <c r="Y1319">
        <v>38.110270307649543</v>
      </c>
      <c r="Z1319">
        <v>0.64692904806202189</v>
      </c>
      <c r="AA1319">
        <v>-2.2443578350361828</v>
      </c>
      <c r="AB1319">
        <v>8.8409158978271822</v>
      </c>
      <c r="AC1319">
        <v>11.24368636247706</v>
      </c>
      <c r="AD1319">
        <v>12.24183134356065</v>
      </c>
      <c r="AE1319">
        <v>61.734117756164643</v>
      </c>
    </row>
    <row r="1320" spans="1:31" x14ac:dyDescent="0.25">
      <c r="A1320" t="str">
        <v>1/08/13</v>
      </c>
      <c r="B1320">
        <v>23.25</v>
      </c>
      <c r="C1320">
        <v>23.5</v>
      </c>
      <c r="D1320" s="1">
        <v>23.25</v>
      </c>
      <c r="E1320">
        <v>23.3</v>
      </c>
      <c r="F1320">
        <v>23.3</v>
      </c>
      <c r="G1320">
        <v>0.79075243125867944</v>
      </c>
      <c r="H1320">
        <v>23.46</v>
      </c>
      <c r="I1320">
        <v>23.079166000000001</v>
      </c>
      <c r="J1320">
        <v>23.013334</v>
      </c>
      <c r="K1320">
        <v>22.895</v>
      </c>
      <c r="L1320">
        <v>22.738461999999998</v>
      </c>
      <c r="M1320">
        <v>63.024334000000003</v>
      </c>
      <c r="N1320" s="1">
        <f>-100*(_xll.FDS($A$1,"P_PRICE_HIGH("&amp;A1320&amp;","&amp;A1320&amp;"-14D,,,,""PRICE"",""INTRA"")") - B1320)/(_xll.FDS($A$1,"P_PRICE_HIGH("&amp;A1320&amp;","&amp;A1320&amp;"-14D,,,,""PRICE"",""INTRA"")") - _xll.FDS($A$1,"P_PRICE_LOW("&amp;A1320&amp;","&amp;A1320&amp;"-14D,,,,""PRICE"",""INTRA"")"))</f>
        <v>-2324.600041760712</v>
      </c>
      <c r="O1320">
        <v>-210</v>
      </c>
      <c r="P1320">
        <v>1.5117233325718711</v>
      </c>
      <c r="Q1320">
        <v>1.3904240611717309</v>
      </c>
      <c r="R1320">
        <v>9.4044595206153314</v>
      </c>
      <c r="S1320">
        <v>8.8178277690257847</v>
      </c>
      <c r="T1320">
        <v>12.833712287752769</v>
      </c>
      <c r="U1320">
        <v>11.591270113012801</v>
      </c>
      <c r="V1320">
        <v>3.1797935239165702</v>
      </c>
      <c r="W1320">
        <v>3.4169787941897631</v>
      </c>
      <c r="X1320">
        <v>5.892283710405148</v>
      </c>
      <c r="Y1320">
        <v>38.053717537535583</v>
      </c>
      <c r="Z1320">
        <v>0.79832094517781926</v>
      </c>
      <c r="AA1320">
        <v>-2.2095853433661339</v>
      </c>
      <c r="AB1320">
        <v>8.920290324293406</v>
      </c>
      <c r="AC1320">
        <v>11.138897301245089</v>
      </c>
      <c r="AD1320">
        <v>12.13689583558862</v>
      </c>
      <c r="AE1320">
        <v>61.82677071696957</v>
      </c>
    </row>
    <row r="1321" spans="1:31" x14ac:dyDescent="0.25">
      <c r="A1321" t="str">
        <v>1/09/13</v>
      </c>
      <c r="B1321">
        <v>23.45</v>
      </c>
      <c r="C1321">
        <v>23.45</v>
      </c>
      <c r="D1321" s="1">
        <v>23.35</v>
      </c>
      <c r="E1321">
        <v>23.45</v>
      </c>
      <c r="F1321">
        <v>23.45</v>
      </c>
      <c r="G1321">
        <v>0.79895251092846042</v>
      </c>
      <c r="H1321">
        <v>23.45</v>
      </c>
      <c r="I1321">
        <v>23.129168</v>
      </c>
      <c r="J1321">
        <v>23.053332999999999</v>
      </c>
      <c r="K1321">
        <v>22.947500000000002</v>
      </c>
      <c r="L1321">
        <v>22.788461999999999</v>
      </c>
      <c r="M1321">
        <v>66.735519999999994</v>
      </c>
      <c r="N1321" s="1">
        <f>-100*(_xll.FDS($A$1,"P_PRICE_HIGH("&amp;A1321&amp;","&amp;A1321&amp;"-14D,,,,""PRICE"",""INTRA"")") - B1321)/(_xll.FDS($A$1,"P_PRICE_HIGH("&amp;A1321&amp;","&amp;A1321&amp;"-14D,,,,""PRICE"",""INTRA"")") - _xll.FDS($A$1,"P_PRICE_LOW("&amp;A1321&amp;","&amp;A1321&amp;"-14D,,,,""PRICE"",""INTRA"")"))</f>
        <v>-2387.341849707439</v>
      </c>
      <c r="O1321">
        <v>-192</v>
      </c>
      <c r="P1321">
        <v>1.515868491946355</v>
      </c>
      <c r="Q1321">
        <v>1.3942009450547359</v>
      </c>
      <c r="R1321">
        <v>9.4652878360131556</v>
      </c>
      <c r="S1321">
        <v>8.8529846980315039</v>
      </c>
      <c r="T1321">
        <v>12.88481770658723</v>
      </c>
      <c r="U1321">
        <v>11.62762145523687</v>
      </c>
      <c r="V1321">
        <v>3.1712066437252191</v>
      </c>
      <c r="W1321">
        <v>3.407960287660603</v>
      </c>
      <c r="X1321">
        <v>74.095806192454035</v>
      </c>
      <c r="Y1321">
        <v>38.093488843194713</v>
      </c>
      <c r="Z1321">
        <v>0.77102383622446968</v>
      </c>
      <c r="AA1321">
        <v>-2.1155493776653782</v>
      </c>
      <c r="AB1321">
        <v>8.8303080795115818</v>
      </c>
      <c r="AC1321">
        <v>11.180339795949131</v>
      </c>
      <c r="AD1321">
        <v>12.172973807672159</v>
      </c>
      <c r="AE1321">
        <v>61.817429398499193</v>
      </c>
    </row>
    <row r="1322" spans="1:31" x14ac:dyDescent="0.25">
      <c r="A1322" t="str">
        <v>1/10/13</v>
      </c>
      <c r="B1322">
        <v>23.6</v>
      </c>
      <c r="C1322">
        <v>23.7</v>
      </c>
      <c r="D1322" s="1">
        <v>23.35</v>
      </c>
      <c r="E1322">
        <v>23.6</v>
      </c>
      <c r="F1322">
        <v>23.6</v>
      </c>
      <c r="G1322">
        <v>0.80414940884993991</v>
      </c>
      <c r="H1322">
        <v>23.46</v>
      </c>
      <c r="I1322">
        <v>23.195833</v>
      </c>
      <c r="J1322">
        <v>23.113333000000001</v>
      </c>
      <c r="K1322">
        <v>23.004999999999999</v>
      </c>
      <c r="L1322">
        <v>22.840385000000001</v>
      </c>
      <c r="M1322">
        <v>69.229939999999999</v>
      </c>
      <c r="N1322" s="1">
        <f>-100*(_xll.FDS($A$1,"P_PRICE_HIGH("&amp;A1322&amp;","&amp;A1322&amp;"-14D,,,,""PRICE"",""INTRA"")") - B1322)/(_xll.FDS($A$1,"P_PRICE_HIGH("&amp;A1322&amp;","&amp;A1322&amp;"-14D,,,,""PRICE"",""INTRA"")") - _xll.FDS($A$1,"P_PRICE_LOW("&amp;A1322&amp;","&amp;A1322&amp;"-14D,,,,""PRICE"",""INTRA"")"))</f>
        <v>-2223.7245550994103</v>
      </c>
      <c r="O1322">
        <v>-174</v>
      </c>
      <c r="P1322">
        <v>1.5241745389031369</v>
      </c>
      <c r="Q1322">
        <v>1.401926951393748</v>
      </c>
      <c r="R1322">
        <v>9.5539664809675653</v>
      </c>
      <c r="S1322">
        <v>8.9231339831747647</v>
      </c>
      <c r="T1322">
        <v>12.930755360357701</v>
      </c>
      <c r="U1322">
        <v>11.682710679982749</v>
      </c>
      <c r="V1322">
        <v>3.1512182425521278</v>
      </c>
      <c r="W1322">
        <v>3.3859845331283078</v>
      </c>
      <c r="X1322">
        <v>82.931003555585463</v>
      </c>
      <c r="Y1322">
        <v>38.057586421643343</v>
      </c>
      <c r="Z1322">
        <v>0.9097310344266466</v>
      </c>
      <c r="AA1322">
        <v>-2.095025564339847</v>
      </c>
      <c r="AB1322">
        <v>8.81730845195227</v>
      </c>
      <c r="AC1322">
        <v>11.24260488036205</v>
      </c>
      <c r="AD1322">
        <v>12.23995055424632</v>
      </c>
      <c r="AE1322">
        <v>61.788760781043429</v>
      </c>
    </row>
    <row r="1323" spans="1:31" x14ac:dyDescent="0.25">
      <c r="A1323" t="str">
        <v>1/11/13</v>
      </c>
      <c r="B1323">
        <v>23.5</v>
      </c>
      <c r="C1323">
        <v>23.7</v>
      </c>
      <c r="D1323" s="1">
        <v>23.4</v>
      </c>
      <c r="E1323">
        <v>23.5</v>
      </c>
      <c r="F1323">
        <v>23.5</v>
      </c>
      <c r="G1323">
        <v>0.81820135522626924</v>
      </c>
      <c r="H1323">
        <v>23.46</v>
      </c>
      <c r="I1323">
        <v>23.262499999999999</v>
      </c>
      <c r="J1323">
        <v>23.166665999999999</v>
      </c>
      <c r="K1323">
        <v>23.055</v>
      </c>
      <c r="L1323">
        <v>22.9</v>
      </c>
      <c r="M1323">
        <v>65.693200000000004</v>
      </c>
      <c r="N1323" s="1">
        <f>-100*(_xll.FDS($A$1,"P_PRICE_HIGH("&amp;A1323&amp;","&amp;A1323&amp;"-14D,,,,""PRICE"",""INTRA"")") - B1323)/(_xll.FDS($A$1,"P_PRICE_HIGH("&amp;A1323&amp;","&amp;A1323&amp;"-14D,,,,""PRICE"",""INTRA"")") - _xll.FDS($A$1,"P_PRICE_LOW("&amp;A1323&amp;","&amp;A1323&amp;"-14D,,,,""PRICE"",""INTRA"")"))</f>
        <v>-2206.3398029037867</v>
      </c>
      <c r="O1323">
        <v>-195</v>
      </c>
      <c r="P1323">
        <v>1.515885383938083</v>
      </c>
      <c r="Q1323">
        <v>1.3930014066514369</v>
      </c>
      <c r="R1323">
        <v>9.4793305561253476</v>
      </c>
      <c r="S1323">
        <v>8.8375208071372775</v>
      </c>
      <c r="T1323">
        <v>12.922475549923391</v>
      </c>
      <c r="U1323">
        <v>11.60125366756756</v>
      </c>
      <c r="V1323">
        <v>3.1466025926666732</v>
      </c>
      <c r="W1323">
        <v>3.3884371115149201</v>
      </c>
      <c r="X1323">
        <v>28.167924533588369</v>
      </c>
      <c r="Y1323">
        <v>37.950939281876742</v>
      </c>
      <c r="Z1323">
        <v>0.82592859347412584</v>
      </c>
      <c r="AA1323">
        <v>-2.2040705356915309</v>
      </c>
      <c r="AB1323">
        <v>8.7011493182350765</v>
      </c>
      <c r="AC1323">
        <v>11.20333422337564</v>
      </c>
      <c r="AD1323">
        <v>12.185012241566159</v>
      </c>
      <c r="AE1323">
        <v>61.684980104739637</v>
      </c>
    </row>
    <row r="1324" spans="1:31" x14ac:dyDescent="0.25">
      <c r="A1324" t="str">
        <v>1/14/13</v>
      </c>
      <c r="B1324">
        <v>23.6</v>
      </c>
      <c r="C1324">
        <v>23.65</v>
      </c>
      <c r="D1324" s="1">
        <v>23.45</v>
      </c>
      <c r="E1324">
        <v>23.6</v>
      </c>
      <c r="F1324">
        <v>23.6</v>
      </c>
      <c r="G1324">
        <v>0.80479918327997602</v>
      </c>
      <c r="H1324">
        <v>23.48</v>
      </c>
      <c r="I1324">
        <v>23.337499999999999</v>
      </c>
      <c r="J1324">
        <v>23.216667000000001</v>
      </c>
      <c r="K1324">
        <v>23.1</v>
      </c>
      <c r="L1324">
        <v>22.961538000000001</v>
      </c>
      <c r="M1324">
        <v>67.482215999999994</v>
      </c>
      <c r="N1324" s="1">
        <f>-100*(_xll.FDS($A$1,"P_PRICE_HIGH("&amp;A1324&amp;","&amp;A1324&amp;"-14D,,,,""PRICE"",""INTRA"")") - B1324)/(_xll.FDS($A$1,"P_PRICE_HIGH("&amp;A1324&amp;","&amp;A1324&amp;"-14D,,,,""PRICE"",""INTRA"")") - _xll.FDS($A$1,"P_PRICE_LOW("&amp;A1324&amp;","&amp;A1324&amp;"-14D,,,,""PRICE"",""INTRA"")"))</f>
        <v>-2206.3303994583644</v>
      </c>
      <c r="O1324">
        <v>-186</v>
      </c>
      <c r="P1324">
        <v>1.5249446511665501</v>
      </c>
      <c r="Q1324">
        <v>1.402500477835112</v>
      </c>
      <c r="R1324">
        <v>9.4759264520443089</v>
      </c>
      <c r="S1324">
        <v>8.8364075703893228</v>
      </c>
      <c r="T1324">
        <v>12.92767301841749</v>
      </c>
      <c r="U1324">
        <v>11.63537549850605</v>
      </c>
      <c r="V1324">
        <v>3.123426920772765</v>
      </c>
      <c r="W1324">
        <v>3.3642037958811208</v>
      </c>
      <c r="X1324">
        <v>71.876866022046528</v>
      </c>
      <c r="Y1324">
        <v>37.875834246625743</v>
      </c>
      <c r="Z1324">
        <v>0.60863816985529018</v>
      </c>
      <c r="AA1324">
        <v>-2.2967051299500558</v>
      </c>
      <c r="AB1324">
        <v>8.9767550823100262</v>
      </c>
      <c r="AC1324">
        <v>11.262563764883909</v>
      </c>
      <c r="AD1324">
        <v>12.28096699449479</v>
      </c>
      <c r="AE1324">
        <v>61.792031801583363</v>
      </c>
    </row>
    <row r="1325" spans="1:31" x14ac:dyDescent="0.25">
      <c r="A1325" t="str">
        <v>1/15/13</v>
      </c>
      <c r="B1325">
        <v>23.6</v>
      </c>
      <c r="C1325">
        <v>23.75</v>
      </c>
      <c r="D1325" s="1">
        <v>23.5</v>
      </c>
      <c r="E1325">
        <v>23.6</v>
      </c>
      <c r="F1325">
        <v>23.6</v>
      </c>
      <c r="G1325">
        <v>0.80031364573297048</v>
      </c>
      <c r="H1325">
        <v>23.55</v>
      </c>
      <c r="I1325">
        <v>23.4</v>
      </c>
      <c r="J1325">
        <v>23.27</v>
      </c>
      <c r="K1325">
        <v>23.147500000000001</v>
      </c>
      <c r="L1325">
        <v>23.003844999999998</v>
      </c>
      <c r="M1325">
        <v>67.482215999999994</v>
      </c>
      <c r="N1325" s="1">
        <f>-100*(_xll.FDS($A$1,"P_PRICE_HIGH("&amp;A1325&amp;","&amp;A1325&amp;"-14D,,,,""PRICE"",""INTRA"")") - B1325)/(_xll.FDS($A$1,"P_PRICE_HIGH("&amp;A1325&amp;","&amp;A1325&amp;"-14D,,,,""PRICE"",""INTRA"")") - _xll.FDS($A$1,"P_PRICE_LOW("&amp;A1325&amp;","&amp;A1325&amp;"-14D,,,,""PRICE"",""INTRA"")"))</f>
        <v>-2149.9277020225118</v>
      </c>
      <c r="O1325">
        <v>-180</v>
      </c>
      <c r="P1325">
        <v>1.5204585453493109</v>
      </c>
      <c r="Q1325">
        <v>1.398133809525653</v>
      </c>
      <c r="R1325">
        <v>9.4395582285251773</v>
      </c>
      <c r="S1325">
        <v>8.8026917600798154</v>
      </c>
      <c r="T1325">
        <v>12.85154152197258</v>
      </c>
      <c r="U1325">
        <v>11.557716203957449</v>
      </c>
      <c r="V1325">
        <v>3.132347495625238</v>
      </c>
      <c r="W1325">
        <v>3.3749542824292331</v>
      </c>
      <c r="X1325">
        <v>60.782580836334802</v>
      </c>
      <c r="Y1325">
        <v>37.882425052996147</v>
      </c>
      <c r="Z1325">
        <v>0.62620805150642067</v>
      </c>
      <c r="AA1325">
        <v>-2.2117276766880529</v>
      </c>
      <c r="AB1325">
        <v>9.0396082396886825</v>
      </c>
      <c r="AC1325">
        <v>11.22896130308134</v>
      </c>
      <c r="AD1325">
        <v>12.25185235435192</v>
      </c>
      <c r="AE1325">
        <v>61.809698734328592</v>
      </c>
    </row>
    <row r="1326" spans="1:31" x14ac:dyDescent="0.25">
      <c r="A1326" t="str">
        <v>1/16/13</v>
      </c>
      <c r="B1326">
        <v>23.55</v>
      </c>
      <c r="C1326">
        <v>23.6</v>
      </c>
      <c r="D1326" s="1">
        <v>23.35</v>
      </c>
      <c r="E1326">
        <v>23.55</v>
      </c>
      <c r="F1326">
        <v>23.55</v>
      </c>
      <c r="G1326">
        <v>0.78908522711733475</v>
      </c>
      <c r="H1326">
        <v>23.57</v>
      </c>
      <c r="I1326">
        <v>23.454166000000001</v>
      </c>
      <c r="J1326">
        <v>23.326665999999999</v>
      </c>
      <c r="K1326">
        <v>23.182500000000001</v>
      </c>
      <c r="L1326">
        <v>23.046154000000001</v>
      </c>
      <c r="M1326">
        <v>65.501490000000004</v>
      </c>
      <c r="N1326" s="1">
        <f>-100*(_xll.FDS($A$1,"P_PRICE_HIGH("&amp;A1326&amp;","&amp;A1326&amp;"-14D,,,,""PRICE"",""INTRA"")") - B1326)/(_xll.FDS($A$1,"P_PRICE_HIGH("&amp;A1326&amp;","&amp;A1326&amp;"-14D,,,,""PRICE"",""INTRA"")") - _xll.FDS($A$1,"P_PRICE_LOW("&amp;A1326&amp;","&amp;A1326&amp;"-14D,,,,""PRICE"",""INTRA"")"))</f>
        <v>-2300.5738628017398</v>
      </c>
      <c r="O1326">
        <v>-188</v>
      </c>
      <c r="P1326">
        <v>1.518908047735877</v>
      </c>
      <c r="Q1326">
        <v>1.3973225970053811</v>
      </c>
      <c r="R1326">
        <v>9.4506490972164165</v>
      </c>
      <c r="S1326">
        <v>8.8150842742431621</v>
      </c>
      <c r="T1326">
        <v>12.783013822888471</v>
      </c>
      <c r="U1326">
        <v>11.51107438483433</v>
      </c>
      <c r="V1326">
        <v>3.131927697615243</v>
      </c>
      <c r="W1326">
        <v>3.3761066197482772</v>
      </c>
      <c r="X1326">
        <v>23.871217166595361</v>
      </c>
      <c r="Y1326">
        <v>37.874844829160658</v>
      </c>
      <c r="Z1326">
        <v>0.50917478526499416</v>
      </c>
      <c r="AA1326">
        <v>-2.0897797248741048</v>
      </c>
      <c r="AB1326">
        <v>8.7874884147662922</v>
      </c>
      <c r="AC1326">
        <v>11.2231456638893</v>
      </c>
      <c r="AD1326">
        <v>12.218592712402801</v>
      </c>
      <c r="AE1326">
        <v>61.745889439917491</v>
      </c>
    </row>
    <row r="1327" spans="1:31" x14ac:dyDescent="0.25">
      <c r="A1327" t="str">
        <v>1/17/13</v>
      </c>
      <c r="B1327">
        <v>23.55</v>
      </c>
      <c r="C1327">
        <v>23.75</v>
      </c>
      <c r="D1327" s="1">
        <v>23.4</v>
      </c>
      <c r="E1327">
        <v>23.55</v>
      </c>
      <c r="F1327">
        <v>23.55</v>
      </c>
      <c r="G1327">
        <v>0.76695743289715523</v>
      </c>
      <c r="H1327">
        <v>23.56</v>
      </c>
      <c r="I1327">
        <v>23.512499999999999</v>
      </c>
      <c r="J1327">
        <v>23.383333</v>
      </c>
      <c r="K1327">
        <v>23.225000000000001</v>
      </c>
      <c r="L1327">
        <v>23.090385000000001</v>
      </c>
      <c r="M1327">
        <v>65.501490000000004</v>
      </c>
      <c r="N1327" s="1">
        <f>-100*(_xll.FDS($A$1,"P_PRICE_HIGH("&amp;A1327&amp;","&amp;A1327&amp;"-14D,,,,""PRICE"",""INTRA"")") - B1327)/(_xll.FDS($A$1,"P_PRICE_HIGH("&amp;A1327&amp;","&amp;A1327&amp;"-14D,,,,""PRICE"",""INTRA"")") - _xll.FDS($A$1,"P_PRICE_LOW("&amp;A1327&amp;","&amp;A1327&amp;"-14D,,,,""PRICE"",""INTRA"")"))</f>
        <v>-2475.5587637122321</v>
      </c>
      <c r="O1327">
        <v>-198</v>
      </c>
      <c r="P1327">
        <v>1.515769418385482</v>
      </c>
      <c r="Q1327">
        <v>1.3958748272269661</v>
      </c>
      <c r="R1327">
        <v>9.4270146573152065</v>
      </c>
      <c r="S1327">
        <v>8.7912307490012953</v>
      </c>
      <c r="T1327">
        <v>12.732264980586519</v>
      </c>
      <c r="U1327">
        <v>11.443398575943601</v>
      </c>
      <c r="V1327">
        <v>3.1416581574959359</v>
      </c>
      <c r="W1327">
        <v>3.3858537709779988</v>
      </c>
      <c r="X1327">
        <v>46.569136158039178</v>
      </c>
      <c r="Y1327">
        <v>37.914720634532422</v>
      </c>
      <c r="Z1327">
        <v>0.57364761482847693</v>
      </c>
      <c r="AA1327">
        <v>-2.217854500042002</v>
      </c>
      <c r="AB1327">
        <v>8.7356336010869207</v>
      </c>
      <c r="AC1327">
        <v>11.20285079508143</v>
      </c>
      <c r="AD1327">
        <v>12.191977189384479</v>
      </c>
      <c r="AE1327">
        <v>61.704157709431449</v>
      </c>
    </row>
    <row r="1328" spans="1:31" x14ac:dyDescent="0.25">
      <c r="A1328" t="str">
        <v>1/18/13</v>
      </c>
      <c r="B1328">
        <v>23.8</v>
      </c>
      <c r="C1328">
        <v>23.8</v>
      </c>
      <c r="D1328" s="1">
        <v>23.65</v>
      </c>
      <c r="E1328">
        <v>23.8</v>
      </c>
      <c r="F1328">
        <v>23.8</v>
      </c>
      <c r="G1328">
        <v>0.78965004767363334</v>
      </c>
      <c r="H1328">
        <v>23.62</v>
      </c>
      <c r="I1328">
        <v>23.537500000000001</v>
      </c>
      <c r="J1328">
        <v>23.446667000000001</v>
      </c>
      <c r="K1328">
        <v>23.28</v>
      </c>
      <c r="L1328">
        <v>23.142306999999999</v>
      </c>
      <c r="M1328">
        <v>70.519289999999998</v>
      </c>
      <c r="N1328" s="1">
        <f>-100*(_xll.FDS($A$1,"P_PRICE_HIGH("&amp;A1328&amp;","&amp;A1328&amp;"-14D,,,,""PRICE"",""INTRA"")") - B1328)/(_xll.FDS($A$1,"P_PRICE_HIGH("&amp;A1328&amp;","&amp;A1328&amp;"-14D,,,,""PRICE"",""INTRA"")") - _xll.FDS($A$1,"P_PRICE_LOW("&amp;A1328&amp;","&amp;A1328&amp;"-14D,,,,""PRICE"",""INTRA"")"))</f>
        <v>-2268.4179644289675</v>
      </c>
      <c r="O1328">
        <v>-162</v>
      </c>
      <c r="P1328">
        <v>1.5358201132567031</v>
      </c>
      <c r="Q1328">
        <v>1.411509125180173</v>
      </c>
      <c r="R1328">
        <v>9.5744772860225229</v>
      </c>
      <c r="S1328">
        <v>8.9054064057208659</v>
      </c>
      <c r="T1328">
        <v>12.850234904761059</v>
      </c>
      <c r="U1328">
        <v>11.553715453745239</v>
      </c>
      <c r="V1328">
        <v>3.1155696787182121</v>
      </c>
      <c r="W1328">
        <v>3.3550440278860632</v>
      </c>
      <c r="X1328">
        <v>95.039918995038761</v>
      </c>
      <c r="Y1328">
        <v>37.979051667639347</v>
      </c>
      <c r="Z1328">
        <v>0.78752945355763593</v>
      </c>
      <c r="AA1328">
        <v>-2.396591774724079</v>
      </c>
      <c r="AB1328">
        <v>8.5862794998561522</v>
      </c>
      <c r="AC1328">
        <v>11.32521075583503</v>
      </c>
      <c r="AD1328">
        <v>12.309427692702521</v>
      </c>
      <c r="AE1328">
        <v>61.617822464027597</v>
      </c>
    </row>
    <row r="1329" spans="1:31" x14ac:dyDescent="0.25">
      <c r="A1329" t="str">
        <v>1/21/13</v>
      </c>
      <c r="B1329">
        <v>23.8</v>
      </c>
      <c r="C1329">
        <v>23.85</v>
      </c>
      <c r="D1329" s="1">
        <v>23.7</v>
      </c>
      <c r="E1329">
        <v>23.8</v>
      </c>
      <c r="F1329">
        <v>23.8</v>
      </c>
      <c r="G1329">
        <v>0.78484299100006083</v>
      </c>
      <c r="H1329">
        <v>23.66</v>
      </c>
      <c r="I1329">
        <v>23.558332</v>
      </c>
      <c r="J1329">
        <v>23.506665999999999</v>
      </c>
      <c r="K1329">
        <v>23.327500000000001</v>
      </c>
      <c r="L1329">
        <v>23.192308000000001</v>
      </c>
      <c r="M1329">
        <v>70.519289999999998</v>
      </c>
      <c r="N1329" s="1">
        <f>-100*(_xll.FDS($A$1,"P_PRICE_HIGH("&amp;A1329&amp;","&amp;A1329&amp;"-14D,,,,""PRICE"",""INTRA"")") - B1329)/(_xll.FDS($A$1,"P_PRICE_HIGH("&amp;A1329&amp;","&amp;A1329&amp;"-14D,,,,""PRICE"",""INTRA"")") - _xll.FDS($A$1,"P_PRICE_LOW("&amp;A1329&amp;","&amp;A1329&amp;"-14D,,,,""PRICE"",""INTRA"")"))</f>
        <v>-2201.4495590730248</v>
      </c>
      <c r="O1329">
        <v>-158</v>
      </c>
      <c r="P1329">
        <v>1.533841760831187</v>
      </c>
      <c r="Q1329">
        <v>1.4102884427479461</v>
      </c>
      <c r="R1329">
        <v>9.5841787889902594</v>
      </c>
      <c r="S1329">
        <v>8.8932958811541365</v>
      </c>
      <c r="T1329">
        <v>12.86504573641831</v>
      </c>
      <c r="U1329">
        <v>11.625798939728559</v>
      </c>
      <c r="V1329">
        <v>3.1167509887901339</v>
      </c>
      <c r="W1329">
        <v>3.356737801954687</v>
      </c>
      <c r="X1329">
        <v>24.269668387996649</v>
      </c>
      <c r="Y1329">
        <v>37.929086335088172</v>
      </c>
      <c r="Z1329">
        <v>0.57821192886129624</v>
      </c>
      <c r="AA1329">
        <v>-2.4087907408523179</v>
      </c>
      <c r="AB1329">
        <v>8.7097371025659154</v>
      </c>
      <c r="AC1329">
        <v>11.305330829499489</v>
      </c>
      <c r="AD1329">
        <v>12.302006095805011</v>
      </c>
      <c r="AE1329">
        <v>61.63085267225221</v>
      </c>
    </row>
    <row r="1330" spans="1:31" x14ac:dyDescent="0.25">
      <c r="A1330" t="str">
        <v>1/22/13</v>
      </c>
      <c r="B1330">
        <v>23.8</v>
      </c>
      <c r="C1330">
        <v>23.9</v>
      </c>
      <c r="D1330" s="1">
        <v>23.65</v>
      </c>
      <c r="E1330">
        <v>23.85</v>
      </c>
      <c r="F1330">
        <v>23.85</v>
      </c>
      <c r="G1330">
        <v>0.78014752965834133</v>
      </c>
      <c r="H1330">
        <v>23.7</v>
      </c>
      <c r="I1330">
        <v>23.583334000000001</v>
      </c>
      <c r="J1330">
        <v>23.57</v>
      </c>
      <c r="K1330">
        <v>23.377500000000001</v>
      </c>
      <c r="L1330">
        <v>23.234615000000002</v>
      </c>
      <c r="M1330">
        <v>70.519289999999998</v>
      </c>
      <c r="N1330" s="1">
        <f>-100*(_xll.FDS($A$1,"P_PRICE_HIGH("&amp;A1330&amp;","&amp;A1330&amp;"-14D,,,,""PRICE"",""INTRA"")") - B1330)/(_xll.FDS($A$1,"P_PRICE_HIGH("&amp;A1330&amp;","&amp;A1330&amp;"-14D,,,,""PRICE"",""INTRA"")") - _xll.FDS($A$1,"P_PRICE_LOW("&amp;A1330&amp;","&amp;A1330&amp;"-14D,,,,""PRICE"",""INTRA"")"))</f>
        <v>-2867.0483460559822</v>
      </c>
      <c r="O1330">
        <v>-141</v>
      </c>
      <c r="P1330">
        <v>1.536997533950718</v>
      </c>
      <c r="Q1330">
        <v>1.4137953497548159</v>
      </c>
      <c r="R1330">
        <v>9.6193782600666076</v>
      </c>
      <c r="S1330">
        <v>8.9020963997041846</v>
      </c>
      <c r="T1330">
        <v>12.84285085434804</v>
      </c>
      <c r="U1330">
        <v>11.606126118284591</v>
      </c>
      <c r="V1330">
        <v>3.1091701736653121</v>
      </c>
      <c r="W1330">
        <v>3.349389689990486</v>
      </c>
      <c r="X1330">
        <v>83.090441373808915</v>
      </c>
      <c r="Y1330">
        <v>37.98318695160259</v>
      </c>
      <c r="Z1330">
        <v>0.5357009919800988</v>
      </c>
      <c r="AA1330">
        <v>-2.4443958602551281</v>
      </c>
      <c r="AB1330">
        <v>8.5420802027253835</v>
      </c>
      <c r="AC1330">
        <v>11.34658891688661</v>
      </c>
      <c r="AD1330">
        <v>12.32939716560128</v>
      </c>
      <c r="AE1330">
        <v>61.50132292435859</v>
      </c>
    </row>
    <row r="1331" spans="1:31" x14ac:dyDescent="0.25">
      <c r="A1331" t="str">
        <v>1/23/13</v>
      </c>
      <c r="B1331">
        <v>23.85</v>
      </c>
      <c r="C1331">
        <v>23.9</v>
      </c>
      <c r="D1331" s="1">
        <v>23.7</v>
      </c>
      <c r="E1331">
        <v>23.85</v>
      </c>
      <c r="F1331">
        <v>23.85</v>
      </c>
      <c r="G1331">
        <v>0.76485148340868836</v>
      </c>
      <c r="H1331">
        <v>23.76</v>
      </c>
      <c r="I1331">
        <v>23.612500000000001</v>
      </c>
      <c r="J1331">
        <v>23.593333999999999</v>
      </c>
      <c r="K1331">
        <v>23.434999999999999</v>
      </c>
      <c r="L1331">
        <v>23.28077</v>
      </c>
      <c r="M1331">
        <v>71.552850000000007</v>
      </c>
      <c r="N1331" s="1">
        <f>-100*(_xll.FDS($A$1,"P_PRICE_HIGH("&amp;A1331&amp;","&amp;A1331&amp;"-14D,,,,""PRICE"",""INTRA"")") - B1331)/(_xll.FDS($A$1,"P_PRICE_HIGH("&amp;A1331&amp;","&amp;A1331&amp;"-14D,,,,""PRICE"",""INTRA"")") - _xll.FDS($A$1,"P_PRICE_LOW("&amp;A1331&amp;","&amp;A1331&amp;"-14D,,,,""PRICE"",""INTRA"")"))</f>
        <v>-3805.3271643613498</v>
      </c>
      <c r="O1331">
        <v>-147</v>
      </c>
      <c r="P1331">
        <v>1.535014125342107</v>
      </c>
      <c r="Q1331">
        <v>1.411497668478449</v>
      </c>
      <c r="R1331">
        <v>9.5872063846446522</v>
      </c>
      <c r="S1331">
        <v>8.8792844005310929</v>
      </c>
      <c r="T1331">
        <v>12.82460144838709</v>
      </c>
      <c r="U1331">
        <v>11.593357575086181</v>
      </c>
      <c r="V1331">
        <v>3.1131905611010802</v>
      </c>
      <c r="W1331">
        <v>3.355129834813559</v>
      </c>
      <c r="X1331">
        <v>53.751999014040173</v>
      </c>
      <c r="Y1331">
        <v>37.980552858931041</v>
      </c>
      <c r="Z1331">
        <v>0.55774776999202125</v>
      </c>
      <c r="AA1331">
        <v>-2.393337256286769</v>
      </c>
      <c r="AB1331">
        <v>8.5643996091993095</v>
      </c>
      <c r="AC1331">
        <v>11.32662065183586</v>
      </c>
      <c r="AD1331">
        <v>12.31053384002189</v>
      </c>
      <c r="AE1331">
        <v>61.634642599098363</v>
      </c>
    </row>
    <row r="1332" spans="1:31" x14ac:dyDescent="0.25">
      <c r="A1332" t="str">
        <v>1/24/13</v>
      </c>
      <c r="B1332">
        <v>23.8</v>
      </c>
      <c r="C1332">
        <v>23.9</v>
      </c>
      <c r="D1332" s="1">
        <v>23.7</v>
      </c>
      <c r="E1332">
        <v>23.8</v>
      </c>
      <c r="F1332">
        <v>23.8</v>
      </c>
      <c r="G1332">
        <v>0.76984335809302629</v>
      </c>
      <c r="H1332">
        <v>23.81</v>
      </c>
      <c r="I1332">
        <v>23.658332999999999</v>
      </c>
      <c r="J1332">
        <v>23.61</v>
      </c>
      <c r="K1332">
        <v>23.49</v>
      </c>
      <c r="L1332">
        <v>23.317308000000001</v>
      </c>
      <c r="M1332">
        <v>68.949610000000007</v>
      </c>
      <c r="N1332" s="1">
        <f>-100*(_xll.FDS($A$1,"P_PRICE_HIGH("&amp;A1332&amp;","&amp;A1332&amp;"-14D,,,,""PRICE"",""INTRA"")") - B1332)/(_xll.FDS($A$1,"P_PRICE_HIGH("&amp;A1332&amp;","&amp;A1332&amp;"-14D,,,,""PRICE"",""INTRA"")") - _xll.FDS($A$1,"P_PRICE_LOW("&amp;A1332&amp;","&amp;A1332&amp;"-14D,,,,""PRICE"",""INTRA"")"))</f>
        <v>-3805.335196876973</v>
      </c>
      <c r="O1332">
        <v>-151</v>
      </c>
      <c r="P1332">
        <v>1.532812435224066</v>
      </c>
      <c r="Q1332">
        <v>1.4104513913876211</v>
      </c>
      <c r="R1332">
        <v>9.5107428856153913</v>
      </c>
      <c r="S1332">
        <v>8.8332643429969355</v>
      </c>
      <c r="T1332">
        <v>12.74970265094311</v>
      </c>
      <c r="U1332">
        <v>11.542262839096139</v>
      </c>
      <c r="V1332">
        <v>3.12007901412627</v>
      </c>
      <c r="W1332">
        <v>3.3548613411664512</v>
      </c>
      <c r="X1332">
        <v>17.92115984522583</v>
      </c>
      <c r="Y1332">
        <v>37.915534689369331</v>
      </c>
      <c r="Z1332">
        <v>0.52783658902641828</v>
      </c>
      <c r="AA1332">
        <v>-2.162978827498458</v>
      </c>
      <c r="AB1332">
        <v>8.583861076294367</v>
      </c>
      <c r="AC1332">
        <v>11.30843404387179</v>
      </c>
      <c r="AD1332">
        <v>12.29369345352583</v>
      </c>
      <c r="AE1332">
        <v>61.669419846973113</v>
      </c>
    </row>
    <row r="1333" spans="1:31" x14ac:dyDescent="0.25">
      <c r="A1333" t="str">
        <v>1/25/13</v>
      </c>
      <c r="B1333">
        <v>23.8</v>
      </c>
      <c r="C1333">
        <v>23.85</v>
      </c>
      <c r="D1333" s="1">
        <v>23.7</v>
      </c>
      <c r="E1333">
        <v>23.8</v>
      </c>
      <c r="F1333">
        <v>23.8</v>
      </c>
      <c r="G1333">
        <v>0.7649118543588056</v>
      </c>
      <c r="H1333">
        <v>23.81</v>
      </c>
      <c r="I1333">
        <v>23.6875</v>
      </c>
      <c r="J1333">
        <v>23.63</v>
      </c>
      <c r="K1333">
        <v>23.537500000000001</v>
      </c>
      <c r="L1333">
        <v>23.359615000000002</v>
      </c>
      <c r="M1333">
        <v>68.949610000000007</v>
      </c>
      <c r="N1333" s="1">
        <f>-100*(_xll.FDS($A$1,"P_PRICE_HIGH("&amp;A1333&amp;","&amp;A1333&amp;"-14D,,,,""PRICE"",""INTRA"")") - B1333)/(_xll.FDS($A$1,"P_PRICE_HIGH("&amp;A1333&amp;","&amp;A1333&amp;"-14D,,,,""PRICE"",""INTRA"")") - _xll.FDS($A$1,"P_PRICE_LOW("&amp;A1333&amp;","&amp;A1333&amp;"-14D,,,,""PRICE"",""INTRA"")"))</f>
        <v>-3805.335196876973</v>
      </c>
      <c r="O1333">
        <v>-162</v>
      </c>
      <c r="P1333">
        <v>1.5321983636213721</v>
      </c>
      <c r="Q1333">
        <v>1.409541607069045</v>
      </c>
      <c r="R1333">
        <v>9.4708840372260639</v>
      </c>
      <c r="S1333">
        <v>8.7793778782047411</v>
      </c>
      <c r="T1333">
        <v>12.68411530094653</v>
      </c>
      <c r="U1333">
        <v>11.48220676131365</v>
      </c>
      <c r="V1333">
        <v>3.120685901049026</v>
      </c>
      <c r="W1333">
        <v>3.3558530758910221</v>
      </c>
      <c r="X1333">
        <v>25.717181227481682</v>
      </c>
      <c r="Y1333">
        <v>37.916972526330582</v>
      </c>
      <c r="Z1333">
        <v>0.41726690452164478</v>
      </c>
      <c r="AA1333">
        <v>-2.4392264836304021</v>
      </c>
      <c r="AB1333">
        <v>8.6387721414341847</v>
      </c>
      <c r="AC1333">
        <v>11.30565973403205</v>
      </c>
      <c r="AD1333">
        <v>12.29661099029717</v>
      </c>
      <c r="AE1333">
        <v>61.558075494352678</v>
      </c>
    </row>
    <row r="1334" spans="1:31" x14ac:dyDescent="0.25">
      <c r="A1334" t="str">
        <v>1/28/13</v>
      </c>
      <c r="B1334">
        <v>23.9</v>
      </c>
      <c r="C1334">
        <v>23.95</v>
      </c>
      <c r="D1334" s="1">
        <v>23.8</v>
      </c>
      <c r="E1334">
        <v>23.9</v>
      </c>
      <c r="F1334">
        <v>23.9</v>
      </c>
      <c r="G1334">
        <v>0.76643287256421877</v>
      </c>
      <c r="H1334">
        <v>23.83</v>
      </c>
      <c r="I1334">
        <v>23.712499999999999</v>
      </c>
      <c r="J1334">
        <v>23.656666000000001</v>
      </c>
      <c r="K1334">
        <v>23.587499999999999</v>
      </c>
      <c r="L1334">
        <v>23.40577</v>
      </c>
      <c r="M1334">
        <v>71.366005000000001</v>
      </c>
      <c r="N1334" s="1">
        <f>-100*(_xll.FDS($A$1,"P_PRICE_HIGH("&amp;A1334&amp;","&amp;A1334&amp;"-14D,,,,""PRICE"",""INTRA"")") - B1334)/(_xll.FDS($A$1,"P_PRICE_HIGH("&amp;A1334&amp;","&amp;A1334&amp;"-14D,,,,""PRICE"",""INTRA"")") - _xll.FDS($A$1,"P_PRICE_LOW("&amp;A1334&amp;","&amp;A1334&amp;"-14D,,,,""PRICE"",""INTRA"")"))</f>
        <v>-3661.4249096692561</v>
      </c>
      <c r="O1334">
        <v>-145</v>
      </c>
      <c r="P1334">
        <v>1.5364787103081019</v>
      </c>
      <c r="Q1334">
        <v>1.412889304271878</v>
      </c>
      <c r="R1334">
        <v>9.4178664128061342</v>
      </c>
      <c r="S1334">
        <v>8.7471661904731075</v>
      </c>
      <c r="T1334">
        <v>12.699850409605091</v>
      </c>
      <c r="U1334">
        <v>11.51850344824288</v>
      </c>
      <c r="V1334">
        <v>3.1107187237967771</v>
      </c>
      <c r="W1334">
        <v>3.3486634934073409</v>
      </c>
      <c r="X1334">
        <v>81.201416959694868</v>
      </c>
      <c r="Y1334">
        <v>37.940596331269553</v>
      </c>
      <c r="Z1334">
        <v>0.42793830721614012</v>
      </c>
      <c r="AA1334">
        <v>-2.246636841200218</v>
      </c>
      <c r="AB1334">
        <v>8.6406139803701869</v>
      </c>
      <c r="AC1334">
        <v>11.337776178720439</v>
      </c>
      <c r="AD1334">
        <v>12.332767696399131</v>
      </c>
      <c r="AE1334">
        <v>61.737292125381202</v>
      </c>
    </row>
    <row r="1335" spans="1:31" x14ac:dyDescent="0.25">
      <c r="A1335" t="str">
        <v>1/29/13</v>
      </c>
      <c r="B1335">
        <v>23.9</v>
      </c>
      <c r="C1335">
        <v>23.95</v>
      </c>
      <c r="D1335" s="1">
        <v>23.8</v>
      </c>
      <c r="E1335">
        <v>23.9</v>
      </c>
      <c r="F1335">
        <v>23.9</v>
      </c>
      <c r="G1335">
        <v>0.76148672760873481</v>
      </c>
      <c r="H1335">
        <v>23.85</v>
      </c>
      <c r="I1335">
        <v>23.745832</v>
      </c>
      <c r="J1335">
        <v>23.7</v>
      </c>
      <c r="K1335">
        <v>23.64</v>
      </c>
      <c r="L1335">
        <v>23.446154</v>
      </c>
      <c r="M1335">
        <v>71.366005000000001</v>
      </c>
      <c r="N1335" s="1">
        <f>-100*(_xll.FDS($A$1,"P_PRICE_HIGH("&amp;A1335&amp;","&amp;A1335&amp;"-14D,,,,""PRICE"",""INTRA"")") - B1335)/(_xll.FDS($A$1,"P_PRICE_HIGH("&amp;A1335&amp;","&amp;A1335&amp;"-14D,,,,""PRICE"",""INTRA"")") - _xll.FDS($A$1,"P_PRICE_LOW("&amp;A1335&amp;","&amp;A1335&amp;"-14D,,,,""PRICE"",""INTRA"")"))</f>
        <v>-3989.5886262303211</v>
      </c>
      <c r="O1335">
        <v>-145</v>
      </c>
      <c r="P1335">
        <v>1.535088825976936</v>
      </c>
      <c r="Q1335">
        <v>1.4116661146869081</v>
      </c>
      <c r="R1335">
        <v>9.5088785835606853</v>
      </c>
      <c r="S1335">
        <v>8.8477441039121967</v>
      </c>
      <c r="T1335">
        <v>12.760864204243591</v>
      </c>
      <c r="U1335">
        <v>11.57597060813305</v>
      </c>
      <c r="V1335">
        <v>3.1143767417328441</v>
      </c>
      <c r="W1335">
        <v>3.3531968852844241</v>
      </c>
      <c r="X1335">
        <v>13.50811101190193</v>
      </c>
      <c r="Y1335">
        <v>37.948030705729508</v>
      </c>
      <c r="Z1335">
        <v>0.4954483802464934</v>
      </c>
      <c r="AA1335">
        <v>-2.0200118584716669</v>
      </c>
      <c r="AB1335">
        <v>8.6706694855141659</v>
      </c>
      <c r="AC1335">
        <v>11.324929373291059</v>
      </c>
      <c r="AD1335">
        <v>12.322906608763111</v>
      </c>
      <c r="AE1335">
        <v>61.720967690741659</v>
      </c>
    </row>
    <row r="1336" spans="1:31" x14ac:dyDescent="0.25">
      <c r="A1336" t="str">
        <v>1/30/13</v>
      </c>
      <c r="B1336">
        <v>24</v>
      </c>
      <c r="C1336">
        <v>24.15</v>
      </c>
      <c r="D1336" s="1">
        <v>23.9</v>
      </c>
      <c r="E1336">
        <v>24.05</v>
      </c>
      <c r="F1336">
        <v>24.05</v>
      </c>
      <c r="G1336">
        <v>0.4651956589503416</v>
      </c>
      <c r="H1336">
        <v>23.88</v>
      </c>
      <c r="I1336">
        <v>23.779167000000001</v>
      </c>
      <c r="J1336">
        <v>23.736666</v>
      </c>
      <c r="K1336">
        <v>23.664999999999999</v>
      </c>
      <c r="L1336">
        <v>23.492308000000001</v>
      </c>
      <c r="M1336">
        <v>73.736429999999999</v>
      </c>
      <c r="N1336" s="1">
        <f>-100*(_xll.FDS($A$1,"P_PRICE_HIGH("&amp;A1336&amp;","&amp;A1336&amp;"-14D,,,,""PRICE"",""INTRA"")") - B1336)/(_xll.FDS($A$1,"P_PRICE_HIGH("&amp;A1336&amp;","&amp;A1336&amp;"-14D,,,,""PRICE"",""INTRA"")") - _xll.FDS($A$1,"P_PRICE_LOW("&amp;A1336&amp;","&amp;A1336&amp;"-14D,,,,""PRICE"",""INTRA"")"))</f>
        <v>-3183.4141661781146</v>
      </c>
      <c r="O1336">
        <v>-118</v>
      </c>
      <c r="P1336">
        <v>1.545049098280755</v>
      </c>
      <c r="Q1336">
        <v>1.4210483538472061</v>
      </c>
      <c r="R1336">
        <v>9.5683163410007985</v>
      </c>
      <c r="S1336">
        <v>8.8842522282044811</v>
      </c>
      <c r="T1336">
        <v>12.883271186095451</v>
      </c>
      <c r="U1336">
        <v>11.703435465375559</v>
      </c>
      <c r="V1336">
        <v>3.0990236355495711</v>
      </c>
      <c r="W1336">
        <v>3.3331902571434471</v>
      </c>
      <c r="X1336">
        <v>88.882548458382189</v>
      </c>
      <c r="Y1336">
        <v>37.986454550232608</v>
      </c>
      <c r="Z1336">
        <v>0.5178452659256394</v>
      </c>
      <c r="AA1336">
        <v>-1.714024005748285</v>
      </c>
      <c r="AB1336">
        <v>8.6433391997716775</v>
      </c>
      <c r="AC1336">
        <v>11.40474273384045</v>
      </c>
      <c r="AD1336">
        <v>12.408276318707429</v>
      </c>
      <c r="AE1336">
        <v>61.853221590271389</v>
      </c>
    </row>
    <row r="1337" spans="1:31" x14ac:dyDescent="0.25">
      <c r="A1337" t="str">
        <v>1/31/13</v>
      </c>
      <c r="B1337">
        <v>23.95</v>
      </c>
      <c r="C1337">
        <v>24</v>
      </c>
      <c r="D1337" s="1">
        <v>23.85</v>
      </c>
      <c r="E1337">
        <v>23.95</v>
      </c>
      <c r="F1337">
        <v>23.95</v>
      </c>
      <c r="G1337">
        <v>0.4695933406251131</v>
      </c>
      <c r="H1337">
        <v>23.91</v>
      </c>
      <c r="I1337">
        <v>23.808332</v>
      </c>
      <c r="J1337">
        <v>23.76</v>
      </c>
      <c r="K1337">
        <v>23.684999999999999</v>
      </c>
      <c r="L1337">
        <v>23.540384</v>
      </c>
      <c r="M1337">
        <v>70.589836000000005</v>
      </c>
      <c r="N1337" s="1">
        <f>-100*(_xll.FDS($A$1,"P_PRICE_HIGH("&amp;A1337&amp;","&amp;A1337&amp;"-14D,,,,""PRICE"",""INTRA"")") - B1337)/(_xll.FDS($A$1,"P_PRICE_HIGH("&amp;A1337&amp;","&amp;A1337&amp;"-14D,,,,""PRICE"",""INTRA"")") - _xll.FDS($A$1,"P_PRICE_LOW("&amp;A1337&amp;","&amp;A1337&amp;"-14D,,,,""PRICE"",""INTRA"")"))</f>
        <v>-3351.3171183302557</v>
      </c>
      <c r="O1337">
        <v>-139</v>
      </c>
      <c r="P1337">
        <v>1.53836494332491</v>
      </c>
      <c r="Q1337">
        <v>1.414467104040487</v>
      </c>
      <c r="R1337">
        <v>9.4763932338281851</v>
      </c>
      <c r="S1337">
        <v>8.8180237108351598</v>
      </c>
      <c r="T1337">
        <v>12.80527047445114</v>
      </c>
      <c r="U1337">
        <v>11.63385229574032</v>
      </c>
      <c r="V1337">
        <v>3.1134744983045488</v>
      </c>
      <c r="W1337">
        <v>3.3460902387406999</v>
      </c>
      <c r="X1337">
        <v>42.224491008127607</v>
      </c>
      <c r="Y1337">
        <v>37.987181037581621</v>
      </c>
      <c r="Z1337">
        <v>0.35986939556613401</v>
      </c>
      <c r="AA1337">
        <v>-1.700940181437659</v>
      </c>
      <c r="AB1337">
        <v>8.5697741860047429</v>
      </c>
      <c r="AC1337">
        <v>11.36126100683606</v>
      </c>
      <c r="AD1337">
        <v>12.354043259598001</v>
      </c>
      <c r="AE1337">
        <v>61.821914614640541</v>
      </c>
    </row>
    <row r="1338" spans="1:31" x14ac:dyDescent="0.25">
      <c r="A1338" t="str">
        <v>2/01/13</v>
      </c>
      <c r="B1338">
        <v>23.9</v>
      </c>
      <c r="C1338">
        <v>23.95</v>
      </c>
      <c r="D1338" s="1">
        <v>23.75</v>
      </c>
      <c r="E1338">
        <v>23.95</v>
      </c>
      <c r="F1338">
        <v>23.95</v>
      </c>
      <c r="G1338">
        <v>0.46947600984459581</v>
      </c>
      <c r="H1338">
        <v>23.93</v>
      </c>
      <c r="I1338">
        <v>23.837499999999999</v>
      </c>
      <c r="J1338">
        <v>23.786667000000001</v>
      </c>
      <c r="K1338">
        <v>23.704999999999998</v>
      </c>
      <c r="L1338">
        <v>23.586538000000001</v>
      </c>
      <c r="M1338">
        <v>67.488339999999994</v>
      </c>
      <c r="N1338" s="1">
        <f>-100*(_xll.FDS($A$1,"P_PRICE_HIGH("&amp;A1338&amp;","&amp;A1338&amp;"-14D,,,,""PRICE"",""INTRA"")") - B1338)/(_xll.FDS($A$1,"P_PRICE_HIGH("&amp;A1338&amp;","&amp;A1338&amp;"-14D,,,,""PRICE"",""INTRA"")") - _xll.FDS($A$1,"P_PRICE_LOW("&amp;A1338&amp;","&amp;A1338&amp;"-14D,,,,""PRICE"",""INTRA"")"))</f>
        <v>-3351.3241317398947</v>
      </c>
      <c r="O1338">
        <v>-142</v>
      </c>
      <c r="P1338">
        <v>1.5383152513776011</v>
      </c>
      <c r="Q1338">
        <v>1.4140773506991671</v>
      </c>
      <c r="R1338">
        <v>9.4795857842560611</v>
      </c>
      <c r="S1338">
        <v>8.8442992195679739</v>
      </c>
      <c r="T1338">
        <v>12.815359857240059</v>
      </c>
      <c r="U1338">
        <v>11.63795560986839</v>
      </c>
      <c r="V1338">
        <v>3.1163097698269939</v>
      </c>
      <c r="W1338">
        <v>3.3516338281360398</v>
      </c>
      <c r="X1338">
        <v>55.285361179378469</v>
      </c>
      <c r="Y1338">
        <v>38.068003307496653</v>
      </c>
      <c r="Z1338">
        <v>0.31862686236152749</v>
      </c>
      <c r="AA1338">
        <v>-1.625451637987211</v>
      </c>
      <c r="AB1338">
        <v>8.5165647780126292</v>
      </c>
      <c r="AC1338">
        <v>11.36667389936526</v>
      </c>
      <c r="AD1338">
        <v>12.35455076823216</v>
      </c>
      <c r="AE1338">
        <v>61.834273275710594</v>
      </c>
    </row>
    <row r="1339" spans="1:31" x14ac:dyDescent="0.25">
      <c r="A1339" t="str">
        <v>2/04/13</v>
      </c>
      <c r="B1339">
        <v>23.9</v>
      </c>
      <c r="C1339">
        <v>24.2</v>
      </c>
      <c r="D1339" s="1">
        <v>23.8</v>
      </c>
      <c r="E1339">
        <v>23.85</v>
      </c>
      <c r="F1339">
        <v>23.85</v>
      </c>
      <c r="G1339">
        <v>0.46947600984459581</v>
      </c>
      <c r="H1339">
        <v>23.93</v>
      </c>
      <c r="I1339">
        <v>23.866667</v>
      </c>
      <c r="J1339">
        <v>23.806667000000001</v>
      </c>
      <c r="K1339">
        <v>23.725000000000001</v>
      </c>
      <c r="L1339">
        <v>23.626923000000001</v>
      </c>
      <c r="M1339">
        <v>67.488339999999994</v>
      </c>
      <c r="N1339" s="1">
        <f>-100*(_xll.FDS($A$1,"P_PRICE_HIGH("&amp;A1339&amp;","&amp;A1339&amp;"-14D,,,,""PRICE"",""INTRA"")") - B1339)/(_xll.FDS($A$1,"P_PRICE_HIGH("&amp;A1339&amp;","&amp;A1339&amp;"-14D,,,,""PRICE"",""INTRA"")") - _xll.FDS($A$1,"P_PRICE_LOW("&amp;A1339&amp;","&amp;A1339&amp;"-14D,,,,""PRICE"",""INTRA"")"))</f>
        <v>-3226.0067430883346</v>
      </c>
      <c r="O1339">
        <v>-148</v>
      </c>
      <c r="P1339">
        <v>1.5409517757432001</v>
      </c>
      <c r="Q1339">
        <v>1.4165858225271539</v>
      </c>
      <c r="R1339">
        <v>9.500297091532623</v>
      </c>
      <c r="S1339">
        <v>8.8535258590595838</v>
      </c>
      <c r="T1339">
        <v>12.869448515680711</v>
      </c>
      <c r="U1339">
        <v>11.68258167656901</v>
      </c>
      <c r="V1339">
        <v>3.1096260678835428</v>
      </c>
      <c r="W1339">
        <v>3.3406195917097761</v>
      </c>
      <c r="X1339">
        <v>24.340858611380551</v>
      </c>
      <c r="Y1339">
        <v>38.019371142858169</v>
      </c>
      <c r="Z1339">
        <v>0.34366045884247842</v>
      </c>
      <c r="AA1339">
        <v>-1.7732823380601741</v>
      </c>
      <c r="AB1339">
        <v>8.4442476612604018</v>
      </c>
      <c r="AC1339">
        <v>11.389582516926859</v>
      </c>
      <c r="AD1339">
        <v>12.37481828510918</v>
      </c>
      <c r="AE1339">
        <v>61.897780759640028</v>
      </c>
    </row>
    <row r="1340" spans="1:31" x14ac:dyDescent="0.25">
      <c r="A1340" t="str">
        <v>2/05/13</v>
      </c>
      <c r="B1340">
        <v>23.35</v>
      </c>
      <c r="C1340">
        <v>23.65</v>
      </c>
      <c r="D1340" s="1">
        <v>23.25</v>
      </c>
      <c r="E1340">
        <v>23.35</v>
      </c>
      <c r="F1340">
        <v>23.35</v>
      </c>
      <c r="G1340">
        <v>0.67267425657337299</v>
      </c>
      <c r="H1340">
        <v>23.82</v>
      </c>
      <c r="I1340">
        <v>23.829166000000001</v>
      </c>
      <c r="J1340">
        <v>23.79</v>
      </c>
      <c r="K1340">
        <v>23.73</v>
      </c>
      <c r="L1340">
        <v>23.64423</v>
      </c>
      <c r="M1340">
        <v>43.247340000000001</v>
      </c>
      <c r="N1340" s="1">
        <f>-100*(_xll.FDS($A$1,"P_PRICE_HIGH("&amp;A1340&amp;","&amp;A1340&amp;"-14D,,,,""PRICE"",""INTRA"")") - B1340)/(_xll.FDS($A$1,"P_PRICE_HIGH("&amp;A1340&amp;","&amp;A1340&amp;"-14D,,,,""PRICE"",""INTRA"")") - _xll.FDS($A$1,"P_PRICE_LOW("&amp;A1340&amp;","&amp;A1340&amp;"-14D,,,,""PRICE"",""INTRA"")"))</f>
        <v>-2846.1920116125466</v>
      </c>
      <c r="O1340">
        <v>-189</v>
      </c>
      <c r="P1340">
        <v>1.4979570727156271</v>
      </c>
      <c r="Q1340">
        <v>1.378561043557571</v>
      </c>
      <c r="R1340">
        <v>9.3053457547058152</v>
      </c>
      <c r="S1340">
        <v>8.6660256213792053</v>
      </c>
      <c r="T1340">
        <v>12.67108258852233</v>
      </c>
      <c r="U1340">
        <v>11.51523926311839</v>
      </c>
      <c r="V1340">
        <v>3.18714373134859</v>
      </c>
      <c r="W1340">
        <v>3.4290344113244098</v>
      </c>
      <c r="X1340">
        <v>0.74998438645122201</v>
      </c>
      <c r="Y1340">
        <v>37.986686608983817</v>
      </c>
      <c r="Z1340">
        <v>0.4184181347210722</v>
      </c>
      <c r="AA1340">
        <v>-0.78465973601704619</v>
      </c>
      <c r="AB1340">
        <v>8.4073226860452799</v>
      </c>
      <c r="AC1340">
        <v>11.086346049339079</v>
      </c>
      <c r="AD1340">
        <v>12.04084196304853</v>
      </c>
      <c r="AE1340">
        <v>62.157996923841928</v>
      </c>
    </row>
    <row r="1341" spans="1:31" x14ac:dyDescent="0.25">
      <c r="A1341" t="str">
        <v>2/06/13</v>
      </c>
      <c r="B1341">
        <v>23.45</v>
      </c>
      <c r="C1341">
        <v>23.6</v>
      </c>
      <c r="D1341" s="1">
        <v>23.4</v>
      </c>
      <c r="E1341">
        <v>23.45</v>
      </c>
      <c r="F1341">
        <v>23.45</v>
      </c>
      <c r="G1341">
        <v>0.65113339050295449</v>
      </c>
      <c r="H1341">
        <v>23.71</v>
      </c>
      <c r="I1341">
        <v>23.8</v>
      </c>
      <c r="J1341">
        <v>23.783332999999999</v>
      </c>
      <c r="K1341">
        <v>23.73</v>
      </c>
      <c r="L1341">
        <v>23.667307000000001</v>
      </c>
      <c r="M1341">
        <v>46.976509999999998</v>
      </c>
      <c r="N1341" s="1">
        <f>-100*(_xll.FDS($A$1,"P_PRICE_HIGH("&amp;A1341&amp;","&amp;A1341&amp;"-14D,,,,""PRICE"",""INTRA"")") - B1341)/(_xll.FDS($A$1,"P_PRICE_HIGH("&amp;A1341&amp;","&amp;A1341&amp;"-14D,,,,""PRICE"",""INTRA"")") - _xll.FDS($A$1,"P_PRICE_LOW("&amp;A1341&amp;","&amp;A1341&amp;"-14D,,,,""PRICE"",""INTRA"")"))</f>
        <v>-2846.180113507914</v>
      </c>
      <c r="O1341">
        <v>-169</v>
      </c>
      <c r="P1341">
        <v>1.504802986136303</v>
      </c>
      <c r="Q1341">
        <v>1.38441235851567</v>
      </c>
      <c r="R1341">
        <v>9.23456034044254</v>
      </c>
      <c r="S1341">
        <v>8.6076834804177338</v>
      </c>
      <c r="T1341">
        <v>12.70808942566538</v>
      </c>
      <c r="U1341">
        <v>11.535537593743189</v>
      </c>
      <c r="V1341">
        <v>3.172452022925778</v>
      </c>
      <c r="W1341">
        <v>3.4111279240758541</v>
      </c>
      <c r="X1341">
        <v>45.385762951097398</v>
      </c>
      <c r="Y1341">
        <v>37.936861406494337</v>
      </c>
      <c r="Z1341">
        <v>0.44103089041463561</v>
      </c>
      <c r="AA1341">
        <v>-0.90278016207026401</v>
      </c>
      <c r="AB1341">
        <v>8.4666995601451003</v>
      </c>
      <c r="AC1341">
        <v>11.129935646951401</v>
      </c>
      <c r="AD1341">
        <v>12.093348866723771</v>
      </c>
      <c r="AE1341">
        <v>62.083785131559722</v>
      </c>
    </row>
    <row r="1342" spans="1:31" x14ac:dyDescent="0.25">
      <c r="A1342" t="str">
        <v>2/07/13</v>
      </c>
      <c r="B1342">
        <v>23.4</v>
      </c>
      <c r="C1342">
        <v>23.5</v>
      </c>
      <c r="D1342" s="1">
        <v>23.35</v>
      </c>
      <c r="E1342">
        <v>23.4</v>
      </c>
      <c r="F1342">
        <v>23.4</v>
      </c>
      <c r="G1342">
        <v>0.63487733309194327</v>
      </c>
      <c r="H1342">
        <v>23.6</v>
      </c>
      <c r="I1342">
        <v>23.766666000000001</v>
      </c>
      <c r="J1342">
        <v>23.773333000000001</v>
      </c>
      <c r="K1342">
        <v>23.72</v>
      </c>
      <c r="L1342">
        <v>23.663461999999999</v>
      </c>
      <c r="M1342">
        <v>45.371192999999998</v>
      </c>
      <c r="N1342" s="1">
        <f>-100*(_xll.FDS($A$1,"P_PRICE_HIGH("&amp;A1342&amp;","&amp;A1342&amp;"-14D,,,,""PRICE"",""INTRA"")") - B1342)/(_xll.FDS($A$1,"P_PRICE_HIGH("&amp;A1342&amp;","&amp;A1342&amp;"-14D,,,,""PRICE"",""INTRA"")") - _xll.FDS($A$1,"P_PRICE_LOW("&amp;A1342&amp;","&amp;A1342&amp;"-14D,,,,""PRICE"",""INTRA"")"))</f>
        <v>-2846.1860625602303</v>
      </c>
      <c r="O1342">
        <v>-175</v>
      </c>
      <c r="P1342">
        <v>1.5038322883399069</v>
      </c>
      <c r="Q1342">
        <v>1.3822995678023511</v>
      </c>
      <c r="R1342">
        <v>9.1434413948864748</v>
      </c>
      <c r="S1342">
        <v>8.5883631156159961</v>
      </c>
      <c r="T1342">
        <v>12.69669441903428</v>
      </c>
      <c r="U1342">
        <v>11.505218016139461</v>
      </c>
      <c r="V1342">
        <v>3.1771248642779009</v>
      </c>
      <c r="W1342">
        <v>3.4143329670194662</v>
      </c>
      <c r="X1342">
        <v>14.389080063709191</v>
      </c>
      <c r="Y1342">
        <v>37.927070188278819</v>
      </c>
      <c r="Z1342">
        <v>0.25841248695822189</v>
      </c>
      <c r="AA1342">
        <v>-1.093216543100535</v>
      </c>
      <c r="AB1342">
        <v>8.3215992164217258</v>
      </c>
      <c r="AC1342">
        <v>11.11675145234693</v>
      </c>
      <c r="AD1342">
        <v>12.062137294034009</v>
      </c>
      <c r="AE1342">
        <v>62.188884372588063</v>
      </c>
    </row>
    <row r="1343" spans="1:31" x14ac:dyDescent="0.25">
      <c r="A1343" t="str">
        <v>2/08/13</v>
      </c>
      <c r="B1343">
        <v>23.5</v>
      </c>
      <c r="C1343">
        <v>23.5</v>
      </c>
      <c r="D1343" s="1">
        <v>23.35</v>
      </c>
      <c r="E1343">
        <v>23.5</v>
      </c>
      <c r="F1343">
        <v>23.5</v>
      </c>
      <c r="G1343">
        <v>0.63644035783632313</v>
      </c>
      <c r="H1343">
        <v>23.52</v>
      </c>
      <c r="I1343">
        <v>23.737500000000001</v>
      </c>
      <c r="J1343">
        <v>23.753333999999999</v>
      </c>
      <c r="K1343">
        <v>23.72</v>
      </c>
      <c r="L1343">
        <v>23.661539999999999</v>
      </c>
      <c r="M1343">
        <v>49.116374999999998</v>
      </c>
      <c r="N1343" s="1">
        <f>-100*(_xll.FDS($A$1,"P_PRICE_HIGH("&amp;A1343&amp;","&amp;A1343&amp;"-14D,,,,""PRICE"",""INTRA"")") - B1343)/(_xll.FDS($A$1,"P_PRICE_HIGH("&amp;A1343&amp;","&amp;A1343&amp;"-14D,,,,""PRICE"",""INTRA"")") - _xll.FDS($A$1,"P_PRICE_LOW("&amp;A1343&amp;","&amp;A1343&amp;"-14D,,,,""PRICE"",""INTRA"")"))</f>
        <v>-2835.4459787826659</v>
      </c>
      <c r="O1343">
        <v>-160</v>
      </c>
      <c r="P1343">
        <v>1.502379771352043</v>
      </c>
      <c r="Q1343">
        <v>1.3819196206689279</v>
      </c>
      <c r="R1343">
        <v>9.1515798527221968</v>
      </c>
      <c r="S1343">
        <v>8.59648805726831</v>
      </c>
      <c r="T1343">
        <v>12.73328384451681</v>
      </c>
      <c r="U1343">
        <v>11.543684014295399</v>
      </c>
      <c r="V1343">
        <v>3.1792359538510682</v>
      </c>
      <c r="W1343">
        <v>3.4170793629791771</v>
      </c>
      <c r="X1343">
        <v>22.416285221762319</v>
      </c>
      <c r="Y1343">
        <v>37.937210092662369</v>
      </c>
      <c r="Z1343">
        <v>0.1299586514855538</v>
      </c>
      <c r="AA1343">
        <v>-0.44666151286211148</v>
      </c>
      <c r="AB1343">
        <v>8.3559812229733428</v>
      </c>
      <c r="AC1343">
        <v>11.1110022538838</v>
      </c>
      <c r="AD1343">
        <v>12.059960777436791</v>
      </c>
      <c r="AE1343">
        <v>62.346487890595228</v>
      </c>
    </row>
    <row r="1344" spans="1:31" x14ac:dyDescent="0.25">
      <c r="A1344" t="str">
        <v>2/14/13</v>
      </c>
      <c r="B1344">
        <v>23.65</v>
      </c>
      <c r="C1344">
        <v>23.65</v>
      </c>
      <c r="D1344" s="1">
        <v>23.5</v>
      </c>
      <c r="E1344">
        <v>23.6</v>
      </c>
      <c r="F1344">
        <v>23.6</v>
      </c>
      <c r="G1344">
        <v>0.64556639994207032</v>
      </c>
      <c r="H1344">
        <v>23.47</v>
      </c>
      <c r="I1344">
        <v>23.725000000000001</v>
      </c>
      <c r="J1344">
        <v>23.743334000000001</v>
      </c>
      <c r="K1344">
        <v>23.7225</v>
      </c>
      <c r="L1344">
        <v>23.667307000000001</v>
      </c>
      <c r="M1344">
        <v>54.18967</v>
      </c>
      <c r="N1344" s="1">
        <f>-100*(_xll.FDS($A$1,"P_PRICE_HIGH("&amp;A1344&amp;","&amp;A1344&amp;"-14D,,,,""PRICE"",""INTRA"")") - B1344)/(_xll.FDS($A$1,"P_PRICE_HIGH("&amp;A1344&amp;","&amp;A1344&amp;"-14D,,,,""PRICE"",""INTRA"")") - _xll.FDS($A$1,"P_PRICE_LOW("&amp;A1344&amp;","&amp;A1344&amp;"-14D,,,,""PRICE"",""INTRA"")"))</f>
        <v>-2835.4281988976422</v>
      </c>
      <c r="O1344">
        <v>-154</v>
      </c>
      <c r="P1344">
        <v>1.513078236964114</v>
      </c>
      <c r="Q1344">
        <v>1.3915364897248339</v>
      </c>
      <c r="R1344">
        <v>9.1545738546072677</v>
      </c>
      <c r="S1344">
        <v>8.6437035826974071</v>
      </c>
      <c r="T1344">
        <v>12.87952008010644</v>
      </c>
      <c r="U1344">
        <v>11.671180319615271</v>
      </c>
      <c r="V1344">
        <v>3.1579525870507781</v>
      </c>
      <c r="W1344">
        <v>3.4042471418588631</v>
      </c>
      <c r="X1344">
        <v>82.221455772886941</v>
      </c>
      <c r="Y1344">
        <v>38.021809412440497</v>
      </c>
      <c r="Z1344">
        <v>0.39821430550778791</v>
      </c>
      <c r="AA1344">
        <v>-0.98448557533559988</v>
      </c>
      <c r="AB1344">
        <v>8.4423452742229372</v>
      </c>
      <c r="AC1344">
        <v>11.179732601148309</v>
      </c>
      <c r="AD1344">
        <v>12.148251255982689</v>
      </c>
      <c r="AE1344">
        <v>61.195069886669494</v>
      </c>
    </row>
    <row r="1345" spans="1:31" x14ac:dyDescent="0.25">
      <c r="A1345" t="str">
        <v>2/15/13</v>
      </c>
      <c r="B1345">
        <v>23.65</v>
      </c>
      <c r="C1345">
        <v>23.65</v>
      </c>
      <c r="D1345" s="1">
        <v>23.45</v>
      </c>
      <c r="E1345">
        <v>23.65</v>
      </c>
      <c r="F1345">
        <v>23.65</v>
      </c>
      <c r="G1345">
        <v>0.64556639994207032</v>
      </c>
      <c r="H1345">
        <v>23.53</v>
      </c>
      <c r="I1345">
        <v>23.712499999999999</v>
      </c>
      <c r="J1345">
        <v>23.733333999999999</v>
      </c>
      <c r="K1345">
        <v>23.725000000000001</v>
      </c>
      <c r="L1345">
        <v>23.673076999999999</v>
      </c>
      <c r="M1345">
        <v>54.18967</v>
      </c>
      <c r="N1345" s="1">
        <f>-100*(_xll.FDS($A$1,"P_PRICE_HIGH("&amp;A1345&amp;","&amp;A1345&amp;"-14D,,,,""PRICE"",""INTRA"")") - B1345)/(_xll.FDS($A$1,"P_PRICE_HIGH("&amp;A1345&amp;","&amp;A1345&amp;"-14D,,,,""PRICE"",""INTRA"")") - _xll.FDS($A$1,"P_PRICE_LOW("&amp;A1345&amp;","&amp;A1345&amp;"-14D,,,,""PRICE"",""INTRA"")"))</f>
        <v>-2835.4281988976422</v>
      </c>
      <c r="O1345">
        <v>-159</v>
      </c>
      <c r="P1345">
        <v>1.5135451974943961</v>
      </c>
      <c r="Q1345">
        <v>1.392546573619603</v>
      </c>
      <c r="R1345">
        <v>9.1126027391147666</v>
      </c>
      <c r="S1345">
        <v>8.634203933703537</v>
      </c>
      <c r="T1345">
        <v>12.88538592586743</v>
      </c>
      <c r="U1345">
        <v>11.67948134196936</v>
      </c>
      <c r="V1345">
        <v>3.1562919804876</v>
      </c>
      <c r="W1345">
        <v>3.4034735966626002</v>
      </c>
      <c r="X1345">
        <v>48.716405588042242</v>
      </c>
      <c r="Y1345">
        <v>38.052956829346464</v>
      </c>
      <c r="Z1345">
        <v>0.26019480606661372</v>
      </c>
      <c r="AA1345">
        <v>-0.93164468379543131</v>
      </c>
      <c r="AB1345">
        <v>8.4062228693593006</v>
      </c>
      <c r="AC1345">
        <v>11.19102224866921</v>
      </c>
      <c r="AD1345">
        <v>12.156660197638431</v>
      </c>
      <c r="AE1345">
        <v>61.135516397106358</v>
      </c>
    </row>
    <row r="1346" spans="1:31" x14ac:dyDescent="0.25">
      <c r="A1346" t="str">
        <v>2/18/13</v>
      </c>
      <c r="B1346">
        <v>23.6</v>
      </c>
      <c r="C1346">
        <v>23.65</v>
      </c>
      <c r="D1346" s="1">
        <v>23.5</v>
      </c>
      <c r="E1346">
        <v>23.55</v>
      </c>
      <c r="F1346">
        <v>23.55</v>
      </c>
      <c r="G1346">
        <v>0.64555803938509448</v>
      </c>
      <c r="H1346">
        <v>23.56</v>
      </c>
      <c r="I1346">
        <v>23.6875</v>
      </c>
      <c r="J1346">
        <v>23.716667000000001</v>
      </c>
      <c r="K1346">
        <v>23.727499999999999</v>
      </c>
      <c r="L1346">
        <v>23.686539</v>
      </c>
      <c r="M1346">
        <v>52.178485999999999</v>
      </c>
      <c r="N1346" s="1">
        <f>-100*(_xll.FDS($A$1,"P_PRICE_HIGH("&amp;A1346&amp;","&amp;A1346&amp;"-14D,,,,""PRICE"",""INTRA"")") - B1346)/(_xll.FDS($A$1,"P_PRICE_HIGH("&amp;A1346&amp;","&amp;A1346&amp;"-14D,,,,""PRICE"",""INTRA"")") - _xll.FDS($A$1,"P_PRICE_LOW("&amp;A1346&amp;","&amp;A1346&amp;"-14D,,,,""PRICE"",""INTRA"")"))</f>
        <v>-2835.4341255259837</v>
      </c>
      <c r="O1346">
        <v>-168</v>
      </c>
      <c r="P1346">
        <v>1.5092871089998969</v>
      </c>
      <c r="Q1346">
        <v>1.387782197912768</v>
      </c>
      <c r="R1346">
        <v>9.0911064516701607</v>
      </c>
      <c r="S1346">
        <v>8.612976747331702</v>
      </c>
      <c r="T1346">
        <v>12.853763322890989</v>
      </c>
      <c r="U1346">
        <v>11.651889512327401</v>
      </c>
      <c r="V1346">
        <v>3.1678524138183581</v>
      </c>
      <c r="W1346">
        <v>3.417082652529992</v>
      </c>
      <c r="X1346">
        <v>25.887809607112079</v>
      </c>
      <c r="Y1346">
        <v>38.127405655055902</v>
      </c>
      <c r="Z1346">
        <v>0.38223918260689199</v>
      </c>
      <c r="AA1346">
        <v>-0.9886737086191163</v>
      </c>
      <c r="AB1346">
        <v>8.3881327989222232</v>
      </c>
      <c r="AC1346">
        <v>11.16956713942192</v>
      </c>
      <c r="AD1346">
        <v>12.13425158263469</v>
      </c>
      <c r="AE1346">
        <v>61.268369763629018</v>
      </c>
    </row>
    <row r="1347" spans="1:31" x14ac:dyDescent="0.25">
      <c r="A1347" t="str">
        <v>2/19/13</v>
      </c>
      <c r="B1347">
        <v>23.35</v>
      </c>
      <c r="C1347">
        <v>23.65</v>
      </c>
      <c r="D1347" s="1">
        <v>23.3</v>
      </c>
      <c r="E1347">
        <v>23.35</v>
      </c>
      <c r="F1347">
        <v>23.35</v>
      </c>
      <c r="G1347">
        <v>0.68894315915836324</v>
      </c>
      <c r="H1347">
        <v>23.55</v>
      </c>
      <c r="I1347">
        <v>23.641666000000001</v>
      </c>
      <c r="J1347">
        <v>23.686665999999999</v>
      </c>
      <c r="K1347">
        <v>23.717500000000001</v>
      </c>
      <c r="L1347">
        <v>23.682691999999999</v>
      </c>
      <c r="M1347">
        <v>43.487743000000002</v>
      </c>
      <c r="N1347" s="1">
        <f>-100*(_xll.FDS($A$1,"P_PRICE_HIGH("&amp;A1347&amp;","&amp;A1347&amp;"-14D,,,,""PRICE"",""INTRA"")") - B1347)/(_xll.FDS($A$1,"P_PRICE_HIGH("&amp;A1347&amp;","&amp;A1347&amp;"-14D,,,,""PRICE"",""INTRA"")") - _xll.FDS($A$1,"P_PRICE_LOW("&amp;A1347&amp;","&amp;A1347&amp;"-14D,,,,""PRICE"",""INTRA"")"))</f>
        <v>-2835.4637586676895</v>
      </c>
      <c r="O1347">
        <v>-190</v>
      </c>
      <c r="P1347">
        <v>1.4912482091060031</v>
      </c>
      <c r="Q1347">
        <v>1.371520352915188</v>
      </c>
      <c r="R1347">
        <v>9.0152930008744434</v>
      </c>
      <c r="S1347">
        <v>8.5407748957176324</v>
      </c>
      <c r="T1347">
        <v>12.768903741506749</v>
      </c>
      <c r="U1347">
        <v>11.58112910557521</v>
      </c>
      <c r="V1347">
        <v>3.206270546526274</v>
      </c>
      <c r="W1347">
        <v>3.4550505571175281</v>
      </c>
      <c r="X1347">
        <v>28.798982782488981</v>
      </c>
      <c r="Y1347">
        <v>38.118325908210807</v>
      </c>
      <c r="Z1347">
        <v>0.47921034943478952</v>
      </c>
      <c r="AA1347">
        <v>-0.65550544838312597</v>
      </c>
      <c r="AB1347">
        <v>8.3557294529121293</v>
      </c>
      <c r="AC1347">
        <v>11.044934065554109</v>
      </c>
      <c r="AD1347">
        <v>11.99926743090959</v>
      </c>
      <c r="AE1347">
        <v>61.163003296889293</v>
      </c>
    </row>
    <row r="1348" spans="1:31" x14ac:dyDescent="0.25">
      <c r="A1348" t="str">
        <v>2/20/13</v>
      </c>
      <c r="B1348">
        <v>23.5</v>
      </c>
      <c r="C1348">
        <v>23.5</v>
      </c>
      <c r="D1348" s="1">
        <v>23.3</v>
      </c>
      <c r="E1348">
        <v>23.5</v>
      </c>
      <c r="F1348">
        <v>23.5</v>
      </c>
      <c r="G1348">
        <v>0.65970828122140768</v>
      </c>
      <c r="H1348">
        <v>23.55</v>
      </c>
      <c r="I1348">
        <v>23.6</v>
      </c>
      <c r="J1348">
        <v>23.666665999999999</v>
      </c>
      <c r="K1348">
        <v>23.702500000000001</v>
      </c>
      <c r="L1348">
        <v>23.678846</v>
      </c>
      <c r="M1348">
        <v>48.978755999999997</v>
      </c>
      <c r="N1348" s="1">
        <f>-100*(_xll.FDS($A$1,"P_PRICE_HIGH("&amp;A1348&amp;","&amp;A1348&amp;"-14D,,,,""PRICE"",""INTRA"")") - B1348)/(_xll.FDS($A$1,"P_PRICE_HIGH("&amp;A1348&amp;","&amp;A1348&amp;"-14D,,,,""PRICE"",""INTRA"")") - _xll.FDS($A$1,"P_PRICE_LOW("&amp;A1348&amp;","&amp;A1348&amp;"-14D,,,,""PRICE"",""INTRA"")"))</f>
        <v>-2835.4459787826659</v>
      </c>
      <c r="O1348">
        <v>-168</v>
      </c>
      <c r="P1348">
        <v>1.5013115922306699</v>
      </c>
      <c r="Q1348">
        <v>1.3808340585107339</v>
      </c>
      <c r="R1348">
        <v>9.064730702159757</v>
      </c>
      <c r="S1348">
        <v>8.5803214322307895</v>
      </c>
      <c r="T1348">
        <v>12.816177714637231</v>
      </c>
      <c r="U1348">
        <v>11.629601125859979</v>
      </c>
      <c r="V1348">
        <v>3.1827762297955791</v>
      </c>
      <c r="W1348">
        <v>3.4275502865299079</v>
      </c>
      <c r="X1348">
        <v>87.649286345296872</v>
      </c>
      <c r="Y1348">
        <v>38.098064920820981</v>
      </c>
      <c r="Z1348">
        <v>0.481130246549412</v>
      </c>
      <c r="AA1348">
        <v>-1.1399713535856071</v>
      </c>
      <c r="AB1348">
        <v>8.3595828446108698</v>
      </c>
      <c r="AC1348">
        <v>11.12793597219073</v>
      </c>
      <c r="AD1348">
        <v>12.09118328928656</v>
      </c>
      <c r="AE1348">
        <v>61.133390931155759</v>
      </c>
    </row>
    <row r="1349" spans="1:31" x14ac:dyDescent="0.25">
      <c r="A1349" t="str">
        <v>2/21/13</v>
      </c>
      <c r="B1349">
        <v>23.1</v>
      </c>
      <c r="C1349">
        <v>23.3</v>
      </c>
      <c r="D1349" s="1">
        <v>23</v>
      </c>
      <c r="E1349">
        <v>23.1</v>
      </c>
      <c r="F1349">
        <v>23.1</v>
      </c>
      <c r="G1349">
        <v>0.75572446606816823</v>
      </c>
      <c r="H1349">
        <v>23.44</v>
      </c>
      <c r="I1349">
        <v>23.529167000000001</v>
      </c>
      <c r="J1349">
        <v>23.613333000000001</v>
      </c>
      <c r="K1349">
        <v>23.6675</v>
      </c>
      <c r="L1349">
        <v>23.663461999999999</v>
      </c>
      <c r="M1349">
        <v>38.293438000000002</v>
      </c>
      <c r="N1349" s="1">
        <f>-100*(_xll.FDS($A$1,"P_PRICE_HIGH("&amp;A1349&amp;","&amp;A1349&amp;"-14D,,,,""PRICE"",""INTRA"")") - B1349)/(_xll.FDS($A$1,"P_PRICE_HIGH("&amp;A1349&amp;","&amp;A1349&amp;"-14D,,,,""PRICE"",""INTRA"")") - _xll.FDS($A$1,"P_PRICE_LOW("&amp;A1349&amp;","&amp;A1349&amp;"-14D,,,,""PRICE"",""INTRA"")"))</f>
        <v>-2142.4218812971808</v>
      </c>
      <c r="O1349">
        <v>-212</v>
      </c>
      <c r="P1349">
        <v>1.475053446519242</v>
      </c>
      <c r="Q1349">
        <v>1.3575819564455369</v>
      </c>
      <c r="R1349">
        <v>8.9128386927427989</v>
      </c>
      <c r="S1349">
        <v>8.4351458045190331</v>
      </c>
      <c r="T1349">
        <v>12.569698820389</v>
      </c>
      <c r="U1349">
        <v>11.389583138470551</v>
      </c>
      <c r="V1349">
        <v>3.2436243106386979</v>
      </c>
      <c r="W1349">
        <v>3.4933061086212742</v>
      </c>
      <c r="X1349">
        <v>2.9103145424302541</v>
      </c>
      <c r="Y1349">
        <v>38.165038354174577</v>
      </c>
      <c r="Z1349">
        <v>0.52731799091308418</v>
      </c>
      <c r="AA1349">
        <v>-1.292267740700668</v>
      </c>
      <c r="AB1349">
        <v>8.3085658256400823</v>
      </c>
      <c r="AC1349">
        <v>10.937608192653361</v>
      </c>
      <c r="AD1349">
        <v>11.879842126972299</v>
      </c>
      <c r="AE1349">
        <v>60.916937619725651</v>
      </c>
    </row>
    <row r="1350" spans="1:31" x14ac:dyDescent="0.25">
      <c r="A1350" t="str">
        <v>2/22/13</v>
      </c>
      <c r="B1350">
        <v>23</v>
      </c>
      <c r="C1350">
        <v>23.05</v>
      </c>
      <c r="D1350" s="1">
        <v>22.8</v>
      </c>
      <c r="E1350">
        <v>23</v>
      </c>
      <c r="F1350">
        <v>23</v>
      </c>
      <c r="G1350">
        <v>0.75743901113565415</v>
      </c>
      <c r="H1350">
        <v>23.31</v>
      </c>
      <c r="I1350">
        <v>23.454166000000001</v>
      </c>
      <c r="J1350">
        <v>23.553332999999999</v>
      </c>
      <c r="K1350">
        <v>23.627500000000001</v>
      </c>
      <c r="L1350">
        <v>23.640384999999998</v>
      </c>
      <c r="M1350">
        <v>36.169013999999997</v>
      </c>
      <c r="N1350" s="1">
        <f>-100*(_xll.FDS($A$1,"P_PRICE_HIGH("&amp;A1350&amp;","&amp;A1350&amp;"-14D,,,,""PRICE"",""INTRA"")") - B1350)/(_xll.FDS($A$1,"P_PRICE_HIGH("&amp;A1350&amp;","&amp;A1350&amp;"-14D,,,,""PRICE"",""INTRA"")") - _xll.FDS($A$1,"P_PRICE_LOW("&amp;A1350&amp;","&amp;A1350&amp;"-14D,,,,""PRICE"",""INTRA"")"))</f>
        <v>-1883.3791284493936</v>
      </c>
      <c r="O1350">
        <v>-224</v>
      </c>
      <c r="P1350">
        <v>1.4648737685614639</v>
      </c>
      <c r="Q1350">
        <v>1.348130285857837</v>
      </c>
      <c r="R1350">
        <v>8.8698758178928365</v>
      </c>
      <c r="S1350">
        <v>8.4134161891863162</v>
      </c>
      <c r="T1350">
        <v>12.558386575640981</v>
      </c>
      <c r="U1350">
        <v>11.37729670010285</v>
      </c>
      <c r="V1350">
        <v>3.2770345551279938</v>
      </c>
      <c r="W1350">
        <v>3.5290499766089072</v>
      </c>
      <c r="X1350">
        <v>15.67541034100479</v>
      </c>
      <c r="Y1350">
        <v>38.186629235977968</v>
      </c>
      <c r="Z1350">
        <v>0.66631904693490529</v>
      </c>
      <c r="AA1350">
        <v>-1.05414122509384</v>
      </c>
      <c r="AB1350">
        <v>8.6257950564876964</v>
      </c>
      <c r="AC1350">
        <v>10.834210647576681</v>
      </c>
      <c r="AD1350">
        <v>11.79764602108529</v>
      </c>
      <c r="AE1350">
        <v>60.790758971072577</v>
      </c>
    </row>
    <row r="1351" spans="1:31" x14ac:dyDescent="0.25">
      <c r="A1351" t="str">
        <v>2/25/13</v>
      </c>
      <c r="B1351">
        <v>23.05</v>
      </c>
      <c r="C1351">
        <v>23.05</v>
      </c>
      <c r="D1351" s="1">
        <v>22.95</v>
      </c>
      <c r="E1351">
        <v>23.05</v>
      </c>
      <c r="F1351">
        <v>23.05</v>
      </c>
      <c r="G1351">
        <v>0.75763323503452429</v>
      </c>
      <c r="H1351">
        <v>23.2</v>
      </c>
      <c r="I1351">
        <v>23.383333</v>
      </c>
      <c r="J1351">
        <v>23.49</v>
      </c>
      <c r="K1351">
        <v>23.587499999999999</v>
      </c>
      <c r="L1351">
        <v>23.619230000000002</v>
      </c>
      <c r="M1351">
        <v>38.020496000000001</v>
      </c>
      <c r="N1351" s="1">
        <f>-100*(_xll.FDS($A$1,"P_PRICE_HIGH("&amp;A1351&amp;","&amp;A1351&amp;"-14D,,,,""PRICE"",""INTRA"")") - B1351)/(_xll.FDS($A$1,"P_PRICE_HIGH("&amp;A1351&amp;","&amp;A1351&amp;"-14D,,,,""PRICE"",""INTRA"")") - _xll.FDS($A$1,"P_PRICE_LOW("&amp;A1351&amp;","&amp;A1351&amp;"-14D,,,,""PRICE"",""INTRA"")"))</f>
        <v>-1883.3751919064655</v>
      </c>
      <c r="O1351">
        <v>-217</v>
      </c>
      <c r="P1351">
        <v>1.4642237842794521</v>
      </c>
      <c r="Q1351">
        <v>1.348379595416942</v>
      </c>
      <c r="R1351">
        <v>8.8279503273347366</v>
      </c>
      <c r="S1351">
        <v>8.3730830466149619</v>
      </c>
      <c r="T1351">
        <v>12.60216842548237</v>
      </c>
      <c r="U1351">
        <v>11.407298594075939</v>
      </c>
      <c r="V1351">
        <v>3.2718574123272952</v>
      </c>
      <c r="W1351">
        <v>3.5184600261643042</v>
      </c>
      <c r="X1351">
        <v>63.188761258727212</v>
      </c>
      <c r="Y1351">
        <v>38.088902066528988</v>
      </c>
      <c r="Z1351">
        <v>0.79798757839016699</v>
      </c>
      <c r="AA1351">
        <v>-1.1939814446306289</v>
      </c>
      <c r="AB1351">
        <v>8.8545315587048208</v>
      </c>
      <c r="AC1351">
        <v>10.838931939389971</v>
      </c>
      <c r="AD1351">
        <v>11.820852186267411</v>
      </c>
      <c r="AE1351">
        <v>60.910814380151223</v>
      </c>
    </row>
    <row r="1352" spans="1:31" x14ac:dyDescent="0.25">
      <c r="A1352" t="str">
        <v>2/26/13</v>
      </c>
      <c r="B1352">
        <v>22.7</v>
      </c>
      <c r="C1352">
        <v>22.95</v>
      </c>
      <c r="D1352" s="1">
        <v>22.65</v>
      </c>
      <c r="E1352">
        <v>22.7</v>
      </c>
      <c r="F1352">
        <v>22.7</v>
      </c>
      <c r="G1352">
        <v>0.81646455989566191</v>
      </c>
      <c r="H1352">
        <v>23.07</v>
      </c>
      <c r="I1352">
        <v>23.329166000000001</v>
      </c>
      <c r="J1352">
        <v>23.406666000000001</v>
      </c>
      <c r="K1352">
        <v>23.532499999999999</v>
      </c>
      <c r="L1352">
        <v>23.586538000000001</v>
      </c>
      <c r="M1352">
        <v>31.198589999999999</v>
      </c>
      <c r="N1352" s="1">
        <f>-100*(_xll.FDS($A$1,"P_PRICE_HIGH("&amp;A1352&amp;","&amp;A1352&amp;"-14D,,,,""PRICE"",""INTRA"")") - B1352)/(_xll.FDS($A$1,"P_PRICE_HIGH("&amp;A1352&amp;","&amp;A1352&amp;"-14D,,,,""PRICE"",""INTRA"")") - _xll.FDS($A$1,"P_PRICE_LOW("&amp;A1352&amp;","&amp;A1352&amp;"-14D,,,,""PRICE"",""INTRA"")"))</f>
        <v>-1668.2268929831621</v>
      </c>
      <c r="O1352">
        <v>-251</v>
      </c>
      <c r="P1352">
        <v>1.4448047704571181</v>
      </c>
      <c r="Q1352">
        <v>1.3305822479501479</v>
      </c>
      <c r="R1352">
        <v>8.7439301771045006</v>
      </c>
      <c r="S1352">
        <v>8.2904665965473665</v>
      </c>
      <c r="T1352">
        <v>12.49530867910631</v>
      </c>
      <c r="U1352">
        <v>11.308066087873661</v>
      </c>
      <c r="V1352">
        <v>3.3192240879986499</v>
      </c>
      <c r="W1352">
        <v>3.5778001501101691</v>
      </c>
      <c r="X1352">
        <v>3.569640232238358</v>
      </c>
      <c r="Y1352">
        <v>38.183105651570187</v>
      </c>
      <c r="Z1352">
        <v>0.86156200346041267</v>
      </c>
      <c r="AA1352">
        <v>-1.0443760970900631</v>
      </c>
      <c r="AB1352">
        <v>8.9551087820574669</v>
      </c>
      <c r="AC1352">
        <v>10.68487968909589</v>
      </c>
      <c r="AD1352">
        <v>11.659001013943501</v>
      </c>
      <c r="AE1352">
        <v>60.943656374985032</v>
      </c>
    </row>
    <row r="1353" spans="1:31" x14ac:dyDescent="0.25">
      <c r="A1353" t="str">
        <v>2/27/13</v>
      </c>
      <c r="B1353">
        <v>22.8</v>
      </c>
      <c r="C1353">
        <v>22.85</v>
      </c>
      <c r="D1353" s="1">
        <v>22.6</v>
      </c>
      <c r="E1353">
        <v>22.8</v>
      </c>
      <c r="F1353">
        <v>22.8</v>
      </c>
      <c r="G1353">
        <v>0.82898893469424162</v>
      </c>
      <c r="H1353">
        <v>22.93</v>
      </c>
      <c r="I1353">
        <v>23.274999999999999</v>
      </c>
      <c r="J1353">
        <v>23.333334000000001</v>
      </c>
      <c r="K1353">
        <v>23.482500000000002</v>
      </c>
      <c r="L1353">
        <v>23.557691999999999</v>
      </c>
      <c r="M1353">
        <v>34.798267000000003</v>
      </c>
      <c r="N1353" s="1">
        <f>-100*(_xll.FDS($A$1,"P_PRICE_HIGH("&amp;A1353&amp;","&amp;A1353&amp;"-14D,,,,""PRICE"",""INTRA"")") - B1353)/(_xll.FDS($A$1,"P_PRICE_HIGH("&amp;A1353&amp;","&amp;A1353&amp;"-14D,,,,""PRICE"",""INTRA"")") - _xll.FDS($A$1,"P_PRICE_LOW("&amp;A1353&amp;","&amp;A1353&amp;"-14D,,,,""PRICE"",""INTRA"")"))</f>
        <v>-1595.4341736694662</v>
      </c>
      <c r="O1353">
        <v>-247</v>
      </c>
      <c r="P1353">
        <v>1.4410501170857619</v>
      </c>
      <c r="Q1353">
        <v>1.327841457953266</v>
      </c>
      <c r="R1353">
        <v>8.7429485003364107</v>
      </c>
      <c r="S1353">
        <v>8.2968267369196802</v>
      </c>
      <c r="T1353">
        <v>12.47698614445374</v>
      </c>
      <c r="U1353">
        <v>11.290685611368</v>
      </c>
      <c r="V1353">
        <v>3.309587909097282</v>
      </c>
      <c r="W1353">
        <v>3.5712425626144149</v>
      </c>
      <c r="X1353">
        <v>42.630213692980227</v>
      </c>
      <c r="Y1353">
        <v>38.100632092427269</v>
      </c>
      <c r="Z1353">
        <v>0.96550318606540175</v>
      </c>
      <c r="AA1353">
        <v>-0.36414279349090217</v>
      </c>
      <c r="AB1353">
        <v>8.9241767450248553</v>
      </c>
      <c r="AC1353">
        <v>10.68149120379649</v>
      </c>
      <c r="AD1353">
        <v>11.650569265616999</v>
      </c>
      <c r="AE1353">
        <v>60.952099469546958</v>
      </c>
    </row>
    <row r="1354" spans="1:31" x14ac:dyDescent="0.25">
      <c r="A1354" t="str">
        <v>2/28/13</v>
      </c>
      <c r="B1354">
        <v>23.2</v>
      </c>
      <c r="C1354">
        <v>23.25</v>
      </c>
      <c r="D1354" s="1">
        <v>22.9</v>
      </c>
      <c r="E1354">
        <v>23.25</v>
      </c>
      <c r="F1354">
        <v>23.25</v>
      </c>
      <c r="G1354">
        <v>0.92865555264883048</v>
      </c>
      <c r="H1354">
        <v>22.95</v>
      </c>
      <c r="I1354">
        <v>23.258333</v>
      </c>
      <c r="J1354">
        <v>23.286667000000001</v>
      </c>
      <c r="K1354">
        <v>23.447500000000002</v>
      </c>
      <c r="L1354">
        <v>23.534614999999999</v>
      </c>
      <c r="M1354">
        <v>46.790503999999999</v>
      </c>
      <c r="N1354" s="1">
        <f>-100*(_xll.FDS($A$1,"P_PRICE_HIGH("&amp;A1354&amp;","&amp;A1354&amp;"-14D,,,,""PRICE"",""INTRA"")") - B1354)/(_xll.FDS($A$1,"P_PRICE_HIGH("&amp;A1354&amp;","&amp;A1354&amp;"-14D,,,,""PRICE"",""INTRA"")") - _xll.FDS($A$1,"P_PRICE_LOW("&amp;A1354&amp;","&amp;A1354&amp;"-14D,,,,""PRICE"",""INTRA"")"))</f>
        <v>-2272.3722327181094</v>
      </c>
      <c r="O1354">
        <v>-205</v>
      </c>
      <c r="P1354">
        <v>1.467741928709712</v>
      </c>
      <c r="Q1354">
        <v>1.3514953303109349</v>
      </c>
      <c r="R1354">
        <v>8.8614266686868142</v>
      </c>
      <c r="S1354">
        <v>8.4007700647114962</v>
      </c>
      <c r="T1354">
        <v>12.57072995170329</v>
      </c>
      <c r="U1354">
        <v>11.40540370581731</v>
      </c>
      <c r="V1354">
        <v>3.248141816036322</v>
      </c>
      <c r="W1354">
        <v>3.5048082732097652</v>
      </c>
      <c r="X1354">
        <v>98.411244245463649</v>
      </c>
      <c r="Y1354">
        <v>38.071850699273632</v>
      </c>
      <c r="Z1354">
        <v>0.98929200229452219</v>
      </c>
      <c r="AA1354">
        <v>-0.78800197637349734</v>
      </c>
      <c r="AB1354">
        <v>9.002745029818449</v>
      </c>
      <c r="AC1354">
        <v>10.8760674798223</v>
      </c>
      <c r="AD1354">
        <v>11.87092950202155</v>
      </c>
      <c r="AE1354">
        <v>60.997537559591613</v>
      </c>
    </row>
    <row r="1355" spans="1:31" x14ac:dyDescent="0.25">
      <c r="A1355" t="str">
        <v>3/01/13</v>
      </c>
      <c r="B1355">
        <v>23.1</v>
      </c>
      <c r="C1355">
        <v>23.2</v>
      </c>
      <c r="D1355" s="1">
        <v>23.05</v>
      </c>
      <c r="E1355">
        <v>23.1</v>
      </c>
      <c r="F1355">
        <v>23.1</v>
      </c>
      <c r="G1355">
        <v>0.93003910610891161</v>
      </c>
      <c r="H1355">
        <v>22.97</v>
      </c>
      <c r="I1355">
        <v>23.225000000000001</v>
      </c>
      <c r="J1355">
        <v>23.27</v>
      </c>
      <c r="K1355">
        <v>23.407499999999999</v>
      </c>
      <c r="L1355">
        <v>23.507691999999999</v>
      </c>
      <c r="M1355">
        <v>44.582836</v>
      </c>
      <c r="N1355" s="1">
        <f>-100*(_xll.FDS($A$1,"P_PRICE_HIGH("&amp;A1355&amp;","&amp;A1355&amp;"-14D,,,,""PRICE"",""INTRA"")") - B1355)/(_xll.FDS($A$1,"P_PRICE_HIGH("&amp;A1355&amp;","&amp;A1355&amp;"-14D,,,,""PRICE"",""INTRA"")") - _xll.FDS($A$1,"P_PRICE_LOW("&amp;A1355&amp;","&amp;A1355&amp;"-14D,,,,""PRICE"",""INTRA"")"))</f>
        <v>-2272.381921232376</v>
      </c>
      <c r="O1355">
        <v>-222</v>
      </c>
      <c r="P1355">
        <v>1.466287623228743</v>
      </c>
      <c r="Q1355">
        <v>1.3443657949576371</v>
      </c>
      <c r="R1355">
        <v>8.853065126324962</v>
      </c>
      <c r="S1355">
        <v>8.3541581004224827</v>
      </c>
      <c r="T1355">
        <v>12.56001688770937</v>
      </c>
      <c r="U1355">
        <v>11.35659982167061</v>
      </c>
      <c r="V1355">
        <v>3.2515131058097411</v>
      </c>
      <c r="W1355">
        <v>3.5226554298188608</v>
      </c>
      <c r="X1355">
        <v>22.647352682371739</v>
      </c>
      <c r="Y1355">
        <v>38.070267578731674</v>
      </c>
      <c r="Z1355">
        <v>1.0663657670426021</v>
      </c>
      <c r="AA1355">
        <v>8.910235246884266</v>
      </c>
      <c r="AB1355">
        <v>9.9982759420281759</v>
      </c>
      <c r="AC1355">
        <v>10.820757241201489</v>
      </c>
      <c r="AD1355">
        <v>11.85950159069659</v>
      </c>
      <c r="AE1355">
        <v>61.011551825822529</v>
      </c>
    </row>
    <row r="1356" spans="1:31" x14ac:dyDescent="0.25">
      <c r="A1356" t="str">
        <v>3/04/13</v>
      </c>
      <c r="B1356">
        <v>22.75</v>
      </c>
      <c r="C1356">
        <v>23.1</v>
      </c>
      <c r="D1356" s="1">
        <v>22.6</v>
      </c>
      <c r="E1356">
        <v>22.75</v>
      </c>
      <c r="F1356">
        <v>22.75</v>
      </c>
      <c r="G1356">
        <v>0.966277668548845</v>
      </c>
      <c r="H1356">
        <v>22.91</v>
      </c>
      <c r="I1356">
        <v>23.15</v>
      </c>
      <c r="J1356">
        <v>23.223333</v>
      </c>
      <c r="K1356">
        <v>23.344999999999999</v>
      </c>
      <c r="L1356">
        <v>23.467307999999999</v>
      </c>
      <c r="M1356">
        <v>37.851368000000001</v>
      </c>
      <c r="N1356" s="1">
        <f>-100*(_xll.FDS($A$1,"P_PRICE_HIGH("&amp;A1356&amp;","&amp;A1356&amp;"-14D,,,,""PRICE"",""INTRA"")") - B1356)/(_xll.FDS($A$1,"P_PRICE_HIGH("&amp;A1356&amp;","&amp;A1356&amp;"-14D,,,,""PRICE"",""INTRA"")") - _xll.FDS($A$1,"P_PRICE_LOW("&amp;A1356&amp;","&amp;A1356&amp;"-14D,,,,""PRICE"",""INTRA"")"))</f>
        <v>-2272.4158310323078</v>
      </c>
      <c r="O1356">
        <v>-256</v>
      </c>
      <c r="P1356">
        <v>1.464183553089925</v>
      </c>
      <c r="Q1356">
        <v>1.337036851440123</v>
      </c>
      <c r="R1356">
        <v>8.8271278057328875</v>
      </c>
      <c r="S1356">
        <v>8.225105434263245</v>
      </c>
      <c r="T1356">
        <v>12.488755009111159</v>
      </c>
      <c r="U1356">
        <v>11.005374880031569</v>
      </c>
      <c r="V1356">
        <v>3.2628840092296669</v>
      </c>
      <c r="W1356">
        <v>3.5772457955687318</v>
      </c>
      <c r="X1356">
        <v>4.3914927464194298</v>
      </c>
      <c r="Y1356">
        <v>38.2153073783305</v>
      </c>
      <c r="Z1356">
        <v>0.80773278918032054</v>
      </c>
      <c r="AA1356">
        <v>8.7854137154636458</v>
      </c>
      <c r="AB1356">
        <v>9.719067696087734</v>
      </c>
      <c r="AC1356">
        <v>10.695767508549061</v>
      </c>
      <c r="AD1356">
        <v>11.829659931265089</v>
      </c>
      <c r="AE1356">
        <v>64.557010864862235</v>
      </c>
    </row>
    <row r="1357" spans="1:31" x14ac:dyDescent="0.25">
      <c r="A1357" t="str">
        <v>3/05/13</v>
      </c>
      <c r="B1357">
        <v>22.75</v>
      </c>
      <c r="C1357">
        <v>22.9</v>
      </c>
      <c r="D1357" s="1">
        <v>22.7</v>
      </c>
      <c r="E1357">
        <v>22.75</v>
      </c>
      <c r="F1357">
        <v>22.75</v>
      </c>
      <c r="G1357">
        <v>0.96807025444371775</v>
      </c>
      <c r="H1357">
        <v>22.92</v>
      </c>
      <c r="I1357">
        <v>23.074999999999999</v>
      </c>
      <c r="J1357">
        <v>23.18</v>
      </c>
      <c r="K1357">
        <v>23.285</v>
      </c>
      <c r="L1357">
        <v>23.425000000000001</v>
      </c>
      <c r="M1357">
        <v>37.851368000000001</v>
      </c>
      <c r="N1357" s="1">
        <f>-100*(_xll.FDS($A$1,"P_PRICE_HIGH("&amp;A1357&amp;","&amp;A1357&amp;"-14D,,,,""PRICE"",""INTRA"")") - B1357)/(_xll.FDS($A$1,"P_PRICE_HIGH("&amp;A1357&amp;","&amp;A1357&amp;"-14D,,,,""PRICE"",""INTRA"")") - _xll.FDS($A$1,"P_PRICE_LOW("&amp;A1357&amp;","&amp;A1357&amp;"-14D,,,,""PRICE"",""INTRA"")"))</f>
        <v>-2272.4158310323078</v>
      </c>
      <c r="O1357">
        <v>-256</v>
      </c>
      <c r="P1357">
        <v>1.463306055787033</v>
      </c>
      <c r="Q1357">
        <v>1.3338808645278291</v>
      </c>
      <c r="R1357">
        <v>8.8243573654328387</v>
      </c>
      <c r="S1357">
        <v>8.2173467507980948</v>
      </c>
      <c r="T1357">
        <v>12.48783311516215</v>
      </c>
      <c r="U1357">
        <v>11.02356076347195</v>
      </c>
      <c r="V1357">
        <v>3.2653995906143369</v>
      </c>
      <c r="W1357">
        <v>3.587435381253552</v>
      </c>
      <c r="X1357">
        <v>49.771353242523233</v>
      </c>
      <c r="Y1357">
        <v>38.2470820979973</v>
      </c>
      <c r="Z1357">
        <v>0.7891563564108619</v>
      </c>
      <c r="AA1357">
        <v>9.6514454967662218</v>
      </c>
      <c r="AB1357">
        <v>9.6437818187344622</v>
      </c>
      <c r="AC1357">
        <v>10.674238554344701</v>
      </c>
      <c r="AD1357">
        <v>11.822878341424319</v>
      </c>
      <c r="AE1357">
        <v>64.563514992434023</v>
      </c>
    </row>
    <row r="1358" spans="1:31" x14ac:dyDescent="0.25">
      <c r="A1358" t="str">
        <v>3/06/13</v>
      </c>
      <c r="B1358">
        <v>22.95</v>
      </c>
      <c r="C1358">
        <v>23.05</v>
      </c>
      <c r="D1358" s="1">
        <v>22.85</v>
      </c>
      <c r="E1358">
        <v>22.95</v>
      </c>
      <c r="F1358">
        <v>22.95</v>
      </c>
      <c r="G1358">
        <v>1.0007113299879149</v>
      </c>
      <c r="H1358">
        <v>22.95</v>
      </c>
      <c r="I1358">
        <v>23.020834000000001</v>
      </c>
      <c r="J1358">
        <v>23.143332999999998</v>
      </c>
      <c r="K1358">
        <v>23.237500000000001</v>
      </c>
      <c r="L1358">
        <v>23.392306999999999</v>
      </c>
      <c r="M1358">
        <v>43.504480000000001</v>
      </c>
      <c r="N1358" s="1">
        <f>-100*(_xll.FDS($A$1,"P_PRICE_HIGH("&amp;A1358&amp;","&amp;A1358&amp;"-14D,,,,""PRICE"",""INTRA"")") - B1358)/(_xll.FDS($A$1,"P_PRICE_HIGH("&amp;A1358&amp;","&amp;A1358&amp;"-14D,,,,""PRICE"",""INTRA"")") - _xll.FDS($A$1,"P_PRICE_LOW("&amp;A1358&amp;","&amp;A1358&amp;"-14D,,,,""PRICE"",""INTRA"")"))</f>
        <v>-2272.3964540037755</v>
      </c>
      <c r="O1358">
        <v>-219</v>
      </c>
      <c r="P1358">
        <v>1.465537357643232</v>
      </c>
      <c r="Q1358">
        <v>1.348066372058049</v>
      </c>
      <c r="R1358">
        <v>8.8332922390856954</v>
      </c>
      <c r="S1358">
        <v>8.2635440220412359</v>
      </c>
      <c r="T1358">
        <v>12.499545088624419</v>
      </c>
      <c r="U1358">
        <v>11.11449037297916</v>
      </c>
      <c r="V1358">
        <v>3.259797692895765</v>
      </c>
      <c r="W1358">
        <v>3.5514568734796539</v>
      </c>
      <c r="X1358">
        <v>93.174970323146823</v>
      </c>
      <c r="Y1358">
        <v>38.287542153665207</v>
      </c>
      <c r="Z1358">
        <v>0.72457789856930932</v>
      </c>
      <c r="AA1358">
        <v>8.9870313999698066</v>
      </c>
      <c r="AB1358">
        <v>9.4250047394994194</v>
      </c>
      <c r="AC1358">
        <v>10.793683330583701</v>
      </c>
      <c r="AD1358">
        <v>11.84105585997859</v>
      </c>
      <c r="AE1358">
        <v>64.561310390652281</v>
      </c>
    </row>
    <row r="1359" spans="1:31" x14ac:dyDescent="0.25">
      <c r="A1359" t="str">
        <v>3/07/13</v>
      </c>
      <c r="B1359">
        <v>23</v>
      </c>
      <c r="C1359">
        <v>23.05</v>
      </c>
      <c r="D1359" s="1">
        <v>22.85</v>
      </c>
      <c r="E1359">
        <v>23</v>
      </c>
      <c r="F1359">
        <v>23</v>
      </c>
      <c r="G1359">
        <v>1.0042097906877889</v>
      </c>
      <c r="H1359">
        <v>22.91</v>
      </c>
      <c r="I1359">
        <v>22.991667</v>
      </c>
      <c r="J1359">
        <v>23.1</v>
      </c>
      <c r="K1359">
        <v>23.192499999999999</v>
      </c>
      <c r="L1359">
        <v>23.361537999999999</v>
      </c>
      <c r="M1359">
        <v>44.854958000000003</v>
      </c>
      <c r="N1359" s="1">
        <f>-100*(_xll.FDS($A$1,"P_PRICE_HIGH("&amp;A1359&amp;","&amp;A1359&amp;"-14D,,,,""PRICE"",""INTRA"")") - B1359)/(_xll.FDS($A$1,"P_PRICE_HIGH("&amp;A1359&amp;","&amp;A1359&amp;"-14D,,,,""PRICE"",""INTRA"")") - _xll.FDS($A$1,"P_PRICE_LOW("&amp;A1359&amp;","&amp;A1359&amp;"-14D,,,,""PRICE"",""INTRA"")"))</f>
        <v>-2272.3916097466422</v>
      </c>
      <c r="O1359">
        <v>-216</v>
      </c>
      <c r="P1359">
        <v>1.4648068711742319</v>
      </c>
      <c r="Q1359">
        <v>1.345468329705896</v>
      </c>
      <c r="R1359">
        <v>8.8357334894664632</v>
      </c>
      <c r="S1359">
        <v>8.2818622270127165</v>
      </c>
      <c r="T1359">
        <v>12.49853996527345</v>
      </c>
      <c r="U1359">
        <v>11.13128501429496</v>
      </c>
      <c r="V1359">
        <v>3.2624575860189151</v>
      </c>
      <c r="W1359">
        <v>3.56218875172934</v>
      </c>
      <c r="X1359">
        <v>20.976643932719611</v>
      </c>
      <c r="Y1359">
        <v>38.338524571949918</v>
      </c>
      <c r="Z1359">
        <v>0.76350877761471891</v>
      </c>
      <c r="AA1359">
        <v>9.0700402371878592</v>
      </c>
      <c r="AB1359">
        <v>9.4975816010561243</v>
      </c>
      <c r="AC1359">
        <v>10.775575194460631</v>
      </c>
      <c r="AD1359">
        <v>11.83549431481792</v>
      </c>
      <c r="AE1359">
        <v>64.597897337833672</v>
      </c>
    </row>
    <row r="1360" spans="1:31" x14ac:dyDescent="0.25">
      <c r="A1360" t="str">
        <v>3/08/13</v>
      </c>
      <c r="B1360">
        <v>23.35</v>
      </c>
      <c r="C1360">
        <v>23.45</v>
      </c>
      <c r="D1360" s="1">
        <v>23</v>
      </c>
      <c r="E1360">
        <v>23.35</v>
      </c>
      <c r="F1360">
        <v>23.35</v>
      </c>
      <c r="G1360">
        <v>0.9391392457452894</v>
      </c>
      <c r="H1360">
        <v>22.96</v>
      </c>
      <c r="I1360">
        <v>22.979165999999999</v>
      </c>
      <c r="J1360">
        <v>23.08</v>
      </c>
      <c r="K1360">
        <v>23.192499999999999</v>
      </c>
      <c r="L1360">
        <v>23.340385000000001</v>
      </c>
      <c r="M1360">
        <v>53.274850000000001</v>
      </c>
      <c r="N1360" s="1">
        <f>-100*(_xll.FDS($A$1,"P_PRICE_HIGH("&amp;A1360&amp;","&amp;A1360&amp;"-14D,,,,""PRICE"",""INTRA"")") - B1360)/(_xll.FDS($A$1,"P_PRICE_HIGH("&amp;A1360&amp;","&amp;A1360&amp;"-14D,,,,""PRICE"",""INTRA"")") - _xll.FDS($A$1,"P_PRICE_LOW("&amp;A1360&amp;","&amp;A1360&amp;"-14D,,,,""PRICE"",""INTRA"")"))</f>
        <v>-2272.3576999467105</v>
      </c>
      <c r="O1360">
        <v>-179</v>
      </c>
      <c r="P1360">
        <v>1.467921115346976</v>
      </c>
      <c r="Q1360">
        <v>1.363686398128072</v>
      </c>
      <c r="R1360">
        <v>8.9199197377536379</v>
      </c>
      <c r="S1360">
        <v>8.7368550397143014</v>
      </c>
      <c r="T1360">
        <v>12.511590414060869</v>
      </c>
      <c r="U1360">
        <v>11.22123625252156</v>
      </c>
      <c r="V1360">
        <v>3.2533365398901948</v>
      </c>
      <c r="W1360">
        <v>3.5091970238354699</v>
      </c>
      <c r="X1360">
        <v>90.416151108761994</v>
      </c>
      <c r="Y1360">
        <v>38.283707154179183</v>
      </c>
      <c r="Z1360">
        <v>0.77263679051893708</v>
      </c>
      <c r="AA1360">
        <v>8.7131596092913455</v>
      </c>
      <c r="AB1360">
        <v>9.3462889254020709</v>
      </c>
      <c r="AC1360">
        <v>10.92285382866098</v>
      </c>
      <c r="AD1360">
        <v>11.860000929615079</v>
      </c>
      <c r="AE1360">
        <v>64.64231987897648</v>
      </c>
    </row>
    <row r="1361" spans="1:31" x14ac:dyDescent="0.25">
      <c r="A1361" t="str">
        <v>3/11/13</v>
      </c>
      <c r="B1361">
        <v>23.35</v>
      </c>
      <c r="C1361">
        <v>23.5</v>
      </c>
      <c r="D1361" s="1">
        <v>23.25</v>
      </c>
      <c r="E1361">
        <v>23.35</v>
      </c>
      <c r="F1361">
        <v>23.35</v>
      </c>
      <c r="G1361">
        <v>0.93375034220368258</v>
      </c>
      <c r="H1361">
        <v>23.08</v>
      </c>
      <c r="I1361">
        <v>23</v>
      </c>
      <c r="J1361">
        <v>23.063334000000001</v>
      </c>
      <c r="K1361">
        <v>23.1875</v>
      </c>
      <c r="L1361">
        <v>23.319230999999998</v>
      </c>
      <c r="M1361">
        <v>53.274850000000001</v>
      </c>
      <c r="N1361" s="1">
        <f>-100*(_xll.FDS($A$1,"P_PRICE_HIGH("&amp;A1361&amp;","&amp;A1361&amp;"-14D,,,,""PRICE"",""INTRA"")") - B1361)/(_xll.FDS($A$1,"P_PRICE_HIGH("&amp;A1361&amp;","&amp;A1361&amp;"-14D,,,,""PRICE"",""INTRA"")") - _xll.FDS($A$1,"P_PRICE_LOW("&amp;A1361&amp;","&amp;A1361&amp;"-14D,,,,""PRICE"",""INTRA"")"))</f>
        <v>-2322.5296129256117</v>
      </c>
      <c r="O1361">
        <v>-184</v>
      </c>
      <c r="P1361">
        <v>1.467390325935964</v>
      </c>
      <c r="Q1361">
        <v>1.3643415508896219</v>
      </c>
      <c r="R1361">
        <v>8.9158772841576681</v>
      </c>
      <c r="S1361">
        <v>8.7256974799249996</v>
      </c>
      <c r="T1361">
        <v>12.496488884928899</v>
      </c>
      <c r="U1361">
        <v>11.19155683114116</v>
      </c>
      <c r="V1361">
        <v>3.2551412427709461</v>
      </c>
      <c r="W1361">
        <v>3.50923369825649</v>
      </c>
      <c r="X1361">
        <v>24.87991824176855</v>
      </c>
      <c r="Y1361">
        <v>38.314738223139742</v>
      </c>
      <c r="Z1361">
        <v>0.70256001804746782</v>
      </c>
      <c r="AA1361">
        <v>8.4106418385045973</v>
      </c>
      <c r="AB1361">
        <v>9.4138632304557781</v>
      </c>
      <c r="AC1361">
        <v>10.93175299082613</v>
      </c>
      <c r="AD1361">
        <v>11.85580924721911</v>
      </c>
      <c r="AE1361">
        <v>64.585936225627989</v>
      </c>
    </row>
    <row r="1362" spans="1:31" x14ac:dyDescent="0.25">
      <c r="A1362" t="str">
        <v>3/12/13</v>
      </c>
      <c r="B1362">
        <v>23.15</v>
      </c>
      <c r="C1362">
        <v>23.5</v>
      </c>
      <c r="D1362" s="1">
        <v>23.1</v>
      </c>
      <c r="E1362">
        <v>23.1</v>
      </c>
      <c r="F1362">
        <v>23.1</v>
      </c>
      <c r="G1362">
        <v>0.95177886505902887</v>
      </c>
      <c r="H1362">
        <v>23.16</v>
      </c>
      <c r="I1362">
        <v>23.012499999999999</v>
      </c>
      <c r="J1362">
        <v>23.05</v>
      </c>
      <c r="K1362">
        <v>23.175000000000001</v>
      </c>
      <c r="L1362">
        <v>23.286539999999999</v>
      </c>
      <c r="M1362">
        <v>48.379406000000003</v>
      </c>
      <c r="N1362" s="1">
        <f>-100*(_xll.FDS($A$1,"P_PRICE_HIGH("&amp;A1362&amp;","&amp;A1362&amp;"-14D,,,,""PRICE"",""INTRA"")") - B1362)/(_xll.FDS($A$1,"P_PRICE_HIGH("&amp;A1362&amp;","&amp;A1362&amp;"-14D,,,,""PRICE"",""INTRA"")") - _xll.FDS($A$1,"P_PRICE_LOW("&amp;A1362&amp;","&amp;A1362&amp;"-14D,,,,""PRICE"",""INTRA"")"))</f>
        <v>-2690.3938354186157</v>
      </c>
      <c r="O1362">
        <v>-219</v>
      </c>
      <c r="P1362">
        <v>1.464867436963347</v>
      </c>
      <c r="Q1362">
        <v>1.352716704096897</v>
      </c>
      <c r="R1362">
        <v>8.9002035092097973</v>
      </c>
      <c r="S1362">
        <v>8.6427611390501458</v>
      </c>
      <c r="T1362">
        <v>12.479566864643759</v>
      </c>
      <c r="U1362">
        <v>11.12296355373944</v>
      </c>
      <c r="V1362">
        <v>3.261338613175937</v>
      </c>
      <c r="W1362">
        <v>3.5387510037486138</v>
      </c>
      <c r="X1362">
        <v>3.3614302086981902</v>
      </c>
      <c r="Y1362">
        <v>38.289441154797892</v>
      </c>
      <c r="Z1362">
        <v>0.76008308918410294</v>
      </c>
      <c r="AA1362">
        <v>8.5535866419486428</v>
      </c>
      <c r="AB1362">
        <v>9.5351946907998819</v>
      </c>
      <c r="AC1362">
        <v>10.83363954362328</v>
      </c>
      <c r="AD1362">
        <v>11.834836316833689</v>
      </c>
      <c r="AE1362">
        <v>64.760917967105982</v>
      </c>
    </row>
    <row r="1363" spans="1:31" x14ac:dyDescent="0.25">
      <c r="A1363" t="str">
        <v>3/13/13</v>
      </c>
      <c r="B1363">
        <v>22.8</v>
      </c>
      <c r="C1363">
        <v>23.15</v>
      </c>
      <c r="D1363" s="1">
        <v>22.7</v>
      </c>
      <c r="E1363">
        <v>22.8</v>
      </c>
      <c r="F1363">
        <v>22.8</v>
      </c>
      <c r="G1363">
        <v>0.99871537501861285</v>
      </c>
      <c r="H1363">
        <v>23.13</v>
      </c>
      <c r="I1363">
        <v>22.991667</v>
      </c>
      <c r="J1363">
        <v>23.003333999999999</v>
      </c>
      <c r="K1363">
        <v>23.14</v>
      </c>
      <c r="L1363">
        <v>23.242308000000001</v>
      </c>
      <c r="M1363">
        <v>41.237909999999999</v>
      </c>
      <c r="N1363" s="1">
        <f>-100*(_xll.FDS($A$1,"P_PRICE_HIGH("&amp;A1363&amp;","&amp;A1363&amp;"-14D,,,,""PRICE"",""INTRA"")") - B1363)/(_xll.FDS($A$1,"P_PRICE_HIGH("&amp;A1363&amp;","&amp;A1363&amp;"-14D,,,,""PRICE"",""INTRA"")") - _xll.FDS($A$1,"P_PRICE_LOW("&amp;A1363&amp;","&amp;A1363&amp;"-14D,,,,""PRICE"",""INTRA"")"))</f>
        <v>-2845.5723171866571</v>
      </c>
      <c r="O1363">
        <v>-267</v>
      </c>
      <c r="P1363">
        <v>1.4602543226907261</v>
      </c>
      <c r="Q1363">
        <v>1.3308917734442449</v>
      </c>
      <c r="R1363">
        <v>8.8717897025392105</v>
      </c>
      <c r="S1363">
        <v>8.4866027612654378</v>
      </c>
      <c r="T1363">
        <v>12.45820813275153</v>
      </c>
      <c r="U1363">
        <v>11.034184195450001</v>
      </c>
      <c r="V1363">
        <v>3.2731919365096012</v>
      </c>
      <c r="W1363">
        <v>3.5974863034440632</v>
      </c>
      <c r="X1363">
        <v>0.98214491833255224</v>
      </c>
      <c r="Y1363">
        <v>38.305365827987877</v>
      </c>
      <c r="Z1363">
        <v>0.69316786114705886</v>
      </c>
      <c r="AA1363">
        <v>9.0572475629330498</v>
      </c>
      <c r="AB1363">
        <v>9.5613655816516125</v>
      </c>
      <c r="AC1363">
        <v>10.661464795559221</v>
      </c>
      <c r="AD1363">
        <v>11.79813015295305</v>
      </c>
      <c r="AE1363">
        <v>64.880761161766515</v>
      </c>
    </row>
    <row r="1364" spans="1:31" x14ac:dyDescent="0.25">
      <c r="A1364" t="str">
        <v>3/14/13</v>
      </c>
      <c r="B1364">
        <v>22.85</v>
      </c>
      <c r="C1364">
        <v>22.9</v>
      </c>
      <c r="D1364" s="1">
        <v>22.5</v>
      </c>
      <c r="E1364">
        <v>22.85</v>
      </c>
      <c r="F1364">
        <v>22.85</v>
      </c>
      <c r="G1364">
        <v>0.98567354294433751</v>
      </c>
      <c r="H1364">
        <v>23.1</v>
      </c>
      <c r="I1364">
        <v>23.004168</v>
      </c>
      <c r="J1364">
        <v>22.986666</v>
      </c>
      <c r="K1364">
        <v>23.1</v>
      </c>
      <c r="L1364">
        <v>23.201923000000001</v>
      </c>
      <c r="M1364">
        <v>42.542760000000001</v>
      </c>
      <c r="N1364" s="1">
        <f>-100*(_xll.FDS($A$1,"P_PRICE_HIGH("&amp;A1364&amp;","&amp;A1364&amp;"-14D,,,,""PRICE"",""INTRA"")") - B1364)/(_xll.FDS($A$1,"P_PRICE_HIGH("&amp;A1364&amp;","&amp;A1364&amp;"-14D,,,,""PRICE"",""INTRA"")") - _xll.FDS($A$1,"P_PRICE_LOW("&amp;A1364&amp;","&amp;A1364&amp;"-14D,,,,""PRICE"",""INTRA"")"))</f>
        <v>-2429.6556122448992</v>
      </c>
      <c r="O1364">
        <v>-269</v>
      </c>
      <c r="P1364">
        <v>1.4607042348428609</v>
      </c>
      <c r="Q1364">
        <v>1.334665830520819</v>
      </c>
      <c r="R1364">
        <v>8.8682114676901573</v>
      </c>
      <c r="S1364">
        <v>8.4839472443489203</v>
      </c>
      <c r="T1364">
        <v>12.456246742813549</v>
      </c>
      <c r="U1364">
        <v>11.04739684177942</v>
      </c>
      <c r="V1364">
        <v>3.27248672588038</v>
      </c>
      <c r="W1364">
        <v>3.5875275015249279</v>
      </c>
      <c r="X1364">
        <v>72.196659602638775</v>
      </c>
      <c r="Y1364">
        <v>38.327910121872208</v>
      </c>
      <c r="Z1364">
        <v>0.46557311774294913</v>
      </c>
      <c r="AA1364">
        <v>9.2351558944884982</v>
      </c>
      <c r="AB1364">
        <v>9.2431259727799233</v>
      </c>
      <c r="AC1364">
        <v>10.69651087751159</v>
      </c>
      <c r="AD1364">
        <v>11.801372033865089</v>
      </c>
      <c r="AE1364">
        <v>64.858699671649518</v>
      </c>
    </row>
    <row r="1365" spans="1:31" x14ac:dyDescent="0.25">
      <c r="A1365" t="str">
        <v>3/15/13</v>
      </c>
      <c r="B1365">
        <v>22.75</v>
      </c>
      <c r="C1365">
        <v>23</v>
      </c>
      <c r="D1365" s="1">
        <v>22.65</v>
      </c>
      <c r="E1365">
        <v>22.7</v>
      </c>
      <c r="F1365">
        <v>22.7</v>
      </c>
      <c r="G1365">
        <v>0.98652274738284185</v>
      </c>
      <c r="H1365">
        <v>22.98</v>
      </c>
      <c r="I1365">
        <v>23</v>
      </c>
      <c r="J1365">
        <v>22.97</v>
      </c>
      <c r="K1365">
        <v>23.055</v>
      </c>
      <c r="L1365">
        <v>23.157692000000001</v>
      </c>
      <c r="M1365">
        <v>40.600920000000002</v>
      </c>
      <c r="N1365" s="1">
        <f>-100*(_xll.FDS($A$1,"P_PRICE_HIGH("&amp;A1365&amp;","&amp;A1365&amp;"-14D,,,,""PRICE"",""INTRA"")") - B1365)/(_xll.FDS($A$1,"P_PRICE_HIGH("&amp;A1365&amp;","&amp;A1365&amp;"-14D,,,,""PRICE"",""INTRA"")") - _xll.FDS($A$1,"P_PRICE_LOW("&amp;A1365&amp;","&amp;A1365&amp;"-14D,,,,""PRICE"",""INTRA"")"))</f>
        <v>-2429.6660672465719</v>
      </c>
      <c r="O1365">
        <v>-300</v>
      </c>
      <c r="P1365">
        <v>1.4599429218443829</v>
      </c>
      <c r="Q1365">
        <v>1.332464218696843</v>
      </c>
      <c r="R1365">
        <v>8.8500646399558818</v>
      </c>
      <c r="S1365">
        <v>8.3970584491403919</v>
      </c>
      <c r="T1365">
        <v>12.449650517256339</v>
      </c>
      <c r="U1365">
        <v>11.030682361028781</v>
      </c>
      <c r="V1365">
        <v>3.2760084151234699</v>
      </c>
      <c r="W1365">
        <v>3.600876166582307</v>
      </c>
      <c r="X1365">
        <v>13.907504284711671</v>
      </c>
      <c r="Y1365">
        <v>38.386859227520389</v>
      </c>
      <c r="Z1365">
        <v>0.70413076480376768</v>
      </c>
      <c r="AA1365">
        <v>8.9379527146212272</v>
      </c>
      <c r="AB1365">
        <v>9.5509807052230506</v>
      </c>
      <c r="AC1365">
        <v>10.6736058883728</v>
      </c>
      <c r="AD1365">
        <v>11.7951832223859</v>
      </c>
      <c r="AE1365">
        <v>65.007691197563901</v>
      </c>
    </row>
    <row r="1366" spans="1:31" x14ac:dyDescent="0.25">
      <c r="A1366" t="str">
        <v>3/18/13</v>
      </c>
      <c r="B1366">
        <v>22.3</v>
      </c>
      <c r="C1366">
        <v>22.4</v>
      </c>
      <c r="D1366" s="1">
        <v>22.15</v>
      </c>
      <c r="E1366">
        <v>22.3</v>
      </c>
      <c r="F1366">
        <v>22.3</v>
      </c>
      <c r="G1366">
        <v>1.065867706593673</v>
      </c>
      <c r="H1366">
        <v>22.77</v>
      </c>
      <c r="I1366">
        <v>22.925000000000001</v>
      </c>
      <c r="J1366">
        <v>22.92</v>
      </c>
      <c r="K1366">
        <v>22.99</v>
      </c>
      <c r="L1366">
        <v>23.117308000000001</v>
      </c>
      <c r="M1366">
        <v>33.246746000000002</v>
      </c>
      <c r="N1366" s="1">
        <f>-100*(_xll.FDS($A$1,"P_PRICE_HIGH("&amp;A1366&amp;","&amp;A1366&amp;"-14D,,,,""PRICE"",""INTRA"")") - B1366)/(_xll.FDS($A$1,"P_PRICE_HIGH("&amp;A1366&amp;","&amp;A1366&amp;"-14D,,,,""PRICE"",""INTRA"")") - _xll.FDS($A$1,"P_PRICE_LOW("&amp;A1366&amp;","&amp;A1366&amp;"-14D,,,,""PRICE"",""INTRA"")"))</f>
        <v>-1838.1491734556682</v>
      </c>
      <c r="O1366">
        <v>-329</v>
      </c>
      <c r="P1366">
        <v>1.4520193819377549</v>
      </c>
      <c r="Q1366">
        <v>1.299871507460846</v>
      </c>
      <c r="R1366">
        <v>8.8233694263483748</v>
      </c>
      <c r="S1366">
        <v>8.2815315236104894</v>
      </c>
      <c r="T1366">
        <v>12.422630680542619</v>
      </c>
      <c r="U1366">
        <v>10.963342716616539</v>
      </c>
      <c r="V1366">
        <v>3.296043172340116</v>
      </c>
      <c r="W1366">
        <v>3.6864211544591621</v>
      </c>
      <c r="X1366">
        <v>4.4156447018046929</v>
      </c>
      <c r="Y1366">
        <v>38.384263506870511</v>
      </c>
      <c r="Z1366">
        <v>0.38777083976218052</v>
      </c>
      <c r="AA1366">
        <v>9.0201652038763047</v>
      </c>
      <c r="AB1366">
        <v>9.6070708250721726</v>
      </c>
      <c r="AC1366">
        <v>10.42553761981058</v>
      </c>
      <c r="AD1366">
        <v>11.73418604587869</v>
      </c>
      <c r="AE1366">
        <v>64.776703050347336</v>
      </c>
    </row>
    <row r="1367" spans="1:31" x14ac:dyDescent="0.25">
      <c r="A1367" t="str">
        <v>3/19/13</v>
      </c>
      <c r="B1367">
        <v>22.2</v>
      </c>
      <c r="C1367">
        <v>22.45</v>
      </c>
      <c r="D1367" s="1">
        <v>22.2</v>
      </c>
      <c r="E1367">
        <v>22.25</v>
      </c>
      <c r="F1367">
        <v>22.25</v>
      </c>
      <c r="G1367">
        <v>1.050890497288782</v>
      </c>
      <c r="H1367">
        <v>22.58</v>
      </c>
      <c r="I1367">
        <v>22.85</v>
      </c>
      <c r="J1367">
        <v>22.886666999999999</v>
      </c>
      <c r="K1367">
        <v>22.932500000000001</v>
      </c>
      <c r="L1367">
        <v>23.069230999999998</v>
      </c>
      <c r="M1367">
        <v>31.865437</v>
      </c>
      <c r="N1367" s="1">
        <f>-100*(_xll.FDS($A$1,"P_PRICE_HIGH("&amp;A1367&amp;","&amp;A1367&amp;"-14D,,,,""PRICE"",""INTRA"")") - B1367)/(_xll.FDS($A$1,"P_PRICE_HIGH("&amp;A1367&amp;","&amp;A1367&amp;"-14D,,,,""PRICE"",""INTRA"")") - _xll.FDS($A$1,"P_PRICE_LOW("&amp;A1367&amp;","&amp;A1367&amp;"-14D,,,,""PRICE"",""INTRA"")"))</f>
        <v>-1838.1570829708151</v>
      </c>
      <c r="O1367">
        <v>-335</v>
      </c>
      <c r="P1367">
        <v>1.4513561103539689</v>
      </c>
      <c r="Q1367">
        <v>1.2986306413890341</v>
      </c>
      <c r="R1367">
        <v>8.8270987442567375</v>
      </c>
      <c r="S1367">
        <v>8.2973109426875311</v>
      </c>
      <c r="T1367">
        <v>12.418074311154029</v>
      </c>
      <c r="U1367">
        <v>10.95833714862782</v>
      </c>
      <c r="V1367">
        <v>3.2981066283895109</v>
      </c>
      <c r="W1367">
        <v>3.692741539953023</v>
      </c>
      <c r="X1367">
        <v>21.13238033796922</v>
      </c>
      <c r="Y1367">
        <v>38.369515571240832</v>
      </c>
      <c r="Z1367">
        <v>0.33449995905784491</v>
      </c>
      <c r="AA1367">
        <v>9.3022600783459577</v>
      </c>
      <c r="AB1367">
        <v>9.5953265823559821</v>
      </c>
      <c r="AC1367">
        <v>10.403996950981931</v>
      </c>
      <c r="AD1367">
        <v>11.72614026409053</v>
      </c>
      <c r="AE1367">
        <v>64.898934166908901</v>
      </c>
    </row>
    <row r="1368" spans="1:31" x14ac:dyDescent="0.25">
      <c r="A1368" t="str">
        <v>3/20/13</v>
      </c>
      <c r="B1368">
        <v>22.55</v>
      </c>
      <c r="C1368">
        <v>22.6</v>
      </c>
      <c r="D1368" s="1">
        <v>22.2</v>
      </c>
      <c r="E1368">
        <v>22.55</v>
      </c>
      <c r="F1368">
        <v>22.55</v>
      </c>
      <c r="G1368">
        <v>1.1108055861441011</v>
      </c>
      <c r="H1368">
        <v>22.53</v>
      </c>
      <c r="I1368">
        <v>22.833334000000001</v>
      </c>
      <c r="J1368">
        <v>22.87</v>
      </c>
      <c r="K1368">
        <v>22.885000000000002</v>
      </c>
      <c r="L1368">
        <v>23.036539999999999</v>
      </c>
      <c r="M1368">
        <v>41.090679999999999</v>
      </c>
      <c r="N1368" s="1">
        <f>-100*(_xll.FDS($A$1,"P_PRICE_HIGH("&amp;A1368&amp;","&amp;A1368&amp;"-14D,,,,""PRICE"",""INTRA"")") - B1368)/(_xll.FDS($A$1,"P_PRICE_HIGH("&amp;A1368&amp;","&amp;A1368&amp;"-14D,,,,""PRICE"",""INTRA"")") - _xll.FDS($A$1,"P_PRICE_LOW("&amp;A1368&amp;","&amp;A1368&amp;"-14D,,,,""PRICE"",""INTRA"")"))</f>
        <v>-1806.9441420707258</v>
      </c>
      <c r="O1368">
        <v>-310</v>
      </c>
      <c r="P1368">
        <v>1.4535496562018999</v>
      </c>
      <c r="Q1368">
        <v>1.3104501537685169</v>
      </c>
      <c r="R1368">
        <v>8.8427099070663875</v>
      </c>
      <c r="S1368">
        <v>8.3732147866688003</v>
      </c>
      <c r="T1368">
        <v>12.429241471825639</v>
      </c>
      <c r="U1368">
        <v>11.026633338968971</v>
      </c>
      <c r="V1368">
        <v>3.2917509744011459</v>
      </c>
      <c r="W1368">
        <v>3.6575496101941551</v>
      </c>
      <c r="X1368">
        <v>91.603378624615928</v>
      </c>
      <c r="Y1368">
        <v>38.348464712682599</v>
      </c>
      <c r="Z1368">
        <v>0.25958130043361077</v>
      </c>
      <c r="AA1368">
        <v>9.2337785406621542</v>
      </c>
      <c r="AB1368">
        <v>9.547205264416629</v>
      </c>
      <c r="AC1368">
        <v>10.49824659004268</v>
      </c>
      <c r="AD1368">
        <v>11.74337421901591</v>
      </c>
      <c r="AE1368">
        <v>64.887003082789334</v>
      </c>
    </row>
    <row r="1369" spans="1:31" x14ac:dyDescent="0.25">
      <c r="A1369" t="str">
        <v>3/21/13</v>
      </c>
      <c r="B1369">
        <v>22.5</v>
      </c>
      <c r="C1369">
        <v>22.65</v>
      </c>
      <c r="D1369" s="1">
        <v>22.45</v>
      </c>
      <c r="E1369">
        <v>22.5</v>
      </c>
      <c r="F1369">
        <v>22.5</v>
      </c>
      <c r="G1369">
        <v>1.052589696367487</v>
      </c>
      <c r="H1369">
        <v>22.46</v>
      </c>
      <c r="I1369">
        <v>22.8125</v>
      </c>
      <c r="J1369">
        <v>22.823333999999999</v>
      </c>
      <c r="K1369">
        <v>22.855</v>
      </c>
      <c r="L1369">
        <v>22.998076999999999</v>
      </c>
      <c r="M1369">
        <v>40.252212999999998</v>
      </c>
      <c r="N1369" s="1">
        <f>-100*(_xll.FDS($A$1,"P_PRICE_HIGH("&amp;A1369&amp;","&amp;A1369&amp;"-14D,,,,""PRICE"",""INTRA"")") - B1369)/(_xll.FDS($A$1,"P_PRICE_HIGH("&amp;A1369&amp;","&amp;A1369&amp;"-14D,,,,""PRICE"",""INTRA"")") - _xll.FDS($A$1,"P_PRICE_LOW("&amp;A1369&amp;","&amp;A1369&amp;"-14D,,,,""PRICE"",""INTRA"")"))</f>
        <v>-1806.9480297328412</v>
      </c>
      <c r="O1369">
        <v>-316</v>
      </c>
      <c r="P1369">
        <v>1.4531777429250869</v>
      </c>
      <c r="Q1369">
        <v>1.3103362903657041</v>
      </c>
      <c r="R1369">
        <v>8.8376418909294312</v>
      </c>
      <c r="S1369">
        <v>8.3548784910177751</v>
      </c>
      <c r="T1369">
        <v>12.42943161237041</v>
      </c>
      <c r="U1369">
        <v>11.04182764195296</v>
      </c>
      <c r="V1369">
        <v>3.2923902432326888</v>
      </c>
      <c r="W1369">
        <v>3.6562577051053782</v>
      </c>
      <c r="X1369">
        <v>16.34328603701206</v>
      </c>
      <c r="Y1369">
        <v>38.353294755935593</v>
      </c>
      <c r="Z1369">
        <v>0.23348730917147309</v>
      </c>
      <c r="AA1369">
        <v>9.2538511462799864</v>
      </c>
      <c r="AB1369">
        <v>9.3860255010671594</v>
      </c>
      <c r="AC1369">
        <v>10.50313510031253</v>
      </c>
      <c r="AD1369">
        <v>11.740684387571079</v>
      </c>
      <c r="AE1369">
        <v>65.034580033724041</v>
      </c>
    </row>
    <row r="1370" spans="1:31" x14ac:dyDescent="0.25">
      <c r="A1370" t="str">
        <v>3/22/13</v>
      </c>
      <c r="B1370">
        <v>22.4</v>
      </c>
      <c r="C1370">
        <v>22.5</v>
      </c>
      <c r="D1370" s="1">
        <v>22.3</v>
      </c>
      <c r="E1370">
        <v>22.4</v>
      </c>
      <c r="F1370">
        <v>22.4</v>
      </c>
      <c r="G1370">
        <v>1.0527682048250511</v>
      </c>
      <c r="H1370">
        <v>22.39</v>
      </c>
      <c r="I1370">
        <v>22.766666000000001</v>
      </c>
      <c r="J1370">
        <v>22.776667</v>
      </c>
      <c r="K1370">
        <v>22.824999999999999</v>
      </c>
      <c r="L1370">
        <v>22.95</v>
      </c>
      <c r="M1370">
        <v>38.557609999999997</v>
      </c>
      <c r="N1370" s="1">
        <f>-100*(_xll.FDS($A$1,"P_PRICE_HIGH("&amp;A1370&amp;","&amp;A1370&amp;"-14D,,,,""PRICE"",""INTRA"")") - B1370)/(_xll.FDS($A$1,"P_PRICE_HIGH("&amp;A1370&amp;","&amp;A1370&amp;"-14D,,,,""PRICE"",""INTRA"")") - _xll.FDS($A$1,"P_PRICE_LOW("&amp;A1370&amp;","&amp;A1370&amp;"-14D,,,,""PRICE"",""INTRA"")"))</f>
        <v>-1806.9558050570722</v>
      </c>
      <c r="O1370">
        <v>-328</v>
      </c>
      <c r="P1370">
        <v>1.450779737774373</v>
      </c>
      <c r="Q1370">
        <v>1.301161541491243</v>
      </c>
      <c r="R1370">
        <v>8.8340157459145932</v>
      </c>
      <c r="S1370">
        <v>8.3601262827864371</v>
      </c>
      <c r="T1370">
        <v>12.44318215039775</v>
      </c>
      <c r="U1370">
        <v>11.115225400627351</v>
      </c>
      <c r="V1370">
        <v>3.3012090948447299</v>
      </c>
      <c r="W1370">
        <v>3.6938965672323398</v>
      </c>
      <c r="X1370">
        <v>26.887684908159539</v>
      </c>
      <c r="Y1370">
        <v>38.527961513823577</v>
      </c>
      <c r="Z1370">
        <v>-2.3367207846562991E-2</v>
      </c>
      <c r="AA1370">
        <v>9.828763693539095</v>
      </c>
      <c r="AB1370">
        <v>9.4110755095464302</v>
      </c>
      <c r="AC1370">
        <v>10.44381056029874</v>
      </c>
      <c r="AD1370">
        <v>11.724308925704641</v>
      </c>
      <c r="AE1370">
        <v>65.193779110202669</v>
      </c>
    </row>
    <row r="1371" spans="1:31" x14ac:dyDescent="0.25">
      <c r="A1371" t="str">
        <v>3/25/13</v>
      </c>
      <c r="B1371">
        <v>22.55</v>
      </c>
      <c r="C1371">
        <v>22.65</v>
      </c>
      <c r="D1371" s="1">
        <v>22.45</v>
      </c>
      <c r="E1371">
        <v>22.55</v>
      </c>
      <c r="F1371">
        <v>22.55</v>
      </c>
      <c r="G1371">
        <v>1.0653704703108211</v>
      </c>
      <c r="H1371">
        <v>22.44</v>
      </c>
      <c r="I1371">
        <v>22.729165999999999</v>
      </c>
      <c r="J1371">
        <v>22.763334</v>
      </c>
      <c r="K1371">
        <v>22.8</v>
      </c>
      <c r="L1371">
        <v>22.907692000000001</v>
      </c>
      <c r="M1371">
        <v>42.470055000000002</v>
      </c>
      <c r="N1371" s="1">
        <f>-100*(_xll.FDS($A$1,"P_PRICE_HIGH("&amp;A1371&amp;","&amp;A1371&amp;"-14D,,,,""PRICE"",""INTRA"")") - B1371)/(_xll.FDS($A$1,"P_PRICE_HIGH("&amp;A1371&amp;","&amp;A1371&amp;"-14D,,,,""PRICE"",""INTRA"")") - _xll.FDS($A$1,"P_PRICE_LOW("&amp;A1371&amp;","&amp;A1371&amp;"-14D,,,,""PRICE"",""INTRA"")"))</f>
        <v>-1806.9441420707258</v>
      </c>
      <c r="O1371">
        <v>-318</v>
      </c>
      <c r="P1371">
        <v>1.452098119646464</v>
      </c>
      <c r="Q1371">
        <v>1.311507688564101</v>
      </c>
      <c r="R1371">
        <v>8.8289198059925287</v>
      </c>
      <c r="S1371">
        <v>8.3468978673591536</v>
      </c>
      <c r="T1371">
        <v>12.430139615979799</v>
      </c>
      <c r="U1371">
        <v>11.1018132438238</v>
      </c>
      <c r="V1371">
        <v>3.299826962515763</v>
      </c>
      <c r="W1371">
        <v>3.673757591180749</v>
      </c>
      <c r="X1371">
        <v>80.790761474639027</v>
      </c>
      <c r="Y1371">
        <v>38.587511703559223</v>
      </c>
      <c r="Z1371">
        <v>0.1583763545662549</v>
      </c>
      <c r="AA1371">
        <v>9.7049356502827298</v>
      </c>
      <c r="AB1371">
        <v>9.4943301892447529</v>
      </c>
      <c r="AC1371">
        <v>10.517470781379011</v>
      </c>
      <c r="AD1371">
        <v>11.732393929046239</v>
      </c>
      <c r="AE1371">
        <v>65.01694828089704</v>
      </c>
    </row>
    <row r="1372" spans="1:31" x14ac:dyDescent="0.25">
      <c r="A1372" t="str">
        <v>3/26/13</v>
      </c>
      <c r="B1372">
        <v>22.6</v>
      </c>
      <c r="C1372">
        <v>22.65</v>
      </c>
      <c r="D1372" s="1">
        <v>22.35</v>
      </c>
      <c r="E1372">
        <v>22.6</v>
      </c>
      <c r="F1372">
        <v>22.6</v>
      </c>
      <c r="G1372">
        <v>1.013174065840533</v>
      </c>
      <c r="H1372">
        <v>22.52</v>
      </c>
      <c r="I1372">
        <v>22.666665999999999</v>
      </c>
      <c r="J1372">
        <v>22.753333999999999</v>
      </c>
      <c r="K1372">
        <v>22.795000000000002</v>
      </c>
      <c r="L1372">
        <v>22.869230000000002</v>
      </c>
      <c r="M1372">
        <v>43.755702999999997</v>
      </c>
      <c r="N1372" s="1">
        <f>-100*(_xll.FDS($A$1,"P_PRICE_HIGH("&amp;A1372&amp;","&amp;A1372&amp;"-14D,,,,""PRICE"",""INTRA"")") - B1372)/(_xll.FDS($A$1,"P_PRICE_HIGH("&amp;A1372&amp;","&amp;A1372&amp;"-14D,,,,""PRICE"",""INTRA"")") - _xll.FDS($A$1,"P_PRICE_LOW("&amp;A1372&amp;","&amp;A1372&amp;"-14D,,,,""PRICE"",""INTRA"")"))</f>
        <v>-1806.9402544086104</v>
      </c>
      <c r="O1372">
        <v>-313</v>
      </c>
      <c r="P1372">
        <v>1.4515885842263141</v>
      </c>
      <c r="Q1372">
        <v>1.310861079750284</v>
      </c>
      <c r="R1372">
        <v>8.8258566680384405</v>
      </c>
      <c r="S1372">
        <v>8.3591777196774544</v>
      </c>
      <c r="T1372">
        <v>12.42736525841552</v>
      </c>
      <c r="U1372">
        <v>11.10116401316594</v>
      </c>
      <c r="V1372">
        <v>3.301611016375698</v>
      </c>
      <c r="W1372">
        <v>3.674974739901494</v>
      </c>
      <c r="X1372">
        <v>55.181720995337912</v>
      </c>
      <c r="Y1372">
        <v>38.636233266939222</v>
      </c>
      <c r="Z1372">
        <v>6.0413840266715618E-2</v>
      </c>
      <c r="AA1372">
        <v>9.627325405678274</v>
      </c>
      <c r="AB1372">
        <v>9.4355665334861669</v>
      </c>
      <c r="AC1372">
        <v>10.52677918034412</v>
      </c>
      <c r="AD1372">
        <v>11.73135920426529</v>
      </c>
      <c r="AE1372">
        <v>64.870413215306115</v>
      </c>
    </row>
    <row r="1373" spans="1:31" x14ac:dyDescent="0.25">
      <c r="A1373" t="str">
        <v>3/27/13</v>
      </c>
      <c r="B1373">
        <v>22.7</v>
      </c>
      <c r="C1373">
        <v>22.85</v>
      </c>
      <c r="D1373" s="1">
        <v>22.65</v>
      </c>
      <c r="E1373">
        <v>22.75</v>
      </c>
      <c r="F1373">
        <v>22.75</v>
      </c>
      <c r="G1373">
        <v>1.0132207147854451</v>
      </c>
      <c r="H1373">
        <v>22.55</v>
      </c>
      <c r="I1373">
        <v>22.612500000000001</v>
      </c>
      <c r="J1373">
        <v>22.736666</v>
      </c>
      <c r="K1373">
        <v>22.79</v>
      </c>
      <c r="L1373">
        <v>22.84423</v>
      </c>
      <c r="M1373">
        <v>46.338585000000002</v>
      </c>
      <c r="N1373" s="1">
        <f>-100*(_xll.FDS($A$1,"P_PRICE_HIGH("&amp;A1373&amp;","&amp;A1373&amp;"-14D,,,,""PRICE"",""INTRA"")") - B1373)/(_xll.FDS($A$1,"P_PRICE_HIGH("&amp;A1373&amp;","&amp;A1373&amp;"-14D,,,,""PRICE"",""INTRA"")") - _xll.FDS($A$1,"P_PRICE_LOW("&amp;A1373&amp;","&amp;A1373&amp;"-14D,,,,""PRICE"",""INTRA"")"))</f>
        <v>-1806.9324790843793</v>
      </c>
      <c r="O1373">
        <v>-293</v>
      </c>
      <c r="P1373">
        <v>1.4529054133295121</v>
      </c>
      <c r="Q1373">
        <v>1.317513295329239</v>
      </c>
      <c r="R1373">
        <v>8.8357215122274635</v>
      </c>
      <c r="S1373">
        <v>8.4062217468048068</v>
      </c>
      <c r="T1373">
        <v>12.45651178450357</v>
      </c>
      <c r="U1373">
        <v>11.231304741901249</v>
      </c>
      <c r="V1373">
        <v>3.2977202691731389</v>
      </c>
      <c r="W1373">
        <v>3.6525909130941798</v>
      </c>
      <c r="X1373">
        <v>88.04909096989546</v>
      </c>
      <c r="Y1373">
        <v>38.640696736550638</v>
      </c>
      <c r="Z1373">
        <v>0.18555346877842019</v>
      </c>
      <c r="AA1373">
        <v>8.4384830019155093</v>
      </c>
      <c r="AB1373">
        <v>9.5387813634329977</v>
      </c>
      <c r="AC1373">
        <v>10.592439397096401</v>
      </c>
      <c r="AD1373">
        <v>11.74475683751346</v>
      </c>
      <c r="AE1373">
        <v>64.746771077518744</v>
      </c>
    </row>
    <row r="1374" spans="1:31" x14ac:dyDescent="0.25">
      <c r="A1374" t="str">
        <v>3/28/13</v>
      </c>
      <c r="B1374">
        <v>22.6</v>
      </c>
      <c r="C1374">
        <v>22.65</v>
      </c>
      <c r="D1374" s="1">
        <v>22.4</v>
      </c>
      <c r="E1374">
        <v>22.6</v>
      </c>
      <c r="F1374">
        <v>22.6</v>
      </c>
      <c r="G1374">
        <v>0.92742622104627725</v>
      </c>
      <c r="H1374">
        <v>22.57</v>
      </c>
      <c r="I1374">
        <v>22.566668</v>
      </c>
      <c r="J1374">
        <v>22.71</v>
      </c>
      <c r="K1374">
        <v>22.76</v>
      </c>
      <c r="L1374">
        <v>22.809615999999998</v>
      </c>
      <c r="M1374">
        <v>44.154899999999998</v>
      </c>
      <c r="N1374" s="1">
        <f>-100*(_xll.FDS($A$1,"P_PRICE_HIGH("&amp;A1374&amp;","&amp;A1374&amp;"-14D,,,,""PRICE"",""INTRA"")") - B1374)/(_xll.FDS($A$1,"P_PRICE_HIGH("&amp;A1374&amp;","&amp;A1374&amp;"-14D,,,,""PRICE"",""INTRA"")") - _xll.FDS($A$1,"P_PRICE_LOW("&amp;A1374&amp;","&amp;A1374&amp;"-14D,,,,""PRICE"",""INTRA"")"))</f>
        <v>-1806.9402544086104</v>
      </c>
      <c r="O1374">
        <v>-319</v>
      </c>
      <c r="P1374">
        <v>1.4493462393709491</v>
      </c>
      <c r="Q1374">
        <v>1.3042746172906221</v>
      </c>
      <c r="R1374">
        <v>8.820108742517732</v>
      </c>
      <c r="S1374">
        <v>8.3442416489435978</v>
      </c>
      <c r="T1374">
        <v>12.438634811729431</v>
      </c>
      <c r="U1374">
        <v>11.16850437604165</v>
      </c>
      <c r="V1374">
        <v>3.3064689291562339</v>
      </c>
      <c r="W1374">
        <v>3.687357402055595</v>
      </c>
      <c r="X1374">
        <v>10.543713232510809</v>
      </c>
      <c r="Y1374">
        <v>38.61990953673785</v>
      </c>
      <c r="Z1374">
        <v>0.22028826138197841</v>
      </c>
      <c r="AA1374">
        <v>8.502035615437471</v>
      </c>
      <c r="AB1374">
        <v>9.4069846663139689</v>
      </c>
      <c r="AC1374">
        <v>10.487035150430421</v>
      </c>
      <c r="AD1374">
        <v>11.71571056204529</v>
      </c>
      <c r="AE1374">
        <v>64.646877396896244</v>
      </c>
    </row>
    <row r="1375" spans="1:31" x14ac:dyDescent="0.25">
      <c r="A1375" t="str">
        <v>4/02/13</v>
      </c>
      <c r="B1375">
        <v>22.7</v>
      </c>
      <c r="C1375">
        <v>22.75</v>
      </c>
      <c r="D1375" s="1">
        <v>22.45</v>
      </c>
      <c r="E1375">
        <v>22.7</v>
      </c>
      <c r="F1375">
        <v>22.7</v>
      </c>
      <c r="G1375">
        <v>0.93305725467493195</v>
      </c>
      <c r="H1375">
        <v>22.63</v>
      </c>
      <c r="I1375">
        <v>22.558332</v>
      </c>
      <c r="J1375">
        <v>22.666665999999999</v>
      </c>
      <c r="K1375">
        <v>22.74</v>
      </c>
      <c r="L1375">
        <v>22.794231</v>
      </c>
      <c r="M1375">
        <v>46.852130000000002</v>
      </c>
      <c r="N1375" s="1">
        <f>-100*(_xll.FDS($A$1,"P_PRICE_HIGH("&amp;A1375&amp;","&amp;A1375&amp;"-14D,,,,""PRICE"",""INTRA"")") - B1375)/(_xll.FDS($A$1,"P_PRICE_HIGH("&amp;A1375&amp;","&amp;A1375&amp;"-14D,,,,""PRICE"",""INTRA"")") - _xll.FDS($A$1,"P_PRICE_LOW("&amp;A1375&amp;","&amp;A1375&amp;"-14D,,,,""PRICE"",""INTRA"")"))</f>
        <v>-1806.9324790843793</v>
      </c>
      <c r="O1375">
        <v>-307</v>
      </c>
      <c r="P1375">
        <v>1.447791340833543</v>
      </c>
      <c r="Q1375">
        <v>1.3052435456014571</v>
      </c>
      <c r="R1375">
        <v>8.8148315926176402</v>
      </c>
      <c r="S1375">
        <v>8.3403159384312175</v>
      </c>
      <c r="T1375">
        <v>12.42052476298943</v>
      </c>
      <c r="U1375">
        <v>11.157687341058301</v>
      </c>
      <c r="V1375">
        <v>3.3135776580444629</v>
      </c>
      <c r="W1375">
        <v>3.696310620673577</v>
      </c>
      <c r="X1375">
        <v>21.552644074208661</v>
      </c>
      <c r="Y1375">
        <v>38.683123763781268</v>
      </c>
      <c r="Z1375">
        <v>0.33652950553319688</v>
      </c>
      <c r="AA1375">
        <v>9.0253708505036805</v>
      </c>
      <c r="AB1375">
        <v>9.1700950417174543</v>
      </c>
      <c r="AC1375">
        <v>10.478714836398151</v>
      </c>
      <c r="AD1375">
        <v>11.697284973998171</v>
      </c>
      <c r="AE1375">
        <v>64.525462469930318</v>
      </c>
    </row>
    <row r="1376" spans="1:31" x14ac:dyDescent="0.25">
      <c r="A1376" t="str">
        <v>4/03/13</v>
      </c>
      <c r="B1376">
        <v>22.6</v>
      </c>
      <c r="C1376">
        <v>22.75</v>
      </c>
      <c r="D1376" s="1">
        <v>22.55</v>
      </c>
      <c r="E1376">
        <v>22.65</v>
      </c>
      <c r="F1376">
        <v>22.65</v>
      </c>
      <c r="G1376">
        <v>0.87467152510128199</v>
      </c>
      <c r="H1376">
        <v>22.64</v>
      </c>
      <c r="I1376">
        <v>22.537500000000001</v>
      </c>
      <c r="J1376">
        <v>22.616667</v>
      </c>
      <c r="K1376">
        <v>22.732500000000002</v>
      </c>
      <c r="L1376">
        <v>22.778846999999999</v>
      </c>
      <c r="M1376">
        <v>44.535666999999997</v>
      </c>
      <c r="N1376" s="1">
        <f>-100*(_xll.FDS($A$1,"P_PRICE_HIGH("&amp;A1376&amp;","&amp;A1376&amp;"-14D,,,,""PRICE"",""INTRA"")") - B1376)/(_xll.FDS($A$1,"P_PRICE_HIGH("&amp;A1376&amp;","&amp;A1376&amp;"-14D,,,,""PRICE"",""INTRA"")") - _xll.FDS($A$1,"P_PRICE_LOW("&amp;A1376&amp;","&amp;A1376&amp;"-14D,,,,""PRICE"",""INTRA"")"))</f>
        <v>-1806.9402544086104</v>
      </c>
      <c r="O1376">
        <v>-320</v>
      </c>
      <c r="P1376">
        <v>1.447323637653547</v>
      </c>
      <c r="Q1376">
        <v>1.30476579438527</v>
      </c>
      <c r="R1376">
        <v>8.8114666313833077</v>
      </c>
      <c r="S1376">
        <v>8.3301150567348152</v>
      </c>
      <c r="T1376">
        <v>12.418158645942089</v>
      </c>
      <c r="U1376">
        <v>11.161582504318019</v>
      </c>
      <c r="V1376">
        <v>3.314637243392478</v>
      </c>
      <c r="W1376">
        <v>3.6964220333744571</v>
      </c>
      <c r="X1376">
        <v>13.344203376387631</v>
      </c>
      <c r="Y1376">
        <v>38.67628991483874</v>
      </c>
      <c r="Z1376">
        <v>0.27987870828431238</v>
      </c>
      <c r="AA1376">
        <v>8.9979330744910566</v>
      </c>
      <c r="AB1376">
        <v>9.1810359594604076</v>
      </c>
      <c r="AC1376">
        <v>10.47658874364406</v>
      </c>
      <c r="AD1376">
        <v>11.693804670433559</v>
      </c>
      <c r="AE1376">
        <v>64.526680996748397</v>
      </c>
    </row>
    <row r="1377" spans="1:31" x14ac:dyDescent="0.25">
      <c r="A1377" t="str">
        <v>4/05/13</v>
      </c>
      <c r="B1377">
        <v>22</v>
      </c>
      <c r="C1377">
        <v>22.55</v>
      </c>
      <c r="D1377" s="1">
        <v>21.9</v>
      </c>
      <c r="E1377">
        <v>22</v>
      </c>
      <c r="F1377">
        <v>22</v>
      </c>
      <c r="G1377">
        <v>1.0572077061833269</v>
      </c>
      <c r="H1377">
        <v>22.52</v>
      </c>
      <c r="I1377">
        <v>22.475000000000001</v>
      </c>
      <c r="J1377">
        <v>22.54</v>
      </c>
      <c r="K1377">
        <v>22.695</v>
      </c>
      <c r="L1377">
        <v>22.738461999999998</v>
      </c>
      <c r="M1377">
        <v>33.752659999999999</v>
      </c>
      <c r="N1377" s="1">
        <f>-100*(_xll.FDS($A$1,"P_PRICE_HIGH("&amp;A1377&amp;","&amp;A1377&amp;"-14D,,,,""PRICE"",""INTRA"")") - B1377)/(_xll.FDS($A$1,"P_PRICE_HIGH("&amp;A1377&amp;","&amp;A1377&amp;"-14D,,,,""PRICE"",""INTRA"")") - _xll.FDS($A$1,"P_PRICE_LOW("&amp;A1377&amp;","&amp;A1377&amp;"-14D,,,,""PRICE"",""INTRA"")"))</f>
        <v>-1910.0313898350362</v>
      </c>
      <c r="O1377">
        <v>-368</v>
      </c>
      <c r="P1377">
        <v>1.436635221252097</v>
      </c>
      <c r="Q1377">
        <v>1.267181552446194</v>
      </c>
      <c r="R1377">
        <v>8.7630334045162535</v>
      </c>
      <c r="S1377">
        <v>8.1463519329721645</v>
      </c>
      <c r="T1377">
        <v>12.360712274275301</v>
      </c>
      <c r="U1377">
        <v>10.971781038995459</v>
      </c>
      <c r="V1377">
        <v>3.3448316525809711</v>
      </c>
      <c r="W1377">
        <v>3.8070976664597249</v>
      </c>
      <c r="X1377">
        <v>0.26851496784943002</v>
      </c>
      <c r="Y1377">
        <v>38.638684078997613</v>
      </c>
      <c r="Z1377">
        <v>0.4982102583121385</v>
      </c>
      <c r="AA1377">
        <v>9.9273122107027092</v>
      </c>
      <c r="AB1377">
        <v>9.4033734448297128</v>
      </c>
      <c r="AC1377">
        <v>10.162537730539089</v>
      </c>
      <c r="AD1377">
        <v>11.60562561650287</v>
      </c>
      <c r="AE1377">
        <v>64.88270898574082</v>
      </c>
    </row>
    <row r="1378" spans="1:31" x14ac:dyDescent="0.25">
      <c r="A1378" t="str">
        <v>4/08/13</v>
      </c>
      <c r="B1378">
        <v>22</v>
      </c>
      <c r="C1378">
        <v>22.05</v>
      </c>
      <c r="D1378" s="1">
        <v>21.85</v>
      </c>
      <c r="E1378">
        <v>22</v>
      </c>
      <c r="F1378">
        <v>22</v>
      </c>
      <c r="G1378">
        <v>1.0295180205892589</v>
      </c>
      <c r="H1378">
        <v>22.38</v>
      </c>
      <c r="I1378">
        <v>22.45</v>
      </c>
      <c r="J1378">
        <v>22.486666</v>
      </c>
      <c r="K1378">
        <v>22.647500000000001</v>
      </c>
      <c r="L1378">
        <v>22.711538000000001</v>
      </c>
      <c r="M1378">
        <v>33.752659999999999</v>
      </c>
      <c r="N1378" s="1">
        <f>-100*(_xll.FDS($A$1,"P_PRICE_HIGH("&amp;A1378&amp;","&amp;A1378&amp;"-14D,,,,""PRICE"",""INTRA"")") - B1378)/(_xll.FDS($A$1,"P_PRICE_HIGH("&amp;A1378&amp;","&amp;A1378&amp;"-14D,,,,""PRICE"",""INTRA"")") - _xll.FDS($A$1,"P_PRICE_LOW("&amp;A1378&amp;","&amp;A1378&amp;"-14D,,,,""PRICE"",""INTRA"")"))</f>
        <v>-1917.925767501391</v>
      </c>
      <c r="O1378">
        <v>-373</v>
      </c>
      <c r="P1378">
        <v>1.435340494297537</v>
      </c>
      <c r="Q1378">
        <v>1.267369017779356</v>
      </c>
      <c r="R1378">
        <v>8.7599911498261029</v>
      </c>
      <c r="S1378">
        <v>8.1499127439286507</v>
      </c>
      <c r="T1378">
        <v>12.34691409618833</v>
      </c>
      <c r="U1378">
        <v>10.962912512009749</v>
      </c>
      <c r="V1378">
        <v>3.3468227287266492</v>
      </c>
      <c r="W1378">
        <v>3.799367457533263</v>
      </c>
      <c r="X1378">
        <v>36.783560374093753</v>
      </c>
      <c r="Y1378">
        <v>38.578765893243833</v>
      </c>
      <c r="Z1378">
        <v>0.48548363836078717</v>
      </c>
      <c r="AA1378">
        <v>9.632248135722083</v>
      </c>
      <c r="AB1378">
        <v>9.4204370578151959</v>
      </c>
      <c r="AC1378">
        <v>10.167468629263039</v>
      </c>
      <c r="AD1378">
        <v>11.595658115526669</v>
      </c>
      <c r="AE1378">
        <v>64.780842445746472</v>
      </c>
    </row>
    <row r="1379" spans="1:31" x14ac:dyDescent="0.25">
      <c r="A1379" t="str">
        <v>4/09/13</v>
      </c>
      <c r="B1379">
        <v>22.15</v>
      </c>
      <c r="C1379">
        <v>22.25</v>
      </c>
      <c r="D1379" s="1">
        <v>22</v>
      </c>
      <c r="E1379">
        <v>22.15</v>
      </c>
      <c r="F1379">
        <v>22.15</v>
      </c>
      <c r="G1379">
        <v>1.04471595463911</v>
      </c>
      <c r="H1379">
        <v>22.29</v>
      </c>
      <c r="I1379">
        <v>22.445833</v>
      </c>
      <c r="J1379">
        <v>22.44</v>
      </c>
      <c r="K1379">
        <v>22.605</v>
      </c>
      <c r="L1379">
        <v>22.686539</v>
      </c>
      <c r="M1379">
        <v>38.098205999999998</v>
      </c>
      <c r="N1379" s="1">
        <f>-100*(_xll.FDS($A$1,"P_PRICE_HIGH("&amp;A1379&amp;","&amp;A1379&amp;"-14D,,,,""PRICE"",""INTRA"")") - B1379)/(_xll.FDS($A$1,"P_PRICE_HIGH("&amp;A1379&amp;","&amp;A1379&amp;"-14D,,,,""PRICE"",""INTRA"")") - _xll.FDS($A$1,"P_PRICE_LOW("&amp;A1379&amp;","&amp;A1379&amp;"-14D,,,,""PRICE"",""INTRA"")"))</f>
        <v>-1917.9131371987685</v>
      </c>
      <c r="O1379">
        <v>-339</v>
      </c>
      <c r="P1379">
        <v>1.436747176569704</v>
      </c>
      <c r="Q1379">
        <v>1.2740808429792021</v>
      </c>
      <c r="R1379">
        <v>8.7806287528420022</v>
      </c>
      <c r="S1379">
        <v>8.232385570772367</v>
      </c>
      <c r="T1379">
        <v>12.35568614905697</v>
      </c>
      <c r="U1379">
        <v>11.006665998622919</v>
      </c>
      <c r="V1379">
        <v>3.3428140634120709</v>
      </c>
      <c r="W1379">
        <v>3.780258252777883</v>
      </c>
      <c r="X1379">
        <v>93.694537739169775</v>
      </c>
      <c r="Y1379">
        <v>38.601251080995581</v>
      </c>
      <c r="Z1379">
        <v>0.46676691199840598</v>
      </c>
      <c r="AA1379">
        <v>9.5024349533202539</v>
      </c>
      <c r="AB1379">
        <v>9.4321887441257193</v>
      </c>
      <c r="AC1379">
        <v>10.225004269380751</v>
      </c>
      <c r="AD1379">
        <v>11.607948050930441</v>
      </c>
      <c r="AE1379">
        <v>64.71021123162673</v>
      </c>
    </row>
    <row r="1380" spans="1:31" x14ac:dyDescent="0.25">
      <c r="A1380" t="str">
        <v>4/10/13</v>
      </c>
      <c r="B1380">
        <v>22.3</v>
      </c>
      <c r="C1380">
        <v>22.3</v>
      </c>
      <c r="D1380" s="1">
        <v>22.1</v>
      </c>
      <c r="E1380">
        <v>22.3</v>
      </c>
      <c r="F1380">
        <v>22.3</v>
      </c>
      <c r="G1380">
        <v>0.98841474819545794</v>
      </c>
      <c r="H1380">
        <v>22.21</v>
      </c>
      <c r="I1380">
        <v>22.425000000000001</v>
      </c>
      <c r="J1380">
        <v>22.41</v>
      </c>
      <c r="K1380">
        <v>22.552499999999998</v>
      </c>
      <c r="L1380">
        <v>22.651921999999999</v>
      </c>
      <c r="M1380">
        <v>42.18253</v>
      </c>
      <c r="N1380" s="1">
        <f>-100*(_xll.FDS($A$1,"P_PRICE_HIGH("&amp;A1380&amp;","&amp;A1380&amp;"-14D,,,,""PRICE"",""INTRA"")") - B1380)/(_xll.FDS($A$1,"P_PRICE_HIGH("&amp;A1380&amp;","&amp;A1380&amp;"-14D,,,,""PRICE"",""INTRA"")") - _xll.FDS($A$1,"P_PRICE_LOW("&amp;A1380&amp;","&amp;A1380&amp;"-14D,,,,""PRICE"",""INTRA"")"))</f>
        <v>-2453.5680024418966</v>
      </c>
      <c r="O1380">
        <v>-316</v>
      </c>
      <c r="P1380">
        <v>1.438675333492035</v>
      </c>
      <c r="Q1380">
        <v>1.2822834734245261</v>
      </c>
      <c r="R1380">
        <v>8.7954508744809381</v>
      </c>
      <c r="S1380">
        <v>8.2881300784261747</v>
      </c>
      <c r="T1380">
        <v>12.364768061922041</v>
      </c>
      <c r="U1380">
        <v>11.048611041266</v>
      </c>
      <c r="V1380">
        <v>3.3369788135451381</v>
      </c>
      <c r="W1380">
        <v>3.757987002632067</v>
      </c>
      <c r="X1380">
        <v>60.598465346741023</v>
      </c>
      <c r="Y1380">
        <v>38.610261413084103</v>
      </c>
      <c r="Z1380">
        <v>0.56217079786832258</v>
      </c>
      <c r="AA1380">
        <v>9.501280311721338</v>
      </c>
      <c r="AB1380">
        <v>9.5314896300188234</v>
      </c>
      <c r="AC1380">
        <v>10.288872296400999</v>
      </c>
      <c r="AD1380">
        <v>11.622955495089521</v>
      </c>
      <c r="AE1380">
        <v>64.727098964681502</v>
      </c>
    </row>
    <row r="1381" spans="1:31" x14ac:dyDescent="0.25">
      <c r="A1381" t="str">
        <v>4/11/13</v>
      </c>
      <c r="B1381">
        <v>22.3</v>
      </c>
      <c r="C1381">
        <v>22.55</v>
      </c>
      <c r="D1381" s="1">
        <v>22.3</v>
      </c>
      <c r="E1381">
        <v>22.4</v>
      </c>
      <c r="F1381">
        <v>22.4</v>
      </c>
      <c r="G1381">
        <v>0.98841474819545794</v>
      </c>
      <c r="H1381">
        <v>22.15</v>
      </c>
      <c r="I1381">
        <v>22.408332999999999</v>
      </c>
      <c r="J1381">
        <v>22.41</v>
      </c>
      <c r="K1381">
        <v>22.5</v>
      </c>
      <c r="L1381">
        <v>22.621155000000002</v>
      </c>
      <c r="M1381">
        <v>42.18253</v>
      </c>
      <c r="N1381" s="1">
        <f>-100*(_xll.FDS($A$1,"P_PRICE_HIGH("&amp;A1381&amp;","&amp;A1381&amp;"-14D,,,,""PRICE"",""INTRA"")") - B1381)/(_xll.FDS($A$1,"P_PRICE_HIGH("&amp;A1381&amp;","&amp;A1381&amp;"-14D,,,,""PRICE"",""INTRA"")") - _xll.FDS($A$1,"P_PRICE_LOW("&amp;A1381&amp;","&amp;A1381&amp;"-14D,,,,""PRICE"",""INTRA"")"))</f>
        <v>-2453.5680024418966</v>
      </c>
      <c r="O1381">
        <v>-294</v>
      </c>
      <c r="P1381">
        <v>1.4394479742956261</v>
      </c>
      <c r="Q1381">
        <v>1.286497828002851</v>
      </c>
      <c r="R1381">
        <v>8.8074557450596203</v>
      </c>
      <c r="S1381">
        <v>8.3347796753617232</v>
      </c>
      <c r="T1381">
        <v>12.36393174529281</v>
      </c>
      <c r="U1381">
        <v>11.05763952613688</v>
      </c>
      <c r="V1381">
        <v>3.334693235483527</v>
      </c>
      <c r="W1381">
        <v>3.745851594503343</v>
      </c>
      <c r="X1381">
        <v>59.008960932800314</v>
      </c>
      <c r="Y1381">
        <v>38.602825004607723</v>
      </c>
      <c r="Z1381">
        <v>0.63346637204756484</v>
      </c>
      <c r="AA1381">
        <v>9.4471784294624541</v>
      </c>
      <c r="AB1381">
        <v>9.5385235391228989</v>
      </c>
      <c r="AC1381">
        <v>10.32035371202222</v>
      </c>
      <c r="AD1381">
        <v>11.62855687394085</v>
      </c>
      <c r="AE1381">
        <v>64.725401900870111</v>
      </c>
    </row>
    <row r="1382" spans="1:31" x14ac:dyDescent="0.25">
      <c r="A1382" t="str">
        <v>4/12/13</v>
      </c>
      <c r="B1382">
        <v>22.4</v>
      </c>
      <c r="C1382">
        <v>22.45</v>
      </c>
      <c r="D1382" s="1">
        <v>22.3</v>
      </c>
      <c r="E1382">
        <v>22.4</v>
      </c>
      <c r="F1382">
        <v>22.4</v>
      </c>
      <c r="G1382">
        <v>0.98778517079042738</v>
      </c>
      <c r="H1382">
        <v>22.23</v>
      </c>
      <c r="I1382">
        <v>22.408332999999999</v>
      </c>
      <c r="J1382">
        <v>22.423334000000001</v>
      </c>
      <c r="K1382">
        <v>22.462499999999999</v>
      </c>
      <c r="L1382">
        <v>22.607693000000001</v>
      </c>
      <c r="M1382">
        <v>44.988900000000001</v>
      </c>
      <c r="N1382" s="1">
        <f>-100*(_xll.FDS($A$1,"P_PRICE_HIGH("&amp;A1382&amp;","&amp;A1382&amp;"-14D,,,,""PRICE"",""INTRA"")") - B1382)/(_xll.FDS($A$1,"P_PRICE_HIGH("&amp;A1382&amp;","&amp;A1382&amp;"-14D,,,,""PRICE"",""INTRA"")") - _xll.FDS($A$1,"P_PRICE_LOW("&amp;A1382&amp;","&amp;A1382&amp;"-14D,,,,""PRICE"",""INTRA"")"))</f>
        <v>-2453.5571011206562</v>
      </c>
      <c r="O1382">
        <v>-295</v>
      </c>
      <c r="P1382">
        <v>1.4386508127941611</v>
      </c>
      <c r="Q1382">
        <v>1.285109613065009</v>
      </c>
      <c r="R1382">
        <v>8.8028314871145046</v>
      </c>
      <c r="S1382">
        <v>8.3209889535192474</v>
      </c>
      <c r="T1382">
        <v>12.35133383717338</v>
      </c>
      <c r="U1382">
        <v>11.028229698181571</v>
      </c>
      <c r="V1382">
        <v>3.3367979412962518</v>
      </c>
      <c r="W1382">
        <v>3.7498410005068039</v>
      </c>
      <c r="X1382">
        <v>30.225926508690289</v>
      </c>
      <c r="Y1382">
        <v>38.613283550696373</v>
      </c>
      <c r="Z1382">
        <v>0.63110858689966198</v>
      </c>
      <c r="AA1382">
        <v>9.2963714929089765</v>
      </c>
      <c r="AB1382">
        <v>9.5992451688267941</v>
      </c>
      <c r="AC1382">
        <v>10.312346720504969</v>
      </c>
      <c r="AD1382">
        <v>11.62342398810072</v>
      </c>
      <c r="AE1382">
        <v>64.694086724682805</v>
      </c>
    </row>
    <row r="1383" spans="1:31" x14ac:dyDescent="0.25">
      <c r="A1383" t="str">
        <v>4/15/13</v>
      </c>
      <c r="B1383">
        <v>22</v>
      </c>
      <c r="C1383">
        <v>22.3</v>
      </c>
      <c r="D1383" s="1">
        <v>21.95</v>
      </c>
      <c r="E1383">
        <v>22.05</v>
      </c>
      <c r="F1383">
        <v>22.05</v>
      </c>
      <c r="G1383">
        <v>1.009662145728647</v>
      </c>
      <c r="H1383">
        <v>22.23</v>
      </c>
      <c r="I1383">
        <v>22.362500000000001</v>
      </c>
      <c r="J1383">
        <v>22.386666999999999</v>
      </c>
      <c r="K1383">
        <v>22.422499999999999</v>
      </c>
      <c r="L1383">
        <v>22.578845999999999</v>
      </c>
      <c r="M1383">
        <v>37.208930000000002</v>
      </c>
      <c r="N1383" s="1">
        <f>-100*(_xll.FDS($A$1,"P_PRICE_HIGH("&amp;A1383&amp;","&amp;A1383&amp;"-14D,,,,""PRICE"",""INTRA"")") - B1383)/(_xll.FDS($A$1,"P_PRICE_HIGH("&amp;A1383&amp;","&amp;A1383&amp;"-14D,,,,""PRICE"",""INTRA"")") - _xll.FDS($A$1,"P_PRICE_LOW("&amp;A1383&amp;","&amp;A1383&amp;"-14D,,,,""PRICE"",""INTRA"")"))</f>
        <v>-2453.6007064056171</v>
      </c>
      <c r="O1383">
        <v>-339</v>
      </c>
      <c r="P1383">
        <v>1.431739290212694</v>
      </c>
      <c r="Q1383">
        <v>1.265618281600887</v>
      </c>
      <c r="R1383">
        <v>8.7611943444014813</v>
      </c>
      <c r="S1383">
        <v>8.1907763681050874</v>
      </c>
      <c r="T1383">
        <v>12.30118184211244</v>
      </c>
      <c r="U1383">
        <v>10.89281906596292</v>
      </c>
      <c r="V1383">
        <v>3.3560009045435391</v>
      </c>
      <c r="W1383">
        <v>3.807104374601876</v>
      </c>
      <c r="X1383">
        <v>1.768935960384852</v>
      </c>
      <c r="Y1383">
        <v>38.572681756299069</v>
      </c>
      <c r="Z1383">
        <v>0.74765130440083993</v>
      </c>
      <c r="AA1383">
        <v>9.6321966577903879</v>
      </c>
      <c r="AB1383">
        <v>9.5259739522405571</v>
      </c>
      <c r="AC1383">
        <v>10.14667461978852</v>
      </c>
      <c r="AD1383">
        <v>11.56423560038446</v>
      </c>
      <c r="AE1383">
        <v>64.720585006490751</v>
      </c>
    </row>
    <row r="1384" spans="1:31" x14ac:dyDescent="0.25">
      <c r="A1384" t="str">
        <v>4/16/13</v>
      </c>
      <c r="B1384">
        <v>21.95</v>
      </c>
      <c r="C1384">
        <v>22.1</v>
      </c>
      <c r="D1384" s="1">
        <v>21.75</v>
      </c>
      <c r="E1384">
        <v>21.95</v>
      </c>
      <c r="F1384">
        <v>21.95</v>
      </c>
      <c r="G1384">
        <v>1.005333991438266</v>
      </c>
      <c r="H1384">
        <v>22.19</v>
      </c>
      <c r="I1384">
        <v>22.308332</v>
      </c>
      <c r="J1384">
        <v>22.35</v>
      </c>
      <c r="K1384">
        <v>22.377500000000001</v>
      </c>
      <c r="L1384">
        <v>22.540384</v>
      </c>
      <c r="M1384">
        <v>36.362442000000001</v>
      </c>
      <c r="N1384" s="1">
        <f>-100*(_xll.FDS($A$1,"P_PRICE_HIGH("&amp;A1384&amp;","&amp;A1384&amp;"-14D,,,,""PRICE"",""INTRA"")") - B1384)/(_xll.FDS($A$1,"P_PRICE_HIGH("&amp;A1384&amp;","&amp;A1384&amp;"-14D,,,,""PRICE"",""INTRA"")") - _xll.FDS($A$1,"P_PRICE_LOW("&amp;A1384&amp;","&amp;A1384&amp;"-14D,,,,""PRICE"",""INTRA"")"))</f>
        <v>-2135.3478046374007</v>
      </c>
      <c r="O1384">
        <v>-352</v>
      </c>
      <c r="P1384">
        <v>1.429341304331174</v>
      </c>
      <c r="Q1384">
        <v>1.259029006086682</v>
      </c>
      <c r="R1384">
        <v>8.7486296240660035</v>
      </c>
      <c r="S1384">
        <v>8.1518693754931419</v>
      </c>
      <c r="T1384">
        <v>12.28716517877252</v>
      </c>
      <c r="U1384">
        <v>10.85839179607601</v>
      </c>
      <c r="V1384">
        <v>3.3628984870690379</v>
      </c>
      <c r="W1384">
        <v>3.8272899840650858</v>
      </c>
      <c r="X1384">
        <v>33.390774729390287</v>
      </c>
      <c r="Y1384">
        <v>38.56471764320014</v>
      </c>
      <c r="Z1384">
        <v>0.78042442186318417</v>
      </c>
      <c r="AA1384">
        <v>9.8021257090450966</v>
      </c>
      <c r="AB1384">
        <v>9.5204690947313786</v>
      </c>
      <c r="AC1384">
        <v>10.09114399091964</v>
      </c>
      <c r="AD1384">
        <v>11.543938066814921</v>
      </c>
      <c r="AE1384">
        <v>64.876896948558411</v>
      </c>
    </row>
    <row r="1385" spans="1:31" x14ac:dyDescent="0.25">
      <c r="A1385" t="str">
        <v>4/17/13</v>
      </c>
      <c r="B1385">
        <v>21.85</v>
      </c>
      <c r="C1385">
        <v>22.1</v>
      </c>
      <c r="D1385" s="1">
        <v>21.75</v>
      </c>
      <c r="E1385">
        <v>21.85</v>
      </c>
      <c r="F1385">
        <v>21.85</v>
      </c>
      <c r="G1385">
        <v>1.0055662713472679</v>
      </c>
      <c r="H1385">
        <v>22.1</v>
      </c>
      <c r="I1385">
        <v>22.237500000000001</v>
      </c>
      <c r="J1385">
        <v>22.313334000000001</v>
      </c>
      <c r="K1385">
        <v>22.3325</v>
      </c>
      <c r="L1385">
        <v>22.496155000000002</v>
      </c>
      <c r="M1385">
        <v>34.663939999999997</v>
      </c>
      <c r="N1385" s="1">
        <f>-100*(_xll.FDS($A$1,"P_PRICE_HIGH("&amp;A1385&amp;","&amp;A1385&amp;"-14D,,,,""PRICE"",""INTRA"")") - B1385)/(_xll.FDS($A$1,"P_PRICE_HIGH("&amp;A1385&amp;","&amp;A1385&amp;"-14D,,,,""PRICE"",""INTRA"")") - _xll.FDS($A$1,"P_PRICE_LOW("&amp;A1385&amp;","&amp;A1385&amp;"-14D,,,,""PRICE"",""INTRA"")"))</f>
        <v>-2135.3572919433855</v>
      </c>
      <c r="O1385">
        <v>-370</v>
      </c>
      <c r="P1385">
        <v>1.4272873091259011</v>
      </c>
      <c r="Q1385">
        <v>1.2537380622323899</v>
      </c>
      <c r="R1385">
        <v>8.7360632391962394</v>
      </c>
      <c r="S1385">
        <v>8.1135000075130446</v>
      </c>
      <c r="T1385">
        <v>12.26637227145561</v>
      </c>
      <c r="U1385">
        <v>10.80430973160354</v>
      </c>
      <c r="V1385">
        <v>3.3701909730044681</v>
      </c>
      <c r="W1385">
        <v>3.8459032593680962</v>
      </c>
      <c r="X1385">
        <v>10.94641514581191</v>
      </c>
      <c r="Y1385">
        <v>38.575714572145181</v>
      </c>
      <c r="Z1385">
        <v>0.85575252700763149</v>
      </c>
      <c r="AA1385">
        <v>9.9866880385326517</v>
      </c>
      <c r="AB1385">
        <v>9.483666033363388</v>
      </c>
      <c r="AC1385">
        <v>10.04477280253082</v>
      </c>
      <c r="AD1385">
        <v>11.52585139673038</v>
      </c>
      <c r="AE1385">
        <v>65.026219447204269</v>
      </c>
    </row>
    <row r="1386" spans="1:31" x14ac:dyDescent="0.25">
      <c r="A1386" t="str">
        <v>4/18/13</v>
      </c>
      <c r="B1386">
        <v>21.8</v>
      </c>
      <c r="C1386">
        <v>21.9</v>
      </c>
      <c r="D1386" s="1">
        <v>21.65</v>
      </c>
      <c r="E1386">
        <v>21.8</v>
      </c>
      <c r="F1386">
        <v>21.8</v>
      </c>
      <c r="G1386">
        <v>0.91279467896803679</v>
      </c>
      <c r="H1386">
        <v>22</v>
      </c>
      <c r="I1386">
        <v>22.170833999999999</v>
      </c>
      <c r="J1386">
        <v>22.263334</v>
      </c>
      <c r="K1386">
        <v>22.307500000000001</v>
      </c>
      <c r="L1386">
        <v>22.436539</v>
      </c>
      <c r="M1386">
        <v>33.813476999999999</v>
      </c>
      <c r="N1386" s="1">
        <f>-100*(_xll.FDS($A$1,"P_PRICE_HIGH("&amp;A1386&amp;","&amp;A1386&amp;"-14D,,,,""PRICE"",""INTRA"")") - B1386)/(_xll.FDS($A$1,"P_PRICE_HIGH("&amp;A1386&amp;","&amp;A1386&amp;"-14D,,,,""PRICE"",""INTRA"")") - _xll.FDS($A$1,"P_PRICE_LOW("&amp;A1386&amp;","&amp;A1386&amp;"-14D,,,,""PRICE"",""INTRA"")"))</f>
        <v>-2034.8217191624797</v>
      </c>
      <c r="O1386">
        <v>-383</v>
      </c>
      <c r="P1386">
        <v>1.426228028446223</v>
      </c>
      <c r="Q1386">
        <v>1.2516234849411549</v>
      </c>
      <c r="R1386">
        <v>8.7279156658964396</v>
      </c>
      <c r="S1386">
        <v>8.0807338656782424</v>
      </c>
      <c r="T1386">
        <v>12.263341425334939</v>
      </c>
      <c r="U1386">
        <v>10.80502357001501</v>
      </c>
      <c r="V1386">
        <v>3.3737769856311099</v>
      </c>
      <c r="W1386">
        <v>3.8548246288873278</v>
      </c>
      <c r="X1386">
        <v>12.134362162125081</v>
      </c>
      <c r="Y1386">
        <v>38.566693064896448</v>
      </c>
      <c r="Z1386">
        <v>0.84256802832759647</v>
      </c>
      <c r="AA1386">
        <v>10.26030618450814</v>
      </c>
      <c r="AB1386">
        <v>9.339955370890177</v>
      </c>
      <c r="AC1386">
        <v>10.019194853049351</v>
      </c>
      <c r="AD1386">
        <v>11.512991804400651</v>
      </c>
      <c r="AE1386">
        <v>64.972189789573747</v>
      </c>
    </row>
    <row r="1387" spans="1:31" x14ac:dyDescent="0.25">
      <c r="A1387" t="str">
        <v>4/19/13</v>
      </c>
      <c r="B1387">
        <v>22.35</v>
      </c>
      <c r="C1387">
        <v>22.35</v>
      </c>
      <c r="D1387" s="1">
        <v>21.75</v>
      </c>
      <c r="E1387">
        <v>22.35</v>
      </c>
      <c r="F1387">
        <v>22.35</v>
      </c>
      <c r="G1387">
        <v>1.0778012111620749</v>
      </c>
      <c r="H1387">
        <v>21.99</v>
      </c>
      <c r="I1387">
        <v>22.141666000000001</v>
      </c>
      <c r="J1387">
        <v>22.246666000000001</v>
      </c>
      <c r="K1387">
        <v>22.315000000000001</v>
      </c>
      <c r="L1387">
        <v>22.398077000000001</v>
      </c>
      <c r="M1387">
        <v>48.718089999999997</v>
      </c>
      <c r="N1387" s="1">
        <f>-100*(_xll.FDS($A$1,"P_PRICE_HIGH("&amp;A1387&amp;","&amp;A1387&amp;"-14D,,,,""PRICE"",""INTRA"")") - B1387)/(_xll.FDS($A$1,"P_PRICE_HIGH("&amp;A1387&amp;","&amp;A1387&amp;"-14D,,,,""PRICE"",""INTRA"")") - _xll.FDS($A$1,"P_PRICE_LOW("&amp;A1387&amp;","&amp;A1387&amp;"-14D,,,,""PRICE"",""INTRA"")"))</f>
        <v>-2034.7719958051587</v>
      </c>
      <c r="O1387">
        <v>-340</v>
      </c>
      <c r="P1387">
        <v>1.4341379637567251</v>
      </c>
      <c r="Q1387">
        <v>1.279090236453601</v>
      </c>
      <c r="R1387">
        <v>8.7811334026241408</v>
      </c>
      <c r="S1387">
        <v>8.2584375566690387</v>
      </c>
      <c r="T1387">
        <v>12.3055307173739</v>
      </c>
      <c r="U1387">
        <v>10.958353088415389</v>
      </c>
      <c r="V1387">
        <v>3.3506640695191789</v>
      </c>
      <c r="W1387">
        <v>3.771607865995573</v>
      </c>
      <c r="X1387">
        <v>96.564199307579017</v>
      </c>
      <c r="Y1387">
        <v>38.55716321263597</v>
      </c>
      <c r="Z1387">
        <v>0.85982639773595326</v>
      </c>
      <c r="AA1387">
        <v>9.9727284017933755</v>
      </c>
      <c r="AB1387">
        <v>9.4325607955392456</v>
      </c>
      <c r="AC1387">
        <v>10.238015992869791</v>
      </c>
      <c r="AD1387">
        <v>11.576728932029599</v>
      </c>
      <c r="AE1387">
        <v>64.945050389373463</v>
      </c>
    </row>
    <row r="1388" spans="1:31" x14ac:dyDescent="0.25">
      <c r="A1388" t="str">
        <v>4/22/13</v>
      </c>
      <c r="B1388">
        <v>22.3</v>
      </c>
      <c r="C1388">
        <v>22.45</v>
      </c>
      <c r="D1388" s="1">
        <v>22.25</v>
      </c>
      <c r="E1388">
        <v>22.35</v>
      </c>
      <c r="F1388">
        <v>22.35</v>
      </c>
      <c r="G1388">
        <v>1.016578500075078</v>
      </c>
      <c r="H1388">
        <v>22.05</v>
      </c>
      <c r="I1388">
        <v>22.116667</v>
      </c>
      <c r="J1388">
        <v>22.22</v>
      </c>
      <c r="K1388">
        <v>22.302499999999998</v>
      </c>
      <c r="L1388">
        <v>22.365385</v>
      </c>
      <c r="M1388">
        <v>47.667186999999998</v>
      </c>
      <c r="N1388" s="1">
        <f>-100*(_xll.FDS($A$1,"P_PRICE_HIGH("&amp;A1388&amp;","&amp;A1388&amp;"-14D,,,,""PRICE"",""INTRA"")") - B1388)/(_xll.FDS($A$1,"P_PRICE_HIGH("&amp;A1388&amp;","&amp;A1388&amp;"-14D,,,,""PRICE"",""INTRA"")") - _xll.FDS($A$1,"P_PRICE_LOW("&amp;A1388&amp;","&amp;A1388&amp;"-14D,,,,""PRICE"",""INTRA"")"))</f>
        <v>-2038.7201391468218</v>
      </c>
      <c r="O1388">
        <v>-328</v>
      </c>
      <c r="P1388">
        <v>1.433299260940589</v>
      </c>
      <c r="Q1388">
        <v>1.2800703253231209</v>
      </c>
      <c r="R1388">
        <v>8.7944666395357025</v>
      </c>
      <c r="S1388">
        <v>8.305402972559996</v>
      </c>
      <c r="T1388">
        <v>12.312417713449239</v>
      </c>
      <c r="U1388">
        <v>11.008704741006481</v>
      </c>
      <c r="V1388">
        <v>3.3535836660901661</v>
      </c>
      <c r="W1388">
        <v>3.771959540311761</v>
      </c>
      <c r="X1388">
        <v>26.871628170508149</v>
      </c>
      <c r="Y1388">
        <v>38.549202684326659</v>
      </c>
      <c r="Z1388">
        <v>1.063410232047123</v>
      </c>
      <c r="AA1388">
        <v>10.14183852745095</v>
      </c>
      <c r="AB1388">
        <v>9.4413514618957972</v>
      </c>
      <c r="AC1388">
        <v>10.235379987730269</v>
      </c>
      <c r="AD1388">
        <v>11.565801038101609</v>
      </c>
      <c r="AE1388">
        <v>64.897181735858126</v>
      </c>
    </row>
    <row r="1389" spans="1:31" x14ac:dyDescent="0.25">
      <c r="A1389" t="str">
        <v>4/23/13</v>
      </c>
      <c r="B1389">
        <v>22.05</v>
      </c>
      <c r="C1389">
        <v>22.35</v>
      </c>
      <c r="D1389" s="1">
        <v>22</v>
      </c>
      <c r="E1389">
        <v>22.1</v>
      </c>
      <c r="F1389">
        <v>22.1</v>
      </c>
      <c r="G1389">
        <v>1.0441578545497661</v>
      </c>
      <c r="H1389">
        <v>22.07</v>
      </c>
      <c r="I1389">
        <v>22.120832</v>
      </c>
      <c r="J1389">
        <v>22.183332</v>
      </c>
      <c r="K1389">
        <v>22.28</v>
      </c>
      <c r="L1389">
        <v>22.336538000000001</v>
      </c>
      <c r="M1389">
        <v>42.706710000000001</v>
      </c>
      <c r="N1389" s="1">
        <f>-100*(_xll.FDS($A$1,"P_PRICE_HIGH("&amp;A1389&amp;","&amp;A1389&amp;"-14D,,,,""PRICE"",""INTRA"")") - B1389)/(_xll.FDS($A$1,"P_PRICE_HIGH("&amp;A1389&amp;","&amp;A1389&amp;"-14D,,,,""PRICE"",""INTRA"")") - _xll.FDS($A$1,"P_PRICE_LOW("&amp;A1389&amp;","&amp;A1389&amp;"-14D,,,,""PRICE"",""INTRA"")"))</f>
        <v>-2038.7427867411943</v>
      </c>
      <c r="O1389">
        <v>-365</v>
      </c>
      <c r="P1389">
        <v>1.4278317755633769</v>
      </c>
      <c r="Q1389">
        <v>1.2640552674628001</v>
      </c>
      <c r="R1389">
        <v>8.7629943195967925</v>
      </c>
      <c r="S1389">
        <v>8.2061209635137224</v>
      </c>
      <c r="T1389">
        <v>12.270735137487179</v>
      </c>
      <c r="U1389">
        <v>10.88849556192101</v>
      </c>
      <c r="V1389">
        <v>3.3687697534450241</v>
      </c>
      <c r="W1389">
        <v>3.819264846211774</v>
      </c>
      <c r="X1389">
        <v>4.095097811257058</v>
      </c>
      <c r="Y1389">
        <v>38.558290632818917</v>
      </c>
      <c r="Z1389">
        <v>1.0763187615246621</v>
      </c>
      <c r="AA1389">
        <v>10.50226573673876</v>
      </c>
      <c r="AB1389">
        <v>9.470697199215758</v>
      </c>
      <c r="AC1389">
        <v>10.11117908567506</v>
      </c>
      <c r="AD1389">
        <v>11.523177162705119</v>
      </c>
      <c r="AE1389">
        <v>64.808321414300664</v>
      </c>
    </row>
    <row r="1390" spans="1:31" x14ac:dyDescent="0.25">
      <c r="A1390" t="str">
        <v>4/24/13</v>
      </c>
      <c r="B1390">
        <v>22.5</v>
      </c>
      <c r="C1390">
        <v>22.5</v>
      </c>
      <c r="D1390" s="1">
        <v>22.2</v>
      </c>
      <c r="E1390">
        <v>22.5</v>
      </c>
      <c r="F1390">
        <v>22.5</v>
      </c>
      <c r="G1390">
        <v>1.1423035057535571</v>
      </c>
      <c r="H1390">
        <v>22.2</v>
      </c>
      <c r="I1390">
        <v>22.162500000000001</v>
      </c>
      <c r="J1390">
        <v>22.17</v>
      </c>
      <c r="K1390">
        <v>22.285</v>
      </c>
      <c r="L1390">
        <v>22.323076</v>
      </c>
      <c r="M1390">
        <v>52.324150000000003</v>
      </c>
      <c r="N1390" s="1">
        <f>-100*(_xll.FDS($A$1,"P_PRICE_HIGH("&amp;A1390&amp;","&amp;A1390&amp;"-14D,,,,""PRICE"",""INTRA"")") - B1390)/(_xll.FDS($A$1,"P_PRICE_HIGH("&amp;A1390&amp;","&amp;A1390&amp;"-14D,,,,""PRICE"",""INTRA"")") - _xll.FDS($A$1,"P_PRICE_LOW("&amp;A1390&amp;","&amp;A1390&amp;"-14D,,,,""PRICE"",""INTRA"")"))</f>
        <v>-2038.7020210713238</v>
      </c>
      <c r="O1390">
        <v>-317</v>
      </c>
      <c r="P1390">
        <v>1.43419204202618</v>
      </c>
      <c r="Q1390">
        <v>1.2853867370439349</v>
      </c>
      <c r="R1390">
        <v>8.7989594440703538</v>
      </c>
      <c r="S1390">
        <v>8.3212952081029385</v>
      </c>
      <c r="T1390">
        <v>12.31071345147798</v>
      </c>
      <c r="U1390">
        <v>11.02459914735971</v>
      </c>
      <c r="V1390">
        <v>3.349128253792474</v>
      </c>
      <c r="W1390">
        <v>3.751920960922988</v>
      </c>
      <c r="X1390">
        <v>98.550280658296401</v>
      </c>
      <c r="Y1390">
        <v>38.536753158111729</v>
      </c>
      <c r="Z1390">
        <v>1.0425562222071501</v>
      </c>
      <c r="AA1390">
        <v>10.17557386663767</v>
      </c>
      <c r="AB1390">
        <v>9.5582997796223825</v>
      </c>
      <c r="AC1390">
        <v>10.287288598065301</v>
      </c>
      <c r="AD1390">
        <v>11.57677475051516</v>
      </c>
      <c r="AE1390">
        <v>64.824193807873712</v>
      </c>
    </row>
    <row r="1391" spans="1:31" x14ac:dyDescent="0.25">
      <c r="A1391" t="str">
        <v>4/25/13</v>
      </c>
      <c r="B1391">
        <v>22.7</v>
      </c>
      <c r="C1391">
        <v>22.8</v>
      </c>
      <c r="D1391" s="1">
        <v>22.5</v>
      </c>
      <c r="E1391">
        <v>22.7</v>
      </c>
      <c r="F1391">
        <v>22.7</v>
      </c>
      <c r="G1391">
        <v>1.1497816943971011</v>
      </c>
      <c r="H1391">
        <v>22.38</v>
      </c>
      <c r="I1391">
        <v>22.208334000000001</v>
      </c>
      <c r="J1391">
        <v>22.176666000000001</v>
      </c>
      <c r="K1391">
        <v>22.2925</v>
      </c>
      <c r="L1391">
        <v>22.321154</v>
      </c>
      <c r="M1391">
        <v>55.869785</v>
      </c>
      <c r="N1391" s="1">
        <f>-100*(_xll.FDS($A$1,"P_PRICE_HIGH("&amp;A1391&amp;","&amp;A1391&amp;"-14D,,,,""PRICE"",""INTRA"")") - B1391)/(_xll.FDS($A$1,"P_PRICE_HIGH("&amp;A1391&amp;","&amp;A1391&amp;"-14D,,,,""PRICE"",""INTRA"")") - _xll.FDS($A$1,"P_PRICE_LOW("&amp;A1391&amp;","&amp;A1391&amp;"-14D,,,,""PRICE"",""INTRA"")"))</f>
        <v>-2112.8433032355138</v>
      </c>
      <c r="O1391">
        <v>-293</v>
      </c>
      <c r="P1391">
        <v>1.437624188011331</v>
      </c>
      <c r="Q1391">
        <v>1.297217620604854</v>
      </c>
      <c r="R1391">
        <v>8.8272608279765112</v>
      </c>
      <c r="S1391">
        <v>8.4043690879931443</v>
      </c>
      <c r="T1391">
        <v>12.32581733403053</v>
      </c>
      <c r="U1391">
        <v>11.080622730339289</v>
      </c>
      <c r="V1391">
        <v>3.3396891670838529</v>
      </c>
      <c r="W1391">
        <v>3.717879743766225</v>
      </c>
      <c r="X1391">
        <v>91.651298765427541</v>
      </c>
      <c r="Y1391">
        <v>38.530622734717532</v>
      </c>
      <c r="Z1391">
        <v>0.82378483433305294</v>
      </c>
      <c r="AA1391">
        <v>9.7943677383212435</v>
      </c>
      <c r="AB1391">
        <v>9.4329869194437528</v>
      </c>
      <c r="AC1391">
        <v>10.379682127571821</v>
      </c>
      <c r="AD1391">
        <v>11.60239915575819</v>
      </c>
      <c r="AE1391">
        <v>64.717623342965197</v>
      </c>
    </row>
    <row r="1392" spans="1:31" x14ac:dyDescent="0.25">
      <c r="A1392" t="str">
        <v>4/26/13</v>
      </c>
      <c r="B1392">
        <v>22.9</v>
      </c>
      <c r="C1392">
        <v>23</v>
      </c>
      <c r="D1392" s="1">
        <v>22.8</v>
      </c>
      <c r="E1392">
        <v>22.9</v>
      </c>
      <c r="F1392">
        <v>22.9</v>
      </c>
      <c r="G1392">
        <v>1.164686509999699</v>
      </c>
      <c r="H1392">
        <v>22.49</v>
      </c>
      <c r="I1392">
        <v>22.258333</v>
      </c>
      <c r="J1392">
        <v>22.236666</v>
      </c>
      <c r="K1392">
        <v>22.307500000000001</v>
      </c>
      <c r="L1392">
        <v>22.34423</v>
      </c>
      <c r="M1392">
        <v>59.142105000000001</v>
      </c>
      <c r="N1392" s="1">
        <f>-100*(_xll.FDS($A$1,"P_PRICE_HIGH("&amp;A1392&amp;","&amp;A1392&amp;"-14D,,,,""PRICE"",""INTRA"")") - B1392)/(_xll.FDS($A$1,"P_PRICE_HIGH("&amp;A1392&amp;","&amp;A1392&amp;"-14D,,,,""PRICE"",""INTRA"")") - _xll.FDS($A$1,"P_PRICE_LOW("&amp;A1392&amp;","&amp;A1392&amp;"-14D,,,,""PRICE"",""INTRA"")"))</f>
        <v>-1788.9501846765768</v>
      </c>
      <c r="O1392">
        <v>-274</v>
      </c>
      <c r="P1392">
        <v>1.439710413019573</v>
      </c>
      <c r="Q1392">
        <v>1.304467138589857</v>
      </c>
      <c r="R1392">
        <v>8.8407857273134187</v>
      </c>
      <c r="S1392">
        <v>8.4480164725440741</v>
      </c>
      <c r="T1392">
        <v>12.333967450322289</v>
      </c>
      <c r="U1392">
        <v>11.119374215444701</v>
      </c>
      <c r="V1392">
        <v>3.338892022741792</v>
      </c>
      <c r="W1392">
        <v>3.708974194389651</v>
      </c>
      <c r="X1392">
        <v>81.806834633149265</v>
      </c>
      <c r="Y1392">
        <v>38.592858544260316</v>
      </c>
      <c r="Z1392">
        <v>1.135185523583941</v>
      </c>
      <c r="AA1392">
        <v>9.7346973764138998</v>
      </c>
      <c r="AB1392">
        <v>9.4458253458064156</v>
      </c>
      <c r="AC1392">
        <v>10.420926553213169</v>
      </c>
      <c r="AD1392">
        <v>11.61308698083114</v>
      </c>
      <c r="AE1392">
        <v>64.642516290294722</v>
      </c>
    </row>
    <row r="1393" spans="1:31" x14ac:dyDescent="0.25">
      <c r="A1393" t="str">
        <v>4/29/13</v>
      </c>
      <c r="B1393">
        <v>22.7</v>
      </c>
      <c r="C1393">
        <v>22.8</v>
      </c>
      <c r="D1393" s="1">
        <v>22.65</v>
      </c>
      <c r="E1393">
        <v>22.75</v>
      </c>
      <c r="F1393">
        <v>22.75</v>
      </c>
      <c r="G1393">
        <v>1.1795381970047709</v>
      </c>
      <c r="H1393">
        <v>22.57</v>
      </c>
      <c r="I1393">
        <v>22.291665999999999</v>
      </c>
      <c r="J1393">
        <v>22.283332999999999</v>
      </c>
      <c r="K1393">
        <v>22.307500000000001</v>
      </c>
      <c r="L1393">
        <v>22.363461999999998</v>
      </c>
      <c r="M1393">
        <v>54.768540000000002</v>
      </c>
      <c r="N1393" s="1">
        <f>-100*(_xll.FDS($A$1,"P_PRICE_HIGH("&amp;A1393&amp;","&amp;A1393&amp;"-14D,,,,""PRICE"",""INTRA"")") - B1393)/(_xll.FDS($A$1,"P_PRICE_HIGH("&amp;A1393&amp;","&amp;A1393&amp;"-14D,,,,""PRICE"",""INTRA"")") - _xll.FDS($A$1,"P_PRICE_LOW("&amp;A1393&amp;","&amp;A1393&amp;"-14D,,,,""PRICE"",""INTRA"")"))</f>
        <v>-1788.9659689995872</v>
      </c>
      <c r="O1393">
        <v>-272</v>
      </c>
      <c r="P1393">
        <v>1.439048571882394</v>
      </c>
      <c r="Q1393">
        <v>1.3050924466858469</v>
      </c>
      <c r="R1393">
        <v>8.8265043092180289</v>
      </c>
      <c r="S1393">
        <v>8.4166849270212261</v>
      </c>
      <c r="T1393">
        <v>12.326044791800269</v>
      </c>
      <c r="U1393">
        <v>11.12039354413537</v>
      </c>
      <c r="V1393">
        <v>3.3418732748160038</v>
      </c>
      <c r="W1393">
        <v>3.710718149229399</v>
      </c>
      <c r="X1393">
        <v>65.076121995402303</v>
      </c>
      <c r="Y1393">
        <v>38.661938923664593</v>
      </c>
      <c r="Z1393">
        <v>0.79389735681268414</v>
      </c>
      <c r="AA1393">
        <v>9.8697104092836625</v>
      </c>
      <c r="AB1393">
        <v>9.4140745228497504</v>
      </c>
      <c r="AC1393">
        <v>10.4349219421338</v>
      </c>
      <c r="AD1393">
        <v>11.609197928993749</v>
      </c>
      <c r="AE1393">
        <v>64.702062509337395</v>
      </c>
    </row>
    <row r="1394" spans="1:31" x14ac:dyDescent="0.25">
      <c r="A1394" t="str">
        <v>4/30/13</v>
      </c>
      <c r="B1394">
        <v>22.85</v>
      </c>
      <c r="C1394">
        <v>23.05</v>
      </c>
      <c r="D1394" s="1">
        <v>22.8</v>
      </c>
      <c r="E1394">
        <v>22.9</v>
      </c>
      <c r="F1394">
        <v>22.9</v>
      </c>
      <c r="G1394">
        <v>1.18351021531768</v>
      </c>
      <c r="H1394">
        <v>22.73</v>
      </c>
      <c r="I1394">
        <v>22.329166000000001</v>
      </c>
      <c r="J1394">
        <v>22.33</v>
      </c>
      <c r="K1394">
        <v>22.32</v>
      </c>
      <c r="L1394">
        <v>22.375</v>
      </c>
      <c r="M1394">
        <v>57.317898</v>
      </c>
      <c r="N1394" s="1">
        <f>-100*(_xll.FDS($A$1,"P_PRICE_HIGH("&amp;A1394&amp;","&amp;A1394&amp;"-14D,,,,""PRICE"",""INTRA"")") - B1394)/(_xll.FDS($A$1,"P_PRICE_HIGH("&amp;A1394&amp;","&amp;A1394&amp;"-14D,,,,""PRICE"",""INTRA"")") - _xll.FDS($A$1,"P_PRICE_LOW("&amp;A1394&amp;","&amp;A1394&amp;"-14D,,,,""PRICE"",""INTRA"")"))</f>
        <v>-1586.7170566331365</v>
      </c>
      <c r="O1394">
        <v>-241</v>
      </c>
      <c r="P1394">
        <v>1.44192982128641</v>
      </c>
      <c r="Q1394">
        <v>1.3144467753634319</v>
      </c>
      <c r="R1394">
        <v>8.8427896775284331</v>
      </c>
      <c r="S1394">
        <v>8.4657175068602992</v>
      </c>
      <c r="T1394">
        <v>12.335154247482629</v>
      </c>
      <c r="U1394">
        <v>11.158690864795711</v>
      </c>
      <c r="V1394">
        <v>3.3351002124771409</v>
      </c>
      <c r="W1394">
        <v>3.687223060643658</v>
      </c>
      <c r="X1394">
        <v>91.604897263637014</v>
      </c>
      <c r="Y1394">
        <v>38.674948467718863</v>
      </c>
      <c r="Z1394">
        <v>0.79728095451573477</v>
      </c>
      <c r="AA1394">
        <v>9.8560661825831009</v>
      </c>
      <c r="AB1394">
        <v>9.4176087840435692</v>
      </c>
      <c r="AC1394">
        <v>10.505077072728691</v>
      </c>
      <c r="AD1394">
        <v>11.63027659724612</v>
      </c>
      <c r="AE1394">
        <v>64.627241881065544</v>
      </c>
    </row>
    <row r="1395" spans="1:31" x14ac:dyDescent="0.25">
      <c r="A1395" t="str">
        <v>5/02/13</v>
      </c>
      <c r="B1395">
        <v>22.85</v>
      </c>
      <c r="C1395">
        <v>22.9</v>
      </c>
      <c r="D1395" s="1">
        <v>22.7</v>
      </c>
      <c r="E1395">
        <v>22.85</v>
      </c>
      <c r="F1395">
        <v>22.85</v>
      </c>
      <c r="G1395">
        <v>1.1800341573117239</v>
      </c>
      <c r="H1395">
        <v>22.8</v>
      </c>
      <c r="I1395">
        <v>22.4</v>
      </c>
      <c r="J1395">
        <v>22.366667</v>
      </c>
      <c r="K1395">
        <v>22.327500000000001</v>
      </c>
      <c r="L1395">
        <v>22.388462000000001</v>
      </c>
      <c r="M1395">
        <v>57.317898</v>
      </c>
      <c r="N1395" s="1">
        <f>-100*(_xll.FDS($A$1,"P_PRICE_HIGH("&amp;A1395&amp;","&amp;A1395&amp;"-14D,,,,""PRICE"",""INTRA"")") - B1395)/(_xll.FDS($A$1,"P_PRICE_HIGH("&amp;A1395&amp;","&amp;A1395&amp;"-14D,,,,""PRICE"",""INTRA"")") - _xll.FDS($A$1,"P_PRICE_LOW("&amp;A1395&amp;","&amp;A1395&amp;"-14D,,,,""PRICE"",""INTRA"")"))</f>
        <v>-1586.7170566331365</v>
      </c>
      <c r="O1395">
        <v>-269</v>
      </c>
      <c r="P1395">
        <v>1.4397317341733551</v>
      </c>
      <c r="Q1395">
        <v>1.309500320004001</v>
      </c>
      <c r="R1395">
        <v>8.8253902059368823</v>
      </c>
      <c r="S1395">
        <v>8.4162893437247774</v>
      </c>
      <c r="T1395">
        <v>12.305710035108371</v>
      </c>
      <c r="U1395">
        <v>11.08003373332784</v>
      </c>
      <c r="V1395">
        <v>3.3412715995287932</v>
      </c>
      <c r="W1395">
        <v>3.704207961526802</v>
      </c>
      <c r="X1395">
        <v>8.0580158692531541</v>
      </c>
      <c r="Y1395">
        <v>38.71168814424712</v>
      </c>
      <c r="Z1395">
        <v>0.76976281284033465</v>
      </c>
      <c r="AA1395">
        <v>10.258351367991301</v>
      </c>
      <c r="AB1395">
        <v>9.4662247868107787</v>
      </c>
      <c r="AC1395">
        <v>10.46752557811992</v>
      </c>
      <c r="AD1395">
        <v>11.612923321357931</v>
      </c>
      <c r="AE1395">
        <v>64.736010929267863</v>
      </c>
    </row>
    <row r="1396" spans="1:31" x14ac:dyDescent="0.25">
      <c r="A1396" t="str">
        <v>5/03/13</v>
      </c>
      <c r="B1396">
        <v>22.85</v>
      </c>
      <c r="C1396">
        <v>23.05</v>
      </c>
      <c r="D1396" s="1">
        <v>22.8</v>
      </c>
      <c r="E1396">
        <v>22.85</v>
      </c>
      <c r="F1396">
        <v>22.85</v>
      </c>
      <c r="G1396">
        <v>1.174809759584887</v>
      </c>
      <c r="H1396">
        <v>22.83</v>
      </c>
      <c r="I1396">
        <v>22.475000000000001</v>
      </c>
      <c r="J1396">
        <v>22.403334000000001</v>
      </c>
      <c r="K1396">
        <v>22.34</v>
      </c>
      <c r="L1396">
        <v>22.40577</v>
      </c>
      <c r="M1396">
        <v>57.317898</v>
      </c>
      <c r="N1396" s="1">
        <f>-100*(_xll.FDS($A$1,"P_PRICE_HIGH("&amp;A1396&amp;","&amp;A1396&amp;"-14D,,,,""PRICE"",""INTRA"")") - B1396)/(_xll.FDS($A$1,"P_PRICE_HIGH("&amp;A1396&amp;","&amp;A1396&amp;"-14D,,,,""PRICE"",""INTRA"")") - _xll.FDS($A$1,"P_PRICE_LOW("&amp;A1396&amp;","&amp;A1396&amp;"-14D,,,,""PRICE"",""INTRA"")"))</f>
        <v>-1562.8551116944213</v>
      </c>
      <c r="O1396">
        <v>-251</v>
      </c>
      <c r="P1396">
        <v>1.4397388309991881</v>
      </c>
      <c r="Q1396">
        <v>1.3103616456752369</v>
      </c>
      <c r="R1396">
        <v>8.826277647792196</v>
      </c>
      <c r="S1396">
        <v>8.4195392498483788</v>
      </c>
      <c r="T1396">
        <v>12.31999714125703</v>
      </c>
      <c r="U1396">
        <v>11.13115953325806</v>
      </c>
      <c r="V1396">
        <v>3.3414356688203202</v>
      </c>
      <c r="W1396">
        <v>3.7015707956947561</v>
      </c>
      <c r="X1396">
        <v>57.214270019489412</v>
      </c>
      <c r="Y1396">
        <v>38.731547539703492</v>
      </c>
      <c r="Z1396">
        <v>0.79752124682311676</v>
      </c>
      <c r="AA1396">
        <v>10.50066740452376</v>
      </c>
      <c r="AB1396">
        <v>9.5138374636464231</v>
      </c>
      <c r="AC1396">
        <v>10.48039716779421</v>
      </c>
      <c r="AD1396">
        <v>11.615347633220351</v>
      </c>
      <c r="AE1396">
        <v>64.907861807771752</v>
      </c>
    </row>
    <row r="1397" spans="1:31" x14ac:dyDescent="0.25">
      <c r="A1397" t="str">
        <v>5/06/13</v>
      </c>
      <c r="B1397">
        <v>23.05</v>
      </c>
      <c r="C1397">
        <v>23.15</v>
      </c>
      <c r="D1397" s="1">
        <v>22.95</v>
      </c>
      <c r="E1397">
        <v>23.1</v>
      </c>
      <c r="F1397">
        <v>23.1</v>
      </c>
      <c r="G1397">
        <v>0.99250727220064794</v>
      </c>
      <c r="H1397">
        <v>22.86</v>
      </c>
      <c r="I1397">
        <v>22.574999999999999</v>
      </c>
      <c r="J1397">
        <v>22.446667000000001</v>
      </c>
      <c r="K1397">
        <v>22.392499999999998</v>
      </c>
      <c r="L1397">
        <v>22.425000000000001</v>
      </c>
      <c r="M1397">
        <v>60.980305000000001</v>
      </c>
      <c r="N1397" s="1">
        <f>-100*(_xll.FDS($A$1,"P_PRICE_HIGH("&amp;A1397&amp;","&amp;A1397&amp;"-14D,,,,""PRICE"",""INTRA"")") - B1397)/(_xll.FDS($A$1,"P_PRICE_HIGH("&amp;A1397&amp;","&amp;A1397&amp;"-14D,,,,""PRICE"",""INTRA"")") - _xll.FDS($A$1,"P_PRICE_LOW("&amp;A1397&amp;","&amp;A1397&amp;"-14D,,,,""PRICE"",""INTRA"")"))</f>
        <v>-1474.1772672107661</v>
      </c>
      <c r="O1397">
        <v>-218</v>
      </c>
      <c r="P1397">
        <v>1.443401954026027</v>
      </c>
      <c r="Q1397">
        <v>1.323154485957114</v>
      </c>
      <c r="R1397">
        <v>8.8650814588188389</v>
      </c>
      <c r="S1397">
        <v>8.5196132242426508</v>
      </c>
      <c r="T1397">
        <v>12.336822019415511</v>
      </c>
      <c r="U1397">
        <v>11.200336197581301</v>
      </c>
      <c r="V1397">
        <v>3.331351749178876</v>
      </c>
      <c r="W1397">
        <v>3.6645580089337368</v>
      </c>
      <c r="X1397">
        <v>94.92890554236449</v>
      </c>
      <c r="Y1397">
        <v>38.721908322823538</v>
      </c>
      <c r="Z1397">
        <v>0.6430995188904115</v>
      </c>
      <c r="AA1397">
        <v>10.153104942400031</v>
      </c>
      <c r="AB1397">
        <v>9.4905391484823873</v>
      </c>
      <c r="AC1397">
        <v>10.583807450700739</v>
      </c>
      <c r="AD1397">
        <v>11.644480662485091</v>
      </c>
      <c r="AE1397">
        <v>64.885258369535777</v>
      </c>
    </row>
    <row r="1398" spans="1:31" x14ac:dyDescent="0.25">
      <c r="A1398" t="str">
        <v>5/07/13</v>
      </c>
      <c r="B1398">
        <v>23.15</v>
      </c>
      <c r="C1398">
        <v>23.2</v>
      </c>
      <c r="D1398" s="1">
        <v>23</v>
      </c>
      <c r="E1398">
        <v>23.2</v>
      </c>
      <c r="F1398">
        <v>23.2</v>
      </c>
      <c r="G1398">
        <v>0.99187602496169747</v>
      </c>
      <c r="H1398">
        <v>22.95</v>
      </c>
      <c r="I1398">
        <v>22.6875</v>
      </c>
      <c r="J1398">
        <v>22.523333000000001</v>
      </c>
      <c r="K1398">
        <v>22.45</v>
      </c>
      <c r="L1398">
        <v>22.446154</v>
      </c>
      <c r="M1398">
        <v>62.703536999999997</v>
      </c>
      <c r="N1398" s="1">
        <f>-100*(_xll.FDS($A$1,"P_PRICE_HIGH("&amp;A1398&amp;","&amp;A1398&amp;"-14D,,,,""PRICE"",""INTRA"")") - B1398)/(_xll.FDS($A$1,"P_PRICE_HIGH("&amp;A1398&amp;","&amp;A1398&amp;"-14D,,,,""PRICE"",""INTRA"")") - _xll.FDS($A$1,"P_PRICE_LOW("&amp;A1398&amp;","&amp;A1398&amp;"-14D,,,,""PRICE"",""INTRA"")"))</f>
        <v>-1408.4824731426042</v>
      </c>
      <c r="O1398">
        <v>-198</v>
      </c>
      <c r="P1398">
        <v>1.445429250055916</v>
      </c>
      <c r="Q1398">
        <v>1.329150540844624</v>
      </c>
      <c r="R1398">
        <v>8.8725283803471093</v>
      </c>
      <c r="S1398">
        <v>8.5402217103650937</v>
      </c>
      <c r="T1398">
        <v>12.333811872210481</v>
      </c>
      <c r="U1398">
        <v>11.1991505298669</v>
      </c>
      <c r="V1398">
        <v>3.3261682982645331</v>
      </c>
      <c r="W1398">
        <v>3.648176846377309</v>
      </c>
      <c r="X1398">
        <v>86.947568471130552</v>
      </c>
      <c r="Y1398">
        <v>38.650915299342749</v>
      </c>
      <c r="Z1398">
        <v>0.7213276582527306</v>
      </c>
      <c r="AA1398">
        <v>10.612475185930011</v>
      </c>
      <c r="AB1398">
        <v>9.1488716158364305</v>
      </c>
      <c r="AC1398">
        <v>10.611474290468969</v>
      </c>
      <c r="AD1398">
        <v>11.64836322352269</v>
      </c>
      <c r="AE1398">
        <v>64.728340366185904</v>
      </c>
    </row>
    <row r="1399" spans="1:31" x14ac:dyDescent="0.25">
      <c r="A1399" t="str">
        <v>5/08/13</v>
      </c>
      <c r="B1399">
        <v>23.3</v>
      </c>
      <c r="C1399">
        <v>23.45</v>
      </c>
      <c r="D1399" s="1">
        <v>23.3</v>
      </c>
      <c r="E1399">
        <v>23.4</v>
      </c>
      <c r="F1399">
        <v>23.4</v>
      </c>
      <c r="G1399">
        <v>0.99114596873901539</v>
      </c>
      <c r="H1399">
        <v>23.04</v>
      </c>
      <c r="I1399">
        <v>22.766666000000001</v>
      </c>
      <c r="J1399">
        <v>22.613333000000001</v>
      </c>
      <c r="K1399">
        <v>22.5075</v>
      </c>
      <c r="L1399">
        <v>22.46923</v>
      </c>
      <c r="M1399">
        <v>65.187100000000001</v>
      </c>
      <c r="N1399" s="1">
        <f>-100*(_xll.FDS($A$1,"P_PRICE_HIGH("&amp;A1399&amp;","&amp;A1399&amp;"-14D,,,,""PRICE"",""INTRA"")") - B1399)/(_xll.FDS($A$1,"P_PRICE_HIGH("&amp;A1399&amp;","&amp;A1399&amp;"-14D,,,,""PRICE"",""INTRA"")") - _xll.FDS($A$1,"P_PRICE_LOW("&amp;A1399&amp;","&amp;A1399&amp;"-14D,,,,""PRICE"",""INTRA"")"))</f>
        <v>-1258.7897658047923</v>
      </c>
      <c r="O1399">
        <v>-168</v>
      </c>
      <c r="P1399">
        <v>1.448873260094536</v>
      </c>
      <c r="Q1399">
        <v>1.339806332897904</v>
      </c>
      <c r="R1399">
        <v>8.8891882156922488</v>
      </c>
      <c r="S1399">
        <v>8.5916853789951588</v>
      </c>
      <c r="T1399">
        <v>12.334449799614671</v>
      </c>
      <c r="U1399">
        <v>11.20414681143142</v>
      </c>
      <c r="V1399">
        <v>3.316837635869446</v>
      </c>
      <c r="W1399">
        <v>3.618253265355321</v>
      </c>
      <c r="X1399">
        <v>95.387708614345883</v>
      </c>
      <c r="Y1399">
        <v>38.646045512541242</v>
      </c>
      <c r="Z1399">
        <v>0.79931310050449933</v>
      </c>
      <c r="AA1399">
        <v>10.19582238792391</v>
      </c>
      <c r="AB1399">
        <v>8.8614490320330699</v>
      </c>
      <c r="AC1399">
        <v>10.697337159977639</v>
      </c>
      <c r="AD1399">
        <v>11.67390057516403</v>
      </c>
      <c r="AE1399">
        <v>64.617840636759766</v>
      </c>
    </row>
    <row r="1400" spans="1:31" x14ac:dyDescent="0.25">
      <c r="A1400" t="str">
        <v>5/09/13</v>
      </c>
      <c r="B1400">
        <v>23.4</v>
      </c>
      <c r="C1400">
        <v>23.5</v>
      </c>
      <c r="D1400" s="1">
        <v>23.3</v>
      </c>
      <c r="E1400">
        <v>23.4</v>
      </c>
      <c r="F1400">
        <v>23.4</v>
      </c>
      <c r="G1400">
        <v>0.98714740585190164</v>
      </c>
      <c r="H1400">
        <v>23.15</v>
      </c>
      <c r="I1400">
        <v>22.858333999999999</v>
      </c>
      <c r="J1400">
        <v>22.716667000000001</v>
      </c>
      <c r="K1400">
        <v>22.5625</v>
      </c>
      <c r="L1400">
        <v>22.5</v>
      </c>
      <c r="M1400">
        <v>66.775504999999995</v>
      </c>
      <c r="N1400" s="1">
        <f>-100*(_xll.FDS($A$1,"P_PRICE_HIGH("&amp;A1400&amp;","&amp;A1400&amp;"-14D,,,,""PRICE"",""INTRA"")") - B1400)/(_xll.FDS($A$1,"P_PRICE_HIGH("&amp;A1400&amp;","&amp;A1400&amp;"-14D,,,,""PRICE"",""INTRA"")") - _xll.FDS($A$1,"P_PRICE_LOW("&amp;A1400&amp;","&amp;A1400&amp;"-14D,,,,""PRICE"",""INTRA"")"))</f>
        <v>-1208.553534704703</v>
      </c>
      <c r="O1400">
        <v>-184</v>
      </c>
      <c r="P1400">
        <v>1.4473414569263281</v>
      </c>
      <c r="Q1400">
        <v>1.3363533529204319</v>
      </c>
      <c r="R1400">
        <v>8.8763381733815496</v>
      </c>
      <c r="S1400">
        <v>8.5565206289334892</v>
      </c>
      <c r="T1400">
        <v>12.315665145110041</v>
      </c>
      <c r="U1400">
        <v>11.160433074019959</v>
      </c>
      <c r="V1400">
        <v>3.3217875333305451</v>
      </c>
      <c r="W1400">
        <v>3.629830624325864</v>
      </c>
      <c r="X1400">
        <v>35.219947399516997</v>
      </c>
      <c r="Y1400">
        <v>38.679018066518751</v>
      </c>
      <c r="Z1400">
        <v>0.97274552342842546</v>
      </c>
      <c r="AA1400">
        <v>9.9235771469348997</v>
      </c>
      <c r="AB1400">
        <v>8.9427298343887074</v>
      </c>
      <c r="AC1400">
        <v>10.67233098299908</v>
      </c>
      <c r="AD1400">
        <v>11.66386924284423</v>
      </c>
      <c r="AE1400">
        <v>64.532255090177287</v>
      </c>
    </row>
    <row r="1401" spans="1:31" x14ac:dyDescent="0.25">
      <c r="A1401" t="str">
        <v>5/10/13</v>
      </c>
      <c r="B1401">
        <v>23.5</v>
      </c>
      <c r="C1401">
        <v>23.5</v>
      </c>
      <c r="D1401" s="1">
        <v>23.25</v>
      </c>
      <c r="E1401">
        <v>23.5</v>
      </c>
      <c r="F1401">
        <v>23.5</v>
      </c>
      <c r="G1401">
        <v>0.9862787420803909</v>
      </c>
      <c r="H1401">
        <v>23.28</v>
      </c>
      <c r="I1401">
        <v>22.979165999999999</v>
      </c>
      <c r="J1401">
        <v>22.83</v>
      </c>
      <c r="K1401">
        <v>22.622499999999999</v>
      </c>
      <c r="L1401">
        <v>22.53077</v>
      </c>
      <c r="M1401">
        <v>68.331580000000002</v>
      </c>
      <c r="N1401" s="1">
        <f>-100*(_xll.FDS($A$1,"P_PRICE_HIGH("&amp;A1401&amp;","&amp;A1401&amp;"-14D,,,,""PRICE"",""INTRA"")") - B1401)/(_xll.FDS($A$1,"P_PRICE_HIGH("&amp;A1401&amp;","&amp;A1401&amp;"-14D,,,,""PRICE"",""INTRA"")") - _xll.FDS($A$1,"P_PRICE_LOW("&amp;A1401&amp;","&amp;A1401&amp;"-14D,,,,""PRICE"",""INTRA"")"))</f>
        <v>-1256.073307167585</v>
      </c>
      <c r="O1401">
        <v>-159</v>
      </c>
      <c r="P1401">
        <v>1.44947312438682</v>
      </c>
      <c r="Q1401">
        <v>1.342542813252483</v>
      </c>
      <c r="R1401">
        <v>8.9106339429919519</v>
      </c>
      <c r="S1401">
        <v>8.6301059108258791</v>
      </c>
      <c r="T1401">
        <v>12.328545040511241</v>
      </c>
      <c r="U1401">
        <v>11.201141734616799</v>
      </c>
      <c r="V1401">
        <v>3.315665584984179</v>
      </c>
      <c r="W1401">
        <v>3.6127479212648859</v>
      </c>
      <c r="X1401">
        <v>85.901856233961411</v>
      </c>
      <c r="Y1401">
        <v>38.640010218592167</v>
      </c>
      <c r="Z1401">
        <v>0.99995023284060436</v>
      </c>
      <c r="AA1401">
        <v>10.04242238649457</v>
      </c>
      <c r="AB1401">
        <v>8.9896608052281586</v>
      </c>
      <c r="AC1401">
        <v>10.712489104216409</v>
      </c>
      <c r="AD1401">
        <v>11.677229544909141</v>
      </c>
      <c r="AE1401">
        <v>64.468917783684859</v>
      </c>
    </row>
    <row r="1402" spans="1:31" x14ac:dyDescent="0.25">
      <c r="A1402" t="str">
        <v>5/13/13</v>
      </c>
      <c r="B1402">
        <v>23.1</v>
      </c>
      <c r="C1402">
        <v>23.5</v>
      </c>
      <c r="D1402" s="1">
        <v>23.05</v>
      </c>
      <c r="E1402">
        <v>23.15</v>
      </c>
      <c r="F1402">
        <v>23.15</v>
      </c>
      <c r="G1402">
        <v>1.0792164788403591</v>
      </c>
      <c r="H1402">
        <v>23.29</v>
      </c>
      <c r="I1402">
        <v>23.029167000000001</v>
      </c>
      <c r="J1402">
        <v>22.88</v>
      </c>
      <c r="K1402">
        <v>22.657499999999999</v>
      </c>
      <c r="L1402">
        <v>22.55</v>
      </c>
      <c r="M1402">
        <v>56.859985000000002</v>
      </c>
      <c r="N1402" s="1">
        <f>-100*(_xll.FDS($A$1,"P_PRICE_HIGH("&amp;A1402&amp;","&amp;A1402&amp;"-14D,,,,""PRICE"",""INTRA"")") - B1402)/(_xll.FDS($A$1,"P_PRICE_HIGH("&amp;A1402&amp;","&amp;A1402&amp;"-14D,,,,""PRICE"",""INTRA"")") - _xll.FDS($A$1,"P_PRICE_LOW("&amp;A1402&amp;","&amp;A1402&amp;"-14D,,,,""PRICE"",""INTRA"")"))</f>
        <v>-1452.5236426121126</v>
      </c>
      <c r="O1402">
        <v>-196</v>
      </c>
      <c r="P1402">
        <v>1.4415293314369519</v>
      </c>
      <c r="Q1402">
        <v>1.3226947395806941</v>
      </c>
      <c r="R1402">
        <v>8.8791611301320241</v>
      </c>
      <c r="S1402">
        <v>8.5367378940338341</v>
      </c>
      <c r="T1402">
        <v>12.28860032727834</v>
      </c>
      <c r="U1402">
        <v>11.11555299940855</v>
      </c>
      <c r="V1402">
        <v>3.335371633290396</v>
      </c>
      <c r="W1402">
        <v>3.6640817601859839</v>
      </c>
      <c r="X1402">
        <v>2.9242383229147628</v>
      </c>
      <c r="Y1402">
        <v>38.602041326734557</v>
      </c>
      <c r="Z1402">
        <v>0.93734865888833296</v>
      </c>
      <c r="AA1402">
        <v>10.340548867238541</v>
      </c>
      <c r="AB1402">
        <v>9.0973772956225254</v>
      </c>
      <c r="AC1402">
        <v>10.5524062777493</v>
      </c>
      <c r="AD1402">
        <v>11.61307419252114</v>
      </c>
      <c r="AE1402">
        <v>64.583165370267736</v>
      </c>
    </row>
    <row r="1403" spans="1:31" x14ac:dyDescent="0.25">
      <c r="A1403" t="str">
        <v>5/14/13</v>
      </c>
      <c r="B1403">
        <v>23.15</v>
      </c>
      <c r="C1403">
        <v>23.35</v>
      </c>
      <c r="D1403" s="1">
        <v>23.05</v>
      </c>
      <c r="E1403">
        <v>23.15</v>
      </c>
      <c r="F1403">
        <v>23.15</v>
      </c>
      <c r="G1403">
        <v>0.9761610639964422</v>
      </c>
      <c r="H1403">
        <v>23.29</v>
      </c>
      <c r="I1403">
        <v>23.066668</v>
      </c>
      <c r="J1403">
        <v>22.936665999999999</v>
      </c>
      <c r="K1403">
        <v>22.715</v>
      </c>
      <c r="L1403">
        <v>22.59423</v>
      </c>
      <c r="M1403">
        <v>57.813377000000003</v>
      </c>
      <c r="N1403" s="1">
        <f>-100*(_xll.FDS($A$1,"P_PRICE_HIGH("&amp;A1403&amp;","&amp;A1403&amp;"-14D,,,,""PRICE"",""INTRA"")") - B1403)/(_xll.FDS($A$1,"P_PRICE_HIGH("&amp;A1403&amp;","&amp;A1403&amp;"-14D,,,,""PRICE"",""INTRA"")") - _xll.FDS($A$1,"P_PRICE_LOW("&amp;A1403&amp;","&amp;A1403&amp;"-14D,,,,""PRICE"",""INTRA"")"))</f>
        <v>-1452.5205296941256</v>
      </c>
      <c r="O1403">
        <v>-208</v>
      </c>
      <c r="P1403">
        <v>1.4400086158905681</v>
      </c>
      <c r="Q1403">
        <v>1.3195862106015419</v>
      </c>
      <c r="R1403">
        <v>8.8714089900458486</v>
      </c>
      <c r="S1403">
        <v>8.5184280791751696</v>
      </c>
      <c r="T1403">
        <v>12.29023925715819</v>
      </c>
      <c r="U1403">
        <v>11.125619584514279</v>
      </c>
      <c r="V1403">
        <v>3.3400125338531028</v>
      </c>
      <c r="W1403">
        <v>3.675404727322495</v>
      </c>
      <c r="X1403">
        <v>12.88205792288511</v>
      </c>
      <c r="Y1403">
        <v>38.636055560443111</v>
      </c>
      <c r="Z1403">
        <v>1.0274263546480751</v>
      </c>
      <c r="AA1403">
        <v>10.176471855175761</v>
      </c>
      <c r="AB1403">
        <v>9.2364850383130719</v>
      </c>
      <c r="AC1403">
        <v>10.529490077886811</v>
      </c>
      <c r="AD1403">
        <v>11.603954166186311</v>
      </c>
      <c r="AE1403">
        <v>64.062178221362103</v>
      </c>
    </row>
    <row r="1404" spans="1:31" x14ac:dyDescent="0.25">
      <c r="A1404" t="str">
        <v>5/15/13</v>
      </c>
      <c r="B1404">
        <v>23.25</v>
      </c>
      <c r="C1404">
        <v>23.35</v>
      </c>
      <c r="D1404" s="1">
        <v>23.15</v>
      </c>
      <c r="E1404">
        <v>23.2</v>
      </c>
      <c r="F1404">
        <v>23.2</v>
      </c>
      <c r="G1404">
        <v>0.9701248969157068</v>
      </c>
      <c r="H1404">
        <v>23.28</v>
      </c>
      <c r="I1404">
        <v>23.095832999999999</v>
      </c>
      <c r="J1404">
        <v>23.016666000000001</v>
      </c>
      <c r="K1404">
        <v>22.78</v>
      </c>
      <c r="L1404">
        <v>22.642306999999999</v>
      </c>
      <c r="M1404">
        <v>59.730217000000003</v>
      </c>
      <c r="N1404" s="1">
        <f>-100*(_xll.FDS($A$1,"P_PRICE_HIGH("&amp;A1404&amp;","&amp;A1404&amp;"-14D,,,,""PRICE"",""INTRA"")") - B1404)/(_xll.FDS($A$1,"P_PRICE_HIGH("&amp;A1404&amp;","&amp;A1404&amp;"-14D,,,,""PRICE"",""INTRA"")") - _xll.FDS($A$1,"P_PRICE_LOW("&amp;A1404&amp;","&amp;A1404&amp;"-14D,,,,""PRICE"",""INTRA"")"))</f>
        <v>-1677.5068666503703</v>
      </c>
      <c r="O1404">
        <v>-192</v>
      </c>
      <c r="P1404">
        <v>1.44223198806427</v>
      </c>
      <c r="Q1404">
        <v>1.326195860713929</v>
      </c>
      <c r="R1404">
        <v>8.8799329710667454</v>
      </c>
      <c r="S1404">
        <v>8.5439895673586683</v>
      </c>
      <c r="T1404">
        <v>12.306019158250299</v>
      </c>
      <c r="U1404">
        <v>11.175246064695671</v>
      </c>
      <c r="V1404">
        <v>3.3337872093955401</v>
      </c>
      <c r="W1404">
        <v>3.65629484508043</v>
      </c>
      <c r="X1404">
        <v>79.741596065274493</v>
      </c>
      <c r="Y1404">
        <v>38.669035645637173</v>
      </c>
      <c r="Z1404">
        <v>0.69104931329183772</v>
      </c>
      <c r="AA1404">
        <v>10.00220950194287</v>
      </c>
      <c r="AB1404">
        <v>9.1843936885888962</v>
      </c>
      <c r="AC1404">
        <v>10.593540773244509</v>
      </c>
      <c r="AD1404">
        <v>11.62550467318904</v>
      </c>
      <c r="AE1404">
        <v>64.061230222217446</v>
      </c>
    </row>
    <row r="1405" spans="1:31" x14ac:dyDescent="0.25">
      <c r="A1405" t="str">
        <v>5/16/13</v>
      </c>
      <c r="B1405">
        <v>23.25</v>
      </c>
      <c r="C1405">
        <v>23.35</v>
      </c>
      <c r="D1405" s="1">
        <v>23.1</v>
      </c>
      <c r="E1405">
        <v>23.25</v>
      </c>
      <c r="F1405">
        <v>23.25</v>
      </c>
      <c r="G1405">
        <v>0.95697012691008609</v>
      </c>
      <c r="H1405">
        <v>23.25</v>
      </c>
      <c r="I1405">
        <v>23.141666000000001</v>
      </c>
      <c r="J1405">
        <v>23.066668</v>
      </c>
      <c r="K1405">
        <v>22.85</v>
      </c>
      <c r="L1405">
        <v>22.684615999999998</v>
      </c>
      <c r="M1405">
        <v>59.730217000000003</v>
      </c>
      <c r="N1405" s="1">
        <f>-100*(_xll.FDS($A$1,"P_PRICE_HIGH("&amp;A1405&amp;","&amp;A1405&amp;"-14D,,,,""PRICE"",""INTRA"")") - B1405)/(_xll.FDS($A$1,"P_PRICE_HIGH("&amp;A1405&amp;","&amp;A1405&amp;"-14D,,,,""PRICE"",""INTRA"")") - _xll.FDS($A$1,"P_PRICE_LOW("&amp;A1405&amp;","&amp;A1405&amp;"-14D,,,,""PRICE"",""INTRA"")"))</f>
        <v>-2048.2717751068913</v>
      </c>
      <c r="O1405">
        <v>-198</v>
      </c>
      <c r="P1405">
        <v>1.4427998622164619</v>
      </c>
      <c r="Q1405">
        <v>1.3282171529122619</v>
      </c>
      <c r="R1405">
        <v>8.8918348935748206</v>
      </c>
      <c r="S1405">
        <v>8.571122286673436</v>
      </c>
      <c r="T1405">
        <v>12.31326406186761</v>
      </c>
      <c r="U1405">
        <v>11.198346902450529</v>
      </c>
      <c r="V1405">
        <v>3.3320710761733441</v>
      </c>
      <c r="W1405">
        <v>3.6501427954590651</v>
      </c>
      <c r="X1405">
        <v>32.296717704651897</v>
      </c>
      <c r="Y1405">
        <v>38.66306333375492</v>
      </c>
      <c r="Z1405">
        <v>0.6553260478431373</v>
      </c>
      <c r="AA1405">
        <v>10.183511529281491</v>
      </c>
      <c r="AB1405">
        <v>9.1862916842722875</v>
      </c>
      <c r="AC1405">
        <v>10.6098642541985</v>
      </c>
      <c r="AD1405">
        <v>11.62977010995807</v>
      </c>
      <c r="AE1405">
        <v>64.252948455745766</v>
      </c>
    </row>
    <row r="1406" spans="1:31" x14ac:dyDescent="0.25">
      <c r="A1406" t="str">
        <v>5/20/13</v>
      </c>
      <c r="B1406">
        <v>23.7</v>
      </c>
      <c r="C1406">
        <v>23.75</v>
      </c>
      <c r="D1406" s="1">
        <v>23.45</v>
      </c>
      <c r="E1406">
        <v>23.7</v>
      </c>
      <c r="F1406">
        <v>23.7</v>
      </c>
      <c r="G1406">
        <v>1.012014589605071</v>
      </c>
      <c r="H1406">
        <v>23.29</v>
      </c>
      <c r="I1406">
        <v>23.212499999999999</v>
      </c>
      <c r="J1406">
        <v>23.133333</v>
      </c>
      <c r="K1406">
        <v>22.945</v>
      </c>
      <c r="L1406">
        <v>22.738461999999998</v>
      </c>
      <c r="M1406">
        <v>67.449110000000005</v>
      </c>
      <c r="N1406" s="1">
        <f>-100*(_xll.FDS($A$1,"P_PRICE_HIGH("&amp;A1406&amp;","&amp;A1406&amp;"-14D,,,,""PRICE"",""INTRA"")") - B1406)/(_xll.FDS($A$1,"P_PRICE_HIGH("&amp;A1406&amp;","&amp;A1406&amp;"-14D,,,,""PRICE"",""INTRA"")") - _xll.FDS($A$1,"P_PRICE_LOW("&amp;A1406&amp;","&amp;A1406&amp;"-14D,,,,""PRICE"",""INTRA"")"))</f>
        <v>-2294.3356417945506</v>
      </c>
      <c r="O1406">
        <v>-156</v>
      </c>
      <c r="P1406">
        <v>1.4499317106517979</v>
      </c>
      <c r="Q1406">
        <v>1.3483403409240911</v>
      </c>
      <c r="R1406">
        <v>8.9478398721573349</v>
      </c>
      <c r="S1406">
        <v>8.7087719301117286</v>
      </c>
      <c r="T1406">
        <v>12.341893898705649</v>
      </c>
      <c r="U1406">
        <v>11.30030367099118</v>
      </c>
      <c r="V1406">
        <v>3.3143003271416491</v>
      </c>
      <c r="W1406">
        <v>3.5944312478344158</v>
      </c>
      <c r="X1406">
        <v>96.467836205349471</v>
      </c>
      <c r="Y1406">
        <v>38.667177667332233</v>
      </c>
      <c r="Z1406">
        <v>0.63538428037349859</v>
      </c>
      <c r="AA1406">
        <v>10.484316144233761</v>
      </c>
      <c r="AB1406">
        <v>9.2334620822657971</v>
      </c>
      <c r="AC1406">
        <v>10.77552583604121</v>
      </c>
      <c r="AD1406">
        <v>11.68828558087635</v>
      </c>
      <c r="AE1406">
        <v>64.424174167376293</v>
      </c>
    </row>
    <row r="1407" spans="1:31" x14ac:dyDescent="0.25">
      <c r="A1407" t="str">
        <v>5/21/13</v>
      </c>
      <c r="B1407">
        <v>23.6</v>
      </c>
      <c r="C1407">
        <v>23.65</v>
      </c>
      <c r="D1407" s="1">
        <v>23.5</v>
      </c>
      <c r="E1407">
        <v>23.6</v>
      </c>
      <c r="F1407">
        <v>23.6</v>
      </c>
      <c r="G1407">
        <v>0.90147702675926533</v>
      </c>
      <c r="H1407">
        <v>23.39</v>
      </c>
      <c r="I1407">
        <v>23.274999999999999</v>
      </c>
      <c r="J1407">
        <v>23.18</v>
      </c>
      <c r="K1407">
        <v>23.0075</v>
      </c>
      <c r="L1407">
        <v>22.788461999999999</v>
      </c>
      <c r="M1407">
        <v>64.490790000000004</v>
      </c>
      <c r="N1407" s="1">
        <f>-100*(_xll.FDS($A$1,"P_PRICE_HIGH("&amp;A1407&amp;","&amp;A1407&amp;"-14D,,,,""PRICE"",""INTRA"")") - B1407)/(_xll.FDS($A$1,"P_PRICE_HIGH("&amp;A1407&amp;","&amp;A1407&amp;"-14D,,,,""PRICE"",""INTRA"")") - _xll.FDS($A$1,"P_PRICE_LOW("&amp;A1407&amp;","&amp;A1407&amp;"-14D,,,,""PRICE"",""INTRA"")"))</f>
        <v>-2294.3454096134947</v>
      </c>
      <c r="O1407">
        <v>-163</v>
      </c>
      <c r="P1407">
        <v>1.447227979724067</v>
      </c>
      <c r="Q1407">
        <v>1.3418959269193631</v>
      </c>
      <c r="R1407">
        <v>8.9361660050183627</v>
      </c>
      <c r="S1407">
        <v>8.6768106096884345</v>
      </c>
      <c r="T1407">
        <v>12.32900668124441</v>
      </c>
      <c r="U1407">
        <v>11.272270987442891</v>
      </c>
      <c r="V1407">
        <v>3.3210988234742671</v>
      </c>
      <c r="W1407">
        <v>3.61148050381713</v>
      </c>
      <c r="X1407">
        <v>9.001648184528884</v>
      </c>
      <c r="Y1407">
        <v>38.655248658321433</v>
      </c>
      <c r="Z1407">
        <v>0.64381956832671317</v>
      </c>
      <c r="AA1407">
        <v>10.624983481880459</v>
      </c>
      <c r="AB1407">
        <v>9.2486551657254648</v>
      </c>
      <c r="AC1407">
        <v>10.721437524913091</v>
      </c>
      <c r="AD1407">
        <v>11.665481574870119</v>
      </c>
      <c r="AE1407">
        <v>64.390568598461925</v>
      </c>
    </row>
    <row r="1408" spans="1:31" x14ac:dyDescent="0.25">
      <c r="A1408" t="str">
        <v>5/22/13</v>
      </c>
      <c r="B1408">
        <v>23.5</v>
      </c>
      <c r="C1408">
        <v>23.65</v>
      </c>
      <c r="D1408" s="1">
        <v>23.4</v>
      </c>
      <c r="E1408">
        <v>23.5</v>
      </c>
      <c r="F1408">
        <v>23.5</v>
      </c>
      <c r="G1408">
        <v>0.90837885062621315</v>
      </c>
      <c r="H1408">
        <v>23.46</v>
      </c>
      <c r="I1408">
        <v>23.329166000000001</v>
      </c>
      <c r="J1408">
        <v>23.233333999999999</v>
      </c>
      <c r="K1408">
        <v>23.067499999999999</v>
      </c>
      <c r="L1408">
        <v>22.830769</v>
      </c>
      <c r="M1408">
        <v>61.582026999999997</v>
      </c>
      <c r="N1408" s="1">
        <f>-100*(_xll.FDS($A$1,"P_PRICE_HIGH("&amp;A1408&amp;","&amp;A1408&amp;"-14D,,,,""PRICE"",""INTRA"")") - B1408)/(_xll.FDS($A$1,"P_PRICE_HIGH("&amp;A1408&amp;","&amp;A1408&amp;"-14D,,,,""PRICE"",""INTRA"")") - _xll.FDS($A$1,"P_PRICE_LOW("&amp;A1408&amp;","&amp;A1408&amp;"-14D,,,,""PRICE"",""INTRA"")"))</f>
        <v>-2446.4821739175795</v>
      </c>
      <c r="O1408">
        <v>-169</v>
      </c>
      <c r="P1408">
        <v>1.4438831450135381</v>
      </c>
      <c r="Q1408">
        <v>1.333958071073732</v>
      </c>
      <c r="R1408">
        <v>8.9210079354498539</v>
      </c>
      <c r="S1408">
        <v>8.6368138630759894</v>
      </c>
      <c r="T1408">
        <v>12.30121278043247</v>
      </c>
      <c r="U1408">
        <v>11.216733107566339</v>
      </c>
      <c r="V1408">
        <v>3.3302946604261048</v>
      </c>
      <c r="W1408">
        <v>3.6335723366570249</v>
      </c>
      <c r="X1408">
        <v>34.088173039748881</v>
      </c>
      <c r="Y1408">
        <v>38.664330207538292</v>
      </c>
      <c r="Z1408">
        <v>0.66809275020885683</v>
      </c>
      <c r="AA1408">
        <v>10.79327428321846</v>
      </c>
      <c r="AB1408">
        <v>9.1834569155015444</v>
      </c>
      <c r="AC1408">
        <v>10.658529557111191</v>
      </c>
      <c r="AD1408">
        <v>11.637669576987809</v>
      </c>
      <c r="AE1408">
        <v>64.447957866386901</v>
      </c>
    </row>
    <row r="1409" spans="1:31" x14ac:dyDescent="0.25">
      <c r="A1409" t="str">
        <v>5/23/13</v>
      </c>
      <c r="B1409">
        <v>22.85</v>
      </c>
      <c r="C1409">
        <v>23.4</v>
      </c>
      <c r="D1409" s="1">
        <v>22.8</v>
      </c>
      <c r="E1409">
        <v>22.9</v>
      </c>
      <c r="F1409">
        <v>22.9</v>
      </c>
      <c r="G1409">
        <v>1.100550410893665</v>
      </c>
      <c r="H1409">
        <v>23.38</v>
      </c>
      <c r="I1409">
        <v>23.3125</v>
      </c>
      <c r="J1409">
        <v>23.233333999999999</v>
      </c>
      <c r="K1409">
        <v>23.107500000000002</v>
      </c>
      <c r="L1409">
        <v>22.863461999999998</v>
      </c>
      <c r="M1409">
        <v>46.804639999999999</v>
      </c>
      <c r="N1409" s="1">
        <f>-100*(_xll.FDS($A$1,"P_PRICE_HIGH("&amp;A1409&amp;","&amp;A1409&amp;"-14D,,,,""PRICE"",""INTRA"")") - B1409)/(_xll.FDS($A$1,"P_PRICE_HIGH("&amp;A1409&amp;","&amp;A1409&amp;"-14D,,,,""PRICE"",""INTRA"")") - _xll.FDS($A$1,"P_PRICE_LOW("&amp;A1409&amp;","&amp;A1409&amp;"-14D,,,,""PRICE"",""INTRA"")"))</f>
        <v>-2446.5498744935553</v>
      </c>
      <c r="O1409">
        <v>-219</v>
      </c>
      <c r="P1409">
        <v>1.4302701392595401</v>
      </c>
      <c r="Q1409">
        <v>1.300738983749558</v>
      </c>
      <c r="R1409">
        <v>8.8304605609674667</v>
      </c>
      <c r="S1409">
        <v>8.4090978284008049</v>
      </c>
      <c r="T1409">
        <v>12.22611690690697</v>
      </c>
      <c r="U1409">
        <v>11.03993194447969</v>
      </c>
      <c r="V1409">
        <v>3.3660117073738611</v>
      </c>
      <c r="W1409">
        <v>3.7298263363660942</v>
      </c>
      <c r="X1409">
        <v>4.4797420436562732</v>
      </c>
      <c r="Y1409">
        <v>38.688637128477168</v>
      </c>
      <c r="Z1409">
        <v>0.71159566699132837</v>
      </c>
      <c r="AA1409">
        <v>11.207495378657789</v>
      </c>
      <c r="AB1409">
        <v>9.2126344166966767</v>
      </c>
      <c r="AC1409">
        <v>10.39060608219795</v>
      </c>
      <c r="AD1409">
        <v>11.527797677717389</v>
      </c>
      <c r="AE1409">
        <v>64.628490151017402</v>
      </c>
    </row>
    <row r="1410" spans="1:31" x14ac:dyDescent="0.25">
      <c r="A1410" t="str">
        <v>5/24/13</v>
      </c>
      <c r="B1410">
        <v>22.9</v>
      </c>
      <c r="C1410">
        <v>23.05</v>
      </c>
      <c r="D1410" s="1">
        <v>22.7</v>
      </c>
      <c r="E1410">
        <v>22.9</v>
      </c>
      <c r="F1410">
        <v>22.9</v>
      </c>
      <c r="G1410">
        <v>1.0120088752600771</v>
      </c>
      <c r="H1410">
        <v>23.31</v>
      </c>
      <c r="I1410">
        <v>23.291665999999999</v>
      </c>
      <c r="J1410">
        <v>23.236666</v>
      </c>
      <c r="K1410">
        <v>23.127500000000001</v>
      </c>
      <c r="L1410">
        <v>22.9</v>
      </c>
      <c r="M1410">
        <v>47.841476</v>
      </c>
      <c r="N1410" s="1">
        <f>-100*(_xll.FDS($A$1,"P_PRICE_HIGH("&amp;A1410&amp;","&amp;A1410&amp;"-14D,,,,""PRICE"",""INTRA"")") - B1410)/(_xll.FDS($A$1,"P_PRICE_HIGH("&amp;A1410&amp;","&amp;A1410&amp;"-14D,,,,""PRICE"",""INTRA"")") - _xll.FDS($A$1,"P_PRICE_LOW("&amp;A1410&amp;","&amp;A1410&amp;"-14D,,,,""PRICE"",""INTRA"")"))</f>
        <v>-2254.5105529374509</v>
      </c>
      <c r="O1410">
        <v>-217</v>
      </c>
      <c r="P1410">
        <v>1.4292156766424271</v>
      </c>
      <c r="Q1410">
        <v>1.298775463809887</v>
      </c>
      <c r="R1410">
        <v>8.8074608353486123</v>
      </c>
      <c r="S1410">
        <v>8.367522836376736</v>
      </c>
      <c r="T1410">
        <v>12.20839563952895</v>
      </c>
      <c r="U1410">
        <v>11.004948883464341</v>
      </c>
      <c r="V1410">
        <v>3.3698764621143629</v>
      </c>
      <c r="W1410">
        <v>3.7372867729236758</v>
      </c>
      <c r="X1410">
        <v>45.953790362490388</v>
      </c>
      <c r="Y1410">
        <v>38.711436287062881</v>
      </c>
      <c r="Z1410">
        <v>0.7594008897909047</v>
      </c>
      <c r="AA1410">
        <v>11.103509351157809</v>
      </c>
      <c r="AB1410">
        <v>9.2053366376193022</v>
      </c>
      <c r="AC1410">
        <v>10.375914949521119</v>
      </c>
      <c r="AD1410">
        <v>11.51918716845738</v>
      </c>
      <c r="AE1410">
        <v>64.642364439194239</v>
      </c>
    </row>
    <row r="1411" spans="1:31" x14ac:dyDescent="0.25">
      <c r="A1411" t="str">
        <v>5/27/13</v>
      </c>
      <c r="B1411">
        <v>22.95</v>
      </c>
      <c r="C1411">
        <v>23</v>
      </c>
      <c r="D1411" s="1">
        <v>22.7</v>
      </c>
      <c r="E1411">
        <v>22.95</v>
      </c>
      <c r="F1411">
        <v>22.95</v>
      </c>
      <c r="G1411">
        <v>0.9952187786425688</v>
      </c>
      <c r="H1411">
        <v>23.16</v>
      </c>
      <c r="I1411">
        <v>23.262499999999999</v>
      </c>
      <c r="J1411">
        <v>23.243334000000001</v>
      </c>
      <c r="K1411">
        <v>23.14</v>
      </c>
      <c r="L1411">
        <v>22.942308000000001</v>
      </c>
      <c r="M1411">
        <v>48.913800000000002</v>
      </c>
      <c r="N1411" s="1">
        <f>-100*(_xll.FDS($A$1,"P_PRICE_HIGH("&amp;A1411&amp;","&amp;A1411&amp;"-14D,,,,""PRICE"",""INTRA"")") - B1411)/(_xll.FDS($A$1,"P_PRICE_HIGH("&amp;A1411&amp;","&amp;A1411&amp;"-14D,,,,""PRICE"",""INTRA"")") - _xll.FDS($A$1,"P_PRICE_LOW("&amp;A1411&amp;","&amp;A1411&amp;"-14D,,,,""PRICE"",""INTRA"")"))</f>
        <v>-2254.5057539663503</v>
      </c>
      <c r="O1411">
        <v>-201</v>
      </c>
      <c r="P1411">
        <v>1.430249605434283</v>
      </c>
      <c r="Q1411">
        <v>1.303208358187973</v>
      </c>
      <c r="R1411">
        <v>8.7998276536387099</v>
      </c>
      <c r="S1411">
        <v>8.3541422432054233</v>
      </c>
      <c r="T1411">
        <v>12.19992402015574</v>
      </c>
      <c r="U1411">
        <v>11.00287573031823</v>
      </c>
      <c r="V1411">
        <v>3.366918111397704</v>
      </c>
      <c r="W1411">
        <v>3.7248237331537348</v>
      </c>
      <c r="X1411">
        <v>78.105323384888763</v>
      </c>
      <c r="Y1411">
        <v>38.696637833486903</v>
      </c>
      <c r="Z1411">
        <v>0.44647678899128418</v>
      </c>
      <c r="AA1411">
        <v>10.82370660604408</v>
      </c>
      <c r="AB1411">
        <v>9.2052520608251047</v>
      </c>
      <c r="AC1411">
        <v>10.40694621626819</v>
      </c>
      <c r="AD1411">
        <v>11.52454824081512</v>
      </c>
      <c r="AE1411">
        <v>64.671693430103431</v>
      </c>
    </row>
    <row r="1412" spans="1:31" x14ac:dyDescent="0.25">
      <c r="A1412" t="str">
        <v>5/28/13</v>
      </c>
      <c r="B1412">
        <v>23.2</v>
      </c>
      <c r="C1412">
        <v>23.2</v>
      </c>
      <c r="D1412" s="1">
        <v>22.9</v>
      </c>
      <c r="E1412">
        <v>23.2</v>
      </c>
      <c r="F1412">
        <v>23.2</v>
      </c>
      <c r="G1412">
        <v>1.005207149835412</v>
      </c>
      <c r="H1412">
        <v>23.08</v>
      </c>
      <c r="I1412">
        <v>23.245832</v>
      </c>
      <c r="J1412">
        <v>23.253333999999999</v>
      </c>
      <c r="K1412">
        <v>23.155000000000001</v>
      </c>
      <c r="L1412">
        <v>22.996155000000002</v>
      </c>
      <c r="M1412">
        <v>54.005470000000003</v>
      </c>
      <c r="N1412" s="1">
        <f>-100*(_xll.FDS($A$1,"P_PRICE_HIGH("&amp;A1412&amp;","&amp;A1412&amp;"-14D,,,,""PRICE"",""INTRA"")") - B1412)/(_xll.FDS($A$1,"P_PRICE_HIGH("&amp;A1412&amp;","&amp;A1412&amp;"-14D,,,,""PRICE"",""INTRA"")") - _xll.FDS($A$1,"P_PRICE_LOW("&amp;A1412&amp;","&amp;A1412&amp;"-14D,,,,""PRICE"",""INTRA"")"))</f>
        <v>-2254.4817591108476</v>
      </c>
      <c r="O1412">
        <v>-158</v>
      </c>
      <c r="P1412">
        <v>1.4339559801984689</v>
      </c>
      <c r="Q1412">
        <v>1.3127515047014651</v>
      </c>
      <c r="R1412">
        <v>8.839687343689473</v>
      </c>
      <c r="S1412">
        <v>8.4518307434355187</v>
      </c>
      <c r="T1412">
        <v>12.236631457958049</v>
      </c>
      <c r="U1412">
        <v>11.096864290787201</v>
      </c>
      <c r="V1412">
        <v>3.3572953888295092</v>
      </c>
      <c r="W1412">
        <v>3.696288992418912</v>
      </c>
      <c r="X1412">
        <v>94.958041075531455</v>
      </c>
      <c r="Y1412">
        <v>38.713153616178012</v>
      </c>
      <c r="Z1412">
        <v>0.43957111573003371</v>
      </c>
      <c r="AA1412">
        <v>10.93379798267325</v>
      </c>
      <c r="AB1412">
        <v>9.237178942542803</v>
      </c>
      <c r="AC1412">
        <v>10.491563653412911</v>
      </c>
      <c r="AD1412">
        <v>11.55816347853149</v>
      </c>
      <c r="AE1412">
        <v>64.677949403083389</v>
      </c>
    </row>
    <row r="1413" spans="1:31" x14ac:dyDescent="0.25">
      <c r="A1413" t="str">
        <v>5/29/13</v>
      </c>
      <c r="B1413">
        <v>22.8</v>
      </c>
      <c r="C1413">
        <v>23.15</v>
      </c>
      <c r="D1413" s="1">
        <v>22.75</v>
      </c>
      <c r="E1413">
        <v>22.8</v>
      </c>
      <c r="F1413">
        <v>22.8</v>
      </c>
      <c r="G1413">
        <v>1.0644664664519901</v>
      </c>
      <c r="H1413">
        <v>22.94</v>
      </c>
      <c r="I1413">
        <v>23.1875</v>
      </c>
      <c r="J1413">
        <v>23.23</v>
      </c>
      <c r="K1413">
        <v>23.16</v>
      </c>
      <c r="L1413">
        <v>23.013462000000001</v>
      </c>
      <c r="M1413">
        <v>46.090133999999999</v>
      </c>
      <c r="N1413" s="1">
        <f>-100*(_xll.FDS($A$1,"P_PRICE_HIGH("&amp;A1413&amp;","&amp;A1413&amp;"-14D,,,,""PRICE"",""INTRA"")") - B1413)/(_xll.FDS($A$1,"P_PRICE_HIGH("&amp;A1413&amp;","&amp;A1413&amp;"-14D,,,,""PRICE"",""INTRA"")") - _xll.FDS($A$1,"P_PRICE_LOW("&amp;A1413&amp;","&amp;A1413&amp;"-14D,,,,""PRICE"",""INTRA"")"))</f>
        <v>-2254.5201508796526</v>
      </c>
      <c r="O1413">
        <v>-200</v>
      </c>
      <c r="P1413">
        <v>1.425293020250926</v>
      </c>
      <c r="Q1413">
        <v>1.292982911220582</v>
      </c>
      <c r="R1413">
        <v>8.7803913744677935</v>
      </c>
      <c r="S1413">
        <v>8.3116891068157894</v>
      </c>
      <c r="T1413">
        <v>12.188738240670229</v>
      </c>
      <c r="U1413">
        <v>10.98907797641775</v>
      </c>
      <c r="V1413">
        <v>3.3812752295434199</v>
      </c>
      <c r="W1413">
        <v>3.755024546837225</v>
      </c>
      <c r="X1413">
        <v>2.7591326089535908</v>
      </c>
      <c r="Y1413">
        <v>38.706230935448019</v>
      </c>
      <c r="Z1413">
        <v>0.35365779879000958</v>
      </c>
      <c r="AA1413">
        <v>11.31087676448284</v>
      </c>
      <c r="AB1413">
        <v>9.2402353249434555</v>
      </c>
      <c r="AC1413">
        <v>10.325608704896499</v>
      </c>
      <c r="AD1413">
        <v>11.485908194877551</v>
      </c>
      <c r="AE1413">
        <v>64.883305469235793</v>
      </c>
    </row>
    <row r="1414" spans="1:31" x14ac:dyDescent="0.25">
      <c r="A1414" t="str">
        <v>5/30/13</v>
      </c>
      <c r="B1414">
        <v>22.8</v>
      </c>
      <c r="C1414">
        <v>22.95</v>
      </c>
      <c r="D1414" s="1">
        <v>22.55</v>
      </c>
      <c r="E1414">
        <v>22.8</v>
      </c>
      <c r="F1414">
        <v>22.8</v>
      </c>
      <c r="G1414">
        <v>1.053869422389798</v>
      </c>
      <c r="H1414">
        <v>22.93</v>
      </c>
      <c r="I1414">
        <v>23.162500000000001</v>
      </c>
      <c r="J1414">
        <v>23.196667000000001</v>
      </c>
      <c r="K1414">
        <v>23.157499999999999</v>
      </c>
      <c r="L1414">
        <v>23.032692000000001</v>
      </c>
      <c r="M1414">
        <v>46.090133999999999</v>
      </c>
      <c r="N1414" s="1">
        <f>-100*(_xll.FDS($A$1,"P_PRICE_HIGH("&amp;A1414&amp;","&amp;A1414&amp;"-14D,,,,""PRICE"",""INTRA"")") - B1414)/(_xll.FDS($A$1,"P_PRICE_HIGH("&amp;A1414&amp;","&amp;A1414&amp;"-14D,,,,""PRICE"",""INTRA"")") - _xll.FDS($A$1,"P_PRICE_LOW("&amp;A1414&amp;","&amp;A1414&amp;"-14D,,,,""PRICE"",""INTRA"")"))</f>
        <v>-1922.6995170663874</v>
      </c>
      <c r="O1414">
        <v>-217</v>
      </c>
      <c r="P1414">
        <v>1.4227905450611711</v>
      </c>
      <c r="Q1414">
        <v>1.287701530790218</v>
      </c>
      <c r="R1414">
        <v>8.7636180547966038</v>
      </c>
      <c r="S1414">
        <v>8.2726604558781478</v>
      </c>
      <c r="T1414">
        <v>12.15833718595656</v>
      </c>
      <c r="U1414">
        <v>10.92425853669765</v>
      </c>
      <c r="V1414">
        <v>3.3895038012455472</v>
      </c>
      <c r="W1414">
        <v>3.774252775992025</v>
      </c>
      <c r="X1414">
        <v>25.749874950127939</v>
      </c>
      <c r="Y1414">
        <v>38.708020899703349</v>
      </c>
      <c r="Z1414">
        <v>0.31720239344676721</v>
      </c>
      <c r="AA1414">
        <v>11.653700281800329</v>
      </c>
      <c r="AB1414">
        <v>9.0989905179068611</v>
      </c>
      <c r="AC1414">
        <v>10.273336472893391</v>
      </c>
      <c r="AD1414">
        <v>11.45884007183203</v>
      </c>
      <c r="AE1414">
        <v>64.889471042384969</v>
      </c>
    </row>
    <row r="1415" spans="1:31" x14ac:dyDescent="0.25">
      <c r="A1415" t="str">
        <v>5/31/13</v>
      </c>
      <c r="B1415">
        <v>22.7</v>
      </c>
      <c r="C1415">
        <v>22.9</v>
      </c>
      <c r="D1415" s="1">
        <v>22.6</v>
      </c>
      <c r="E1415">
        <v>22.7</v>
      </c>
      <c r="F1415">
        <v>22.7</v>
      </c>
      <c r="G1415">
        <v>1.0582033864788969</v>
      </c>
      <c r="H1415">
        <v>22.89</v>
      </c>
      <c r="I1415">
        <v>23.125</v>
      </c>
      <c r="J1415">
        <v>23.15</v>
      </c>
      <c r="K1415">
        <v>23.15</v>
      </c>
      <c r="L1415">
        <v>23.057691999999999</v>
      </c>
      <c r="M1415">
        <v>44.211357</v>
      </c>
      <c r="N1415" s="1">
        <f>-100*(_xll.FDS($A$1,"P_PRICE_HIGH("&amp;A1415&amp;","&amp;A1415&amp;"-14D,,,,""PRICE"",""INTRA"")") - B1415)/(_xll.FDS($A$1,"P_PRICE_HIGH("&amp;A1415&amp;","&amp;A1415&amp;"-14D,,,,""PRICE"",""INTRA"")") - _xll.FDS($A$1,"P_PRICE_LOW("&amp;A1415&amp;","&amp;A1415&amp;"-14D,,,,""PRICE"",""INTRA"")"))</f>
        <v>-1922.7077023819311</v>
      </c>
      <c r="O1415">
        <v>-239</v>
      </c>
      <c r="P1415">
        <v>1.4211788445040039</v>
      </c>
      <c r="Q1415">
        <v>1.284800617980153</v>
      </c>
      <c r="R1415">
        <v>8.7538470628710776</v>
      </c>
      <c r="S1415">
        <v>8.2316283863464825</v>
      </c>
      <c r="T1415">
        <v>12.134485114894041</v>
      </c>
      <c r="U1415">
        <v>10.866271649734649</v>
      </c>
      <c r="V1415">
        <v>3.3942401349958158</v>
      </c>
      <c r="W1415">
        <v>3.789539573003422</v>
      </c>
      <c r="X1415">
        <v>38.123978302520797</v>
      </c>
      <c r="Y1415">
        <v>38.767014271358192</v>
      </c>
      <c r="Z1415">
        <v>0.27389977017587092</v>
      </c>
      <c r="AA1415">
        <v>11.34665834997627</v>
      </c>
      <c r="AB1415">
        <v>9.070518822579734</v>
      </c>
      <c r="AC1415">
        <v>10.248211215361369</v>
      </c>
      <c r="AD1415">
        <v>11.444847607325871</v>
      </c>
      <c r="AE1415">
        <v>65.038795563135977</v>
      </c>
    </row>
    <row r="1416" spans="1:31" x14ac:dyDescent="0.25">
      <c r="A1416" t="str">
        <v>6/03/13</v>
      </c>
      <c r="B1416">
        <v>22.6</v>
      </c>
      <c r="C1416">
        <v>22.85</v>
      </c>
      <c r="D1416" s="1">
        <v>22.5</v>
      </c>
      <c r="E1416">
        <v>22.6</v>
      </c>
      <c r="F1416">
        <v>22.6</v>
      </c>
      <c r="G1416">
        <v>1.062078271475509</v>
      </c>
      <c r="H1416">
        <v>22.82</v>
      </c>
      <c r="I1416">
        <v>23.070833</v>
      </c>
      <c r="J1416">
        <v>23.09</v>
      </c>
      <c r="K1416">
        <v>23.137499999999999</v>
      </c>
      <c r="L1416">
        <v>23.061539</v>
      </c>
      <c r="M1416">
        <v>42.352153999999999</v>
      </c>
      <c r="N1416" s="1">
        <f>-100*(_xll.FDS($A$1,"P_PRICE_HIGH("&amp;A1416&amp;","&amp;A1416&amp;"-14D,,,,""PRICE"",""INTRA"")") - B1416)/(_xll.FDS($A$1,"P_PRICE_HIGH("&amp;A1416&amp;","&amp;A1416&amp;"-14D,,,,""PRICE"",""INTRA"")") - _xll.FDS($A$1,"P_PRICE_LOW("&amp;A1416&amp;","&amp;A1416&amp;"-14D,,,,""PRICE"",""INTRA"")"))</f>
        <v>-1860.1819808833009</v>
      </c>
      <c r="O1416">
        <v>-255</v>
      </c>
      <c r="P1416">
        <v>1.416825603013609</v>
      </c>
      <c r="Q1416">
        <v>1.2769667342118509</v>
      </c>
      <c r="R1416">
        <v>8.7356934354562767</v>
      </c>
      <c r="S1416">
        <v>8.1886508983191</v>
      </c>
      <c r="T1416">
        <v>12.111369614685771</v>
      </c>
      <c r="U1416">
        <v>10.83469262202286</v>
      </c>
      <c r="V1416">
        <v>3.4073418344017119</v>
      </c>
      <c r="W1416">
        <v>3.8150455011850881</v>
      </c>
      <c r="X1416">
        <v>13.36076702740392</v>
      </c>
      <c r="Y1416">
        <v>38.778214518660221</v>
      </c>
      <c r="Z1416">
        <v>0.20119450614593409</v>
      </c>
      <c r="AA1416">
        <v>11.73094414981119</v>
      </c>
      <c r="AB1416">
        <v>8.9086443355295728</v>
      </c>
      <c r="AC1416">
        <v>10.18238788970371</v>
      </c>
      <c r="AD1416">
        <v>11.404929885983989</v>
      </c>
      <c r="AE1416">
        <v>65.123024905613107</v>
      </c>
    </row>
    <row r="1417" spans="1:31" x14ac:dyDescent="0.25">
      <c r="A1417" t="str">
        <v>6/04/13</v>
      </c>
      <c r="B1417">
        <v>22.6</v>
      </c>
      <c r="C1417">
        <v>22.65</v>
      </c>
      <c r="D1417" s="1">
        <v>22.45</v>
      </c>
      <c r="E1417">
        <v>22.6</v>
      </c>
      <c r="F1417">
        <v>22.6</v>
      </c>
      <c r="G1417">
        <v>1.039709135489669</v>
      </c>
      <c r="H1417">
        <v>22.7</v>
      </c>
      <c r="I1417">
        <v>23.016666000000001</v>
      </c>
      <c r="J1417">
        <v>23.056667000000001</v>
      </c>
      <c r="K1417">
        <v>23.114999999999998</v>
      </c>
      <c r="L1417">
        <v>23.057691999999999</v>
      </c>
      <c r="M1417">
        <v>42.352153999999999</v>
      </c>
      <c r="N1417" s="1">
        <f>-100*(_xll.FDS($A$1,"P_PRICE_HIGH("&amp;A1417&amp;","&amp;A1417&amp;"-14D,,,,""PRICE"",""INTRA"")") - B1417)/(_xll.FDS($A$1,"P_PRICE_HIGH("&amp;A1417&amp;","&amp;A1417&amp;"-14D,,,,""PRICE"",""INTRA"")") - _xll.FDS($A$1,"P_PRICE_LOW("&amp;A1417&amp;","&amp;A1417&amp;"-14D,,,,""PRICE"",""INTRA"")"))</f>
        <v>-1761.1465159171694</v>
      </c>
      <c r="O1417">
        <v>-261</v>
      </c>
      <c r="P1417">
        <v>1.41577694775968</v>
      </c>
      <c r="Q1417">
        <v>1.2753498066577531</v>
      </c>
      <c r="R1417">
        <v>8.7288164855127324</v>
      </c>
      <c r="S1417">
        <v>8.17396803949595</v>
      </c>
      <c r="T1417">
        <v>12.08745581603254</v>
      </c>
      <c r="U1417">
        <v>10.789841924123669</v>
      </c>
      <c r="V1417">
        <v>3.409409819201096</v>
      </c>
      <c r="W1417">
        <v>3.8181569692427</v>
      </c>
      <c r="X1417">
        <v>48.27225641277203</v>
      </c>
      <c r="Y1417">
        <v>38.77754127876819</v>
      </c>
      <c r="Z1417">
        <v>0.20854453571311091</v>
      </c>
      <c r="AA1417">
        <v>11.80039974394872</v>
      </c>
      <c r="AB1417">
        <v>8.8697946317340897</v>
      </c>
      <c r="AC1417">
        <v>10.173909245970121</v>
      </c>
      <c r="AD1417">
        <v>11.397525494278961</v>
      </c>
      <c r="AE1417">
        <v>65.063111251078496</v>
      </c>
    </row>
    <row r="1418" spans="1:31" x14ac:dyDescent="0.25">
      <c r="A1418" t="str">
        <v>6/05/13</v>
      </c>
      <c r="B1418">
        <v>22.4</v>
      </c>
      <c r="C1418">
        <v>22.5</v>
      </c>
      <c r="D1418" s="1">
        <v>22.2</v>
      </c>
      <c r="E1418">
        <v>22.4</v>
      </c>
      <c r="F1418">
        <v>22.4</v>
      </c>
      <c r="G1418">
        <v>1.046137858097288</v>
      </c>
      <c r="H1418">
        <v>22.62</v>
      </c>
      <c r="I1418">
        <v>22.908332999999999</v>
      </c>
      <c r="J1418">
        <v>23.006665999999999</v>
      </c>
      <c r="K1418">
        <v>23.077500000000001</v>
      </c>
      <c r="L1418">
        <v>23.038461999999999</v>
      </c>
      <c r="M1418">
        <v>38.588177000000002</v>
      </c>
      <c r="N1418" s="1">
        <f>-100*(_xll.FDS($A$1,"P_PRICE_HIGH("&amp;A1418&amp;","&amp;A1418&amp;"-14D,,,,""PRICE"",""INTRA"")") - B1418)/(_xll.FDS($A$1,"P_PRICE_HIGH("&amp;A1418&amp;","&amp;A1418&amp;"-14D,,,,""PRICE"",""INTRA"")") - _xll.FDS($A$1,"P_PRICE_LOW("&amp;A1418&amp;","&amp;A1418&amp;"-14D,,,,""PRICE"",""INTRA"")"))</f>
        <v>-1488.1229014887549</v>
      </c>
      <c r="O1418">
        <v>-299</v>
      </c>
      <c r="P1418">
        <v>1.4107001547728431</v>
      </c>
      <c r="Q1418">
        <v>1.26457648584018</v>
      </c>
      <c r="R1418">
        <v>8.691752833855066</v>
      </c>
      <c r="S1418">
        <v>8.0911951891961582</v>
      </c>
      <c r="T1418">
        <v>12.03948666387104</v>
      </c>
      <c r="U1418">
        <v>10.687063363225469</v>
      </c>
      <c r="V1418">
        <v>3.4231323276920551</v>
      </c>
      <c r="W1418">
        <v>3.8490013964144341</v>
      </c>
      <c r="X1418">
        <v>4.6101803753675714</v>
      </c>
      <c r="Y1418">
        <v>38.741819362257687</v>
      </c>
      <c r="Z1418">
        <v>0.20010815342790661</v>
      </c>
      <c r="AA1418">
        <v>11.761658931871979</v>
      </c>
      <c r="AB1418">
        <v>8.7929847970125774</v>
      </c>
      <c r="AC1418">
        <v>10.082937946134461</v>
      </c>
      <c r="AD1418">
        <v>11.352911226131541</v>
      </c>
      <c r="AE1418">
        <v>65.146897076401515</v>
      </c>
    </row>
    <row r="1419" spans="1:31" x14ac:dyDescent="0.25">
      <c r="A1419" t="str">
        <v>6/06/13</v>
      </c>
      <c r="B1419">
        <v>22.15</v>
      </c>
      <c r="C1419">
        <v>22.4</v>
      </c>
      <c r="D1419" s="1">
        <v>22.05</v>
      </c>
      <c r="E1419">
        <v>22.15</v>
      </c>
      <c r="F1419">
        <v>22.15</v>
      </c>
      <c r="G1419">
        <v>1.048747350245514</v>
      </c>
      <c r="H1419">
        <v>22.49</v>
      </c>
      <c r="I1419">
        <v>22.787500000000001</v>
      </c>
      <c r="J1419">
        <v>22.933332</v>
      </c>
      <c r="K1419">
        <v>23.02</v>
      </c>
      <c r="L1419">
        <v>23.017306999999999</v>
      </c>
      <c r="M1419">
        <v>34.464893000000004</v>
      </c>
      <c r="N1419" s="1">
        <f>-100*(_xll.FDS($A$1,"P_PRICE_HIGH("&amp;A1419&amp;","&amp;A1419&amp;"-14D,,,,""PRICE"",""INTRA"")") - B1419)/(_xll.FDS($A$1,"P_PRICE_HIGH("&amp;A1419&amp;","&amp;A1419&amp;"-14D,,,,""PRICE"",""INTRA"")") - _xll.FDS($A$1,"P_PRICE_LOW("&amp;A1419&amp;","&amp;A1419&amp;"-14D,,,,""PRICE"",""INTRA"")"))</f>
        <v>-1371.1581454263162</v>
      </c>
      <c r="O1419">
        <v>-347</v>
      </c>
      <c r="P1419">
        <v>1.404759312986064</v>
      </c>
      <c r="Q1419">
        <v>1.2519932400435381</v>
      </c>
      <c r="R1419">
        <v>8.6644857390477785</v>
      </c>
      <c r="S1419">
        <v>8.0263564577041233</v>
      </c>
      <c r="T1419">
        <v>11.99488338133124</v>
      </c>
      <c r="U1419">
        <v>10.596804379531481</v>
      </c>
      <c r="V1419">
        <v>3.4395496607484821</v>
      </c>
      <c r="W1419">
        <v>3.885662551256936</v>
      </c>
      <c r="X1419">
        <v>0</v>
      </c>
      <c r="Y1419">
        <v>38.748209745741761</v>
      </c>
      <c r="Z1419">
        <v>0.23166462970652499</v>
      </c>
      <c r="AA1419">
        <v>11.60492671156767</v>
      </c>
      <c r="AB1419">
        <v>8.9059368388340623</v>
      </c>
      <c r="AC1419">
        <v>9.9896290078772374</v>
      </c>
      <c r="AD1419">
        <v>11.309902302341911</v>
      </c>
      <c r="AE1419">
        <v>65.163027601402106</v>
      </c>
    </row>
    <row r="1420" spans="1:31" x14ac:dyDescent="0.25">
      <c r="A1420" t="str">
        <v>6/07/13</v>
      </c>
      <c r="B1420">
        <v>21.95</v>
      </c>
      <c r="C1420">
        <v>22.2</v>
      </c>
      <c r="D1420" s="1">
        <v>21.85</v>
      </c>
      <c r="E1420">
        <v>21.95</v>
      </c>
      <c r="F1420">
        <v>21.95</v>
      </c>
      <c r="G1420">
        <v>1.045587433806473</v>
      </c>
      <c r="H1420">
        <v>22.34</v>
      </c>
      <c r="I1420">
        <v>22.658332999999999</v>
      </c>
      <c r="J1420">
        <v>22.846665999999999</v>
      </c>
      <c r="K1420">
        <v>22.947500000000002</v>
      </c>
      <c r="L1420">
        <v>22.982693000000001</v>
      </c>
      <c r="M1420">
        <v>31.559570000000001</v>
      </c>
      <c r="N1420" s="1">
        <f>-100*(_xll.FDS($A$1,"P_PRICE_HIGH("&amp;A1420&amp;","&amp;A1420&amp;"-14D,,,,""PRICE"",""INTRA"")") - B1420)/(_xll.FDS($A$1,"P_PRICE_HIGH("&amp;A1420&amp;","&amp;A1420&amp;"-14D,,,,""PRICE"",""INTRA"")") - _xll.FDS($A$1,"P_PRICE_LOW("&amp;A1420&amp;","&amp;A1420&amp;"-14D,,,,""PRICE"",""INTRA"")"))</f>
        <v>-1170.9579330937313</v>
      </c>
      <c r="O1420">
        <v>-379</v>
      </c>
      <c r="P1420">
        <v>1.3958988147077409</v>
      </c>
      <c r="Q1420">
        <v>1.2330532016092739</v>
      </c>
      <c r="R1420">
        <v>8.6139096635646126</v>
      </c>
      <c r="S1420">
        <v>7.9271520645703006</v>
      </c>
      <c r="T1420">
        <v>11.952579904015529</v>
      </c>
      <c r="U1420">
        <v>10.512388236897189</v>
      </c>
      <c r="V1420">
        <v>3.4639829805199081</v>
      </c>
      <c r="W1420">
        <v>3.9448889672295731</v>
      </c>
      <c r="X1420">
        <v>4.8589772709003523</v>
      </c>
      <c r="Y1420">
        <v>38.707531728720149</v>
      </c>
      <c r="Z1420">
        <v>0.21841238345856381</v>
      </c>
      <c r="AA1420">
        <v>12.75666134988591</v>
      </c>
      <c r="AB1420">
        <v>8.9776719440987485</v>
      </c>
      <c r="AC1420">
        <v>9.8298590324777351</v>
      </c>
      <c r="AD1420">
        <v>11.235844862525189</v>
      </c>
      <c r="AE1420">
        <v>65.116869850603308</v>
      </c>
    </row>
    <row r="1421" spans="1:31" x14ac:dyDescent="0.25">
      <c r="A1421" t="str">
        <v>6/10/13</v>
      </c>
      <c r="B1421">
        <v>22</v>
      </c>
      <c r="C1421">
        <v>22.1</v>
      </c>
      <c r="D1421" s="1">
        <v>21.9</v>
      </c>
      <c r="E1421">
        <v>22</v>
      </c>
      <c r="F1421">
        <v>22</v>
      </c>
      <c r="G1421">
        <v>1.0390408195616609</v>
      </c>
      <c r="H1421">
        <v>22.22</v>
      </c>
      <c r="I1421">
        <v>22.587499999999999</v>
      </c>
      <c r="J1421">
        <v>22.733333999999999</v>
      </c>
      <c r="K1421">
        <v>22.872499999999999</v>
      </c>
      <c r="L1421">
        <v>22.95</v>
      </c>
      <c r="M1421">
        <v>33.078400000000002</v>
      </c>
      <c r="N1421" s="1">
        <f>-100*(_xll.FDS($A$1,"P_PRICE_HIGH("&amp;A1421&amp;","&amp;A1421&amp;"-14D,,,,""PRICE"",""INTRA"")") - B1421)/(_xll.FDS($A$1,"P_PRICE_HIGH("&amp;A1421&amp;","&amp;A1421&amp;"-14D,,,,""PRICE"",""INTRA"")") - _xll.FDS($A$1,"P_PRICE_LOW("&amp;A1421&amp;","&amp;A1421&amp;"-14D,,,,""PRICE"",""INTRA"")"))</f>
        <v>-1202.1863532551511</v>
      </c>
      <c r="O1421">
        <v>-375</v>
      </c>
      <c r="P1421">
        <v>1.3949006183838419</v>
      </c>
      <c r="Q1421">
        <v>1.2339696901684269</v>
      </c>
      <c r="R1421">
        <v>8.6130154880398138</v>
      </c>
      <c r="S1421">
        <v>7.9327593139164119</v>
      </c>
      <c r="T1421">
        <v>11.965147625439659</v>
      </c>
      <c r="U1421">
        <v>10.55798734718336</v>
      </c>
      <c r="V1421">
        <v>3.4651732098104482</v>
      </c>
      <c r="W1421">
        <v>3.9389919720575031</v>
      </c>
      <c r="X1421">
        <v>37.956419350365479</v>
      </c>
      <c r="Y1421">
        <v>38.674354631730239</v>
      </c>
      <c r="Z1421">
        <v>2.843419112025436E-2</v>
      </c>
      <c r="AA1421">
        <v>12.668437499388039</v>
      </c>
      <c r="AB1421">
        <v>8.9906391657966491</v>
      </c>
      <c r="AC1421">
        <v>9.8362245800694055</v>
      </c>
      <c r="AD1421">
        <v>11.227034333409771</v>
      </c>
      <c r="AE1421">
        <v>65.391143778226038</v>
      </c>
    </row>
    <row r="1422" spans="1:31" x14ac:dyDescent="0.25">
      <c r="A1422" t="str">
        <v>6/11/13</v>
      </c>
      <c r="B1422">
        <v>21.75</v>
      </c>
      <c r="C1422">
        <v>22.05</v>
      </c>
      <c r="D1422" s="1">
        <v>21.65</v>
      </c>
      <c r="E1422">
        <v>21.75</v>
      </c>
      <c r="F1422">
        <v>21.75</v>
      </c>
      <c r="G1422">
        <v>1.0061234051013259</v>
      </c>
      <c r="H1422">
        <v>22.05</v>
      </c>
      <c r="I1422">
        <v>22.491667</v>
      </c>
      <c r="J1422">
        <v>22.61</v>
      </c>
      <c r="K1422">
        <v>22.805</v>
      </c>
      <c r="L1422">
        <v>22.907692000000001</v>
      </c>
      <c r="M1422">
        <v>29.547602000000001</v>
      </c>
      <c r="N1422" s="1">
        <f>-100*(_xll.FDS($A$1,"P_PRICE_HIGH("&amp;A1422&amp;","&amp;A1422&amp;"-14D,,,,""PRICE"",""INTRA"")") - B1422)/(_xll.FDS($A$1,"P_PRICE_HIGH("&amp;A1422&amp;","&amp;A1422&amp;"-14D,,,,""PRICE"",""INTRA"")") - _xll.FDS($A$1,"P_PRICE_LOW("&amp;A1422&amp;","&amp;A1422&amp;"-14D,,,,""PRICE"",""INTRA"")"))</f>
        <v>-1106.1942217516278</v>
      </c>
      <c r="O1422">
        <v>-419</v>
      </c>
      <c r="P1422">
        <v>1.387320354035402</v>
      </c>
      <c r="Q1422">
        <v>1.218500028884304</v>
      </c>
      <c r="R1422">
        <v>8.5650520664058796</v>
      </c>
      <c r="S1422">
        <v>7.8255908953248374</v>
      </c>
      <c r="T1422">
        <v>11.913470505141721</v>
      </c>
      <c r="U1422">
        <v>10.461372349348119</v>
      </c>
      <c r="V1422">
        <v>3.4866310278417298</v>
      </c>
      <c r="W1422">
        <v>3.986795934956838</v>
      </c>
      <c r="X1422">
        <v>2.655927459604011</v>
      </c>
      <c r="Y1422">
        <v>38.653613486385723</v>
      </c>
      <c r="Z1422">
        <v>5.6359002056947612E-2</v>
      </c>
      <c r="AA1422">
        <v>13.22222450841114</v>
      </c>
      <c r="AB1422">
        <v>8.9439671274458448</v>
      </c>
      <c r="AC1422">
        <v>9.7130421305638297</v>
      </c>
      <c r="AD1422">
        <v>11.16553941850789</v>
      </c>
      <c r="AE1422">
        <v>65.491261209014397</v>
      </c>
    </row>
    <row r="1423" spans="1:31" x14ac:dyDescent="0.25">
      <c r="A1423" t="str">
        <v>6/13/13</v>
      </c>
      <c r="B1423">
        <v>21.4</v>
      </c>
      <c r="C1423">
        <v>21.45</v>
      </c>
      <c r="D1423" s="1">
        <v>21.1</v>
      </c>
      <c r="E1423">
        <v>21.4</v>
      </c>
      <c r="F1423">
        <v>21.4</v>
      </c>
      <c r="G1423">
        <v>1.0397956983639931</v>
      </c>
      <c r="H1423">
        <v>21.85</v>
      </c>
      <c r="I1423">
        <v>22.362500000000001</v>
      </c>
      <c r="J1423">
        <v>22.47</v>
      </c>
      <c r="K1423">
        <v>22.717500000000001</v>
      </c>
      <c r="L1423">
        <v>22.84423</v>
      </c>
      <c r="M1423">
        <v>25.451633000000001</v>
      </c>
      <c r="N1423" s="1">
        <f>-100*(_xll.FDS($A$1,"P_PRICE_HIGH("&amp;A1423&amp;","&amp;A1423&amp;"-14D,,,,""PRICE"",""INTRA"")") - B1423)/(_xll.FDS($A$1,"P_PRICE_HIGH("&amp;A1423&amp;","&amp;A1423&amp;"-14D,,,,""PRICE"",""INTRA"")") - _xll.FDS($A$1,"P_PRICE_LOW("&amp;A1423&amp;","&amp;A1423&amp;"-14D,,,,""PRICE"",""INTRA"")"))</f>
        <v>-935.04743633331702</v>
      </c>
      <c r="O1423">
        <v>-456</v>
      </c>
      <c r="P1423">
        <v>1.3738835759227059</v>
      </c>
      <c r="Q1423">
        <v>1.1918663062205559</v>
      </c>
      <c r="R1423">
        <v>8.5016403411662047</v>
      </c>
      <c r="S1423">
        <v>7.7000763339321203</v>
      </c>
      <c r="T1423">
        <v>11.82006840534838</v>
      </c>
      <c r="U1423">
        <v>10.27022309481282</v>
      </c>
      <c r="V1423">
        <v>3.527825385015352</v>
      </c>
      <c r="W1423">
        <v>4.0677477885489974</v>
      </c>
      <c r="X1423">
        <v>2.8058773736030509</v>
      </c>
      <c r="Y1423">
        <v>38.596449432825899</v>
      </c>
      <c r="Z1423">
        <v>0.1814347091789065</v>
      </c>
      <c r="AA1423">
        <v>13.4089847609025</v>
      </c>
      <c r="AB1423">
        <v>8.958602844178003</v>
      </c>
      <c r="AC1423">
        <v>9.5048457291682027</v>
      </c>
      <c r="AD1423">
        <v>11.060089825091129</v>
      </c>
      <c r="AE1423">
        <v>65.558684640440958</v>
      </c>
    </row>
    <row r="1424" spans="1:31" x14ac:dyDescent="0.25">
      <c r="A1424" t="str">
        <v>6/14/13</v>
      </c>
      <c r="B1424">
        <v>21.45</v>
      </c>
      <c r="C1424">
        <v>21.65</v>
      </c>
      <c r="D1424" s="1">
        <v>21.4</v>
      </c>
      <c r="E1424">
        <v>21.45</v>
      </c>
      <c r="F1424">
        <v>21.45</v>
      </c>
      <c r="G1424">
        <v>1.0324644294274139</v>
      </c>
      <c r="H1424">
        <v>21.71</v>
      </c>
      <c r="I1424">
        <v>22.216667000000001</v>
      </c>
      <c r="J1424">
        <v>22.376667000000001</v>
      </c>
      <c r="K1424">
        <v>22.627500000000001</v>
      </c>
      <c r="L1424">
        <v>22.778846999999999</v>
      </c>
      <c r="M1424">
        <v>27.008295</v>
      </c>
      <c r="N1424" s="1">
        <f>-100*(_xll.FDS($A$1,"P_PRICE_HIGH("&amp;A1424&amp;","&amp;A1424&amp;"-14D,,,,""PRICE"",""INTRA"")") - B1424)/(_xll.FDS($A$1,"P_PRICE_HIGH("&amp;A1424&amp;","&amp;A1424&amp;"-14D,,,,""PRICE"",""INTRA"")") - _xll.FDS($A$1,"P_PRICE_LOW("&amp;A1424&amp;","&amp;A1424&amp;"-14D,,,,""PRICE"",""INTRA"")"))</f>
        <v>-1001.1662444308546</v>
      </c>
      <c r="O1424">
        <v>-442</v>
      </c>
      <c r="P1424">
        <v>1.3759659636873669</v>
      </c>
      <c r="Q1424">
        <v>1.1975549064307489</v>
      </c>
      <c r="R1424">
        <v>8.5280907098027896</v>
      </c>
      <c r="S1424">
        <v>7.7749085190445264</v>
      </c>
      <c r="T1424">
        <v>11.8438332015259</v>
      </c>
      <c r="U1424">
        <v>10.32770848554787</v>
      </c>
      <c r="V1424">
        <v>3.5223063386846221</v>
      </c>
      <c r="W1424">
        <v>4.0526413266682271</v>
      </c>
      <c r="X1424">
        <v>24.350240345694719</v>
      </c>
      <c r="Y1424">
        <v>38.597528472065157</v>
      </c>
      <c r="Z1424">
        <v>0.11027900749717499</v>
      </c>
      <c r="AA1424">
        <v>13.4366792879834</v>
      </c>
      <c r="AB1424">
        <v>8.8482658463506745</v>
      </c>
      <c r="AC1424">
        <v>9.5404837222371803</v>
      </c>
      <c r="AD1424">
        <v>11.06998659316514</v>
      </c>
      <c r="AE1424">
        <v>65.518327202549003</v>
      </c>
    </row>
    <row r="1425" spans="1:31" x14ac:dyDescent="0.25">
      <c r="A1425" t="str">
        <v>6/17/13</v>
      </c>
      <c r="B1425">
        <v>21.75</v>
      </c>
      <c r="C1425">
        <v>21.85</v>
      </c>
      <c r="D1425" s="1">
        <v>21.4</v>
      </c>
      <c r="E1425">
        <v>21.75</v>
      </c>
      <c r="F1425">
        <v>21.75</v>
      </c>
      <c r="G1425">
        <v>1.1051429776062669</v>
      </c>
      <c r="H1425">
        <v>21.67</v>
      </c>
      <c r="I1425">
        <v>22.129168</v>
      </c>
      <c r="J1425">
        <v>22.3</v>
      </c>
      <c r="K1425">
        <v>22.552499999999998</v>
      </c>
      <c r="L1425">
        <v>22.71923</v>
      </c>
      <c r="M1425">
        <v>35.685879999999997</v>
      </c>
      <c r="N1425" s="1">
        <f>-100*(_xll.FDS($A$1,"P_PRICE_HIGH("&amp;A1425&amp;","&amp;A1425&amp;"-14D,,,,""PRICE"",""INTRA"")") - B1425)/(_xll.FDS($A$1,"P_PRICE_HIGH("&amp;A1425&amp;","&amp;A1425&amp;"-14D,,,,""PRICE"",""INTRA"")") - _xll.FDS($A$1,"P_PRICE_LOW("&amp;A1425&amp;","&amp;A1425&amp;"-14D,,,,""PRICE"",""INTRA"")"))</f>
        <v>-1001.153140560845</v>
      </c>
      <c r="O1425">
        <v>-405</v>
      </c>
      <c r="P1425">
        <v>1.388271478860901</v>
      </c>
      <c r="Q1425">
        <v>1.2262862660869549</v>
      </c>
      <c r="R1425">
        <v>8.4775326132561837</v>
      </c>
      <c r="S1425">
        <v>7.6808122326723636</v>
      </c>
      <c r="T1425">
        <v>11.920889946724801</v>
      </c>
      <c r="U1425">
        <v>10.5284119767012</v>
      </c>
      <c r="V1425">
        <v>3.478486106327872</v>
      </c>
      <c r="W1425">
        <v>3.9466856625882141</v>
      </c>
      <c r="X1425">
        <v>65.992575431712609</v>
      </c>
      <c r="Y1425">
        <v>38.198697359816748</v>
      </c>
      <c r="Z1425">
        <v>0.29997051545497339</v>
      </c>
      <c r="AA1425">
        <v>13.426344714783911</v>
      </c>
      <c r="AB1425">
        <v>8.7787847574171956</v>
      </c>
      <c r="AC1425">
        <v>9.6956410613335429</v>
      </c>
      <c r="AD1425">
        <v>11.128558048030481</v>
      </c>
      <c r="AE1425">
        <v>65.444986175246484</v>
      </c>
    </row>
    <row r="1426" spans="1:31" x14ac:dyDescent="0.25">
      <c r="A1426" t="str">
        <v>6/18/13</v>
      </c>
      <c r="B1426">
        <v>21.75</v>
      </c>
      <c r="C1426">
        <v>21.75</v>
      </c>
      <c r="D1426" s="1">
        <v>21.5</v>
      </c>
      <c r="E1426">
        <v>21.75</v>
      </c>
      <c r="F1426">
        <v>21.75</v>
      </c>
      <c r="G1426">
        <v>0.9751769300843306</v>
      </c>
      <c r="H1426">
        <v>21.62</v>
      </c>
      <c r="I1426">
        <v>22.041665999999999</v>
      </c>
      <c r="J1426">
        <v>22.22</v>
      </c>
      <c r="K1426">
        <v>22.454999999999998</v>
      </c>
      <c r="L1426">
        <v>22.65577</v>
      </c>
      <c r="M1426">
        <v>35.685879999999997</v>
      </c>
      <c r="N1426" s="1">
        <f>-100*(_xll.FDS($A$1,"P_PRICE_HIGH("&amp;A1426&amp;","&amp;A1426&amp;"-14D,,,,""PRICE"",""INTRA"")") - B1426)/(_xll.FDS($A$1,"P_PRICE_HIGH("&amp;A1426&amp;","&amp;A1426&amp;"-14D,,,,""PRICE"",""INTRA"")") - _xll.FDS($A$1,"P_PRICE_LOW("&amp;A1426&amp;","&amp;A1426&amp;"-14D,,,,""PRICE"",""INTRA"")"))</f>
        <v>-1001.153140560845</v>
      </c>
      <c r="O1426">
        <v>-419</v>
      </c>
      <c r="P1426">
        <v>1.3867015088737911</v>
      </c>
      <c r="Q1426">
        <v>1.2240686460046359</v>
      </c>
      <c r="R1426">
        <v>8.4820090234032008</v>
      </c>
      <c r="S1426">
        <v>7.707130764220997</v>
      </c>
      <c r="T1426">
        <v>11.927637761815721</v>
      </c>
      <c r="U1426">
        <v>10.548286969662451</v>
      </c>
      <c r="V1426">
        <v>3.4833765891772521</v>
      </c>
      <c r="W1426">
        <v>3.9543223896985871</v>
      </c>
      <c r="X1426">
        <v>25.374212084443659</v>
      </c>
      <c r="Y1426">
        <v>38.240361252282952</v>
      </c>
      <c r="Z1426">
        <v>0.23619657469655009</v>
      </c>
      <c r="AA1426">
        <v>13.241793340685129</v>
      </c>
      <c r="AB1426">
        <v>8.6901168413253931</v>
      </c>
      <c r="AC1426">
        <v>9.6872520091446646</v>
      </c>
      <c r="AD1426">
        <v>11.118538802423791</v>
      </c>
      <c r="AE1426">
        <v>65.338918289540686</v>
      </c>
    </row>
    <row r="1427" spans="1:31" x14ac:dyDescent="0.25">
      <c r="A1427" t="str">
        <v>6/19/13</v>
      </c>
      <c r="B1427">
        <v>21.55</v>
      </c>
      <c r="C1427">
        <v>21.75</v>
      </c>
      <c r="D1427" s="1">
        <v>21.4</v>
      </c>
      <c r="E1427">
        <v>21.5</v>
      </c>
      <c r="F1427">
        <v>21.5</v>
      </c>
      <c r="G1427">
        <v>0.98141584153210704</v>
      </c>
      <c r="H1427">
        <v>21.58</v>
      </c>
      <c r="I1427">
        <v>21.945833</v>
      </c>
      <c r="J1427">
        <v>22.11</v>
      </c>
      <c r="K1427">
        <v>22.352499999999999</v>
      </c>
      <c r="L1427">
        <v>22.580769</v>
      </c>
      <c r="M1427">
        <v>32.681812000000001</v>
      </c>
      <c r="N1427" s="1">
        <f>-100*(_xll.FDS($A$1,"P_PRICE_HIGH("&amp;A1427&amp;","&amp;A1427&amp;"-14D,,,,""PRICE"",""INTRA"")") - B1427)/(_xll.FDS($A$1,"P_PRICE_HIGH("&amp;A1427&amp;","&amp;A1427&amp;"-14D,,,,""PRICE"",""INTRA"")") - _xll.FDS($A$1,"P_PRICE_LOW("&amp;A1427&amp;","&amp;A1427&amp;"-14D,,,,""PRICE"",""INTRA"")"))</f>
        <v>-1034.0244923829148</v>
      </c>
      <c r="O1427">
        <v>-455</v>
      </c>
      <c r="P1427">
        <v>1.3796202286717481</v>
      </c>
      <c r="Q1427">
        <v>1.210358631454105</v>
      </c>
      <c r="R1427">
        <v>8.4344301825012025</v>
      </c>
      <c r="S1427">
        <v>7.6142376816885724</v>
      </c>
      <c r="T1427">
        <v>11.872717417810611</v>
      </c>
      <c r="U1427">
        <v>10.44241090511288</v>
      </c>
      <c r="V1427">
        <v>3.504240346751351</v>
      </c>
      <c r="W1427">
        <v>3.9987077425454172</v>
      </c>
      <c r="X1427">
        <v>3.0424768846756178</v>
      </c>
      <c r="Y1427">
        <v>38.232810008642417</v>
      </c>
      <c r="Z1427">
        <v>0.22576448429980769</v>
      </c>
      <c r="AA1427">
        <v>13.330072590032749</v>
      </c>
      <c r="AB1427">
        <v>8.7863949029459523</v>
      </c>
      <c r="AC1427">
        <v>9.578071637676798</v>
      </c>
      <c r="AD1427">
        <v>11.06321029332725</v>
      </c>
      <c r="AE1427">
        <v>65.270433566692006</v>
      </c>
    </row>
    <row r="1428" spans="1:31" x14ac:dyDescent="0.25">
      <c r="A1428" t="str">
        <v>6/20/13</v>
      </c>
      <c r="B1428">
        <v>20.9</v>
      </c>
      <c r="C1428">
        <v>21.35</v>
      </c>
      <c r="D1428" s="1">
        <v>20.85</v>
      </c>
      <c r="E1428">
        <v>20.9</v>
      </c>
      <c r="F1428">
        <v>20.9</v>
      </c>
      <c r="G1428">
        <v>1.1414395788492659</v>
      </c>
      <c r="H1428">
        <v>21.48</v>
      </c>
      <c r="I1428">
        <v>21.804167</v>
      </c>
      <c r="J1428">
        <v>21.983333999999999</v>
      </c>
      <c r="K1428">
        <v>22.2225</v>
      </c>
      <c r="L1428">
        <v>22.496155000000002</v>
      </c>
      <c r="M1428">
        <v>25.244077999999998</v>
      </c>
      <c r="N1428" s="1">
        <f>-100*(_xll.FDS($A$1,"P_PRICE_HIGH("&amp;A1428&amp;","&amp;A1428&amp;"-14D,,,,""PRICE"",""INTRA"")") - B1428)/(_xll.FDS($A$1,"P_PRICE_HIGH("&amp;A1428&amp;","&amp;A1428&amp;"-14D,,,,""PRICE"",""INTRA"")") - _xll.FDS($A$1,"P_PRICE_LOW("&amp;A1428&amp;","&amp;A1428&amp;"-14D,,,,""PRICE"",""INTRA"")"))</f>
        <v>-1001.982716596499</v>
      </c>
      <c r="O1428">
        <v>-503</v>
      </c>
      <c r="P1428">
        <v>1.36410573164946</v>
      </c>
      <c r="Q1428">
        <v>1.1793612929963579</v>
      </c>
      <c r="R1428">
        <v>8.3312295508845349</v>
      </c>
      <c r="S1428">
        <v>7.4070772262109106</v>
      </c>
      <c r="T1428">
        <v>11.762775725944371</v>
      </c>
      <c r="U1428">
        <v>10.223729636158859</v>
      </c>
      <c r="V1428">
        <v>3.5510513315896142</v>
      </c>
      <c r="W1428">
        <v>4.1000945765597576</v>
      </c>
      <c r="X1428">
        <v>0.1334220287276445</v>
      </c>
      <c r="Y1428">
        <v>38.181622985981249</v>
      </c>
      <c r="Z1428">
        <v>0.17962453895448349</v>
      </c>
      <c r="AA1428">
        <v>13.257606026396839</v>
      </c>
      <c r="AB1428">
        <v>8.7879361925074413</v>
      </c>
      <c r="AC1428">
        <v>9.3287650435489198</v>
      </c>
      <c r="AD1428">
        <v>10.937223503923249</v>
      </c>
      <c r="AE1428">
        <v>65.279267027289592</v>
      </c>
    </row>
    <row r="1429" spans="1:31" x14ac:dyDescent="0.25">
      <c r="A1429" t="str">
        <v>6/21/13</v>
      </c>
      <c r="B1429">
        <v>20.8</v>
      </c>
      <c r="C1429">
        <v>20.9</v>
      </c>
      <c r="D1429" s="1">
        <v>20.45</v>
      </c>
      <c r="E1429">
        <v>20.8</v>
      </c>
      <c r="F1429">
        <v>20.8</v>
      </c>
      <c r="G1429">
        <v>1.014975225320695</v>
      </c>
      <c r="H1429">
        <v>21.35</v>
      </c>
      <c r="I1429">
        <v>21.654167000000001</v>
      </c>
      <c r="J1429">
        <v>21.85</v>
      </c>
      <c r="K1429">
        <v>22.12</v>
      </c>
      <c r="L1429">
        <v>22.40577</v>
      </c>
      <c r="M1429">
        <v>24.326820000000001</v>
      </c>
      <c r="N1429" s="1">
        <f>-100*(_xll.FDS($A$1,"P_PRICE_HIGH("&amp;A1429&amp;","&amp;A1429&amp;"-14D,,,,""PRICE"",""INTRA"")") - B1429)/(_xll.FDS($A$1,"P_PRICE_HIGH("&amp;A1429&amp;","&amp;A1429&amp;"-14D,,,,""PRICE"",""INTRA"")") - _xll.FDS($A$1,"P_PRICE_LOW("&amp;A1429&amp;","&amp;A1429&amp;"-14D,,,,""PRICE"",""INTRA"")"))</f>
        <v>-863.58451639573309</v>
      </c>
      <c r="O1429">
        <v>-527</v>
      </c>
      <c r="P1429">
        <v>1.3599961561759</v>
      </c>
      <c r="Q1429">
        <v>1.172156343792047</v>
      </c>
      <c r="R1429">
        <v>8.2953440381488637</v>
      </c>
      <c r="S1429">
        <v>7.341570055977682</v>
      </c>
      <c r="T1429">
        <v>11.721771454364591</v>
      </c>
      <c r="U1429">
        <v>10.152962874733561</v>
      </c>
      <c r="V1429">
        <v>3.5638556478913568</v>
      </c>
      <c r="W1429">
        <v>4.1251145344411277</v>
      </c>
      <c r="X1429">
        <v>48.390775033187893</v>
      </c>
      <c r="Y1429">
        <v>38.184563846614267</v>
      </c>
      <c r="Z1429">
        <v>0.1240282495613888</v>
      </c>
      <c r="AA1429">
        <v>12.904218367208051</v>
      </c>
      <c r="AB1429">
        <v>8.8019065926407141</v>
      </c>
      <c r="AC1429">
        <v>9.2729524317061873</v>
      </c>
      <c r="AD1429">
        <v>10.90479623206609</v>
      </c>
      <c r="AE1429">
        <v>65.273522113223621</v>
      </c>
    </row>
    <row r="1430" spans="1:31" x14ac:dyDescent="0.25">
      <c r="A1430" t="str">
        <v>6/24/13</v>
      </c>
      <c r="B1430">
        <v>20.350000000000001</v>
      </c>
      <c r="C1430">
        <v>20.6</v>
      </c>
      <c r="D1430" s="1">
        <v>20.25</v>
      </c>
      <c r="E1430">
        <v>20.3</v>
      </c>
      <c r="F1430">
        <v>20.3</v>
      </c>
      <c r="G1430">
        <v>1.0701359370145069</v>
      </c>
      <c r="H1430">
        <v>21.07</v>
      </c>
      <c r="I1430">
        <v>21.483333999999999</v>
      </c>
      <c r="J1430">
        <v>21.693332999999999</v>
      </c>
      <c r="K1430">
        <v>21.9925</v>
      </c>
      <c r="L1430">
        <v>22.294231</v>
      </c>
      <c r="M1430">
        <v>20.684529999999999</v>
      </c>
      <c r="N1430" s="1">
        <f>-100*(_xll.FDS($A$1,"P_PRICE_HIGH("&amp;A1430&amp;","&amp;A1430&amp;"-14D,,,,""PRICE"",""INTRA"")") - B1430)/(_xll.FDS($A$1,"P_PRICE_HIGH("&amp;A1430&amp;","&amp;A1430&amp;"-14D,,,,""PRICE"",""INTRA"")") - _xll.FDS($A$1,"P_PRICE_LOW("&amp;A1430&amp;","&amp;A1430&amp;"-14D,,,,""PRICE"",""INTRA"")"))</f>
        <v>-802.96591002183391</v>
      </c>
      <c r="O1430">
        <v>-573</v>
      </c>
      <c r="P1430">
        <v>1.344418270887646</v>
      </c>
      <c r="Q1430">
        <v>1.1447524894150369</v>
      </c>
      <c r="R1430">
        <v>8.214738752659402</v>
      </c>
      <c r="S1430">
        <v>7.2223396291374549</v>
      </c>
      <c r="T1430">
        <v>11.610177123121311</v>
      </c>
      <c r="U1430">
        <v>9.9858243445224772</v>
      </c>
      <c r="V1430">
        <v>3.613736612983756</v>
      </c>
      <c r="W1430">
        <v>4.2220702018468188</v>
      </c>
      <c r="X1430">
        <v>1.110443897062954</v>
      </c>
      <c r="Y1430">
        <v>38.227191148800003</v>
      </c>
      <c r="Z1430">
        <v>-0.19145352901064391</v>
      </c>
      <c r="AA1430">
        <v>12.802154397848531</v>
      </c>
      <c r="AB1430">
        <v>8.6181657852426312</v>
      </c>
      <c r="AC1430">
        <v>9.069751199428346</v>
      </c>
      <c r="AD1430">
        <v>10.78347853047366</v>
      </c>
      <c r="AE1430">
        <v>65.061050606849165</v>
      </c>
    </row>
    <row r="1431" spans="1:31" x14ac:dyDescent="0.25">
      <c r="A1431" t="str">
        <v>6/25/13</v>
      </c>
      <c r="B1431">
        <v>20.399999999999999</v>
      </c>
      <c r="C1431">
        <v>20.55</v>
      </c>
      <c r="D1431" s="1">
        <v>19.920000000000002</v>
      </c>
      <c r="E1431">
        <v>20.399999999999999</v>
      </c>
      <c r="F1431">
        <v>20.399999999999999</v>
      </c>
      <c r="G1431">
        <v>1.0712380357487881</v>
      </c>
      <c r="H1431">
        <v>20.8</v>
      </c>
      <c r="I1431">
        <v>21.337499999999999</v>
      </c>
      <c r="J1431">
        <v>21.546666999999999</v>
      </c>
      <c r="K1431">
        <v>21.864999999999998</v>
      </c>
      <c r="L1431">
        <v>22.184615999999998</v>
      </c>
      <c r="M1431">
        <v>22.080504999999999</v>
      </c>
      <c r="N1431" s="1">
        <f>-100*(_xll.FDS($A$1,"P_PRICE_HIGH("&amp;A1431&amp;","&amp;A1431&amp;"-14D,,,,""PRICE"",""INTRA"")") - B1431)/(_xll.FDS($A$1,"P_PRICE_HIGH("&amp;A1431&amp;","&amp;A1431&amp;"-14D,,,,""PRICE"",""INTRA"")") - _xll.FDS($A$1,"P_PRICE_LOW("&amp;A1431&amp;","&amp;A1431&amp;"-14D,,,,""PRICE"",""INTRA"")"))</f>
        <v>-768.32065406431161</v>
      </c>
      <c r="O1431">
        <v>-575</v>
      </c>
      <c r="P1431">
        <v>1.34370313019721</v>
      </c>
      <c r="Q1431">
        <v>1.1447648695943411</v>
      </c>
      <c r="R1431">
        <v>8.2280154169861675</v>
      </c>
      <c r="S1431">
        <v>7.2509729075429501</v>
      </c>
      <c r="T1431">
        <v>11.60594099542705</v>
      </c>
      <c r="U1431">
        <v>9.9867931082336572</v>
      </c>
      <c r="V1431">
        <v>3.6151457343631188</v>
      </c>
      <c r="W1431">
        <v>4.2224969435887294</v>
      </c>
      <c r="X1431">
        <v>34.041191596124413</v>
      </c>
      <c r="Y1431">
        <v>38.251784991371593</v>
      </c>
      <c r="Z1431">
        <v>-0.22491608802443841</v>
      </c>
      <c r="AA1431">
        <v>13.31276130576102</v>
      </c>
      <c r="AB1431">
        <v>8.5573924733614586</v>
      </c>
      <c r="AC1431">
        <v>9.0746932743545603</v>
      </c>
      <c r="AD1431">
        <v>10.778676651446069</v>
      </c>
      <c r="AE1431">
        <v>64.87924043062732</v>
      </c>
    </row>
    <row r="1432" spans="1:31" x14ac:dyDescent="0.25">
      <c r="A1432" t="str">
        <v>6/26/13</v>
      </c>
      <c r="B1432">
        <v>20.9</v>
      </c>
      <c r="C1432">
        <v>20.9</v>
      </c>
      <c r="D1432" s="1">
        <v>20.399999999999999</v>
      </c>
      <c r="E1432">
        <v>20.85</v>
      </c>
      <c r="F1432">
        <v>20.85</v>
      </c>
      <c r="G1432">
        <v>1.213506633858292</v>
      </c>
      <c r="H1432">
        <v>20.67</v>
      </c>
      <c r="I1432">
        <v>21.25</v>
      </c>
      <c r="J1432">
        <v>21.433332</v>
      </c>
      <c r="K1432">
        <v>21.75</v>
      </c>
      <c r="L1432">
        <v>22.076923000000001</v>
      </c>
      <c r="M1432">
        <v>34.496192999999998</v>
      </c>
      <c r="N1432" s="1">
        <f>-100*(_xll.FDS($A$1,"P_PRICE_HIGH("&amp;A1432&amp;","&amp;A1432&amp;"-14D,,,,""PRICE"",""INTRA"")") - B1432)/(_xll.FDS($A$1,"P_PRICE_HIGH("&amp;A1432&amp;","&amp;A1432&amp;"-14D,,,,""PRICE"",""INTRA"")") - _xll.FDS($A$1,"P_PRICE_LOW("&amp;A1432&amp;","&amp;A1432&amp;"-14D,,,,""PRICE"",""INTRA"")"))</f>
        <v>-806.08187517510669</v>
      </c>
      <c r="O1432">
        <v>-527</v>
      </c>
      <c r="P1432">
        <v>1.3569638733762019</v>
      </c>
      <c r="Q1432">
        <v>1.172370541609246</v>
      </c>
      <c r="R1432">
        <v>8.2974263374925865</v>
      </c>
      <c r="S1432">
        <v>7.3928120876847103</v>
      </c>
      <c r="T1432">
        <v>11.649352630304859</v>
      </c>
      <c r="U1432">
        <v>10.065385598404561</v>
      </c>
      <c r="V1432">
        <v>3.5713949683258588</v>
      </c>
      <c r="W1432">
        <v>4.1249722227337644</v>
      </c>
      <c r="X1432">
        <v>99.749262206576589</v>
      </c>
      <c r="Y1432">
        <v>38.2478078115237</v>
      </c>
      <c r="Z1432">
        <v>-0.29844454558277977</v>
      </c>
      <c r="AA1432">
        <v>11.765970732673139</v>
      </c>
      <c r="AB1432">
        <v>8.5024901794535737</v>
      </c>
      <c r="AC1432">
        <v>9.2882303699324513</v>
      </c>
      <c r="AD1432">
        <v>10.87915141888891</v>
      </c>
      <c r="AE1432">
        <v>64.616589232510719</v>
      </c>
    </row>
    <row r="1433" spans="1:31" x14ac:dyDescent="0.25">
      <c r="A1433" t="str">
        <v>6/27/13</v>
      </c>
      <c r="B1433">
        <v>21</v>
      </c>
      <c r="C1433">
        <v>21.25</v>
      </c>
      <c r="D1433" s="1">
        <v>20.9</v>
      </c>
      <c r="E1433">
        <v>21</v>
      </c>
      <c r="F1433">
        <v>21</v>
      </c>
      <c r="G1433">
        <v>1.1976057463447329</v>
      </c>
      <c r="H1433">
        <v>20.69</v>
      </c>
      <c r="I1433">
        <v>21.166665999999999</v>
      </c>
      <c r="J1433">
        <v>21.34</v>
      </c>
      <c r="K1433">
        <v>21.66</v>
      </c>
      <c r="L1433">
        <v>21.976922999999999</v>
      </c>
      <c r="M1433">
        <v>36.669649999999997</v>
      </c>
      <c r="N1433" s="1">
        <f>-100*(_xll.FDS($A$1,"P_PRICE_HIGH("&amp;A1433&amp;","&amp;A1433&amp;"-14D,,,,""PRICE"",""INTRA"")") - B1433)/(_xll.FDS($A$1,"P_PRICE_HIGH("&amp;A1433&amp;","&amp;A1433&amp;"-14D,,,,""PRICE"",""INTRA"")") - _xll.FDS($A$1,"P_PRICE_LOW("&amp;A1433&amp;","&amp;A1433&amp;"-14D,,,,""PRICE"",""INTRA"")"))</f>
        <v>-869.00116903445655</v>
      </c>
      <c r="O1433">
        <v>-507</v>
      </c>
      <c r="P1433">
        <v>1.3588530591522621</v>
      </c>
      <c r="Q1433">
        <v>1.1773198061820109</v>
      </c>
      <c r="R1433">
        <v>8.3213819595093454</v>
      </c>
      <c r="S1433">
        <v>7.4426079392379387</v>
      </c>
      <c r="T1433">
        <v>11.70548979190372</v>
      </c>
      <c r="U1433">
        <v>10.176964816111729</v>
      </c>
      <c r="V1433">
        <v>3.5618260131252288</v>
      </c>
      <c r="W1433">
        <v>4.1002320175195139</v>
      </c>
      <c r="X1433">
        <v>55.171699082608257</v>
      </c>
      <c r="Y1433">
        <v>38.279531339563263</v>
      </c>
      <c r="Z1433">
        <v>-0.56341459242194514</v>
      </c>
      <c r="AA1433">
        <v>11.89269200645634</v>
      </c>
      <c r="AB1433">
        <v>8.377284756888697</v>
      </c>
      <c r="AC1433">
        <v>9.3517245501127206</v>
      </c>
      <c r="AD1433">
        <v>10.903327710273739</v>
      </c>
      <c r="AE1433">
        <v>64.531023412128334</v>
      </c>
    </row>
    <row r="1434" spans="1:31" x14ac:dyDescent="0.25">
      <c r="A1434" t="str">
        <v>6/28/13</v>
      </c>
      <c r="B1434">
        <v>21.35</v>
      </c>
      <c r="C1434">
        <v>21.35</v>
      </c>
      <c r="D1434" s="1">
        <v>21</v>
      </c>
      <c r="E1434">
        <v>21.35</v>
      </c>
      <c r="F1434">
        <v>21.35</v>
      </c>
      <c r="G1434">
        <v>1.2815666709616329</v>
      </c>
      <c r="H1434">
        <v>20.8</v>
      </c>
      <c r="I1434">
        <v>21.133333</v>
      </c>
      <c r="J1434">
        <v>21.286667000000001</v>
      </c>
      <c r="K1434">
        <v>21.587499999999999</v>
      </c>
      <c r="L1434">
        <v>21.89423</v>
      </c>
      <c r="M1434">
        <v>43.709632999999997</v>
      </c>
      <c r="N1434" s="1">
        <f>-100*(_xll.FDS($A$1,"P_PRICE_HIGH("&amp;A1434&amp;","&amp;A1434&amp;"-14D,,,,""PRICE"",""INTRA"")") - B1434)/(_xll.FDS($A$1,"P_PRICE_HIGH("&amp;A1434&amp;","&amp;A1434&amp;"-14D,,,,""PRICE"",""INTRA"")") - _xll.FDS($A$1,"P_PRICE_LOW("&amp;A1434&amp;","&amp;A1434&amp;"-14D,,,,""PRICE"",""INTRA"")"))</f>
        <v>-910.54480445433933</v>
      </c>
      <c r="O1434">
        <v>-470</v>
      </c>
      <c r="P1434">
        <v>1.3700243751931469</v>
      </c>
      <c r="Q1434">
        <v>1.2002499391441901</v>
      </c>
      <c r="R1434">
        <v>8.3882085369356858</v>
      </c>
      <c r="S1434">
        <v>7.5773589043645257</v>
      </c>
      <c r="T1434">
        <v>11.78141415216251</v>
      </c>
      <c r="U1434">
        <v>10.32689703092475</v>
      </c>
      <c r="V1434">
        <v>3.5312844751959451</v>
      </c>
      <c r="W1434">
        <v>4.0302797265130641</v>
      </c>
      <c r="X1434">
        <v>92.492495275727165</v>
      </c>
      <c r="Y1434">
        <v>38.289225022381302</v>
      </c>
      <c r="Z1434">
        <v>-0.40431970186415361</v>
      </c>
      <c r="AA1434">
        <v>12.066430288719859</v>
      </c>
      <c r="AB1434">
        <v>8.5500410396740492</v>
      </c>
      <c r="AC1434">
        <v>9.5166065991844455</v>
      </c>
      <c r="AD1434">
        <v>10.985718116397701</v>
      </c>
      <c r="AE1434">
        <v>64.498887176398043</v>
      </c>
    </row>
    <row r="1435" spans="1:31" x14ac:dyDescent="0.25">
      <c r="A1435" t="str">
        <v>7/02/13</v>
      </c>
      <c r="B1435">
        <v>21.2</v>
      </c>
      <c r="C1435">
        <v>21.45</v>
      </c>
      <c r="D1435" s="1">
        <v>21.15</v>
      </c>
      <c r="E1435">
        <v>21.2</v>
      </c>
      <c r="F1435">
        <v>21.2</v>
      </c>
      <c r="G1435">
        <v>1.284149497492499</v>
      </c>
      <c r="H1435">
        <v>20.97</v>
      </c>
      <c r="I1435">
        <v>21.116667</v>
      </c>
      <c r="J1435">
        <v>21.236666</v>
      </c>
      <c r="K1435">
        <v>21.512499999999999</v>
      </c>
      <c r="L1435">
        <v>21.830769</v>
      </c>
      <c r="M1435">
        <v>41.576509999999999</v>
      </c>
      <c r="N1435" s="1">
        <f>-100*(_xll.FDS($A$1,"P_PRICE_HIGH("&amp;A1435&amp;","&amp;A1435&amp;"-14D,,,,""PRICE"",""INTRA"")") - B1435)/(_xll.FDS($A$1,"P_PRICE_HIGH("&amp;A1435&amp;","&amp;A1435&amp;"-14D,,,,""PRICE"",""INTRA"")") - _xll.FDS($A$1,"P_PRICE_LOW("&amp;A1435&amp;","&amp;A1435&amp;"-14D,,,,""PRICE"",""INTRA"")"))</f>
        <v>-944.6206746463547</v>
      </c>
      <c r="O1435">
        <v>-495</v>
      </c>
      <c r="P1435">
        <v>1.3621902114730411</v>
      </c>
      <c r="Q1435">
        <v>1.1893592596475999</v>
      </c>
      <c r="R1435">
        <v>8.4011328232510287</v>
      </c>
      <c r="S1435">
        <v>7.595896505636146</v>
      </c>
      <c r="T1435">
        <v>11.754632322445429</v>
      </c>
      <c r="U1435">
        <v>10.343868592425119</v>
      </c>
      <c r="V1435">
        <v>3.5629167130644022</v>
      </c>
      <c r="W1435">
        <v>4.0782983189667528</v>
      </c>
      <c r="X1435">
        <v>18.135123167586269</v>
      </c>
      <c r="Y1435">
        <v>38.376933053504033</v>
      </c>
      <c r="Z1435">
        <v>-0.3326907602883088</v>
      </c>
      <c r="AA1435">
        <v>12.818003273726839</v>
      </c>
      <c r="AB1435">
        <v>8.5692156087818461</v>
      </c>
      <c r="AC1435">
        <v>9.4255464197744701</v>
      </c>
      <c r="AD1435">
        <v>10.919693578052851</v>
      </c>
      <c r="AE1435">
        <v>64.59233738035779</v>
      </c>
    </row>
    <row r="1436" spans="1:31" x14ac:dyDescent="0.25">
      <c r="A1436" t="str">
        <v>7/03/13</v>
      </c>
      <c r="B1436">
        <v>20.7</v>
      </c>
      <c r="C1436">
        <v>21.15</v>
      </c>
      <c r="D1436" s="1">
        <v>20.65</v>
      </c>
      <c r="E1436">
        <v>20.7</v>
      </c>
      <c r="F1436">
        <v>20.7</v>
      </c>
      <c r="G1436">
        <v>1.363323338220719</v>
      </c>
      <c r="H1436">
        <v>21.03</v>
      </c>
      <c r="I1436">
        <v>21.054167</v>
      </c>
      <c r="J1436">
        <v>21.15</v>
      </c>
      <c r="K1436">
        <v>21.4175</v>
      </c>
      <c r="L1436">
        <v>21.746155000000002</v>
      </c>
      <c r="M1436">
        <v>35.378635000000003</v>
      </c>
      <c r="N1436" s="1">
        <f>-100*(_xll.FDS($A$1,"P_PRICE_HIGH("&amp;A1436&amp;","&amp;A1436&amp;"-14D,,,,""PRICE"",""INTRA"")") - B1436)/(_xll.FDS($A$1,"P_PRICE_HIGH("&amp;A1436&amp;","&amp;A1436&amp;"-14D,,,,""PRICE"",""INTRA"")") - _xll.FDS($A$1,"P_PRICE_LOW("&amp;A1436&amp;","&amp;A1436&amp;"-14D,,,,""PRICE"",""INTRA"")"))</f>
        <v>-979.81592727767418</v>
      </c>
      <c r="O1436">
        <v>-541</v>
      </c>
      <c r="P1436">
        <v>1.346028108108331</v>
      </c>
      <c r="Q1436">
        <v>1.159515654029617</v>
      </c>
      <c r="R1436">
        <v>8.300272768579692</v>
      </c>
      <c r="S1436">
        <v>7.4101251649154163</v>
      </c>
      <c r="T1436">
        <v>11.683432243083271</v>
      </c>
      <c r="U1436">
        <v>10.218999653806261</v>
      </c>
      <c r="V1436">
        <v>3.6130204567747208</v>
      </c>
      <c r="W1436">
        <v>4.1808634251716548</v>
      </c>
      <c r="X1436">
        <v>0.1244886933219635</v>
      </c>
      <c r="Y1436">
        <v>38.37322658714281</v>
      </c>
      <c r="Z1436">
        <v>-0.45752264345940269</v>
      </c>
      <c r="AA1436">
        <v>13.46348051538522</v>
      </c>
      <c r="AB1436">
        <v>8.6261227404126348</v>
      </c>
      <c r="AC1436">
        <v>9.1937076220090397</v>
      </c>
      <c r="AD1436">
        <v>10.794239975250211</v>
      </c>
      <c r="AE1436">
        <v>64.899514239152339</v>
      </c>
    </row>
    <row r="1437" spans="1:31" x14ac:dyDescent="0.25">
      <c r="A1437" t="str">
        <v>7/04/13</v>
      </c>
      <c r="B1437">
        <v>21.05</v>
      </c>
      <c r="C1437">
        <v>21.1</v>
      </c>
      <c r="D1437" s="1">
        <v>20.8</v>
      </c>
      <c r="E1437">
        <v>21</v>
      </c>
      <c r="F1437">
        <v>21</v>
      </c>
      <c r="G1437">
        <v>1.4410790202736561</v>
      </c>
      <c r="H1437">
        <v>21.06</v>
      </c>
      <c r="I1437">
        <v>20.995832</v>
      </c>
      <c r="J1437">
        <v>21.103332999999999</v>
      </c>
      <c r="K1437">
        <v>21.34</v>
      </c>
      <c r="L1437">
        <v>21.673076999999999</v>
      </c>
      <c r="M1437">
        <v>41.906959999999998</v>
      </c>
      <c r="N1437" s="1">
        <f>-100*(_xll.FDS($A$1,"P_PRICE_HIGH("&amp;A1437&amp;","&amp;A1437&amp;"-14D,,,,""PRICE"",""INTRA"")") - B1437)/(_xll.FDS($A$1,"P_PRICE_HIGH("&amp;A1437&amp;","&amp;A1437&amp;"-14D,,,,""PRICE"",""INTRA"")") - _xll.FDS($A$1,"P_PRICE_LOW("&amp;A1437&amp;","&amp;A1437&amp;"-14D,,,,""PRICE"",""INTRA"")"))</f>
        <v>-1150.9865196410296</v>
      </c>
      <c r="O1437">
        <v>-502</v>
      </c>
      <c r="P1437">
        <v>1.355013323819434</v>
      </c>
      <c r="Q1437">
        <v>1.1777321981643809</v>
      </c>
      <c r="R1437">
        <v>8.3804154890514795</v>
      </c>
      <c r="S1437">
        <v>7.5493594818605629</v>
      </c>
      <c r="T1437">
        <v>11.719605508912061</v>
      </c>
      <c r="U1437">
        <v>10.299391688208759</v>
      </c>
      <c r="V1437">
        <v>3.58449906424794</v>
      </c>
      <c r="W1437">
        <v>4.1177923583096501</v>
      </c>
      <c r="X1437">
        <v>92.114489833033417</v>
      </c>
      <c r="Y1437">
        <v>38.427233862922677</v>
      </c>
      <c r="Z1437">
        <v>-0.47775532202035598</v>
      </c>
      <c r="AA1437">
        <v>13.044310079452639</v>
      </c>
      <c r="AB1437">
        <v>8.5025025076176757</v>
      </c>
      <c r="AC1437">
        <v>9.3473745011151905</v>
      </c>
      <c r="AD1437">
        <v>10.86703531262927</v>
      </c>
      <c r="AE1437">
        <v>64.690806927018741</v>
      </c>
    </row>
    <row r="1438" spans="1:31" x14ac:dyDescent="0.25">
      <c r="A1438" t="str">
        <v>7/05/13</v>
      </c>
      <c r="B1438">
        <v>21.45</v>
      </c>
      <c r="C1438">
        <v>21.45</v>
      </c>
      <c r="D1438" s="1">
        <v>21.15</v>
      </c>
      <c r="E1438">
        <v>21.45</v>
      </c>
      <c r="F1438">
        <v>21.45</v>
      </c>
      <c r="G1438">
        <v>1.5182361777395199</v>
      </c>
      <c r="H1438">
        <v>21.15</v>
      </c>
      <c r="I1438">
        <v>20.970832999999999</v>
      </c>
      <c r="J1438">
        <v>21.106667000000002</v>
      </c>
      <c r="K1438">
        <v>21.2925</v>
      </c>
      <c r="L1438">
        <v>21.60577</v>
      </c>
      <c r="M1438">
        <v>48.331313999999999</v>
      </c>
      <c r="N1438" s="1">
        <f>-100*(_xll.FDS($A$1,"P_PRICE_HIGH("&amp;A1438&amp;","&amp;A1438&amp;"-14D,,,,""PRICE"",""INTRA"")") - B1438)/(_xll.FDS($A$1,"P_PRICE_HIGH("&amp;A1438&amp;","&amp;A1438&amp;"-14D,,,,""PRICE"",""INTRA"")") - _xll.FDS($A$1,"P_PRICE_LOW("&amp;A1438&amp;","&amp;A1438&amp;"-14D,,,,""PRICE"",""INTRA"")"))</f>
        <v>-1150.9648557455362</v>
      </c>
      <c r="O1438">
        <v>-462</v>
      </c>
      <c r="P1438">
        <v>1.3675650990340791</v>
      </c>
      <c r="Q1438">
        <v>1.2022656415206461</v>
      </c>
      <c r="R1438">
        <v>8.3934048686846303</v>
      </c>
      <c r="S1438">
        <v>7.5635601036022067</v>
      </c>
      <c r="T1438">
        <v>11.763325226349499</v>
      </c>
      <c r="U1438">
        <v>10.41384478460402</v>
      </c>
      <c r="V1438">
        <v>3.5442483158512399</v>
      </c>
      <c r="W1438">
        <v>4.030737899839961</v>
      </c>
      <c r="X1438">
        <v>97.719244369366507</v>
      </c>
      <c r="Y1438">
        <v>38.388227994711301</v>
      </c>
      <c r="Z1438">
        <v>-0.55955974078338522</v>
      </c>
      <c r="AA1438">
        <v>11.877653270940771</v>
      </c>
      <c r="AB1438">
        <v>8.596825378314815</v>
      </c>
      <c r="AC1438">
        <v>9.5395944819186393</v>
      </c>
      <c r="AD1438">
        <v>10.96602959074732</v>
      </c>
      <c r="AE1438">
        <v>64.57702920448331</v>
      </c>
    </row>
    <row r="1439" spans="1:31" x14ac:dyDescent="0.25">
      <c r="A1439" t="str">
        <v>7/08/13</v>
      </c>
      <c r="B1439">
        <v>21.15</v>
      </c>
      <c r="C1439">
        <v>21.3</v>
      </c>
      <c r="D1439" s="1">
        <v>20.75</v>
      </c>
      <c r="E1439">
        <v>21.15</v>
      </c>
      <c r="F1439">
        <v>21.15</v>
      </c>
      <c r="G1439">
        <v>1.5285327397270549</v>
      </c>
      <c r="H1439">
        <v>21.11</v>
      </c>
      <c r="I1439">
        <v>20.9375</v>
      </c>
      <c r="J1439">
        <v>21.086666000000001</v>
      </c>
      <c r="K1439">
        <v>21.2425</v>
      </c>
      <c r="L1439">
        <v>21.542307000000001</v>
      </c>
      <c r="M1439">
        <v>44.368313000000001</v>
      </c>
      <c r="N1439" s="1">
        <f>-100*(_xll.FDS($A$1,"P_PRICE_HIGH("&amp;A1439&amp;","&amp;A1439&amp;"-14D,,,,""PRICE"",""INTRA"")") - B1439)/(_xll.FDS($A$1,"P_PRICE_HIGH("&amp;A1439&amp;","&amp;A1439&amp;"-14D,,,,""PRICE"",""INTRA"")") - _xll.FDS($A$1,"P_PRICE_LOW("&amp;A1439&amp;","&amp;A1439&amp;"-14D,,,,""PRICE"",""INTRA"")"))</f>
        <v>-1150.9811036671563</v>
      </c>
      <c r="O1439">
        <v>-500</v>
      </c>
      <c r="P1439">
        <v>1.356021995541161</v>
      </c>
      <c r="Q1439">
        <v>1.1834473928295079</v>
      </c>
      <c r="R1439">
        <v>8.3376441525244012</v>
      </c>
      <c r="S1439">
        <v>7.5022699709171228</v>
      </c>
      <c r="T1439">
        <v>11.680079673230299</v>
      </c>
      <c r="U1439">
        <v>10.299938409113491</v>
      </c>
      <c r="V1439">
        <v>3.578471951856792</v>
      </c>
      <c r="W1439">
        <v>4.093219534330788</v>
      </c>
      <c r="X1439">
        <v>7.5308260966441676</v>
      </c>
      <c r="Y1439">
        <v>38.381161791490847</v>
      </c>
      <c r="Z1439">
        <v>-0.66190154331400852</v>
      </c>
      <c r="AA1439">
        <v>12.252813692412181</v>
      </c>
      <c r="AB1439">
        <v>8.556686734355976</v>
      </c>
      <c r="AC1439">
        <v>9.3923178163742271</v>
      </c>
      <c r="AD1439">
        <v>10.871883110309341</v>
      </c>
      <c r="AE1439">
        <v>64.657925783137287</v>
      </c>
    </row>
    <row r="1440" spans="1:31" x14ac:dyDescent="0.25">
      <c r="A1440" t="str">
        <v>7/09/13</v>
      </c>
      <c r="B1440">
        <v>21.25</v>
      </c>
      <c r="C1440">
        <v>21.35</v>
      </c>
      <c r="D1440" s="1">
        <v>21.1</v>
      </c>
      <c r="E1440">
        <v>21.3</v>
      </c>
      <c r="F1440">
        <v>21.3</v>
      </c>
      <c r="G1440">
        <v>1.5275286934550869</v>
      </c>
      <c r="H1440">
        <v>21.12</v>
      </c>
      <c r="I1440">
        <v>20.966667000000001</v>
      </c>
      <c r="J1440">
        <v>21.053332999999999</v>
      </c>
      <c r="K1440">
        <v>21.2075</v>
      </c>
      <c r="L1440">
        <v>21.482693000000001</v>
      </c>
      <c r="M1440">
        <v>45.958992000000002</v>
      </c>
      <c r="N1440" s="1">
        <f>-100*(_xll.FDS($A$1,"P_PRICE_HIGH("&amp;A1440&amp;","&amp;A1440&amp;"-14D,,,,""PRICE"",""INTRA"")") - B1440)/(_xll.FDS($A$1,"P_PRICE_HIGH("&amp;A1440&amp;","&amp;A1440&amp;"-14D,,,,""PRICE"",""INTRA"")") - _xll.FDS($A$1,"P_PRICE_LOW("&amp;A1440&amp;","&amp;A1440&amp;"-14D,,,,""PRICE"",""INTRA"")"))</f>
        <v>-1169.9478951286094</v>
      </c>
      <c r="O1440">
        <v>-487</v>
      </c>
      <c r="P1440">
        <v>1.3589034762955261</v>
      </c>
      <c r="Q1440">
        <v>1.1897765126398621</v>
      </c>
      <c r="R1440">
        <v>8.3461323387005244</v>
      </c>
      <c r="S1440">
        <v>7.5225267778497864</v>
      </c>
      <c r="T1440">
        <v>11.71324113119825</v>
      </c>
      <c r="U1440">
        <v>10.369895344902179</v>
      </c>
      <c r="V1440">
        <v>3.5675099253764939</v>
      </c>
      <c r="W1440">
        <v>4.0690631722760893</v>
      </c>
      <c r="X1440">
        <v>29.475639516159379</v>
      </c>
      <c r="Y1440">
        <v>38.367298089189333</v>
      </c>
      <c r="Z1440">
        <v>-0.68949070795080614</v>
      </c>
      <c r="AA1440">
        <v>12.328381914006361</v>
      </c>
      <c r="AB1440">
        <v>8.5944270986916962</v>
      </c>
      <c r="AC1440">
        <v>9.4447969479667861</v>
      </c>
      <c r="AD1440">
        <v>10.89627294416643</v>
      </c>
      <c r="AE1440">
        <v>64.838157456024064</v>
      </c>
    </row>
    <row r="1441" spans="1:31" x14ac:dyDescent="0.25">
      <c r="A1441" t="str">
        <v>7/10/13</v>
      </c>
      <c r="B1441">
        <v>21.45</v>
      </c>
      <c r="C1441">
        <v>21.6</v>
      </c>
      <c r="D1441" s="1">
        <v>21.15</v>
      </c>
      <c r="E1441">
        <v>21.45</v>
      </c>
      <c r="F1441">
        <v>21.45</v>
      </c>
      <c r="G1441">
        <v>1.545179834917443</v>
      </c>
      <c r="H1441">
        <v>21.27</v>
      </c>
      <c r="I1441">
        <v>21.020834000000001</v>
      </c>
      <c r="J1441">
        <v>21.033332999999999</v>
      </c>
      <c r="K1441">
        <v>21.18</v>
      </c>
      <c r="L1441">
        <v>21.434615999999998</v>
      </c>
      <c r="M1441">
        <v>49.094036000000003</v>
      </c>
      <c r="N1441" s="1">
        <f>-100*(_xll.FDS($A$1,"P_PRICE_HIGH("&amp;A1441&amp;","&amp;A1441&amp;"-14D,,,,""PRICE"",""INTRA"")") - B1441)/(_xll.FDS($A$1,"P_PRICE_HIGH("&amp;A1441&amp;","&amp;A1441&amp;"-14D,,,,""PRICE"",""INTRA"")") - _xll.FDS($A$1,"P_PRICE_LOW("&amp;A1441&amp;","&amp;A1441&amp;"-14D,,,,""PRICE"",""INTRA"")"))</f>
        <v>-1174.3797580488899</v>
      </c>
      <c r="O1441">
        <v>-461</v>
      </c>
      <c r="P1441">
        <v>1.3649023157867199</v>
      </c>
      <c r="Q1441">
        <v>1.201705812135196</v>
      </c>
      <c r="R1441">
        <v>8.3874956301332002</v>
      </c>
      <c r="S1441">
        <v>7.6001743393452266</v>
      </c>
      <c r="T1441">
        <v>11.765916006923961</v>
      </c>
      <c r="U1441">
        <v>10.47743034739498</v>
      </c>
      <c r="V1441">
        <v>3.5493080813744049</v>
      </c>
      <c r="W1441">
        <v>4.0299002171473148</v>
      </c>
      <c r="X1441">
        <v>90.960629262270615</v>
      </c>
      <c r="Y1441">
        <v>38.349632372920126</v>
      </c>
      <c r="Z1441">
        <v>-0.75550852669817503</v>
      </c>
      <c r="AA1441">
        <v>12.17857003086584</v>
      </c>
      <c r="AB1441">
        <v>8.6759726253261764</v>
      </c>
      <c r="AC1441">
        <v>9.5323307064519138</v>
      </c>
      <c r="AD1441">
        <v>10.94121157694174</v>
      </c>
      <c r="AE1441">
        <v>64.988872658681501</v>
      </c>
    </row>
    <row r="1442" spans="1:31" x14ac:dyDescent="0.25">
      <c r="A1442" t="str">
        <v>7/11/13</v>
      </c>
      <c r="B1442">
        <v>22.05</v>
      </c>
      <c r="C1442">
        <v>22.1</v>
      </c>
      <c r="D1442" s="1">
        <v>21.45</v>
      </c>
      <c r="E1442">
        <v>22</v>
      </c>
      <c r="F1442">
        <v>22</v>
      </c>
      <c r="G1442">
        <v>1.6526770578427949</v>
      </c>
      <c r="H1442">
        <v>21.47</v>
      </c>
      <c r="I1442">
        <v>21.162500000000001</v>
      </c>
      <c r="J1442">
        <v>21.066668</v>
      </c>
      <c r="K1442">
        <v>21.195</v>
      </c>
      <c r="L1442">
        <v>21.413461999999999</v>
      </c>
      <c r="M1442">
        <v>57.129092999999997</v>
      </c>
      <c r="N1442" s="1">
        <f>-100*(_xll.FDS($A$1,"P_PRICE_HIGH("&amp;A1442&amp;","&amp;A1442&amp;"-14D,,,,""PRICE"",""INTRA"")") - B1442)/(_xll.FDS($A$1,"P_PRICE_HIGH("&amp;A1442&amp;","&amp;A1442&amp;"-14D,,,,""PRICE"",""INTRA"")") - _xll.FDS($A$1,"P_PRICE_LOW("&amp;A1442&amp;","&amp;A1442&amp;"-14D,,,,""PRICE"",""INTRA"")"))</f>
        <v>-1034.0895852889505</v>
      </c>
      <c r="O1442">
        <v>-415</v>
      </c>
      <c r="P1442">
        <v>1.381942130868774</v>
      </c>
      <c r="Q1442">
        <v>1.233632402539768</v>
      </c>
      <c r="R1442">
        <v>8.4853304783475529</v>
      </c>
      <c r="S1442">
        <v>7.7820805059527842</v>
      </c>
      <c r="T1442">
        <v>11.868484352179451</v>
      </c>
      <c r="U1442">
        <v>10.67512621487985</v>
      </c>
      <c r="V1442">
        <v>3.4979602159275429</v>
      </c>
      <c r="W1442">
        <v>3.9235909464009611</v>
      </c>
      <c r="X1442">
        <v>99.897319534919589</v>
      </c>
      <c r="Y1442">
        <v>38.338274863855283</v>
      </c>
      <c r="Z1442">
        <v>-0.76423931353359631</v>
      </c>
      <c r="AA1442">
        <v>11.68632126420688</v>
      </c>
      <c r="AB1442">
        <v>8.6909208019251984</v>
      </c>
      <c r="AC1442">
        <v>9.7875652835704425</v>
      </c>
      <c r="AD1442">
        <v>11.07721688042286</v>
      </c>
      <c r="AE1442">
        <v>64.81576015854958</v>
      </c>
    </row>
    <row r="1443" spans="1:31" x14ac:dyDescent="0.25">
      <c r="A1443" t="str">
        <v>7/12/13</v>
      </c>
      <c r="B1443">
        <v>21.75</v>
      </c>
      <c r="C1443">
        <v>22.05</v>
      </c>
      <c r="D1443" s="1">
        <v>21.75</v>
      </c>
      <c r="E1443">
        <v>21.8</v>
      </c>
      <c r="F1443">
        <v>21.8</v>
      </c>
      <c r="G1443">
        <v>1.6400015743645959</v>
      </c>
      <c r="H1443">
        <v>21.53</v>
      </c>
      <c r="I1443">
        <v>21.274999999999999</v>
      </c>
      <c r="J1443">
        <v>21.123332999999999</v>
      </c>
      <c r="K1443">
        <v>21.212499999999999</v>
      </c>
      <c r="L1443">
        <v>21.380769999999998</v>
      </c>
      <c r="M1443">
        <v>52.653956999999998</v>
      </c>
      <c r="N1443" s="1">
        <f>-100*(_xll.FDS($A$1,"P_PRICE_HIGH("&amp;A1443&amp;","&amp;A1443&amp;"-14D,,,,""PRICE"",""INTRA"")") - B1443)/(_xll.FDS($A$1,"P_PRICE_HIGH("&amp;A1443&amp;","&amp;A1443&amp;"-14D,,,,""PRICE"",""INTRA"")") - _xll.FDS($A$1,"P_PRICE_LOW("&amp;A1443&amp;","&amp;A1443&amp;"-14D,,,,""PRICE"",""INTRA"")"))</f>
        <v>-1025.8852270504196</v>
      </c>
      <c r="O1443">
        <v>-444</v>
      </c>
      <c r="P1443">
        <v>1.375495105466668</v>
      </c>
      <c r="Q1443">
        <v>1.2226918146227601</v>
      </c>
      <c r="R1443">
        <v>8.4641500614551202</v>
      </c>
      <c r="S1443">
        <v>7.7474376722565266</v>
      </c>
      <c r="T1443">
        <v>11.82920857595343</v>
      </c>
      <c r="U1443">
        <v>10.62167076065351</v>
      </c>
      <c r="V1443">
        <v>3.516116519892984</v>
      </c>
      <c r="W1443">
        <v>3.959628028883484</v>
      </c>
      <c r="X1443">
        <v>9.3366531420120484</v>
      </c>
      <c r="Y1443">
        <v>38.358761353973762</v>
      </c>
      <c r="Z1443">
        <v>-0.67163189528793743</v>
      </c>
      <c r="AA1443">
        <v>11.81821054599876</v>
      </c>
      <c r="AB1443">
        <v>8.7004949142864341</v>
      </c>
      <c r="AC1443">
        <v>9.7038889630218144</v>
      </c>
      <c r="AD1443">
        <v>11.027523286295191</v>
      </c>
      <c r="AE1443">
        <v>64.86573619481733</v>
      </c>
    </row>
    <row r="1444" spans="1:31" x14ac:dyDescent="0.25">
      <c r="A1444" t="str">
        <v>7/15/13</v>
      </c>
      <c r="B1444">
        <v>21.8</v>
      </c>
      <c r="C1444">
        <v>21.95</v>
      </c>
      <c r="D1444" s="1">
        <v>21.75</v>
      </c>
      <c r="E1444">
        <v>21.85</v>
      </c>
      <c r="F1444">
        <v>21.85</v>
      </c>
      <c r="G1444">
        <v>1.6399834105635369</v>
      </c>
      <c r="H1444">
        <v>21.66</v>
      </c>
      <c r="I1444">
        <v>21.35</v>
      </c>
      <c r="J1444">
        <v>21.19</v>
      </c>
      <c r="K1444">
        <v>21.23</v>
      </c>
      <c r="L1444">
        <v>21.357693000000001</v>
      </c>
      <c r="M1444">
        <v>53.310409999999997</v>
      </c>
      <c r="N1444" s="1">
        <f>-100*(_xll.FDS($A$1,"P_PRICE_HIGH("&amp;A1444&amp;","&amp;A1444&amp;"-14D,,,,""PRICE"",""INTRA"")") - B1444)/(_xll.FDS($A$1,"P_PRICE_HIGH("&amp;A1444&amp;","&amp;A1444&amp;"-14D,,,,""PRICE"",""INTRA"")") - _xll.FDS($A$1,"P_PRICE_LOW("&amp;A1444&amp;","&amp;A1444&amp;"-14D,,,,""PRICE"",""INTRA"")"))</f>
        <v>-1025.8828413152078</v>
      </c>
      <c r="O1444">
        <v>-446</v>
      </c>
      <c r="P1444">
        <v>1.374970834574871</v>
      </c>
      <c r="Q1444">
        <v>1.224033016295591</v>
      </c>
      <c r="R1444">
        <v>8.4803499933773434</v>
      </c>
      <c r="S1444">
        <v>7.7808972503064417</v>
      </c>
      <c r="T1444">
        <v>11.801371790551411</v>
      </c>
      <c r="U1444">
        <v>10.57662035954565</v>
      </c>
      <c r="V1444">
        <v>3.520379195334141</v>
      </c>
      <c r="W1444">
        <v>3.9610606503014258</v>
      </c>
      <c r="X1444">
        <v>50.403137351515177</v>
      </c>
      <c r="Y1444">
        <v>38.387967527006992</v>
      </c>
      <c r="Z1444">
        <v>-0.96935183348822629</v>
      </c>
      <c r="AA1444">
        <v>11.94535614362777</v>
      </c>
      <c r="AB1444">
        <v>8.6176601403942996</v>
      </c>
      <c r="AC1444">
        <v>9.7075588167597822</v>
      </c>
      <c r="AD1444">
        <v>11.015572642379171</v>
      </c>
      <c r="AE1444">
        <v>64.870653812268017</v>
      </c>
    </row>
    <row r="1445" spans="1:31" x14ac:dyDescent="0.25">
      <c r="A1445" t="str">
        <v>7/16/13</v>
      </c>
      <c r="B1445">
        <v>21.85</v>
      </c>
      <c r="C1445">
        <v>21.95</v>
      </c>
      <c r="D1445" s="1">
        <v>21.75</v>
      </c>
      <c r="E1445">
        <v>21.85</v>
      </c>
      <c r="F1445">
        <v>21.85</v>
      </c>
      <c r="G1445">
        <v>1.611557657527579</v>
      </c>
      <c r="H1445">
        <v>21.78</v>
      </c>
      <c r="I1445">
        <v>21.420833999999999</v>
      </c>
      <c r="J1445">
        <v>21.29</v>
      </c>
      <c r="K1445">
        <v>21.234999999999999</v>
      </c>
      <c r="L1445">
        <v>21.346153000000001</v>
      </c>
      <c r="M1445">
        <v>53.997300000000003</v>
      </c>
      <c r="N1445" s="1">
        <f>-100*(_xll.FDS($A$1,"P_PRICE_HIGH("&amp;A1445&amp;","&amp;A1445&amp;"-14D,,,,""PRICE"",""INTRA"")") - B1445)/(_xll.FDS($A$1,"P_PRICE_HIGH("&amp;A1445&amp;","&amp;A1445&amp;"-14D,,,,""PRICE"",""INTRA"")") - _xll.FDS($A$1,"P_PRICE_LOW("&amp;A1445&amp;","&amp;A1445&amp;"-14D,,,,""PRICE"",""INTRA"")"))</f>
        <v>-1025.8804555799959</v>
      </c>
      <c r="O1445">
        <v>-452</v>
      </c>
      <c r="P1445">
        <v>1.373895308153728</v>
      </c>
      <c r="Q1445">
        <v>1.223016410507265</v>
      </c>
      <c r="R1445">
        <v>8.4802124217492771</v>
      </c>
      <c r="S1445">
        <v>7.7844547087458489</v>
      </c>
      <c r="T1445">
        <v>11.787204204596231</v>
      </c>
      <c r="U1445">
        <v>10.555010993171649</v>
      </c>
      <c r="V1445">
        <v>3.5191862085181391</v>
      </c>
      <c r="W1445">
        <v>3.9587943420742442</v>
      </c>
      <c r="X1445">
        <v>26.390102544643131</v>
      </c>
      <c r="Y1445">
        <v>38.347405981108729</v>
      </c>
      <c r="Z1445">
        <v>-0.93463911149788337</v>
      </c>
      <c r="AA1445">
        <v>11.94899926046668</v>
      </c>
      <c r="AB1445">
        <v>8.7229218251952574</v>
      </c>
      <c r="AC1445">
        <v>9.7032329327721349</v>
      </c>
      <c r="AD1445">
        <v>11.01194393027173</v>
      </c>
      <c r="AE1445">
        <v>64.758385740096131</v>
      </c>
    </row>
    <row r="1446" spans="1:31" x14ac:dyDescent="0.25">
      <c r="A1446" t="str">
        <v>7/17/13</v>
      </c>
      <c r="B1446">
        <v>21.95</v>
      </c>
      <c r="C1446">
        <v>22.05</v>
      </c>
      <c r="D1446" s="1">
        <v>21.8</v>
      </c>
      <c r="E1446">
        <v>21.9</v>
      </c>
      <c r="F1446">
        <v>21.9</v>
      </c>
      <c r="G1446">
        <v>1.6144475770751081</v>
      </c>
      <c r="H1446">
        <v>21.88</v>
      </c>
      <c r="I1446">
        <v>21.470832999999999</v>
      </c>
      <c r="J1446">
        <v>21.393332999999998</v>
      </c>
      <c r="K1446">
        <v>21.245000000000001</v>
      </c>
      <c r="L1446">
        <v>21.346153000000001</v>
      </c>
      <c r="M1446">
        <v>55.410212999999999</v>
      </c>
      <c r="N1446" s="1">
        <f>-100*(_xll.FDS($A$1,"P_PRICE_HIGH("&amp;A1446&amp;","&amp;A1446&amp;"-14D,,,,""PRICE"",""INTRA"")") - B1446)/(_xll.FDS($A$1,"P_PRICE_HIGH("&amp;A1446&amp;","&amp;A1446&amp;"-14D,,,,""PRICE"",""INTRA"")") - _xll.FDS($A$1,"P_PRICE_LOW("&amp;A1446&amp;","&amp;A1446&amp;"-14D,,,,""PRICE"",""INTRA"")"))</f>
        <v>-1336.9357717156752</v>
      </c>
      <c r="O1446">
        <v>-451</v>
      </c>
      <c r="P1446">
        <v>1.3751392878809361</v>
      </c>
      <c r="Q1446">
        <v>1.22577990472799</v>
      </c>
      <c r="R1446">
        <v>8.4927726423440184</v>
      </c>
      <c r="S1446">
        <v>7.8001856813283421</v>
      </c>
      <c r="T1446">
        <v>11.771215224737389</v>
      </c>
      <c r="U1446">
        <v>10.526567377784829</v>
      </c>
      <c r="V1446">
        <v>3.515534253567322</v>
      </c>
      <c r="W1446">
        <v>3.9492820584551569</v>
      </c>
      <c r="X1446">
        <v>79.163791085475438</v>
      </c>
      <c r="Y1446">
        <v>38.351197833039713</v>
      </c>
      <c r="Z1446">
        <v>-0.84980531971807705</v>
      </c>
      <c r="AA1446">
        <v>11.66515910391033</v>
      </c>
      <c r="AB1446">
        <v>8.6990518166986508</v>
      </c>
      <c r="AC1446">
        <v>9.7274780600966366</v>
      </c>
      <c r="AD1446">
        <v>11.021151347677019</v>
      </c>
      <c r="AE1446">
        <v>64.562560711797801</v>
      </c>
    </row>
    <row r="1447" spans="1:31" x14ac:dyDescent="0.25">
      <c r="A1447" t="str">
        <v>7/18/13</v>
      </c>
      <c r="B1447">
        <v>21.9</v>
      </c>
      <c r="C1447">
        <v>21.95</v>
      </c>
      <c r="D1447" s="1">
        <v>21.8</v>
      </c>
      <c r="E1447">
        <v>21.9</v>
      </c>
      <c r="F1447">
        <v>21.9</v>
      </c>
      <c r="G1447">
        <v>1.599886474964318</v>
      </c>
      <c r="H1447">
        <v>21.85</v>
      </c>
      <c r="I1447">
        <v>21.529167000000001</v>
      </c>
      <c r="J1447">
        <v>21.46</v>
      </c>
      <c r="K1447">
        <v>21.262499999999999</v>
      </c>
      <c r="L1447">
        <v>21.342307999999999</v>
      </c>
      <c r="M1447">
        <v>54.508740000000003</v>
      </c>
      <c r="N1447" s="1">
        <f>-100*(_xll.FDS($A$1,"P_PRICE_HIGH("&amp;A1447&amp;","&amp;A1447&amp;"-14D,,,,""PRICE"",""INTRA"")") - B1447)/(_xll.FDS($A$1,"P_PRICE_HIGH("&amp;A1447&amp;","&amp;A1447&amp;"-14D,,,,""PRICE"",""INTRA"")") - _xll.FDS($A$1,"P_PRICE_LOW("&amp;A1447&amp;","&amp;A1447&amp;"-14D,,,,""PRICE"",""INTRA"")"))</f>
        <v>-1532.8962847303915</v>
      </c>
      <c r="O1447">
        <v>-462</v>
      </c>
      <c r="P1447">
        <v>1.374120660069919</v>
      </c>
      <c r="Q1447">
        <v>1.224687592378634</v>
      </c>
      <c r="R1447">
        <v>8.4847691658429198</v>
      </c>
      <c r="S1447">
        <v>7.7878659882105277</v>
      </c>
      <c r="T1447">
        <v>11.75241996034681</v>
      </c>
      <c r="U1447">
        <v>10.498588100905559</v>
      </c>
      <c r="V1447">
        <v>3.5167438079629889</v>
      </c>
      <c r="W1447">
        <v>3.9501696229679282</v>
      </c>
      <c r="X1447">
        <v>48.226732307328547</v>
      </c>
      <c r="Y1447">
        <v>38.395977252336742</v>
      </c>
      <c r="Z1447">
        <v>-0.90165991700421544</v>
      </c>
      <c r="AA1447">
        <v>11.22766424953641</v>
      </c>
      <c r="AB1447">
        <v>8.9264409214149403</v>
      </c>
      <c r="AC1447">
        <v>9.7371078154311057</v>
      </c>
      <c r="AD1447">
        <v>11.02889303572521</v>
      </c>
      <c r="AE1447">
        <v>64.456606848615223</v>
      </c>
    </row>
    <row r="1448" spans="1:31" x14ac:dyDescent="0.25">
      <c r="A1448" t="str">
        <v>7/19/13</v>
      </c>
      <c r="B1448">
        <v>21.95</v>
      </c>
      <c r="C1448">
        <v>22</v>
      </c>
      <c r="D1448" s="1">
        <v>21.7</v>
      </c>
      <c r="E1448">
        <v>21.95</v>
      </c>
      <c r="F1448">
        <v>21.95</v>
      </c>
      <c r="G1448">
        <v>1.4185534800899851</v>
      </c>
      <c r="H1448">
        <v>21.89</v>
      </c>
      <c r="I1448">
        <v>21.633333</v>
      </c>
      <c r="J1448">
        <v>21.523333000000001</v>
      </c>
      <c r="K1448">
        <v>21.315000000000001</v>
      </c>
      <c r="L1448">
        <v>21.35</v>
      </c>
      <c r="M1448">
        <v>55.292050000000003</v>
      </c>
      <c r="N1448" s="1">
        <f>-100*(_xll.FDS($A$1,"P_PRICE_HIGH("&amp;A1448&amp;","&amp;A1448&amp;"-14D,,,,""PRICE"",""INTRA"")") - B1448)/(_xll.FDS($A$1,"P_PRICE_HIGH("&amp;A1448&amp;","&amp;A1448&amp;"-14D,,,,""PRICE"",""INTRA"")") - _xll.FDS($A$1,"P_PRICE_LOW("&amp;A1448&amp;","&amp;A1448&amp;"-14D,,,,""PRICE"",""INTRA"")"))</f>
        <v>-1532.8927198967622</v>
      </c>
      <c r="O1448">
        <v>-485</v>
      </c>
      <c r="P1448">
        <v>1.374113067773572</v>
      </c>
      <c r="Q1448">
        <v>1.2256719330364549</v>
      </c>
      <c r="R1448">
        <v>8.4828017637225237</v>
      </c>
      <c r="S1448">
        <v>7.7798235213542437</v>
      </c>
      <c r="T1448">
        <v>11.751888022802021</v>
      </c>
      <c r="U1448">
        <v>10.50486635760852</v>
      </c>
      <c r="V1448">
        <v>3.517607058725984</v>
      </c>
      <c r="W1448">
        <v>3.9489408116101532</v>
      </c>
      <c r="X1448">
        <v>16.957638835858621</v>
      </c>
      <c r="Y1448">
        <v>38.475874551418983</v>
      </c>
      <c r="Z1448">
        <v>-1.1812633944060691</v>
      </c>
      <c r="AA1448">
        <v>10.796665474707339</v>
      </c>
      <c r="AB1448">
        <v>9.1563257902323745</v>
      </c>
      <c r="AC1448">
        <v>9.7607339705454752</v>
      </c>
      <c r="AD1448">
        <v>11.044940197365079</v>
      </c>
      <c r="AE1448">
        <v>64.607867630288823</v>
      </c>
    </row>
    <row r="1449" spans="1:31" x14ac:dyDescent="0.25">
      <c r="A1449" t="str">
        <v>7/22/13</v>
      </c>
      <c r="B1449">
        <v>21.9</v>
      </c>
      <c r="C1449">
        <v>22.05</v>
      </c>
      <c r="D1449" s="1">
        <v>21.85</v>
      </c>
      <c r="E1449">
        <v>21.95</v>
      </c>
      <c r="F1449">
        <v>21.95</v>
      </c>
      <c r="G1449">
        <v>1.412893440161618</v>
      </c>
      <c r="H1449">
        <v>21.91</v>
      </c>
      <c r="I1449">
        <v>21.704166000000001</v>
      </c>
      <c r="J1449">
        <v>21.56</v>
      </c>
      <c r="K1449">
        <v>21.37</v>
      </c>
      <c r="L1449">
        <v>21.369230000000002</v>
      </c>
      <c r="M1449">
        <v>54.285409999999999</v>
      </c>
      <c r="N1449" s="1">
        <f>-100*(_xll.FDS($A$1,"P_PRICE_HIGH("&amp;A1449&amp;","&amp;A1449&amp;"-14D,,,,""PRICE"",""INTRA"")") - B1449)/(_xll.FDS($A$1,"P_PRICE_HIGH("&amp;A1449&amp;","&amp;A1449&amp;"-14D,,,,""PRICE"",""INTRA"")") - _xll.FDS($A$1,"P_PRICE_LOW("&amp;A1449&amp;","&amp;A1449&amp;"-14D,,,,""PRICE"",""INTRA"")"))</f>
        <v>-1532.8962847303915</v>
      </c>
      <c r="O1449">
        <v>-474</v>
      </c>
      <c r="P1449">
        <v>1.374490331773587</v>
      </c>
      <c r="Q1449">
        <v>1.228491404155845</v>
      </c>
      <c r="R1449">
        <v>8.4589039547940477</v>
      </c>
      <c r="S1449">
        <v>7.7448147841031361</v>
      </c>
      <c r="T1449">
        <v>11.77170890737872</v>
      </c>
      <c r="U1449">
        <v>10.54336978633085</v>
      </c>
      <c r="V1449">
        <v>3.516993225134208</v>
      </c>
      <c r="W1449">
        <v>3.9504774093523372</v>
      </c>
      <c r="X1449">
        <v>43.155283795570497</v>
      </c>
      <c r="Y1449">
        <v>38.575427231074279</v>
      </c>
      <c r="Z1449">
        <v>-1.131842407301173</v>
      </c>
      <c r="AA1449">
        <v>10.8132341301128</v>
      </c>
      <c r="AB1449">
        <v>9.1387235700355358</v>
      </c>
      <c r="AC1449">
        <v>9.782898241953534</v>
      </c>
      <c r="AD1449">
        <v>11.046694263788259</v>
      </c>
      <c r="AE1449">
        <v>64.612428400171439</v>
      </c>
    </row>
    <row r="1450" spans="1:31" x14ac:dyDescent="0.25">
      <c r="A1450" t="str">
        <v>7/23/13</v>
      </c>
      <c r="B1450">
        <v>22.45</v>
      </c>
      <c r="C1450">
        <v>22.55</v>
      </c>
      <c r="D1450" s="1">
        <v>22</v>
      </c>
      <c r="E1450">
        <v>22.5</v>
      </c>
      <c r="F1450">
        <v>22.5</v>
      </c>
      <c r="G1450">
        <v>1.3727209142482479</v>
      </c>
      <c r="H1450">
        <v>22.03</v>
      </c>
      <c r="I1450">
        <v>21.787500000000001</v>
      </c>
      <c r="J1450">
        <v>21.643332999999998</v>
      </c>
      <c r="K1450">
        <v>21.475000000000001</v>
      </c>
      <c r="L1450">
        <v>21.407692000000001</v>
      </c>
      <c r="M1450">
        <v>62.395535000000002</v>
      </c>
      <c r="N1450" s="1">
        <f>-100*(_xll.FDS($A$1,"P_PRICE_HIGH("&amp;A1450&amp;","&amp;A1450&amp;"-14D,,,,""PRICE"",""INTRA"")") - B1450)/(_xll.FDS($A$1,"P_PRICE_HIGH("&amp;A1450&amp;","&amp;A1450&amp;"-14D,,,,""PRICE"",""INTRA"")") - _xll.FDS($A$1,"P_PRICE_LOW("&amp;A1450&amp;","&amp;A1450&amp;"-14D,,,,""PRICE"",""INTRA"")"))</f>
        <v>-1189.5872527067413</v>
      </c>
      <c r="O1450">
        <v>-426</v>
      </c>
      <c r="P1450">
        <v>1.39199141076477</v>
      </c>
      <c r="Q1450">
        <v>1.259287777520707</v>
      </c>
      <c r="R1450">
        <v>8.5640289262557587</v>
      </c>
      <c r="S1450">
        <v>7.9298963447644564</v>
      </c>
      <c r="T1450">
        <v>11.862047481922071</v>
      </c>
      <c r="U1450">
        <v>10.711641231688089</v>
      </c>
      <c r="V1450">
        <v>3.4676821721676152</v>
      </c>
      <c r="W1450">
        <v>3.8566454068859999</v>
      </c>
      <c r="X1450">
        <v>100</v>
      </c>
      <c r="Y1450">
        <v>38.565595511554349</v>
      </c>
      <c r="Z1450">
        <v>-1.11799641650335</v>
      </c>
      <c r="AA1450">
        <v>9.8167966713743642</v>
      </c>
      <c r="AB1450">
        <v>9.1498394357275252</v>
      </c>
      <c r="AC1450">
        <v>10.018431618499459</v>
      </c>
      <c r="AD1450">
        <v>11.18164815885382</v>
      </c>
      <c r="AE1450">
        <v>64.356309462747163</v>
      </c>
    </row>
    <row r="1451" spans="1:31" x14ac:dyDescent="0.25">
      <c r="A1451" t="str">
        <v>7/24/13</v>
      </c>
      <c r="B1451">
        <v>22.55</v>
      </c>
      <c r="C1451">
        <v>22.6</v>
      </c>
      <c r="D1451" s="1">
        <v>22.35</v>
      </c>
      <c r="E1451">
        <v>22.6</v>
      </c>
      <c r="F1451">
        <v>22.6</v>
      </c>
      <c r="G1451">
        <v>1.371567268581189</v>
      </c>
      <c r="H1451">
        <v>22.15</v>
      </c>
      <c r="I1451">
        <v>21.904167000000001</v>
      </c>
      <c r="J1451">
        <v>21.766666000000001</v>
      </c>
      <c r="K1451">
        <v>21.5825</v>
      </c>
      <c r="L1451">
        <v>21.438461</v>
      </c>
      <c r="M1451">
        <v>63.657955000000001</v>
      </c>
      <c r="N1451" s="1">
        <f>-100*(_xll.FDS($A$1,"P_PRICE_HIGH("&amp;A1451&amp;","&amp;A1451&amp;"-14D,,,,""PRICE"",""INTRA"")") - B1451)/(_xll.FDS($A$1,"P_PRICE_HIGH("&amp;A1451&amp;","&amp;A1451&amp;"-14D,,,,""PRICE"",""INTRA"")") - _xll.FDS($A$1,"P_PRICE_LOW("&amp;A1451&amp;","&amp;A1451&amp;"-14D,,,,""PRICE"",""INTRA"")"))</f>
        <v>-1262.0294335675999</v>
      </c>
      <c r="O1451">
        <v>-415</v>
      </c>
      <c r="P1451">
        <v>1.3931840040250789</v>
      </c>
      <c r="Q1451">
        <v>1.2618034287037629</v>
      </c>
      <c r="R1451">
        <v>8.5646752501910246</v>
      </c>
      <c r="S1451">
        <v>7.9263306260487374</v>
      </c>
      <c r="T1451">
        <v>11.852586289126389</v>
      </c>
      <c r="U1451">
        <v>10.699713596507451</v>
      </c>
      <c r="V1451">
        <v>3.4642250608278959</v>
      </c>
      <c r="W1451">
        <v>3.8499709821246211</v>
      </c>
      <c r="X1451">
        <v>75.54418052505784</v>
      </c>
      <c r="Y1451">
        <v>38.577600476037858</v>
      </c>
      <c r="Z1451">
        <v>-0.85377550308485139</v>
      </c>
      <c r="AA1451">
        <v>9.5681605841307906</v>
      </c>
      <c r="AB1451">
        <v>9.3032881500615279</v>
      </c>
      <c r="AC1451">
        <v>10.039322454205131</v>
      </c>
      <c r="AD1451">
        <v>11.195706674594829</v>
      </c>
      <c r="AE1451">
        <v>64.321454772959441</v>
      </c>
    </row>
    <row r="1452" spans="1:31" x14ac:dyDescent="0.25">
      <c r="A1452" t="str">
        <v>7/25/13</v>
      </c>
      <c r="B1452">
        <v>22.45</v>
      </c>
      <c r="C1452">
        <v>22.55</v>
      </c>
      <c r="D1452" s="1">
        <v>22.4</v>
      </c>
      <c r="E1452">
        <v>22.5</v>
      </c>
      <c r="F1452">
        <v>22.5</v>
      </c>
      <c r="G1452">
        <v>1.3086333632520419</v>
      </c>
      <c r="H1452">
        <v>22.26</v>
      </c>
      <c r="I1452">
        <v>22.004168</v>
      </c>
      <c r="J1452">
        <v>21.86</v>
      </c>
      <c r="K1452">
        <v>21.66</v>
      </c>
      <c r="L1452">
        <v>21.465385000000001</v>
      </c>
      <c r="M1452">
        <v>61.436805999999997</v>
      </c>
      <c r="N1452" s="1">
        <f>-100*(_xll.FDS($A$1,"P_PRICE_HIGH("&amp;A1452&amp;","&amp;A1452&amp;"-14D,,,,""PRICE"",""INTRA"")") - B1452)/(_xll.FDS($A$1,"P_PRICE_HIGH("&amp;A1452&amp;","&amp;A1452&amp;"-14D,,,,""PRICE"",""INTRA"")") - _xll.FDS($A$1,"P_PRICE_LOW("&amp;A1452&amp;","&amp;A1452&amp;"-14D,,,,""PRICE"",""INTRA"")"))</f>
        <v>-1262.0351800665453</v>
      </c>
      <c r="O1452">
        <v>-425</v>
      </c>
      <c r="P1452">
        <v>1.3905552476392049</v>
      </c>
      <c r="Q1452">
        <v>1.257311551231526</v>
      </c>
      <c r="R1452">
        <v>8.5586969422448949</v>
      </c>
      <c r="S1452">
        <v>7.9190138442480844</v>
      </c>
      <c r="T1452">
        <v>11.83606863968034</v>
      </c>
      <c r="U1452">
        <v>10.674967494981679</v>
      </c>
      <c r="V1452">
        <v>3.4743312848942352</v>
      </c>
      <c r="W1452">
        <v>3.8685463186927702</v>
      </c>
      <c r="X1452">
        <v>33.175361020058837</v>
      </c>
      <c r="Y1452">
        <v>38.623956058235642</v>
      </c>
      <c r="Z1452">
        <v>-0.84444616662469008</v>
      </c>
      <c r="AA1452">
        <v>9.6805297452222572</v>
      </c>
      <c r="AB1452">
        <v>9.35157682989054</v>
      </c>
      <c r="AC1452">
        <v>10.00330259945353</v>
      </c>
      <c r="AD1452">
        <v>11.173152966641309</v>
      </c>
      <c r="AE1452">
        <v>64.260258505544883</v>
      </c>
    </row>
    <row r="1453" spans="1:31" x14ac:dyDescent="0.25">
      <c r="A1453" t="str">
        <v>7/26/13</v>
      </c>
      <c r="B1453">
        <v>22.55</v>
      </c>
      <c r="C1453">
        <v>22.65</v>
      </c>
      <c r="D1453" s="1">
        <v>22.4</v>
      </c>
      <c r="E1453">
        <v>22.55</v>
      </c>
      <c r="F1453">
        <v>22.55</v>
      </c>
      <c r="G1453">
        <v>1.3084957950591549</v>
      </c>
      <c r="H1453">
        <v>22.38</v>
      </c>
      <c r="I1453">
        <v>22.095832999999999</v>
      </c>
      <c r="J1453">
        <v>21.933332</v>
      </c>
      <c r="K1453">
        <v>21.737500000000001</v>
      </c>
      <c r="L1453">
        <v>21.503844999999998</v>
      </c>
      <c r="M1453">
        <v>62.833378000000003</v>
      </c>
      <c r="N1453" s="1">
        <f>-100*(_xll.FDS($A$1,"P_PRICE_HIGH("&amp;A1453&amp;","&amp;A1453&amp;"-14D,,,,""PRICE"",""INTRA"")") - B1453)/(_xll.FDS($A$1,"P_PRICE_HIGH("&amp;A1453&amp;","&amp;A1453&amp;"-14D,,,,""PRICE"",""INTRA"")") - _xll.FDS($A$1,"P_PRICE_LOW("&amp;A1453&amp;","&amp;A1453&amp;"-14D,,,,""PRICE"",""INTRA"")"))</f>
        <v>-1229.4982433209882</v>
      </c>
      <c r="O1453">
        <v>-428</v>
      </c>
      <c r="P1453">
        <v>1.393616726958093</v>
      </c>
      <c r="Q1453">
        <v>1.2640144620942531</v>
      </c>
      <c r="R1453">
        <v>8.5632827984216284</v>
      </c>
      <c r="S1453">
        <v>7.9292977725966018</v>
      </c>
      <c r="T1453">
        <v>11.81057374103592</v>
      </c>
      <c r="U1453">
        <v>10.63973026692973</v>
      </c>
      <c r="V1453">
        <v>3.4663576758279362</v>
      </c>
      <c r="W1453">
        <v>3.848007122152866</v>
      </c>
      <c r="X1453">
        <v>76.700689959435323</v>
      </c>
      <c r="Y1453">
        <v>38.528466469193617</v>
      </c>
      <c r="Z1453">
        <v>-0.5289673408644251</v>
      </c>
      <c r="AA1453">
        <v>9.7386448205121656</v>
      </c>
      <c r="AB1453">
        <v>9.0126915213956647</v>
      </c>
      <c r="AC1453">
        <v>10.030733727761019</v>
      </c>
      <c r="AD1453">
        <v>11.17669041764024</v>
      </c>
      <c r="AE1453">
        <v>64.181525481261801</v>
      </c>
    </row>
    <row r="1454" spans="1:31" x14ac:dyDescent="0.25">
      <c r="A1454" t="str">
        <v>7/29/13</v>
      </c>
      <c r="B1454">
        <v>22.45</v>
      </c>
      <c r="C1454">
        <v>22.5</v>
      </c>
      <c r="D1454" s="1">
        <v>22.3</v>
      </c>
      <c r="E1454">
        <v>22.45</v>
      </c>
      <c r="F1454">
        <v>22.45</v>
      </c>
      <c r="G1454">
        <v>1.282884198210255</v>
      </c>
      <c r="H1454">
        <v>22.49</v>
      </c>
      <c r="I1454">
        <v>22.129168</v>
      </c>
      <c r="J1454">
        <v>22.02</v>
      </c>
      <c r="K1454">
        <v>21.7925</v>
      </c>
      <c r="L1454">
        <v>21.563461</v>
      </c>
      <c r="M1454">
        <v>60.474803999999999</v>
      </c>
      <c r="N1454" s="1">
        <f>-100*(_xll.FDS($A$1,"P_PRICE_HIGH("&amp;A1454&amp;","&amp;A1454&amp;"-14D,,,,""PRICE"",""INTRA"")") - B1454)/(_xll.FDS($A$1,"P_PRICE_HIGH("&amp;A1454&amp;","&amp;A1454&amp;"-14D,,,,""PRICE"",""INTRA"")") - _xll.FDS($A$1,"P_PRICE_LOW("&amp;A1454&amp;","&amp;A1454&amp;"-14D,,,,""PRICE"",""INTRA"")"))</f>
        <v>-1504.7496975041511</v>
      </c>
      <c r="O1454">
        <v>-450</v>
      </c>
      <c r="P1454">
        <v>1.388303099487801</v>
      </c>
      <c r="Q1454">
        <v>1.256376566017146</v>
      </c>
      <c r="R1454">
        <v>8.5755457547834624</v>
      </c>
      <c r="S1454">
        <v>7.9325405387668688</v>
      </c>
      <c r="T1454">
        <v>11.76134142707488</v>
      </c>
      <c r="U1454">
        <v>10.55798806476939</v>
      </c>
      <c r="V1454">
        <v>3.480558281966859</v>
      </c>
      <c r="W1454">
        <v>3.866481719415793</v>
      </c>
      <c r="X1454">
        <v>13.9163652034087</v>
      </c>
      <c r="Y1454">
        <v>38.502899558457528</v>
      </c>
      <c r="Z1454">
        <v>-0.56457449135175797</v>
      </c>
      <c r="AA1454">
        <v>9.6194812797650719</v>
      </c>
      <c r="AB1454">
        <v>9.0265778873753479</v>
      </c>
      <c r="AC1454">
        <v>9.9758169267726196</v>
      </c>
      <c r="AD1454">
        <v>11.135872478375889</v>
      </c>
      <c r="AE1454">
        <v>64.183960689964735</v>
      </c>
    </row>
    <row r="1455" spans="1:31" x14ac:dyDescent="0.25">
      <c r="A1455" t="str">
        <v>7/30/13</v>
      </c>
      <c r="B1455">
        <v>22.5</v>
      </c>
      <c r="C1455">
        <v>22.6</v>
      </c>
      <c r="D1455" s="1">
        <v>22.35</v>
      </c>
      <c r="E1455">
        <v>22.55</v>
      </c>
      <c r="F1455">
        <v>22.55</v>
      </c>
      <c r="G1455">
        <v>1.2631091745630141</v>
      </c>
      <c r="H1455">
        <v>22.5</v>
      </c>
      <c r="I1455">
        <v>22.191668</v>
      </c>
      <c r="J1455">
        <v>22.103332999999999</v>
      </c>
      <c r="K1455">
        <v>21.857500000000002</v>
      </c>
      <c r="L1455">
        <v>21.628844999999998</v>
      </c>
      <c r="M1455">
        <v>61.257869999999997</v>
      </c>
      <c r="N1455" s="1">
        <f>-100*(_xll.FDS($A$1,"P_PRICE_HIGH("&amp;A1455&amp;","&amp;A1455&amp;"-14D,,,,""PRICE"",""INTRA"")") - B1455)/(_xll.FDS($A$1,"P_PRICE_HIGH("&amp;A1455&amp;","&amp;A1455&amp;"-14D,,,,""PRICE"",""INTRA"")") - _xll.FDS($A$1,"P_PRICE_LOW("&amp;A1455&amp;","&amp;A1455&amp;"-14D,,,,""PRICE"",""INTRA"")"))</f>
        <v>-1570.7512701946673</v>
      </c>
      <c r="O1455">
        <v>-441</v>
      </c>
      <c r="P1455">
        <v>1.390666293024176</v>
      </c>
      <c r="Q1455">
        <v>1.2606827205831721</v>
      </c>
      <c r="R1455">
        <v>8.6204425996682854</v>
      </c>
      <c r="S1455">
        <v>8.0018489959499863</v>
      </c>
      <c r="T1455">
        <v>11.794285442145069</v>
      </c>
      <c r="U1455">
        <v>10.622805699056171</v>
      </c>
      <c r="V1455">
        <v>3.4741580500878739</v>
      </c>
      <c r="W1455">
        <v>3.853778965893643</v>
      </c>
      <c r="X1455">
        <v>80.960991763324529</v>
      </c>
      <c r="Y1455">
        <v>38.53068050844702</v>
      </c>
      <c r="Z1455">
        <v>-0.61111180115164898</v>
      </c>
      <c r="AA1455">
        <v>9.9273158321388237</v>
      </c>
      <c r="AB1455">
        <v>8.9863334828487051</v>
      </c>
      <c r="AC1455">
        <v>10.015849366483369</v>
      </c>
      <c r="AD1455">
        <v>11.15610498691259</v>
      </c>
      <c r="AE1455">
        <v>64.395088849039411</v>
      </c>
    </row>
    <row r="1456" spans="1:31" x14ac:dyDescent="0.25">
      <c r="A1456" t="str">
        <v>7/31/13</v>
      </c>
      <c r="B1456">
        <v>22.4</v>
      </c>
      <c r="C1456">
        <v>22.65</v>
      </c>
      <c r="D1456" s="1">
        <v>22.4</v>
      </c>
      <c r="E1456">
        <v>22.45</v>
      </c>
      <c r="F1456">
        <v>22.45</v>
      </c>
      <c r="G1456">
        <v>1.1114598113248091</v>
      </c>
      <c r="H1456">
        <v>22.47</v>
      </c>
      <c r="I1456">
        <v>22.241667</v>
      </c>
      <c r="J1456">
        <v>22.166665999999999</v>
      </c>
      <c r="K1456">
        <v>21.942499999999999</v>
      </c>
      <c r="L1456">
        <v>21.707692999999999</v>
      </c>
      <c r="M1456">
        <v>58.750880000000002</v>
      </c>
      <c r="N1456" s="1">
        <f>-100*(_xll.FDS($A$1,"P_PRICE_HIGH("&amp;A1456&amp;","&amp;A1456&amp;"-14D,,,,""PRICE"",""INTRA"")") - B1456)/(_xll.FDS($A$1,"P_PRICE_HIGH("&amp;A1456&amp;","&amp;A1456&amp;"-14D,,,,""PRICE"",""INTRA"")") - _xll.FDS($A$1,"P_PRICE_LOW("&amp;A1456&amp;","&amp;A1456&amp;"-14D,,,,""PRICE"",""INTRA"")"))</f>
        <v>-2470.3073354920439</v>
      </c>
      <c r="O1456">
        <v>-447</v>
      </c>
      <c r="P1456">
        <v>1.3875313303624459</v>
      </c>
      <c r="Q1456">
        <v>1.256259931916589</v>
      </c>
      <c r="R1456">
        <v>8.5828930600533422</v>
      </c>
      <c r="S1456">
        <v>7.939911917828903</v>
      </c>
      <c r="T1456">
        <v>11.773488082815611</v>
      </c>
      <c r="U1456">
        <v>10.63322219914259</v>
      </c>
      <c r="V1456">
        <v>3.4881483906410171</v>
      </c>
      <c r="W1456">
        <v>3.8719688073876291</v>
      </c>
      <c r="X1456">
        <v>50.160969933277812</v>
      </c>
      <c r="Y1456">
        <v>38.594534669008368</v>
      </c>
      <c r="Z1456">
        <v>-0.7640658913584335</v>
      </c>
      <c r="AA1456">
        <v>10.20373539138161</v>
      </c>
      <c r="AB1456">
        <v>8.7750348792472419</v>
      </c>
      <c r="AC1456">
        <v>9.9843853293265177</v>
      </c>
      <c r="AD1456">
        <v>11.127595622151899</v>
      </c>
      <c r="AE1456">
        <v>64.435357155899879</v>
      </c>
    </row>
    <row r="1457" spans="1:31" x14ac:dyDescent="0.25">
      <c r="A1457" t="str">
        <v>8/01/13</v>
      </c>
      <c r="B1457">
        <v>22.65</v>
      </c>
      <c r="C1457">
        <v>22.75</v>
      </c>
      <c r="D1457" s="1">
        <v>22.4</v>
      </c>
      <c r="E1457">
        <v>22.7</v>
      </c>
      <c r="F1457">
        <v>22.7</v>
      </c>
      <c r="G1457">
        <v>1.083935074782133</v>
      </c>
      <c r="H1457">
        <v>22.51</v>
      </c>
      <c r="I1457">
        <v>22.308332</v>
      </c>
      <c r="J1457">
        <v>22.206666999999999</v>
      </c>
      <c r="K1457">
        <v>22.022500000000001</v>
      </c>
      <c r="L1457">
        <v>21.794231</v>
      </c>
      <c r="M1457">
        <v>62.844760000000001</v>
      </c>
      <c r="N1457" s="1">
        <f>-100*(_xll.FDS($A$1,"P_PRICE_HIGH("&amp;A1457&amp;","&amp;A1457&amp;"-14D,,,,""PRICE"",""INTRA"")") - B1457)/(_xll.FDS($A$1,"P_PRICE_HIGH("&amp;A1457&amp;","&amp;A1457&amp;"-14D,,,,""PRICE"",""INTRA"")") - _xll.FDS($A$1,"P_PRICE_LOW("&amp;A1457&amp;","&amp;A1457&amp;"-14D,,,,""PRICE"",""INTRA"")"))</f>
        <v>-2338.1241679521518</v>
      </c>
      <c r="O1457">
        <v>-406</v>
      </c>
      <c r="P1457">
        <v>1.394624154759585</v>
      </c>
      <c r="Q1457">
        <v>1.268068364454201</v>
      </c>
      <c r="R1457">
        <v>8.5943681041691011</v>
      </c>
      <c r="S1457">
        <v>7.9824430013062244</v>
      </c>
      <c r="T1457">
        <v>11.803246524087699</v>
      </c>
      <c r="U1457">
        <v>10.695798204006049</v>
      </c>
      <c r="V1457">
        <v>3.4731368358813119</v>
      </c>
      <c r="W1457">
        <v>3.8429827539535291</v>
      </c>
      <c r="X1457">
        <v>79.637083123839318</v>
      </c>
      <c r="Y1457">
        <v>38.557292449175108</v>
      </c>
      <c r="Z1457">
        <v>-0.57828157008955294</v>
      </c>
      <c r="AA1457">
        <v>10.5074597368734</v>
      </c>
      <c r="AB1457">
        <v>8.7703470604266407</v>
      </c>
      <c r="AC1457">
        <v>10.049904507899569</v>
      </c>
      <c r="AD1457">
        <v>11.16472349523981</v>
      </c>
      <c r="AE1457">
        <v>64.438920827865175</v>
      </c>
    </row>
    <row r="1458" spans="1:31" x14ac:dyDescent="0.25">
      <c r="A1458" t="str">
        <v>8/02/13</v>
      </c>
      <c r="B1458">
        <v>22.7</v>
      </c>
      <c r="C1458">
        <v>22.85</v>
      </c>
      <c r="D1458" s="1">
        <v>22.7</v>
      </c>
      <c r="E1458">
        <v>22.75</v>
      </c>
      <c r="F1458">
        <v>22.75</v>
      </c>
      <c r="G1458">
        <v>1.023614515694554</v>
      </c>
      <c r="H1458">
        <v>22.54</v>
      </c>
      <c r="I1458">
        <v>22.370832</v>
      </c>
      <c r="J1458">
        <v>22.27</v>
      </c>
      <c r="K1458">
        <v>22.085000000000001</v>
      </c>
      <c r="L1458">
        <v>21.863461999999998</v>
      </c>
      <c r="M1458">
        <v>63.622382999999999</v>
      </c>
      <c r="N1458" s="1">
        <f>-100*(_xll.FDS($A$1,"P_PRICE_HIGH("&amp;A1458&amp;","&amp;A1458&amp;"-14D,,,,""PRICE"",""INTRA"")") - B1458)/(_xll.FDS($A$1,"P_PRICE_HIGH("&amp;A1458&amp;","&amp;A1458&amp;"-14D,,,,""PRICE"",""INTRA"")") - _xll.FDS($A$1,"P_PRICE_LOW("&amp;A1458&amp;","&amp;A1458&amp;"-14D,,,,""PRICE"",""INTRA"")"))</f>
        <v>-2050.8845930687667</v>
      </c>
      <c r="O1458">
        <v>-386</v>
      </c>
      <c r="P1458">
        <v>1.3980254891387569</v>
      </c>
      <c r="Q1458">
        <v>1.2732133959690091</v>
      </c>
      <c r="R1458">
        <v>8.6249583257842737</v>
      </c>
      <c r="S1458">
        <v>8.0333177399754696</v>
      </c>
      <c r="T1458">
        <v>11.85141157660858</v>
      </c>
      <c r="U1458">
        <v>10.76839614816075</v>
      </c>
      <c r="V1458">
        <v>3.4604284623480388</v>
      </c>
      <c r="W1458">
        <v>3.8207052866795448</v>
      </c>
      <c r="X1458">
        <v>34.618774914214683</v>
      </c>
      <c r="Y1458">
        <v>38.530285045181557</v>
      </c>
      <c r="Z1458">
        <v>-0.61015596553549623</v>
      </c>
      <c r="AA1458">
        <v>10.460734448858229</v>
      </c>
      <c r="AB1458">
        <v>8.7886477198554349</v>
      </c>
      <c r="AC1458">
        <v>10.101587071837629</v>
      </c>
      <c r="AD1458">
        <v>11.194484404259329</v>
      </c>
      <c r="AE1458">
        <v>64.445171830054718</v>
      </c>
    </row>
    <row r="1459" spans="1:31" x14ac:dyDescent="0.25">
      <c r="A1459" t="str">
        <v>8/05/13</v>
      </c>
      <c r="B1459">
        <v>22.8</v>
      </c>
      <c r="C1459">
        <v>23</v>
      </c>
      <c r="D1459" s="1">
        <v>22.75</v>
      </c>
      <c r="E1459">
        <v>22.8</v>
      </c>
      <c r="F1459">
        <v>22.8</v>
      </c>
      <c r="G1459">
        <v>0.94311503589421075</v>
      </c>
      <c r="H1459">
        <v>22.61</v>
      </c>
      <c r="I1459">
        <v>22.445833</v>
      </c>
      <c r="J1459">
        <v>22.336666000000001</v>
      </c>
      <c r="K1459">
        <v>22.1675</v>
      </c>
      <c r="L1459">
        <v>21.932691999999999</v>
      </c>
      <c r="M1459">
        <v>65.191474999999997</v>
      </c>
      <c r="N1459" s="1">
        <f>-100*(_xll.FDS($A$1,"P_PRICE_HIGH("&amp;A1459&amp;","&amp;A1459&amp;"-14D,,,,""PRICE"",""INTRA"")") - B1459)/(_xll.FDS($A$1,"P_PRICE_HIGH("&amp;A1459&amp;","&amp;A1459&amp;"-14D,,,,""PRICE"",""INTRA"")") - _xll.FDS($A$1,"P_PRICE_LOW("&amp;A1459&amp;","&amp;A1459&amp;"-14D,,,,""PRICE"",""INTRA"")"))</f>
        <v>-2057.6596472099286</v>
      </c>
      <c r="O1459">
        <v>-385</v>
      </c>
      <c r="P1459">
        <v>1.4033617515623309</v>
      </c>
      <c r="Q1459">
        <v>1.283655302495724</v>
      </c>
      <c r="R1459">
        <v>8.6177050647823741</v>
      </c>
      <c r="S1459">
        <v>8.0170100380505964</v>
      </c>
      <c r="T1459">
        <v>11.850855315565861</v>
      </c>
      <c r="U1459">
        <v>10.775086578985</v>
      </c>
      <c r="V1459">
        <v>3.4505332285651922</v>
      </c>
      <c r="W1459">
        <v>3.793733403773254</v>
      </c>
      <c r="X1459">
        <v>30.780482517957282</v>
      </c>
      <c r="Y1459">
        <v>38.322083774978282</v>
      </c>
      <c r="Z1459">
        <v>-0.14538523664025499</v>
      </c>
      <c r="AA1459">
        <v>10.26819559530791</v>
      </c>
      <c r="AB1459">
        <v>9.041031101389736</v>
      </c>
      <c r="AC1459">
        <v>10.11827423222153</v>
      </c>
      <c r="AD1459">
        <v>11.205975630357059</v>
      </c>
      <c r="AE1459">
        <v>64.487186251862312</v>
      </c>
    </row>
    <row r="1460" spans="1:31" x14ac:dyDescent="0.25">
      <c r="A1460" t="str">
        <v>8/06/13</v>
      </c>
      <c r="B1460">
        <v>22.45</v>
      </c>
      <c r="C1460">
        <v>22.6</v>
      </c>
      <c r="D1460" s="1">
        <v>22.35</v>
      </c>
      <c r="E1460">
        <v>22.5</v>
      </c>
      <c r="F1460">
        <v>22.5</v>
      </c>
      <c r="G1460">
        <v>1.035760786058219</v>
      </c>
      <c r="H1460">
        <v>22.6</v>
      </c>
      <c r="I1460">
        <v>22.487500000000001</v>
      </c>
      <c r="J1460">
        <v>22.376667000000001</v>
      </c>
      <c r="K1460">
        <v>22.227499999999999</v>
      </c>
      <c r="L1460">
        <v>21.975000000000001</v>
      </c>
      <c r="M1460">
        <v>56.074818</v>
      </c>
      <c r="N1460" s="1">
        <f>-100*(_xll.FDS($A$1,"P_PRICE_HIGH("&amp;A1460&amp;","&amp;A1460&amp;"-14D,,,,""PRICE"",""INTRA"")") - B1460)/(_xll.FDS($A$1,"P_PRICE_HIGH("&amp;A1460&amp;","&amp;A1460&amp;"-14D,,,,""PRICE"",""INTRA"")") - _xll.FDS($A$1,"P_PRICE_LOW("&amp;A1460&amp;","&amp;A1460&amp;"-14D,,,,""PRICE"",""INTRA"")"))</f>
        <v>-2067.3579843478778</v>
      </c>
      <c r="O1460">
        <v>-420</v>
      </c>
      <c r="P1460">
        <v>1.3881374415857779</v>
      </c>
      <c r="Q1460">
        <v>1.2581801579881871</v>
      </c>
      <c r="R1460">
        <v>8.5936091299071204</v>
      </c>
      <c r="S1460">
        <v>7.978050597441035</v>
      </c>
      <c r="T1460">
        <v>11.82513351005073</v>
      </c>
      <c r="U1460">
        <v>10.7310420740335</v>
      </c>
      <c r="V1460">
        <v>3.4987329139003922</v>
      </c>
      <c r="W1460">
        <v>3.878233923815583</v>
      </c>
      <c r="X1460">
        <v>13.58454388741427</v>
      </c>
      <c r="Y1460">
        <v>38.402566004172193</v>
      </c>
      <c r="Z1460">
        <v>-4.8612149818670361E-2</v>
      </c>
      <c r="AA1460">
        <v>11.21339267837322</v>
      </c>
      <c r="AB1460">
        <v>9.0237501803803184</v>
      </c>
      <c r="AC1460">
        <v>9.918612717207111</v>
      </c>
      <c r="AD1460">
        <v>11.077658082527179</v>
      </c>
      <c r="AE1460">
        <v>64.539969685464115</v>
      </c>
    </row>
    <row r="1461" spans="1:31" x14ac:dyDescent="0.25">
      <c r="A1461" t="str">
        <v>8/07/13</v>
      </c>
      <c r="B1461">
        <v>22.1</v>
      </c>
      <c r="C1461">
        <v>22.45</v>
      </c>
      <c r="D1461" s="1">
        <v>22.1</v>
      </c>
      <c r="E1461">
        <v>22.15</v>
      </c>
      <c r="F1461">
        <v>22.15</v>
      </c>
      <c r="G1461">
        <v>1.1011453579917321</v>
      </c>
      <c r="H1461">
        <v>22.54</v>
      </c>
      <c r="I1461">
        <v>22.504168</v>
      </c>
      <c r="J1461">
        <v>22.386666999999999</v>
      </c>
      <c r="K1461">
        <v>22.26</v>
      </c>
      <c r="L1461">
        <v>22.009615</v>
      </c>
      <c r="M1461">
        <v>48.735218000000003</v>
      </c>
      <c r="N1461" s="1">
        <f>-100*(_xll.FDS($A$1,"P_PRICE_HIGH("&amp;A1461&amp;","&amp;A1461&amp;"-14D,,,,""PRICE"",""INTRA"")") - B1461)/(_xll.FDS($A$1,"P_PRICE_HIGH("&amp;A1461&amp;","&amp;A1461&amp;"-14D,,,,""PRICE"",""INTRA"")") - _xll.FDS($A$1,"P_PRICE_LOW("&amp;A1461&amp;","&amp;A1461&amp;"-14D,,,,""PRICE"",""INTRA"")"))</f>
        <v>-2067.3904768978005</v>
      </c>
      <c r="O1461">
        <v>-467</v>
      </c>
      <c r="P1461">
        <v>1.375040720131856</v>
      </c>
      <c r="Q1461">
        <v>1.238058711592277</v>
      </c>
      <c r="R1461">
        <v>8.5106176138978586</v>
      </c>
      <c r="S1461">
        <v>7.8477870677271344</v>
      </c>
      <c r="T1461">
        <v>11.758827730474639</v>
      </c>
      <c r="U1461">
        <v>10.63715804053424</v>
      </c>
      <c r="V1461">
        <v>3.5349230074356179</v>
      </c>
      <c r="W1461">
        <v>3.9378891164579888</v>
      </c>
      <c r="X1461">
        <v>0.14880989462541849</v>
      </c>
      <c r="Y1461">
        <v>38.374560979973531</v>
      </c>
      <c r="Z1461">
        <v>4.2088578818780358E-2</v>
      </c>
      <c r="AA1461">
        <v>11.5466216056639</v>
      </c>
      <c r="AB1461">
        <v>9.054811647737754</v>
      </c>
      <c r="AC1461">
        <v>9.7610669975710138</v>
      </c>
      <c r="AD1461">
        <v>10.97632583972595</v>
      </c>
      <c r="AE1461">
        <v>64.662223465966576</v>
      </c>
    </row>
    <row r="1462" spans="1:31" x14ac:dyDescent="0.25">
      <c r="A1462" t="str">
        <v>8/08/13</v>
      </c>
      <c r="B1462">
        <v>22.25</v>
      </c>
      <c r="C1462">
        <v>22.35</v>
      </c>
      <c r="D1462" s="1">
        <v>22.15</v>
      </c>
      <c r="E1462">
        <v>22.25</v>
      </c>
      <c r="F1462">
        <v>22.25</v>
      </c>
      <c r="G1462">
        <v>0.9259239053840993</v>
      </c>
      <c r="H1462">
        <v>22.46</v>
      </c>
      <c r="I1462">
        <v>22.487500000000001</v>
      </c>
      <c r="J1462">
        <v>22.41</v>
      </c>
      <c r="K1462">
        <v>22.27</v>
      </c>
      <c r="L1462">
        <v>22.069230999999998</v>
      </c>
      <c r="M1462">
        <v>51.655720000000002</v>
      </c>
      <c r="N1462" s="1">
        <f>-100*(_xll.FDS($A$1,"P_PRICE_HIGH("&amp;A1462&amp;","&amp;A1462&amp;"-14D,,,,""PRICE"",""INTRA"")") - B1462)/(_xll.FDS($A$1,"P_PRICE_HIGH("&amp;A1462&amp;","&amp;A1462&amp;"-14D,,,,""PRICE"",""INTRA"")") - _xll.FDS($A$1,"P_PRICE_LOW("&amp;A1462&amp;","&amp;A1462&amp;"-14D,,,,""PRICE"",""INTRA"")"))</f>
        <v>-2067.3765515192622</v>
      </c>
      <c r="O1462">
        <v>-447</v>
      </c>
      <c r="P1462">
        <v>1.3779236199010569</v>
      </c>
      <c r="Q1462">
        <v>1.243772726167423</v>
      </c>
      <c r="R1462">
        <v>8.5273402941697931</v>
      </c>
      <c r="S1462">
        <v>7.8719230116051992</v>
      </c>
      <c r="T1462">
        <v>11.789066518863031</v>
      </c>
      <c r="U1462">
        <v>10.682746001894969</v>
      </c>
      <c r="V1462">
        <v>3.5242358952189612</v>
      </c>
      <c r="W1462">
        <v>3.9199320957410979</v>
      </c>
      <c r="X1462">
        <v>78.241211467169165</v>
      </c>
      <c r="Y1462">
        <v>38.457240435614473</v>
      </c>
      <c r="Z1462">
        <v>-4.6707600917919888E-2</v>
      </c>
      <c r="AA1462">
        <v>11.17721585185641</v>
      </c>
      <c r="AB1462">
        <v>8.7182270621486939</v>
      </c>
      <c r="AC1462">
        <v>9.8264812935171282</v>
      </c>
      <c r="AD1462">
        <v>11.00328477617022</v>
      </c>
      <c r="AE1462">
        <v>64.670042267742474</v>
      </c>
    </row>
    <row r="1463" spans="1:31" x14ac:dyDescent="0.25">
      <c r="A1463" t="str">
        <v>8/09/13</v>
      </c>
      <c r="B1463">
        <v>22.3</v>
      </c>
      <c r="C1463">
        <v>22.4</v>
      </c>
      <c r="D1463" s="1">
        <v>22.25</v>
      </c>
      <c r="E1463">
        <v>22.35</v>
      </c>
      <c r="F1463">
        <v>22.35</v>
      </c>
      <c r="G1463">
        <v>0.86426486662733393</v>
      </c>
      <c r="H1463">
        <v>22.38</v>
      </c>
      <c r="I1463">
        <v>22.466667000000001</v>
      </c>
      <c r="J1463">
        <v>22.433332</v>
      </c>
      <c r="K1463">
        <v>22.297499999999999</v>
      </c>
      <c r="L1463">
        <v>22.117308000000001</v>
      </c>
      <c r="M1463">
        <v>52.624564999999997</v>
      </c>
      <c r="N1463" s="1">
        <f>-100*(_xll.FDS($A$1,"P_PRICE_HIGH("&amp;A1463&amp;","&amp;A1463&amp;"-14D,,,,""PRICE"",""INTRA"")") - B1463)/(_xll.FDS($A$1,"P_PRICE_HIGH("&amp;A1463&amp;","&amp;A1463&amp;"-14D,,,,""PRICE"",""INTRA"")") - _xll.FDS($A$1,"P_PRICE_LOW("&amp;A1463&amp;","&amp;A1463&amp;"-14D,,,,""PRICE"",""INTRA"")"))</f>
        <v>-2210.1580023422498</v>
      </c>
      <c r="O1463">
        <v>-419</v>
      </c>
      <c r="P1463">
        <v>1.3827935200950729</v>
      </c>
      <c r="Q1463">
        <v>1.2519248609982809</v>
      </c>
      <c r="R1463">
        <v>8.5582096751705556</v>
      </c>
      <c r="S1463">
        <v>7.9201949554150897</v>
      </c>
      <c r="T1463">
        <v>11.804177333524921</v>
      </c>
      <c r="U1463">
        <v>10.710834410592209</v>
      </c>
      <c r="V1463">
        <v>3.51029790581965</v>
      </c>
      <c r="W1463">
        <v>3.8943962481716832</v>
      </c>
      <c r="X1463">
        <v>95.317227389566739</v>
      </c>
      <c r="Y1463">
        <v>38.458015116226932</v>
      </c>
      <c r="Z1463">
        <v>-3.5777628542923268E-2</v>
      </c>
      <c r="AA1463">
        <v>11.09663670872135</v>
      </c>
      <c r="AB1463">
        <v>8.7219235244518085</v>
      </c>
      <c r="AC1463">
        <v>9.8911046858324134</v>
      </c>
      <c r="AD1463">
        <v>11.041304651073389</v>
      </c>
      <c r="AE1463">
        <v>64.647351052419353</v>
      </c>
    </row>
    <row r="1464" spans="1:31" x14ac:dyDescent="0.25">
      <c r="A1464" t="str">
        <v>8/12/13</v>
      </c>
      <c r="B1464">
        <v>22.8</v>
      </c>
      <c r="C1464">
        <v>22.9</v>
      </c>
      <c r="D1464" s="1">
        <v>22.3</v>
      </c>
      <c r="E1464">
        <v>22.85</v>
      </c>
      <c r="F1464">
        <v>22.85</v>
      </c>
      <c r="G1464">
        <v>0.98307307439979374</v>
      </c>
      <c r="H1464">
        <v>22.38</v>
      </c>
      <c r="I1464">
        <v>22.495832</v>
      </c>
      <c r="J1464">
        <v>22.493334000000001</v>
      </c>
      <c r="K1464">
        <v>22.3475</v>
      </c>
      <c r="L1464">
        <v>22.169231</v>
      </c>
      <c r="M1464">
        <v>61.034218000000003</v>
      </c>
      <c r="N1464" s="1">
        <f>-100*(_xll.FDS($A$1,"P_PRICE_HIGH("&amp;A1464&amp;","&amp;A1464&amp;"-14D,,,,""PRICE"",""INTRA"")") - B1464)/(_xll.FDS($A$1,"P_PRICE_HIGH("&amp;A1464&amp;","&amp;A1464&amp;"-14D,,,,""PRICE"",""INTRA"")") - _xll.FDS($A$1,"P_PRICE_LOW("&amp;A1464&amp;","&amp;A1464&amp;"-14D,,,,""PRICE"",""INTRA"")"))</f>
        <v>-2876.3010036036767</v>
      </c>
      <c r="O1464">
        <v>-375</v>
      </c>
      <c r="P1464">
        <v>1.398770399517852</v>
      </c>
      <c r="Q1464">
        <v>1.277766339344151</v>
      </c>
      <c r="R1464">
        <v>8.6627001425488963</v>
      </c>
      <c r="S1464">
        <v>8.0771021381128989</v>
      </c>
      <c r="T1464">
        <v>11.921260441118189</v>
      </c>
      <c r="U1464">
        <v>10.884677782766151</v>
      </c>
      <c r="V1464">
        <v>3.4711975489612361</v>
      </c>
      <c r="W1464">
        <v>3.8211345395430318</v>
      </c>
      <c r="X1464">
        <v>99.530194797262737</v>
      </c>
      <c r="Y1464">
        <v>38.49146621407894</v>
      </c>
      <c r="Z1464">
        <v>-2.8207486292561281E-2</v>
      </c>
      <c r="AA1464">
        <v>10.55769514782865</v>
      </c>
      <c r="AB1464">
        <v>8.940691820286057</v>
      </c>
      <c r="AC1464">
        <v>10.08962815699978</v>
      </c>
      <c r="AD1464">
        <v>11.168203013692221</v>
      </c>
      <c r="AE1464">
        <v>64.55590759063162</v>
      </c>
    </row>
    <row r="1465" spans="1:31" x14ac:dyDescent="0.25">
      <c r="A1465" t="str">
        <v>8/13/13</v>
      </c>
      <c r="B1465">
        <v>23.15</v>
      </c>
      <c r="C1465">
        <v>23.15</v>
      </c>
      <c r="D1465" s="1">
        <v>22.85</v>
      </c>
      <c r="E1465">
        <v>23.15</v>
      </c>
      <c r="F1465">
        <v>23.15</v>
      </c>
      <c r="G1465">
        <v>1.0251131961190469</v>
      </c>
      <c r="H1465">
        <v>22.52</v>
      </c>
      <c r="I1465">
        <v>22.545833999999999</v>
      </c>
      <c r="J1465">
        <v>22.54</v>
      </c>
      <c r="K1465">
        <v>22.412500000000001</v>
      </c>
      <c r="L1465">
        <v>22.246155000000002</v>
      </c>
      <c r="M1465">
        <v>65.633064000000005</v>
      </c>
      <c r="N1465" s="1">
        <f>-100*(_xll.FDS($A$1,"P_PRICE_HIGH("&amp;A1465&amp;","&amp;A1465&amp;"-14D,,,,""PRICE"",""INTRA"")") - B1465)/(_xll.FDS($A$1,"P_PRICE_HIGH("&amp;A1465&amp;","&amp;A1465&amp;"-14D,,,,""PRICE"",""INTRA"")") - _xll.FDS($A$1,"P_PRICE_LOW("&amp;A1465&amp;","&amp;A1465&amp;"-14D,,,,""PRICE"",""INTRA"")"))</f>
        <v>-2270.7331815525963</v>
      </c>
      <c r="O1465">
        <v>-347</v>
      </c>
      <c r="P1465">
        <v>1.4087108358026339</v>
      </c>
      <c r="Q1465">
        <v>1.29395841050381</v>
      </c>
      <c r="R1465">
        <v>8.7161876889349088</v>
      </c>
      <c r="S1465">
        <v>8.1430608574666525</v>
      </c>
      <c r="T1465">
        <v>12.012496000281541</v>
      </c>
      <c r="U1465">
        <v>11.03667724800877</v>
      </c>
      <c r="V1465">
        <v>3.4495687573432412</v>
      </c>
      <c r="W1465">
        <v>3.7749282125442489</v>
      </c>
      <c r="X1465">
        <v>93.607752398997036</v>
      </c>
      <c r="Y1465">
        <v>38.482997615168877</v>
      </c>
      <c r="Z1465">
        <v>-2.6235801756233971E-2</v>
      </c>
      <c r="AA1465">
        <v>9.7984068155267661</v>
      </c>
      <c r="AB1465">
        <v>9.0417667102041133</v>
      </c>
      <c r="AC1465">
        <v>10.210313216703881</v>
      </c>
      <c r="AD1465">
        <v>11.2479234866732</v>
      </c>
      <c r="AE1465">
        <v>62.932983804266271</v>
      </c>
    </row>
    <row r="1466" spans="1:31" x14ac:dyDescent="0.25">
      <c r="A1466" t="str">
        <v>8/15/13</v>
      </c>
      <c r="B1466">
        <v>23.1</v>
      </c>
      <c r="C1466">
        <v>23.3</v>
      </c>
      <c r="D1466" s="1">
        <v>23</v>
      </c>
      <c r="E1466">
        <v>23.15</v>
      </c>
      <c r="F1466">
        <v>23.15</v>
      </c>
      <c r="G1466">
        <v>1.03034869654546</v>
      </c>
      <c r="H1466">
        <v>22.72</v>
      </c>
      <c r="I1466">
        <v>22.6</v>
      </c>
      <c r="J1466">
        <v>22.576665999999999</v>
      </c>
      <c r="K1466">
        <v>22.47</v>
      </c>
      <c r="L1466">
        <v>22.317308000000001</v>
      </c>
      <c r="M1466">
        <v>64.462590000000006</v>
      </c>
      <c r="N1466" s="1">
        <f>-100*(_xll.FDS($A$1,"P_PRICE_HIGH("&amp;A1466&amp;","&amp;A1466&amp;"-14D,,,,""PRICE"",""INTRA"")") - B1466)/(_xll.FDS($A$1,"P_PRICE_HIGH("&amp;A1466&amp;","&amp;A1466&amp;"-14D,,,,""PRICE"",""INTRA"")") - _xll.FDS($A$1,"P_PRICE_LOW("&amp;A1466&amp;","&amp;A1466&amp;"-14D,,,,""PRICE"",""INTRA"")"))</f>
        <v>-2015.6546708865262</v>
      </c>
      <c r="O1466">
        <v>-353</v>
      </c>
      <c r="P1466">
        <v>1.4084325508597471</v>
      </c>
      <c r="Q1466">
        <v>1.2936739322874049</v>
      </c>
      <c r="R1466">
        <v>8.6852620157324569</v>
      </c>
      <c r="S1466">
        <v>8.0742819587174885</v>
      </c>
      <c r="T1466">
        <v>12.029815237144129</v>
      </c>
      <c r="U1466">
        <v>11.05251662669084</v>
      </c>
      <c r="V1466">
        <v>3.448190197949919</v>
      </c>
      <c r="W1466">
        <v>3.783030542901388</v>
      </c>
      <c r="X1466">
        <v>42.580137349221999</v>
      </c>
      <c r="Y1466">
        <v>38.57110054276653</v>
      </c>
      <c r="Z1466">
        <v>8.6797396818045269E-2</v>
      </c>
      <c r="AA1466">
        <v>9.6774324161841818</v>
      </c>
      <c r="AB1466">
        <v>8.910904854561597</v>
      </c>
      <c r="AC1466">
        <v>10.212507926081081</v>
      </c>
      <c r="AD1466">
        <v>11.24076761954036</v>
      </c>
      <c r="AE1466">
        <v>62.857645115651692</v>
      </c>
    </row>
    <row r="1467" spans="1:31" x14ac:dyDescent="0.25">
      <c r="A1467" t="str">
        <v>8/16/13</v>
      </c>
      <c r="B1467">
        <v>23.1</v>
      </c>
      <c r="C1467">
        <v>23.25</v>
      </c>
      <c r="D1467" s="1">
        <v>22.85</v>
      </c>
      <c r="E1467">
        <v>23.1</v>
      </c>
      <c r="F1467">
        <v>23.1</v>
      </c>
      <c r="G1467">
        <v>1.0259701022449801</v>
      </c>
      <c r="H1467">
        <v>22.89</v>
      </c>
      <c r="I1467">
        <v>22.65</v>
      </c>
      <c r="J1467">
        <v>22.62</v>
      </c>
      <c r="K1467">
        <v>22.53</v>
      </c>
      <c r="L1467">
        <v>22.380769999999998</v>
      </c>
      <c r="M1467">
        <v>64.462590000000006</v>
      </c>
      <c r="N1467" s="1">
        <f>-100*(_xll.FDS($A$1,"P_PRICE_HIGH("&amp;A1467&amp;","&amp;A1467&amp;"-14D,,,,""PRICE"",""INTRA"")") - B1467)/(_xll.FDS($A$1,"P_PRICE_HIGH("&amp;A1467&amp;","&amp;A1467&amp;"-14D,,,,""PRICE"",""INTRA"")") - _xll.FDS($A$1,"P_PRICE_LOW("&amp;A1467&amp;","&amp;A1467&amp;"-14D,,,,""PRICE"",""INTRA"")"))</f>
        <v>-2015.6546708865262</v>
      </c>
      <c r="O1467">
        <v>-364</v>
      </c>
      <c r="P1467">
        <v>1.407049470576148</v>
      </c>
      <c r="Q1467">
        <v>1.2920766791552889</v>
      </c>
      <c r="R1467">
        <v>8.6669936710590445</v>
      </c>
      <c r="S1467">
        <v>8.0397908745578395</v>
      </c>
      <c r="T1467">
        <v>12.061807759499731</v>
      </c>
      <c r="U1467">
        <v>11.094407278611881</v>
      </c>
      <c r="V1467">
        <v>3.4504714228690361</v>
      </c>
      <c r="W1467">
        <v>3.7854778776729732</v>
      </c>
      <c r="X1467">
        <v>67.989961656509607</v>
      </c>
      <c r="Y1467">
        <v>38.5822443564618</v>
      </c>
      <c r="Z1467">
        <v>-0.1104568661874101</v>
      </c>
      <c r="AA1467">
        <v>9.7289924247745443</v>
      </c>
      <c r="AB1467">
        <v>8.825419823416313</v>
      </c>
      <c r="AC1467">
        <v>10.208613816327761</v>
      </c>
      <c r="AD1467">
        <v>11.233118935980031</v>
      </c>
      <c r="AE1467">
        <v>63.010532057334842</v>
      </c>
    </row>
    <row r="1468" spans="1:31" x14ac:dyDescent="0.25">
      <c r="A1468" t="str">
        <v>8/19/13</v>
      </c>
      <c r="B1468">
        <v>23</v>
      </c>
      <c r="C1468">
        <v>23.15</v>
      </c>
      <c r="D1468" s="1">
        <v>22.95</v>
      </c>
      <c r="E1468">
        <v>23.05</v>
      </c>
      <c r="F1468">
        <v>23.05</v>
      </c>
      <c r="G1468">
        <v>1.0378894698454879</v>
      </c>
      <c r="H1468">
        <v>23.03</v>
      </c>
      <c r="I1468">
        <v>22.7</v>
      </c>
      <c r="J1468">
        <v>22.65</v>
      </c>
      <c r="K1468">
        <v>22.5825</v>
      </c>
      <c r="L1468">
        <v>22.417307000000001</v>
      </c>
      <c r="M1468">
        <v>61.902000000000001</v>
      </c>
      <c r="N1468" s="1">
        <f>-100*(_xll.FDS($A$1,"P_PRICE_HIGH("&amp;A1468&amp;","&amp;A1468&amp;"-14D,,,,""PRICE"",""INTRA"")") - B1468)/(_xll.FDS($A$1,"P_PRICE_HIGH("&amp;A1468&amp;","&amp;A1468&amp;"-14D,,,,""PRICE"",""INTRA"")") - _xll.FDS($A$1,"P_PRICE_LOW("&amp;A1468&amp;","&amp;A1468&amp;"-14D,,,,""PRICE"",""INTRA"")"))</f>
        <v>-2015.6635610397921</v>
      </c>
      <c r="O1468">
        <v>-378</v>
      </c>
      <c r="P1468">
        <v>1.4046081169947751</v>
      </c>
      <c r="Q1468">
        <v>1.2895819042265371</v>
      </c>
      <c r="R1468">
        <v>8.6640564232754009</v>
      </c>
      <c r="S1468">
        <v>8.0328476590580316</v>
      </c>
      <c r="T1468">
        <v>12.056767890688461</v>
      </c>
      <c r="U1468">
        <v>11.091402801125239</v>
      </c>
      <c r="V1468">
        <v>3.4518553051888352</v>
      </c>
      <c r="W1468">
        <v>3.7864516403116562</v>
      </c>
      <c r="X1468">
        <v>49.084262837969469</v>
      </c>
      <c r="Y1468">
        <v>38.529504676175989</v>
      </c>
      <c r="Z1468">
        <v>0.2247223780990078</v>
      </c>
      <c r="AA1468">
        <v>9.4094004795145203</v>
      </c>
      <c r="AB1468">
        <v>9.0811531686149554</v>
      </c>
      <c r="AC1468">
        <v>10.1924662705292</v>
      </c>
      <c r="AD1468">
        <v>11.226408750690711</v>
      </c>
      <c r="AE1468">
        <v>62.979329947067043</v>
      </c>
    </row>
    <row r="1469" spans="1:31" x14ac:dyDescent="0.25">
      <c r="A1469" t="str">
        <v>8/20/13</v>
      </c>
      <c r="B1469">
        <v>22.45</v>
      </c>
      <c r="C1469">
        <v>23.05</v>
      </c>
      <c r="D1469" s="1">
        <v>22.45</v>
      </c>
      <c r="E1469">
        <v>22.5</v>
      </c>
      <c r="F1469">
        <v>22.5</v>
      </c>
      <c r="G1469">
        <v>1.193342868177341</v>
      </c>
      <c r="H1469">
        <v>22.96</v>
      </c>
      <c r="I1469">
        <v>22.683332</v>
      </c>
      <c r="J1469">
        <v>22.65</v>
      </c>
      <c r="K1469">
        <v>22.61</v>
      </c>
      <c r="L1469">
        <v>22.444230999999998</v>
      </c>
      <c r="M1469">
        <v>50.111812999999998</v>
      </c>
      <c r="N1469" s="1">
        <f>-100*(_xll.FDS($A$1,"P_PRICE_HIGH("&amp;A1469&amp;","&amp;A1469&amp;"-14D,,,,""PRICE"",""INTRA"")") - B1469)/(_xll.FDS($A$1,"P_PRICE_HIGH("&amp;A1469&amp;","&amp;A1469&amp;"-14D,,,,""PRICE"",""INTRA"")") - _xll.FDS($A$1,"P_PRICE_LOW("&amp;A1469&amp;","&amp;A1469&amp;"-14D,,,,""PRICE"",""INTRA"")"))</f>
        <v>-2015.7124568827564</v>
      </c>
      <c r="O1469">
        <v>-423</v>
      </c>
      <c r="P1469">
        <v>1.3840467056154151</v>
      </c>
      <c r="Q1469">
        <v>1.259248690173326</v>
      </c>
      <c r="R1469">
        <v>8.5207075674537993</v>
      </c>
      <c r="S1469">
        <v>7.838344478355487</v>
      </c>
      <c r="T1469">
        <v>11.939814915160881</v>
      </c>
      <c r="U1469">
        <v>10.91269843780791</v>
      </c>
      <c r="V1469">
        <v>3.513931041636245</v>
      </c>
      <c r="W1469">
        <v>3.887268503251387</v>
      </c>
      <c r="X1469">
        <v>0.9844862777994533</v>
      </c>
      <c r="Y1469">
        <v>38.585830470286183</v>
      </c>
      <c r="Z1469">
        <v>0.31482155521444127</v>
      </c>
      <c r="AA1469">
        <v>10.234516312467891</v>
      </c>
      <c r="AB1469">
        <v>9.2319895995124739</v>
      </c>
      <c r="AC1469">
        <v>9.9427508401777693</v>
      </c>
      <c r="AD1469">
        <v>11.0626528432818</v>
      </c>
      <c r="AE1469">
        <v>63.09486125655225</v>
      </c>
    </row>
    <row r="1470" spans="1:31" x14ac:dyDescent="0.25">
      <c r="A1470" t="str">
        <v>8/21/13</v>
      </c>
      <c r="B1470">
        <v>22.4</v>
      </c>
      <c r="C1470">
        <v>22.5</v>
      </c>
      <c r="D1470" s="1">
        <v>22.15</v>
      </c>
      <c r="E1470">
        <v>22.4</v>
      </c>
      <c r="F1470">
        <v>22.4</v>
      </c>
      <c r="G1470">
        <v>1.057796579717925</v>
      </c>
      <c r="H1470">
        <v>22.81</v>
      </c>
      <c r="I1470">
        <v>22.658332999999999</v>
      </c>
      <c r="J1470">
        <v>22.643332999999998</v>
      </c>
      <c r="K1470">
        <v>22.607500000000002</v>
      </c>
      <c r="L1470">
        <v>22.467307999999999</v>
      </c>
      <c r="M1470">
        <v>49.194490000000002</v>
      </c>
      <c r="N1470" s="1">
        <f>-100*(_xll.FDS($A$1,"P_PRICE_HIGH("&amp;A1470&amp;","&amp;A1470&amp;"-14D,,,,""PRICE"",""INTRA"")") - B1470)/(_xll.FDS($A$1,"P_PRICE_HIGH("&amp;A1470&amp;","&amp;A1470&amp;"-14D,,,,""PRICE"",""INTRA"")") - _xll.FDS($A$1,"P_PRICE_LOW("&amp;A1470&amp;","&amp;A1470&amp;"-14D,,,,""PRICE"",""INTRA"")"))</f>
        <v>-2015.7169019593896</v>
      </c>
      <c r="O1470">
        <v>-456</v>
      </c>
      <c r="P1470">
        <v>1.3786387425446931</v>
      </c>
      <c r="Q1470">
        <v>1.251424098150191</v>
      </c>
      <c r="R1470">
        <v>8.4865807306667094</v>
      </c>
      <c r="S1470">
        <v>7.7960425486552118</v>
      </c>
      <c r="T1470">
        <v>11.91322480300855</v>
      </c>
      <c r="U1470">
        <v>10.94058534818045</v>
      </c>
      <c r="V1470">
        <v>3.528745207089949</v>
      </c>
      <c r="W1470">
        <v>3.9082984358707229</v>
      </c>
      <c r="X1470">
        <v>17.855922383856761</v>
      </c>
      <c r="Y1470">
        <v>38.560350444787673</v>
      </c>
      <c r="Z1470">
        <v>0.29035517564479302</v>
      </c>
      <c r="AA1470">
        <v>10.20333277448554</v>
      </c>
      <c r="AB1470">
        <v>9.1916991372166557</v>
      </c>
      <c r="AC1470">
        <v>9.8824338128500102</v>
      </c>
      <c r="AD1470">
        <v>11.01789905034622</v>
      </c>
      <c r="AE1470">
        <v>63.152341822813618</v>
      </c>
    </row>
    <row r="1471" spans="1:31" x14ac:dyDescent="0.25">
      <c r="A1471" t="str">
        <v>8/22/13</v>
      </c>
      <c r="B1471">
        <v>22.5</v>
      </c>
      <c r="C1471">
        <v>22.55</v>
      </c>
      <c r="D1471" s="1">
        <v>22.1</v>
      </c>
      <c r="E1471">
        <v>22.5</v>
      </c>
      <c r="F1471">
        <v>22.5</v>
      </c>
      <c r="G1471">
        <v>1.0578191704685069</v>
      </c>
      <c r="H1471">
        <v>22.69</v>
      </c>
      <c r="I1471">
        <v>22.633333</v>
      </c>
      <c r="J1471">
        <v>22.65</v>
      </c>
      <c r="K1471">
        <v>22.605</v>
      </c>
      <c r="L1471">
        <v>22.492308000000001</v>
      </c>
      <c r="M1471">
        <v>51.121634999999998</v>
      </c>
      <c r="N1471" s="1">
        <f>-100*(_xll.FDS($A$1,"P_PRICE_HIGH("&amp;A1471&amp;","&amp;A1471&amp;"-14D,,,,""PRICE"",""INTRA"")") - B1471)/(_xll.FDS($A$1,"P_PRICE_HIGH("&amp;A1471&amp;","&amp;A1471&amp;"-14D,,,,""PRICE"",""INTRA"")") - _xll.FDS($A$1,"P_PRICE_LOW("&amp;A1471&amp;","&amp;A1471&amp;"-14D,,,,""PRICE"",""INTRA"")"))</f>
        <v>-1958.3252720677096</v>
      </c>
      <c r="O1471">
        <v>-448</v>
      </c>
      <c r="P1471">
        <v>1.3799050558234089</v>
      </c>
      <c r="Q1471">
        <v>1.2537875259168469</v>
      </c>
      <c r="R1471">
        <v>8.5095977832634819</v>
      </c>
      <c r="S1471">
        <v>7.8033994348086821</v>
      </c>
      <c r="T1471">
        <v>11.901460083022091</v>
      </c>
      <c r="U1471">
        <v>10.93930768725529</v>
      </c>
      <c r="V1471">
        <v>3.5242653769132901</v>
      </c>
      <c r="W1471">
        <v>3.9023495059919711</v>
      </c>
      <c r="X1471">
        <v>73.353782990055009</v>
      </c>
      <c r="Y1471">
        <v>38.616634458773902</v>
      </c>
      <c r="Z1471">
        <v>0.20033212031154499</v>
      </c>
      <c r="AA1471">
        <v>9.7464515815055943</v>
      </c>
      <c r="AB1471">
        <v>9.2230175213514034</v>
      </c>
      <c r="AC1471">
        <v>9.9121635168651583</v>
      </c>
      <c r="AD1471">
        <v>11.036523249599529</v>
      </c>
      <c r="AE1471">
        <v>63.013463755779213</v>
      </c>
    </row>
    <row r="1472" spans="1:31" x14ac:dyDescent="0.25">
      <c r="A1472" t="str">
        <v>8/23/13</v>
      </c>
      <c r="B1472">
        <v>22.45</v>
      </c>
      <c r="C1472">
        <v>22.65</v>
      </c>
      <c r="D1472" s="1">
        <v>22.35</v>
      </c>
      <c r="E1472">
        <v>22.45</v>
      </c>
      <c r="F1472">
        <v>22.45</v>
      </c>
      <c r="G1472">
        <v>1.054191584026209</v>
      </c>
      <c r="H1472">
        <v>22.56</v>
      </c>
      <c r="I1472">
        <v>22.633333</v>
      </c>
      <c r="J1472">
        <v>22.636666999999999</v>
      </c>
      <c r="K1472">
        <v>22.605</v>
      </c>
      <c r="L1472">
        <v>22.511538000000002</v>
      </c>
      <c r="M1472">
        <v>50.098385</v>
      </c>
      <c r="N1472" s="1">
        <f>-100*(_xll.FDS($A$1,"P_PRICE_HIGH("&amp;A1472&amp;","&amp;A1472&amp;"-14D,,,,""PRICE"",""INTRA"")") - B1472)/(_xll.FDS($A$1,"P_PRICE_HIGH("&amp;A1472&amp;","&amp;A1472&amp;"-14D,,,,""PRICE"",""INTRA"")") - _xll.FDS($A$1,"P_PRICE_LOW("&amp;A1472&amp;","&amp;A1472&amp;"-14D,,,,""PRICE"",""INTRA"")"))</f>
        <v>-1958.3295906028625</v>
      </c>
      <c r="O1472">
        <v>-453</v>
      </c>
      <c r="P1472">
        <v>1.377944143093019</v>
      </c>
      <c r="Q1472">
        <v>1.2516392905828739</v>
      </c>
      <c r="R1472">
        <v>8.5148296014642018</v>
      </c>
      <c r="S1472">
        <v>7.8095658297218042</v>
      </c>
      <c r="T1472">
        <v>11.882069105645259</v>
      </c>
      <c r="U1472">
        <v>10.92024887920687</v>
      </c>
      <c r="V1472">
        <v>3.5306768320118169</v>
      </c>
      <c r="W1472">
        <v>3.911433902157782</v>
      </c>
      <c r="X1472">
        <v>24.084226851970659</v>
      </c>
      <c r="Y1472">
        <v>38.663042902968037</v>
      </c>
      <c r="Z1472">
        <v>0.19177861760631351</v>
      </c>
      <c r="AA1472">
        <v>9.8165545425959788</v>
      </c>
      <c r="AB1472">
        <v>9.1230135132887753</v>
      </c>
      <c r="AC1472">
        <v>9.9007936171965909</v>
      </c>
      <c r="AD1472">
        <v>11.022331725612069</v>
      </c>
      <c r="AE1472">
        <v>63.009039705433963</v>
      </c>
    </row>
    <row r="1473" spans="1:31" x14ac:dyDescent="0.25">
      <c r="A1473" t="str">
        <v>8/26/13</v>
      </c>
      <c r="B1473">
        <v>22.65</v>
      </c>
      <c r="C1473">
        <v>22.75</v>
      </c>
      <c r="D1473" s="1">
        <v>22.45</v>
      </c>
      <c r="E1473">
        <v>22.65</v>
      </c>
      <c r="F1473">
        <v>22.65</v>
      </c>
      <c r="G1473">
        <v>1.068554836616201</v>
      </c>
      <c r="H1473">
        <v>22.49</v>
      </c>
      <c r="I1473">
        <v>22.679167</v>
      </c>
      <c r="J1473">
        <v>22.633333</v>
      </c>
      <c r="K1473">
        <v>22.61</v>
      </c>
      <c r="L1473">
        <v>22.540384</v>
      </c>
      <c r="M1473">
        <v>54.059510000000003</v>
      </c>
      <c r="N1473" s="1">
        <f>-100*(_xll.FDS($A$1,"P_PRICE_HIGH("&amp;A1473&amp;","&amp;A1473&amp;"-14D,,,,""PRICE"",""INTRA"")") - B1473)/(_xll.FDS($A$1,"P_PRICE_HIGH("&amp;A1473&amp;","&amp;A1473&amp;"-14D,,,,""PRICE"",""INTRA"")") - _xll.FDS($A$1,"P_PRICE_LOW("&amp;A1473&amp;","&amp;A1473&amp;"-14D,,,,""PRICE"",""INTRA"")"))</f>
        <v>-1958.3123164622511</v>
      </c>
      <c r="O1473">
        <v>-433</v>
      </c>
      <c r="P1473">
        <v>1.382570673703075</v>
      </c>
      <c r="Q1473">
        <v>1.259401847562946</v>
      </c>
      <c r="R1473">
        <v>8.544701591357958</v>
      </c>
      <c r="S1473">
        <v>7.8548251644766518</v>
      </c>
      <c r="T1473">
        <v>11.915579585020749</v>
      </c>
      <c r="U1473">
        <v>10.970521987701879</v>
      </c>
      <c r="V1473">
        <v>3.5172517765764431</v>
      </c>
      <c r="W1473">
        <v>3.8826972101019881</v>
      </c>
      <c r="X1473">
        <v>89.11751309935552</v>
      </c>
      <c r="Y1473">
        <v>38.572494925614969</v>
      </c>
      <c r="Z1473">
        <v>-4.0518116720109992E-2</v>
      </c>
      <c r="AA1473">
        <v>9.6907738560205061</v>
      </c>
      <c r="AB1473">
        <v>9.2380088759821888</v>
      </c>
      <c r="AC1473">
        <v>9.9505134889898077</v>
      </c>
      <c r="AD1473">
        <v>11.05326474056565</v>
      </c>
      <c r="AE1473">
        <v>63.019370253701688</v>
      </c>
    </row>
    <row r="1474" spans="1:31" x14ac:dyDescent="0.25">
      <c r="A1474" t="str">
        <v>8/27/13</v>
      </c>
      <c r="B1474">
        <v>22.5</v>
      </c>
      <c r="C1474">
        <v>22.65</v>
      </c>
      <c r="D1474" s="1">
        <v>22.35</v>
      </c>
      <c r="E1474">
        <v>22.45</v>
      </c>
      <c r="F1474">
        <v>22.45</v>
      </c>
      <c r="G1474">
        <v>1.0747256231664979</v>
      </c>
      <c r="H1474">
        <v>22.5</v>
      </c>
      <c r="I1474">
        <v>22.7</v>
      </c>
      <c r="J1474">
        <v>22.613333000000001</v>
      </c>
      <c r="K1474">
        <v>22.612500000000001</v>
      </c>
      <c r="L1474">
        <v>22.561539</v>
      </c>
      <c r="M1474">
        <v>50.802387000000003</v>
      </c>
      <c r="N1474" s="1">
        <f>-100*(_xll.FDS($A$1,"P_PRICE_HIGH("&amp;A1474&amp;","&amp;A1474&amp;"-14D,,,,""PRICE"",""INTRA"")") - B1474)/(_xll.FDS($A$1,"P_PRICE_HIGH("&amp;A1474&amp;","&amp;A1474&amp;"-14D,,,,""PRICE"",""INTRA"")") - _xll.FDS($A$1,"P_PRICE_LOW("&amp;A1474&amp;","&amp;A1474&amp;"-14D,,,,""PRICE"",""INTRA"")"))</f>
        <v>-1958.3252720677096</v>
      </c>
      <c r="O1474">
        <v>-461</v>
      </c>
      <c r="P1474">
        <v>1.3776021434330259</v>
      </c>
      <c r="Q1474">
        <v>1.25260395506539</v>
      </c>
      <c r="R1474">
        <v>8.5388219458186789</v>
      </c>
      <c r="S1474">
        <v>7.8594346226631631</v>
      </c>
      <c r="T1474">
        <v>11.937211015603729</v>
      </c>
      <c r="U1474">
        <v>10.995431865241891</v>
      </c>
      <c r="V1474">
        <v>3.531076311093428</v>
      </c>
      <c r="W1474">
        <v>3.901992825607099</v>
      </c>
      <c r="X1474">
        <v>13.245336948956121</v>
      </c>
      <c r="Y1474">
        <v>38.549917778895932</v>
      </c>
      <c r="Z1474">
        <v>-6.4692942641095819E-2</v>
      </c>
      <c r="AA1474">
        <v>9.8620981233867955</v>
      </c>
      <c r="AB1474">
        <v>9.0474958545416584</v>
      </c>
      <c r="AC1474">
        <v>9.8950080332717398</v>
      </c>
      <c r="AD1474">
        <v>11.004774840718291</v>
      </c>
      <c r="AE1474">
        <v>63.026911908516887</v>
      </c>
    </row>
    <row r="1475" spans="1:31" x14ac:dyDescent="0.25">
      <c r="A1475" t="str">
        <v>8/28/13</v>
      </c>
      <c r="B1475">
        <v>22.15</v>
      </c>
      <c r="C1475">
        <v>22.4</v>
      </c>
      <c r="D1475" s="1">
        <v>22</v>
      </c>
      <c r="E1475">
        <v>22.15</v>
      </c>
      <c r="F1475">
        <v>22.15</v>
      </c>
      <c r="G1475">
        <v>1.129361503866382</v>
      </c>
      <c r="H1475">
        <v>22.45</v>
      </c>
      <c r="I1475">
        <v>22.6875</v>
      </c>
      <c r="J1475">
        <v>22.593333999999999</v>
      </c>
      <c r="K1475">
        <v>22.594999999999999</v>
      </c>
      <c r="L1475">
        <v>22.571154</v>
      </c>
      <c r="M1475">
        <v>44.122306999999999</v>
      </c>
      <c r="N1475" s="1">
        <f>-100*(_xll.FDS($A$1,"P_PRICE_HIGH("&amp;A1475&amp;","&amp;A1475&amp;"-14D,,,,""PRICE"",""INTRA"")") - B1475)/(_xll.FDS($A$1,"P_PRICE_HIGH("&amp;A1475&amp;","&amp;A1475&amp;"-14D,,,,""PRICE"",""INTRA"")") - _xll.FDS($A$1,"P_PRICE_LOW("&amp;A1475&amp;","&amp;A1475&amp;"-14D,,,,""PRICE"",""INTRA"")"))</f>
        <v>-1842.9970656847677</v>
      </c>
      <c r="O1475">
        <v>-507</v>
      </c>
      <c r="P1475">
        <v>1.362153824596509</v>
      </c>
      <c r="Q1475">
        <v>1.2307396049480011</v>
      </c>
      <c r="R1475">
        <v>8.4388968831477769</v>
      </c>
      <c r="S1475">
        <v>7.7278421342816044</v>
      </c>
      <c r="T1475">
        <v>11.88181994898722</v>
      </c>
      <c r="U1475">
        <v>10.923418048933369</v>
      </c>
      <c r="V1475">
        <v>3.5751509341558672</v>
      </c>
      <c r="W1475">
        <v>3.9688597750851899</v>
      </c>
      <c r="X1475">
        <v>6.2773675468829078</v>
      </c>
      <c r="Y1475">
        <v>38.586477097550123</v>
      </c>
      <c r="Z1475">
        <v>-0.17221124562792689</v>
      </c>
      <c r="AA1475">
        <v>10.56677863229028</v>
      </c>
      <c r="AB1475">
        <v>8.711477323694865</v>
      </c>
      <c r="AC1475">
        <v>9.7367497873830278</v>
      </c>
      <c r="AD1475">
        <v>10.878745316248059</v>
      </c>
      <c r="AE1475">
        <v>63.273348821150158</v>
      </c>
    </row>
    <row r="1476" spans="1:31" x14ac:dyDescent="0.25">
      <c r="A1476" t="str">
        <v>8/29/13</v>
      </c>
      <c r="B1476">
        <v>22.3</v>
      </c>
      <c r="C1476">
        <v>22.3</v>
      </c>
      <c r="D1476" s="1">
        <v>22.15</v>
      </c>
      <c r="E1476">
        <v>22.3</v>
      </c>
      <c r="F1476">
        <v>22.3</v>
      </c>
      <c r="G1476">
        <v>1.137950021298703</v>
      </c>
      <c r="H1476">
        <v>22.41</v>
      </c>
      <c r="I1476">
        <v>22.645834000000001</v>
      </c>
      <c r="J1476">
        <v>22.606667000000002</v>
      </c>
      <c r="K1476">
        <v>22.59</v>
      </c>
      <c r="L1476">
        <v>22.565384000000002</v>
      </c>
      <c r="M1476">
        <v>47.319405000000003</v>
      </c>
      <c r="N1476" s="1">
        <f>-100*(_xll.FDS($A$1,"P_PRICE_HIGH("&amp;A1476&amp;","&amp;A1476&amp;"-14D,,,,""PRICE"",""INTRA"")") - B1476)/(_xll.FDS($A$1,"P_PRICE_HIGH("&amp;A1476&amp;","&amp;A1476&amp;"-14D,,,,""PRICE"",""INTRA"")") - _xll.FDS($A$1,"P_PRICE_LOW("&amp;A1476&amp;","&amp;A1476&amp;"-14D,,,,""PRICE"",""INTRA"")"))</f>
        <v>-1842.984873239207</v>
      </c>
      <c r="O1476">
        <v>-474</v>
      </c>
      <c r="P1476">
        <v>1.368369306954442</v>
      </c>
      <c r="Q1476">
        <v>1.2399982439187851</v>
      </c>
      <c r="R1476">
        <v>8.4857723067120272</v>
      </c>
      <c r="S1476">
        <v>7.7924582839198484</v>
      </c>
      <c r="T1476">
        <v>11.90258557507563</v>
      </c>
      <c r="U1476">
        <v>10.95530842137655</v>
      </c>
      <c r="V1476">
        <v>3.5602917885258871</v>
      </c>
      <c r="W1476">
        <v>3.9413253821719998</v>
      </c>
      <c r="X1476">
        <v>84.634415354988903</v>
      </c>
      <c r="Y1476">
        <v>38.615569445289204</v>
      </c>
      <c r="Z1476">
        <v>-9.5294180518386867E-2</v>
      </c>
      <c r="AA1476">
        <v>10.466475543498859</v>
      </c>
      <c r="AB1476">
        <v>8.5578878997736041</v>
      </c>
      <c r="AC1476">
        <v>9.8117103597397399</v>
      </c>
      <c r="AD1476">
        <v>10.921573993893301</v>
      </c>
      <c r="AE1476">
        <v>63.251878585171362</v>
      </c>
    </row>
    <row r="1477" spans="1:31" x14ac:dyDescent="0.25">
      <c r="A1477" t="str">
        <v>8/30/13</v>
      </c>
      <c r="B1477">
        <v>22.3</v>
      </c>
      <c r="C1477">
        <v>22.35</v>
      </c>
      <c r="D1477" s="1">
        <v>22.15</v>
      </c>
      <c r="E1477">
        <v>22.3</v>
      </c>
      <c r="F1477">
        <v>22.3</v>
      </c>
      <c r="G1477">
        <v>1.1064540706722901</v>
      </c>
      <c r="H1477">
        <v>22.38</v>
      </c>
      <c r="I1477">
        <v>22.574999999999999</v>
      </c>
      <c r="J1477">
        <v>22.61</v>
      </c>
      <c r="K1477">
        <v>22.572500000000002</v>
      </c>
      <c r="L1477">
        <v>22.555769000000002</v>
      </c>
      <c r="M1477">
        <v>47.319405000000003</v>
      </c>
      <c r="N1477" s="1">
        <f>-100*(_xll.FDS($A$1,"P_PRICE_HIGH("&amp;A1477&amp;","&amp;A1477&amp;"-14D,,,,""PRICE"",""INTRA"")") - B1477)/(_xll.FDS($A$1,"P_PRICE_HIGH("&amp;A1477&amp;","&amp;A1477&amp;"-14D,,,,""PRICE"",""INTRA"")") - _xll.FDS($A$1,"P_PRICE_LOW("&amp;A1477&amp;","&amp;A1477&amp;"-14D,,,,""PRICE"",""INTRA"")"))</f>
        <v>-1842.984873239207</v>
      </c>
      <c r="O1477">
        <v>-462</v>
      </c>
      <c r="P1477">
        <v>1.370733199731915</v>
      </c>
      <c r="Q1477">
        <v>1.243699906335854</v>
      </c>
      <c r="R1477">
        <v>8.4755701002021624</v>
      </c>
      <c r="S1477">
        <v>7.7980753615554574</v>
      </c>
      <c r="T1477">
        <v>11.90903317214018</v>
      </c>
      <c r="U1477">
        <v>10.948172766406289</v>
      </c>
      <c r="V1477">
        <v>3.554187927260215</v>
      </c>
      <c r="W1477">
        <v>3.9304099898073162</v>
      </c>
      <c r="X1477">
        <v>42.805892724153729</v>
      </c>
      <c r="Y1477">
        <v>38.591282658789048</v>
      </c>
      <c r="Z1477">
        <v>5.0147157586739433E-2</v>
      </c>
      <c r="AA1477">
        <v>10.545434060211679</v>
      </c>
      <c r="AB1477">
        <v>8.4906968279221697</v>
      </c>
      <c r="AC1477">
        <v>9.8326255399481912</v>
      </c>
      <c r="AD1477">
        <v>10.93041969789639</v>
      </c>
      <c r="AE1477">
        <v>63.285737372147942</v>
      </c>
    </row>
    <row r="1478" spans="1:31" x14ac:dyDescent="0.25">
      <c r="A1478" t="str">
        <v>9/02/13</v>
      </c>
      <c r="B1478">
        <v>22.85</v>
      </c>
      <c r="C1478">
        <v>22.9</v>
      </c>
      <c r="D1478" s="1">
        <v>22.5</v>
      </c>
      <c r="E1478">
        <v>22.85</v>
      </c>
      <c r="F1478">
        <v>22.85</v>
      </c>
      <c r="G1478">
        <v>1.240708423340505</v>
      </c>
      <c r="H1478">
        <v>22.42</v>
      </c>
      <c r="I1478">
        <v>22.554167</v>
      </c>
      <c r="J1478">
        <v>22.646667000000001</v>
      </c>
      <c r="K1478">
        <v>22.58</v>
      </c>
      <c r="L1478">
        <v>22.571154</v>
      </c>
      <c r="M1478">
        <v>57.628726999999998</v>
      </c>
      <c r="N1478" s="1">
        <f>-100*(_xll.FDS($A$1,"P_PRICE_HIGH("&amp;A1478&amp;","&amp;A1478&amp;"-14D,,,,""PRICE"",""INTRA"")") - B1478)/(_xll.FDS($A$1,"P_PRICE_HIGH("&amp;A1478&amp;","&amp;A1478&amp;"-14D,,,,""PRICE"",""INTRA"")") - _xll.FDS($A$1,"P_PRICE_LOW("&amp;A1478&amp;","&amp;A1478&amp;"-14D,,,,""PRICE"",""INTRA"")"))</f>
        <v>-1842.9401676054847</v>
      </c>
      <c r="O1478">
        <v>-419</v>
      </c>
      <c r="P1478">
        <v>1.386544318338822</v>
      </c>
      <c r="Q1478">
        <v>1.267211697571974</v>
      </c>
      <c r="R1478">
        <v>8.5927707207223545</v>
      </c>
      <c r="S1478">
        <v>7.9651672381644776</v>
      </c>
      <c r="T1478">
        <v>12.004004391596929</v>
      </c>
      <c r="U1478">
        <v>11.084270821654281</v>
      </c>
      <c r="V1478">
        <v>3.5130165294053728</v>
      </c>
      <c r="W1478">
        <v>3.860992623936387</v>
      </c>
      <c r="X1478">
        <v>94.025524260750899</v>
      </c>
      <c r="Y1478">
        <v>38.624278160377571</v>
      </c>
      <c r="Z1478">
        <v>0.19125379874968679</v>
      </c>
      <c r="AA1478">
        <v>10.037522606108009</v>
      </c>
      <c r="AB1478">
        <v>8.4288827415939522</v>
      </c>
      <c r="AC1478">
        <v>10.017657292226829</v>
      </c>
      <c r="AD1478">
        <v>11.049939854018771</v>
      </c>
      <c r="AE1478">
        <v>63.084293710466262</v>
      </c>
    </row>
    <row r="1479" spans="1:31" x14ac:dyDescent="0.25">
      <c r="A1479" t="str">
        <v>9/03/13</v>
      </c>
      <c r="B1479">
        <v>23</v>
      </c>
      <c r="C1479">
        <v>23.15</v>
      </c>
      <c r="D1479" s="1">
        <v>22.9</v>
      </c>
      <c r="E1479">
        <v>23.05</v>
      </c>
      <c r="F1479">
        <v>23.05</v>
      </c>
      <c r="G1479">
        <v>1.2453332001327899</v>
      </c>
      <c r="H1479">
        <v>22.52</v>
      </c>
      <c r="I1479">
        <v>22.545833999999999</v>
      </c>
      <c r="J1479">
        <v>22.66</v>
      </c>
      <c r="K1479">
        <v>22.59</v>
      </c>
      <c r="L1479">
        <v>22.588460000000001</v>
      </c>
      <c r="M1479">
        <v>59.931719999999999</v>
      </c>
      <c r="N1479" s="1">
        <f>-100*(_xll.FDS($A$1,"P_PRICE_HIGH("&amp;A1479&amp;","&amp;A1479&amp;"-14D,,,,""PRICE"",""INTRA"")") - B1479)/(_xll.FDS($A$1,"P_PRICE_HIGH("&amp;A1479&amp;","&amp;A1479&amp;"-14D,,,,""PRICE"",""INTRA"")") - _xll.FDS($A$1,"P_PRICE_LOW("&amp;A1479&amp;","&amp;A1479&amp;"-14D,,,,""PRICE"",""INTRA"")"))</f>
        <v>-1842.9279751599236</v>
      </c>
      <c r="O1479">
        <v>-383</v>
      </c>
      <c r="P1479">
        <v>1.3960464341158381</v>
      </c>
      <c r="Q1479">
        <v>1.2808147788426469</v>
      </c>
      <c r="R1479">
        <v>8.631924155841677</v>
      </c>
      <c r="S1479">
        <v>8.0201802008537069</v>
      </c>
      <c r="T1479">
        <v>12.038322044438759</v>
      </c>
      <c r="U1479">
        <v>11.13424322854387</v>
      </c>
      <c r="V1479">
        <v>3.4862055182858001</v>
      </c>
      <c r="W1479">
        <v>3.8193808872306039</v>
      </c>
      <c r="X1479">
        <v>97.761360881530067</v>
      </c>
      <c r="Y1479">
        <v>38.6158392373612</v>
      </c>
      <c r="Z1479">
        <v>0.21862848055554349</v>
      </c>
      <c r="AA1479">
        <v>9.8248164702918395</v>
      </c>
      <c r="AB1479">
        <v>8.4217314198202686</v>
      </c>
      <c r="AC1479">
        <v>10.124612893090299</v>
      </c>
      <c r="AD1479">
        <v>11.123293356260991</v>
      </c>
      <c r="AE1479">
        <v>62.91929123182333</v>
      </c>
    </row>
    <row r="1480" spans="1:31" x14ac:dyDescent="0.25">
      <c r="A1480" t="str">
        <v>9/04/13</v>
      </c>
      <c r="B1480">
        <v>22.95</v>
      </c>
      <c r="C1480">
        <v>23.1</v>
      </c>
      <c r="D1480" s="1">
        <v>22.8</v>
      </c>
      <c r="E1480">
        <v>23</v>
      </c>
      <c r="F1480">
        <v>23</v>
      </c>
      <c r="G1480">
        <v>1.190222899359648</v>
      </c>
      <c r="H1480">
        <v>22.68</v>
      </c>
      <c r="I1480">
        <v>22.541665999999999</v>
      </c>
      <c r="J1480">
        <v>22.646667000000001</v>
      </c>
      <c r="K1480">
        <v>22.614999999999998</v>
      </c>
      <c r="L1480">
        <v>22.607693000000001</v>
      </c>
      <c r="M1480">
        <v>58.784756000000002</v>
      </c>
      <c r="N1480" s="1">
        <f>-100*(_xll.FDS($A$1,"P_PRICE_HIGH("&amp;A1480&amp;","&amp;A1480&amp;"-14D,,,,""PRICE"",""INTRA"")") - B1480)/(_xll.FDS($A$1,"P_PRICE_HIGH("&amp;A1480&amp;","&amp;A1480&amp;"-14D,,,,""PRICE"",""INTRA"")") - _xll.FDS($A$1,"P_PRICE_LOW("&amp;A1480&amp;","&amp;A1480&amp;"-14D,,,,""PRICE"",""INTRA"")"))</f>
        <v>-1842.9320393084438</v>
      </c>
      <c r="O1480">
        <v>-394</v>
      </c>
      <c r="P1480">
        <v>1.3909286029877921</v>
      </c>
      <c r="Q1480">
        <v>1.2739285122260831</v>
      </c>
      <c r="R1480">
        <v>8.606172167037073</v>
      </c>
      <c r="S1480">
        <v>7.9839937002744774</v>
      </c>
      <c r="T1480">
        <v>12.002814647173629</v>
      </c>
      <c r="U1480">
        <v>11.083061858183729</v>
      </c>
      <c r="V1480">
        <v>3.5018432134075548</v>
      </c>
      <c r="W1480">
        <v>3.8405398804483291</v>
      </c>
      <c r="X1480">
        <v>13.70990884522713</v>
      </c>
      <c r="Y1480">
        <v>38.622708840894347</v>
      </c>
      <c r="Z1480">
        <v>0.19983271553507631</v>
      </c>
      <c r="AA1480">
        <v>10.102252537147731</v>
      </c>
      <c r="AB1480">
        <v>8.4522806364519845</v>
      </c>
      <c r="AC1480">
        <v>10.07046087405028</v>
      </c>
      <c r="AD1480">
        <v>11.08388176900481</v>
      </c>
      <c r="AE1480">
        <v>62.989354904386339</v>
      </c>
    </row>
    <row r="1481" spans="1:31" x14ac:dyDescent="0.25">
      <c r="A1481" t="str">
        <v>9/05/13</v>
      </c>
      <c r="B1481">
        <v>23.25</v>
      </c>
      <c r="C1481">
        <v>23.4</v>
      </c>
      <c r="D1481" s="1">
        <v>23.2</v>
      </c>
      <c r="E1481">
        <v>23.35</v>
      </c>
      <c r="F1481">
        <v>23.35</v>
      </c>
      <c r="G1481">
        <v>1.149133121396386</v>
      </c>
      <c r="H1481">
        <v>22.87</v>
      </c>
      <c r="I1481">
        <v>22.608333999999999</v>
      </c>
      <c r="J1481">
        <v>22.656666000000001</v>
      </c>
      <c r="K1481">
        <v>22.672499999999999</v>
      </c>
      <c r="L1481">
        <v>22.636538000000002</v>
      </c>
      <c r="M1481">
        <v>63.320537999999999</v>
      </c>
      <c r="N1481" s="1">
        <f>-100*(_xll.FDS($A$1,"P_PRICE_HIGH("&amp;A1481&amp;","&amp;A1481&amp;"-14D,,,,""PRICE"",""INTRA"")") - B1481)/(_xll.FDS($A$1,"P_PRICE_HIGH("&amp;A1481&amp;","&amp;A1481&amp;"-14D,,,,""PRICE"",""INTRA"")") - _xll.FDS($A$1,"P_PRICE_LOW("&amp;A1481&amp;","&amp;A1481&amp;"-14D,,,,""PRICE"",""INTRA"")"))</f>
        <v>-1861.5936313895636</v>
      </c>
      <c r="O1481">
        <v>-353</v>
      </c>
      <c r="P1481">
        <v>1.401449318249566</v>
      </c>
      <c r="Q1481">
        <v>1.2891215782758669</v>
      </c>
      <c r="R1481">
        <v>8.6644840858160865</v>
      </c>
      <c r="S1481">
        <v>8.0641006356179972</v>
      </c>
      <c r="T1481">
        <v>12.03837147391577</v>
      </c>
      <c r="U1481">
        <v>11.14169991203366</v>
      </c>
      <c r="V1481">
        <v>3.4756091830884741</v>
      </c>
      <c r="W1481">
        <v>3.7938330667282361</v>
      </c>
      <c r="X1481">
        <v>88.215758903000065</v>
      </c>
      <c r="Y1481">
        <v>38.621715230253301</v>
      </c>
      <c r="Z1481">
        <v>-0.11636921686011779</v>
      </c>
      <c r="AA1481">
        <v>9.7877486925118653</v>
      </c>
      <c r="AB1481">
        <v>8.3712971247312193</v>
      </c>
      <c r="AC1481">
        <v>10.19365570681386</v>
      </c>
      <c r="AD1481">
        <v>11.16644534930222</v>
      </c>
      <c r="AE1481">
        <v>62.940964377463573</v>
      </c>
    </row>
    <row r="1482" spans="1:31" x14ac:dyDescent="0.25">
      <c r="A1482" t="str">
        <v>9/06/13</v>
      </c>
      <c r="B1482">
        <v>23.3</v>
      </c>
      <c r="C1482">
        <v>23.4</v>
      </c>
      <c r="D1482" s="1">
        <v>23.25</v>
      </c>
      <c r="E1482">
        <v>23.35</v>
      </c>
      <c r="F1482">
        <v>23.35</v>
      </c>
      <c r="G1482">
        <v>1.144821850351899</v>
      </c>
      <c r="H1482">
        <v>23.07</v>
      </c>
      <c r="I1482">
        <v>22.683332</v>
      </c>
      <c r="J1482">
        <v>22.67</v>
      </c>
      <c r="K1482">
        <v>22.725000000000001</v>
      </c>
      <c r="L1482">
        <v>22.671154000000001</v>
      </c>
      <c r="M1482">
        <v>64.031019999999998</v>
      </c>
      <c r="N1482" s="1">
        <f>-100*(_xll.FDS($A$1,"P_PRICE_HIGH("&amp;A1482&amp;","&amp;A1482&amp;"-14D,,,,""PRICE"",""INTRA"")") - B1482)/(_xll.FDS($A$1,"P_PRICE_HIGH("&amp;A1482&amp;","&amp;A1482&amp;"-14D,,,,""PRICE"",""INTRA"")") - _xll.FDS($A$1,"P_PRICE_LOW("&amp;A1482&amp;","&amp;A1482&amp;"-14D,,,,""PRICE"",""INTRA"")"))</f>
        <v>-1837.8184087464658</v>
      </c>
      <c r="O1482">
        <v>-363</v>
      </c>
      <c r="P1482">
        <v>1.402982129831341</v>
      </c>
      <c r="Q1482">
        <v>1.291415306337274</v>
      </c>
      <c r="R1482">
        <v>8.6532739949452555</v>
      </c>
      <c r="S1482">
        <v>8.0456905450201344</v>
      </c>
      <c r="T1482">
        <v>12.045024293840489</v>
      </c>
      <c r="U1482">
        <v>11.137520077271089</v>
      </c>
      <c r="V1482">
        <v>3.471814454631176</v>
      </c>
      <c r="W1482">
        <v>3.7892446637593</v>
      </c>
      <c r="X1482">
        <v>41.518143193146123</v>
      </c>
      <c r="Y1482">
        <v>38.635609999584148</v>
      </c>
      <c r="Z1482">
        <v>-0.2234679174973554</v>
      </c>
      <c r="AA1482">
        <v>9.7543864927292372</v>
      </c>
      <c r="AB1482">
        <v>8.3633577834721482</v>
      </c>
      <c r="AC1482">
        <v>10.209739875834121</v>
      </c>
      <c r="AD1482">
        <v>11.175821556816061</v>
      </c>
      <c r="AE1482">
        <v>62.901801750632771</v>
      </c>
    </row>
    <row r="1483" spans="1:31" x14ac:dyDescent="0.25">
      <c r="A1483" t="str">
        <v>9/09/13</v>
      </c>
      <c r="B1483">
        <v>23.4</v>
      </c>
      <c r="C1483">
        <v>23.6</v>
      </c>
      <c r="D1483" s="1">
        <v>23.35</v>
      </c>
      <c r="E1483">
        <v>23.45</v>
      </c>
      <c r="F1483">
        <v>23.45</v>
      </c>
      <c r="G1483">
        <v>1.145671528715366</v>
      </c>
      <c r="H1483">
        <v>23.18</v>
      </c>
      <c r="I1483">
        <v>22.758333</v>
      </c>
      <c r="J1483">
        <v>22.696667000000001</v>
      </c>
      <c r="K1483">
        <v>22.78</v>
      </c>
      <c r="L1483">
        <v>22.7</v>
      </c>
      <c r="M1483">
        <v>65.471559999999997</v>
      </c>
      <c r="N1483" s="1">
        <f>-100*(_xll.FDS($A$1,"P_PRICE_HIGH("&amp;A1483&amp;","&amp;A1483&amp;"-14D,,,,""PRICE"",""INTRA"")") - B1483)/(_xll.FDS($A$1,"P_PRICE_HIGH("&amp;A1483&amp;","&amp;A1483&amp;"-14D,,,,""PRICE"",""INTRA"")") - _xll.FDS($A$1,"P_PRICE_LOW("&amp;A1483&amp;","&amp;A1483&amp;"-14D,,,,""PRICE"",""INTRA"")"))</f>
        <v>-1645.6152238160464</v>
      </c>
      <c r="O1483">
        <v>-347</v>
      </c>
      <c r="P1483">
        <v>1.407314564697314</v>
      </c>
      <c r="Q1483">
        <v>1.2982782284881591</v>
      </c>
      <c r="R1483">
        <v>8.6300385624274316</v>
      </c>
      <c r="S1483">
        <v>8.0069799017552707</v>
      </c>
      <c r="T1483">
        <v>12.115418609389589</v>
      </c>
      <c r="U1483">
        <v>11.247037335848869</v>
      </c>
      <c r="V1483">
        <v>3.458752092560573</v>
      </c>
      <c r="W1483">
        <v>3.7695016976868501</v>
      </c>
      <c r="X1483">
        <v>88.434022553385944</v>
      </c>
      <c r="Y1483">
        <v>38.753559633084357</v>
      </c>
      <c r="Z1483">
        <v>-1.8675478039276491E-2</v>
      </c>
      <c r="AA1483">
        <v>10.55811978913146</v>
      </c>
      <c r="AB1483">
        <v>8.3832836543311604</v>
      </c>
      <c r="AC1483">
        <v>10.294561007866969</v>
      </c>
      <c r="AD1483">
        <v>11.233283637434919</v>
      </c>
      <c r="AE1483">
        <v>62.406237532612252</v>
      </c>
    </row>
    <row r="1484" spans="1:31" x14ac:dyDescent="0.25">
      <c r="A1484" t="str">
        <v>9/10/13</v>
      </c>
      <c r="B1484">
        <v>23.6</v>
      </c>
      <c r="C1484">
        <v>23.7</v>
      </c>
      <c r="D1484" s="1">
        <v>23.5</v>
      </c>
      <c r="E1484">
        <v>23.65</v>
      </c>
      <c r="F1484">
        <v>23.65</v>
      </c>
      <c r="G1484">
        <v>1.0590654685260741</v>
      </c>
      <c r="H1484">
        <v>23.3</v>
      </c>
      <c r="I1484">
        <v>22.854165999999999</v>
      </c>
      <c r="J1484">
        <v>22.773333000000001</v>
      </c>
      <c r="K1484">
        <v>22.82</v>
      </c>
      <c r="L1484">
        <v>22.734615000000002</v>
      </c>
      <c r="M1484">
        <v>68.213480000000004</v>
      </c>
      <c r="N1484" s="1">
        <f>-100*(_xll.FDS($A$1,"P_PRICE_HIGH("&amp;A1484&amp;","&amp;A1484&amp;"-14D,,,,""PRICE"",""INTRA"")") - B1484)/(_xll.FDS($A$1,"P_PRICE_HIGH("&amp;A1484&amp;","&amp;A1484&amp;"-14D,,,,""PRICE"",""INTRA"")") - _xll.FDS($A$1,"P_PRICE_LOW("&amp;A1484&amp;","&amp;A1484&amp;"-14D,,,,""PRICE"",""INTRA"")"))</f>
        <v>-1507.8038723909947</v>
      </c>
      <c r="O1484">
        <v>-320</v>
      </c>
      <c r="P1484">
        <v>1.41595110774197</v>
      </c>
      <c r="Q1484">
        <v>1.3101234300249081</v>
      </c>
      <c r="R1484">
        <v>8.6888679950918224</v>
      </c>
      <c r="S1484">
        <v>8.0832800816474624</v>
      </c>
      <c r="T1484">
        <v>12.18181849278154</v>
      </c>
      <c r="U1484">
        <v>11.338947844773591</v>
      </c>
      <c r="V1484">
        <v>3.4405457032442639</v>
      </c>
      <c r="W1484">
        <v>3.7405583532702309</v>
      </c>
      <c r="X1484">
        <v>93.933324226068919</v>
      </c>
      <c r="Y1484">
        <v>38.786330759311006</v>
      </c>
      <c r="Z1484">
        <v>0.10536334218691799</v>
      </c>
      <c r="AA1484">
        <v>10.22089839291039</v>
      </c>
      <c r="AB1484">
        <v>8.3847192549609595</v>
      </c>
      <c r="AC1484">
        <v>10.382891960582199</v>
      </c>
      <c r="AD1484">
        <v>11.296567152413759</v>
      </c>
      <c r="AE1484">
        <v>62.465400494517333</v>
      </c>
    </row>
    <row r="1485" spans="1:31" x14ac:dyDescent="0.25">
      <c r="A1485" t="str">
        <v>9/11/13</v>
      </c>
      <c r="B1485">
        <v>23.6</v>
      </c>
      <c r="C1485">
        <v>23.8</v>
      </c>
      <c r="D1485" s="1">
        <v>23.55</v>
      </c>
      <c r="E1485">
        <v>23.65</v>
      </c>
      <c r="F1485">
        <v>23.65</v>
      </c>
      <c r="G1485">
        <v>1.010452634125623</v>
      </c>
      <c r="H1485">
        <v>23.43</v>
      </c>
      <c r="I1485">
        <v>22.933332</v>
      </c>
      <c r="J1485">
        <v>22.853332999999999</v>
      </c>
      <c r="K1485">
        <v>22.842500000000001</v>
      </c>
      <c r="L1485">
        <v>22.765384999999998</v>
      </c>
      <c r="M1485">
        <v>68.213480000000004</v>
      </c>
      <c r="N1485" s="1">
        <f>-100*(_xll.FDS($A$1,"P_PRICE_HIGH("&amp;A1485&amp;","&amp;A1485&amp;"-14D,,,,""PRICE"",""INTRA"")") - B1485)/(_xll.FDS($A$1,"P_PRICE_HIGH("&amp;A1485&amp;","&amp;A1485&amp;"-14D,,,,""PRICE"",""INTRA"")") - _xll.FDS($A$1,"P_PRICE_LOW("&amp;A1485&amp;","&amp;A1485&amp;"-14D,,,,""PRICE"",""INTRA"")"))</f>
        <v>-1395.7999444021434</v>
      </c>
      <c r="O1485">
        <v>-325</v>
      </c>
      <c r="P1485">
        <v>1.4138547567980331</v>
      </c>
      <c r="Q1485">
        <v>1.30725063128373</v>
      </c>
      <c r="R1485">
        <v>8.6788653686630806</v>
      </c>
      <c r="S1485">
        <v>8.0693975024553986</v>
      </c>
      <c r="T1485">
        <v>12.18555088807283</v>
      </c>
      <c r="U1485">
        <v>11.34574282605632</v>
      </c>
      <c r="V1485">
        <v>3.4492607522812802</v>
      </c>
      <c r="W1485">
        <v>3.7499487588324949</v>
      </c>
      <c r="X1485">
        <v>18.217688319216169</v>
      </c>
      <c r="Y1485">
        <v>38.800164614878028</v>
      </c>
      <c r="Z1485">
        <v>0.1379780748048077</v>
      </c>
      <c r="AA1485">
        <v>10.397516846695551</v>
      </c>
      <c r="AB1485">
        <v>8.3482969668898601</v>
      </c>
      <c r="AC1485">
        <v>10.360249552054331</v>
      </c>
      <c r="AD1485">
        <v>11.276981355307321</v>
      </c>
      <c r="AE1485">
        <v>62.663564647111571</v>
      </c>
    </row>
    <row r="1486" spans="1:31" x14ac:dyDescent="0.25">
      <c r="A1486" t="str">
        <v>9/12/13</v>
      </c>
      <c r="B1486">
        <v>23.65</v>
      </c>
      <c r="C1486">
        <v>23.75</v>
      </c>
      <c r="D1486" s="1">
        <v>23.6</v>
      </c>
      <c r="E1486">
        <v>23.7</v>
      </c>
      <c r="F1486">
        <v>23.7</v>
      </c>
      <c r="G1486">
        <v>1.0080151205505921</v>
      </c>
      <c r="H1486">
        <v>23.51</v>
      </c>
      <c r="I1486">
        <v>23.029167000000001</v>
      </c>
      <c r="J1486">
        <v>22.93</v>
      </c>
      <c r="K1486">
        <v>22.87</v>
      </c>
      <c r="L1486">
        <v>22.811539</v>
      </c>
      <c r="M1486">
        <v>68.92886</v>
      </c>
      <c r="N1486" s="1">
        <f>-100*(_xll.FDS($A$1,"P_PRICE_HIGH("&amp;A1486&amp;","&amp;A1486&amp;"-14D,,,,""PRICE"",""INTRA"")") - B1486)/(_xll.FDS($A$1,"P_PRICE_HIGH("&amp;A1486&amp;","&amp;A1486&amp;"-14D,,,,""PRICE"",""INTRA"")") - _xll.FDS($A$1,"P_PRICE_LOW("&amp;A1486&amp;","&amp;A1486&amp;"-14D,,,,""PRICE"",""INTRA"")"))</f>
        <v>-1395.7969227794113</v>
      </c>
      <c r="O1486">
        <v>-331</v>
      </c>
      <c r="P1486">
        <v>1.412753489648064</v>
      </c>
      <c r="Q1486">
        <v>1.3063822785567301</v>
      </c>
      <c r="R1486">
        <v>8.6884366480931767</v>
      </c>
      <c r="S1486">
        <v>8.1112854502014198</v>
      </c>
      <c r="T1486">
        <v>12.160467051140939</v>
      </c>
      <c r="U1486">
        <v>11.311731768750921</v>
      </c>
      <c r="V1486">
        <v>3.4478421503937682</v>
      </c>
      <c r="W1486">
        <v>3.7453430533507408</v>
      </c>
      <c r="X1486">
        <v>60.923474599883718</v>
      </c>
      <c r="Y1486">
        <v>38.797699702636727</v>
      </c>
      <c r="Z1486">
        <v>0.28617392265230979</v>
      </c>
      <c r="AA1486">
        <v>10.632094501082779</v>
      </c>
      <c r="AB1486">
        <v>8.3081965355103247</v>
      </c>
      <c r="AC1486">
        <v>10.372083754527869</v>
      </c>
      <c r="AD1486">
        <v>11.282523154912001</v>
      </c>
      <c r="AE1486">
        <v>62.565163678748632</v>
      </c>
    </row>
    <row r="1487" spans="1:31" x14ac:dyDescent="0.25">
      <c r="A1487" t="str">
        <v>9/13/13</v>
      </c>
      <c r="B1487">
        <v>23.6</v>
      </c>
      <c r="C1487">
        <v>23.7</v>
      </c>
      <c r="D1487" s="1">
        <v>23.5</v>
      </c>
      <c r="E1487">
        <v>23.65</v>
      </c>
      <c r="F1487">
        <v>23.65</v>
      </c>
      <c r="G1487">
        <v>1.0104231274248401</v>
      </c>
      <c r="H1487">
        <v>23.57</v>
      </c>
      <c r="I1487">
        <v>23.15</v>
      </c>
      <c r="J1487">
        <v>23.006665999999999</v>
      </c>
      <c r="K1487">
        <v>22.895</v>
      </c>
      <c r="L1487">
        <v>22.869230000000002</v>
      </c>
      <c r="M1487">
        <v>67.297745000000006</v>
      </c>
      <c r="N1487" s="1">
        <f>-100*(_xll.FDS($A$1,"P_PRICE_HIGH("&amp;A1487&amp;","&amp;A1487&amp;"-14D,,,,""PRICE"",""INTRA"")") - B1487)/(_xll.FDS($A$1,"P_PRICE_HIGH("&amp;A1487&amp;","&amp;A1487&amp;"-14D,,,,""PRICE"",""INTRA"")") - _xll.FDS($A$1,"P_PRICE_LOW("&amp;A1487&amp;","&amp;A1487&amp;"-14D,,,,""PRICE"",""INTRA"")"))</f>
        <v>-1395.7999444021434</v>
      </c>
      <c r="O1487">
        <v>-337</v>
      </c>
      <c r="P1487">
        <v>1.410752223832858</v>
      </c>
      <c r="Q1487">
        <v>1.303712992800186</v>
      </c>
      <c r="R1487">
        <v>8.6673451970723576</v>
      </c>
      <c r="S1487">
        <v>8.0913186302360032</v>
      </c>
      <c r="T1487">
        <v>12.144191395576581</v>
      </c>
      <c r="U1487">
        <v>11.293089718285939</v>
      </c>
      <c r="V1487">
        <v>3.4520946395380161</v>
      </c>
      <c r="W1487">
        <v>3.751756423462965</v>
      </c>
      <c r="X1487">
        <v>14.80332618978008</v>
      </c>
      <c r="Y1487">
        <v>38.802992733610523</v>
      </c>
      <c r="Z1487">
        <v>0.27613962239841261</v>
      </c>
      <c r="AA1487">
        <v>10.533297336367999</v>
      </c>
      <c r="AB1487">
        <v>8.290064923316061</v>
      </c>
      <c r="AC1487">
        <v>10.35571161002056</v>
      </c>
      <c r="AD1487">
        <v>11.26827767447217</v>
      </c>
      <c r="AE1487">
        <v>62.510478477001342</v>
      </c>
    </row>
    <row r="1488" spans="1:31" x14ac:dyDescent="0.25">
      <c r="A1488" t="str">
        <v>9/16/13</v>
      </c>
      <c r="B1488">
        <v>24</v>
      </c>
      <c r="C1488">
        <v>24</v>
      </c>
      <c r="D1488" s="1">
        <v>23.85</v>
      </c>
      <c r="E1488">
        <v>24</v>
      </c>
      <c r="F1488">
        <v>24</v>
      </c>
      <c r="G1488">
        <v>1.0602470595020359</v>
      </c>
      <c r="H1488">
        <v>23.69</v>
      </c>
      <c r="I1488">
        <v>23.291665999999999</v>
      </c>
      <c r="J1488">
        <v>23.096665999999999</v>
      </c>
      <c r="K1488">
        <v>22.945</v>
      </c>
      <c r="L1488">
        <v>22.936539</v>
      </c>
      <c r="M1488">
        <v>72.835790000000003</v>
      </c>
      <c r="N1488" s="1">
        <f>-100*(_xll.FDS($A$1,"P_PRICE_HIGH("&amp;A1488&amp;","&amp;A1488&amp;"-14D,,,,""PRICE"",""INTRA"")") - B1488)/(_xll.FDS($A$1,"P_PRICE_HIGH("&amp;A1488&amp;","&amp;A1488&amp;"-14D,,,,""PRICE"",""INTRA"")") - _xll.FDS($A$1,"P_PRICE_LOW("&amp;A1488&amp;","&amp;A1488&amp;"-14D,,,,""PRICE"",""INTRA"")"))</f>
        <v>-1289.6007057139527</v>
      </c>
      <c r="O1488">
        <v>-295</v>
      </c>
      <c r="P1488">
        <v>1.425338825208285</v>
      </c>
      <c r="Q1488">
        <v>1.3230845087734351</v>
      </c>
      <c r="R1488">
        <v>8.7433914654447982</v>
      </c>
      <c r="S1488">
        <v>8.2022041041626608</v>
      </c>
      <c r="T1488">
        <v>12.20293131618318</v>
      </c>
      <c r="U1488">
        <v>11.37312268629236</v>
      </c>
      <c r="V1488">
        <v>3.4180194902152539</v>
      </c>
      <c r="W1488">
        <v>3.6974635423222479</v>
      </c>
      <c r="X1488">
        <v>98.067730230237501</v>
      </c>
      <c r="Y1488">
        <v>38.795095267294784</v>
      </c>
      <c r="Z1488">
        <v>0.45792134888786101</v>
      </c>
      <c r="AA1488">
        <v>9.9133638330063985</v>
      </c>
      <c r="AB1488">
        <v>8.3215895094635997</v>
      </c>
      <c r="AC1488">
        <v>10.50536381070205</v>
      </c>
      <c r="AD1488">
        <v>11.3783810246542</v>
      </c>
      <c r="AE1488">
        <v>62.333903870290378</v>
      </c>
    </row>
    <row r="1489" spans="1:31" x14ac:dyDescent="0.25">
      <c r="A1489" t="str">
        <v>9/17/13</v>
      </c>
      <c r="B1489">
        <v>23.85</v>
      </c>
      <c r="C1489">
        <v>24</v>
      </c>
      <c r="D1489" s="1">
        <v>23.8</v>
      </c>
      <c r="E1489">
        <v>23.9</v>
      </c>
      <c r="F1489">
        <v>23.9</v>
      </c>
      <c r="G1489">
        <v>0.88761144473388731</v>
      </c>
      <c r="H1489">
        <v>23.74</v>
      </c>
      <c r="I1489">
        <v>23.420833999999999</v>
      </c>
      <c r="J1489">
        <v>23.186665999999999</v>
      </c>
      <c r="K1489">
        <v>23.015000000000001</v>
      </c>
      <c r="L1489">
        <v>22.996155000000002</v>
      </c>
      <c r="M1489">
        <v>68.173389999999998</v>
      </c>
      <c r="N1489" s="1">
        <f>-100*(_xll.FDS($A$1,"P_PRICE_HIGH("&amp;A1489&amp;","&amp;A1489&amp;"-14D,,,,""PRICE"",""INTRA"")") - B1489)/(_xll.FDS($A$1,"P_PRICE_HIGH("&amp;A1489&amp;","&amp;A1489&amp;"-14D,,,,""PRICE"",""INTRA"")") - _xll.FDS($A$1,"P_PRICE_LOW("&amp;A1489&amp;","&amp;A1489&amp;"-14D,,,,""PRICE"",""INTRA"")"))</f>
        <v>-1289.6090278124532</v>
      </c>
      <c r="O1489">
        <v>-300</v>
      </c>
      <c r="P1489">
        <v>1.4229352748707209</v>
      </c>
      <c r="Q1489">
        <v>1.3199015441785089</v>
      </c>
      <c r="R1489">
        <v>8.736203972781027</v>
      </c>
      <c r="S1489">
        <v>8.1898230009547248</v>
      </c>
      <c r="T1489">
        <v>12.17742989099791</v>
      </c>
      <c r="U1489">
        <v>11.34527408712958</v>
      </c>
      <c r="V1489">
        <v>3.4239282976682608</v>
      </c>
      <c r="W1489">
        <v>3.70580349377633</v>
      </c>
      <c r="X1489">
        <v>11.694860257834771</v>
      </c>
      <c r="Y1489">
        <v>38.785051066404563</v>
      </c>
      <c r="Z1489">
        <v>0.46560329853130539</v>
      </c>
      <c r="AA1489">
        <v>9.4908032821021298</v>
      </c>
      <c r="AB1489">
        <v>8.3561322368040045</v>
      </c>
      <c r="AC1489">
        <v>10.478989137127041</v>
      </c>
      <c r="AD1489">
        <v>11.35949797470596</v>
      </c>
      <c r="AE1489">
        <v>62.208824627623613</v>
      </c>
    </row>
    <row r="1490" spans="1:31" x14ac:dyDescent="0.25">
      <c r="A1490" t="str">
        <v>9/18/13</v>
      </c>
      <c r="B1490">
        <v>23.8</v>
      </c>
      <c r="C1490">
        <v>23.95</v>
      </c>
      <c r="D1490" s="1">
        <v>23.8</v>
      </c>
      <c r="E1490">
        <v>23.85</v>
      </c>
      <c r="F1490">
        <v>23.85</v>
      </c>
      <c r="G1490">
        <v>0.88720793561259848</v>
      </c>
      <c r="H1490">
        <v>23.78</v>
      </c>
      <c r="I1490">
        <v>23.5</v>
      </c>
      <c r="J1490">
        <v>23.296666999999999</v>
      </c>
      <c r="K1490">
        <v>23.085000000000001</v>
      </c>
      <c r="L1490">
        <v>23.034614999999999</v>
      </c>
      <c r="M1490">
        <v>66.642039999999994</v>
      </c>
      <c r="N1490" s="1">
        <f>-100*(_xll.FDS($A$1,"P_PRICE_HIGH("&amp;A1490&amp;","&amp;A1490&amp;"-14D,,,,""PRICE"",""INTRA"")") - B1490)/(_xll.FDS($A$1,"P_PRICE_HIGH("&amp;A1490&amp;","&amp;A1490&amp;"-14D,,,,""PRICE"",""INTRA"")") - _xll.FDS($A$1,"P_PRICE_LOW("&amp;A1490&amp;","&amp;A1490&amp;"-14D,,,,""PRICE"",""INTRA"")"))</f>
        <v>-1352.839325103741</v>
      </c>
      <c r="O1490">
        <v>-300</v>
      </c>
      <c r="P1490">
        <v>1.4188181213223141</v>
      </c>
      <c r="Q1490">
        <v>1.3144437785395691</v>
      </c>
      <c r="R1490">
        <v>8.704897731636116</v>
      </c>
      <c r="S1490">
        <v>8.1475280493207514</v>
      </c>
      <c r="T1490">
        <v>12.15325766892297</v>
      </c>
      <c r="U1490">
        <v>11.32290394935376</v>
      </c>
      <c r="V1490">
        <v>3.439702868306644</v>
      </c>
      <c r="W1490">
        <v>3.727552331407058</v>
      </c>
      <c r="X1490">
        <v>15.164300184926271</v>
      </c>
      <c r="Y1490">
        <v>38.845503228766319</v>
      </c>
      <c r="Z1490">
        <v>0.457197788972111</v>
      </c>
      <c r="AA1490">
        <v>9.6837186677130553</v>
      </c>
      <c r="AB1490">
        <v>8.3205322585365948</v>
      </c>
      <c r="AC1490">
        <v>10.433892871403909</v>
      </c>
      <c r="AD1490">
        <v>11.32274500082281</v>
      </c>
      <c r="AE1490">
        <v>62.224587729407169</v>
      </c>
    </row>
    <row r="1491" spans="1:31" x14ac:dyDescent="0.25">
      <c r="A1491" t="str">
        <v>9/19/13</v>
      </c>
      <c r="B1491">
        <v>24.2</v>
      </c>
      <c r="C1491">
        <v>24.35</v>
      </c>
      <c r="D1491" s="1">
        <v>24.1</v>
      </c>
      <c r="E1491">
        <v>24.3</v>
      </c>
      <c r="F1491">
        <v>24.3</v>
      </c>
      <c r="G1491">
        <v>0.93808784909717047</v>
      </c>
      <c r="H1491">
        <v>23.89</v>
      </c>
      <c r="I1491">
        <v>23.6</v>
      </c>
      <c r="J1491">
        <v>23.423334000000001</v>
      </c>
      <c r="K1491">
        <v>23.17</v>
      </c>
      <c r="L1491">
        <v>23.074999999999999</v>
      </c>
      <c r="M1491">
        <v>72.050870000000003</v>
      </c>
      <c r="N1491" s="1">
        <f>-100*(_xll.FDS($A$1,"P_PRICE_HIGH("&amp;A1491&amp;","&amp;A1491&amp;"-14D,,,,""PRICE"",""INTRA"")") - B1491)/(_xll.FDS($A$1,"P_PRICE_HIGH("&amp;A1491&amp;","&amp;A1491&amp;"-14D,,,,""PRICE"",""INTRA"")") - _xll.FDS($A$1,"P_PRICE_LOW("&amp;A1491&amp;","&amp;A1491&amp;"-14D,,,,""PRICE"",""INTRA"")"))</f>
        <v>-1173.9360799848325</v>
      </c>
      <c r="O1491">
        <v>-262</v>
      </c>
      <c r="P1491">
        <v>1.436716031079126</v>
      </c>
      <c r="Q1491">
        <v>1.338175952604469</v>
      </c>
      <c r="R1491">
        <v>8.8031787400667696</v>
      </c>
      <c r="S1491">
        <v>8.276352500666615</v>
      </c>
      <c r="T1491">
        <v>12.212025586311711</v>
      </c>
      <c r="U1491">
        <v>11.401984519356899</v>
      </c>
      <c r="V1491">
        <v>3.3985359976052578</v>
      </c>
      <c r="W1491">
        <v>3.6589392810452619</v>
      </c>
      <c r="X1491">
        <v>97.708507715220847</v>
      </c>
      <c r="Y1491">
        <v>38.773076456958997</v>
      </c>
      <c r="Z1491">
        <v>0.5168016247959093</v>
      </c>
      <c r="AA1491">
        <v>9.1380202698683206</v>
      </c>
      <c r="AB1491">
        <v>8.4574371189440889</v>
      </c>
      <c r="AC1491">
        <v>10.60938211024229</v>
      </c>
      <c r="AD1491">
        <v>11.462254567777631</v>
      </c>
      <c r="AE1491">
        <v>62.044590494212429</v>
      </c>
    </row>
    <row r="1492" spans="1:31" x14ac:dyDescent="0.25">
      <c r="A1492" t="str">
        <v>9/23/13</v>
      </c>
      <c r="B1492">
        <v>24.1</v>
      </c>
      <c r="C1492">
        <v>24.2</v>
      </c>
      <c r="D1492" s="1">
        <v>23.95</v>
      </c>
      <c r="E1492">
        <v>24.1</v>
      </c>
      <c r="F1492">
        <v>24.1</v>
      </c>
      <c r="G1492">
        <v>0.94534531615611661</v>
      </c>
      <c r="H1492">
        <v>23.99</v>
      </c>
      <c r="I1492">
        <v>23.695833</v>
      </c>
      <c r="J1492">
        <v>23.543333000000001</v>
      </c>
      <c r="K1492">
        <v>23.252500000000001</v>
      </c>
      <c r="L1492">
        <v>23.113461999999998</v>
      </c>
      <c r="M1492">
        <v>69.037093999999996</v>
      </c>
      <c r="N1492" s="1">
        <f>-100*(_xll.FDS($A$1,"P_PRICE_HIGH("&amp;A1492&amp;","&amp;A1492&amp;"-14D,,,,""PRICE"",""INTRA"")") - B1492)/(_xll.FDS($A$1,"P_PRICE_HIGH("&amp;A1492&amp;","&amp;A1492&amp;"-14D,,,,""PRICE"",""INTRA"")") - _xll.FDS($A$1,"P_PRICE_LOW("&amp;A1492&amp;","&amp;A1492&amp;"-14D,,,,""PRICE"",""INTRA"")"))</f>
        <v>-1465.4924577421816</v>
      </c>
      <c r="O1492">
        <v>-287</v>
      </c>
      <c r="P1492">
        <v>1.4304221670209989</v>
      </c>
      <c r="Q1492">
        <v>1.3297331367976639</v>
      </c>
      <c r="R1492">
        <v>8.7791201354256536</v>
      </c>
      <c r="S1492">
        <v>8.2315465134685546</v>
      </c>
      <c r="T1492">
        <v>12.21679643213017</v>
      </c>
      <c r="U1492">
        <v>11.402520931933241</v>
      </c>
      <c r="V1492">
        <v>3.4105597921177551</v>
      </c>
      <c r="W1492">
        <v>3.6808766989372952</v>
      </c>
      <c r="X1492">
        <v>24.277618316422739</v>
      </c>
      <c r="Y1492">
        <v>38.749021411862827</v>
      </c>
      <c r="Z1492">
        <v>0.52930502618593867</v>
      </c>
      <c r="AA1492">
        <v>9.3204455779895223</v>
      </c>
      <c r="AB1492">
        <v>8.4703540178321095</v>
      </c>
      <c r="AC1492">
        <v>10.53968568155747</v>
      </c>
      <c r="AD1492">
        <v>11.407821836900659</v>
      </c>
      <c r="AE1492">
        <v>62.187428061881363</v>
      </c>
    </row>
    <row r="1493" spans="1:31" x14ac:dyDescent="0.25">
      <c r="A1493" t="str">
        <v>9/24/13</v>
      </c>
      <c r="B1493">
        <v>23.9</v>
      </c>
      <c r="C1493">
        <v>24.05</v>
      </c>
      <c r="D1493" s="1">
        <v>23.75</v>
      </c>
      <c r="E1493">
        <v>23.9</v>
      </c>
      <c r="F1493">
        <v>23.9</v>
      </c>
      <c r="G1493">
        <v>0.97224059427292242</v>
      </c>
      <c r="H1493">
        <v>23.97</v>
      </c>
      <c r="I1493">
        <v>23.75</v>
      </c>
      <c r="J1493">
        <v>23.613333000000001</v>
      </c>
      <c r="K1493">
        <v>23.315000000000001</v>
      </c>
      <c r="L1493">
        <v>23.14423</v>
      </c>
      <c r="M1493">
        <v>63.331425000000003</v>
      </c>
      <c r="N1493" s="1">
        <f>-100*(_xll.FDS($A$1,"P_PRICE_HIGH("&amp;A1493&amp;","&amp;A1493&amp;"-14D,,,,""PRICE"",""INTRA"")") - B1493)/(_xll.FDS($A$1,"P_PRICE_HIGH("&amp;A1493&amp;","&amp;A1493&amp;"-14D,,,,""PRICE"",""INTRA"")") - _xll.FDS($A$1,"P_PRICE_LOW("&amp;A1493&amp;","&amp;A1493&amp;"-14D,,,,""PRICE"",""INTRA"")"))</f>
        <v>-1667.2292485917756</v>
      </c>
      <c r="O1493">
        <v>-311</v>
      </c>
      <c r="P1493">
        <v>1.421234214908387</v>
      </c>
      <c r="Q1493">
        <v>1.3176367399942039</v>
      </c>
      <c r="R1493">
        <v>8.7080585803654902</v>
      </c>
      <c r="S1493">
        <v>8.1430793755507835</v>
      </c>
      <c r="T1493">
        <v>12.170819183880701</v>
      </c>
      <c r="U1493">
        <v>11.37712536849472</v>
      </c>
      <c r="V1493">
        <v>3.433470763912065</v>
      </c>
      <c r="W1493">
        <v>3.714101210610631</v>
      </c>
      <c r="X1493">
        <v>8.3016905927105462</v>
      </c>
      <c r="Y1493">
        <v>38.75394786263081</v>
      </c>
      <c r="Z1493">
        <v>0.54630036318688358</v>
      </c>
      <c r="AA1493">
        <v>9.5869792319234985</v>
      </c>
      <c r="AB1493">
        <v>8.2743901336436441</v>
      </c>
      <c r="AC1493">
        <v>10.446400066833201</v>
      </c>
      <c r="AD1493">
        <v>11.324480899564589</v>
      </c>
      <c r="AE1493">
        <v>62.292515154931323</v>
      </c>
    </row>
    <row r="1494" spans="1:31" x14ac:dyDescent="0.25">
      <c r="A1494" t="str">
        <v>9/25/13</v>
      </c>
      <c r="B1494">
        <v>23.9</v>
      </c>
      <c r="C1494">
        <v>24</v>
      </c>
      <c r="D1494" s="1">
        <v>23.75</v>
      </c>
      <c r="E1494">
        <v>23.95</v>
      </c>
      <c r="F1494">
        <v>23.95</v>
      </c>
      <c r="G1494">
        <v>0.94977216599961001</v>
      </c>
      <c r="H1494">
        <v>23.98</v>
      </c>
      <c r="I1494">
        <v>23.8</v>
      </c>
      <c r="J1494">
        <v>23.673334000000001</v>
      </c>
      <c r="K1494">
        <v>23.385000000000002</v>
      </c>
      <c r="L1494">
        <v>23.178846</v>
      </c>
      <c r="M1494">
        <v>63.331425000000003</v>
      </c>
      <c r="N1494" s="1">
        <f>-100*(_xll.FDS($A$1,"P_PRICE_HIGH("&amp;A1494&amp;","&amp;A1494&amp;"-14D,,,,""PRICE"",""INTRA"")") - B1494)/(_xll.FDS($A$1,"P_PRICE_HIGH("&amp;A1494&amp;","&amp;A1494&amp;"-14D,,,,""PRICE"",""INTRA"")") - _xll.FDS($A$1,"P_PRICE_LOW("&amp;A1494&amp;","&amp;A1494&amp;"-14D,,,,""PRICE"",""INTRA"")"))</f>
        <v>-1667.2292485917756</v>
      </c>
      <c r="O1494">
        <v>-309</v>
      </c>
      <c r="P1494">
        <v>1.4207184753584849</v>
      </c>
      <c r="Q1494">
        <v>1.3170230493937261</v>
      </c>
      <c r="R1494">
        <v>8.7259797281973288</v>
      </c>
      <c r="S1494">
        <v>8.158430636432616</v>
      </c>
      <c r="T1494">
        <v>12.182135443551321</v>
      </c>
      <c r="U1494">
        <v>11.39073045502834</v>
      </c>
      <c r="V1494">
        <v>3.435494493652965</v>
      </c>
      <c r="W1494">
        <v>3.7170389690867669</v>
      </c>
      <c r="X1494">
        <v>69.266300772861939</v>
      </c>
      <c r="Y1494">
        <v>38.750659728964379</v>
      </c>
      <c r="Z1494">
        <v>0.56126997255765343</v>
      </c>
      <c r="AA1494">
        <v>9.7376017883287531</v>
      </c>
      <c r="AB1494">
        <v>8.3269439081206187</v>
      </c>
      <c r="AC1494">
        <v>10.437282703917299</v>
      </c>
      <c r="AD1494">
        <v>11.31937335018427</v>
      </c>
      <c r="AE1494">
        <v>62.217863993451829</v>
      </c>
    </row>
    <row r="1495" spans="1:31" x14ac:dyDescent="0.25">
      <c r="A1495" t="str">
        <v>9/26/13</v>
      </c>
      <c r="B1495">
        <v>23.85</v>
      </c>
      <c r="C1495">
        <v>23.95</v>
      </c>
      <c r="D1495" s="1">
        <v>23.75</v>
      </c>
      <c r="E1495">
        <v>23.9</v>
      </c>
      <c r="F1495">
        <v>23.9</v>
      </c>
      <c r="G1495">
        <v>0.8526424536280971</v>
      </c>
      <c r="H1495">
        <v>23.99</v>
      </c>
      <c r="I1495">
        <v>23.837499999999999</v>
      </c>
      <c r="J1495">
        <v>23.733333999999999</v>
      </c>
      <c r="K1495">
        <v>23.47</v>
      </c>
      <c r="L1495">
        <v>23.232693000000001</v>
      </c>
      <c r="M1495">
        <v>61.849353999999998</v>
      </c>
      <c r="N1495" s="1">
        <f>-100*(_xll.FDS($A$1,"P_PRICE_HIGH("&amp;A1495&amp;","&amp;A1495&amp;"-14D,,,,""PRICE"",""INTRA"")") - B1495)/(_xll.FDS($A$1,"P_PRICE_HIGH("&amp;A1495&amp;","&amp;A1495&amp;"-14D,,,,""PRICE"",""INTRA"")") - _xll.FDS($A$1,"P_PRICE_LOW("&amp;A1495&amp;","&amp;A1495&amp;"-14D,,,,""PRICE"",""INTRA"")"))</f>
        <v>-2203.8278184151145</v>
      </c>
      <c r="O1495">
        <v>-320</v>
      </c>
      <c r="P1495">
        <v>1.4170368648575149</v>
      </c>
      <c r="Q1495">
        <v>1.3123108827569141</v>
      </c>
      <c r="R1495">
        <v>8.6811533082334762</v>
      </c>
      <c r="S1495">
        <v>8.1039045783124557</v>
      </c>
      <c r="T1495">
        <v>12.13784214794663</v>
      </c>
      <c r="U1495">
        <v>11.33364665458709</v>
      </c>
      <c r="V1495">
        <v>3.444806094335235</v>
      </c>
      <c r="W1495">
        <v>3.7280896880429371</v>
      </c>
      <c r="X1495">
        <v>14.84415078291126</v>
      </c>
      <c r="Y1495">
        <v>38.74519245497649</v>
      </c>
      <c r="Z1495">
        <v>0.61776320350717839</v>
      </c>
      <c r="AA1495">
        <v>9.4449522779198158</v>
      </c>
      <c r="AB1495">
        <v>8.3538984941504726</v>
      </c>
      <c r="AC1495">
        <v>10.404730236256849</v>
      </c>
      <c r="AD1495">
        <v>11.29456306090907</v>
      </c>
      <c r="AE1495">
        <v>62.125144169682642</v>
      </c>
    </row>
    <row r="1496" spans="1:31" x14ac:dyDescent="0.25">
      <c r="A1496" t="str">
        <v>9/27/13</v>
      </c>
      <c r="B1496">
        <v>23.9</v>
      </c>
      <c r="C1496">
        <v>24.1</v>
      </c>
      <c r="D1496" s="1">
        <v>23.8</v>
      </c>
      <c r="E1496">
        <v>23.95</v>
      </c>
      <c r="F1496">
        <v>23.95</v>
      </c>
      <c r="G1496">
        <v>0.85022329608241232</v>
      </c>
      <c r="H1496">
        <v>23.93</v>
      </c>
      <c r="I1496">
        <v>23.862500000000001</v>
      </c>
      <c r="J1496">
        <v>23.776667</v>
      </c>
      <c r="K1496">
        <v>23.55</v>
      </c>
      <c r="L1496">
        <v>23.290384</v>
      </c>
      <c r="M1496">
        <v>62.787190000000002</v>
      </c>
      <c r="N1496" s="1">
        <f>-100*(_xll.FDS($A$1,"P_PRICE_HIGH("&amp;A1496&amp;","&amp;A1496&amp;"-14D,,,,""PRICE"",""INTRA"")") - B1496)/(_xll.FDS($A$1,"P_PRICE_HIGH("&amp;A1496&amp;","&amp;A1496&amp;"-14D,,,,""PRICE"",""INTRA"")") - _xll.FDS($A$1,"P_PRICE_LOW("&amp;A1496&amp;","&amp;A1496&amp;"-14D,,,,""PRICE"",""INTRA"")"))</f>
        <v>-2410.8810360549624</v>
      </c>
      <c r="O1496">
        <v>-307</v>
      </c>
      <c r="P1496">
        <v>1.4205342538405159</v>
      </c>
      <c r="Q1496">
        <v>1.316787223809764</v>
      </c>
      <c r="R1496">
        <v>8.7176386672029409</v>
      </c>
      <c r="S1496">
        <v>8.1513523972294255</v>
      </c>
      <c r="T1496">
        <v>12.168086694137321</v>
      </c>
      <c r="U1496">
        <v>11.371252452456661</v>
      </c>
      <c r="V1496">
        <v>3.4354449828663789</v>
      </c>
      <c r="W1496">
        <v>3.713997271694633</v>
      </c>
      <c r="X1496">
        <v>30.945610387779642</v>
      </c>
      <c r="Y1496">
        <v>38.735332480949893</v>
      </c>
      <c r="Z1496">
        <v>0.65515801294982678</v>
      </c>
      <c r="AA1496">
        <v>9.6115846644744423</v>
      </c>
      <c r="AB1496">
        <v>8.3383680848998747</v>
      </c>
      <c r="AC1496">
        <v>10.441437864145129</v>
      </c>
      <c r="AD1496">
        <v>11.32159711054519</v>
      </c>
      <c r="AE1496">
        <v>62.125022223641267</v>
      </c>
    </row>
    <row r="1497" spans="1:31" x14ac:dyDescent="0.25">
      <c r="A1497" t="str">
        <v>9/30/13</v>
      </c>
      <c r="B1497">
        <v>23.6</v>
      </c>
      <c r="C1497">
        <v>23.7</v>
      </c>
      <c r="D1497" s="1">
        <v>23.55</v>
      </c>
      <c r="E1497">
        <v>23.6</v>
      </c>
      <c r="F1497">
        <v>23.6</v>
      </c>
      <c r="G1497">
        <v>0.92126366238020041</v>
      </c>
      <c r="H1497">
        <v>23.83</v>
      </c>
      <c r="I1497">
        <v>23.862500000000001</v>
      </c>
      <c r="J1497">
        <v>23.796666999999999</v>
      </c>
      <c r="K1497">
        <v>23.614999999999998</v>
      </c>
      <c r="L1497">
        <v>23.332692999999999</v>
      </c>
      <c r="M1497">
        <v>54.181057000000003</v>
      </c>
      <c r="N1497" s="1">
        <f>-100*(_xll.FDS($A$1,"P_PRICE_HIGH("&amp;A1497&amp;","&amp;A1497&amp;"-14D,,,,""PRICE"",""INTRA"")") - B1497)/(_xll.FDS($A$1,"P_PRICE_HIGH("&amp;A1497&amp;","&amp;A1497&amp;"-14D,,,,""PRICE"",""INTRA"")") - _xll.FDS($A$1,"P_PRICE_LOW("&amp;A1497&amp;","&amp;A1497&amp;"-14D,,,,""PRICE"",""INTRA"")"))</f>
        <v>-2693.1979718670982</v>
      </c>
      <c r="O1497">
        <v>-347</v>
      </c>
      <c r="P1497">
        <v>1.40322573425172</v>
      </c>
      <c r="Q1497">
        <v>1.295087956991658</v>
      </c>
      <c r="R1497">
        <v>8.6181550045965523</v>
      </c>
      <c r="S1497">
        <v>8.0265560018603512</v>
      </c>
      <c r="T1497">
        <v>12.09244777725616</v>
      </c>
      <c r="U1497">
        <v>11.27475524958732</v>
      </c>
      <c r="V1497">
        <v>3.48322213331772</v>
      </c>
      <c r="W1497">
        <v>3.7805363624525041</v>
      </c>
      <c r="X1497">
        <v>4.7638159442841488</v>
      </c>
      <c r="Y1497">
        <v>38.799438272471477</v>
      </c>
      <c r="Z1497">
        <v>0.5870244805820557</v>
      </c>
      <c r="AA1497">
        <v>10.207442409207911</v>
      </c>
      <c r="AB1497">
        <v>8.2270232613975907</v>
      </c>
      <c r="AC1497">
        <v>10.274265237989599</v>
      </c>
      <c r="AD1497">
        <v>11.180453128356779</v>
      </c>
      <c r="AE1497">
        <v>62.280763399958182</v>
      </c>
    </row>
    <row r="1498" spans="1:31" x14ac:dyDescent="0.25">
      <c r="A1498" t="str">
        <v>10/02/13</v>
      </c>
      <c r="B1498">
        <v>23.7</v>
      </c>
      <c r="C1498">
        <v>23.85</v>
      </c>
      <c r="D1498" s="1">
        <v>23.6</v>
      </c>
      <c r="E1498">
        <v>23.75</v>
      </c>
      <c r="F1498">
        <v>23.75</v>
      </c>
      <c r="G1498">
        <v>0.7714140145993571</v>
      </c>
      <c r="H1498">
        <v>23.79</v>
      </c>
      <c r="I1498">
        <v>23.866667</v>
      </c>
      <c r="J1498">
        <v>23.816668</v>
      </c>
      <c r="K1498">
        <v>23.657499999999999</v>
      </c>
      <c r="L1498">
        <v>23.380769999999998</v>
      </c>
      <c r="M1498">
        <v>56.329807000000002</v>
      </c>
      <c r="N1498" s="1">
        <f>-100*(_xll.FDS($A$1,"P_PRICE_HIGH("&amp;A1498&amp;","&amp;A1498&amp;"-14D,,,,""PRICE"",""INTRA"")") - B1498)/(_xll.FDS($A$1,"P_PRICE_HIGH("&amp;A1498&amp;","&amp;A1498&amp;"-14D,,,,""PRICE"",""INTRA"")") - _xll.FDS($A$1,"P_PRICE_LOW("&amp;A1498&amp;","&amp;A1498&amp;"-14D,,,,""PRICE"",""INTRA"")"))</f>
        <v>-3081.7015034836763</v>
      </c>
      <c r="O1498">
        <v>-332</v>
      </c>
      <c r="P1498">
        <v>1.408059621014917</v>
      </c>
      <c r="Q1498">
        <v>1.301265607594579</v>
      </c>
      <c r="R1498">
        <v>8.6621274244515121</v>
      </c>
      <c r="S1498">
        <v>8.0746037572092302</v>
      </c>
      <c r="T1498">
        <v>12.139167580252471</v>
      </c>
      <c r="U1498">
        <v>11.32613360683186</v>
      </c>
      <c r="V1498">
        <v>3.4721799693999809</v>
      </c>
      <c r="W1498">
        <v>3.7641586234090272</v>
      </c>
      <c r="X1498">
        <v>55.502852982437702</v>
      </c>
      <c r="Y1498">
        <v>38.818945680626427</v>
      </c>
      <c r="Z1498">
        <v>0.53119180282526668</v>
      </c>
      <c r="AA1498">
        <v>10.16537490638353</v>
      </c>
      <c r="AB1498">
        <v>8.2138813878576062</v>
      </c>
      <c r="AC1498">
        <v>10.32399600383426</v>
      </c>
      <c r="AD1498">
        <v>11.2168490928293</v>
      </c>
      <c r="AE1498">
        <v>62.240268424903391</v>
      </c>
    </row>
    <row r="1499" spans="1:31" x14ac:dyDescent="0.25">
      <c r="A1499" t="str">
        <v>10/03/13</v>
      </c>
      <c r="B1499">
        <v>23.95</v>
      </c>
      <c r="C1499">
        <v>24</v>
      </c>
      <c r="D1499" s="1">
        <v>23.7</v>
      </c>
      <c r="E1499">
        <v>23.95</v>
      </c>
      <c r="F1499">
        <v>23.95</v>
      </c>
      <c r="G1499">
        <v>0.7889833970640211</v>
      </c>
      <c r="H1499">
        <v>23.8</v>
      </c>
      <c r="I1499">
        <v>23.895834000000001</v>
      </c>
      <c r="J1499">
        <v>23.84</v>
      </c>
      <c r="K1499">
        <v>23.704999999999998</v>
      </c>
      <c r="L1499">
        <v>23.430769000000002</v>
      </c>
      <c r="M1499">
        <v>61.225470000000001</v>
      </c>
      <c r="N1499" s="1">
        <f>-100*(_xll.FDS($A$1,"P_PRICE_HIGH("&amp;A1499&amp;","&amp;A1499&amp;"-14D,,,,""PRICE"",""INTRA"")") - B1499)/(_xll.FDS($A$1,"P_PRICE_HIGH("&amp;A1499&amp;","&amp;A1499&amp;"-14D,,,,""PRICE"",""INTRA"")") - _xll.FDS($A$1,"P_PRICE_LOW("&amp;A1499&amp;","&amp;A1499&amp;"-14D,,,,""PRICE"",""INTRA"")"))</f>
        <v>-3081.6687621143014</v>
      </c>
      <c r="O1499">
        <v>-307</v>
      </c>
      <c r="P1499">
        <v>1.41878112009863</v>
      </c>
      <c r="Q1499">
        <v>1.314974645723568</v>
      </c>
      <c r="R1499">
        <v>8.7399939488997553</v>
      </c>
      <c r="S1499">
        <v>8.1702068707623248</v>
      </c>
      <c r="T1499">
        <v>12.223625789279019</v>
      </c>
      <c r="U1499">
        <v>11.434344660804561</v>
      </c>
      <c r="V1499">
        <v>3.4451900576769079</v>
      </c>
      <c r="W1499">
        <v>3.727434123539402</v>
      </c>
      <c r="X1499">
        <v>90.378801897125783</v>
      </c>
      <c r="Y1499">
        <v>38.836595292641171</v>
      </c>
      <c r="Z1499">
        <v>0.49905853337232331</v>
      </c>
      <c r="AA1499">
        <v>9.8089600619735648</v>
      </c>
      <c r="AB1499">
        <v>8.1896813169685192</v>
      </c>
      <c r="AC1499">
        <v>10.430420262105249</v>
      </c>
      <c r="AD1499">
        <v>11.29970042632614</v>
      </c>
      <c r="AE1499">
        <v>62.12899871307178</v>
      </c>
    </row>
    <row r="1500" spans="1:31" x14ac:dyDescent="0.25">
      <c r="A1500" t="str">
        <v>10/04/13</v>
      </c>
      <c r="B1500">
        <v>23.85</v>
      </c>
      <c r="C1500">
        <v>23.9</v>
      </c>
      <c r="D1500" s="1">
        <v>23.7</v>
      </c>
      <c r="E1500">
        <v>23.85</v>
      </c>
      <c r="F1500">
        <v>23.85</v>
      </c>
      <c r="G1500">
        <v>0.79585627054162988</v>
      </c>
      <c r="H1500">
        <v>23.8</v>
      </c>
      <c r="I1500">
        <v>23.883333</v>
      </c>
      <c r="J1500">
        <v>23.856667000000002</v>
      </c>
      <c r="K1500">
        <v>23.75</v>
      </c>
      <c r="L1500">
        <v>23.482693000000001</v>
      </c>
      <c r="M1500">
        <v>58.405003000000001</v>
      </c>
      <c r="N1500" s="1">
        <f>-100*(_xll.FDS($A$1,"P_PRICE_HIGH("&amp;A1500&amp;","&amp;A1500&amp;"-14D,,,,""PRICE"",""INTRA"")") - B1500)/(_xll.FDS($A$1,"P_PRICE_HIGH("&amp;A1500&amp;","&amp;A1500&amp;"-14D,,,,""PRICE"",""INTRA"")") - _xll.FDS($A$1,"P_PRICE_LOW("&amp;A1500&amp;","&amp;A1500&amp;"-14D,,,,""PRICE"",""INTRA"")"))</f>
        <v>-3081.6818586620516</v>
      </c>
      <c r="O1500">
        <v>-317</v>
      </c>
      <c r="P1500">
        <v>1.4139327670230759</v>
      </c>
      <c r="Q1500">
        <v>1.3090020834706619</v>
      </c>
      <c r="R1500">
        <v>8.6939017935906531</v>
      </c>
      <c r="S1500">
        <v>8.1120300574951898</v>
      </c>
      <c r="T1500">
        <v>12.15800051392972</v>
      </c>
      <c r="U1500">
        <v>11.35220008883489</v>
      </c>
      <c r="V1500">
        <v>3.4583648969272849</v>
      </c>
      <c r="W1500">
        <v>3.7445774626958421</v>
      </c>
      <c r="X1500">
        <v>66.470252293950665</v>
      </c>
      <c r="Y1500">
        <v>38.840214445436636</v>
      </c>
      <c r="Z1500">
        <v>0.53374697233985025</v>
      </c>
      <c r="AA1500">
        <v>9.9013174022729658</v>
      </c>
      <c r="AB1500">
        <v>8.1836811411403101</v>
      </c>
      <c r="AC1500">
        <v>10.38350132704972</v>
      </c>
      <c r="AD1500">
        <v>11.260773983781631</v>
      </c>
      <c r="AE1500">
        <v>62.146749455686489</v>
      </c>
    </row>
    <row r="1501" spans="1:31" x14ac:dyDescent="0.25">
      <c r="A1501" t="str">
        <v>10/07/13</v>
      </c>
      <c r="B1501">
        <v>23.7</v>
      </c>
      <c r="C1501">
        <v>23.85</v>
      </c>
      <c r="D1501" s="1">
        <v>23.6</v>
      </c>
      <c r="E1501">
        <v>23.7</v>
      </c>
      <c r="F1501">
        <v>23.7</v>
      </c>
      <c r="G1501">
        <v>0.77125414087893907</v>
      </c>
      <c r="H1501">
        <v>23.76</v>
      </c>
      <c r="I1501">
        <v>23.870832</v>
      </c>
      <c r="J1501">
        <v>23.86</v>
      </c>
      <c r="K1501">
        <v>23.772500000000001</v>
      </c>
      <c r="L1501">
        <v>23.542307000000001</v>
      </c>
      <c r="M1501">
        <v>54.359775999999997</v>
      </c>
      <c r="N1501" s="1">
        <f>-100*(_xll.FDS($A$1,"P_PRICE_HIGH("&amp;A1501&amp;","&amp;A1501&amp;"-14D,,,,""PRICE"",""INTRA"")") - B1501)/(_xll.FDS($A$1,"P_PRICE_HIGH("&amp;A1501&amp;","&amp;A1501&amp;"-14D,,,,""PRICE"",""INTRA"")") - _xll.FDS($A$1,"P_PRICE_LOW("&amp;A1501&amp;","&amp;A1501&amp;"-14D,,,,""PRICE"",""INTRA"")"))</f>
        <v>-3081.7015034836763</v>
      </c>
      <c r="O1501">
        <v>-350</v>
      </c>
      <c r="P1501">
        <v>1.4050053731372589</v>
      </c>
      <c r="Q1501">
        <v>1.298455483649517</v>
      </c>
      <c r="R1501">
        <v>8.6258958625694202</v>
      </c>
      <c r="S1501">
        <v>8.0470870092158329</v>
      </c>
      <c r="T1501">
        <v>12.12038989938722</v>
      </c>
      <c r="U1501">
        <v>11.33328720912945</v>
      </c>
      <c r="V1501">
        <v>3.4803673277822922</v>
      </c>
      <c r="W1501">
        <v>3.77068760934127</v>
      </c>
      <c r="X1501">
        <v>8.8596449109483064</v>
      </c>
      <c r="Y1501">
        <v>38.815834452359923</v>
      </c>
      <c r="Z1501">
        <v>0.53707386746373942</v>
      </c>
      <c r="AA1501">
        <v>10.14889992351323</v>
      </c>
      <c r="AB1501">
        <v>8.0950924660961743</v>
      </c>
      <c r="AC1501">
        <v>10.30462010693293</v>
      </c>
      <c r="AD1501">
        <v>11.188590484341789</v>
      </c>
      <c r="AE1501">
        <v>62.201261618506827</v>
      </c>
    </row>
    <row r="1502" spans="1:31" x14ac:dyDescent="0.25">
      <c r="A1502" t="str">
        <v>10/08/13</v>
      </c>
      <c r="B1502">
        <v>23.95</v>
      </c>
      <c r="C1502">
        <v>23.95</v>
      </c>
      <c r="D1502" s="1">
        <v>23.6</v>
      </c>
      <c r="E1502">
        <v>23.9</v>
      </c>
      <c r="F1502">
        <v>23.9</v>
      </c>
      <c r="G1502">
        <v>0.80006469273810077</v>
      </c>
      <c r="H1502">
        <v>23.83</v>
      </c>
      <c r="I1502">
        <v>23.883333</v>
      </c>
      <c r="J1502">
        <v>23.883333</v>
      </c>
      <c r="K1502">
        <v>23.805</v>
      </c>
      <c r="L1502">
        <v>23.60577</v>
      </c>
      <c r="M1502">
        <v>59.406222999999997</v>
      </c>
      <c r="N1502" s="1">
        <f>-100*(_xll.FDS($A$1,"P_PRICE_HIGH("&amp;A1502&amp;","&amp;A1502&amp;"-14D,,,,""PRICE"",""INTRA"")") - B1502)/(_xll.FDS($A$1,"P_PRICE_HIGH("&amp;A1502&amp;","&amp;A1502&amp;"-14D,,,,""PRICE"",""INTRA"")") - _xll.FDS($A$1,"P_PRICE_LOW("&amp;A1502&amp;","&amp;A1502&amp;"-14D,,,,""PRICE"",""INTRA"")"))</f>
        <v>-3319.2819861757584</v>
      </c>
      <c r="O1502">
        <v>-320</v>
      </c>
      <c r="P1502">
        <v>1.4160465378327769</v>
      </c>
      <c r="Q1502">
        <v>1.3119143507537461</v>
      </c>
      <c r="R1502">
        <v>8.6855391282909302</v>
      </c>
      <c r="S1502">
        <v>8.1404219062735379</v>
      </c>
      <c r="T1502">
        <v>12.19526065732143</v>
      </c>
      <c r="U1502">
        <v>11.42583536806988</v>
      </c>
      <c r="V1502">
        <v>3.451360401692011</v>
      </c>
      <c r="W1502">
        <v>3.7313842504484209</v>
      </c>
      <c r="X1502">
        <v>89.22834922955883</v>
      </c>
      <c r="Y1502">
        <v>38.833606392085301</v>
      </c>
      <c r="Z1502">
        <v>0.46116000238160809</v>
      </c>
      <c r="AA1502">
        <v>9.8448509889811184</v>
      </c>
      <c r="AB1502">
        <v>8.0029074062419152</v>
      </c>
      <c r="AC1502">
        <v>10.417778626641219</v>
      </c>
      <c r="AD1502">
        <v>11.274372080954381</v>
      </c>
      <c r="AE1502">
        <v>62.160961815333778</v>
      </c>
    </row>
    <row r="1503" spans="1:31" x14ac:dyDescent="0.25">
      <c r="A1503" t="str">
        <v>10/09/13</v>
      </c>
      <c r="B1503">
        <v>23.8</v>
      </c>
      <c r="C1503">
        <v>23.8</v>
      </c>
      <c r="D1503" s="1">
        <v>23.7</v>
      </c>
      <c r="E1503">
        <v>23.8</v>
      </c>
      <c r="F1503">
        <v>23.8</v>
      </c>
      <c r="G1503">
        <v>0.81460961643709162</v>
      </c>
      <c r="H1503">
        <v>23.85</v>
      </c>
      <c r="I1503">
        <v>23.85</v>
      </c>
      <c r="J1503">
        <v>23.87</v>
      </c>
      <c r="K1503">
        <v>23.824999999999999</v>
      </c>
      <c r="L1503">
        <v>23.663461999999999</v>
      </c>
      <c r="M1503">
        <v>55.444940000000003</v>
      </c>
      <c r="N1503" s="1">
        <f>-100*(_xll.FDS($A$1,"P_PRICE_HIGH("&amp;A1503&amp;","&amp;A1503&amp;"-14D,,,,""PRICE"",""INTRA"")") - B1503)/(_xll.FDS($A$1,"P_PRICE_HIGH("&amp;A1503&amp;","&amp;A1503&amp;"-14D,,,,""PRICE"",""INTRA"")") - _xll.FDS($A$1,"P_PRICE_LOW("&amp;A1503&amp;","&amp;A1503&amp;"-14D,,,,""PRICE"",""INTRA"")"))</f>
        <v>-3319.3031457187121</v>
      </c>
      <c r="O1503">
        <v>-347</v>
      </c>
      <c r="P1503">
        <v>1.408702181108602</v>
      </c>
      <c r="Q1503">
        <v>1.302728673554995</v>
      </c>
      <c r="R1503">
        <v>8.6282093266719322</v>
      </c>
      <c r="S1503">
        <v>8.0696674362428276</v>
      </c>
      <c r="T1503">
        <v>12.123046153046481</v>
      </c>
      <c r="U1503">
        <v>11.33748820687831</v>
      </c>
      <c r="V1503">
        <v>3.4705151393889988</v>
      </c>
      <c r="W1503">
        <v>3.756791211228113</v>
      </c>
      <c r="X1503">
        <v>24.759142627373318</v>
      </c>
      <c r="Y1503">
        <v>38.845365881808092</v>
      </c>
      <c r="Z1503">
        <v>0.28687402355734509</v>
      </c>
      <c r="AA1503">
        <v>9.9132447198142426</v>
      </c>
      <c r="AB1503">
        <v>8.0944548972281076</v>
      </c>
      <c r="AC1503">
        <v>10.350466680441841</v>
      </c>
      <c r="AD1503">
        <v>11.223806728540341</v>
      </c>
      <c r="AE1503">
        <v>62.124054143650298</v>
      </c>
    </row>
    <row r="1504" spans="1:31" x14ac:dyDescent="0.25">
      <c r="A1504" t="str">
        <v>10/10/13</v>
      </c>
      <c r="B1504">
        <v>23.7</v>
      </c>
      <c r="C1504">
        <v>23.8</v>
      </c>
      <c r="D1504" s="1">
        <v>23.45</v>
      </c>
      <c r="E1504">
        <v>23.7</v>
      </c>
      <c r="F1504">
        <v>23.7</v>
      </c>
      <c r="G1504">
        <v>0.80117800804092243</v>
      </c>
      <c r="H1504">
        <v>23.8</v>
      </c>
      <c r="I1504">
        <v>23.816668</v>
      </c>
      <c r="J1504">
        <v>23.86</v>
      </c>
      <c r="K1504">
        <v>23.83</v>
      </c>
      <c r="L1504">
        <v>23.696154</v>
      </c>
      <c r="M1504">
        <v>52.911853999999998</v>
      </c>
      <c r="N1504" s="1">
        <f>-100*(_xll.FDS($A$1,"P_PRICE_HIGH("&amp;A1504&amp;","&amp;A1504&amp;"-14D,,,,""PRICE"",""INTRA"")") - B1504)/(_xll.FDS($A$1,"P_PRICE_HIGH("&amp;A1504&amp;","&amp;A1504&amp;"-14D,,,,""PRICE"",""INTRA"")") - _xll.FDS($A$1,"P_PRICE_LOW("&amp;A1504&amp;","&amp;A1504&amp;"-14D,,,,""PRICE"",""INTRA"")"))</f>
        <v>-2901.9004279354313</v>
      </c>
      <c r="O1504">
        <v>-369</v>
      </c>
      <c r="P1504">
        <v>1.40249900005025</v>
      </c>
      <c r="Q1504">
        <v>1.2949893583324641</v>
      </c>
      <c r="R1504">
        <v>8.5933471926013425</v>
      </c>
      <c r="S1504">
        <v>8.0269320671933801</v>
      </c>
      <c r="T1504">
        <v>12.06582607133217</v>
      </c>
      <c r="U1504">
        <v>11.26361987140699</v>
      </c>
      <c r="V1504">
        <v>3.485139392148211</v>
      </c>
      <c r="W1504">
        <v>3.7802994763387221</v>
      </c>
      <c r="X1504">
        <v>8.6945221485277244</v>
      </c>
      <c r="Y1504">
        <v>38.951753648235851</v>
      </c>
      <c r="Z1504">
        <v>7.6519901932754986E-2</v>
      </c>
      <c r="AA1504">
        <v>10.176068028682369</v>
      </c>
      <c r="AB1504">
        <v>7.7695357533363696</v>
      </c>
      <c r="AC1504">
        <v>10.313955734235559</v>
      </c>
      <c r="AD1504">
        <v>11.173297532407521</v>
      </c>
      <c r="AE1504">
        <v>62.116463876035283</v>
      </c>
    </row>
    <row r="1505" spans="1:31" x14ac:dyDescent="0.25">
      <c r="A1505" t="str">
        <v>10/11/13</v>
      </c>
      <c r="B1505">
        <v>24</v>
      </c>
      <c r="C1505">
        <v>24.1</v>
      </c>
      <c r="D1505" s="1">
        <v>23.95</v>
      </c>
      <c r="E1505">
        <v>24</v>
      </c>
      <c r="F1505">
        <v>24</v>
      </c>
      <c r="G1505">
        <v>0.84746645319477687</v>
      </c>
      <c r="H1505">
        <v>23.83</v>
      </c>
      <c r="I1505">
        <v>23.824999999999999</v>
      </c>
      <c r="J1505">
        <v>23.873332999999999</v>
      </c>
      <c r="K1505">
        <v>23.85</v>
      </c>
      <c r="L1505">
        <v>23.734615000000002</v>
      </c>
      <c r="M1505">
        <v>58.968249999999998</v>
      </c>
      <c r="N1505" s="1">
        <f>-100*(_xll.FDS($A$1,"P_PRICE_HIGH("&amp;A1505&amp;","&amp;A1505&amp;"-14D,,,,""PRICE"",""INTRA"")") - B1505)/(_xll.FDS($A$1,"P_PRICE_HIGH("&amp;A1505&amp;","&amp;A1505&amp;"-14D,,,,""PRICE"",""INTRA"")") - _xll.FDS($A$1,"P_PRICE_LOW("&amp;A1505&amp;","&amp;A1505&amp;"-14D,,,,""PRICE"",""INTRA"")"))</f>
        <v>-2901.8634306362337</v>
      </c>
      <c r="O1505">
        <v>-327</v>
      </c>
      <c r="P1505">
        <v>1.415012647572139</v>
      </c>
      <c r="Q1505">
        <v>1.3102031771461149</v>
      </c>
      <c r="R1505">
        <v>8.6678882453895572</v>
      </c>
      <c r="S1505">
        <v>8.1204635001407066</v>
      </c>
      <c r="T1505">
        <v>12.14558021380776</v>
      </c>
      <c r="U1505">
        <v>11.38572879921082</v>
      </c>
      <c r="V1505">
        <v>3.4535850605699339</v>
      </c>
      <c r="W1505">
        <v>3.7356273920367249</v>
      </c>
      <c r="X1505">
        <v>95.074289004244832</v>
      </c>
      <c r="Y1505">
        <v>38.962084650261701</v>
      </c>
      <c r="Z1505">
        <v>-6.3078047160502193E-3</v>
      </c>
      <c r="AA1505">
        <v>10.22553384556115</v>
      </c>
      <c r="AB1505">
        <v>7.7429053778438046</v>
      </c>
      <c r="AC1505">
        <v>10.439890676570529</v>
      </c>
      <c r="AD1505">
        <v>11.274227888207079</v>
      </c>
      <c r="AE1505">
        <v>62.116423069605212</v>
      </c>
    </row>
    <row r="1506" spans="1:31" x14ac:dyDescent="0.25">
      <c r="A1506" t="str">
        <v>10/15/13</v>
      </c>
      <c r="B1506">
        <v>24.1</v>
      </c>
      <c r="C1506">
        <v>24.2</v>
      </c>
      <c r="D1506" s="1">
        <v>24</v>
      </c>
      <c r="E1506">
        <v>24.1</v>
      </c>
      <c r="F1506">
        <v>24.1</v>
      </c>
      <c r="G1506">
        <v>0.85030931881757277</v>
      </c>
      <c r="H1506">
        <v>23.91</v>
      </c>
      <c r="I1506">
        <v>23.841667000000001</v>
      </c>
      <c r="J1506">
        <v>23.866667</v>
      </c>
      <c r="K1506">
        <v>23.872499999999999</v>
      </c>
      <c r="L1506">
        <v>23.778846999999999</v>
      </c>
      <c r="M1506">
        <v>60.779102000000002</v>
      </c>
      <c r="N1506" s="1">
        <f>-100*(_xll.FDS($A$1,"P_PRICE_HIGH("&amp;A1506&amp;","&amp;A1506&amp;"-14D,,,,""PRICE"",""INTRA"")") - B1506)/(_xll.FDS($A$1,"P_PRICE_HIGH("&amp;A1506&amp;","&amp;A1506&amp;"-14D,,,,""PRICE"",""INTRA"")") - _xll.FDS($A$1,"P_PRICE_LOW("&amp;A1506&amp;","&amp;A1506&amp;"-14D,,,,""PRICE"",""INTRA"")"))</f>
        <v>-3241.5058075221368</v>
      </c>
      <c r="O1506">
        <v>-323</v>
      </c>
      <c r="P1506">
        <v>1.418630053660566</v>
      </c>
      <c r="Q1506">
        <v>1.3144766745634451</v>
      </c>
      <c r="R1506">
        <v>8.6482959029693589</v>
      </c>
      <c r="S1506">
        <v>8.1264385054334269</v>
      </c>
      <c r="T1506">
        <v>12.15375781184834</v>
      </c>
      <c r="U1506">
        <v>11.376935755386979</v>
      </c>
      <c r="V1506">
        <v>3.4445897536159089</v>
      </c>
      <c r="W1506">
        <v>3.7210097741376731</v>
      </c>
      <c r="X1506">
        <v>86.203568523141044</v>
      </c>
      <c r="Y1506">
        <v>38.891097786168132</v>
      </c>
      <c r="Z1506">
        <v>5.354365261387159E-2</v>
      </c>
      <c r="AA1506">
        <v>9.7394798737435284</v>
      </c>
      <c r="AB1506">
        <v>7.8859125162936543</v>
      </c>
      <c r="AC1506">
        <v>10.461583108209849</v>
      </c>
      <c r="AD1506">
        <v>11.29800596741331</v>
      </c>
      <c r="AE1506">
        <v>61.99930231581228</v>
      </c>
    </row>
    <row r="1507" spans="1:31" x14ac:dyDescent="0.25">
      <c r="A1507" t="str">
        <v>10/16/13</v>
      </c>
      <c r="B1507">
        <v>23.9</v>
      </c>
      <c r="C1507">
        <v>24.05</v>
      </c>
      <c r="D1507" s="1">
        <v>23.8</v>
      </c>
      <c r="E1507">
        <v>23.95</v>
      </c>
      <c r="F1507">
        <v>23.95</v>
      </c>
      <c r="G1507">
        <v>0.87313779492278476</v>
      </c>
      <c r="H1507">
        <v>23.9</v>
      </c>
      <c r="I1507">
        <v>23.845832999999999</v>
      </c>
      <c r="J1507">
        <v>23.853332999999999</v>
      </c>
      <c r="K1507">
        <v>23.887499999999999</v>
      </c>
      <c r="L1507">
        <v>23.803846</v>
      </c>
      <c r="M1507">
        <v>55.503210000000003</v>
      </c>
      <c r="N1507" s="1">
        <f>-100*(_xll.FDS($A$1,"P_PRICE_HIGH("&amp;A1507&amp;","&amp;A1507&amp;"-14D,,,,""PRICE"",""INTRA"")") - B1507)/(_xll.FDS($A$1,"P_PRICE_HIGH("&amp;A1507&amp;","&amp;A1507&amp;"-14D,,,,""PRICE"",""INTRA"")") - _xll.FDS($A$1,"P_PRICE_LOW("&amp;A1507&amp;","&amp;A1507&amp;"-14D,,,,""PRICE"",""INTRA"")"))</f>
        <v>-3502.4575433552086</v>
      </c>
      <c r="O1507">
        <v>-356</v>
      </c>
      <c r="P1507">
        <v>1.4132709726056829</v>
      </c>
      <c r="Q1507">
        <v>1.3081170134306039</v>
      </c>
      <c r="R1507">
        <v>8.6132214875480351</v>
      </c>
      <c r="S1507">
        <v>8.084016741034004</v>
      </c>
      <c r="T1507">
        <v>12.09297466409269</v>
      </c>
      <c r="U1507">
        <v>11.300997885411361</v>
      </c>
      <c r="V1507">
        <v>3.4597195706688249</v>
      </c>
      <c r="W1507">
        <v>3.7417352227490701</v>
      </c>
      <c r="X1507">
        <v>13.27325231130305</v>
      </c>
      <c r="Y1507">
        <v>38.969218099530423</v>
      </c>
      <c r="Z1507">
        <v>-0.14113482644068509</v>
      </c>
      <c r="AA1507">
        <v>9.8601130001751489</v>
      </c>
      <c r="AB1507">
        <v>7.593517490144615</v>
      </c>
      <c r="AC1507">
        <v>10.42411924974153</v>
      </c>
      <c r="AD1507">
        <v>11.247335129847301</v>
      </c>
      <c r="AE1507">
        <v>61.935422078459681</v>
      </c>
    </row>
    <row r="1508" spans="1:31" x14ac:dyDescent="0.25">
      <c r="A1508" t="str">
        <v>10/17/13</v>
      </c>
      <c r="B1508">
        <v>23.75</v>
      </c>
      <c r="C1508">
        <v>24.1</v>
      </c>
      <c r="D1508" s="1">
        <v>23.75</v>
      </c>
      <c r="E1508">
        <v>23.8</v>
      </c>
      <c r="F1508">
        <v>23.8</v>
      </c>
      <c r="G1508">
        <v>0.79741538520226929</v>
      </c>
      <c r="H1508">
        <v>23.89</v>
      </c>
      <c r="I1508">
        <v>23.833334000000001</v>
      </c>
      <c r="J1508">
        <v>23.843333999999999</v>
      </c>
      <c r="K1508">
        <v>23.875</v>
      </c>
      <c r="L1508">
        <v>23.821154</v>
      </c>
      <c r="M1508">
        <v>51.866759999999999</v>
      </c>
      <c r="N1508" s="1">
        <f>-100*(_xll.FDS($A$1,"P_PRICE_HIGH("&amp;A1508&amp;","&amp;A1508&amp;"-14D,,,,""PRICE"",""INTRA"")") - B1508)/(_xll.FDS($A$1,"P_PRICE_HIGH("&amp;A1508&amp;","&amp;A1508&amp;"-14D,,,,""PRICE"",""INTRA"")") - _xll.FDS($A$1,"P_PRICE_LOW("&amp;A1508&amp;","&amp;A1508&amp;"-14D,,,,""PRICE"",""INTRA"")"))</f>
        <v>-3502.4800071884374</v>
      </c>
      <c r="O1508">
        <v>-385</v>
      </c>
      <c r="P1508">
        <v>1.4056980315601171</v>
      </c>
      <c r="Q1508">
        <v>1.2992274428850581</v>
      </c>
      <c r="R1508">
        <v>8.5717911712645058</v>
      </c>
      <c r="S1508">
        <v>8.0318334561382141</v>
      </c>
      <c r="T1508">
        <v>12.066026268890321</v>
      </c>
      <c r="U1508">
        <v>11.24778459409486</v>
      </c>
      <c r="V1508">
        <v>3.4793272628016929</v>
      </c>
      <c r="W1508">
        <v>3.7663223804570798</v>
      </c>
      <c r="X1508">
        <v>18.415054538293859</v>
      </c>
      <c r="Y1508">
        <v>38.91861416483264</v>
      </c>
      <c r="Z1508">
        <v>-0.1239577514479769</v>
      </c>
      <c r="AA1508">
        <v>10.1673498958629</v>
      </c>
      <c r="AB1508">
        <v>7.904351833114057</v>
      </c>
      <c r="AC1508">
        <v>10.342851919077409</v>
      </c>
      <c r="AD1508">
        <v>11.19767766786042</v>
      </c>
      <c r="AE1508">
        <v>62.006493760209437</v>
      </c>
    </row>
    <row r="1509" spans="1:31" x14ac:dyDescent="0.25">
      <c r="A1509" t="str">
        <v>10/18/13</v>
      </c>
      <c r="B1509">
        <v>24.05</v>
      </c>
      <c r="C1509">
        <v>24.1</v>
      </c>
      <c r="D1509" s="1">
        <v>23.9</v>
      </c>
      <c r="E1509">
        <v>24.05</v>
      </c>
      <c r="F1509">
        <v>24.05</v>
      </c>
      <c r="G1509">
        <v>0.83615857335140742</v>
      </c>
      <c r="H1509">
        <v>23.96</v>
      </c>
      <c r="I1509">
        <v>23.870832</v>
      </c>
      <c r="J1509">
        <v>23.853332999999999</v>
      </c>
      <c r="K1509">
        <v>23.885000000000002</v>
      </c>
      <c r="L1509">
        <v>23.846153000000001</v>
      </c>
      <c r="M1509">
        <v>57.819122</v>
      </c>
      <c r="N1509" s="1">
        <f>-100*(_xll.FDS($A$1,"P_PRICE_HIGH("&amp;A1509&amp;","&amp;A1509&amp;"-14D,,,,""PRICE"",""INTRA"")") - B1509)/(_xll.FDS($A$1,"P_PRICE_HIGH("&amp;A1509&amp;","&amp;A1509&amp;"-14D,,,,""PRICE"",""INTRA"")") - _xll.FDS($A$1,"P_PRICE_LOW("&amp;A1509&amp;","&amp;A1509&amp;"-14D,,,,""PRICE"",""INTRA"")"))</f>
        <v>-3502.4350795219802</v>
      </c>
      <c r="O1509">
        <v>-367</v>
      </c>
      <c r="P1509">
        <v>1.4170190295254761</v>
      </c>
      <c r="Q1509">
        <v>1.3126970106874789</v>
      </c>
      <c r="R1509">
        <v>8.6423055864714211</v>
      </c>
      <c r="S1509">
        <v>8.1123451372223947</v>
      </c>
      <c r="T1509">
        <v>12.148646768988479</v>
      </c>
      <c r="U1509">
        <v>11.33320280779016</v>
      </c>
      <c r="V1509">
        <v>3.4497565601894959</v>
      </c>
      <c r="W1509">
        <v>3.724316967528309</v>
      </c>
      <c r="X1509">
        <v>50.937248428559897</v>
      </c>
      <c r="Y1509">
        <v>38.899550771427762</v>
      </c>
      <c r="Z1509">
        <v>-0.16346465817357059</v>
      </c>
      <c r="AA1509">
        <v>9.923552797580653</v>
      </c>
      <c r="AB1509">
        <v>7.9818987623748994</v>
      </c>
      <c r="AC1509">
        <v>10.45428841313112</v>
      </c>
      <c r="AD1509">
        <v>11.296013712649099</v>
      </c>
      <c r="AE1509">
        <v>61.924692738013341</v>
      </c>
    </row>
    <row r="1510" spans="1:31" x14ac:dyDescent="0.25">
      <c r="A1510" t="str">
        <v>10/21/13</v>
      </c>
      <c r="B1510">
        <v>24.15</v>
      </c>
      <c r="C1510">
        <v>24.25</v>
      </c>
      <c r="D1510" s="1">
        <v>24.05</v>
      </c>
      <c r="E1510">
        <v>24.15</v>
      </c>
      <c r="F1510">
        <v>24.15</v>
      </c>
      <c r="G1510">
        <v>0.8379327816396378</v>
      </c>
      <c r="H1510">
        <v>23.99</v>
      </c>
      <c r="I1510">
        <v>23.908332999999999</v>
      </c>
      <c r="J1510">
        <v>23.873332999999999</v>
      </c>
      <c r="K1510">
        <v>23.9025</v>
      </c>
      <c r="L1510">
        <v>23.867308000000001</v>
      </c>
      <c r="M1510">
        <v>59.612037999999998</v>
      </c>
      <c r="N1510" s="1">
        <f>-100*(_xll.FDS($A$1,"P_PRICE_HIGH("&amp;A1510&amp;","&amp;A1510&amp;"-14D,,,,""PRICE"",""INTRA"")") - B1510)/(_xll.FDS($A$1,"P_PRICE_HIGH("&amp;A1510&amp;","&amp;A1510&amp;"-14D,,,,""PRICE"",""INTRA"")") - _xll.FDS($A$1,"P_PRICE_LOW("&amp;A1510&amp;","&amp;A1510&amp;"-14D,,,,""PRICE"",""INTRA"")"))</f>
        <v>-2971.5015166835292</v>
      </c>
      <c r="O1510">
        <v>-354</v>
      </c>
      <c r="P1510">
        <v>1.420975933886393</v>
      </c>
      <c r="Q1510">
        <v>1.317289939260704</v>
      </c>
      <c r="R1510">
        <v>8.7469144570129345</v>
      </c>
      <c r="S1510">
        <v>8.2087453813884252</v>
      </c>
      <c r="T1510">
        <v>12.19638527298665</v>
      </c>
      <c r="U1510">
        <v>11.436111437708471</v>
      </c>
      <c r="V1510">
        <v>3.4399354136635409</v>
      </c>
      <c r="W1510">
        <v>3.7116134177681448</v>
      </c>
      <c r="X1510">
        <v>62.633019922216228</v>
      </c>
      <c r="Y1510">
        <v>38.907940978304239</v>
      </c>
      <c r="Z1510">
        <v>-0.17738639638817941</v>
      </c>
      <c r="AA1510">
        <v>10.12614110895068</v>
      </c>
      <c r="AB1510">
        <v>8.0296006142957808</v>
      </c>
      <c r="AC1510">
        <v>10.49214723820239</v>
      </c>
      <c r="AD1510">
        <v>11.32978485438551</v>
      </c>
      <c r="AE1510">
        <v>61.973485225705161</v>
      </c>
    </row>
    <row r="1511" spans="1:31" x14ac:dyDescent="0.25">
      <c r="A1511" t="str">
        <v>10/22/13</v>
      </c>
      <c r="B1511">
        <v>24.05</v>
      </c>
      <c r="C1511">
        <v>24.1</v>
      </c>
      <c r="D1511" s="1">
        <v>24</v>
      </c>
      <c r="E1511">
        <v>24.05</v>
      </c>
      <c r="F1511">
        <v>24.05</v>
      </c>
      <c r="G1511">
        <v>0.75470345588522691</v>
      </c>
      <c r="H1511">
        <v>23.98</v>
      </c>
      <c r="I1511">
        <v>23.916665999999999</v>
      </c>
      <c r="J1511">
        <v>23.883333</v>
      </c>
      <c r="K1511">
        <v>23.895</v>
      </c>
      <c r="L1511">
        <v>23.884615</v>
      </c>
      <c r="M1511">
        <v>57.002735000000001</v>
      </c>
      <c r="N1511" s="1">
        <f>-100*(_xll.FDS($A$1,"P_PRICE_HIGH("&amp;A1511&amp;","&amp;A1511&amp;"-14D,,,,""PRICE"",""INTRA"")") - B1511)/(_xll.FDS($A$1,"P_PRICE_HIGH("&amp;A1511&amp;","&amp;A1511&amp;"-14D,,,,""PRICE"",""INTRA"")") - _xll.FDS($A$1,"P_PRICE_LOW("&amp;A1511&amp;","&amp;A1511&amp;"-14D,,,,""PRICE"",""INTRA"")"))</f>
        <v>-2971.5141557128522</v>
      </c>
      <c r="O1511">
        <v>-370</v>
      </c>
      <c r="P1511">
        <v>1.4149214700255881</v>
      </c>
      <c r="Q1511">
        <v>1.310230998061422</v>
      </c>
      <c r="R1511">
        <v>8.6795994522131927</v>
      </c>
      <c r="S1511">
        <v>8.1292228758661249</v>
      </c>
      <c r="T1511">
        <v>12.11559682877737</v>
      </c>
      <c r="U1511">
        <v>11.341982208892381</v>
      </c>
      <c r="V1511">
        <v>3.454222850952485</v>
      </c>
      <c r="W1511">
        <v>3.7312325791645988</v>
      </c>
      <c r="X1511">
        <v>17.244735400518351</v>
      </c>
      <c r="Y1511">
        <v>38.882142845691007</v>
      </c>
      <c r="Z1511">
        <v>-0.17077519451117329</v>
      </c>
      <c r="AA1511">
        <v>9.9979588943229114</v>
      </c>
      <c r="AB1511">
        <v>8.1239740416146784</v>
      </c>
      <c r="AC1511">
        <v>10.43011127496005</v>
      </c>
      <c r="AD1511">
        <v>11.28224406912245</v>
      </c>
      <c r="AE1511">
        <v>61.931045419945107</v>
      </c>
    </row>
    <row r="1512" spans="1:31" x14ac:dyDescent="0.25">
      <c r="A1512" t="str">
        <v>10/23/13</v>
      </c>
      <c r="B1512">
        <v>23.75</v>
      </c>
      <c r="C1512">
        <v>24.25</v>
      </c>
      <c r="D1512" s="1">
        <v>23.7</v>
      </c>
      <c r="E1512">
        <v>23.75</v>
      </c>
      <c r="F1512">
        <v>23.75</v>
      </c>
      <c r="G1512">
        <v>0.79929123116309253</v>
      </c>
      <c r="H1512">
        <v>23.95</v>
      </c>
      <c r="I1512">
        <v>23.908332999999999</v>
      </c>
      <c r="J1512">
        <v>23.893332999999998</v>
      </c>
      <c r="K1512">
        <v>23.877500000000001</v>
      </c>
      <c r="L1512">
        <v>23.888462000000001</v>
      </c>
      <c r="M1512">
        <v>49.940399999999997</v>
      </c>
      <c r="N1512" s="1">
        <f>-100*(_xll.FDS($A$1,"P_PRICE_HIGH("&amp;A1512&amp;","&amp;A1512&amp;"-14D,,,,""PRICE"",""INTRA"")") - B1512)/(_xll.FDS($A$1,"P_PRICE_HIGH("&amp;A1512&amp;","&amp;A1512&amp;"-14D,,,,""PRICE"",""INTRA"")") - _xll.FDS($A$1,"P_PRICE_LOW("&amp;A1512&amp;","&amp;A1512&amp;"-14D,,,,""PRICE"",""INTRA"")"))</f>
        <v>-2971.55207280082</v>
      </c>
      <c r="O1512">
        <v>-394</v>
      </c>
      <c r="P1512">
        <v>1.398212346976005</v>
      </c>
      <c r="Q1512">
        <v>1.2912729640212171</v>
      </c>
      <c r="R1512">
        <v>8.5797493380601377</v>
      </c>
      <c r="S1512">
        <v>8.0098827170169962</v>
      </c>
      <c r="T1512">
        <v>11.97815165372954</v>
      </c>
      <c r="U1512">
        <v>11.20591370409003</v>
      </c>
      <c r="V1512">
        <v>3.496168651891832</v>
      </c>
      <c r="W1512">
        <v>3.78504439625583</v>
      </c>
      <c r="X1512">
        <v>10.454084198749721</v>
      </c>
      <c r="Y1512">
        <v>38.931449473245443</v>
      </c>
      <c r="Z1512">
        <v>-0.21025813495080309</v>
      </c>
      <c r="AA1512">
        <v>10.31618838785624</v>
      </c>
      <c r="AB1512">
        <v>7.9759051300559509</v>
      </c>
      <c r="AC1512">
        <v>10.294568747687659</v>
      </c>
      <c r="AD1512">
        <v>11.154900059531981</v>
      </c>
      <c r="AE1512">
        <v>62.002358724525862</v>
      </c>
    </row>
    <row r="1513" spans="1:31" x14ac:dyDescent="0.25">
      <c r="A1513" t="str">
        <v>10/24/13</v>
      </c>
      <c r="B1513">
        <v>23.6</v>
      </c>
      <c r="C1513">
        <v>23.7</v>
      </c>
      <c r="D1513" s="1">
        <v>23.5</v>
      </c>
      <c r="E1513">
        <v>23.6</v>
      </c>
      <c r="F1513">
        <v>23.6</v>
      </c>
      <c r="G1513">
        <v>0.79049136396675646</v>
      </c>
      <c r="H1513">
        <v>23.92</v>
      </c>
      <c r="I1513">
        <v>23.9</v>
      </c>
      <c r="J1513">
        <v>23.886666999999999</v>
      </c>
      <c r="K1513">
        <v>23.862500000000001</v>
      </c>
      <c r="L1513">
        <v>23.888462000000001</v>
      </c>
      <c r="M1513">
        <v>46.817112000000002</v>
      </c>
      <c r="N1513" s="1">
        <f>-100*(_xll.FDS($A$1,"P_PRICE_HIGH("&amp;A1513&amp;","&amp;A1513&amp;"-14D,,,,""PRICE"",""INTRA"")") - B1513)/(_xll.FDS($A$1,"P_PRICE_HIGH("&amp;A1513&amp;","&amp;A1513&amp;"-14D,,,,""PRICE"",""INTRA"")") - _xll.FDS($A$1,"P_PRICE_LOW("&amp;A1513&amp;","&amp;A1513&amp;"-14D,,,,""PRICE"",""INTRA"")"))</f>
        <v>-2971.5710313448035</v>
      </c>
      <c r="O1513">
        <v>-433</v>
      </c>
      <c r="P1513">
        <v>1.3897772394882999</v>
      </c>
      <c r="Q1513">
        <v>1.2815814815491089</v>
      </c>
      <c r="R1513">
        <v>8.5317229400633927</v>
      </c>
      <c r="S1513">
        <v>7.948508252451548</v>
      </c>
      <c r="T1513">
        <v>11.910740870259881</v>
      </c>
      <c r="U1513">
        <v>11.118101502607511</v>
      </c>
      <c r="V1513">
        <v>3.518344777450896</v>
      </c>
      <c r="W1513">
        <v>3.8119439351118141</v>
      </c>
      <c r="X1513">
        <v>3.6073271598029142</v>
      </c>
      <c r="Y1513">
        <v>38.915098620577382</v>
      </c>
      <c r="Z1513">
        <v>-0.18148360562281979</v>
      </c>
      <c r="AA1513">
        <v>10.36096319491039</v>
      </c>
      <c r="AB1513">
        <v>7.9789526288084884</v>
      </c>
      <c r="AC1513">
        <v>10.21747744894626</v>
      </c>
      <c r="AD1513">
        <v>11.087316552766911</v>
      </c>
      <c r="AE1513">
        <v>62.008394602681868</v>
      </c>
    </row>
    <row r="1514" spans="1:31" x14ac:dyDescent="0.25">
      <c r="A1514" t="str">
        <v>10/25/13</v>
      </c>
      <c r="B1514">
        <v>23.45</v>
      </c>
      <c r="C1514">
        <v>23.6</v>
      </c>
      <c r="D1514" s="1">
        <v>23.35</v>
      </c>
      <c r="E1514">
        <v>23.45</v>
      </c>
      <c r="F1514">
        <v>23.45</v>
      </c>
      <c r="G1514">
        <v>0.8006032736075761</v>
      </c>
      <c r="H1514">
        <v>23.8</v>
      </c>
      <c r="I1514">
        <v>23.858333999999999</v>
      </c>
      <c r="J1514">
        <v>23.853332999999999</v>
      </c>
      <c r="K1514">
        <v>23.84</v>
      </c>
      <c r="L1514">
        <v>23.867308000000001</v>
      </c>
      <c r="M1514">
        <v>43.862900000000003</v>
      </c>
      <c r="N1514" s="1">
        <f>-100*(_xll.FDS($A$1,"P_PRICE_HIGH("&amp;A1514&amp;","&amp;A1514&amp;"-14D,,,,""PRICE"",""INTRA"")") - B1514)/(_xll.FDS($A$1,"P_PRICE_HIGH("&amp;A1514&amp;","&amp;A1514&amp;"-14D,,,,""PRICE"",""INTRA"")") - _xll.FDS($A$1,"P_PRICE_LOW("&amp;A1514&amp;","&amp;A1514&amp;"-14D,,,,""PRICE"",""INTRA"")"))</f>
        <v>-2628.4497311317118</v>
      </c>
      <c r="O1514">
        <v>-471</v>
      </c>
      <c r="P1514">
        <v>1.3828235715451951</v>
      </c>
      <c r="Q1514">
        <v>1.274117385182578</v>
      </c>
      <c r="R1514">
        <v>8.4891765550224605</v>
      </c>
      <c r="S1514">
        <v>7.8963749832736214</v>
      </c>
      <c r="T1514">
        <v>11.85486279572455</v>
      </c>
      <c r="U1514">
        <v>11.047220345436591</v>
      </c>
      <c r="V1514">
        <v>3.538774579146621</v>
      </c>
      <c r="W1514">
        <v>3.838288937871686</v>
      </c>
      <c r="X1514">
        <v>2.961167363022025</v>
      </c>
      <c r="Y1514">
        <v>38.955413297300211</v>
      </c>
      <c r="Z1514">
        <v>-8.6352867667335784E-2</v>
      </c>
      <c r="AA1514">
        <v>10.29341750572752</v>
      </c>
      <c r="AB1514">
        <v>8.1030399983855226</v>
      </c>
      <c r="AC1514">
        <v>10.1579059588909</v>
      </c>
      <c r="AD1514">
        <v>11.04244973475404</v>
      </c>
      <c r="AE1514">
        <v>61.996662376156841</v>
      </c>
    </row>
    <row r="1515" spans="1:31" x14ac:dyDescent="0.25">
      <c r="A1515" t="str">
        <v>10/28/13</v>
      </c>
      <c r="B1515">
        <v>23.6</v>
      </c>
      <c r="C1515">
        <v>23.6</v>
      </c>
      <c r="D1515" s="1">
        <v>23.4</v>
      </c>
      <c r="E1515">
        <v>23.6</v>
      </c>
      <c r="F1515">
        <v>23.6</v>
      </c>
      <c r="G1515">
        <v>0.81648061305064945</v>
      </c>
      <c r="H1515">
        <v>23.69</v>
      </c>
      <c r="I1515">
        <v>23.841667000000001</v>
      </c>
      <c r="J1515">
        <v>23.836666000000001</v>
      </c>
      <c r="K1515">
        <v>23.827500000000001</v>
      </c>
      <c r="L1515">
        <v>23.857693000000001</v>
      </c>
      <c r="M1515">
        <v>47.434959999999997</v>
      </c>
      <c r="N1515" s="1">
        <f>-100*(_xll.FDS($A$1,"P_PRICE_HIGH("&amp;A1515&amp;","&amp;A1515&amp;"-14D,,,,""PRICE"",""INTRA"")") - B1515)/(_xll.FDS($A$1,"P_PRICE_HIGH("&amp;A1515&amp;","&amp;A1515&amp;"-14D,,,,""PRICE"",""INTRA"")") - _xll.FDS($A$1,"P_PRICE_LOW("&amp;A1515&amp;","&amp;A1515&amp;"-14D,,,,""PRICE"",""INTRA"")"))</f>
        <v>-2628.4329617994672</v>
      </c>
      <c r="O1515">
        <v>-452</v>
      </c>
      <c r="P1515">
        <v>1.3873620752310001</v>
      </c>
      <c r="Q1515">
        <v>1.279432493343343</v>
      </c>
      <c r="R1515">
        <v>8.5321199803046159</v>
      </c>
      <c r="S1515">
        <v>7.9379995414040101</v>
      </c>
      <c r="T1515">
        <v>11.87687812621995</v>
      </c>
      <c r="U1515">
        <v>11.080516257905311</v>
      </c>
      <c r="V1515">
        <v>3.5268227442755169</v>
      </c>
      <c r="W1515">
        <v>3.819882202592813</v>
      </c>
      <c r="X1515">
        <v>81.612998478870637</v>
      </c>
      <c r="Y1515">
        <v>38.94754987757203</v>
      </c>
      <c r="Z1515">
        <v>-0.1670280322796277</v>
      </c>
      <c r="AA1515">
        <v>10.06784751963291</v>
      </c>
      <c r="AB1515">
        <v>8.1340328409873859</v>
      </c>
      <c r="AC1515">
        <v>10.204481397136041</v>
      </c>
      <c r="AD1515">
        <v>11.081381923110859</v>
      </c>
      <c r="AE1515">
        <v>62.027912861633638</v>
      </c>
    </row>
    <row r="1516" spans="1:31" x14ac:dyDescent="0.25">
      <c r="A1516" t="str">
        <v>10/29/13</v>
      </c>
      <c r="B1516">
        <v>23.65</v>
      </c>
      <c r="C1516">
        <v>23.75</v>
      </c>
      <c r="D1516" s="1">
        <v>23.5</v>
      </c>
      <c r="E1516">
        <v>23.65</v>
      </c>
      <c r="F1516">
        <v>23.65</v>
      </c>
      <c r="G1516">
        <v>0.81651819258221314</v>
      </c>
      <c r="H1516">
        <v>23.61</v>
      </c>
      <c r="I1516">
        <v>23.837499999999999</v>
      </c>
      <c r="J1516">
        <v>23.833334000000001</v>
      </c>
      <c r="K1516">
        <v>23.815000000000001</v>
      </c>
      <c r="L1516">
        <v>23.851922999999999</v>
      </c>
      <c r="M1516">
        <v>48.608832999999997</v>
      </c>
      <c r="N1516" s="1">
        <f>-100*(_xll.FDS($A$1,"P_PRICE_HIGH("&amp;A1516&amp;","&amp;A1516&amp;"-14D,,,,""PRICE"",""INTRA"")") - B1516)/(_xll.FDS($A$1,"P_PRICE_HIGH("&amp;A1516&amp;","&amp;A1516&amp;"-14D,,,,""PRICE"",""INTRA"")") - _xll.FDS($A$1,"P_PRICE_LOW("&amp;A1516&amp;","&amp;A1516&amp;"-14D,,,,""PRICE"",""INTRA"")"))</f>
        <v>-2628.4273720220517</v>
      </c>
      <c r="O1516">
        <v>-429</v>
      </c>
      <c r="P1516">
        <v>1.38940720970454</v>
      </c>
      <c r="Q1516">
        <v>1.2817950199230119</v>
      </c>
      <c r="R1516">
        <v>8.5188738777342188</v>
      </c>
      <c r="S1516">
        <v>7.8807225078825072</v>
      </c>
      <c r="T1516">
        <v>11.860135072255391</v>
      </c>
      <c r="U1516">
        <v>11.065363674651669</v>
      </c>
      <c r="V1516">
        <v>3.52131038843125</v>
      </c>
      <c r="W1516">
        <v>3.8121460627579302</v>
      </c>
      <c r="X1516">
        <v>88.252117267996766</v>
      </c>
      <c r="Y1516">
        <v>38.951305119866468</v>
      </c>
      <c r="Z1516">
        <v>-0.18598734894426949</v>
      </c>
      <c r="AA1516">
        <v>9.820511361214848</v>
      </c>
      <c r="AB1516">
        <v>8.0944294912736101</v>
      </c>
      <c r="AC1516">
        <v>10.226028850474419</v>
      </c>
      <c r="AD1516">
        <v>11.096518556114461</v>
      </c>
      <c r="AE1516">
        <v>61.990789158227876</v>
      </c>
    </row>
    <row r="1517" spans="1:31" x14ac:dyDescent="0.25">
      <c r="A1517" t="str">
        <v>10/30/13</v>
      </c>
      <c r="B1517">
        <v>24.1</v>
      </c>
      <c r="C1517">
        <v>24.1</v>
      </c>
      <c r="D1517" s="1">
        <v>23.7</v>
      </c>
      <c r="E1517">
        <v>24.1</v>
      </c>
      <c r="F1517">
        <v>24.1</v>
      </c>
      <c r="G1517">
        <v>0.87238369869296994</v>
      </c>
      <c r="H1517">
        <v>23.68</v>
      </c>
      <c r="I1517">
        <v>23.845832999999999</v>
      </c>
      <c r="J1517">
        <v>23.843333999999999</v>
      </c>
      <c r="K1517">
        <v>23.84</v>
      </c>
      <c r="L1517">
        <v>23.848078000000001</v>
      </c>
      <c r="M1517">
        <v>57.753048</v>
      </c>
      <c r="N1517" s="1">
        <f>-100*(_xll.FDS($A$1,"P_PRICE_HIGH("&amp;A1517&amp;","&amp;A1517&amp;"-14D,,,,""PRICE"",""INTRA"")") - B1517)/(_xll.FDS($A$1,"P_PRICE_HIGH("&amp;A1517&amp;","&amp;A1517&amp;"-14D,,,,""PRICE"",""INTRA"")") - _xll.FDS($A$1,"P_PRICE_LOW("&amp;A1517&amp;","&amp;A1517&amp;"-14D,,,,""PRICE"",""INTRA"")"))</f>
        <v>-2628.3770640253165</v>
      </c>
      <c r="O1517">
        <v>-383</v>
      </c>
      <c r="P1517">
        <v>1.414240826532744</v>
      </c>
      <c r="Q1517">
        <v>1.309799531005327</v>
      </c>
      <c r="R1517">
        <v>8.659614373110669</v>
      </c>
      <c r="S1517">
        <v>8.0418300665786493</v>
      </c>
      <c r="T1517">
        <v>12.05883603553889</v>
      </c>
      <c r="U1517">
        <v>11.29497871045514</v>
      </c>
      <c r="V1517">
        <v>3.454694601255111</v>
      </c>
      <c r="W1517">
        <v>3.7240840680017131</v>
      </c>
      <c r="X1517">
        <v>99.795497869305294</v>
      </c>
      <c r="Y1517">
        <v>38.842084754822473</v>
      </c>
      <c r="Z1517">
        <v>-0.1333363590548014</v>
      </c>
      <c r="AA1517">
        <v>9.1969194950124624</v>
      </c>
      <c r="AB1517">
        <v>8.3172338720010384</v>
      </c>
      <c r="AC1517">
        <v>10.438529081644409</v>
      </c>
      <c r="AD1517">
        <v>11.2990888405138</v>
      </c>
      <c r="AE1517">
        <v>62.050880720889467</v>
      </c>
    </row>
    <row r="1518" spans="1:31" x14ac:dyDescent="0.25">
      <c r="A1518" t="str">
        <v>10/31/13</v>
      </c>
      <c r="B1518">
        <v>23.35</v>
      </c>
      <c r="C1518">
        <v>23.45</v>
      </c>
      <c r="D1518" s="1">
        <v>23.3</v>
      </c>
      <c r="E1518">
        <v>23.4</v>
      </c>
      <c r="F1518">
        <v>23.4</v>
      </c>
      <c r="G1518">
        <v>1.13288904759937</v>
      </c>
      <c r="H1518">
        <v>23.63</v>
      </c>
      <c r="I1518">
        <v>23.783332999999999</v>
      </c>
      <c r="J1518">
        <v>23.813334000000001</v>
      </c>
      <c r="K1518">
        <v>23.822500000000002</v>
      </c>
      <c r="L1518">
        <v>23.819230999999998</v>
      </c>
      <c r="M1518">
        <v>43.773266</v>
      </c>
      <c r="N1518" s="1">
        <f>-100*(_xll.FDS($A$1,"P_PRICE_HIGH("&amp;A1518&amp;","&amp;A1518&amp;"-14D,,,,""PRICE"",""INTRA"")") - B1518)/(_xll.FDS($A$1,"P_PRICE_HIGH("&amp;A1518&amp;","&amp;A1518&amp;"-14D,,,,""PRICE"",""INTRA"")") - _xll.FDS($A$1,"P_PRICE_LOW("&amp;A1518&amp;","&amp;A1518&amp;"-14D,,,,""PRICE"",""INTRA"")"))</f>
        <v>-2628.4609106865423</v>
      </c>
      <c r="O1518">
        <v>-398</v>
      </c>
      <c r="P1518">
        <v>1.4083362694942569</v>
      </c>
      <c r="Q1518">
        <v>1.30298497710988</v>
      </c>
      <c r="R1518">
        <v>8.6204189018340216</v>
      </c>
      <c r="S1518">
        <v>7.9918076330792109</v>
      </c>
      <c r="T1518">
        <v>12.039995577408559</v>
      </c>
      <c r="U1518">
        <v>11.250820601659241</v>
      </c>
      <c r="V1518">
        <v>3.4701414930497818</v>
      </c>
      <c r="W1518">
        <v>3.7441991605808549</v>
      </c>
      <c r="X1518">
        <v>44.471861934630027</v>
      </c>
      <c r="Y1518">
        <v>38.843698694057728</v>
      </c>
      <c r="Z1518">
        <v>-0.11046296092853281</v>
      </c>
      <c r="AA1518">
        <v>9.5684163616118756</v>
      </c>
      <c r="AB1518">
        <v>8.1179573832006326</v>
      </c>
      <c r="AC1518">
        <v>10.38259786626201</v>
      </c>
      <c r="AD1518">
        <v>11.23502576373115</v>
      </c>
      <c r="AE1518">
        <v>62.053485492528367</v>
      </c>
    </row>
    <row r="1519" spans="1:31" x14ac:dyDescent="0.25">
      <c r="A1519" t="str">
        <v>11/01/13</v>
      </c>
      <c r="B1519">
        <v>23.4</v>
      </c>
      <c r="C1519">
        <v>23.5</v>
      </c>
      <c r="D1519" s="1">
        <v>23.3</v>
      </c>
      <c r="E1519">
        <v>23.45</v>
      </c>
      <c r="F1519">
        <v>23.45</v>
      </c>
      <c r="G1519">
        <v>1.1043165039567031</v>
      </c>
      <c r="H1519">
        <v>23.62</v>
      </c>
      <c r="I1519">
        <v>23.741667</v>
      </c>
      <c r="J1519">
        <v>23.793333000000001</v>
      </c>
      <c r="K1519">
        <v>23.795000000000002</v>
      </c>
      <c r="L1519">
        <v>23.8</v>
      </c>
      <c r="M1519">
        <v>44.733727000000002</v>
      </c>
      <c r="N1519" s="1">
        <f>-100*(_xll.FDS($A$1,"P_PRICE_HIGH("&amp;A1519&amp;","&amp;A1519&amp;"-14D,,,,""PRICE"",""INTRA"")") - B1519)/(_xll.FDS($A$1,"P_PRICE_HIGH("&amp;A1519&amp;","&amp;A1519&amp;"-14D,,,,""PRICE"",""INTRA"")") - _xll.FDS($A$1,"P_PRICE_LOW("&amp;A1519&amp;","&amp;A1519&amp;"-14D,,,,""PRICE"",""INTRA"")"))</f>
        <v>-2628.4553209091268</v>
      </c>
      <c r="O1519">
        <v>-390</v>
      </c>
      <c r="P1519">
        <v>1.4112420469258971</v>
      </c>
      <c r="Q1519">
        <v>1.30583047527705</v>
      </c>
      <c r="R1519">
        <v>8.6341443345204674</v>
      </c>
      <c r="S1519">
        <v>8.0071130984992891</v>
      </c>
      <c r="T1519">
        <v>12.07158675111989</v>
      </c>
      <c r="U1519">
        <v>11.28934382964518</v>
      </c>
      <c r="V1519">
        <v>3.4655266431521472</v>
      </c>
      <c r="W1519">
        <v>3.7402338629725702</v>
      </c>
      <c r="X1519">
        <v>43.721327025594007</v>
      </c>
      <c r="Y1519">
        <v>38.93618967777271</v>
      </c>
      <c r="Z1519">
        <v>-0.14933800486075041</v>
      </c>
      <c r="AA1519">
        <v>9.7177673631280221</v>
      </c>
      <c r="AB1519">
        <v>7.9171544552618851</v>
      </c>
      <c r="AC1519">
        <v>10.41812220017175</v>
      </c>
      <c r="AD1519">
        <v>11.25187881059721</v>
      </c>
      <c r="AE1519">
        <v>62.061551526398098</v>
      </c>
    </row>
    <row r="1520" spans="1:31" x14ac:dyDescent="0.25">
      <c r="A1520" t="str">
        <v>11/04/13</v>
      </c>
      <c r="B1520">
        <v>23.35</v>
      </c>
      <c r="C1520">
        <v>23.55</v>
      </c>
      <c r="D1520" s="1">
        <v>23.35</v>
      </c>
      <c r="E1520">
        <v>23.4</v>
      </c>
      <c r="F1520">
        <v>23.4</v>
      </c>
      <c r="G1520">
        <v>1.1023155468427259</v>
      </c>
      <c r="H1520">
        <v>23.57</v>
      </c>
      <c r="I1520">
        <v>23.708334000000001</v>
      </c>
      <c r="J1520">
        <v>23.75</v>
      </c>
      <c r="K1520">
        <v>23.77</v>
      </c>
      <c r="L1520">
        <v>23.778846999999999</v>
      </c>
      <c r="M1520">
        <v>43.925674000000001</v>
      </c>
      <c r="N1520" s="1">
        <f>-100*(_xll.FDS($A$1,"P_PRICE_HIGH("&amp;A1520&amp;","&amp;A1520&amp;"-14D,,,,""PRICE"",""INTRA"")") - B1520)/(_xll.FDS($A$1,"P_PRICE_HIGH("&amp;A1520&amp;","&amp;A1520&amp;"-14D,,,,""PRICE"",""INTRA"")") - _xll.FDS($A$1,"P_PRICE_LOW("&amp;A1520&amp;","&amp;A1520&amp;"-14D,,,,""PRICE"",""INTRA"")"))</f>
        <v>-2628.4609106865423</v>
      </c>
      <c r="O1520">
        <v>-384</v>
      </c>
      <c r="P1520">
        <v>1.406292525075034</v>
      </c>
      <c r="Q1520">
        <v>1.300650467551671</v>
      </c>
      <c r="R1520">
        <v>8.6067527054478106</v>
      </c>
      <c r="S1520">
        <v>7.970471047060391</v>
      </c>
      <c r="T1520">
        <v>12.038193780156259</v>
      </c>
      <c r="U1520">
        <v>11.24352254772533</v>
      </c>
      <c r="V1520">
        <v>3.472716144488766</v>
      </c>
      <c r="W1520">
        <v>3.7451615826687572</v>
      </c>
      <c r="X1520">
        <v>61.889490593586892</v>
      </c>
      <c r="Y1520">
        <v>38.91508257630997</v>
      </c>
      <c r="Z1520">
        <v>-0.32615842271577328</v>
      </c>
      <c r="AA1520">
        <v>9.7500041144768215</v>
      </c>
      <c r="AB1520">
        <v>7.9470542349671467</v>
      </c>
      <c r="AC1520">
        <v>10.398376005034709</v>
      </c>
      <c r="AD1520">
        <v>11.23462753959317</v>
      </c>
      <c r="AE1520">
        <v>62.036755033956858</v>
      </c>
    </row>
    <row r="1521" spans="1:31" x14ac:dyDescent="0.25">
      <c r="A1521" t="str">
        <v>11/05/13</v>
      </c>
      <c r="B1521">
        <v>23.2</v>
      </c>
      <c r="C1521">
        <v>23.4</v>
      </c>
      <c r="D1521" s="1">
        <v>23.1</v>
      </c>
      <c r="E1521">
        <v>23.2</v>
      </c>
      <c r="F1521">
        <v>23.2</v>
      </c>
      <c r="G1521">
        <v>1.102659328268025</v>
      </c>
      <c r="H1521">
        <v>23.48</v>
      </c>
      <c r="I1521">
        <v>23.637499999999999</v>
      </c>
      <c r="J1521">
        <v>23.69</v>
      </c>
      <c r="K1521">
        <v>23.745000000000001</v>
      </c>
      <c r="L1521">
        <v>23.753844999999998</v>
      </c>
      <c r="M1521">
        <v>41.503554999999999</v>
      </c>
      <c r="N1521" s="1">
        <f>-100*(_xll.FDS($A$1,"P_PRICE_HIGH("&amp;A1521&amp;","&amp;A1521&amp;"-14D,,,,""PRICE"",""INTRA"")") - B1521)/(_xll.FDS($A$1,"P_PRICE_HIGH("&amp;A1521&amp;","&amp;A1521&amp;"-14D,,,,""PRICE"",""INTRA"")") - _xll.FDS($A$1,"P_PRICE_LOW("&amp;A1521&amp;","&amp;A1521&amp;"-14D,,,,""PRICE"",""INTRA"")"))</f>
        <v>-2628.4776800187869</v>
      </c>
      <c r="O1521">
        <v>-428</v>
      </c>
      <c r="P1521">
        <v>1.398234109468466</v>
      </c>
      <c r="Q1521">
        <v>1.291724803216153</v>
      </c>
      <c r="R1521">
        <v>8.5321444566149172</v>
      </c>
      <c r="S1521">
        <v>7.8875660076234819</v>
      </c>
      <c r="T1521">
        <v>11.95910851572928</v>
      </c>
      <c r="U1521">
        <v>11.16383921549731</v>
      </c>
      <c r="V1521">
        <v>3.494083090748104</v>
      </c>
      <c r="W1521">
        <v>3.7697018150897641</v>
      </c>
      <c r="X1521">
        <v>14.39640953617554</v>
      </c>
      <c r="Y1521">
        <v>38.856132663327607</v>
      </c>
      <c r="Z1521">
        <v>-0.31309737656073211</v>
      </c>
      <c r="AA1521">
        <v>9.7132414020319491</v>
      </c>
      <c r="AB1521">
        <v>8.0919762136598941</v>
      </c>
      <c r="AC1521">
        <v>10.314998746833471</v>
      </c>
      <c r="AD1521">
        <v>11.16923709430626</v>
      </c>
      <c r="AE1521">
        <v>62.158815371506527</v>
      </c>
    </row>
    <row r="1522" spans="1:31" x14ac:dyDescent="0.25">
      <c r="A1522" t="str">
        <v>11/06/13</v>
      </c>
      <c r="B1522">
        <v>23.15</v>
      </c>
      <c r="C1522">
        <v>23.35</v>
      </c>
      <c r="D1522" s="1">
        <v>23.1</v>
      </c>
      <c r="E1522">
        <v>23.2</v>
      </c>
      <c r="F1522">
        <v>23.2</v>
      </c>
      <c r="G1522">
        <v>1.0686190209101949</v>
      </c>
      <c r="H1522">
        <v>23.29</v>
      </c>
      <c r="I1522">
        <v>23.554167</v>
      </c>
      <c r="J1522">
        <v>23.64</v>
      </c>
      <c r="K1522">
        <v>23.704999999999998</v>
      </c>
      <c r="L1522">
        <v>23.725000000000001</v>
      </c>
      <c r="M1522">
        <v>40.697968000000003</v>
      </c>
      <c r="N1522" s="1">
        <f>-100*(_xll.FDS($A$1,"P_PRICE_HIGH("&amp;A1522&amp;","&amp;A1522&amp;"-14D,,,,""PRICE"",""INTRA"")") - B1522)/(_xll.FDS($A$1,"P_PRICE_HIGH("&amp;A1522&amp;","&amp;A1522&amp;"-14D,,,,""PRICE"",""INTRA"")") - _xll.FDS($A$1,"P_PRICE_LOW("&amp;A1522&amp;","&amp;A1522&amp;"-14D,,,,""PRICE"",""INTRA"")"))</f>
        <v>-2628.483269796202</v>
      </c>
      <c r="O1522">
        <v>-435</v>
      </c>
      <c r="P1522">
        <v>1.3979747190422831</v>
      </c>
      <c r="Q1522">
        <v>1.291091567210749</v>
      </c>
      <c r="R1522">
        <v>8.5346836540456472</v>
      </c>
      <c r="S1522">
        <v>7.8898803283788208</v>
      </c>
      <c r="T1522">
        <v>11.98363858981117</v>
      </c>
      <c r="U1522">
        <v>11.195779767280371</v>
      </c>
      <c r="V1522">
        <v>3.4955911717038428</v>
      </c>
      <c r="W1522">
        <v>3.7701510711110462</v>
      </c>
      <c r="X1522">
        <v>23.1443828828432</v>
      </c>
      <c r="Y1522">
        <v>38.836268019758698</v>
      </c>
      <c r="Z1522">
        <v>-0.26180532304686399</v>
      </c>
      <c r="AA1522">
        <v>9.6910348768646735</v>
      </c>
      <c r="AB1522">
        <v>8.049590452868788</v>
      </c>
      <c r="AC1522">
        <v>10.308317189900061</v>
      </c>
      <c r="AD1522">
        <v>11.15935860739347</v>
      </c>
      <c r="AE1522">
        <v>62.313377056227573</v>
      </c>
    </row>
    <row r="1523" spans="1:31" x14ac:dyDescent="0.25">
      <c r="A1523" t="str">
        <v>11/07/13</v>
      </c>
      <c r="B1523">
        <v>23</v>
      </c>
      <c r="C1523">
        <v>23.15</v>
      </c>
      <c r="D1523" s="1">
        <v>22.95</v>
      </c>
      <c r="E1523">
        <v>23.05</v>
      </c>
      <c r="F1523">
        <v>23.05</v>
      </c>
      <c r="G1523">
        <v>1.0691214779979361</v>
      </c>
      <c r="H1523">
        <v>23.22</v>
      </c>
      <c r="I1523">
        <v>23.466667000000001</v>
      </c>
      <c r="J1523">
        <v>23.59</v>
      </c>
      <c r="K1523">
        <v>23.664999999999999</v>
      </c>
      <c r="L1523">
        <v>23.701923000000001</v>
      </c>
      <c r="M1523">
        <v>38.296413000000001</v>
      </c>
      <c r="N1523" s="1">
        <f>-100*(_xll.FDS($A$1,"P_PRICE_HIGH("&amp;A1523&amp;","&amp;A1523&amp;"-14D,,,,""PRICE"",""INTRA"")") - B1523)/(_xll.FDS($A$1,"P_PRICE_HIGH("&amp;A1523&amp;","&amp;A1523&amp;"-14D,,,,""PRICE"",""INTRA"")") - _xll.FDS($A$1,"P_PRICE_LOW("&amp;A1523&amp;","&amp;A1523&amp;"-14D,,,,""PRICE"",""INTRA"")"))</f>
        <v>-2628.500039128448</v>
      </c>
      <c r="O1523">
        <v>-471</v>
      </c>
      <c r="P1523">
        <v>1.3893066544947119</v>
      </c>
      <c r="Q1523">
        <v>1.2815002662867201</v>
      </c>
      <c r="R1523">
        <v>8.5112241114227238</v>
      </c>
      <c r="S1523">
        <v>7.8543210972836377</v>
      </c>
      <c r="T1523">
        <v>11.952545592210249</v>
      </c>
      <c r="U1523">
        <v>11.16548789524389</v>
      </c>
      <c r="V1523">
        <v>3.5152589832899861</v>
      </c>
      <c r="W1523">
        <v>3.7900876608086089</v>
      </c>
      <c r="X1523">
        <v>9.9969503729272553</v>
      </c>
      <c r="Y1523">
        <v>38.76184000893285</v>
      </c>
      <c r="Z1523">
        <v>-0.21953945326267199</v>
      </c>
      <c r="AA1523">
        <v>10.09783854525544</v>
      </c>
      <c r="AB1523">
        <v>8.0258631756294463</v>
      </c>
      <c r="AC1523">
        <v>10.23418727375646</v>
      </c>
      <c r="AD1523">
        <v>11.089422951094139</v>
      </c>
      <c r="AE1523">
        <v>62.448829924852447</v>
      </c>
    </row>
    <row r="1524" spans="1:31" x14ac:dyDescent="0.25">
      <c r="A1524" t="str">
        <v>11/08/13</v>
      </c>
      <c r="B1524">
        <v>22.9</v>
      </c>
      <c r="C1524">
        <v>22.95</v>
      </c>
      <c r="D1524" s="1">
        <v>22.8</v>
      </c>
      <c r="E1524">
        <v>22.9</v>
      </c>
      <c r="F1524">
        <v>22.9</v>
      </c>
      <c r="G1524">
        <v>1.069307348111157</v>
      </c>
      <c r="H1524">
        <v>23.12</v>
      </c>
      <c r="I1524">
        <v>23.395834000000001</v>
      </c>
      <c r="J1524">
        <v>23.513334</v>
      </c>
      <c r="K1524">
        <v>23.625</v>
      </c>
      <c r="L1524">
        <v>23.671154000000001</v>
      </c>
      <c r="M1524">
        <v>36.739910000000002</v>
      </c>
      <c r="N1524" s="1">
        <f>-100*(_xll.FDS($A$1,"P_PRICE_HIGH("&amp;A1524&amp;","&amp;A1524&amp;"-14D,,,,""PRICE"",""INTRA"")") - B1524)/(_xll.FDS($A$1,"P_PRICE_HIGH("&amp;A1524&amp;","&amp;A1524&amp;"-14D,,,,""PRICE"",""INTRA"")") - _xll.FDS($A$1,"P_PRICE_LOW("&amp;A1524&amp;","&amp;A1524&amp;"-14D,,,,""PRICE"",""INTRA"")"))</f>
        <v>-2628.5112186832775</v>
      </c>
      <c r="O1524">
        <v>-495</v>
      </c>
      <c r="P1524">
        <v>1.382331512853072</v>
      </c>
      <c r="Q1524">
        <v>1.2733802607476961</v>
      </c>
      <c r="R1524">
        <v>8.4666162129536762</v>
      </c>
      <c r="S1524">
        <v>7.8021783400210403</v>
      </c>
      <c r="T1524">
        <v>11.893384582244639</v>
      </c>
      <c r="U1524">
        <v>11.105019292576729</v>
      </c>
      <c r="V1524">
        <v>3.532126558572481</v>
      </c>
      <c r="W1524">
        <v>3.8107755588670962</v>
      </c>
      <c r="X1524">
        <v>5.2629619470884466</v>
      </c>
      <c r="Y1524">
        <v>38.718775257414343</v>
      </c>
      <c r="Z1524">
        <v>-0.17542679122978619</v>
      </c>
      <c r="AA1524">
        <v>10.21569475880329</v>
      </c>
      <c r="AB1524">
        <v>8.130082603247093</v>
      </c>
      <c r="AC1524">
        <v>10.16730751732943</v>
      </c>
      <c r="AD1524">
        <v>11.034942192573769</v>
      </c>
      <c r="AE1524">
        <v>62.474466677187444</v>
      </c>
    </row>
    <row r="1525" spans="1:31" x14ac:dyDescent="0.25">
      <c r="A1525" t="str">
        <v>11/11/13</v>
      </c>
      <c r="B1525">
        <v>23.25</v>
      </c>
      <c r="C1525">
        <v>23.3</v>
      </c>
      <c r="D1525" s="1">
        <v>22.85</v>
      </c>
      <c r="E1525">
        <v>23.25</v>
      </c>
      <c r="F1525">
        <v>23.25</v>
      </c>
      <c r="G1525">
        <v>1.0889153502683011</v>
      </c>
      <c r="H1525">
        <v>23.1</v>
      </c>
      <c r="I1525">
        <v>23.366667</v>
      </c>
      <c r="J1525">
        <v>23.453333000000001</v>
      </c>
      <c r="K1525">
        <v>23.587499999999999</v>
      </c>
      <c r="L1525">
        <v>23.64423</v>
      </c>
      <c r="M1525">
        <v>45.143642</v>
      </c>
      <c r="N1525" s="1">
        <f>-100*(_xll.FDS($A$1,"P_PRICE_HIGH("&amp;A1525&amp;","&amp;A1525&amp;"-14D,,,,""PRICE"",""INTRA"")") - B1525)/(_xll.FDS($A$1,"P_PRICE_HIGH("&amp;A1525&amp;","&amp;A1525&amp;"-14D,,,,""PRICE"",""INTRA"")") - _xll.FDS($A$1,"P_PRICE_LOW("&amp;A1525&amp;","&amp;A1525&amp;"-14D,,,,""PRICE"",""INTRA"")"))</f>
        <v>-2712.831413685145</v>
      </c>
      <c r="O1525">
        <v>-460</v>
      </c>
      <c r="P1525">
        <v>1.3992938450896859</v>
      </c>
      <c r="Q1525">
        <v>1.29186920180106</v>
      </c>
      <c r="R1525">
        <v>8.5194360866365475</v>
      </c>
      <c r="S1525">
        <v>7.8488476295078149</v>
      </c>
      <c r="T1525">
        <v>11.93875047952765</v>
      </c>
      <c r="U1525">
        <v>11.15104201030517</v>
      </c>
      <c r="V1525">
        <v>3.4882275665507931</v>
      </c>
      <c r="W1525">
        <v>3.756292184339503</v>
      </c>
      <c r="X1525">
        <v>91.663013761337467</v>
      </c>
      <c r="Y1525">
        <v>38.69339756655382</v>
      </c>
      <c r="Z1525">
        <v>8.0722200599892671E-2</v>
      </c>
      <c r="AA1525">
        <v>9.6291812407226942</v>
      </c>
      <c r="AB1525">
        <v>8.1131005542419832</v>
      </c>
      <c r="AC1525">
        <v>10.3077056681144</v>
      </c>
      <c r="AD1525">
        <v>11.15985455138139</v>
      </c>
      <c r="AE1525">
        <v>62.30830622693442</v>
      </c>
    </row>
    <row r="1526" spans="1:31" x14ac:dyDescent="0.25">
      <c r="A1526" t="str">
        <v>11/12/13</v>
      </c>
      <c r="B1526">
        <v>23.1</v>
      </c>
      <c r="C1526">
        <v>23.3</v>
      </c>
      <c r="D1526" s="1">
        <v>23</v>
      </c>
      <c r="E1526">
        <v>23.1</v>
      </c>
      <c r="F1526">
        <v>23.1</v>
      </c>
      <c r="G1526">
        <v>1.0853333646020069</v>
      </c>
      <c r="H1526">
        <v>23.08</v>
      </c>
      <c r="I1526">
        <v>23.337499999999999</v>
      </c>
      <c r="J1526">
        <v>23.39</v>
      </c>
      <c r="K1526">
        <v>23.537500000000001</v>
      </c>
      <c r="L1526">
        <v>23.615385</v>
      </c>
      <c r="M1526">
        <v>42.535666999999997</v>
      </c>
      <c r="N1526" s="1">
        <f>-100*(_xll.FDS($A$1,"P_PRICE_HIGH("&amp;A1526&amp;","&amp;A1526&amp;"-14D,,,,""PRICE"",""INTRA"")") - B1526)/(_xll.FDS($A$1,"P_PRICE_HIGH("&amp;A1526&amp;","&amp;A1526&amp;"-14D,,,,""PRICE"",""INTRA"")") - _xll.FDS($A$1,"P_PRICE_LOW("&amp;A1526&amp;","&amp;A1526&amp;"-14D,,,,""PRICE"",""INTRA"")"))</f>
        <v>-2712.8487425052836</v>
      </c>
      <c r="O1526">
        <v>-491</v>
      </c>
      <c r="P1526">
        <v>1.3893683701625039</v>
      </c>
      <c r="Q1526">
        <v>1.2812133051871011</v>
      </c>
      <c r="R1526">
        <v>8.4767507336067425</v>
      </c>
      <c r="S1526">
        <v>7.8115111574836842</v>
      </c>
      <c r="T1526">
        <v>11.87861751142222</v>
      </c>
      <c r="U1526">
        <v>11.086797276448401</v>
      </c>
      <c r="V1526">
        <v>3.513994831362838</v>
      </c>
      <c r="W1526">
        <v>3.7877095119087798</v>
      </c>
      <c r="X1526">
        <v>17.399015464262749</v>
      </c>
      <c r="Y1526">
        <v>38.706745777087171</v>
      </c>
      <c r="Z1526">
        <v>6.3277308411441066E-2</v>
      </c>
      <c r="AA1526">
        <v>9.8423773095349958</v>
      </c>
      <c r="AB1526">
        <v>8.0993724232425599</v>
      </c>
      <c r="AC1526">
        <v>10.225614154765401</v>
      </c>
      <c r="AD1526">
        <v>11.08214647417271</v>
      </c>
      <c r="AE1526">
        <v>62.28868182302579</v>
      </c>
    </row>
    <row r="1527" spans="1:31" x14ac:dyDescent="0.25">
      <c r="A1527" t="str">
        <v>11/13/13</v>
      </c>
      <c r="B1527">
        <v>22.65</v>
      </c>
      <c r="C1527">
        <v>23.05</v>
      </c>
      <c r="D1527" s="1">
        <v>22.6</v>
      </c>
      <c r="E1527">
        <v>22.65</v>
      </c>
      <c r="F1527">
        <v>22.65</v>
      </c>
      <c r="G1527">
        <v>1.1473513008899749</v>
      </c>
      <c r="H1527">
        <v>22.98</v>
      </c>
      <c r="I1527">
        <v>23.258333</v>
      </c>
      <c r="J1527">
        <v>23.316668</v>
      </c>
      <c r="K1527">
        <v>23.475000000000001</v>
      </c>
      <c r="L1527">
        <v>23.574999999999999</v>
      </c>
      <c r="M1527">
        <v>35.845359999999999</v>
      </c>
      <c r="N1527" s="1">
        <f>-100*(_xll.FDS($A$1,"P_PRICE_HIGH("&amp;A1527&amp;","&amp;A1527&amp;"-14D,,,,""PRICE"",""INTRA"")") - B1527)/(_xll.FDS($A$1,"P_PRICE_HIGH("&amp;A1527&amp;","&amp;A1527&amp;"-14D,,,,""PRICE"",""INTRA"")") - _xll.FDS($A$1,"P_PRICE_LOW("&amp;A1527&amp;","&amp;A1527&amp;"-14D,,,,""PRICE"",""INTRA"")"))</f>
        <v>-2642.7747498668637</v>
      </c>
      <c r="O1527">
        <v>-538</v>
      </c>
      <c r="P1527">
        <v>1.3663643080384029</v>
      </c>
      <c r="Q1527">
        <v>1.2559980654005971</v>
      </c>
      <c r="R1527">
        <v>8.3468515329409989</v>
      </c>
      <c r="S1527">
        <v>7.6544632238349628</v>
      </c>
      <c r="T1527">
        <v>11.805559587437971</v>
      </c>
      <c r="U1527">
        <v>10.99659952610951</v>
      </c>
      <c r="V1527">
        <v>3.57565408206615</v>
      </c>
      <c r="W1527">
        <v>3.8581993881587038</v>
      </c>
      <c r="X1527">
        <v>0.85872998434002257</v>
      </c>
      <c r="Y1527">
        <v>38.680791605644032</v>
      </c>
      <c r="Z1527">
        <v>1.0113400593876481E-2</v>
      </c>
      <c r="AA1527">
        <v>10.232918115181439</v>
      </c>
      <c r="AB1527">
        <v>8.1649268567725439</v>
      </c>
      <c r="AC1527">
        <v>10.03187980464566</v>
      </c>
      <c r="AD1527">
        <v>10.906115324929431</v>
      </c>
      <c r="AE1527">
        <v>61.815118000327921</v>
      </c>
    </row>
    <row r="1528" spans="1:31" x14ac:dyDescent="0.25">
      <c r="A1528" t="str">
        <v>11/14/13</v>
      </c>
      <c r="B1528">
        <v>22.8</v>
      </c>
      <c r="C1528">
        <v>22.85</v>
      </c>
      <c r="D1528" s="1">
        <v>22.65</v>
      </c>
      <c r="E1528">
        <v>22.8</v>
      </c>
      <c r="F1528">
        <v>22.8</v>
      </c>
      <c r="G1528">
        <v>1.162140382221885</v>
      </c>
      <c r="H1528">
        <v>22.94</v>
      </c>
      <c r="I1528">
        <v>23.1875</v>
      </c>
      <c r="J1528">
        <v>23.263334</v>
      </c>
      <c r="K1528">
        <v>23.427499999999998</v>
      </c>
      <c r="L1528">
        <v>23.53077</v>
      </c>
      <c r="M1528">
        <v>39.274067000000002</v>
      </c>
      <c r="N1528" s="1">
        <f>-100*(_xll.FDS($A$1,"P_PRICE_HIGH("&amp;A1528&amp;","&amp;A1528&amp;"-14D,,,,""PRICE"",""INTRA"")") - B1528)/(_xll.FDS($A$1,"P_PRICE_HIGH("&amp;A1528&amp;","&amp;A1528&amp;"-14D,,,,""PRICE"",""INTRA"")") - _xll.FDS($A$1,"P_PRICE_LOW("&amp;A1528&amp;","&amp;A1528&amp;"-14D,,,,""PRICE"",""INTRA"")"))</f>
        <v>-2642.7577532775126</v>
      </c>
      <c r="O1528">
        <v>-511</v>
      </c>
      <c r="P1528">
        <v>1.375368725900904</v>
      </c>
      <c r="Q1528">
        <v>1.26582060397323</v>
      </c>
      <c r="R1528">
        <v>8.4245404194866715</v>
      </c>
      <c r="S1528">
        <v>7.7342661345675436</v>
      </c>
      <c r="T1528">
        <v>11.84079597927331</v>
      </c>
      <c r="U1528">
        <v>11.035326639534979</v>
      </c>
      <c r="V1528">
        <v>3.5510591661882032</v>
      </c>
      <c r="W1528">
        <v>3.8272015847021699</v>
      </c>
      <c r="X1528">
        <v>91.859684721574524</v>
      </c>
      <c r="Y1528">
        <v>38.668984797796419</v>
      </c>
      <c r="Z1528">
        <v>-3.1433976460805112E-2</v>
      </c>
      <c r="AA1528">
        <v>10.01758598265892</v>
      </c>
      <c r="AB1528">
        <v>8.2465701642902367</v>
      </c>
      <c r="AC1528">
        <v>10.10998601977988</v>
      </c>
      <c r="AD1528">
        <v>10.983609523716851</v>
      </c>
      <c r="AE1528">
        <v>61.674269279148383</v>
      </c>
    </row>
    <row r="1529" spans="1:31" x14ac:dyDescent="0.25">
      <c r="A1529" t="str">
        <v>11/15/13</v>
      </c>
      <c r="B1529">
        <v>23.2</v>
      </c>
      <c r="C1529">
        <v>23.2</v>
      </c>
      <c r="D1529" s="1">
        <v>22.8</v>
      </c>
      <c r="E1529">
        <v>23.2</v>
      </c>
      <c r="F1529">
        <v>23.2</v>
      </c>
      <c r="G1529">
        <v>1.198591203737968</v>
      </c>
      <c r="H1529">
        <v>23</v>
      </c>
      <c r="I1529">
        <v>23.112500000000001</v>
      </c>
      <c r="J1529">
        <v>23.246666000000001</v>
      </c>
      <c r="K1529">
        <v>23.385000000000002</v>
      </c>
      <c r="L1529">
        <v>23.507691999999999</v>
      </c>
      <c r="M1529">
        <v>47.354213999999999</v>
      </c>
      <c r="N1529" s="1">
        <f>-100*(_xll.FDS($A$1,"P_PRICE_HIGH("&amp;A1529&amp;","&amp;A1529&amp;"-14D,,,,""PRICE"",""INTRA"")") - B1529)/(_xll.FDS($A$1,"P_PRICE_HIGH("&amp;A1529&amp;","&amp;A1529&amp;"-14D,,,,""PRICE"",""INTRA"")") - _xll.FDS($A$1,"P_PRICE_LOW("&amp;A1529&amp;","&amp;A1529&amp;"-14D,,,,""PRICE"",""INTRA"")"))</f>
        <v>-2642.712429039243</v>
      </c>
      <c r="O1529">
        <v>-465</v>
      </c>
      <c r="P1529">
        <v>1.395561489831888</v>
      </c>
      <c r="Q1529">
        <v>1.287140381604098</v>
      </c>
      <c r="R1529">
        <v>8.5559954180451161</v>
      </c>
      <c r="S1529">
        <v>7.8570928046468547</v>
      </c>
      <c r="T1529">
        <v>11.96292668453718</v>
      </c>
      <c r="U1529">
        <v>11.165817518119891</v>
      </c>
      <c r="V1529">
        <v>3.501223416031841</v>
      </c>
      <c r="W1529">
        <v>3.7644355924263171</v>
      </c>
      <c r="X1529">
        <v>99.336341456554052</v>
      </c>
      <c r="Y1529">
        <v>38.657541584647987</v>
      </c>
      <c r="Z1529">
        <v>-8.618322438914848E-2</v>
      </c>
      <c r="AA1529">
        <v>9.7104741963806589</v>
      </c>
      <c r="AB1529">
        <v>8.0298740425404311</v>
      </c>
      <c r="AC1529">
        <v>10.275193698587829</v>
      </c>
      <c r="AD1529">
        <v>11.12045286623335</v>
      </c>
      <c r="AE1529">
        <v>61.607572242478589</v>
      </c>
    </row>
    <row r="1530" spans="1:31" x14ac:dyDescent="0.25">
      <c r="A1530" t="str">
        <v>11/18/13</v>
      </c>
      <c r="B1530">
        <v>23.85</v>
      </c>
      <c r="C1530">
        <v>23.9</v>
      </c>
      <c r="D1530" s="1">
        <v>23.5</v>
      </c>
      <c r="E1530">
        <v>23.85</v>
      </c>
      <c r="F1530">
        <v>23.85</v>
      </c>
      <c r="G1530">
        <v>1.3635894903570831</v>
      </c>
      <c r="H1530">
        <v>23.12</v>
      </c>
      <c r="I1530">
        <v>23.154167000000001</v>
      </c>
      <c r="J1530">
        <v>23.263334</v>
      </c>
      <c r="K1530">
        <v>23.37</v>
      </c>
      <c r="L1530">
        <v>23.513462000000001</v>
      </c>
      <c r="M1530">
        <v>57.297623000000002</v>
      </c>
      <c r="N1530" s="1">
        <f>-100*(_xll.FDS($A$1,"P_PRICE_HIGH("&amp;A1530&amp;","&amp;A1530&amp;"-14D,,,,""PRICE"",""INTRA"")") - B1530)/(_xll.FDS($A$1,"P_PRICE_HIGH("&amp;A1530&amp;","&amp;A1530&amp;"-14D,,,,""PRICE"",""INTRA"")") - _xll.FDS($A$1,"P_PRICE_LOW("&amp;A1530&amp;","&amp;A1530&amp;"-14D,,,,""PRICE"",""INTRA"")"))</f>
        <v>-1904.8669648027815</v>
      </c>
      <c r="O1530">
        <v>-417</v>
      </c>
      <c r="P1530">
        <v>1.4273085709442379</v>
      </c>
      <c r="Q1530">
        <v>1.3212315843635181</v>
      </c>
      <c r="R1530">
        <v>8.7078180357624344</v>
      </c>
      <c r="S1530">
        <v>8.0388393124633115</v>
      </c>
      <c r="T1530">
        <v>12.17389396082541</v>
      </c>
      <c r="U1530">
        <v>11.39117885092741</v>
      </c>
      <c r="V1530">
        <v>3.4251164233783462</v>
      </c>
      <c r="W1530">
        <v>3.6699466861722021</v>
      </c>
      <c r="X1530">
        <v>99.841227243459301</v>
      </c>
      <c r="Y1530">
        <v>38.690192511390649</v>
      </c>
      <c r="Z1530">
        <v>0.1044138731687749</v>
      </c>
      <c r="AA1530">
        <v>9.1617150365144386</v>
      </c>
      <c r="AB1530">
        <v>8.0546991920577078</v>
      </c>
      <c r="AC1530">
        <v>10.54827627823866</v>
      </c>
      <c r="AD1530">
        <v>11.378039846726161</v>
      </c>
      <c r="AE1530">
        <v>61.397771555185898</v>
      </c>
    </row>
    <row r="1531" spans="1:31" x14ac:dyDescent="0.25">
      <c r="A1531" t="str">
        <v>11/19/13</v>
      </c>
      <c r="B1531">
        <v>23.85</v>
      </c>
      <c r="C1531">
        <v>24.05</v>
      </c>
      <c r="D1531" s="1">
        <v>23.8</v>
      </c>
      <c r="E1531">
        <v>23.9</v>
      </c>
      <c r="F1531">
        <v>23.9</v>
      </c>
      <c r="G1531">
        <v>1.3610992922852929</v>
      </c>
      <c r="H1531">
        <v>23.27</v>
      </c>
      <c r="I1531">
        <v>23.191668</v>
      </c>
      <c r="J1531">
        <v>23.276667</v>
      </c>
      <c r="K1531">
        <v>23.36</v>
      </c>
      <c r="L1531">
        <v>23.507691999999999</v>
      </c>
      <c r="M1531">
        <v>57.297623000000002</v>
      </c>
      <c r="N1531" s="1">
        <f>-100*(_xll.FDS($A$1,"P_PRICE_HIGH("&amp;A1531&amp;","&amp;A1531&amp;"-14D,,,,""PRICE"",""INTRA"")") - B1531)/(_xll.FDS($A$1,"P_PRICE_HIGH("&amp;A1531&amp;","&amp;A1531&amp;"-14D,,,,""PRICE"",""INTRA"")") - _xll.FDS($A$1,"P_PRICE_LOW("&amp;A1531&amp;","&amp;A1531&amp;"-14D,,,,""PRICE"",""INTRA"")"))</f>
        <v>-1710.3013993541447</v>
      </c>
      <c r="O1531">
        <v>-427</v>
      </c>
      <c r="P1531">
        <v>1.42713088053786</v>
      </c>
      <c r="Q1531">
        <v>1.3209481647508261</v>
      </c>
      <c r="R1531">
        <v>8.675582466841206</v>
      </c>
      <c r="S1531">
        <v>8.0068624054791826</v>
      </c>
      <c r="T1531">
        <v>12.13146996020634</v>
      </c>
      <c r="U1531">
        <v>11.345547634037519</v>
      </c>
      <c r="V1531">
        <v>3.4268965128522302</v>
      </c>
      <c r="W1531">
        <v>3.670718392925608</v>
      </c>
      <c r="X1531">
        <v>64.214852572044308</v>
      </c>
      <c r="Y1531">
        <v>38.688548597453128</v>
      </c>
      <c r="Z1531">
        <v>9.414916088313513E-2</v>
      </c>
      <c r="AA1531">
        <v>8.9173850480232133</v>
      </c>
      <c r="AB1531">
        <v>8.0699936180596978</v>
      </c>
      <c r="AC1531">
        <v>10.545472828379561</v>
      </c>
      <c r="AD1531">
        <v>11.37677880928066</v>
      </c>
      <c r="AE1531">
        <v>61.271957160942733</v>
      </c>
    </row>
    <row r="1532" spans="1:31" x14ac:dyDescent="0.25">
      <c r="A1532" t="str">
        <v>11/20/13</v>
      </c>
      <c r="B1532">
        <v>23.9</v>
      </c>
      <c r="C1532">
        <v>24.05</v>
      </c>
      <c r="D1532" s="1">
        <v>23.85</v>
      </c>
      <c r="E1532">
        <v>23.95</v>
      </c>
      <c r="F1532">
        <v>23.95</v>
      </c>
      <c r="G1532">
        <v>1.3314515221061709</v>
      </c>
      <c r="H1532">
        <v>23.52</v>
      </c>
      <c r="I1532">
        <v>23.237500000000001</v>
      </c>
      <c r="J1532">
        <v>23.263334</v>
      </c>
      <c r="K1532">
        <v>23.3675</v>
      </c>
      <c r="L1532">
        <v>23.5</v>
      </c>
      <c r="M1532">
        <v>58.005229999999997</v>
      </c>
      <c r="N1532" s="1">
        <f>-100*(_xll.FDS($A$1,"P_PRICE_HIGH("&amp;A1532&amp;","&amp;A1532&amp;"-14D,,,,""PRICE"",""INTRA"")") - B1532)/(_xll.FDS($A$1,"P_PRICE_HIGH("&amp;A1532&amp;","&amp;A1532&amp;"-14D,,,,""PRICE"",""INTRA"")") - _xll.FDS($A$1,"P_PRICE_LOW("&amp;A1532&amp;","&amp;A1532&amp;"-14D,,,,""PRICE"",""INTRA"")"))</f>
        <v>-1710.2978112665949</v>
      </c>
      <c r="O1532">
        <v>-410</v>
      </c>
      <c r="P1532">
        <v>1.4292840879320201</v>
      </c>
      <c r="Q1532">
        <v>1.322924764103522</v>
      </c>
      <c r="R1532">
        <v>8.680188785623848</v>
      </c>
      <c r="S1532">
        <v>7.9954681489294206</v>
      </c>
      <c r="T1532">
        <v>12.10963685324603</v>
      </c>
      <c r="U1532">
        <v>11.320816927626</v>
      </c>
      <c r="V1532">
        <v>3.4208132455952551</v>
      </c>
      <c r="W1532">
        <v>3.6637635100664889</v>
      </c>
      <c r="X1532">
        <v>63.601968481879808</v>
      </c>
      <c r="Y1532">
        <v>38.679012772658858</v>
      </c>
      <c r="Z1532">
        <v>0.1162481247637044</v>
      </c>
      <c r="AA1532">
        <v>9.0080859141734937</v>
      </c>
      <c r="AB1532">
        <v>8.0169706888354959</v>
      </c>
      <c r="AC1532">
        <v>10.56274344093965</v>
      </c>
      <c r="AD1532">
        <v>11.38903236391355</v>
      </c>
      <c r="AE1532">
        <v>61.251086191546648</v>
      </c>
    </row>
    <row r="1533" spans="1:31" x14ac:dyDescent="0.25">
      <c r="A1533" t="str">
        <v>11/21/13</v>
      </c>
      <c r="B1533">
        <v>23.75</v>
      </c>
      <c r="C1533">
        <v>23.85</v>
      </c>
      <c r="D1533" s="1">
        <v>23.7</v>
      </c>
      <c r="E1533">
        <v>23.8</v>
      </c>
      <c r="F1533">
        <v>23.8</v>
      </c>
      <c r="G1533">
        <v>1.3313469452093569</v>
      </c>
      <c r="H1533">
        <v>23.71</v>
      </c>
      <c r="I1533">
        <v>23.283332999999999</v>
      </c>
      <c r="J1533">
        <v>23.29</v>
      </c>
      <c r="K1533">
        <v>23.375</v>
      </c>
      <c r="L1533">
        <v>23.494230000000002</v>
      </c>
      <c r="M1533">
        <v>55.057659999999998</v>
      </c>
      <c r="N1533" s="1">
        <f>-100*(_xll.FDS($A$1,"P_PRICE_HIGH("&amp;A1533&amp;","&amp;A1533&amp;"-14D,,,,""PRICE"",""INTRA"")") - B1533)/(_xll.FDS($A$1,"P_PRICE_HIGH("&amp;A1533&amp;","&amp;A1533&amp;"-14D,,,,""PRICE"",""INTRA"")") - _xll.FDS($A$1,"P_PRICE_LOW("&amp;A1533&amp;","&amp;A1533&amp;"-14D,,,,""PRICE"",""INTRA"")"))</f>
        <v>-1710.3085755292429</v>
      </c>
      <c r="O1533">
        <v>-425</v>
      </c>
      <c r="P1533">
        <v>1.4227158395576229</v>
      </c>
      <c r="Q1533">
        <v>1.3161649568631091</v>
      </c>
      <c r="R1533">
        <v>8.6214649036954807</v>
      </c>
      <c r="S1533">
        <v>7.9845732991628378</v>
      </c>
      <c r="T1533">
        <v>12.089725531692761</v>
      </c>
      <c r="U1533">
        <v>11.31000057544505</v>
      </c>
      <c r="V1533">
        <v>3.4382577567383268</v>
      </c>
      <c r="W1533">
        <v>3.685988784871093</v>
      </c>
      <c r="X1533">
        <v>16.85337577259714</v>
      </c>
      <c r="Y1533">
        <v>38.70864649134063</v>
      </c>
      <c r="Z1533">
        <v>0.11142883828271009</v>
      </c>
      <c r="AA1533">
        <v>9.3790388919029137</v>
      </c>
      <c r="AB1533">
        <v>7.9959563248687946</v>
      </c>
      <c r="AC1533">
        <v>10.50700045454022</v>
      </c>
      <c r="AD1533">
        <v>11.334374856180849</v>
      </c>
      <c r="AE1533">
        <v>61.419481958712687</v>
      </c>
    </row>
    <row r="1534" spans="1:31" x14ac:dyDescent="0.25">
      <c r="A1534" t="str">
        <v>11/22/13</v>
      </c>
      <c r="B1534">
        <v>23.85</v>
      </c>
      <c r="C1534">
        <v>23.95</v>
      </c>
      <c r="D1534" s="1">
        <v>23.85</v>
      </c>
      <c r="E1534">
        <v>23.9</v>
      </c>
      <c r="F1534">
        <v>23.9</v>
      </c>
      <c r="G1534">
        <v>1.3243514500060001</v>
      </c>
      <c r="H1534">
        <v>23.84</v>
      </c>
      <c r="I1534">
        <v>23.341667000000001</v>
      </c>
      <c r="J1534">
        <v>23.32</v>
      </c>
      <c r="K1534">
        <v>23.395</v>
      </c>
      <c r="L1534">
        <v>23.498076999999999</v>
      </c>
      <c r="M1534">
        <v>56.639575999999998</v>
      </c>
      <c r="N1534" s="1">
        <f>-100*(_xll.FDS($A$1,"P_PRICE_HIGH("&amp;A1534&amp;","&amp;A1534&amp;"-14D,,,,""PRICE"",""INTRA"")") - B1534)/(_xll.FDS($A$1,"P_PRICE_HIGH("&amp;A1534&amp;","&amp;A1534&amp;"-14D,,,,""PRICE"",""INTRA"")") - _xll.FDS($A$1,"P_PRICE_LOW("&amp;A1534&amp;","&amp;A1534&amp;"-14D,,,,""PRICE"",""INTRA"")"))</f>
        <v>-1710.3013993541447</v>
      </c>
      <c r="O1534">
        <v>-411</v>
      </c>
      <c r="P1534">
        <v>1.4299060115285771</v>
      </c>
      <c r="Q1534">
        <v>1.323411173265463</v>
      </c>
      <c r="R1534">
        <v>8.6549394328372529</v>
      </c>
      <c r="S1534">
        <v>8.0261145144893771</v>
      </c>
      <c r="T1534">
        <v>12.088101773359121</v>
      </c>
      <c r="U1534">
        <v>11.290240533523271</v>
      </c>
      <c r="V1534">
        <v>3.4216099325446119</v>
      </c>
      <c r="W1534">
        <v>3.6734343195226029</v>
      </c>
      <c r="X1534">
        <v>85.013015875095093</v>
      </c>
      <c r="Y1534">
        <v>38.761566739006071</v>
      </c>
      <c r="Z1534">
        <v>0.1513804285386614</v>
      </c>
      <c r="AA1534">
        <v>8.9947235579923817</v>
      </c>
      <c r="AB1534">
        <v>8.0686710580131713</v>
      </c>
      <c r="AC1534">
        <v>10.557423127695129</v>
      </c>
      <c r="AD1534">
        <v>11.38865609870621</v>
      </c>
      <c r="AE1534">
        <v>61.437651945455343</v>
      </c>
    </row>
    <row r="1535" spans="1:31" x14ac:dyDescent="0.25">
      <c r="A1535" t="str">
        <v>11/25/13</v>
      </c>
      <c r="B1535">
        <v>23.95</v>
      </c>
      <c r="C1535">
        <v>24</v>
      </c>
      <c r="D1535" s="1">
        <v>23.85</v>
      </c>
      <c r="E1535">
        <v>23.95</v>
      </c>
      <c r="F1535">
        <v>23.95</v>
      </c>
      <c r="G1535">
        <v>1.320434807251532</v>
      </c>
      <c r="H1535">
        <v>23.86</v>
      </c>
      <c r="I1535">
        <v>23.420833999999999</v>
      </c>
      <c r="J1535">
        <v>23.36</v>
      </c>
      <c r="K1535">
        <v>23.412500000000001</v>
      </c>
      <c r="L1535">
        <v>23.494230000000002</v>
      </c>
      <c r="M1535">
        <v>58.223185999999998</v>
      </c>
      <c r="N1535" s="1">
        <f>-100*(_xll.FDS($A$1,"P_PRICE_HIGH("&amp;A1535&amp;","&amp;A1535&amp;"-14D,,,,""PRICE"",""INTRA"")") - B1535)/(_xll.FDS($A$1,"P_PRICE_HIGH("&amp;A1535&amp;","&amp;A1535&amp;"-14D,,,,""PRICE"",""INTRA"")") - _xll.FDS($A$1,"P_PRICE_LOW("&amp;A1535&amp;","&amp;A1535&amp;"-14D,,,,""PRICE"",""INTRA"")"))</f>
        <v>-1710.2942231790455</v>
      </c>
      <c r="O1535">
        <v>-427</v>
      </c>
      <c r="P1535">
        <v>1.4280113607983529</v>
      </c>
      <c r="Q1535">
        <v>1.3212429478072649</v>
      </c>
      <c r="R1535">
        <v>8.6874327149285335</v>
      </c>
      <c r="S1535">
        <v>8.0860287039105376</v>
      </c>
      <c r="T1535">
        <v>12.05141641267465</v>
      </c>
      <c r="U1535">
        <v>11.26807017613552</v>
      </c>
      <c r="V1535">
        <v>3.425731041675609</v>
      </c>
      <c r="W1535">
        <v>3.678540356202971</v>
      </c>
      <c r="X1535">
        <v>10.33623595703922</v>
      </c>
      <c r="Y1535">
        <v>38.760156501263303</v>
      </c>
      <c r="Z1535">
        <v>-9.4873048833237651E-3</v>
      </c>
      <c r="AA1535">
        <v>8.9316739429003942</v>
      </c>
      <c r="AB1535">
        <v>8.0097957358920642</v>
      </c>
      <c r="AC1535">
        <v>10.541977562005069</v>
      </c>
      <c r="AD1535">
        <v>11.36955789583528</v>
      </c>
      <c r="AE1535">
        <v>61.355255501740537</v>
      </c>
    </row>
    <row r="1536" spans="1:31" x14ac:dyDescent="0.25">
      <c r="A1536" t="str">
        <v>11/26/13</v>
      </c>
      <c r="B1536">
        <v>23.95</v>
      </c>
      <c r="C1536">
        <v>24</v>
      </c>
      <c r="D1536" s="1">
        <v>23.85</v>
      </c>
      <c r="E1536">
        <v>23.95</v>
      </c>
      <c r="F1536">
        <v>23.95</v>
      </c>
      <c r="G1536">
        <v>1.3201184255895551</v>
      </c>
      <c r="H1536">
        <v>23.88</v>
      </c>
      <c r="I1536">
        <v>23.508333</v>
      </c>
      <c r="J1536">
        <v>23.41</v>
      </c>
      <c r="K1536">
        <v>23.427499999999998</v>
      </c>
      <c r="L1536">
        <v>23.486537999999999</v>
      </c>
      <c r="M1536">
        <v>58.223185999999998</v>
      </c>
      <c r="N1536" s="1">
        <f>-100*(_xll.FDS($A$1,"P_PRICE_HIGH("&amp;A1536&amp;","&amp;A1536&amp;"-14D,,,,""PRICE"",""INTRA"")") - B1536)/(_xll.FDS($A$1,"P_PRICE_HIGH("&amp;A1536&amp;","&amp;A1536&amp;"-14D,,,,""PRICE"",""INTRA"")") - _xll.FDS($A$1,"P_PRICE_LOW("&amp;A1536&amp;","&amp;A1536&amp;"-14D,,,,""PRICE"",""INTRA"")"))</f>
        <v>-1710.2942231790455</v>
      </c>
      <c r="O1536">
        <v>-425</v>
      </c>
      <c r="P1536">
        <v>1.4286871269427539</v>
      </c>
      <c r="Q1536">
        <v>1.3215958189851471</v>
      </c>
      <c r="R1536">
        <v>8.6700292814435365</v>
      </c>
      <c r="S1536">
        <v>8.0789842745204439</v>
      </c>
      <c r="T1536">
        <v>12.056252267667871</v>
      </c>
      <c r="U1536">
        <v>11.270241327380219</v>
      </c>
      <c r="V1536">
        <v>3.4234745188874109</v>
      </c>
      <c r="W1536">
        <v>3.6763965799788232</v>
      </c>
      <c r="X1536">
        <v>16.319961945949469</v>
      </c>
      <c r="Y1536">
        <v>38.753705277411932</v>
      </c>
      <c r="Z1536">
        <v>-2.1113909373583251E-2</v>
      </c>
      <c r="AA1536">
        <v>8.9025761468713505</v>
      </c>
      <c r="AB1536">
        <v>7.9798012784366126</v>
      </c>
      <c r="AC1536">
        <v>10.546234972553449</v>
      </c>
      <c r="AD1536">
        <v>11.37134931476341</v>
      </c>
      <c r="AE1536">
        <v>61.353010200407873</v>
      </c>
    </row>
    <row r="1537" spans="1:31" x14ac:dyDescent="0.25">
      <c r="A1537" t="str">
        <v>11/27/13</v>
      </c>
      <c r="B1537">
        <v>24</v>
      </c>
      <c r="C1537">
        <v>24.1</v>
      </c>
      <c r="D1537" s="1">
        <v>23.85</v>
      </c>
      <c r="E1537">
        <v>24.05</v>
      </c>
      <c r="F1537">
        <v>24.05</v>
      </c>
      <c r="G1537">
        <v>1.2496964139821229</v>
      </c>
      <c r="H1537">
        <v>23.9</v>
      </c>
      <c r="I1537">
        <v>23.570833</v>
      </c>
      <c r="J1537">
        <v>23.466667000000001</v>
      </c>
      <c r="K1537">
        <v>23.422499999999999</v>
      </c>
      <c r="L1537">
        <v>23.484615000000002</v>
      </c>
      <c r="M1537">
        <v>59.089607000000001</v>
      </c>
      <c r="N1537" s="1">
        <f>-100*(_xll.FDS($A$1,"P_PRICE_HIGH("&amp;A1537&amp;","&amp;A1537&amp;"-14D,,,,""PRICE"",""INTRA"")") - B1537)/(_xll.FDS($A$1,"P_PRICE_HIGH("&amp;A1537&amp;","&amp;A1537&amp;"-14D,,,,""PRICE"",""INTRA"")") - _xll.FDS($A$1,"P_PRICE_LOW("&amp;A1537&amp;","&amp;A1537&amp;"-14D,,,,""PRICE"",""INTRA"")"))</f>
        <v>-1710.2675239680848</v>
      </c>
      <c r="O1537">
        <v>-410</v>
      </c>
      <c r="P1537">
        <v>1.43543655162865</v>
      </c>
      <c r="Q1537">
        <v>1.3284984314574619</v>
      </c>
      <c r="R1537">
        <v>8.7180674273575427</v>
      </c>
      <c r="S1537">
        <v>8.1245163185352283</v>
      </c>
      <c r="T1537">
        <v>12.10559074974296</v>
      </c>
      <c r="U1537">
        <v>11.32251888174657</v>
      </c>
      <c r="V1537">
        <v>3.4072734953303199</v>
      </c>
      <c r="W1537">
        <v>3.6583997470479872</v>
      </c>
      <c r="X1537">
        <v>78.787674994746055</v>
      </c>
      <c r="Y1537">
        <v>38.76522300593507</v>
      </c>
      <c r="Z1537">
        <v>-8.1806548373074328E-2</v>
      </c>
      <c r="AA1537">
        <v>8.7983117202318795</v>
      </c>
      <c r="AB1537">
        <v>7.9773564552073237</v>
      </c>
      <c r="AC1537">
        <v>10.601157111107449</v>
      </c>
      <c r="AD1537">
        <v>11.424746460364201</v>
      </c>
      <c r="AE1537">
        <v>61.304956637811657</v>
      </c>
    </row>
    <row r="1538" spans="1:31" x14ac:dyDescent="0.25">
      <c r="A1538" t="str">
        <v>11/28/13</v>
      </c>
      <c r="B1538">
        <v>24</v>
      </c>
      <c r="C1538">
        <v>24.25</v>
      </c>
      <c r="D1538" s="1">
        <v>23.9</v>
      </c>
      <c r="E1538">
        <v>24</v>
      </c>
      <c r="F1538">
        <v>24</v>
      </c>
      <c r="G1538">
        <v>1.0081190925379331</v>
      </c>
      <c r="H1538">
        <v>23.95</v>
      </c>
      <c r="I1538">
        <v>23.645834000000001</v>
      </c>
      <c r="J1538">
        <v>23.533332999999999</v>
      </c>
      <c r="K1538">
        <v>23.454999999999998</v>
      </c>
      <c r="L1538">
        <v>23.494230000000002</v>
      </c>
      <c r="M1538">
        <v>59.089607000000001</v>
      </c>
      <c r="N1538" s="1">
        <f>-100*(_xll.FDS($A$1,"P_PRICE_HIGH("&amp;A1538&amp;","&amp;A1538&amp;"-14D,,,,""PRICE"",""INTRA"")") - B1538)/(_xll.FDS($A$1,"P_PRICE_HIGH("&amp;A1538&amp;","&amp;A1538&amp;"-14D,,,,""PRICE"",""INTRA"")") - _xll.FDS($A$1,"P_PRICE_LOW("&amp;A1538&amp;","&amp;A1538&amp;"-14D,,,,""PRICE"",""INTRA"")"))</f>
        <v>-1546.3874797764615</v>
      </c>
      <c r="O1538">
        <v>-412</v>
      </c>
      <c r="P1538">
        <v>1.432903815892669</v>
      </c>
      <c r="Q1538">
        <v>1.325759950625258</v>
      </c>
      <c r="R1538">
        <v>8.7336053073201327</v>
      </c>
      <c r="S1538">
        <v>8.1130109138849384</v>
      </c>
      <c r="T1538">
        <v>12.131307601045259</v>
      </c>
      <c r="U1538">
        <v>11.350335738060179</v>
      </c>
      <c r="V1538">
        <v>3.412134342585301</v>
      </c>
      <c r="W1538">
        <v>3.6657382710439839</v>
      </c>
      <c r="X1538">
        <v>24.754299508634499</v>
      </c>
      <c r="Y1538">
        <v>38.771365704452833</v>
      </c>
      <c r="Z1538">
        <v>-5.2879846576405709E-2</v>
      </c>
      <c r="AA1538">
        <v>9.0671216743584324</v>
      </c>
      <c r="AB1538">
        <v>7.9850263852145904</v>
      </c>
      <c r="AC1538">
        <v>10.58151692098409</v>
      </c>
      <c r="AD1538">
        <v>11.40666624447382</v>
      </c>
      <c r="AE1538">
        <v>61.468951180200548</v>
      </c>
    </row>
    <row r="1539" spans="1:31" x14ac:dyDescent="0.25">
      <c r="A1539" t="str">
        <v>11/29/13</v>
      </c>
      <c r="B1539">
        <v>24.1</v>
      </c>
      <c r="C1539">
        <v>24.1</v>
      </c>
      <c r="D1539" s="1">
        <v>23.95</v>
      </c>
      <c r="E1539">
        <v>24.1</v>
      </c>
      <c r="F1539">
        <v>24.1</v>
      </c>
      <c r="G1539">
        <v>1.009936017653948</v>
      </c>
      <c r="H1539">
        <v>24</v>
      </c>
      <c r="I1539">
        <v>23.766666000000001</v>
      </c>
      <c r="J1539">
        <v>23.613333000000001</v>
      </c>
      <c r="K1539">
        <v>23.49</v>
      </c>
      <c r="L1539">
        <v>23.513462000000001</v>
      </c>
      <c r="M1539">
        <v>60.967284999999997</v>
      </c>
      <c r="N1539" s="1">
        <f>-100*(_xll.FDS($A$1,"P_PRICE_HIGH("&amp;A1539&amp;","&amp;A1539&amp;"-14D,,,,""PRICE"",""INTRA"")") - B1539)/(_xll.FDS($A$1,"P_PRICE_HIGH("&amp;A1539&amp;","&amp;A1539&amp;"-14D,,,,""PRICE"",""INTRA"")") - _xll.FDS($A$1,"P_PRICE_LOW("&amp;A1539&amp;","&amp;A1539&amp;"-14D,,,,""PRICE"",""INTRA"")"))</f>
        <v>-1546.3810340271114</v>
      </c>
      <c r="O1539">
        <v>-393</v>
      </c>
      <c r="P1539">
        <v>1.437104598933886</v>
      </c>
      <c r="Q1539">
        <v>1.3299598415632019</v>
      </c>
      <c r="R1539">
        <v>8.7565650511306643</v>
      </c>
      <c r="S1539">
        <v>8.1503947581340306</v>
      </c>
      <c r="T1539">
        <v>12.171509519966911</v>
      </c>
      <c r="U1539">
        <v>11.393455825694479</v>
      </c>
      <c r="V1539">
        <v>3.4022719561095278</v>
      </c>
      <c r="W1539">
        <v>3.655917341911425</v>
      </c>
      <c r="X1539">
        <v>80.695710762619925</v>
      </c>
      <c r="Y1539">
        <v>38.780682169486447</v>
      </c>
      <c r="Z1539">
        <v>-3.5223739945237788E-2</v>
      </c>
      <c r="AA1539">
        <v>8.9329128809830092</v>
      </c>
      <c r="AB1539">
        <v>8.055231618357233</v>
      </c>
      <c r="AC1539">
        <v>10.612433363074929</v>
      </c>
      <c r="AD1539">
        <v>11.443394080527071</v>
      </c>
      <c r="AE1539">
        <v>61.409901386356523</v>
      </c>
    </row>
    <row r="1540" spans="1:31" x14ac:dyDescent="0.25">
      <c r="A1540" t="str">
        <v>12/02/13</v>
      </c>
      <c r="B1540">
        <v>24.2</v>
      </c>
      <c r="C1540">
        <v>24.35</v>
      </c>
      <c r="D1540" s="1">
        <v>24</v>
      </c>
      <c r="E1540">
        <v>24.25</v>
      </c>
      <c r="F1540">
        <v>24.25</v>
      </c>
      <c r="G1540">
        <v>1.0078725445675589</v>
      </c>
      <c r="H1540">
        <v>24.05</v>
      </c>
      <c r="I1540">
        <v>23.883333</v>
      </c>
      <c r="J1540">
        <v>23.676666000000001</v>
      </c>
      <c r="K1540">
        <v>23.532499999999999</v>
      </c>
      <c r="L1540">
        <v>23.542307000000001</v>
      </c>
      <c r="M1540">
        <v>62.805717000000001</v>
      </c>
      <c r="N1540" s="1">
        <f>-100*(_xll.FDS($A$1,"P_PRICE_HIGH("&amp;A1540&amp;","&amp;A1540&amp;"-14D,,,,""PRICE"",""INTRA"")") - B1540)/(_xll.FDS($A$1,"P_PRICE_HIGH("&amp;A1540&amp;","&amp;A1540&amp;"-14D,,,,""PRICE"",""INTRA"")") - _xll.FDS($A$1,"P_PRICE_LOW("&amp;A1540&amp;","&amp;A1540&amp;"-14D,,,,""PRICE"",""INTRA"")"))</f>
        <v>-1461.4780208112145</v>
      </c>
      <c r="O1540">
        <v>-369</v>
      </c>
      <c r="P1540">
        <v>1.448637659254673</v>
      </c>
      <c r="Q1540">
        <v>1.3408174888890469</v>
      </c>
      <c r="R1540">
        <v>8.6922789155942386</v>
      </c>
      <c r="S1540">
        <v>8.1446918473709289</v>
      </c>
      <c r="T1540">
        <v>12.26878730422399</v>
      </c>
      <c r="U1540">
        <v>11.47063402910096</v>
      </c>
      <c r="V1540">
        <v>3.374895196700324</v>
      </c>
      <c r="W1540">
        <v>3.6234518400288089</v>
      </c>
      <c r="X1540">
        <v>81.139113998098225</v>
      </c>
      <c r="Y1540">
        <v>38.739080595701317</v>
      </c>
      <c r="Z1540">
        <v>-5.6808306991875512E-3</v>
      </c>
      <c r="AA1540">
        <v>9.0769231470370855</v>
      </c>
      <c r="AB1540">
        <v>8.0991206359600483</v>
      </c>
      <c r="AC1540">
        <v>10.69563031196124</v>
      </c>
      <c r="AD1540">
        <v>11.531148243324321</v>
      </c>
      <c r="AE1540">
        <v>61.838899176299812</v>
      </c>
    </row>
    <row r="1541" spans="1:31" x14ac:dyDescent="0.25">
      <c r="A1541" t="str">
        <v>12/03/13</v>
      </c>
      <c r="B1541">
        <v>24.1</v>
      </c>
      <c r="C1541">
        <v>24.2</v>
      </c>
      <c r="D1541" s="1">
        <v>24</v>
      </c>
      <c r="E1541">
        <v>24.1</v>
      </c>
      <c r="F1541">
        <v>24.1</v>
      </c>
      <c r="G1541">
        <v>0.99924801517546713</v>
      </c>
      <c r="H1541">
        <v>24.08</v>
      </c>
      <c r="I1541">
        <v>23.958334000000001</v>
      </c>
      <c r="J1541">
        <v>23.743334000000001</v>
      </c>
      <c r="K1541">
        <v>23.577500000000001</v>
      </c>
      <c r="L1541">
        <v>23.561539</v>
      </c>
      <c r="M1541">
        <v>59.773820000000001</v>
      </c>
      <c r="N1541" s="1">
        <f>-100*(_xll.FDS($A$1,"P_PRICE_HIGH("&amp;A1541&amp;","&amp;A1541&amp;"-14D,,,,""PRICE"",""INTRA"")") - B1541)/(_xll.FDS($A$1,"P_PRICE_HIGH("&amp;A1541&amp;","&amp;A1541&amp;"-14D,,,,""PRICE"",""INTRA"")") - _xll.FDS($A$1,"P_PRICE_LOW("&amp;A1541&amp;","&amp;A1541&amp;"-14D,,,,""PRICE"",""INTRA"")"))</f>
        <v>-1461.4840882201274</v>
      </c>
      <c r="O1541">
        <v>-397</v>
      </c>
      <c r="P1541">
        <v>1.442020290780593</v>
      </c>
      <c r="Q1541">
        <v>1.333900002838893</v>
      </c>
      <c r="R1541">
        <v>8.6612856112076155</v>
      </c>
      <c r="S1541">
        <v>8.1121204153856379</v>
      </c>
      <c r="T1541">
        <v>12.25790932815605</v>
      </c>
      <c r="U1541">
        <v>11.459014801504059</v>
      </c>
      <c r="V1541">
        <v>3.390447615622155</v>
      </c>
      <c r="W1541">
        <v>3.6411475151464732</v>
      </c>
      <c r="X1541">
        <v>6.6748481967009692</v>
      </c>
      <c r="Y1541">
        <v>38.720980103894391</v>
      </c>
      <c r="Z1541">
        <v>8.7268928928717539E-3</v>
      </c>
      <c r="AA1541">
        <v>9.0384102570337337</v>
      </c>
      <c r="AB1541">
        <v>8.0670175883500317</v>
      </c>
      <c r="AC1541">
        <v>10.63851409565738</v>
      </c>
      <c r="AD1541">
        <v>11.472468580752549</v>
      </c>
      <c r="AE1541">
        <v>61.814002810975254</v>
      </c>
    </row>
    <row r="1542" spans="1:31" x14ac:dyDescent="0.25">
      <c r="A1542" t="str">
        <v>12/04/13</v>
      </c>
      <c r="B1542">
        <v>23.95</v>
      </c>
      <c r="C1542">
        <v>24</v>
      </c>
      <c r="D1542" s="1">
        <v>23.75</v>
      </c>
      <c r="E1542">
        <v>23.95</v>
      </c>
      <c r="F1542">
        <v>23.95</v>
      </c>
      <c r="G1542">
        <v>1.0120811596475601</v>
      </c>
      <c r="H1542">
        <v>24.07</v>
      </c>
      <c r="I1542">
        <v>23.966667000000001</v>
      </c>
      <c r="J1542">
        <v>23.83</v>
      </c>
      <c r="K1542">
        <v>23.6175</v>
      </c>
      <c r="L1542">
        <v>23.573076</v>
      </c>
      <c r="M1542">
        <v>55.449759999999998</v>
      </c>
      <c r="N1542" s="1">
        <f>-100*(_xll.FDS($A$1,"P_PRICE_HIGH("&amp;A1542&amp;","&amp;A1542&amp;"-14D,,,,""PRICE"",""INTRA"")") - B1542)/(_xll.FDS($A$1,"P_PRICE_HIGH("&amp;A1542&amp;","&amp;A1542&amp;"-14D,,,,""PRICE"",""INTRA"")") - _xll.FDS($A$1,"P_PRICE_LOW("&amp;A1542&amp;","&amp;A1542&amp;"-14D,,,,""PRICE"",""INTRA"")"))</f>
        <v>-1522.3925876300411</v>
      </c>
      <c r="O1542">
        <v>-433</v>
      </c>
      <c r="P1542">
        <v>1.432579414243945</v>
      </c>
      <c r="Q1542">
        <v>1.324698065239426</v>
      </c>
      <c r="R1542">
        <v>8.5602001254016038</v>
      </c>
      <c r="S1542">
        <v>8.0011834000465551</v>
      </c>
      <c r="T1542">
        <v>12.2390292257161</v>
      </c>
      <c r="U1542">
        <v>11.44480416477575</v>
      </c>
      <c r="V1542">
        <v>3.4151742135648062</v>
      </c>
      <c r="W1542">
        <v>3.6671419013395812</v>
      </c>
      <c r="X1542">
        <v>5.9781796319819946</v>
      </c>
      <c r="Y1542">
        <v>38.733223666468483</v>
      </c>
      <c r="Z1542">
        <v>8.2056917267526504E-3</v>
      </c>
      <c r="AA1542">
        <v>9.354727431308957</v>
      </c>
      <c r="AB1542">
        <v>7.9920403668643933</v>
      </c>
      <c r="AC1542">
        <v>10.56622594065735</v>
      </c>
      <c r="AD1542">
        <v>11.39450882542995</v>
      </c>
      <c r="AE1542">
        <v>61.947415505526827</v>
      </c>
    </row>
    <row r="1543" spans="1:31" x14ac:dyDescent="0.25">
      <c r="A1543" t="str">
        <v>12/05/13</v>
      </c>
      <c r="B1543">
        <v>23.9</v>
      </c>
      <c r="C1543">
        <v>23.9</v>
      </c>
      <c r="D1543" s="1">
        <v>23.7</v>
      </c>
      <c r="E1543">
        <v>23.9</v>
      </c>
      <c r="F1543">
        <v>23.9</v>
      </c>
      <c r="G1543">
        <v>0.99798198883404876</v>
      </c>
      <c r="H1543">
        <v>24.05</v>
      </c>
      <c r="I1543">
        <v>23.970832999999999</v>
      </c>
      <c r="J1543">
        <v>23.903334000000001</v>
      </c>
      <c r="K1543">
        <v>23.662500000000001</v>
      </c>
      <c r="L1543">
        <v>23.565384000000002</v>
      </c>
      <c r="M1543">
        <v>54.04627</v>
      </c>
      <c r="N1543" s="1">
        <f>-100*(_xll.FDS($A$1,"P_PRICE_HIGH("&amp;A1543&amp;","&amp;A1543&amp;"-14D,,,,""PRICE"",""INTRA"")") - B1543)/(_xll.FDS($A$1,"P_PRICE_HIGH("&amp;A1543&amp;","&amp;A1543&amp;"-14D,,,,""PRICE"",""INTRA"")") - _xll.FDS($A$1,"P_PRICE_LOW("&amp;A1543&amp;","&amp;A1543&amp;"-14D,,,,""PRICE"",""INTRA"")"))</f>
        <v>-1768.614853702411</v>
      </c>
      <c r="O1543">
        <v>-451</v>
      </c>
      <c r="P1543">
        <v>1.428935440818518</v>
      </c>
      <c r="Q1543">
        <v>1.322721067394397</v>
      </c>
      <c r="R1543">
        <v>8.5583525923000874</v>
      </c>
      <c r="S1543">
        <v>8.0246202672015468</v>
      </c>
      <c r="T1543">
        <v>12.247350865045769</v>
      </c>
      <c r="U1543">
        <v>11.418022825598429</v>
      </c>
      <c r="V1543">
        <v>3.423716152973499</v>
      </c>
      <c r="W1543">
        <v>3.6818726288157468</v>
      </c>
      <c r="X1543">
        <v>27.231383016870161</v>
      </c>
      <c r="Y1543">
        <v>38.75911036632715</v>
      </c>
      <c r="Z1543">
        <v>-2.697824411170743E-2</v>
      </c>
      <c r="AA1543">
        <v>9.2785815725948204</v>
      </c>
      <c r="AB1543">
        <v>8.0440657898402108</v>
      </c>
      <c r="AC1543">
        <v>10.544270617442731</v>
      </c>
      <c r="AD1543">
        <v>11.37769988492453</v>
      </c>
      <c r="AE1543">
        <v>61.823483468555793</v>
      </c>
    </row>
    <row r="1544" spans="1:31" x14ac:dyDescent="0.25">
      <c r="A1544" t="str">
        <v>12/06/13</v>
      </c>
      <c r="B1544">
        <v>24</v>
      </c>
      <c r="C1544">
        <v>24.05</v>
      </c>
      <c r="D1544" s="1">
        <v>23.8</v>
      </c>
      <c r="E1544">
        <v>24</v>
      </c>
      <c r="F1544">
        <v>24</v>
      </c>
      <c r="G1544">
        <v>0.98792554058028359</v>
      </c>
      <c r="H1544">
        <v>24.03</v>
      </c>
      <c r="I1544">
        <v>23.979165999999999</v>
      </c>
      <c r="J1544">
        <v>23.956666999999999</v>
      </c>
      <c r="K1544">
        <v>23.717500000000001</v>
      </c>
      <c r="L1544">
        <v>23.590385000000001</v>
      </c>
      <c r="M1544">
        <v>56.421973999999999</v>
      </c>
      <c r="N1544" s="1">
        <f>-100*(_xll.FDS($A$1,"P_PRICE_HIGH("&amp;A1544&amp;","&amp;A1544&amp;"-14D,,,,""PRICE"",""INTRA"")") - B1544)/(_xll.FDS($A$1,"P_PRICE_HIGH("&amp;A1544&amp;","&amp;A1544&amp;"-14D,,,,""PRICE"",""INTRA"")") - _xll.FDS($A$1,"P_PRICE_LOW("&amp;A1544&amp;","&amp;A1544&amp;"-14D,,,,""PRICE"",""INTRA"")"))</f>
        <v>-3341.3627599217662</v>
      </c>
      <c r="O1544">
        <v>-463</v>
      </c>
      <c r="P1544">
        <v>1.4284269251576229</v>
      </c>
      <c r="Q1544">
        <v>1.3219998541769591</v>
      </c>
      <c r="R1544">
        <v>8.5293084624267834</v>
      </c>
      <c r="S1544">
        <v>8.0073393019381243</v>
      </c>
      <c r="T1544">
        <v>12.22974231558625</v>
      </c>
      <c r="U1544">
        <v>11.39933800778139</v>
      </c>
      <c r="V1544">
        <v>3.4269206615402208</v>
      </c>
      <c r="W1544">
        <v>3.674607157596101</v>
      </c>
      <c r="X1544">
        <v>77.413740610520094</v>
      </c>
      <c r="Y1544">
        <v>38.690506851260672</v>
      </c>
      <c r="Z1544">
        <v>-0.1200070986012011</v>
      </c>
      <c r="AA1544">
        <v>9.1754120823136027</v>
      </c>
      <c r="AB1544">
        <v>7.9966361718937451</v>
      </c>
      <c r="AC1544">
        <v>10.54590807441658</v>
      </c>
      <c r="AD1544">
        <v>11.375429903961839</v>
      </c>
      <c r="AE1544">
        <v>61.807796837615683</v>
      </c>
    </row>
    <row r="1545" spans="1:31" x14ac:dyDescent="0.25">
      <c r="A1545" t="str">
        <v>12/09/13</v>
      </c>
      <c r="B1545">
        <v>24</v>
      </c>
      <c r="C1545">
        <v>24.15</v>
      </c>
      <c r="D1545" s="1">
        <v>23.9</v>
      </c>
      <c r="E1545">
        <v>24</v>
      </c>
      <c r="F1545">
        <v>24</v>
      </c>
      <c r="G1545">
        <v>0.94143821767507896</v>
      </c>
      <c r="H1545">
        <v>23.99</v>
      </c>
      <c r="I1545">
        <v>24</v>
      </c>
      <c r="J1545">
        <v>23.966667000000001</v>
      </c>
      <c r="K1545">
        <v>23.754999999999999</v>
      </c>
      <c r="L1545">
        <v>23.613461999999998</v>
      </c>
      <c r="M1545">
        <v>56.421973999999999</v>
      </c>
      <c r="N1545" s="1">
        <f>-100*(_xll.FDS($A$1,"P_PRICE_HIGH("&amp;A1545&amp;","&amp;A1545&amp;"-14D,,,,""PRICE"",""INTRA"")") - B1545)/(_xll.FDS($A$1,"P_PRICE_HIGH("&amp;A1545&amp;","&amp;A1545&amp;"-14D,,,,""PRICE"",""INTRA"")") - _xll.FDS($A$1,"P_PRICE_LOW("&amp;A1545&amp;","&amp;A1545&amp;"-14D,,,,""PRICE"",""INTRA"")"))</f>
        <v>-3996.2091047846679</v>
      </c>
      <c r="O1545">
        <v>-454</v>
      </c>
      <c r="P1545">
        <v>1.4311573581718791</v>
      </c>
      <c r="Q1545">
        <v>1.3241698796700101</v>
      </c>
      <c r="R1545">
        <v>8.5352626836363825</v>
      </c>
      <c r="S1545">
        <v>7.980289369591115</v>
      </c>
      <c r="T1545">
        <v>12.24279908046168</v>
      </c>
      <c r="U1545">
        <v>11.416666915434719</v>
      </c>
      <c r="V1545">
        <v>3.4306993888226098</v>
      </c>
      <c r="W1545">
        <v>3.6757794211284871</v>
      </c>
      <c r="X1545">
        <v>46.105780133338683</v>
      </c>
      <c r="Y1545">
        <v>38.792163462451498</v>
      </c>
      <c r="Z1545">
        <v>-5.2553722898254787E-2</v>
      </c>
      <c r="AA1545">
        <v>9.301902260063402</v>
      </c>
      <c r="AB1545">
        <v>7.804617306940111</v>
      </c>
      <c r="AC1545">
        <v>10.56979494649501</v>
      </c>
      <c r="AD1545">
        <v>11.382975381662209</v>
      </c>
      <c r="AE1545">
        <v>61.902280575104349</v>
      </c>
    </row>
    <row r="1546" spans="1:31" x14ac:dyDescent="0.25">
      <c r="A1546" t="str">
        <v>12/10/13</v>
      </c>
      <c r="B1546">
        <v>23.95</v>
      </c>
      <c r="C1546">
        <v>24.05</v>
      </c>
      <c r="D1546" s="1">
        <v>23.9</v>
      </c>
      <c r="E1546">
        <v>23.95</v>
      </c>
      <c r="F1546">
        <v>23.95</v>
      </c>
      <c r="G1546">
        <v>0.92666537751947609</v>
      </c>
      <c r="H1546">
        <v>23.96</v>
      </c>
      <c r="I1546">
        <v>24.008333</v>
      </c>
      <c r="J1546">
        <v>23.973333</v>
      </c>
      <c r="K1546">
        <v>23.797499999999999</v>
      </c>
      <c r="L1546">
        <v>23.636538000000002</v>
      </c>
      <c r="M1546">
        <v>54.779755000000002</v>
      </c>
      <c r="N1546" s="1">
        <f>-100*(_xll.FDS($A$1,"P_PRICE_HIGH("&amp;A1546&amp;","&amp;A1546&amp;"-14D,,,,""PRICE"",""INTRA"")") - B1546)/(_xll.FDS($A$1,"P_PRICE_HIGH("&amp;A1546&amp;","&amp;A1546&amp;"-14D,,,,""PRICE"",""INTRA"")") - _xll.FDS($A$1,"P_PRICE_LOW("&amp;A1546&amp;","&amp;A1546&amp;"-14D,,,,""PRICE"",""INTRA"")"))</f>
        <v>-3996.2173999601937</v>
      </c>
      <c r="O1546">
        <v>-465</v>
      </c>
      <c r="P1546">
        <v>1.427242139222211</v>
      </c>
      <c r="Q1546">
        <v>1.320549072104878</v>
      </c>
      <c r="R1546">
        <v>8.518540965770983</v>
      </c>
      <c r="S1546">
        <v>7.9685711787974256</v>
      </c>
      <c r="T1546">
        <v>12.18951419266169</v>
      </c>
      <c r="U1546">
        <v>11.39792810967471</v>
      </c>
      <c r="V1546">
        <v>3.4390906144835829</v>
      </c>
      <c r="W1546">
        <v>3.6830934390646299</v>
      </c>
      <c r="X1546">
        <v>19.921217628949709</v>
      </c>
      <c r="Y1546">
        <v>38.765026553706448</v>
      </c>
      <c r="Z1546">
        <v>-6.6391103142004679E-2</v>
      </c>
      <c r="AA1546">
        <v>9.2838094891568304</v>
      </c>
      <c r="AB1546">
        <v>7.7737449968007448</v>
      </c>
      <c r="AC1546">
        <v>10.541534744747089</v>
      </c>
      <c r="AD1546">
        <v>11.351910211725739</v>
      </c>
      <c r="AE1546">
        <v>61.764439893712478</v>
      </c>
    </row>
    <row r="1547" spans="1:31" x14ac:dyDescent="0.25">
      <c r="A1547" t="str">
        <v>12/11/13</v>
      </c>
      <c r="B1547">
        <v>23.5</v>
      </c>
      <c r="C1547">
        <v>23.85</v>
      </c>
      <c r="D1547" s="1">
        <v>23.45</v>
      </c>
      <c r="E1547">
        <v>23.5</v>
      </c>
      <c r="F1547">
        <v>23.5</v>
      </c>
      <c r="G1547">
        <v>0.9181622101165049</v>
      </c>
      <c r="H1547">
        <v>23.87</v>
      </c>
      <c r="I1547">
        <v>23.970832999999999</v>
      </c>
      <c r="J1547">
        <v>23.946667000000001</v>
      </c>
      <c r="K1547">
        <v>23.84</v>
      </c>
      <c r="L1547">
        <v>23.648077000000001</v>
      </c>
      <c r="M1547">
        <v>42.726439999999997</v>
      </c>
      <c r="N1547" s="1">
        <f>-100*(_xll.FDS($A$1,"P_PRICE_HIGH("&amp;A1547&amp;","&amp;A1547&amp;"-14D,,,,""PRICE"",""INTRA"")") - B1547)/(_xll.FDS($A$1,"P_PRICE_HIGH("&amp;A1547&amp;","&amp;A1547&amp;"-14D,,,,""PRICE"",""INTRA"")") - _xll.FDS($A$1,"P_PRICE_LOW("&amp;A1547&amp;","&amp;A1547&amp;"-14D,,,,""PRICE"",""INTRA"")"))</f>
        <v>-2950.4844379662186</v>
      </c>
      <c r="O1547">
        <v>-508</v>
      </c>
      <c r="P1547">
        <v>1.4027517119269111</v>
      </c>
      <c r="Q1547">
        <v>1.2962608628085091</v>
      </c>
      <c r="R1547">
        <v>8.4107162861620655</v>
      </c>
      <c r="S1547">
        <v>7.9061123270545641</v>
      </c>
      <c r="T1547">
        <v>11.98587852994928</v>
      </c>
      <c r="U1547">
        <v>11.24523644904888</v>
      </c>
      <c r="V1547">
        <v>3.5034930252241061</v>
      </c>
      <c r="W1547">
        <v>3.7517358819440041</v>
      </c>
      <c r="X1547">
        <v>2.0022832954594758</v>
      </c>
      <c r="Y1547">
        <v>38.766161335569848</v>
      </c>
      <c r="Z1547">
        <v>-0.18424853246366801</v>
      </c>
      <c r="AA1547">
        <v>9.9677574665377016</v>
      </c>
      <c r="AB1547">
        <v>7.5962879481763332</v>
      </c>
      <c r="AC1547">
        <v>10.349065528292099</v>
      </c>
      <c r="AD1547">
        <v>11.12695871968552</v>
      </c>
      <c r="AE1547">
        <v>61.836830340913309</v>
      </c>
    </row>
    <row r="1548" spans="1:31" x14ac:dyDescent="0.25">
      <c r="A1548" t="str">
        <v>12/12/13</v>
      </c>
      <c r="B1548">
        <v>23.45</v>
      </c>
      <c r="C1548">
        <v>23.55</v>
      </c>
      <c r="D1548" s="1">
        <v>23.3</v>
      </c>
      <c r="E1548">
        <v>23.4</v>
      </c>
      <c r="F1548">
        <v>23.4</v>
      </c>
      <c r="G1548">
        <v>0.91509593010009027</v>
      </c>
      <c r="H1548">
        <v>23.78</v>
      </c>
      <c r="I1548">
        <v>23.929167</v>
      </c>
      <c r="J1548">
        <v>23.926666000000001</v>
      </c>
      <c r="K1548">
        <v>23.872499999999999</v>
      </c>
      <c r="L1548">
        <v>23.659614999999999</v>
      </c>
      <c r="M1548">
        <v>41.630369999999999</v>
      </c>
      <c r="N1548" s="1">
        <f>-100*(_xll.FDS($A$1,"P_PRICE_HIGH("&amp;A1548&amp;","&amp;A1548&amp;"-14D,,,,""PRICE"",""INTRA"")") - B1548)/(_xll.FDS($A$1,"P_PRICE_HIGH("&amp;A1548&amp;","&amp;A1548&amp;"-14D,,,,""PRICE"",""INTRA"")") - _xll.FDS($A$1,"P_PRICE_LOW("&amp;A1548&amp;","&amp;A1548&amp;"-14D,,,,""PRICE"",""INTRA"")"))</f>
        <v>-2533.8557828854</v>
      </c>
      <c r="O1548">
        <v>-525</v>
      </c>
      <c r="P1548">
        <v>1.3965207064458689</v>
      </c>
      <c r="Q1548">
        <v>1.290050359644467</v>
      </c>
      <c r="R1548">
        <v>8.3750057153384514</v>
      </c>
      <c r="S1548">
        <v>7.8684055304691629</v>
      </c>
      <c r="T1548">
        <v>11.97736508980522</v>
      </c>
      <c r="U1548">
        <v>11.23486711948541</v>
      </c>
      <c r="V1548">
        <v>3.5197051348725892</v>
      </c>
      <c r="W1548">
        <v>3.7695089710641492</v>
      </c>
      <c r="X1548">
        <v>7.3345190680031642</v>
      </c>
      <c r="Y1548">
        <v>38.759838653604078</v>
      </c>
      <c r="Z1548">
        <v>-0.15858952222826481</v>
      </c>
      <c r="AA1548">
        <v>10.17735311228183</v>
      </c>
      <c r="AB1548">
        <v>7.5875085149610557</v>
      </c>
      <c r="AC1548">
        <v>10.298773098268491</v>
      </c>
      <c r="AD1548">
        <v>11.074364606485741</v>
      </c>
      <c r="AE1548">
        <v>61.97310454148959</v>
      </c>
    </row>
    <row r="1549" spans="1:31" x14ac:dyDescent="0.25">
      <c r="A1549" t="str">
        <v>12/13/13</v>
      </c>
      <c r="B1549">
        <v>23.45</v>
      </c>
      <c r="C1549">
        <v>23.5</v>
      </c>
      <c r="D1549" s="1">
        <v>23.2</v>
      </c>
      <c r="E1549">
        <v>23.45</v>
      </c>
      <c r="F1549">
        <v>23.45</v>
      </c>
      <c r="G1549">
        <v>0.83425083479034368</v>
      </c>
      <c r="H1549">
        <v>23.67</v>
      </c>
      <c r="I1549">
        <v>23.883333</v>
      </c>
      <c r="J1549">
        <v>23.9</v>
      </c>
      <c r="K1549">
        <v>23.885000000000002</v>
      </c>
      <c r="L1549">
        <v>23.676924</v>
      </c>
      <c r="M1549">
        <v>41.630369999999999</v>
      </c>
      <c r="N1549" s="1">
        <f>-100*(_xll.FDS($A$1,"P_PRICE_HIGH("&amp;A1549&amp;","&amp;A1549&amp;"-14D,,,,""PRICE"",""INTRA"")") - B1549)/(_xll.FDS($A$1,"P_PRICE_HIGH("&amp;A1549&amp;","&amp;A1549&amp;"-14D,,,,""PRICE"",""INTRA"")") - _xll.FDS($A$1,"P_PRICE_LOW("&amp;A1549&amp;","&amp;A1549&amp;"-14D,,,,""PRICE"",""INTRA"")"))</f>
        <v>-2201.4147192952009</v>
      </c>
      <c r="O1549">
        <v>-524</v>
      </c>
      <c r="P1549">
        <v>1.3993325830440511</v>
      </c>
      <c r="Q1549">
        <v>1.2929031035106451</v>
      </c>
      <c r="R1549">
        <v>8.3968810634984674</v>
      </c>
      <c r="S1549">
        <v>7.8719484475114196</v>
      </c>
      <c r="T1549">
        <v>11.95005585483076</v>
      </c>
      <c r="U1549">
        <v>11.224149511681169</v>
      </c>
      <c r="V1549">
        <v>3.5110047881987811</v>
      </c>
      <c r="W1549">
        <v>3.7566770737697972</v>
      </c>
      <c r="X1549">
        <v>81.956845556411736</v>
      </c>
      <c r="Y1549">
        <v>38.723220613333083</v>
      </c>
      <c r="Z1549">
        <v>-0.15915642569264141</v>
      </c>
      <c r="AA1549">
        <v>9.7267111587114332</v>
      </c>
      <c r="AB1549">
        <v>7.4944229002595826</v>
      </c>
      <c r="AC1549">
        <v>10.32363317908718</v>
      </c>
      <c r="AD1549">
        <v>11.090838375161161</v>
      </c>
      <c r="AE1549">
        <v>61.835380252462549</v>
      </c>
    </row>
    <row r="1550" spans="1:31" x14ac:dyDescent="0.25">
      <c r="A1550" t="str">
        <v>12/16/13</v>
      </c>
      <c r="B1550">
        <v>23.3</v>
      </c>
      <c r="C1550">
        <v>23.45</v>
      </c>
      <c r="D1550" s="1">
        <v>23.15</v>
      </c>
      <c r="E1550">
        <v>23.3</v>
      </c>
      <c r="F1550">
        <v>23.3</v>
      </c>
      <c r="G1550">
        <v>0.55180649592844033</v>
      </c>
      <c r="H1550">
        <v>23.53</v>
      </c>
      <c r="I1550">
        <v>23.824999999999999</v>
      </c>
      <c r="J1550">
        <v>23.856667000000002</v>
      </c>
      <c r="K1550">
        <v>23.857500000000002</v>
      </c>
      <c r="L1550">
        <v>23.692308000000001</v>
      </c>
      <c r="M1550">
        <v>38.219119999999997</v>
      </c>
      <c r="N1550" s="1">
        <f>-100*(_xll.FDS($A$1,"P_PRICE_HIGH("&amp;A1550&amp;","&amp;A1550&amp;"-14D,,,,""PRICE"",""INTRA"")") - B1550)/(_xll.FDS($A$1,"P_PRICE_HIGH("&amp;A1550&amp;","&amp;A1550&amp;"-14D,,,,""PRICE"",""INTRA"")") - _xll.FDS($A$1,"P_PRICE_LOW("&amp;A1550&amp;","&amp;A1550&amp;"-14D,,,,""PRICE"",""INTRA"")"))</f>
        <v>-2166.6186959767565</v>
      </c>
      <c r="O1550">
        <v>-544</v>
      </c>
      <c r="P1550">
        <v>1.387347822646946</v>
      </c>
      <c r="Q1550">
        <v>1.2818009084367881</v>
      </c>
      <c r="R1550">
        <v>8.3756412438201302</v>
      </c>
      <c r="S1550">
        <v>7.7439911486763249</v>
      </c>
      <c r="T1550">
        <v>11.87851093645504</v>
      </c>
      <c r="U1550">
        <v>11.17109151788031</v>
      </c>
      <c r="V1550">
        <v>3.5432498081977002</v>
      </c>
      <c r="W1550">
        <v>3.79516817630231</v>
      </c>
      <c r="X1550">
        <v>7.7053623862162217</v>
      </c>
      <c r="Y1550">
        <v>38.80810633391625</v>
      </c>
      <c r="Z1550">
        <v>-0.22750770300856571</v>
      </c>
      <c r="AA1550">
        <v>9.9506773671492432</v>
      </c>
      <c r="AB1550">
        <v>7.6174252304687897</v>
      </c>
      <c r="AC1550">
        <v>10.241157649458501</v>
      </c>
      <c r="AD1550">
        <v>11.01592309764653</v>
      </c>
      <c r="AE1550">
        <v>61.788503986630118</v>
      </c>
    </row>
    <row r="1551" spans="1:31" x14ac:dyDescent="0.25">
      <c r="A1551" t="str">
        <v>12/17/13</v>
      </c>
      <c r="B1551">
        <v>23.25</v>
      </c>
      <c r="C1551">
        <v>23.4</v>
      </c>
      <c r="D1551" s="1">
        <v>23.15</v>
      </c>
      <c r="E1551">
        <v>23.25</v>
      </c>
      <c r="F1551">
        <v>23.25</v>
      </c>
      <c r="G1551">
        <v>0.55150694966945768</v>
      </c>
      <c r="H1551">
        <v>23.39</v>
      </c>
      <c r="I1551">
        <v>23.754168</v>
      </c>
      <c r="J1551">
        <v>23.81</v>
      </c>
      <c r="K1551">
        <v>23.827500000000001</v>
      </c>
      <c r="L1551">
        <v>23.692308000000001</v>
      </c>
      <c r="M1551">
        <v>37.127032999999997</v>
      </c>
      <c r="N1551" s="1">
        <f>-100*(_xll.FDS($A$1,"P_PRICE_HIGH("&amp;A1551&amp;","&amp;A1551&amp;"-14D,,,,""PRICE"",""INTRA"")") - B1551)/(_xll.FDS($A$1,"P_PRICE_HIGH("&amp;A1551&amp;","&amp;A1551&amp;"-14D,,,,""PRICE"",""INTRA"")") - _xll.FDS($A$1,"P_PRICE_LOW("&amp;A1551&amp;","&amp;A1551&amp;"-14D,,,,""PRICE"",""INTRA"")"))</f>
        <v>-2166.6231932289356</v>
      </c>
      <c r="O1551">
        <v>-550</v>
      </c>
      <c r="P1551">
        <v>1.385702270393238</v>
      </c>
      <c r="Q1551">
        <v>1.2803295750513679</v>
      </c>
      <c r="R1551">
        <v>8.3959113655376676</v>
      </c>
      <c r="S1551">
        <v>7.7222282731840011</v>
      </c>
      <c r="T1551">
        <v>11.87611894399552</v>
      </c>
      <c r="U1551">
        <v>11.161005009139039</v>
      </c>
      <c r="V1551">
        <v>3.5402092906879359</v>
      </c>
      <c r="W1551">
        <v>3.7931376164227188</v>
      </c>
      <c r="X1551">
        <v>15.878758958474929</v>
      </c>
      <c r="Y1551">
        <v>38.834275264210923</v>
      </c>
      <c r="Z1551">
        <v>-0.2460941414233152</v>
      </c>
      <c r="AA1551">
        <v>9.6353974367997566</v>
      </c>
      <c r="AB1551">
        <v>7.6121752682187136</v>
      </c>
      <c r="AC1551">
        <v>10.23991898843571</v>
      </c>
      <c r="AD1551">
        <v>11.02737239618406</v>
      </c>
      <c r="AE1551">
        <v>61.786814781041322</v>
      </c>
    </row>
    <row r="1552" spans="1:31" x14ac:dyDescent="0.25">
      <c r="A1552" t="str">
        <v>12/18/13</v>
      </c>
      <c r="B1552">
        <v>23.35</v>
      </c>
      <c r="C1552">
        <v>23.4</v>
      </c>
      <c r="D1552" s="1">
        <v>23.15</v>
      </c>
      <c r="E1552">
        <v>23.35</v>
      </c>
      <c r="F1552">
        <v>23.35</v>
      </c>
      <c r="G1552">
        <v>0.56068396146460742</v>
      </c>
      <c r="H1552">
        <v>23.36</v>
      </c>
      <c r="I1552">
        <v>23.683332</v>
      </c>
      <c r="J1552">
        <v>23.766666000000001</v>
      </c>
      <c r="K1552">
        <v>23.8</v>
      </c>
      <c r="L1552">
        <v>23.701923000000001</v>
      </c>
      <c r="M1552">
        <v>40.772193999999999</v>
      </c>
      <c r="N1552" s="1">
        <f>-100*(_xll.FDS($A$1,"P_PRICE_HIGH("&amp;A1552&amp;","&amp;A1552&amp;"-14D,,,,""PRICE"",""INTRA"")") - B1552)/(_xll.FDS($A$1,"P_PRICE_HIGH("&amp;A1552&amp;","&amp;A1552&amp;"-14D,,,,""PRICE"",""INTRA"")") - _xll.FDS($A$1,"P_PRICE_LOW("&amp;A1552&amp;","&amp;A1552&amp;"-14D,,,,""PRICE"",""INTRA"")"))</f>
        <v>-2154.5603348807285</v>
      </c>
      <c r="O1552">
        <v>-541</v>
      </c>
      <c r="P1552">
        <v>1.3879606162177771</v>
      </c>
      <c r="Q1552">
        <v>1.2826436337693961</v>
      </c>
      <c r="R1552">
        <v>8.4322769038390355</v>
      </c>
      <c r="S1552">
        <v>7.7535180921540379</v>
      </c>
      <c r="T1552">
        <v>11.89867700444303</v>
      </c>
      <c r="U1552">
        <v>11.20227559991573</v>
      </c>
      <c r="V1552">
        <v>3.534731260815819</v>
      </c>
      <c r="W1552">
        <v>3.7870506979578309</v>
      </c>
      <c r="X1552">
        <v>48.076808288245793</v>
      </c>
      <c r="Y1552">
        <v>38.866523501133088</v>
      </c>
      <c r="Z1552">
        <v>-0.29330498607780758</v>
      </c>
      <c r="AA1552">
        <v>9.7048789235212993</v>
      </c>
      <c r="AB1552">
        <v>7.5749898062893521</v>
      </c>
      <c r="AC1552">
        <v>10.264758408832019</v>
      </c>
      <c r="AD1552">
        <v>11.04889300524415</v>
      </c>
      <c r="AE1552">
        <v>61.729119119030607</v>
      </c>
    </row>
    <row r="1553" spans="1:31" x14ac:dyDescent="0.25">
      <c r="A1553" t="str">
        <v>12/19/13</v>
      </c>
      <c r="B1553">
        <v>23.05</v>
      </c>
      <c r="C1553">
        <v>23.6</v>
      </c>
      <c r="D1553" s="1">
        <v>22.9</v>
      </c>
      <c r="E1553">
        <v>23.05</v>
      </c>
      <c r="F1553">
        <v>23.05</v>
      </c>
      <c r="G1553">
        <v>0.61010163592107081</v>
      </c>
      <c r="H1553">
        <v>23.28</v>
      </c>
      <c r="I1553">
        <v>23.595832999999999</v>
      </c>
      <c r="J1553">
        <v>23.703333000000001</v>
      </c>
      <c r="K1553">
        <v>23.765000000000001</v>
      </c>
      <c r="L1553">
        <v>23.717307999999999</v>
      </c>
      <c r="M1553">
        <v>34.340004</v>
      </c>
      <c r="N1553" s="1">
        <f>-100*(_xll.FDS($A$1,"P_PRICE_HIGH("&amp;A1553&amp;","&amp;A1553&amp;"-14D,,,,""PRICE"",""INTRA"")") - B1553)/(_xll.FDS($A$1,"P_PRICE_HIGH("&amp;A1553&amp;","&amp;A1553&amp;"-14D,,,,""PRICE"",""INTRA"")") - _xll.FDS($A$1,"P_PRICE_LOW("&amp;A1553&amp;","&amp;A1553&amp;"-14D,,,,""PRICE"",""INTRA"")"))</f>
        <v>-1773.495306460519</v>
      </c>
      <c r="O1553">
        <v>-577</v>
      </c>
      <c r="P1553">
        <v>1.3735729599794571</v>
      </c>
      <c r="Q1553">
        <v>1.268386854339224</v>
      </c>
      <c r="R1553">
        <v>8.3497889909609633</v>
      </c>
      <c r="S1553">
        <v>7.6963360650863439</v>
      </c>
      <c r="T1553">
        <v>11.784087481247569</v>
      </c>
      <c r="U1553">
        <v>11.092833446815691</v>
      </c>
      <c r="V1553">
        <v>3.5735671371302442</v>
      </c>
      <c r="W1553">
        <v>3.8295510168250679</v>
      </c>
      <c r="X1553">
        <v>4.0916558790124942</v>
      </c>
      <c r="Y1553">
        <v>38.868983710338142</v>
      </c>
      <c r="Z1553">
        <v>-0.31389193591504</v>
      </c>
      <c r="AA1553">
        <v>9.9288779206497502</v>
      </c>
      <c r="AB1553">
        <v>7.5400646181512974</v>
      </c>
      <c r="AC1553">
        <v>10.151346339756049</v>
      </c>
      <c r="AD1553">
        <v>10.927307690045319</v>
      </c>
      <c r="AE1553">
        <v>61.891844582164687</v>
      </c>
    </row>
    <row r="1554" spans="1:31" x14ac:dyDescent="0.25">
      <c r="A1554" t="str">
        <v>12/20/13</v>
      </c>
      <c r="B1554">
        <v>23</v>
      </c>
      <c r="C1554">
        <v>23.15</v>
      </c>
      <c r="D1554" s="1">
        <v>22.9</v>
      </c>
      <c r="E1554">
        <v>23</v>
      </c>
      <c r="F1554">
        <v>23</v>
      </c>
      <c r="G1554">
        <v>0.59523923874948315</v>
      </c>
      <c r="H1554">
        <v>23.19</v>
      </c>
      <c r="I1554">
        <v>23.516666000000001</v>
      </c>
      <c r="J1554">
        <v>23.63</v>
      </c>
      <c r="K1554">
        <v>23.7225</v>
      </c>
      <c r="L1554">
        <v>23.725000000000001</v>
      </c>
      <c r="M1554">
        <v>33.394416999999997</v>
      </c>
      <c r="N1554" s="1">
        <f>-100*(_xll.FDS($A$1,"P_PRICE_HIGH("&amp;A1554&amp;","&amp;A1554&amp;"-14D,,,,""PRICE"",""INTRA"")") - B1554)/(_xll.FDS($A$1,"P_PRICE_HIGH("&amp;A1554&amp;","&amp;A1554&amp;"-14D,,,,""PRICE"",""INTRA"")") - _xll.FDS($A$1,"P_PRICE_LOW("&amp;A1554&amp;","&amp;A1554&amp;"-14D,,,,""PRICE"",""INTRA"")"))</f>
        <v>-1723.2571449011</v>
      </c>
      <c r="O1554">
        <v>-588</v>
      </c>
      <c r="P1554">
        <v>1.3684556526354039</v>
      </c>
      <c r="Q1554">
        <v>1.263685655454605</v>
      </c>
      <c r="R1554">
        <v>8.3341042464363397</v>
      </c>
      <c r="S1554">
        <v>7.6800529279163907</v>
      </c>
      <c r="T1554">
        <v>11.742186188096399</v>
      </c>
      <c r="U1554">
        <v>11.063620212928351</v>
      </c>
      <c r="V1554">
        <v>3.5917160468616198</v>
      </c>
      <c r="W1554">
        <v>3.8465940430497261</v>
      </c>
      <c r="X1554">
        <v>4.0281789197415856</v>
      </c>
      <c r="Y1554">
        <v>38.882864403139443</v>
      </c>
      <c r="Z1554">
        <v>-0.27131192497610218</v>
      </c>
      <c r="AA1554">
        <v>9.7253299542769316</v>
      </c>
      <c r="AB1554">
        <v>7.4916432767014829</v>
      </c>
      <c r="AC1554">
        <v>10.10982651594674</v>
      </c>
      <c r="AD1554">
        <v>10.878565796061199</v>
      </c>
      <c r="AE1554">
        <v>61.824135890357837</v>
      </c>
    </row>
    <row r="1555" spans="1:31" x14ac:dyDescent="0.25">
      <c r="A1555" t="str">
        <v>12/23/13</v>
      </c>
      <c r="B1555">
        <v>23.15</v>
      </c>
      <c r="C1555">
        <v>23.2</v>
      </c>
      <c r="D1555" s="1">
        <v>23</v>
      </c>
      <c r="E1555">
        <v>23.15</v>
      </c>
      <c r="F1555">
        <v>23.15</v>
      </c>
      <c r="G1555">
        <v>0.60960621785857005</v>
      </c>
      <c r="H1555">
        <v>23.16</v>
      </c>
      <c r="I1555">
        <v>23.454166000000001</v>
      </c>
      <c r="J1555">
        <v>23.56</v>
      </c>
      <c r="K1555">
        <v>23.682500000000001</v>
      </c>
      <c r="L1555">
        <v>23.723078000000001</v>
      </c>
      <c r="M1555">
        <v>38.835749999999997</v>
      </c>
      <c r="N1555" s="1">
        <f>-100*(_xll.FDS($A$1,"P_PRICE_HIGH("&amp;A1555&amp;","&amp;A1555&amp;"-14D,,,,""PRICE"",""INTRA"")") - B1555)/(_xll.FDS($A$1,"P_PRICE_HIGH("&amp;A1555&amp;","&amp;A1555&amp;"-14D,,,,""PRICE"",""INTRA"")") - _xll.FDS($A$1,"P_PRICE_LOW("&amp;A1555&amp;","&amp;A1555&amp;"-14D,,,,""PRICE"",""INTRA"")"))</f>
        <v>-1897.8978812417824</v>
      </c>
      <c r="O1555">
        <v>-569</v>
      </c>
      <c r="P1555">
        <v>1.373739310584992</v>
      </c>
      <c r="Q1555">
        <v>1.2694852535192189</v>
      </c>
      <c r="R1555">
        <v>8.3488733098262013</v>
      </c>
      <c r="S1555">
        <v>7.6450928476565494</v>
      </c>
      <c r="T1555">
        <v>11.80447836561874</v>
      </c>
      <c r="U1555">
        <v>11.127693613568081</v>
      </c>
      <c r="V1555">
        <v>3.578032762886973</v>
      </c>
      <c r="W1555">
        <v>3.8304132608592871</v>
      </c>
      <c r="X1555">
        <v>36.711596897337387</v>
      </c>
      <c r="Y1555">
        <v>38.845838030150858</v>
      </c>
      <c r="Z1555">
        <v>-0.2948477388931447</v>
      </c>
      <c r="AA1555">
        <v>10.112230856353801</v>
      </c>
      <c r="AB1555">
        <v>7.4895846770231396</v>
      </c>
      <c r="AC1555">
        <v>10.14248154684724</v>
      </c>
      <c r="AD1555">
        <v>10.909390798783219</v>
      </c>
      <c r="AE1555">
        <v>61.879869836824803</v>
      </c>
    </row>
    <row r="1556" spans="1:31" x14ac:dyDescent="0.25">
      <c r="A1556" t="str">
        <v>12/24/13</v>
      </c>
      <c r="B1556">
        <v>23.4</v>
      </c>
      <c r="C1556">
        <v>23.45</v>
      </c>
      <c r="D1556" s="1">
        <v>23.1</v>
      </c>
      <c r="E1556">
        <v>23.4</v>
      </c>
      <c r="F1556">
        <v>23.4</v>
      </c>
      <c r="G1556">
        <v>0.66971187286656675</v>
      </c>
      <c r="H1556">
        <v>23.19</v>
      </c>
      <c r="I1556">
        <v>23.404167000000001</v>
      </c>
      <c r="J1556">
        <v>23.513334</v>
      </c>
      <c r="K1556">
        <v>23.655000000000001</v>
      </c>
      <c r="L1556">
        <v>23.705769</v>
      </c>
      <c r="M1556">
        <v>46.65746</v>
      </c>
      <c r="N1556" s="1">
        <f>-100*(_xll.FDS($A$1,"P_PRICE_HIGH("&amp;A1556&amp;","&amp;A1556&amp;"-14D,,,,""PRICE"",""INTRA"")") - B1556)/(_xll.FDS($A$1,"P_PRICE_HIGH("&amp;A1556&amp;","&amp;A1556&amp;"-14D,,,,""PRICE"",""INTRA"")") - _xll.FDS($A$1,"P_PRICE_LOW("&amp;A1556&amp;","&amp;A1556&amp;"-14D,,,,""PRICE"",""INTRA"")"))</f>
        <v>-1906.1211494069898</v>
      </c>
      <c r="O1556">
        <v>-521</v>
      </c>
      <c r="P1556">
        <v>1.388617873253333</v>
      </c>
      <c r="Q1556">
        <v>1.283364122982948</v>
      </c>
      <c r="R1556">
        <v>8.4268316585848275</v>
      </c>
      <c r="S1556">
        <v>7.717478090587095</v>
      </c>
      <c r="T1556">
        <v>11.86745677699807</v>
      </c>
      <c r="U1556">
        <v>11.192010351840519</v>
      </c>
      <c r="V1556">
        <v>3.5397631903372129</v>
      </c>
      <c r="W1556">
        <v>3.7882940488253731</v>
      </c>
      <c r="X1556">
        <v>99.637213716149233</v>
      </c>
      <c r="Y1556">
        <v>38.84555237816236</v>
      </c>
      <c r="Z1556">
        <v>-0.29626841435404749</v>
      </c>
      <c r="AA1556">
        <v>9.5257016781603916</v>
      </c>
      <c r="AB1556">
        <v>7.4893426161127516</v>
      </c>
      <c r="AC1556">
        <v>10.255041539104511</v>
      </c>
      <c r="AD1556">
        <v>11.02691077318228</v>
      </c>
      <c r="AE1556">
        <v>61.711520052693153</v>
      </c>
    </row>
    <row r="1557" spans="1:31" x14ac:dyDescent="0.25">
      <c r="A1557" t="str">
        <v>12/27/13</v>
      </c>
      <c r="B1557">
        <v>23.45</v>
      </c>
      <c r="C1557">
        <v>23.5</v>
      </c>
      <c r="D1557" s="1">
        <v>23.3</v>
      </c>
      <c r="E1557">
        <v>23.45</v>
      </c>
      <c r="F1557">
        <v>23.45</v>
      </c>
      <c r="G1557">
        <v>0.66983804476464692</v>
      </c>
      <c r="H1557">
        <v>23.21</v>
      </c>
      <c r="I1557">
        <v>23.358333999999999</v>
      </c>
      <c r="J1557">
        <v>23.48</v>
      </c>
      <c r="K1557">
        <v>23.627500000000001</v>
      </c>
      <c r="L1557">
        <v>23.690384000000002</v>
      </c>
      <c r="M1557">
        <v>48.087314999999997</v>
      </c>
      <c r="N1557" s="1">
        <f>-100*(_xll.FDS($A$1,"P_PRICE_HIGH("&amp;A1557&amp;","&amp;A1557&amp;"-14D,,,,""PRICE"",""INTRA"")") - B1557)/(_xll.FDS($A$1,"P_PRICE_HIGH("&amp;A1557&amp;","&amp;A1557&amp;"-14D,,,,""PRICE"",""INTRA"")") - _xll.FDS($A$1,"P_PRICE_LOW("&amp;A1557&amp;","&amp;A1557&amp;"-14D,,,,""PRICE"",""INTRA"")"))</f>
        <v>-1906.1171694658931</v>
      </c>
      <c r="O1557">
        <v>-513</v>
      </c>
      <c r="P1557">
        <v>1.390709468959451</v>
      </c>
      <c r="Q1557">
        <v>1.2855021086881939</v>
      </c>
      <c r="R1557">
        <v>8.4512505516495118</v>
      </c>
      <c r="S1557">
        <v>7.7380724460710173</v>
      </c>
      <c r="T1557">
        <v>11.85704733794117</v>
      </c>
      <c r="U1557">
        <v>11.17735389813941</v>
      </c>
      <c r="V1557">
        <v>3.5299632796512239</v>
      </c>
      <c r="W1557">
        <v>3.7786007284134242</v>
      </c>
      <c r="X1557">
        <v>23.005222401588568</v>
      </c>
      <c r="Y1557">
        <v>38.819097271394128</v>
      </c>
      <c r="Z1557">
        <v>-0.19050104812939889</v>
      </c>
      <c r="AA1557">
        <v>9.5121615310581706</v>
      </c>
      <c r="AB1557">
        <v>7.5972285545071738</v>
      </c>
      <c r="AC1557">
        <v>10.273959789213899</v>
      </c>
      <c r="AD1557">
        <v>11.056108267935031</v>
      </c>
      <c r="AE1557">
        <v>61.613987770856482</v>
      </c>
    </row>
    <row r="1558" spans="1:31" x14ac:dyDescent="0.25">
      <c r="A1558" t="str">
        <v>12/30/13</v>
      </c>
      <c r="B1558">
        <v>23.45</v>
      </c>
      <c r="C1558">
        <v>23.6</v>
      </c>
      <c r="D1558" s="1">
        <v>23.35</v>
      </c>
      <c r="E1558">
        <v>23.45</v>
      </c>
      <c r="F1558">
        <v>23.45</v>
      </c>
      <c r="G1558">
        <v>0.66983804476464692</v>
      </c>
      <c r="H1558">
        <v>23.29</v>
      </c>
      <c r="I1558">
        <v>23.316668</v>
      </c>
      <c r="J1558">
        <v>23.45</v>
      </c>
      <c r="K1558">
        <v>23.6</v>
      </c>
      <c r="L1558">
        <v>23.673076999999999</v>
      </c>
      <c r="M1558">
        <v>48.087314999999997</v>
      </c>
      <c r="N1558" s="1">
        <f>-100*(_xll.FDS($A$1,"P_PRICE_HIGH("&amp;A1558&amp;","&amp;A1558&amp;"-14D,,,,""PRICE"",""INTRA"")") - B1558)/(_xll.FDS($A$1,"P_PRICE_HIGH("&amp;A1558&amp;","&amp;A1558&amp;"-14D,,,,""PRICE"",""INTRA"")") - _xll.FDS($A$1,"P_PRICE_LOW("&amp;A1558&amp;","&amp;A1558&amp;"-14D,,,,""PRICE"",""INTRA"")"))</f>
        <v>-1906.1171694658931</v>
      </c>
      <c r="O1558">
        <v>-532</v>
      </c>
      <c r="P1558">
        <v>1.389471871765275</v>
      </c>
      <c r="Q1558">
        <v>1.2841457068739071</v>
      </c>
      <c r="R1558">
        <v>8.4202431127890378</v>
      </c>
      <c r="S1558">
        <v>7.6791032657588794</v>
      </c>
      <c r="T1558">
        <v>11.8245728270543</v>
      </c>
      <c r="U1558">
        <v>11.159116821876109</v>
      </c>
      <c r="V1558">
        <v>3.5342563010827619</v>
      </c>
      <c r="W1558">
        <v>3.780751709796649</v>
      </c>
      <c r="X1558">
        <v>8.4461084896608547</v>
      </c>
      <c r="Y1558">
        <v>38.806257882159763</v>
      </c>
      <c r="Z1558">
        <v>-0.16307166066513171</v>
      </c>
      <c r="AA1558">
        <v>9.3415448500615774</v>
      </c>
      <c r="AB1558">
        <v>7.5984253089645186</v>
      </c>
      <c r="AC1558">
        <v>10.26430338501604</v>
      </c>
      <c r="AD1558">
        <v>11.04464145097856</v>
      </c>
      <c r="AE1558">
        <v>61.618225967719503</v>
      </c>
    </row>
    <row r="1559" spans="1:31" x14ac:dyDescent="0.25">
      <c r="A1559" t="str">
        <v>12/31/13</v>
      </c>
      <c r="B1559">
        <v>23.45</v>
      </c>
      <c r="C1559">
        <v>23.6</v>
      </c>
      <c r="D1559" s="1">
        <v>23.45</v>
      </c>
      <c r="E1559">
        <v>23.55</v>
      </c>
      <c r="F1559">
        <v>23.55</v>
      </c>
      <c r="G1559">
        <v>0.65882838212561567</v>
      </c>
      <c r="H1559">
        <v>23.38</v>
      </c>
      <c r="I1559">
        <v>23.3125</v>
      </c>
      <c r="J1559">
        <v>23.413333999999999</v>
      </c>
      <c r="K1559">
        <v>23.567499999999999</v>
      </c>
      <c r="L1559">
        <v>23.661539999999999</v>
      </c>
      <c r="M1559">
        <v>48.087314999999997</v>
      </c>
      <c r="N1559" s="1">
        <f>-100*(_xll.FDS($A$1,"P_PRICE_HIGH("&amp;A1559&amp;","&amp;A1559&amp;"-14D,,,,""PRICE"",""INTRA"")") - B1559)/(_xll.FDS($A$1,"P_PRICE_HIGH("&amp;A1559&amp;","&amp;A1559&amp;"-14D,,,,""PRICE"",""INTRA"")") - _xll.FDS($A$1,"P_PRICE_LOW("&amp;A1559&amp;","&amp;A1559&amp;"-14D,,,,""PRICE"",""INTRA"")"))</f>
        <v>-1906.1171694658931</v>
      </c>
      <c r="O1559">
        <v>-508</v>
      </c>
      <c r="P1559">
        <v>1.3927204546420091</v>
      </c>
      <c r="Q1559">
        <v>1.287072979116072</v>
      </c>
      <c r="R1559">
        <v>8.4330026668948808</v>
      </c>
      <c r="S1559">
        <v>7.6901751636465292</v>
      </c>
      <c r="T1559">
        <v>11.846512143145279</v>
      </c>
      <c r="U1559">
        <v>11.18110644791339</v>
      </c>
      <c r="V1559">
        <v>3.5283848668090592</v>
      </c>
      <c r="W1559">
        <v>3.7732476808769451</v>
      </c>
      <c r="X1559">
        <v>69.79051106542984</v>
      </c>
      <c r="Y1559">
        <v>38.7889371979728</v>
      </c>
      <c r="Z1559">
        <v>-0.10468965765445661</v>
      </c>
      <c r="AA1559">
        <v>9.5693532954300391</v>
      </c>
      <c r="AB1559">
        <v>7.5973718136065056</v>
      </c>
      <c r="AC1559">
        <v>10.279987024058229</v>
      </c>
      <c r="AD1559">
        <v>11.06099586066644</v>
      </c>
      <c r="AE1559">
        <v>61.651391560666433</v>
      </c>
    </row>
    <row r="1560" spans="1:31" x14ac:dyDescent="0.25">
      <c r="A1560" t="str">
        <v>1/02/14</v>
      </c>
      <c r="B1560">
        <v>23.5</v>
      </c>
      <c r="C1560">
        <v>23.65</v>
      </c>
      <c r="D1560" s="1">
        <v>23.35</v>
      </c>
      <c r="E1560">
        <v>23.55</v>
      </c>
      <c r="F1560">
        <v>23.55</v>
      </c>
      <c r="G1560">
        <v>0.65147372400951542</v>
      </c>
      <c r="H1560">
        <v>23.45</v>
      </c>
      <c r="I1560">
        <v>23.316668</v>
      </c>
      <c r="J1560">
        <v>23.38</v>
      </c>
      <c r="K1560">
        <v>23.532499999999999</v>
      </c>
      <c r="L1560">
        <v>23.648077000000001</v>
      </c>
      <c r="M1560">
        <v>49.768999999999998</v>
      </c>
      <c r="N1560" s="1">
        <f>-100*(_xll.FDS($A$1,"P_PRICE_HIGH("&amp;A1560&amp;","&amp;A1560&amp;"-14D,,,,""PRICE"",""INTRA"")") - B1560)/(_xll.FDS($A$1,"P_PRICE_HIGH("&amp;A1560&amp;","&amp;A1560&amp;"-14D,,,,""PRICE"",""INTRA"")") - _xll.FDS($A$1,"P_PRICE_LOW("&amp;A1560&amp;","&amp;A1560&amp;"-14D,,,,""PRICE"",""INTRA"")"))</f>
        <v>-2167.9340891691922</v>
      </c>
      <c r="O1560">
        <v>-507</v>
      </c>
      <c r="P1560">
        <v>1.395687796256897</v>
      </c>
      <c r="Q1560">
        <v>1.28937264986723</v>
      </c>
      <c r="R1560">
        <v>8.4464923877977185</v>
      </c>
      <c r="S1560">
        <v>7.7114457111466148</v>
      </c>
      <c r="T1560">
        <v>11.848302731435121</v>
      </c>
      <c r="U1560">
        <v>11.17837238329246</v>
      </c>
      <c r="V1560">
        <v>3.5225736705614392</v>
      </c>
      <c r="W1560">
        <v>3.7675772477959719</v>
      </c>
      <c r="X1560">
        <v>14.420420148910139</v>
      </c>
      <c r="Y1560">
        <v>38.794139574572149</v>
      </c>
      <c r="Z1560">
        <v>-8.8305328412938922E-2</v>
      </c>
      <c r="AA1560">
        <v>9.5108275348346396</v>
      </c>
      <c r="AB1560">
        <v>7.5250030311815079</v>
      </c>
      <c r="AC1560">
        <v>10.29766131094401</v>
      </c>
      <c r="AD1560">
        <v>11.07486450476779</v>
      </c>
      <c r="AE1560">
        <v>61.699031708987647</v>
      </c>
    </row>
    <row r="1561" spans="1:31" x14ac:dyDescent="0.25">
      <c r="A1561" t="str">
        <v>1/03/14</v>
      </c>
      <c r="B1561">
        <v>23</v>
      </c>
      <c r="C1561">
        <v>23.4</v>
      </c>
      <c r="D1561" s="1">
        <v>22.95</v>
      </c>
      <c r="E1561">
        <v>23</v>
      </c>
      <c r="F1561">
        <v>23</v>
      </c>
      <c r="G1561">
        <v>0.7899751996302502</v>
      </c>
      <c r="H1561">
        <v>23.37</v>
      </c>
      <c r="I1561">
        <v>23.279167000000001</v>
      </c>
      <c r="J1561">
        <v>23.316668</v>
      </c>
      <c r="K1561">
        <v>23.477499999999999</v>
      </c>
      <c r="L1561">
        <v>23.611537999999999</v>
      </c>
      <c r="M1561">
        <v>36.896984000000003</v>
      </c>
      <c r="N1561" s="1">
        <f>-100*(_xll.FDS($A$1,"P_PRICE_HIGH("&amp;A1561&amp;","&amp;A1561&amp;"-14D,,,,""PRICE"",""INTRA"")") - B1561)/(_xll.FDS($A$1,"P_PRICE_HIGH("&amp;A1561&amp;","&amp;A1561&amp;"-14D,,,,""PRICE"",""INTRA"")") - _xll.FDS($A$1,"P_PRICE_LOW("&amp;A1561&amp;","&amp;A1561&amp;"-14D,,,,""PRICE"",""INTRA"")"))</f>
        <v>-2415.8265377981502</v>
      </c>
      <c r="O1561">
        <v>-555</v>
      </c>
      <c r="P1561">
        <v>1.3624705310774881</v>
      </c>
      <c r="Q1561">
        <v>1.2582110458948941</v>
      </c>
      <c r="R1561">
        <v>8.2805870806359589</v>
      </c>
      <c r="S1561">
        <v>7.5623909917801253</v>
      </c>
      <c r="T1561">
        <v>11.66397341345877</v>
      </c>
      <c r="U1561">
        <v>11.028016439927811</v>
      </c>
      <c r="V1561">
        <v>3.6054679549635851</v>
      </c>
      <c r="W1561">
        <v>3.8591149448649271</v>
      </c>
      <c r="X1561">
        <v>0.52296267570787724</v>
      </c>
      <c r="Y1561">
        <v>38.779870780749697</v>
      </c>
      <c r="Z1561">
        <v>-1.7528209599782109E-2</v>
      </c>
      <c r="AA1561">
        <v>10.141679993801089</v>
      </c>
      <c r="AB1561">
        <v>7.5993478018561973</v>
      </c>
      <c r="AC1561">
        <v>10.05008628852932</v>
      </c>
      <c r="AD1561">
        <v>10.817197946298981</v>
      </c>
      <c r="AE1561">
        <v>61.815168385679399</v>
      </c>
    </row>
    <row r="1562" spans="1:31" x14ac:dyDescent="0.25">
      <c r="A1562" t="str">
        <v>1/06/14</v>
      </c>
      <c r="B1562">
        <v>22.85</v>
      </c>
      <c r="C1562">
        <v>22.95</v>
      </c>
      <c r="D1562" s="1">
        <v>22.75</v>
      </c>
      <c r="E1562">
        <v>22.85</v>
      </c>
      <c r="F1562">
        <v>22.85</v>
      </c>
      <c r="G1562">
        <v>0.79078309067300034</v>
      </c>
      <c r="H1562">
        <v>23.25</v>
      </c>
      <c r="I1562">
        <v>23.241667</v>
      </c>
      <c r="J1562">
        <v>23.273333000000001</v>
      </c>
      <c r="K1562">
        <v>23.422499999999999</v>
      </c>
      <c r="L1562">
        <v>23.569230999999998</v>
      </c>
      <c r="M1562">
        <v>34.051662</v>
      </c>
      <c r="N1562" s="1">
        <f>-100*(_xll.FDS($A$1,"P_PRICE_HIGH("&amp;A1562&amp;","&amp;A1562&amp;"-14D,,,,""PRICE"",""INTRA"")") - B1562)/(_xll.FDS($A$1,"P_PRICE_HIGH("&amp;A1562&amp;","&amp;A1562&amp;"-14D,,,,""PRICE"",""INTRA"")") - _xll.FDS($A$1,"P_PRICE_LOW("&amp;A1562&amp;","&amp;A1562&amp;"-14D,,,,""PRICE"",""INTRA"")"))</f>
        <v>-2600.6566396024637</v>
      </c>
      <c r="O1562">
        <v>-589</v>
      </c>
      <c r="P1562">
        <v>1.355860800368875</v>
      </c>
      <c r="Q1562">
        <v>1.2504672453884891</v>
      </c>
      <c r="R1562">
        <v>8.2362742956767807</v>
      </c>
      <c r="S1562">
        <v>7.5610423578521662</v>
      </c>
      <c r="T1562">
        <v>11.65631664316124</v>
      </c>
      <c r="U1562">
        <v>11.044791576803361</v>
      </c>
      <c r="V1562">
        <v>3.6269799142890271</v>
      </c>
      <c r="W1562">
        <v>3.888149255110239</v>
      </c>
      <c r="X1562">
        <v>6.9330891037971369</v>
      </c>
      <c r="Y1562">
        <v>38.826328943815867</v>
      </c>
      <c r="Z1562">
        <v>0.13352240050428141</v>
      </c>
      <c r="AA1562">
        <v>10.476558145057149</v>
      </c>
      <c r="AB1562">
        <v>7.5565633481017063</v>
      </c>
      <c r="AC1562">
        <v>9.988153534529129</v>
      </c>
      <c r="AD1562">
        <v>10.749808451777289</v>
      </c>
      <c r="AE1562">
        <v>62.04641190533453</v>
      </c>
    </row>
    <row r="1563" spans="1:31" x14ac:dyDescent="0.25">
      <c r="A1563" t="str">
        <v>1/07/14</v>
      </c>
      <c r="B1563">
        <v>22.9</v>
      </c>
      <c r="C1563">
        <v>22.95</v>
      </c>
      <c r="D1563" s="1">
        <v>22.8</v>
      </c>
      <c r="E1563">
        <v>22.85</v>
      </c>
      <c r="F1563">
        <v>22.85</v>
      </c>
      <c r="G1563">
        <v>0.79727865336897841</v>
      </c>
      <c r="H1563">
        <v>23.14</v>
      </c>
      <c r="I1563">
        <v>23.212499999999999</v>
      </c>
      <c r="J1563">
        <v>23.236666</v>
      </c>
      <c r="K1563">
        <v>23.372499999999999</v>
      </c>
      <c r="L1563">
        <v>23.526921999999999</v>
      </c>
      <c r="M1563">
        <v>35.828094</v>
      </c>
      <c r="N1563" s="1">
        <f>-100*(_xll.FDS($A$1,"P_PRICE_HIGH("&amp;A1563&amp;","&amp;A1563&amp;"-14D,,,,""PRICE"",""INTRA"")") - B1563)/(_xll.FDS($A$1,"P_PRICE_HIGH("&amp;A1563&amp;","&amp;A1563&amp;"-14D,,,,""PRICE"",""INTRA"")") - _xll.FDS($A$1,"P_PRICE_LOW("&amp;A1563&amp;","&amp;A1563&amp;"-14D,,,,""PRICE"",""INTRA"")"))</f>
        <v>-2600.6510936598747</v>
      </c>
      <c r="O1563">
        <v>-607</v>
      </c>
      <c r="P1563">
        <v>1.3566730877802911</v>
      </c>
      <c r="Q1563">
        <v>1.2513871326161861</v>
      </c>
      <c r="R1563">
        <v>8.2719037257889383</v>
      </c>
      <c r="S1563">
        <v>7.5979011672479553</v>
      </c>
      <c r="T1563">
        <v>11.70915680327462</v>
      </c>
      <c r="U1563">
        <v>11.059653586417991</v>
      </c>
      <c r="V1563">
        <v>3.6245795911603391</v>
      </c>
      <c r="W1563">
        <v>3.8861925214304081</v>
      </c>
      <c r="X1563">
        <v>16.931895577074432</v>
      </c>
      <c r="Y1563">
        <v>38.887411072055002</v>
      </c>
      <c r="Z1563">
        <v>4.9350064047229927E-2</v>
      </c>
      <c r="AA1563">
        <v>10.577880600385781</v>
      </c>
      <c r="AB1563">
        <v>7.4819981408066978</v>
      </c>
      <c r="AC1563">
        <v>10.00925887832155</v>
      </c>
      <c r="AD1563">
        <v>10.76628211506255</v>
      </c>
      <c r="AE1563">
        <v>62.010985064742329</v>
      </c>
    </row>
    <row r="1564" spans="1:31" x14ac:dyDescent="0.25">
      <c r="A1564" t="str">
        <v>1/08/14</v>
      </c>
      <c r="B1564">
        <v>23.2</v>
      </c>
      <c r="C1564">
        <v>23.2</v>
      </c>
      <c r="D1564" s="1">
        <v>22.95</v>
      </c>
      <c r="E1564">
        <v>23.15</v>
      </c>
      <c r="F1564">
        <v>23.15</v>
      </c>
      <c r="G1564">
        <v>0.85642626045612458</v>
      </c>
      <c r="H1564">
        <v>23.09</v>
      </c>
      <c r="I1564">
        <v>23.2</v>
      </c>
      <c r="J1564">
        <v>23.22</v>
      </c>
      <c r="K1564">
        <v>23.3325</v>
      </c>
      <c r="L1564">
        <v>23.496155000000002</v>
      </c>
      <c r="M1564">
        <v>45.341560000000001</v>
      </c>
      <c r="N1564" s="1">
        <f>-100*(_xll.FDS($A$1,"P_PRICE_HIGH("&amp;A1564&amp;","&amp;A1564&amp;"-14D,,,,""PRICE"",""INTRA"")") - B1564)/(_xll.FDS($A$1,"P_PRICE_HIGH("&amp;A1564&amp;","&amp;A1564&amp;"-14D,,,,""PRICE"",""INTRA"")") - _xll.FDS($A$1,"P_PRICE_LOW("&amp;A1564&amp;","&amp;A1564&amp;"-14D,,,,""PRICE"",""INTRA"")"))</f>
        <v>-2600.6178180043444</v>
      </c>
      <c r="O1564">
        <v>-578</v>
      </c>
      <c r="P1564">
        <v>1.3740629956410291</v>
      </c>
      <c r="Q1564">
        <v>1.2669757823868371</v>
      </c>
      <c r="R1564">
        <v>8.3764734026770196</v>
      </c>
      <c r="S1564">
        <v>7.6791786729389164</v>
      </c>
      <c r="T1564">
        <v>11.785965497799721</v>
      </c>
      <c r="U1564">
        <v>11.152045195617911</v>
      </c>
      <c r="V1564">
        <v>3.5785609191550019</v>
      </c>
      <c r="W1564">
        <v>3.83891051020737</v>
      </c>
      <c r="X1564">
        <v>84.174890246203589</v>
      </c>
      <c r="Y1564">
        <v>38.882959343561481</v>
      </c>
      <c r="Z1564">
        <v>2.4011304700489389E-2</v>
      </c>
      <c r="AA1564">
        <v>10.01170910349467</v>
      </c>
      <c r="AB1564">
        <v>7.5039627822416239</v>
      </c>
      <c r="AC1564">
        <v>10.13168058054066</v>
      </c>
      <c r="AD1564">
        <v>10.901231875454879</v>
      </c>
      <c r="AE1564">
        <v>62.05841652374783</v>
      </c>
    </row>
    <row r="1565" spans="1:31" x14ac:dyDescent="0.25">
      <c r="A1565" t="str">
        <v>1/09/14</v>
      </c>
      <c r="B1565">
        <v>22.95</v>
      </c>
      <c r="C1565">
        <v>23.25</v>
      </c>
      <c r="D1565" s="1">
        <v>22.85</v>
      </c>
      <c r="E1565">
        <v>22.95</v>
      </c>
      <c r="F1565">
        <v>22.95</v>
      </c>
      <c r="G1565">
        <v>0.87910513831770609</v>
      </c>
      <c r="H1565">
        <v>22.98</v>
      </c>
      <c r="I1565">
        <v>23.191668</v>
      </c>
      <c r="J1565">
        <v>23.196667000000001</v>
      </c>
      <c r="K1565">
        <v>23.28</v>
      </c>
      <c r="L1565">
        <v>23.451923000000001</v>
      </c>
      <c r="M1565">
        <v>40.017451999999999</v>
      </c>
      <c r="N1565" s="1">
        <f>-100*(_xll.FDS($A$1,"P_PRICE_HIGH("&amp;A1565&amp;","&amp;A1565&amp;"-14D,,,,""PRICE"",""INTRA"")") - B1565)/(_xll.FDS($A$1,"P_PRICE_HIGH("&amp;A1565&amp;","&amp;A1565&amp;"-14D,,,,""PRICE"",""INTRA"")") - _xll.FDS($A$1,"P_PRICE_LOW("&amp;A1565&amp;","&amp;A1565&amp;"-14D,,,,""PRICE"",""INTRA"")"))</f>
        <v>-2600.6455477172863</v>
      </c>
      <c r="O1565">
        <v>-605</v>
      </c>
      <c r="P1565">
        <v>1.3614442575172501</v>
      </c>
      <c r="Q1565">
        <v>1.2552552092108531</v>
      </c>
      <c r="R1565">
        <v>8.3034417177545574</v>
      </c>
      <c r="S1565">
        <v>7.6694633263642649</v>
      </c>
      <c r="T1565">
        <v>11.700149300586689</v>
      </c>
      <c r="U1565">
        <v>11.081300630408011</v>
      </c>
      <c r="V1565">
        <v>3.6120666878812289</v>
      </c>
      <c r="W1565">
        <v>3.8734889354333482</v>
      </c>
      <c r="X1565">
        <v>9.9907178830909729</v>
      </c>
      <c r="Y1565">
        <v>38.866095150651617</v>
      </c>
      <c r="Z1565">
        <v>-7.2081011138236645E-2</v>
      </c>
      <c r="AA1565">
        <v>10.180249147693081</v>
      </c>
      <c r="AB1565">
        <v>7.4679976321461572</v>
      </c>
      <c r="AC1565">
        <v>10.03729014753973</v>
      </c>
      <c r="AD1565">
        <v>10.79741837525334</v>
      </c>
      <c r="AE1565">
        <v>62.24604930973436</v>
      </c>
    </row>
    <row r="1566" spans="1:31" x14ac:dyDescent="0.25">
      <c r="A1566" t="str">
        <v>1/10/14</v>
      </c>
      <c r="B1566">
        <v>23.05</v>
      </c>
      <c r="C1566">
        <v>23.15</v>
      </c>
      <c r="D1566" s="1">
        <v>22.9</v>
      </c>
      <c r="E1566">
        <v>23.05</v>
      </c>
      <c r="F1566">
        <v>23.05</v>
      </c>
      <c r="G1566">
        <v>0.89137175372032673</v>
      </c>
      <c r="H1566">
        <v>22.99</v>
      </c>
      <c r="I1566">
        <v>23.195833</v>
      </c>
      <c r="J1566">
        <v>23.183332</v>
      </c>
      <c r="K1566">
        <v>23.234999999999999</v>
      </c>
      <c r="L1566">
        <v>23.407692000000001</v>
      </c>
      <c r="M1566">
        <v>42.905403</v>
      </c>
      <c r="N1566" s="1">
        <f>-100*(_xll.FDS($A$1,"P_PRICE_HIGH("&amp;A1566&amp;","&amp;A1566&amp;"-14D,,,,""PRICE"",""INTRA"")") - B1566)/(_xll.FDS($A$1,"P_PRICE_HIGH("&amp;A1566&amp;","&amp;A1566&amp;"-14D,,,,""PRICE"",""INTRA"")") - _xll.FDS($A$1,"P_PRICE_LOW("&amp;A1566&amp;","&amp;A1566&amp;"-14D,,,,""PRICE"",""INTRA"")"))</f>
        <v>-2600.6344558321098</v>
      </c>
      <c r="O1566">
        <v>-588</v>
      </c>
      <c r="P1566">
        <v>1.364236714844085</v>
      </c>
      <c r="Q1566">
        <v>1.2578334106536151</v>
      </c>
      <c r="R1566">
        <v>8.3154533253767617</v>
      </c>
      <c r="S1566">
        <v>7.6909763612936048</v>
      </c>
      <c r="T1566">
        <v>11.6988569175734</v>
      </c>
      <c r="U1566">
        <v>11.08561472747326</v>
      </c>
      <c r="V1566">
        <v>3.6011543955592251</v>
      </c>
      <c r="W1566">
        <v>3.862294997484002</v>
      </c>
      <c r="X1566">
        <v>74.160692000810883</v>
      </c>
      <c r="Y1566">
        <v>38.865306604575352</v>
      </c>
      <c r="Z1566">
        <v>-0.1074639969957281</v>
      </c>
      <c r="AA1566">
        <v>10.163432843148319</v>
      </c>
      <c r="AB1566">
        <v>7.3845113125561097</v>
      </c>
      <c r="AC1566">
        <v>10.0665491052143</v>
      </c>
      <c r="AD1566">
        <v>10.82198525252633</v>
      </c>
      <c r="AE1566">
        <v>62.173677824549742</v>
      </c>
    </row>
    <row r="1567" spans="1:31" x14ac:dyDescent="0.25">
      <c r="A1567" t="str">
        <v>1/13/14</v>
      </c>
      <c r="B1567">
        <v>23.1</v>
      </c>
      <c r="C1567">
        <v>23.3</v>
      </c>
      <c r="D1567" s="1">
        <v>22.9</v>
      </c>
      <c r="E1567">
        <v>23.1</v>
      </c>
      <c r="F1567">
        <v>23.1</v>
      </c>
      <c r="G1567">
        <v>0.79906620482518875</v>
      </c>
      <c r="H1567">
        <v>23.04</v>
      </c>
      <c r="I1567">
        <v>23.191668</v>
      </c>
      <c r="J1567">
        <v>23.166665999999999</v>
      </c>
      <c r="K1567">
        <v>23.215</v>
      </c>
      <c r="L1567">
        <v>23.369230000000002</v>
      </c>
      <c r="M1567">
        <v>44.348182999999999</v>
      </c>
      <c r="N1567" s="1">
        <f>-100*(_xll.FDS($A$1,"P_PRICE_HIGH("&amp;A1567&amp;","&amp;A1567&amp;"-14D,,,,""PRICE"",""INTRA"")") - B1567)/(_xll.FDS($A$1,"P_PRICE_HIGH("&amp;A1567&amp;","&amp;A1567&amp;"-14D,,,,""PRICE"",""INTRA"")") - _xll.FDS($A$1,"P_PRICE_LOW("&amp;A1567&amp;","&amp;A1567&amp;"-14D,,,,""PRICE"",""INTRA"")"))</f>
        <v>-2600.6289098895218</v>
      </c>
      <c r="O1567">
        <v>-592</v>
      </c>
      <c r="P1567">
        <v>1.3649957582930849</v>
      </c>
      <c r="Q1567">
        <v>1.2584212819065701</v>
      </c>
      <c r="R1567">
        <v>8.338828227024031</v>
      </c>
      <c r="S1567">
        <v>7.7109465210660142</v>
      </c>
      <c r="T1567">
        <v>11.75528705935705</v>
      </c>
      <c r="U1567">
        <v>11.128285792167571</v>
      </c>
      <c r="V1567">
        <v>3.6000652660166539</v>
      </c>
      <c r="W1567">
        <v>3.8625758322176029</v>
      </c>
      <c r="X1567">
        <v>49.235163644270763</v>
      </c>
      <c r="Y1567">
        <v>38.891599301210803</v>
      </c>
      <c r="Z1567">
        <v>4.5506480066194163E-2</v>
      </c>
      <c r="AA1567">
        <v>10.172815454856391</v>
      </c>
      <c r="AB1567">
        <v>7.3688985449017377</v>
      </c>
      <c r="AC1567">
        <v>10.07362643994027</v>
      </c>
      <c r="AD1567">
        <v>10.831590693572259</v>
      </c>
      <c r="AE1567">
        <v>62.21077003740745</v>
      </c>
    </row>
    <row r="1568" spans="1:31" x14ac:dyDescent="0.25">
      <c r="A1568" t="str">
        <v>1/14/14</v>
      </c>
      <c r="B1568">
        <v>23</v>
      </c>
      <c r="C1568">
        <v>23.05</v>
      </c>
      <c r="D1568" s="1">
        <v>22.8</v>
      </c>
      <c r="E1568">
        <v>23</v>
      </c>
      <c r="F1568">
        <v>23</v>
      </c>
      <c r="G1568">
        <v>0.80243470096236591</v>
      </c>
      <c r="H1568">
        <v>23.06</v>
      </c>
      <c r="I1568">
        <v>23.158332999999999</v>
      </c>
      <c r="J1568">
        <v>23.163333999999999</v>
      </c>
      <c r="K1568">
        <v>23.192499999999999</v>
      </c>
      <c r="L1568">
        <v>23.332692999999999</v>
      </c>
      <c r="M1568">
        <v>42.059013</v>
      </c>
      <c r="N1568" s="1">
        <f>-100*(_xll.FDS($A$1,"P_PRICE_HIGH("&amp;A1568&amp;","&amp;A1568&amp;"-14D,,,,""PRICE"",""INTRA"")") - B1568)/(_xll.FDS($A$1,"P_PRICE_HIGH("&amp;A1568&amp;","&amp;A1568&amp;"-14D,,,,""PRICE"",""INTRA"")") - _xll.FDS($A$1,"P_PRICE_LOW("&amp;A1568&amp;","&amp;A1568&amp;"-14D,,,,""PRICE"",""INTRA"")"))</f>
        <v>-2600.6400017746978</v>
      </c>
      <c r="O1568">
        <v>-616</v>
      </c>
      <c r="P1568">
        <v>1.358755055932237</v>
      </c>
      <c r="Q1568">
        <v>1.252597851616734</v>
      </c>
      <c r="R1568">
        <v>8.3034394607723385</v>
      </c>
      <c r="S1568">
        <v>7.6785560704407914</v>
      </c>
      <c r="T1568">
        <v>11.73354044216387</v>
      </c>
      <c r="U1568">
        <v>11.10178161328996</v>
      </c>
      <c r="V1568">
        <v>3.6162906809030368</v>
      </c>
      <c r="W1568">
        <v>3.880080613901657</v>
      </c>
      <c r="X1568">
        <v>20.855316819949159</v>
      </c>
      <c r="Y1568">
        <v>38.881662289774788</v>
      </c>
      <c r="Z1568">
        <v>7.8154551283344462E-2</v>
      </c>
      <c r="AA1568">
        <v>10.37279625688325</v>
      </c>
      <c r="AB1568">
        <v>7.3812331845774963</v>
      </c>
      <c r="AC1568">
        <v>10.0258378724218</v>
      </c>
      <c r="AD1568">
        <v>10.78155343635262</v>
      </c>
      <c r="AE1568">
        <v>62.383944598910979</v>
      </c>
    </row>
    <row r="1569" spans="1:31" x14ac:dyDescent="0.25">
      <c r="A1569" t="str">
        <v>1/15/14</v>
      </c>
      <c r="B1569">
        <v>23.1</v>
      </c>
      <c r="C1569">
        <v>23.2</v>
      </c>
      <c r="D1569" s="1">
        <v>22.95</v>
      </c>
      <c r="E1569">
        <v>23.1</v>
      </c>
      <c r="F1569">
        <v>23.1</v>
      </c>
      <c r="G1569">
        <v>0.81100953162945888</v>
      </c>
      <c r="H1569">
        <v>23.04</v>
      </c>
      <c r="I1569">
        <v>23.129168</v>
      </c>
      <c r="J1569">
        <v>23.17</v>
      </c>
      <c r="K1569">
        <v>23.175000000000001</v>
      </c>
      <c r="L1569">
        <v>23.301924</v>
      </c>
      <c r="M1569">
        <v>45.110264000000001</v>
      </c>
      <c r="N1569" s="1">
        <f>-100*(_xll.FDS($A$1,"P_PRICE_HIGH("&amp;A1569&amp;","&amp;A1569&amp;"-14D,,,,""PRICE"",""INTRA"")") - B1569)/(_xll.FDS($A$1,"P_PRICE_HIGH("&amp;A1569&amp;","&amp;A1569&amp;"-14D,,,,""PRICE"",""INTRA"")") - _xll.FDS($A$1,"P_PRICE_LOW("&amp;A1569&amp;","&amp;A1569&amp;"-14D,,,,""PRICE"",""INTRA"")"))</f>
        <v>-2600.6289098895218</v>
      </c>
      <c r="O1569">
        <v>-607</v>
      </c>
      <c r="P1569">
        <v>1.3655014955511131</v>
      </c>
      <c r="Q1569">
        <v>1.2592031366703169</v>
      </c>
      <c r="R1569">
        <v>8.358150244752121</v>
      </c>
      <c r="S1569">
        <v>7.7159376552180969</v>
      </c>
      <c r="T1569">
        <v>11.76596372693394</v>
      </c>
      <c r="U1569">
        <v>11.139261171934489</v>
      </c>
      <c r="V1569">
        <v>3.5982143775249269</v>
      </c>
      <c r="W1569">
        <v>3.860671042281246</v>
      </c>
      <c r="X1569">
        <v>58.081104785196622</v>
      </c>
      <c r="Y1569">
        <v>38.881263304544397</v>
      </c>
      <c r="Z1569">
        <v>7.1609561386982074E-2</v>
      </c>
      <c r="AA1569">
        <v>10.165925753620209</v>
      </c>
      <c r="AB1569">
        <v>7.3498648124396482</v>
      </c>
      <c r="AC1569">
        <v>10.07649573576175</v>
      </c>
      <c r="AD1569">
        <v>10.8341661146849</v>
      </c>
      <c r="AE1569">
        <v>62.363418371385123</v>
      </c>
    </row>
    <row r="1570" spans="1:31" x14ac:dyDescent="0.25">
      <c r="A1570" t="str">
        <v>1/16/14</v>
      </c>
      <c r="B1570">
        <v>23.2</v>
      </c>
      <c r="C1570">
        <v>23.25</v>
      </c>
      <c r="D1570" s="1">
        <v>23.1</v>
      </c>
      <c r="E1570">
        <v>23.2</v>
      </c>
      <c r="F1570">
        <v>23.2</v>
      </c>
      <c r="G1570">
        <v>0.80706098316589547</v>
      </c>
      <c r="H1570">
        <v>23.09</v>
      </c>
      <c r="I1570">
        <v>23.108333999999999</v>
      </c>
      <c r="J1570">
        <v>23.173334000000001</v>
      </c>
      <c r="K1570">
        <v>23.17</v>
      </c>
      <c r="L1570">
        <v>23.271153999999999</v>
      </c>
      <c r="M1570">
        <v>48.056114000000001</v>
      </c>
      <c r="N1570" s="1">
        <f>-100*(_xll.FDS($A$1,"P_PRICE_HIGH("&amp;A1570&amp;","&amp;A1570&amp;"-14D,,,,""PRICE"",""INTRA"")") - B1570)/(_xll.FDS($A$1,"P_PRICE_HIGH("&amp;A1570&amp;","&amp;A1570&amp;"-14D,,,,""PRICE"",""INTRA"")") - _xll.FDS($A$1,"P_PRICE_LOW("&amp;A1570&amp;","&amp;A1570&amp;"-14D,,,,""PRICE"",""INTRA"")"))</f>
        <v>-2600.6178180043444</v>
      </c>
      <c r="O1570">
        <v>-607</v>
      </c>
      <c r="P1570">
        <v>1.3731600741608381</v>
      </c>
      <c r="Q1570">
        <v>1.265603361826404</v>
      </c>
      <c r="R1570">
        <v>8.3839621372416158</v>
      </c>
      <c r="S1570">
        <v>7.7408513806424573</v>
      </c>
      <c r="T1570">
        <v>11.79761189869679</v>
      </c>
      <c r="U1570">
        <v>11.195653789519209</v>
      </c>
      <c r="V1570">
        <v>3.5787239031886919</v>
      </c>
      <c r="W1570">
        <v>3.837168466698305</v>
      </c>
      <c r="X1570">
        <v>46.401458229029522</v>
      </c>
      <c r="Y1570">
        <v>38.858102395449819</v>
      </c>
      <c r="Z1570">
        <v>-6.9826640522873532E-2</v>
      </c>
      <c r="AA1570">
        <v>9.8592211589070242</v>
      </c>
      <c r="AB1570">
        <v>7.2857636050119412</v>
      </c>
      <c r="AC1570">
        <v>10.132690369990099</v>
      </c>
      <c r="AD1570">
        <v>10.89021529228128</v>
      </c>
      <c r="AE1570">
        <v>62.261068411813817</v>
      </c>
    </row>
    <row r="1571" spans="1:31" x14ac:dyDescent="0.25">
      <c r="A1571" t="str">
        <v>1/17/14</v>
      </c>
      <c r="B1571">
        <v>23.35</v>
      </c>
      <c r="C1571">
        <v>23.45</v>
      </c>
      <c r="D1571" s="1">
        <v>23</v>
      </c>
      <c r="E1571">
        <v>23.35</v>
      </c>
      <c r="F1571">
        <v>23.35</v>
      </c>
      <c r="G1571">
        <v>0.81901237166920826</v>
      </c>
      <c r="H1571">
        <v>23.15</v>
      </c>
      <c r="I1571">
        <v>23.1</v>
      </c>
      <c r="J1571">
        <v>23.17</v>
      </c>
      <c r="K1571">
        <v>23.175000000000001</v>
      </c>
      <c r="L1571">
        <v>23.246155000000002</v>
      </c>
      <c r="M1571">
        <v>52.200139999999998</v>
      </c>
      <c r="N1571" s="1">
        <f>-100*(_xll.FDS($A$1,"P_PRICE_HIGH("&amp;A1571&amp;","&amp;A1571&amp;"-14D,,,,""PRICE"",""INTRA"")") - B1571)/(_xll.FDS($A$1,"P_PRICE_HIGH("&amp;A1571&amp;","&amp;A1571&amp;"-14D,,,,""PRICE"",""INTRA"")") - _xll.FDS($A$1,"P_PRICE_LOW("&amp;A1571&amp;","&amp;A1571&amp;"-14D,,,,""PRICE"",""INTRA"")"))</f>
        <v>-2600.6011801765794</v>
      </c>
      <c r="O1571">
        <v>-586</v>
      </c>
      <c r="P1571">
        <v>1.378254211942689</v>
      </c>
      <c r="Q1571">
        <v>1.270529827493998</v>
      </c>
      <c r="R1571">
        <v>8.4816983391065062</v>
      </c>
      <c r="S1571">
        <v>7.8338823402292137</v>
      </c>
      <c r="T1571">
        <v>11.884696739052281</v>
      </c>
      <c r="U1571">
        <v>11.26587275172078</v>
      </c>
      <c r="V1571">
        <v>3.5654989707845561</v>
      </c>
      <c r="W1571">
        <v>3.8237203103384552</v>
      </c>
      <c r="X1571">
        <v>29.108616085269659</v>
      </c>
      <c r="Y1571">
        <v>38.894587560415772</v>
      </c>
      <c r="Z1571">
        <v>1.2676997862398251E-2</v>
      </c>
      <c r="AA1571">
        <v>9.9397339443487294</v>
      </c>
      <c r="AB1571">
        <v>7.4429519246196616</v>
      </c>
      <c r="AC1571">
        <v>10.178307295409921</v>
      </c>
      <c r="AD1571">
        <v>10.956231596473909</v>
      </c>
      <c r="AE1571">
        <v>62.268807728343781</v>
      </c>
    </row>
    <row r="1572" spans="1:31" x14ac:dyDescent="0.25">
      <c r="A1572" t="str">
        <v>1/20/14</v>
      </c>
      <c r="B1572">
        <v>23.1</v>
      </c>
      <c r="C1572">
        <v>23.35</v>
      </c>
      <c r="D1572" s="1">
        <v>23.05</v>
      </c>
      <c r="E1572">
        <v>23.1</v>
      </c>
      <c r="F1572">
        <v>23.1</v>
      </c>
      <c r="G1572">
        <v>0.8482377995974304</v>
      </c>
      <c r="H1572">
        <v>23.15</v>
      </c>
      <c r="I1572">
        <v>23.066668</v>
      </c>
      <c r="J1572">
        <v>23.146667000000001</v>
      </c>
      <c r="K1572">
        <v>23.162500000000001</v>
      </c>
      <c r="L1572">
        <v>23.213460000000001</v>
      </c>
      <c r="M1572">
        <v>45.661709999999999</v>
      </c>
      <c r="N1572" s="1">
        <f>-100*(_xll.FDS($A$1,"P_PRICE_HIGH("&amp;A1572&amp;","&amp;A1572&amp;"-14D,,,,""PRICE"",""INTRA"")") - B1572)/(_xll.FDS($A$1,"P_PRICE_HIGH("&amp;A1572&amp;","&amp;A1572&amp;"-14D,,,,""PRICE"",""INTRA"")") - _xll.FDS($A$1,"P_PRICE_LOW("&amp;A1572&amp;","&amp;A1572&amp;"-14D,,,,""PRICE"",""INTRA"")"))</f>
        <v>-2600.6289098895218</v>
      </c>
      <c r="O1572">
        <v>-620</v>
      </c>
      <c r="P1572">
        <v>1.3651847838496181</v>
      </c>
      <c r="Q1572">
        <v>1.2583003817838121</v>
      </c>
      <c r="R1572">
        <v>8.4035810198008196</v>
      </c>
      <c r="S1572">
        <v>7.7923142083234476</v>
      </c>
      <c r="T1572">
        <v>11.7690233365779</v>
      </c>
      <c r="U1572">
        <v>11.221562563727909</v>
      </c>
      <c r="V1572">
        <v>3.5986520956405319</v>
      </c>
      <c r="W1572">
        <v>3.8567856736084329</v>
      </c>
      <c r="X1572">
        <v>14.691608741245521</v>
      </c>
      <c r="Y1572">
        <v>38.868334043890357</v>
      </c>
      <c r="Z1572">
        <v>-7.4577125290432353E-2</v>
      </c>
      <c r="AA1572">
        <v>10.217304678796619</v>
      </c>
      <c r="AB1572">
        <v>7.1731012084314871</v>
      </c>
      <c r="AC1572">
        <v>10.085416212674209</v>
      </c>
      <c r="AD1572">
        <v>10.834761120066331</v>
      </c>
      <c r="AE1572">
        <v>62.156127556299509</v>
      </c>
    </row>
    <row r="1573" spans="1:31" x14ac:dyDescent="0.25">
      <c r="A1573" t="str">
        <v>1/21/14</v>
      </c>
      <c r="B1573">
        <v>23.2</v>
      </c>
      <c r="C1573">
        <v>23.35</v>
      </c>
      <c r="D1573" s="1">
        <v>23.1</v>
      </c>
      <c r="E1573">
        <v>23.25</v>
      </c>
      <c r="F1573">
        <v>23.25</v>
      </c>
      <c r="G1573">
        <v>0.8020354711506521</v>
      </c>
      <c r="H1573">
        <v>23.19</v>
      </c>
      <c r="I1573">
        <v>23.083334000000001</v>
      </c>
      <c r="J1573">
        <v>23.13</v>
      </c>
      <c r="K1573">
        <v>23.17</v>
      </c>
      <c r="L1573">
        <v>23.201923000000001</v>
      </c>
      <c r="M1573">
        <v>48.443534999999997</v>
      </c>
      <c r="N1573" s="1">
        <f>-100*(_xll.FDS($A$1,"P_PRICE_HIGH("&amp;A1573&amp;","&amp;A1573&amp;"-14D,,,,""PRICE"",""INTRA"")") - B1573)/(_xll.FDS($A$1,"P_PRICE_HIGH("&amp;A1573&amp;","&amp;A1573&amp;"-14D,,,,""PRICE"",""INTRA"")") - _xll.FDS($A$1,"P_PRICE_LOW("&amp;A1573&amp;","&amp;A1573&amp;"-14D,,,,""PRICE"",""INTRA"")"))</f>
        <v>-2600.6178180043444</v>
      </c>
      <c r="O1573">
        <v>-598</v>
      </c>
      <c r="P1573">
        <v>1.3703114885818171</v>
      </c>
      <c r="Q1573">
        <v>1.2631677482768471</v>
      </c>
      <c r="R1573">
        <v>8.3888685097937028</v>
      </c>
      <c r="S1573">
        <v>7.7766137920339427</v>
      </c>
      <c r="T1573">
        <v>11.69953912101551</v>
      </c>
      <c r="U1573">
        <v>11.15462526784008</v>
      </c>
      <c r="V1573">
        <v>3.587566086814721</v>
      </c>
      <c r="W1573">
        <v>3.84010277766096</v>
      </c>
      <c r="X1573">
        <v>82.766633897031909</v>
      </c>
      <c r="Y1573">
        <v>38.827238479768347</v>
      </c>
      <c r="Z1573">
        <v>-8.6654606647928231E-3</v>
      </c>
      <c r="AA1573">
        <v>9.8528449809303904</v>
      </c>
      <c r="AB1573">
        <v>7.1758099936539814</v>
      </c>
      <c r="AC1573">
        <v>10.118929198191781</v>
      </c>
      <c r="AD1573">
        <v>10.872145949634669</v>
      </c>
      <c r="AE1573">
        <v>61.888753884207652</v>
      </c>
    </row>
    <row r="1574" spans="1:31" x14ac:dyDescent="0.25">
      <c r="A1574" t="str">
        <v>1/22/14</v>
      </c>
      <c r="B1574">
        <v>23.25</v>
      </c>
      <c r="C1574">
        <v>23.3</v>
      </c>
      <c r="D1574" s="1">
        <v>23.1</v>
      </c>
      <c r="E1574">
        <v>23.25</v>
      </c>
      <c r="F1574">
        <v>23.25</v>
      </c>
      <c r="G1574">
        <v>0.80078079002716096</v>
      </c>
      <c r="H1574">
        <v>23.22</v>
      </c>
      <c r="I1574">
        <v>23.116667</v>
      </c>
      <c r="J1574">
        <v>23.116667</v>
      </c>
      <c r="K1574">
        <v>23.182500000000001</v>
      </c>
      <c r="L1574">
        <v>23.194230999999998</v>
      </c>
      <c r="M1574">
        <v>49.826625999999997</v>
      </c>
      <c r="N1574" s="1">
        <f>-100*(_xll.FDS($A$1,"P_PRICE_HIGH("&amp;A1574&amp;","&amp;A1574&amp;"-14D,,,,""PRICE"",""INTRA"")") - B1574)/(_xll.FDS($A$1,"P_PRICE_HIGH("&amp;A1574&amp;","&amp;A1574&amp;"-14D,,,,""PRICE"",""INTRA"")") - _xll.FDS($A$1,"P_PRICE_LOW("&amp;A1574&amp;","&amp;A1574&amp;"-14D,,,,""PRICE"",""INTRA"")"))</f>
        <v>-2600.6122720617559</v>
      </c>
      <c r="O1574">
        <v>-586</v>
      </c>
      <c r="P1574">
        <v>1.3729375642267869</v>
      </c>
      <c r="Q1574">
        <v>1.2651290388229719</v>
      </c>
      <c r="R1574">
        <v>8.3782644994745592</v>
      </c>
      <c r="S1574">
        <v>7.776991619163133</v>
      </c>
      <c r="T1574">
        <v>11.66427470168745</v>
      </c>
      <c r="U1574">
        <v>11.151009393917841</v>
      </c>
      <c r="V1574">
        <v>3.579704970604519</v>
      </c>
      <c r="W1574">
        <v>3.829293628635003</v>
      </c>
      <c r="X1574">
        <v>58.175209374571267</v>
      </c>
      <c r="Y1574">
        <v>38.799269081962123</v>
      </c>
      <c r="Z1574">
        <v>-9.35685733845905E-2</v>
      </c>
      <c r="AA1574">
        <v>9.8683692598390174</v>
      </c>
      <c r="AB1574">
        <v>7.1978041228482654</v>
      </c>
      <c r="AC1574">
        <v>10.140590280649731</v>
      </c>
      <c r="AD1574">
        <v>10.898815961904351</v>
      </c>
      <c r="AE1574">
        <v>61.90864495505749</v>
      </c>
    </row>
    <row r="1575" spans="1:31" x14ac:dyDescent="0.25">
      <c r="A1575" t="str">
        <v>1/23/14</v>
      </c>
      <c r="B1575">
        <v>22.95</v>
      </c>
      <c r="C1575">
        <v>23.25</v>
      </c>
      <c r="D1575" s="1">
        <v>22.85</v>
      </c>
      <c r="E1575">
        <v>22.95</v>
      </c>
      <c r="F1575">
        <v>22.95</v>
      </c>
      <c r="G1575">
        <v>0.84194776011843553</v>
      </c>
      <c r="H1575">
        <v>23.17</v>
      </c>
      <c r="I1575">
        <v>23.120832</v>
      </c>
      <c r="J1575">
        <v>23.08</v>
      </c>
      <c r="K1575">
        <v>23.172499999999999</v>
      </c>
      <c r="L1575">
        <v>23.175000000000001</v>
      </c>
      <c r="M1575">
        <v>42.465553</v>
      </c>
      <c r="N1575" s="1">
        <f>-100*(_xll.FDS($A$1,"P_PRICE_HIGH("&amp;A1575&amp;","&amp;A1575&amp;"-14D,,,,""PRICE"",""INTRA"")") - B1575)/(_xll.FDS($A$1,"P_PRICE_HIGH("&amp;A1575&amp;","&amp;A1575&amp;"-14D,,,,""PRICE"",""INTRA"")") - _xll.FDS($A$1,"P_PRICE_LOW("&amp;A1575&amp;","&amp;A1575&amp;"-14D,,,,""PRICE"",""INTRA"")"))</f>
        <v>-3340.8280025875179</v>
      </c>
      <c r="O1575">
        <v>-629</v>
      </c>
      <c r="P1575">
        <v>1.3518279893578531</v>
      </c>
      <c r="Q1575">
        <v>1.2455506535969789</v>
      </c>
      <c r="R1575">
        <v>8.279604007264032</v>
      </c>
      <c r="S1575">
        <v>7.6902851162457724</v>
      </c>
      <c r="T1575">
        <v>11.571019732068001</v>
      </c>
      <c r="U1575">
        <v>11.06986673618635</v>
      </c>
      <c r="V1575">
        <v>3.6345735920251458</v>
      </c>
      <c r="W1575">
        <v>3.889730791423649</v>
      </c>
      <c r="X1575">
        <v>1.7437940954213089</v>
      </c>
      <c r="Y1575">
        <v>38.834148719836548</v>
      </c>
      <c r="Z1575">
        <v>-0.1440444954947869</v>
      </c>
      <c r="AA1575">
        <v>10.17741942650526</v>
      </c>
      <c r="AB1575">
        <v>7.1776251367572277</v>
      </c>
      <c r="AC1575">
        <v>9.9922692160245656</v>
      </c>
      <c r="AD1575">
        <v>10.73847587330927</v>
      </c>
      <c r="AE1575">
        <v>61.995490407351717</v>
      </c>
    </row>
    <row r="1576" spans="1:31" x14ac:dyDescent="0.25">
      <c r="A1576" t="str">
        <v>1/24/14</v>
      </c>
      <c r="B1576">
        <v>22.6</v>
      </c>
      <c r="C1576">
        <v>22.8</v>
      </c>
      <c r="D1576" s="1">
        <v>22.6</v>
      </c>
      <c r="E1576">
        <v>22.65</v>
      </c>
      <c r="F1576">
        <v>22.65</v>
      </c>
      <c r="G1576">
        <v>0.86173842054165006</v>
      </c>
      <c r="H1576">
        <v>23.02</v>
      </c>
      <c r="I1576">
        <v>23.070833</v>
      </c>
      <c r="J1576">
        <v>23.053332999999999</v>
      </c>
      <c r="K1576">
        <v>23.1325</v>
      </c>
      <c r="L1576">
        <v>23.148077000000001</v>
      </c>
      <c r="M1576">
        <v>35.817345000000003</v>
      </c>
      <c r="N1576" s="1">
        <f>-100*(_xll.FDS($A$1,"P_PRICE_HIGH("&amp;A1576&amp;","&amp;A1576&amp;"-14D,,,,""PRICE"",""INTRA"")") - B1576)/(_xll.FDS($A$1,"P_PRICE_HIGH("&amp;A1576&amp;","&amp;A1576&amp;"-14D,,,,""PRICE"",""INTRA"")") - _xll.FDS($A$1,"P_PRICE_LOW("&amp;A1576&amp;","&amp;A1576&amp;"-14D,,,,""PRICE"",""INTRA"")"))</f>
        <v>-2807.8796665458599</v>
      </c>
      <c r="O1576">
        <v>-661</v>
      </c>
      <c r="P1576">
        <v>1.3384288189121389</v>
      </c>
      <c r="Q1576">
        <v>1.2330571770366761</v>
      </c>
      <c r="R1576">
        <v>8.2862486184433415</v>
      </c>
      <c r="S1576">
        <v>7.6079064961798606</v>
      </c>
      <c r="T1576">
        <v>11.47821110530227</v>
      </c>
      <c r="U1576">
        <v>10.97918516387489</v>
      </c>
      <c r="V1576">
        <v>3.6714292278566059</v>
      </c>
      <c r="W1576">
        <v>3.929106139833078</v>
      </c>
      <c r="X1576">
        <v>14.51664972437333</v>
      </c>
      <c r="Y1576">
        <v>38.807919897987972</v>
      </c>
      <c r="Z1576">
        <v>-0.10041481638002871</v>
      </c>
      <c r="AA1576">
        <v>10.21800007800209</v>
      </c>
      <c r="AB1576">
        <v>7.1175581789371014</v>
      </c>
      <c r="AC1576">
        <v>9.8857503595454421</v>
      </c>
      <c r="AD1576">
        <v>10.619482776842499</v>
      </c>
      <c r="AE1576">
        <v>62.053889203600583</v>
      </c>
    </row>
    <row r="1577" spans="1:31" x14ac:dyDescent="0.25">
      <c r="A1577" t="str">
        <v>1/27/14</v>
      </c>
      <c r="B1577">
        <v>22.15</v>
      </c>
      <c r="C1577">
        <v>22.25</v>
      </c>
      <c r="D1577" s="1">
        <v>22.05</v>
      </c>
      <c r="E1577">
        <v>22.15</v>
      </c>
      <c r="F1577">
        <v>22.15</v>
      </c>
      <c r="G1577">
        <v>0.9483352183603605</v>
      </c>
      <c r="H1577">
        <v>22.83</v>
      </c>
      <c r="I1577">
        <v>23.004168</v>
      </c>
      <c r="J1577">
        <v>23.006665999999999</v>
      </c>
      <c r="K1577">
        <v>23.067499999999999</v>
      </c>
      <c r="L1577">
        <v>23.10577</v>
      </c>
      <c r="M1577">
        <v>29.436437999999999</v>
      </c>
      <c r="N1577" s="1">
        <f>-100*(_xll.FDS($A$1,"P_PRICE_HIGH("&amp;A1577&amp;","&amp;A1577&amp;"-14D,,,,""PRICE"",""INTRA"")") - B1577)/(_xll.FDS($A$1,"P_PRICE_HIGH("&amp;A1577&amp;","&amp;A1577&amp;"-14D,,,,""PRICE"",""INTRA"")") - _xll.FDS($A$1,"P_PRICE_LOW("&amp;A1577&amp;","&amp;A1577&amp;"-14D,,,,""PRICE"",""INTRA"")"))</f>
        <v>-1680.8735146706795</v>
      </c>
      <c r="O1577">
        <v>-707</v>
      </c>
      <c r="P1577">
        <v>1.3056745993619421</v>
      </c>
      <c r="Q1577">
        <v>1.20228051191164</v>
      </c>
      <c r="R1577">
        <v>8.1008408456569025</v>
      </c>
      <c r="S1577">
        <v>7.5051957375863214</v>
      </c>
      <c r="T1577">
        <v>11.283424972235361</v>
      </c>
      <c r="U1577">
        <v>10.800917611650499</v>
      </c>
      <c r="V1577">
        <v>3.7637717696619162</v>
      </c>
      <c r="W1577">
        <v>4.0284912275186633</v>
      </c>
      <c r="X1577">
        <v>2.340482920893046</v>
      </c>
      <c r="Y1577">
        <v>38.82835103207475</v>
      </c>
      <c r="Z1577">
        <v>-9.0934450759727406E-2</v>
      </c>
      <c r="AA1577">
        <v>10.576887627456861</v>
      </c>
      <c r="AB1577">
        <v>7.1942575249890908</v>
      </c>
      <c r="AC1577">
        <v>9.648054824957395</v>
      </c>
      <c r="AD1577">
        <v>10.37546894797587</v>
      </c>
      <c r="AE1577">
        <v>62.005969315402673</v>
      </c>
    </row>
    <row r="1578" spans="1:31" x14ac:dyDescent="0.25">
      <c r="A1578" t="str">
        <v>1/28/14</v>
      </c>
      <c r="B1578">
        <v>22.15</v>
      </c>
      <c r="C1578">
        <v>22.2</v>
      </c>
      <c r="D1578" s="1">
        <v>22.05</v>
      </c>
      <c r="E1578">
        <v>22.15</v>
      </c>
      <c r="F1578">
        <v>22.15</v>
      </c>
      <c r="G1578">
        <v>0.9483352183603605</v>
      </c>
      <c r="H1578">
        <v>22.62</v>
      </c>
      <c r="I1578">
        <v>22.929167</v>
      </c>
      <c r="J1578">
        <v>22.956666999999999</v>
      </c>
      <c r="K1578">
        <v>23.002500000000001</v>
      </c>
      <c r="L1578">
        <v>23.059615999999998</v>
      </c>
      <c r="M1578">
        <v>29.436437999999999</v>
      </c>
      <c r="N1578" s="1">
        <f>-100*(_xll.FDS($A$1,"P_PRICE_HIGH("&amp;A1578&amp;","&amp;A1578&amp;"-14D,,,,""PRICE"",""INTRA"")") - B1578)/(_xll.FDS($A$1,"P_PRICE_HIGH("&amp;A1578&amp;","&amp;A1578&amp;"-14D,,,,""PRICE"",""INTRA"")") - _xll.FDS($A$1,"P_PRICE_LOW("&amp;A1578&amp;","&amp;A1578&amp;"-14D,,,,""PRICE"",""INTRA"")"))</f>
        <v>-1680.8735146706795</v>
      </c>
      <c r="O1578">
        <v>-728</v>
      </c>
      <c r="P1578">
        <v>1.304888168637899</v>
      </c>
      <c r="Q1578">
        <v>1.203034709086698</v>
      </c>
      <c r="R1578">
        <v>8.1242065793759046</v>
      </c>
      <c r="S1578">
        <v>7.5264342069370196</v>
      </c>
      <c r="T1578">
        <v>11.293377875689851</v>
      </c>
      <c r="U1578">
        <v>10.807411072826801</v>
      </c>
      <c r="V1578">
        <v>3.766291490799698</v>
      </c>
      <c r="W1578">
        <v>4.0337780275337778</v>
      </c>
      <c r="X1578">
        <v>14.367849032527641</v>
      </c>
      <c r="Y1578">
        <v>38.846179327062202</v>
      </c>
      <c r="Z1578">
        <v>-0.11866740351955531</v>
      </c>
      <c r="AA1578">
        <v>10.611499834158829</v>
      </c>
      <c r="AB1578">
        <v>7.3363587718562826</v>
      </c>
      <c r="AC1578">
        <v>9.6399611989715623</v>
      </c>
      <c r="AD1578">
        <v>10.380020567067801</v>
      </c>
      <c r="AE1578">
        <v>62.03439023477442</v>
      </c>
    </row>
    <row r="1579" spans="1:31" x14ac:dyDescent="0.25">
      <c r="A1579" t="str">
        <v>1/29/14</v>
      </c>
      <c r="B1579">
        <v>22.3</v>
      </c>
      <c r="C1579">
        <v>22.4</v>
      </c>
      <c r="D1579" s="1">
        <v>22.25</v>
      </c>
      <c r="E1579">
        <v>22.3</v>
      </c>
      <c r="F1579">
        <v>22.3</v>
      </c>
      <c r="G1579">
        <v>0.97075976711221235</v>
      </c>
      <c r="H1579">
        <v>22.43</v>
      </c>
      <c r="I1579">
        <v>22.862500000000001</v>
      </c>
      <c r="J1579">
        <v>22.896667000000001</v>
      </c>
      <c r="K1579">
        <v>22.945</v>
      </c>
      <c r="L1579">
        <v>23.03077</v>
      </c>
      <c r="M1579">
        <v>33.983097000000001</v>
      </c>
      <c r="N1579" s="1">
        <f>-100*(_xll.FDS($A$1,"P_PRICE_HIGH("&amp;A1579&amp;","&amp;A1579&amp;"-14D,,,,""PRICE"",""INTRA"")") - B1579)/(_xll.FDS($A$1,"P_PRICE_HIGH("&amp;A1579&amp;","&amp;A1579&amp;"-14D,,,,""PRICE"",""INTRA"")") - _xll.FDS($A$1,"P_PRICE_LOW("&amp;A1579&amp;","&amp;A1579&amp;"-14D,,,,""PRICE"",""INTRA"")"))</f>
        <v>-1680.8626662520176</v>
      </c>
      <c r="O1579">
        <v>-725</v>
      </c>
      <c r="P1579">
        <v>1.3190013696972409</v>
      </c>
      <c r="Q1579">
        <v>1.2143450963765861</v>
      </c>
      <c r="R1579">
        <v>8.2080265862042374</v>
      </c>
      <c r="S1579">
        <v>7.5832602618925291</v>
      </c>
      <c r="T1579">
        <v>11.269729082206229</v>
      </c>
      <c r="U1579">
        <v>10.808706236567289</v>
      </c>
      <c r="V1579">
        <v>3.7278439807797832</v>
      </c>
      <c r="W1579">
        <v>3.9925908103264152</v>
      </c>
      <c r="X1579">
        <v>78.503771528835927</v>
      </c>
      <c r="Y1579">
        <v>38.838934979295978</v>
      </c>
      <c r="Z1579">
        <v>-0.1898979846020302</v>
      </c>
      <c r="AA1579">
        <v>10.138100758706241</v>
      </c>
      <c r="AB1579">
        <v>7.3812756445645054</v>
      </c>
      <c r="AC1579">
        <v>9.7379450537898951</v>
      </c>
      <c r="AD1579">
        <v>10.49093943066096</v>
      </c>
      <c r="AE1579">
        <v>62.056004513219023</v>
      </c>
    </row>
    <row r="1580" spans="1:31" x14ac:dyDescent="0.25">
      <c r="A1580" t="str">
        <v>1/30/14</v>
      </c>
      <c r="B1580">
        <v>22.2</v>
      </c>
      <c r="C1580">
        <v>22.2</v>
      </c>
      <c r="D1580" s="1">
        <v>21.9</v>
      </c>
      <c r="E1580">
        <v>22.2</v>
      </c>
      <c r="F1580">
        <v>22.2</v>
      </c>
      <c r="G1580">
        <v>0.96536623947093303</v>
      </c>
      <c r="H1580">
        <v>22.28</v>
      </c>
      <c r="I1580">
        <v>22.795833999999999</v>
      </c>
      <c r="J1580">
        <v>22.846665999999999</v>
      </c>
      <c r="K1580">
        <v>22.88</v>
      </c>
      <c r="L1580">
        <v>23</v>
      </c>
      <c r="M1580">
        <v>32.480550000000001</v>
      </c>
      <c r="N1580" s="1">
        <f>-100*(_xll.FDS($A$1,"P_PRICE_HIGH("&amp;A1580&amp;","&amp;A1580&amp;"-14D,,,,""PRICE"",""INTRA"")") - B1580)/(_xll.FDS($A$1,"P_PRICE_HIGH("&amp;A1580&amp;","&amp;A1580&amp;"-14D,,,,""PRICE"",""INTRA"")") - _xll.FDS($A$1,"P_PRICE_LOW("&amp;A1580&amp;","&amp;A1580&amp;"-14D,,,,""PRICE"",""INTRA"")"))</f>
        <v>-1531.8595561531527</v>
      </c>
      <c r="O1580">
        <v>-743</v>
      </c>
      <c r="P1580">
        <v>1.3097539678328061</v>
      </c>
      <c r="Q1580">
        <v>1.2061886480522841</v>
      </c>
      <c r="R1580">
        <v>8.2115446732490245</v>
      </c>
      <c r="S1580">
        <v>7.586139745299759</v>
      </c>
      <c r="T1580">
        <v>11.224068404691311</v>
      </c>
      <c r="U1580">
        <v>10.81183704145155</v>
      </c>
      <c r="V1580">
        <v>3.758669592946394</v>
      </c>
      <c r="W1580">
        <v>4.0248387100268088</v>
      </c>
      <c r="X1580">
        <v>14.37706223636399</v>
      </c>
      <c r="Y1580">
        <v>38.875199792470823</v>
      </c>
      <c r="Z1580">
        <v>-0.35558534111844631</v>
      </c>
      <c r="AA1580">
        <v>10.271582523163399</v>
      </c>
      <c r="AB1580">
        <v>7.5188423350476539</v>
      </c>
      <c r="AC1580">
        <v>9.6689799510351211</v>
      </c>
      <c r="AD1580">
        <v>10.428086335624849</v>
      </c>
      <c r="AE1580">
        <v>62.019564074405601</v>
      </c>
    </row>
    <row r="1581" spans="1:31" x14ac:dyDescent="0.25">
      <c r="A1581" t="str">
        <v>2/04/14</v>
      </c>
      <c r="B1581">
        <v>21.6</v>
      </c>
      <c r="C1581">
        <v>21.8</v>
      </c>
      <c r="D1581" s="1">
        <v>21.55</v>
      </c>
      <c r="E1581">
        <v>21.6</v>
      </c>
      <c r="F1581">
        <v>21.6</v>
      </c>
      <c r="G1581">
        <v>1.0320114290566851</v>
      </c>
      <c r="H1581">
        <v>22.08</v>
      </c>
      <c r="I1581">
        <v>22.670833999999999</v>
      </c>
      <c r="J1581">
        <v>22.75</v>
      </c>
      <c r="K1581">
        <v>22.81</v>
      </c>
      <c r="L1581">
        <v>22.940384000000002</v>
      </c>
      <c r="M1581">
        <v>25.263041999999999</v>
      </c>
      <c r="N1581" s="1">
        <f>-100*(_xll.FDS($A$1,"P_PRICE_HIGH("&amp;A1581&amp;","&amp;A1581&amp;"-14D,,,,""PRICE"",""INTRA"")") - B1581)/(_xll.FDS($A$1,"P_PRICE_HIGH("&amp;A1581&amp;","&amp;A1581&amp;"-14D,,,,""PRICE"",""INTRA"")") - _xll.FDS($A$1,"P_PRICE_LOW("&amp;A1581&amp;","&amp;A1581&amp;"-14D,,,,""PRICE"",""INTRA"")"))</f>
        <v>-1239.6893551879939</v>
      </c>
      <c r="O1581">
        <v>-780</v>
      </c>
      <c r="P1581">
        <v>1.269974085881806</v>
      </c>
      <c r="Q1581">
        <v>1.1700174905788561</v>
      </c>
      <c r="R1581">
        <v>7.9441946545472044</v>
      </c>
      <c r="S1581">
        <v>7.3306123691485823</v>
      </c>
      <c r="T1581">
        <v>11.00941811240258</v>
      </c>
      <c r="U1581">
        <v>10.59911133561102</v>
      </c>
      <c r="V1581">
        <v>3.8749517056595661</v>
      </c>
      <c r="W1581">
        <v>4.150406334128534</v>
      </c>
      <c r="X1581">
        <v>2.7655240543650259</v>
      </c>
      <c r="Y1581">
        <v>38.864495757252932</v>
      </c>
      <c r="Z1581">
        <v>-0.49088437871978108</v>
      </c>
      <c r="AA1581">
        <v>11.18680576611729</v>
      </c>
      <c r="AB1581">
        <v>7.3629231488590188</v>
      </c>
      <c r="AC1581">
        <v>9.3753709224132251</v>
      </c>
      <c r="AD1581">
        <v>10.10400008347751</v>
      </c>
      <c r="AE1581">
        <v>62.274346969622528</v>
      </c>
    </row>
    <row r="1582" spans="1:31" x14ac:dyDescent="0.25">
      <c r="A1582" t="str">
        <v>2/05/14</v>
      </c>
      <c r="B1582">
        <v>21.45</v>
      </c>
      <c r="C1582">
        <v>21.75</v>
      </c>
      <c r="D1582" s="1">
        <v>21.35</v>
      </c>
      <c r="E1582">
        <v>21.45</v>
      </c>
      <c r="F1582">
        <v>21.45</v>
      </c>
      <c r="G1582">
        <v>1.0327935770905481</v>
      </c>
      <c r="H1582">
        <v>21.94</v>
      </c>
      <c r="I1582">
        <v>22.524999999999999</v>
      </c>
      <c r="J1582">
        <v>22.64</v>
      </c>
      <c r="K1582">
        <v>22.74</v>
      </c>
      <c r="L1582">
        <v>22.865385</v>
      </c>
      <c r="M1582">
        <v>23.836977000000001</v>
      </c>
      <c r="N1582" s="1">
        <f>-100*(_xll.FDS($A$1,"P_PRICE_HIGH("&amp;A1582&amp;","&amp;A1582&amp;"-14D,,,,""PRICE"",""INTRA"")") - B1582)/(_xll.FDS($A$1,"P_PRICE_HIGH("&amp;A1582&amp;","&amp;A1582&amp;"-14D,,,,""PRICE"",""INTRA"")") - _xll.FDS($A$1,"P_PRICE_LOW("&amp;A1582&amp;","&amp;A1582&amp;"-14D,,,,""PRICE"",""INTRA"")"))</f>
        <v>-1125.1704072345617</v>
      </c>
      <c r="O1582">
        <v>-800</v>
      </c>
      <c r="P1582">
        <v>1.2619581330942971</v>
      </c>
      <c r="Q1582">
        <v>1.162349573037089</v>
      </c>
      <c r="R1582">
        <v>7.8737272533947662</v>
      </c>
      <c r="S1582">
        <v>7.2829042521433509</v>
      </c>
      <c r="T1582">
        <v>10.90236369947598</v>
      </c>
      <c r="U1582">
        <v>10.500947553910541</v>
      </c>
      <c r="V1582">
        <v>3.9058314569603052</v>
      </c>
      <c r="W1582">
        <v>4.1777627171082816</v>
      </c>
      <c r="X1582">
        <v>27.526224466493709</v>
      </c>
      <c r="Y1582">
        <v>38.867160191790909</v>
      </c>
      <c r="Z1582">
        <v>-0.47856915878450113</v>
      </c>
      <c r="AA1582">
        <v>11.344934033036919</v>
      </c>
      <c r="AB1582">
        <v>7.3790721237776751</v>
      </c>
      <c r="AC1582">
        <v>9.3151777096248587</v>
      </c>
      <c r="AD1582">
        <v>10.042981566980171</v>
      </c>
      <c r="AE1582">
        <v>62.329028846915591</v>
      </c>
    </row>
    <row r="1583" spans="1:31" x14ac:dyDescent="0.25">
      <c r="A1583" t="str">
        <v>2/06/14</v>
      </c>
      <c r="B1583">
        <v>21.6</v>
      </c>
      <c r="C1583">
        <v>21.6</v>
      </c>
      <c r="D1583" s="1">
        <v>21.45</v>
      </c>
      <c r="E1583">
        <v>21.6</v>
      </c>
      <c r="F1583">
        <v>21.6</v>
      </c>
      <c r="G1583">
        <v>1.051199274215419</v>
      </c>
      <c r="H1583">
        <v>21.83</v>
      </c>
      <c r="I1583">
        <v>22.379168</v>
      </c>
      <c r="J1583">
        <v>22.546666999999999</v>
      </c>
      <c r="K1583">
        <v>22.675000000000001</v>
      </c>
      <c r="L1583">
        <v>22.794231</v>
      </c>
      <c r="M1583">
        <v>28.201661999999999</v>
      </c>
      <c r="N1583" s="1">
        <f>-100*(_xll.FDS($A$1,"P_PRICE_HIGH("&amp;A1583&amp;","&amp;A1583&amp;"-14D,,,,""PRICE"",""INTRA"")") - B1583)/(_xll.FDS($A$1,"P_PRICE_HIGH("&amp;A1583&amp;","&amp;A1583&amp;"-14D,,,,""PRICE"",""INTRA"")") - _xll.FDS($A$1,"P_PRICE_LOW("&amp;A1583&amp;","&amp;A1583&amp;"-14D,,,,""PRICE"",""INTRA"")"))</f>
        <v>-1125.1631455626346</v>
      </c>
      <c r="O1583">
        <v>-775</v>
      </c>
      <c r="P1583">
        <v>1.2697840858124361</v>
      </c>
      <c r="Q1583">
        <v>1.170654516585677</v>
      </c>
      <c r="R1583">
        <v>7.960823704481685</v>
      </c>
      <c r="S1583">
        <v>7.3517877094897788</v>
      </c>
      <c r="T1583">
        <v>11.028559317248691</v>
      </c>
      <c r="U1583">
        <v>10.62622518875456</v>
      </c>
      <c r="V1583">
        <v>3.877392424837752</v>
      </c>
      <c r="W1583">
        <v>4.149773846636351</v>
      </c>
      <c r="X1583">
        <v>86.993013545367333</v>
      </c>
      <c r="Y1583">
        <v>38.871801797157453</v>
      </c>
      <c r="Z1583">
        <v>-0.39818056855574541</v>
      </c>
      <c r="AA1583">
        <v>11.276790339328119</v>
      </c>
      <c r="AB1583">
        <v>7.3231960986056146</v>
      </c>
      <c r="AC1583">
        <v>9.3794438759603711</v>
      </c>
      <c r="AD1583">
        <v>10.108272999094501</v>
      </c>
      <c r="AE1583">
        <v>62.264290564392567</v>
      </c>
    </row>
    <row r="1584" spans="1:31" x14ac:dyDescent="0.25">
      <c r="A1584" t="str">
        <v>2/07/14</v>
      </c>
      <c r="B1584">
        <v>21.8</v>
      </c>
      <c r="C1584">
        <v>21.85</v>
      </c>
      <c r="D1584" s="1">
        <v>21.6</v>
      </c>
      <c r="E1584">
        <v>21.8</v>
      </c>
      <c r="F1584">
        <v>21.8</v>
      </c>
      <c r="G1584">
        <v>1.023965142485296</v>
      </c>
      <c r="H1584">
        <v>21.73</v>
      </c>
      <c r="I1584">
        <v>22.270834000000001</v>
      </c>
      <c r="J1584">
        <v>22.46</v>
      </c>
      <c r="K1584">
        <v>22.605</v>
      </c>
      <c r="L1584">
        <v>22.73077</v>
      </c>
      <c r="M1584">
        <v>33.660550000000001</v>
      </c>
      <c r="N1584" s="1">
        <f>-100*(_xll.FDS($A$1,"P_PRICE_HIGH("&amp;A1584&amp;","&amp;A1584&amp;"-14D,,,,""PRICE"",""INTRA"")") - B1584)/(_xll.FDS($A$1,"P_PRICE_HIGH("&amp;A1584&amp;","&amp;A1584&amp;"-14D,,,,""PRICE"",""INTRA"")") - _xll.FDS($A$1,"P_PRICE_LOW("&amp;A1584&amp;","&amp;A1584&amp;"-14D,,,,""PRICE"",""INTRA"")"))</f>
        <v>-1125.1534633333981</v>
      </c>
      <c r="O1584">
        <v>-747</v>
      </c>
      <c r="P1584">
        <v>1.28235769950097</v>
      </c>
      <c r="Q1584">
        <v>1.181147842062759</v>
      </c>
      <c r="R1584">
        <v>8.0694054006037934</v>
      </c>
      <c r="S1584">
        <v>7.4477848104767661</v>
      </c>
      <c r="T1584">
        <v>11.10542794190982</v>
      </c>
      <c r="U1584">
        <v>10.698705831215911</v>
      </c>
      <c r="V1584">
        <v>3.8457103958621119</v>
      </c>
      <c r="W1584">
        <v>4.1138544188166373</v>
      </c>
      <c r="X1584">
        <v>82.788180674361087</v>
      </c>
      <c r="Y1584">
        <v>38.930689908067123</v>
      </c>
      <c r="Z1584">
        <v>-0.36137804722564471</v>
      </c>
      <c r="AA1584">
        <v>10.87460301626794</v>
      </c>
      <c r="AB1584">
        <v>7.3501438285700313</v>
      </c>
      <c r="AC1584">
        <v>9.4759700893908132</v>
      </c>
      <c r="AD1584">
        <v>10.21620658764752</v>
      </c>
      <c r="AE1584">
        <v>62.304947441924561</v>
      </c>
    </row>
    <row r="1585" spans="1:31" x14ac:dyDescent="0.25">
      <c r="A1585" t="str">
        <v>2/10/14</v>
      </c>
      <c r="B1585">
        <v>21.75</v>
      </c>
      <c r="C1585">
        <v>21.9</v>
      </c>
      <c r="D1585" s="1">
        <v>21.65</v>
      </c>
      <c r="E1585">
        <v>21.75</v>
      </c>
      <c r="F1585">
        <v>21.75</v>
      </c>
      <c r="G1585">
        <v>1.0077454879914169</v>
      </c>
      <c r="H1585">
        <v>21.64</v>
      </c>
      <c r="I1585">
        <v>22.15</v>
      </c>
      <c r="J1585">
        <v>22.363333000000001</v>
      </c>
      <c r="K1585">
        <v>22.545000000000002</v>
      </c>
      <c r="L1585">
        <v>22.665384</v>
      </c>
      <c r="M1585">
        <v>32.985343999999998</v>
      </c>
      <c r="N1585" s="1">
        <f>-100*(_xll.FDS($A$1,"P_PRICE_HIGH("&amp;A1585&amp;","&amp;A1585&amp;"-14D,,,,""PRICE"",""INTRA"")") - B1585)/(_xll.FDS($A$1,"P_PRICE_HIGH("&amp;A1585&amp;","&amp;A1585&amp;"-14D,,,,""PRICE"",""INTRA"")") - _xll.FDS($A$1,"P_PRICE_LOW("&amp;A1585&amp;","&amp;A1585&amp;"-14D,,,,""PRICE"",""INTRA"")"))</f>
        <v>-1125.1558838907074</v>
      </c>
      <c r="O1585">
        <v>-772</v>
      </c>
      <c r="P1585">
        <v>1.2777613796450329</v>
      </c>
      <c r="Q1585">
        <v>1.1765235783232459</v>
      </c>
      <c r="R1585">
        <v>8.0903747614076131</v>
      </c>
      <c r="S1585">
        <v>7.4510655785266078</v>
      </c>
      <c r="T1585">
        <v>11.10039236560576</v>
      </c>
      <c r="U1585">
        <v>10.705082303855029</v>
      </c>
      <c r="V1585">
        <v>3.8587796698105228</v>
      </c>
      <c r="W1585">
        <v>4.1295668582624341</v>
      </c>
      <c r="X1585">
        <v>17.732402857788919</v>
      </c>
      <c r="Y1585">
        <v>38.977651160772027</v>
      </c>
      <c r="Z1585">
        <v>-0.39998772693634099</v>
      </c>
      <c r="AA1585">
        <v>11.23992875549256</v>
      </c>
      <c r="AB1585">
        <v>7.1976071910678803</v>
      </c>
      <c r="AC1585">
        <v>9.4524047703723078</v>
      </c>
      <c r="AD1585">
        <v>10.18297162542043</v>
      </c>
      <c r="AE1585">
        <v>62.397704065722017</v>
      </c>
    </row>
    <row r="1586" spans="1:31" x14ac:dyDescent="0.25">
      <c r="A1586" t="str">
        <v>2/11/14</v>
      </c>
      <c r="B1586">
        <v>22.15</v>
      </c>
      <c r="C1586">
        <v>22.2</v>
      </c>
      <c r="D1586" s="1">
        <v>21.75</v>
      </c>
      <c r="E1586">
        <v>22.15</v>
      </c>
      <c r="F1586">
        <v>22.15</v>
      </c>
      <c r="G1586">
        <v>1.102065349234957</v>
      </c>
      <c r="H1586">
        <v>21.75</v>
      </c>
      <c r="I1586">
        <v>22.058332</v>
      </c>
      <c r="J1586">
        <v>22.283332999999999</v>
      </c>
      <c r="K1586">
        <v>22.5</v>
      </c>
      <c r="L1586">
        <v>22.613461999999998</v>
      </c>
      <c r="M1586">
        <v>42.860140000000001</v>
      </c>
      <c r="N1586" s="1">
        <f>-100*(_xll.FDS($A$1,"P_PRICE_HIGH("&amp;A1586&amp;","&amp;A1586&amp;"-14D,,,,""PRICE"",""INTRA"")") - B1586)/(_xll.FDS($A$1,"P_PRICE_HIGH("&amp;A1586&amp;","&amp;A1586&amp;"-14D,,,,""PRICE"",""INTRA"")") - _xll.FDS($A$1,"P_PRICE_LOW("&amp;A1586&amp;","&amp;A1586&amp;"-14D,,,,""PRICE"",""INTRA"")"))</f>
        <v>-1190.4761904761888</v>
      </c>
      <c r="O1586">
        <v>-731</v>
      </c>
      <c r="P1586">
        <v>1.3006416636603719</v>
      </c>
      <c r="Q1586">
        <v>1.1979608475470029</v>
      </c>
      <c r="R1586">
        <v>8.2118815941401913</v>
      </c>
      <c r="S1586">
        <v>7.553593304897368</v>
      </c>
      <c r="T1586">
        <v>11.26785983785418</v>
      </c>
      <c r="U1586">
        <v>10.858371084419881</v>
      </c>
      <c r="V1586">
        <v>3.789866082777797</v>
      </c>
      <c r="W1586">
        <v>4.0588754095522637</v>
      </c>
      <c r="X1586">
        <v>95.306527656583157</v>
      </c>
      <c r="Y1586">
        <v>39.01023612057913</v>
      </c>
      <c r="Z1586">
        <v>-0.32115704187925048</v>
      </c>
      <c r="AA1586">
        <v>11.10272928918768</v>
      </c>
      <c r="AB1586">
        <v>7.160846416357658</v>
      </c>
      <c r="AC1586">
        <v>9.6258382925432446</v>
      </c>
      <c r="AD1586">
        <v>10.37118465213296</v>
      </c>
      <c r="AE1586">
        <v>62.295061557944408</v>
      </c>
    </row>
    <row r="1587" spans="1:31" x14ac:dyDescent="0.25">
      <c r="A1587" t="str">
        <v>2/12/14</v>
      </c>
      <c r="B1587">
        <v>22.5</v>
      </c>
      <c r="C1587">
        <v>22.55</v>
      </c>
      <c r="D1587" s="1">
        <v>22.15</v>
      </c>
      <c r="E1587">
        <v>22.5</v>
      </c>
      <c r="F1587">
        <v>22.5</v>
      </c>
      <c r="G1587">
        <v>1.1683152603967619</v>
      </c>
      <c r="H1587">
        <v>21.96</v>
      </c>
      <c r="I1587">
        <v>22.020834000000001</v>
      </c>
      <c r="J1587">
        <v>22.243334000000001</v>
      </c>
      <c r="K1587">
        <v>22.47</v>
      </c>
      <c r="L1587">
        <v>22.59423</v>
      </c>
      <c r="M1587">
        <v>49.826774999999998</v>
      </c>
      <c r="N1587" s="1">
        <f>-100*(_xll.FDS($A$1,"P_PRICE_HIGH("&amp;A1587&amp;","&amp;A1587&amp;"-14D,,,,""PRICE"",""INTRA"")") - B1587)/(_xll.FDS($A$1,"P_PRICE_HIGH("&amp;A1587&amp;","&amp;A1587&amp;"-14D,,,,""PRICE"",""INTRA"")") - _xll.FDS($A$1,"P_PRICE_LOW("&amp;A1587&amp;","&amp;A1587&amp;"-14D,,,,""PRICE"",""INTRA"")"))</f>
        <v>-1190.4581666125935</v>
      </c>
      <c r="O1587">
        <v>-691</v>
      </c>
      <c r="P1587">
        <v>1.321497805261959</v>
      </c>
      <c r="Q1587">
        <v>1.216994139638879</v>
      </c>
      <c r="R1587">
        <v>8.3251185186986838</v>
      </c>
      <c r="S1587">
        <v>7.6838354197934686</v>
      </c>
      <c r="T1587">
        <v>11.332545787596549</v>
      </c>
      <c r="U1587">
        <v>10.9118719765363</v>
      </c>
      <c r="V1587">
        <v>3.7341891980563719</v>
      </c>
      <c r="W1587">
        <v>3.9984826460073601</v>
      </c>
      <c r="X1587">
        <v>97.181279348591659</v>
      </c>
      <c r="Y1587">
        <v>39.029769028328282</v>
      </c>
      <c r="Z1587">
        <v>-0.29214669968480228</v>
      </c>
      <c r="AA1587">
        <v>10.41321397339706</v>
      </c>
      <c r="AB1587">
        <v>7.1524465695121346</v>
      </c>
      <c r="AC1587">
        <v>9.7759990305709472</v>
      </c>
      <c r="AD1587">
        <v>10.529815739658151</v>
      </c>
      <c r="AE1587">
        <v>62.125607982302192</v>
      </c>
    </row>
    <row r="1588" spans="1:31" x14ac:dyDescent="0.25">
      <c r="A1588" t="str">
        <v>2/13/14</v>
      </c>
      <c r="B1588">
        <v>22.35</v>
      </c>
      <c r="C1588">
        <v>22.5</v>
      </c>
      <c r="D1588" s="1">
        <v>22.25</v>
      </c>
      <c r="E1588">
        <v>22.35</v>
      </c>
      <c r="F1588">
        <v>22.35</v>
      </c>
      <c r="G1588">
        <v>1.172689995295789</v>
      </c>
      <c r="H1588">
        <v>22.11</v>
      </c>
      <c r="I1588">
        <v>22</v>
      </c>
      <c r="J1588">
        <v>22.186665999999999</v>
      </c>
      <c r="K1588">
        <v>22.4375</v>
      </c>
      <c r="L1588">
        <v>22.574999999999999</v>
      </c>
      <c r="M1588">
        <v>47.1723</v>
      </c>
      <c r="N1588" s="1">
        <f>-100*(_xll.FDS($A$1,"P_PRICE_HIGH("&amp;A1588&amp;","&amp;A1588&amp;"-14D,,,,""PRICE"",""INTRA"")") - B1588)/(_xll.FDS($A$1,"P_PRICE_HIGH("&amp;A1588&amp;","&amp;A1588&amp;"-14D,,,,""PRICE"",""INTRA"")") - _xll.FDS($A$1,"P_PRICE_LOW("&amp;A1588&amp;","&amp;A1588&amp;"-14D,,,,""PRICE"",""INTRA"")"))</f>
        <v>-1201.8367909752674</v>
      </c>
      <c r="O1588">
        <v>-713</v>
      </c>
      <c r="P1588">
        <v>1.313457996081816</v>
      </c>
      <c r="Q1588">
        <v>1.210532017146263</v>
      </c>
      <c r="R1588">
        <v>8.2805024064590143</v>
      </c>
      <c r="S1588">
        <v>7.6479790441931916</v>
      </c>
      <c r="T1588">
        <v>11.37759340947135</v>
      </c>
      <c r="U1588">
        <v>10.96820864133953</v>
      </c>
      <c r="V1588">
        <v>3.7553608734540642</v>
      </c>
      <c r="W1588">
        <v>4.0194576946312486</v>
      </c>
      <c r="X1588">
        <v>10.27404688899821</v>
      </c>
      <c r="Y1588">
        <v>39.016085055229247</v>
      </c>
      <c r="Z1588">
        <v>-0.43189832024688107</v>
      </c>
      <c r="AA1588">
        <v>10.75258600548605</v>
      </c>
      <c r="AB1588">
        <v>7.1510581066062393</v>
      </c>
      <c r="AC1588">
        <v>9.7221054752159883</v>
      </c>
      <c r="AD1588">
        <v>10.47367865594514</v>
      </c>
      <c r="AE1588">
        <v>59.522971416134332</v>
      </c>
    </row>
    <row r="1589" spans="1:31" x14ac:dyDescent="0.25">
      <c r="A1589" t="str">
        <v>2/14/14</v>
      </c>
      <c r="B1589">
        <v>22.55</v>
      </c>
      <c r="C1589">
        <v>22.6</v>
      </c>
      <c r="D1589" s="1">
        <v>22.4</v>
      </c>
      <c r="E1589">
        <v>22.55</v>
      </c>
      <c r="F1589">
        <v>22.55</v>
      </c>
      <c r="G1589">
        <v>1.1888700127723071</v>
      </c>
      <c r="H1589">
        <v>22.26</v>
      </c>
      <c r="I1589">
        <v>22.033332999999999</v>
      </c>
      <c r="J1589">
        <v>22.14</v>
      </c>
      <c r="K1589">
        <v>22.41</v>
      </c>
      <c r="L1589">
        <v>22.561539</v>
      </c>
      <c r="M1589">
        <v>50.926250000000003</v>
      </c>
      <c r="N1589" s="1">
        <f>-100*(_xll.FDS($A$1,"P_PRICE_HIGH("&amp;A1589&amp;","&amp;A1589&amp;"-14D,,,,""PRICE"",""INTRA"")") - B1589)/(_xll.FDS($A$1,"P_PRICE_HIGH("&amp;A1589&amp;","&amp;A1589&amp;"-14D,,,,""PRICE"",""INTRA"")") - _xll.FDS($A$1,"P_PRICE_LOW("&amp;A1589&amp;","&amp;A1589&amp;"-14D,,,,""PRICE"",""INTRA"")"))</f>
        <v>-1216.7957934042522</v>
      </c>
      <c r="O1589">
        <v>-691</v>
      </c>
      <c r="P1589">
        <v>1.322193041880573</v>
      </c>
      <c r="Q1589">
        <v>1.2191744299626051</v>
      </c>
      <c r="R1589">
        <v>8.3475397872800041</v>
      </c>
      <c r="S1589">
        <v>7.713107137263286</v>
      </c>
      <c r="T1589">
        <v>11.44558437816921</v>
      </c>
      <c r="U1589">
        <v>11.018309962685111</v>
      </c>
      <c r="V1589">
        <v>3.72609682367563</v>
      </c>
      <c r="W1589">
        <v>3.998721010624394</v>
      </c>
      <c r="X1589">
        <v>88.046325088479918</v>
      </c>
      <c r="Y1589">
        <v>39.048177561008067</v>
      </c>
      <c r="Z1589">
        <v>-0.45508758859388548</v>
      </c>
      <c r="AA1589">
        <v>10.48499887973718</v>
      </c>
      <c r="AB1589">
        <v>7.1673046447397919</v>
      </c>
      <c r="AC1589">
        <v>9.7807321509729555</v>
      </c>
      <c r="AD1589">
        <v>10.53873092056336</v>
      </c>
      <c r="AE1589">
        <v>59.474802366422573</v>
      </c>
    </row>
    <row r="1590" spans="1:31" x14ac:dyDescent="0.25">
      <c r="A1590" t="str">
        <v>2/17/14</v>
      </c>
      <c r="B1590">
        <v>22.65</v>
      </c>
      <c r="C1590">
        <v>22.8</v>
      </c>
      <c r="D1590" s="1">
        <v>22.65</v>
      </c>
      <c r="E1590">
        <v>22.75</v>
      </c>
      <c r="F1590">
        <v>22.75</v>
      </c>
      <c r="G1590">
        <v>1.189129451014949</v>
      </c>
      <c r="H1590">
        <v>22.44</v>
      </c>
      <c r="I1590">
        <v>22.074999999999999</v>
      </c>
      <c r="J1590">
        <v>22.12</v>
      </c>
      <c r="K1590">
        <v>22.3825</v>
      </c>
      <c r="L1590">
        <v>22.540384</v>
      </c>
      <c r="M1590">
        <v>52.734769999999997</v>
      </c>
      <c r="N1590" s="1">
        <f>-100*(_xll.FDS($A$1,"P_PRICE_HIGH("&amp;A1590&amp;","&amp;A1590&amp;"-14D,,,,""PRICE"",""INTRA"")") - B1590)/(_xll.FDS($A$1,"P_PRICE_HIGH("&amp;A1590&amp;","&amp;A1590&amp;"-14D,,,,""PRICE"",""INTRA"")") - _xll.FDS($A$1,"P_PRICE_LOW("&amp;A1590&amp;","&amp;A1590&amp;"-14D,,,,""PRICE"",""INTRA"")"))</f>
        <v>-1548.426748019752</v>
      </c>
      <c r="O1590">
        <v>-674</v>
      </c>
      <c r="P1590">
        <v>1.335067496534287</v>
      </c>
      <c r="Q1590">
        <v>1.2310042007719859</v>
      </c>
      <c r="R1590">
        <v>8.4008356965470732</v>
      </c>
      <c r="S1590">
        <v>7.7544722474821297</v>
      </c>
      <c r="T1590">
        <v>11.4055910343122</v>
      </c>
      <c r="U1590">
        <v>10.960998047624541</v>
      </c>
      <c r="V1590">
        <v>3.6916887078666969</v>
      </c>
      <c r="W1590">
        <v>3.96734841955386</v>
      </c>
      <c r="X1590">
        <v>84.090955048646734</v>
      </c>
      <c r="Y1590">
        <v>39.101987904463734</v>
      </c>
      <c r="Z1590">
        <v>-0.38895077460771899</v>
      </c>
      <c r="AA1590">
        <v>10.28572406439006</v>
      </c>
      <c r="AB1590">
        <v>7.2439992640535191</v>
      </c>
      <c r="AC1590">
        <v>9.8729528819375858</v>
      </c>
      <c r="AD1590">
        <v>10.64966544264451</v>
      </c>
      <c r="AE1590">
        <v>59.472918075612171</v>
      </c>
    </row>
    <row r="1591" spans="1:31" x14ac:dyDescent="0.25">
      <c r="A1591" t="str">
        <v>2/18/14</v>
      </c>
      <c r="B1591">
        <v>22.75</v>
      </c>
      <c r="C1591">
        <v>22.8</v>
      </c>
      <c r="D1591" s="1">
        <v>22.6</v>
      </c>
      <c r="E1591">
        <v>22.8</v>
      </c>
      <c r="F1591">
        <v>22.8</v>
      </c>
      <c r="G1591">
        <v>1.183088016908344</v>
      </c>
      <c r="H1591">
        <v>22.56</v>
      </c>
      <c r="I1591">
        <v>22.112500000000001</v>
      </c>
      <c r="J1591">
        <v>22.13</v>
      </c>
      <c r="K1591">
        <v>22.352499999999999</v>
      </c>
      <c r="L1591">
        <v>22.532692000000001</v>
      </c>
      <c r="M1591">
        <v>54.539023999999998</v>
      </c>
      <c r="N1591" s="1">
        <f>-100*(_xll.FDS($A$1,"P_PRICE_HIGH("&amp;A1591&amp;","&amp;A1591&amp;"-14D,,,,""PRICE"",""INTRA"")") - B1591)/(_xll.FDS($A$1,"P_PRICE_HIGH("&amp;A1591&amp;","&amp;A1591&amp;"-14D,,,,""PRICE"",""INTRA"")") - _xll.FDS($A$1,"P_PRICE_LOW("&amp;A1591&amp;","&amp;A1591&amp;"-14D,,,,""PRICE"",""INTRA"")"))</f>
        <v>-1618.3804442914693</v>
      </c>
      <c r="O1591">
        <v>-681</v>
      </c>
      <c r="P1591">
        <v>1.3380325016802721</v>
      </c>
      <c r="Q1591">
        <v>1.2333805743113799</v>
      </c>
      <c r="R1591">
        <v>8.4073991015636977</v>
      </c>
      <c r="S1591">
        <v>7.7606622575652846</v>
      </c>
      <c r="T1591">
        <v>11.40900247048044</v>
      </c>
      <c r="U1591">
        <v>10.97733678214124</v>
      </c>
      <c r="V1591">
        <v>3.6845038577199749</v>
      </c>
      <c r="W1591">
        <v>3.9607340419642449</v>
      </c>
      <c r="X1591">
        <v>17.5685175226597</v>
      </c>
      <c r="Y1591">
        <v>39.094692170039558</v>
      </c>
      <c r="Z1591">
        <v>-0.36761970130972088</v>
      </c>
      <c r="AA1591">
        <v>10.36005501688545</v>
      </c>
      <c r="AB1591">
        <v>7.2500707452692934</v>
      </c>
      <c r="AC1591">
        <v>9.8880737950724082</v>
      </c>
      <c r="AD1591">
        <v>10.66834014492917</v>
      </c>
      <c r="AE1591">
        <v>59.460449465966839</v>
      </c>
    </row>
    <row r="1592" spans="1:31" x14ac:dyDescent="0.25">
      <c r="A1592" t="str">
        <v>2/19/14</v>
      </c>
      <c r="B1592">
        <v>22.8</v>
      </c>
      <c r="C1592">
        <v>22.9</v>
      </c>
      <c r="D1592" s="1">
        <v>22.7</v>
      </c>
      <c r="E1592">
        <v>22.85</v>
      </c>
      <c r="F1592">
        <v>22.85</v>
      </c>
      <c r="G1592">
        <v>1.163866279177568</v>
      </c>
      <c r="H1592">
        <v>22.62</v>
      </c>
      <c r="I1592">
        <v>22.162500000000001</v>
      </c>
      <c r="J1592">
        <v>22.173334000000001</v>
      </c>
      <c r="K1592">
        <v>22.337499999999999</v>
      </c>
      <c r="L1592">
        <v>22.523077000000001</v>
      </c>
      <c r="M1592">
        <v>55.454639999999998</v>
      </c>
      <c r="N1592" s="1">
        <f>-100*(_xll.FDS($A$1,"P_PRICE_HIGH("&amp;A1592&amp;","&amp;A1592&amp;"-14D,,,,""PRICE"",""INTRA"")") - B1592)/(_xll.FDS($A$1,"P_PRICE_HIGH("&amp;A1592&amp;","&amp;A1592&amp;"-14D,,,,""PRICE"",""INTRA"")") - _xll.FDS($A$1,"P_PRICE_LOW("&amp;A1592&amp;","&amp;A1592&amp;"-14D,,,,""PRICE"",""INTRA"")"))</f>
        <v>-1501.7410070037442</v>
      </c>
      <c r="O1592">
        <v>-674</v>
      </c>
      <c r="P1592">
        <v>1.3427852908316971</v>
      </c>
      <c r="Q1592">
        <v>1.237285495163063</v>
      </c>
      <c r="R1592">
        <v>8.4069322282730017</v>
      </c>
      <c r="S1592">
        <v>7.7654685615172889</v>
      </c>
      <c r="T1592">
        <v>11.431052793038919</v>
      </c>
      <c r="U1592">
        <v>10.984473772586259</v>
      </c>
      <c r="V1592">
        <v>3.6724904371313252</v>
      </c>
      <c r="W1592">
        <v>3.9538308661166779</v>
      </c>
      <c r="X1592">
        <v>30.420993972888251</v>
      </c>
      <c r="Y1592">
        <v>39.157315737503332</v>
      </c>
      <c r="Z1592">
        <v>-0.46016397140307891</v>
      </c>
      <c r="AA1592">
        <v>10.598530222642401</v>
      </c>
      <c r="AB1592">
        <v>7.3000043410853577</v>
      </c>
      <c r="AC1592">
        <v>9.9212131037354983</v>
      </c>
      <c r="AD1592">
        <v>10.709810196341319</v>
      </c>
      <c r="AE1592">
        <v>59.622789198274383</v>
      </c>
    </row>
    <row r="1593" spans="1:31" x14ac:dyDescent="0.25">
      <c r="A1593" t="str">
        <v>2/20/14</v>
      </c>
      <c r="B1593">
        <v>22.6</v>
      </c>
      <c r="C1593">
        <v>22.9</v>
      </c>
      <c r="D1593" s="1">
        <v>22.45</v>
      </c>
      <c r="E1593">
        <v>22.6</v>
      </c>
      <c r="F1593">
        <v>22.6</v>
      </c>
      <c r="G1593">
        <v>1.171345096695916</v>
      </c>
      <c r="H1593">
        <v>22.67</v>
      </c>
      <c r="I1593">
        <v>22.245832</v>
      </c>
      <c r="J1593">
        <v>22.203333000000001</v>
      </c>
      <c r="K1593">
        <v>22.307500000000001</v>
      </c>
      <c r="L1593">
        <v>22.503844999999998</v>
      </c>
      <c r="M1593">
        <v>51.027500000000003</v>
      </c>
      <c r="N1593" s="1">
        <f>-100*(_xll.FDS($A$1,"P_PRICE_HIGH("&amp;A1593&amp;","&amp;A1593&amp;"-14D,,,,""PRICE"",""INTRA"")") - B1593)/(_xll.FDS($A$1,"P_PRICE_HIGH("&amp;A1593&amp;","&amp;A1593&amp;"-14D,,,,""PRICE"",""INTRA"")") - _xll.FDS($A$1,"P_PRICE_LOW("&amp;A1593&amp;","&amp;A1593&amp;"-14D,,,,""PRICE"",""INTRA"")"))</f>
        <v>-1470.6150400662789</v>
      </c>
      <c r="O1593">
        <v>-703</v>
      </c>
      <c r="P1593">
        <v>1.327042468735226</v>
      </c>
      <c r="Q1593">
        <v>1.22281030269125</v>
      </c>
      <c r="R1593">
        <v>8.3519616454422607</v>
      </c>
      <c r="S1593">
        <v>7.7206318902570761</v>
      </c>
      <c r="T1593">
        <v>11.43828377260413</v>
      </c>
      <c r="U1593">
        <v>10.97437700913472</v>
      </c>
      <c r="V1593">
        <v>3.710714195535525</v>
      </c>
      <c r="W1593">
        <v>4.0010377174708527</v>
      </c>
      <c r="X1593">
        <v>35.473561781564058</v>
      </c>
      <c r="Y1593">
        <v>39.170739620168</v>
      </c>
      <c r="Z1593">
        <v>-0.4567327302836528</v>
      </c>
      <c r="AA1593">
        <v>10.7916517310389</v>
      </c>
      <c r="AB1593">
        <v>7.3843658525320262</v>
      </c>
      <c r="AC1593">
        <v>9.8080682999354121</v>
      </c>
      <c r="AD1593">
        <v>10.59652239040199</v>
      </c>
      <c r="AE1593">
        <v>59.729241569126259</v>
      </c>
    </row>
    <row r="1594" spans="1:31" x14ac:dyDescent="0.25">
      <c r="A1594" t="str">
        <v>2/21/14</v>
      </c>
      <c r="B1594">
        <v>22.75</v>
      </c>
      <c r="C1594">
        <v>22.85</v>
      </c>
      <c r="D1594" s="1">
        <v>22.65</v>
      </c>
      <c r="E1594">
        <v>22.8</v>
      </c>
      <c r="F1594">
        <v>22.8</v>
      </c>
      <c r="G1594">
        <v>1.182485356868646</v>
      </c>
      <c r="H1594">
        <v>22.71</v>
      </c>
      <c r="I1594">
        <v>22.354165999999999</v>
      </c>
      <c r="J1594">
        <v>22.233333999999999</v>
      </c>
      <c r="K1594">
        <v>22.282499999999999</v>
      </c>
      <c r="L1594">
        <v>22.494230000000002</v>
      </c>
      <c r="M1594">
        <v>53.994010000000003</v>
      </c>
      <c r="N1594" s="1">
        <f>-100*(_xll.FDS($A$1,"P_PRICE_HIGH("&amp;A1594&amp;","&amp;A1594&amp;"-14D,,,,""PRICE"",""INTRA"")") - B1594)/(_xll.FDS($A$1,"P_PRICE_HIGH("&amp;A1594&amp;","&amp;A1594&amp;"-14D,,,,""PRICE"",""INTRA"")") - _xll.FDS($A$1,"P_PRICE_LOW("&amp;A1594&amp;","&amp;A1594&amp;"-14D,,,,""PRICE"",""INTRA"")"))</f>
        <v>-1470.6053309513616</v>
      </c>
      <c r="O1594">
        <v>-688</v>
      </c>
      <c r="P1594">
        <v>1.3433570419091041</v>
      </c>
      <c r="Q1594">
        <v>1.2408050942353179</v>
      </c>
      <c r="R1594">
        <v>8.4702676068695961</v>
      </c>
      <c r="S1594">
        <v>7.8202245660719889</v>
      </c>
      <c r="T1594">
        <v>11.51118231116428</v>
      </c>
      <c r="U1594">
        <v>11.048031667789781</v>
      </c>
      <c r="V1594">
        <v>3.6834779081193858</v>
      </c>
      <c r="W1594">
        <v>3.9446470453321809</v>
      </c>
      <c r="X1594">
        <v>21.58440949861183</v>
      </c>
      <c r="Y1594">
        <v>39.084860428558947</v>
      </c>
      <c r="Z1594">
        <v>-0.58894577575100993</v>
      </c>
      <c r="AA1594">
        <v>10.06149642354066</v>
      </c>
      <c r="AB1594">
        <v>7.8952023921959906</v>
      </c>
      <c r="AC1594">
        <v>9.9177538678792097</v>
      </c>
      <c r="AD1594">
        <v>10.72560177198319</v>
      </c>
      <c r="AE1594">
        <v>59.458505284653029</v>
      </c>
    </row>
    <row r="1595" spans="1:31" x14ac:dyDescent="0.25">
      <c r="A1595" t="str">
        <v>2/24/14</v>
      </c>
      <c r="B1595">
        <v>22.55</v>
      </c>
      <c r="C1595">
        <v>22.75</v>
      </c>
      <c r="D1595" s="1">
        <v>22.45</v>
      </c>
      <c r="E1595">
        <v>22.6</v>
      </c>
      <c r="F1595">
        <v>22.6</v>
      </c>
      <c r="G1595">
        <v>1.1639755714944371</v>
      </c>
      <c r="H1595">
        <v>22.69</v>
      </c>
      <c r="I1595">
        <v>22.433332</v>
      </c>
      <c r="J1595">
        <v>22.256665999999999</v>
      </c>
      <c r="K1595">
        <v>22.262499999999999</v>
      </c>
      <c r="L1595">
        <v>22.473078000000001</v>
      </c>
      <c r="M1595">
        <v>49.673439999999999</v>
      </c>
      <c r="N1595" s="1">
        <f>-100*(_xll.FDS($A$1,"P_PRICE_HIGH("&amp;A1595&amp;","&amp;A1595&amp;"-14D,,,,""PRICE"",""INTRA"")") - B1595)/(_xll.FDS($A$1,"P_PRICE_HIGH("&amp;A1595&amp;","&amp;A1595&amp;"-14D,,,,""PRICE"",""INTRA"")") - _xll.FDS($A$1,"P_PRICE_LOW("&amp;A1595&amp;","&amp;A1595&amp;"-14D,,,,""PRICE"",""INTRA"")"))</f>
        <v>-1470.6182764379178</v>
      </c>
      <c r="O1595">
        <v>-724</v>
      </c>
      <c r="P1595">
        <v>1.336395344550305</v>
      </c>
      <c r="Q1595">
        <v>1.235402434955192</v>
      </c>
      <c r="R1595">
        <v>8.400447304915577</v>
      </c>
      <c r="S1595">
        <v>7.7601345215038178</v>
      </c>
      <c r="T1595">
        <v>11.410216327892529</v>
      </c>
      <c r="U1595">
        <v>10.97966147624523</v>
      </c>
      <c r="V1595">
        <v>3.6842167647513362</v>
      </c>
      <c r="W1595">
        <v>3.9373259644240228</v>
      </c>
      <c r="X1595">
        <v>5.5532843843039261</v>
      </c>
      <c r="Y1595">
        <v>38.87667949961903</v>
      </c>
      <c r="Z1595">
        <v>-0.80041776234466588</v>
      </c>
      <c r="AA1595">
        <v>8.4098056746425058</v>
      </c>
      <c r="AB1595">
        <v>8.6012615607556331</v>
      </c>
      <c r="AC1595">
        <v>9.8833263624660646</v>
      </c>
      <c r="AD1595">
        <v>10.752118871401461</v>
      </c>
      <c r="AE1595">
        <v>59.330760355848803</v>
      </c>
    </row>
    <row r="1596" spans="1:31" x14ac:dyDescent="0.25">
      <c r="A1596" t="str">
        <v>2/25/14</v>
      </c>
      <c r="B1596">
        <v>22.55</v>
      </c>
      <c r="C1596">
        <v>22.75</v>
      </c>
      <c r="D1596" s="1">
        <v>22.4</v>
      </c>
      <c r="E1596">
        <v>22.55</v>
      </c>
      <c r="F1596">
        <v>22.55</v>
      </c>
      <c r="G1596">
        <v>1.112898227362852</v>
      </c>
      <c r="H1596">
        <v>22.65</v>
      </c>
      <c r="I1596">
        <v>22.495832</v>
      </c>
      <c r="J1596">
        <v>22.32</v>
      </c>
      <c r="K1596">
        <v>22.26</v>
      </c>
      <c r="L1596">
        <v>22.448076</v>
      </c>
      <c r="M1596">
        <v>49.673439999999999</v>
      </c>
      <c r="N1596" s="1">
        <f>-100*(_xll.FDS($A$1,"P_PRICE_HIGH("&amp;A1596&amp;","&amp;A1596&amp;"-14D,,,,""PRICE"",""INTRA"")") - B1596)/(_xll.FDS($A$1,"P_PRICE_HIGH("&amp;A1596&amp;","&amp;A1596&amp;"-14D,,,,""PRICE"",""INTRA"")") - _xll.FDS($A$1,"P_PRICE_LOW("&amp;A1596&amp;","&amp;A1596&amp;"-14D,,,,""PRICE"",""INTRA"")"))</f>
        <v>-1470.6182764379178</v>
      </c>
      <c r="O1596">
        <v>-726</v>
      </c>
      <c r="P1596">
        <v>1.33112077824314</v>
      </c>
      <c r="Q1596">
        <v>1.226262199403229</v>
      </c>
      <c r="R1596">
        <v>8.4453664438633016</v>
      </c>
      <c r="S1596">
        <v>7.8009613573797854</v>
      </c>
      <c r="T1596">
        <v>11.512448618479461</v>
      </c>
      <c r="U1596">
        <v>11.081438951532339</v>
      </c>
      <c r="V1596">
        <v>3.6992232892034518</v>
      </c>
      <c r="W1596">
        <v>3.9484828119600319</v>
      </c>
      <c r="X1596">
        <v>41.427973106782197</v>
      </c>
      <c r="Y1596">
        <v>38.93880075701167</v>
      </c>
      <c r="Z1596">
        <v>-1.3924259685908931</v>
      </c>
      <c r="AA1596">
        <v>8.5548408670049323</v>
      </c>
      <c r="AB1596">
        <v>8.4421348503884914</v>
      </c>
      <c r="AC1596">
        <v>9.8706808430327335</v>
      </c>
      <c r="AD1596">
        <v>10.717148271872841</v>
      </c>
      <c r="AE1596">
        <v>59.382520860319353</v>
      </c>
    </row>
    <row r="1597" spans="1:31" x14ac:dyDescent="0.25">
      <c r="A1597" t="str">
        <v>2/26/14</v>
      </c>
      <c r="B1597">
        <v>22.65</v>
      </c>
      <c r="C1597">
        <v>22.75</v>
      </c>
      <c r="D1597" s="1">
        <v>22.45</v>
      </c>
      <c r="E1597">
        <v>22.65</v>
      </c>
      <c r="F1597">
        <v>22.65</v>
      </c>
      <c r="G1597">
        <v>1.011417040461591</v>
      </c>
      <c r="H1597">
        <v>22.62</v>
      </c>
      <c r="I1597">
        <v>22.570833</v>
      </c>
      <c r="J1597">
        <v>22.4</v>
      </c>
      <c r="K1597">
        <v>22.285</v>
      </c>
      <c r="L1597">
        <v>22.421154000000001</v>
      </c>
      <c r="M1597">
        <v>51.90513</v>
      </c>
      <c r="N1597" s="1">
        <f>-100*(_xll.FDS($A$1,"P_PRICE_HIGH("&amp;A1597&amp;","&amp;A1597&amp;"-14D,,,,""PRICE"",""INTRA"")") - B1597)/(_xll.FDS($A$1,"P_PRICE_HIGH("&amp;A1597&amp;","&amp;A1597&amp;"-14D,,,,""PRICE"",""INTRA"")") - _xll.FDS($A$1,"P_PRICE_LOW("&amp;A1597&amp;","&amp;A1597&amp;"-14D,,,,""PRICE"",""INTRA"")"))</f>
        <v>-1550.1067741913446</v>
      </c>
      <c r="O1597">
        <v>-708</v>
      </c>
      <c r="P1597">
        <v>1.3376451626985919</v>
      </c>
      <c r="Q1597">
        <v>1.232771055282516</v>
      </c>
      <c r="R1597">
        <v>8.5379762429132651</v>
      </c>
      <c r="S1597">
        <v>7.897586681128244</v>
      </c>
      <c r="T1597">
        <v>11.59688532577993</v>
      </c>
      <c r="U1597">
        <v>11.15642886040585</v>
      </c>
      <c r="V1597">
        <v>3.678326340179717</v>
      </c>
      <c r="W1597">
        <v>3.9323048529405309</v>
      </c>
      <c r="X1597">
        <v>74.93667517969196</v>
      </c>
      <c r="Y1597">
        <v>39.032989003445117</v>
      </c>
      <c r="Z1597">
        <v>-1.539185918457866</v>
      </c>
      <c r="AA1597">
        <v>8.4376315056643456</v>
      </c>
      <c r="AB1597">
        <v>8.2393946882427134</v>
      </c>
      <c r="AC1597">
        <v>9.9355868174261843</v>
      </c>
      <c r="AD1597">
        <v>10.77311871850217</v>
      </c>
      <c r="AE1597">
        <v>59.335391859088553</v>
      </c>
    </row>
    <row r="1598" spans="1:31" x14ac:dyDescent="0.25">
      <c r="A1598" t="str">
        <v>2/27/14</v>
      </c>
      <c r="B1598">
        <v>23.05</v>
      </c>
      <c r="C1598">
        <v>23.1</v>
      </c>
      <c r="D1598" s="1">
        <v>22.6</v>
      </c>
      <c r="E1598">
        <v>23.1</v>
      </c>
      <c r="F1598">
        <v>23.1</v>
      </c>
      <c r="G1598">
        <v>1.0750002797638409</v>
      </c>
      <c r="H1598">
        <v>22.71</v>
      </c>
      <c r="I1598">
        <v>22.645834000000001</v>
      </c>
      <c r="J1598">
        <v>22.496666000000001</v>
      </c>
      <c r="K1598">
        <v>22.33</v>
      </c>
      <c r="L1598">
        <v>22.419231</v>
      </c>
      <c r="M1598">
        <v>59.618786</v>
      </c>
      <c r="N1598" s="1">
        <f>-100*(_xll.FDS($A$1,"P_PRICE_HIGH("&amp;A1598&amp;","&amp;A1598&amp;"-14D,,,,""PRICE"",""INTRA"")") - B1598)/(_xll.FDS($A$1,"P_PRICE_HIGH("&amp;A1598&amp;","&amp;A1598&amp;"-14D,,,,""PRICE"",""INTRA"")") - _xll.FDS($A$1,"P_PRICE_LOW("&amp;A1598&amp;","&amp;A1598&amp;"-14D,,,,""PRICE"",""INTRA"")"))</f>
        <v>-1647.9706234579487</v>
      </c>
      <c r="O1598">
        <v>-660</v>
      </c>
      <c r="P1598">
        <v>1.359727250932526</v>
      </c>
      <c r="Q1598">
        <v>1.2533357481059111</v>
      </c>
      <c r="R1598">
        <v>8.7506221651439553</v>
      </c>
      <c r="S1598">
        <v>8.071328332524546</v>
      </c>
      <c r="T1598">
        <v>11.822666832572301</v>
      </c>
      <c r="U1598">
        <v>11.365221181428501</v>
      </c>
      <c r="V1598">
        <v>3.6166438746224392</v>
      </c>
      <c r="W1598">
        <v>3.8651119021593492</v>
      </c>
      <c r="X1598">
        <v>98.813883758588801</v>
      </c>
      <c r="Y1598">
        <v>38.984648210024979</v>
      </c>
      <c r="Z1598">
        <v>-1.5515768356000481</v>
      </c>
      <c r="AA1598">
        <v>8.5181109710674328</v>
      </c>
      <c r="AB1598">
        <v>8.2534701694857091</v>
      </c>
      <c r="AC1598">
        <v>10.095874317812051</v>
      </c>
      <c r="AD1598">
        <v>10.94935400163255</v>
      </c>
      <c r="AE1598">
        <v>59.39119611626483</v>
      </c>
    </row>
    <row r="1599" spans="1:31" x14ac:dyDescent="0.25">
      <c r="A1599" t="str">
        <v>2/28/14</v>
      </c>
      <c r="B1599">
        <v>23</v>
      </c>
      <c r="C1599">
        <v>23.2</v>
      </c>
      <c r="D1599" s="1">
        <v>22.9</v>
      </c>
      <c r="E1599">
        <v>23.05</v>
      </c>
      <c r="F1599">
        <v>23.05</v>
      </c>
      <c r="G1599">
        <v>1.0727248542194121</v>
      </c>
      <c r="H1599">
        <v>22.76</v>
      </c>
      <c r="I1599">
        <v>22.6875</v>
      </c>
      <c r="J1599">
        <v>22.576665999999999</v>
      </c>
      <c r="K1599">
        <v>22.364999999999998</v>
      </c>
      <c r="L1599">
        <v>22.411539999999999</v>
      </c>
      <c r="M1599">
        <v>58.358809999999998</v>
      </c>
      <c r="N1599" s="1">
        <f>-100*(_xll.FDS($A$1,"P_PRICE_HIGH("&amp;A1599&amp;","&amp;A1599&amp;"-14D,,,,""PRICE"",""INTRA"")") - B1599)/(_xll.FDS($A$1,"P_PRICE_HIGH("&amp;A1599&amp;","&amp;A1599&amp;"-14D,,,,""PRICE"",""INTRA"")") - _xll.FDS($A$1,"P_PRICE_LOW("&amp;A1599&amp;","&amp;A1599&amp;"-14D,,,,""PRICE"",""INTRA"")"))</f>
        <v>-1570.8227021184912</v>
      </c>
      <c r="O1599">
        <v>-667</v>
      </c>
      <c r="P1599">
        <v>1.361942871270718</v>
      </c>
      <c r="Q1599">
        <v>1.257017996285382</v>
      </c>
      <c r="R1599">
        <v>8.6484762546106992</v>
      </c>
      <c r="S1599">
        <v>8.1204815681894065</v>
      </c>
      <c r="T1599">
        <v>11.715371595471259</v>
      </c>
      <c r="U1599">
        <v>11.266153507296581</v>
      </c>
      <c r="V1599">
        <v>3.6129199293194789</v>
      </c>
      <c r="W1599">
        <v>3.8500339273796471</v>
      </c>
      <c r="X1599">
        <v>27.64436211739028</v>
      </c>
      <c r="Y1599">
        <v>39.018789570812103</v>
      </c>
      <c r="Z1599">
        <v>-1.576780547363074</v>
      </c>
      <c r="AA1599">
        <v>9.1804823127206561</v>
      </c>
      <c r="AB1599">
        <v>7.165078978937478</v>
      </c>
      <c r="AC1599">
        <v>10.144883796876099</v>
      </c>
      <c r="AD1599">
        <v>10.911509559337979</v>
      </c>
      <c r="AE1599">
        <v>59.290494632641654</v>
      </c>
    </row>
    <row r="1600" spans="1:31" x14ac:dyDescent="0.25">
      <c r="A1600" t="str">
        <v>3/03/14</v>
      </c>
      <c r="B1600">
        <v>22.7</v>
      </c>
      <c r="C1600">
        <v>22.95</v>
      </c>
      <c r="D1600" s="1">
        <v>22.65</v>
      </c>
      <c r="E1600">
        <v>22.7</v>
      </c>
      <c r="F1600">
        <v>22.7</v>
      </c>
      <c r="G1600">
        <v>1.1148618675963009</v>
      </c>
      <c r="H1600">
        <v>22.79</v>
      </c>
      <c r="I1600">
        <v>22.716667000000001</v>
      </c>
      <c r="J1600">
        <v>22.64</v>
      </c>
      <c r="K1600">
        <v>22.39</v>
      </c>
      <c r="L1600">
        <v>22.390384999999998</v>
      </c>
      <c r="M1600">
        <v>51.346992</v>
      </c>
      <c r="N1600" s="1">
        <f>-100*(_xll.FDS($A$1,"P_PRICE_HIGH("&amp;A1600&amp;","&amp;A1600&amp;"-14D,,,,""PRICE"",""INTRA"")") - B1600)/(_xll.FDS($A$1,"P_PRICE_HIGH("&amp;A1600&amp;","&amp;A1600&amp;"-14D,,,,""PRICE"",""INTRA"")") - _xll.FDS($A$1,"P_PRICE_LOW("&amp;A1600&amp;","&amp;A1600&amp;"-14D,,,,""PRICE"",""INTRA"")"))</f>
        <v>-1684.9241696076779</v>
      </c>
      <c r="O1600">
        <v>-704</v>
      </c>
      <c r="P1600">
        <v>1.3576089382583501</v>
      </c>
      <c r="Q1600">
        <v>1.236113347421254</v>
      </c>
      <c r="R1600">
        <v>8.6199247815392575</v>
      </c>
      <c r="S1600">
        <v>7.9739185853234007</v>
      </c>
      <c r="T1600">
        <v>11.710064087051659</v>
      </c>
      <c r="U1600">
        <v>11.247962719531859</v>
      </c>
      <c r="V1600">
        <v>3.624402991532131</v>
      </c>
      <c r="W1600">
        <v>3.9075373640536122</v>
      </c>
      <c r="X1600">
        <v>11.369571744794021</v>
      </c>
      <c r="Y1600">
        <v>39.140899037695682</v>
      </c>
      <c r="Z1600">
        <v>-1.6457758631791879</v>
      </c>
      <c r="AA1600">
        <v>7.1132902323752774</v>
      </c>
      <c r="AB1600">
        <v>9.6063312365559863</v>
      </c>
      <c r="AC1600">
        <v>10.02658483247362</v>
      </c>
      <c r="AD1600">
        <v>10.88589706268306</v>
      </c>
      <c r="AE1600">
        <v>59.49294598815117</v>
      </c>
    </row>
    <row r="1601" spans="1:31" x14ac:dyDescent="0.25">
      <c r="A1601" t="str">
        <v>3/04/14</v>
      </c>
      <c r="B1601">
        <v>22.85</v>
      </c>
      <c r="C1601">
        <v>23</v>
      </c>
      <c r="D1601" s="1">
        <v>22.65</v>
      </c>
      <c r="E1601">
        <v>22.9</v>
      </c>
      <c r="F1601">
        <v>22.9</v>
      </c>
      <c r="G1601">
        <v>0.89465360479574141</v>
      </c>
      <c r="H1601">
        <v>22.85</v>
      </c>
      <c r="I1601">
        <v>22.741667</v>
      </c>
      <c r="J1601">
        <v>22.686665999999999</v>
      </c>
      <c r="K1601">
        <v>22.452500000000001</v>
      </c>
      <c r="L1601">
        <v>22.386538000000002</v>
      </c>
      <c r="M1601">
        <v>54.30339</v>
      </c>
      <c r="N1601" s="1">
        <f>-100*(_xll.FDS($A$1,"P_PRICE_HIGH("&amp;A1601&amp;","&amp;A1601&amp;"-14D,,,,""PRICE"",""INTRA"")") - B1601)/(_xll.FDS($A$1,"P_PRICE_HIGH("&amp;A1601&amp;","&amp;A1601&amp;"-14D,,,,""PRICE"",""INTRA"")") - _xll.FDS($A$1,"P_PRICE_LOW("&amp;A1601&amp;","&amp;A1601&amp;"-14D,,,,""PRICE"",""INTRA"")"))</f>
        <v>-2352.5160325363181</v>
      </c>
      <c r="O1601">
        <v>-688</v>
      </c>
      <c r="P1601">
        <v>1.358592069037633</v>
      </c>
      <c r="Q1601">
        <v>1.243426205975753</v>
      </c>
      <c r="R1601">
        <v>8.6317850704963597</v>
      </c>
      <c r="S1601">
        <v>8.0500681211045961</v>
      </c>
      <c r="T1601">
        <v>11.71786645717885</v>
      </c>
      <c r="U1601">
        <v>11.29633442873873</v>
      </c>
      <c r="V1601">
        <v>3.62118815848646</v>
      </c>
      <c r="W1601">
        <v>3.884967709561769</v>
      </c>
      <c r="X1601">
        <v>56.146842378415187</v>
      </c>
      <c r="Y1601">
        <v>39.124009941510273</v>
      </c>
      <c r="Z1601">
        <v>-1.5668189225708711</v>
      </c>
      <c r="AA1601">
        <v>7.1840017016144477</v>
      </c>
      <c r="AB1601">
        <v>9.5060812700003279</v>
      </c>
      <c r="AC1601">
        <v>10.080504523058069</v>
      </c>
      <c r="AD1601">
        <v>10.893180525701981</v>
      </c>
      <c r="AE1601">
        <v>59.209986051521533</v>
      </c>
    </row>
    <row r="1602" spans="1:31" x14ac:dyDescent="0.25">
      <c r="A1602" t="str">
        <v>3/05/14</v>
      </c>
      <c r="B1602">
        <v>22.8</v>
      </c>
      <c r="C1602">
        <v>23</v>
      </c>
      <c r="D1602" s="1">
        <v>22.7</v>
      </c>
      <c r="E1602">
        <v>22.8</v>
      </c>
      <c r="F1602">
        <v>22.8</v>
      </c>
      <c r="G1602">
        <v>0.87328334047896627</v>
      </c>
      <c r="H1602">
        <v>22.88</v>
      </c>
      <c r="I1602">
        <v>22.754168</v>
      </c>
      <c r="J1602">
        <v>22.706666999999999</v>
      </c>
      <c r="K1602">
        <v>22.52</v>
      </c>
      <c r="L1602">
        <v>22.39423</v>
      </c>
      <c r="M1602">
        <v>53.144154</v>
      </c>
      <c r="N1602" s="1">
        <f>-100*(_xll.FDS($A$1,"P_PRICE_HIGH("&amp;A1602&amp;","&amp;A1602&amp;"-14D,,,,""PRICE"",""INTRA"")") - B1602)/(_xll.FDS($A$1,"P_PRICE_HIGH("&amp;A1602&amp;","&amp;A1602&amp;"-14D,,,,""PRICE"",""INTRA"")") - _xll.FDS($A$1,"P_PRICE_LOW("&amp;A1602&amp;","&amp;A1602&amp;"-14D,,,,""PRICE"",""INTRA"")"))</f>
        <v>-2584.5694991558807</v>
      </c>
      <c r="O1602">
        <v>-717</v>
      </c>
      <c r="P1602">
        <v>1.3576180755174949</v>
      </c>
      <c r="Q1602">
        <v>1.2394730529880109</v>
      </c>
      <c r="R1602">
        <v>8.6268253652415154</v>
      </c>
      <c r="S1602">
        <v>8.0263406863104514</v>
      </c>
      <c r="T1602">
        <v>11.705617731072969</v>
      </c>
      <c r="U1602">
        <v>11.23076292931399</v>
      </c>
      <c r="V1602">
        <v>3.6239839229478661</v>
      </c>
      <c r="W1602">
        <v>3.8978886306260012</v>
      </c>
      <c r="X1602">
        <v>6.7160332015004194</v>
      </c>
      <c r="Y1602">
        <v>39.098292258970957</v>
      </c>
      <c r="Z1602">
        <v>-1.4614653215092439</v>
      </c>
      <c r="AA1602">
        <v>7.071319279478085</v>
      </c>
      <c r="AB1602">
        <v>9.4656219458572668</v>
      </c>
      <c r="AC1602">
        <v>10.0405644574739</v>
      </c>
      <c r="AD1602">
        <v>10.884211789918661</v>
      </c>
      <c r="AE1602">
        <v>59.127794903740963</v>
      </c>
    </row>
    <row r="1603" spans="1:31" x14ac:dyDescent="0.25">
      <c r="A1603" t="str">
        <v>3/06/14</v>
      </c>
      <c r="B1603">
        <v>22.9</v>
      </c>
      <c r="C1603">
        <v>22.95</v>
      </c>
      <c r="D1603" s="1">
        <v>22.8</v>
      </c>
      <c r="E1603">
        <v>22.9</v>
      </c>
      <c r="F1603">
        <v>22.9</v>
      </c>
      <c r="G1603">
        <v>0.8690777495076909</v>
      </c>
      <c r="H1603">
        <v>22.85</v>
      </c>
      <c r="I1603">
        <v>22.766666000000001</v>
      </c>
      <c r="J1603">
        <v>22.743334000000001</v>
      </c>
      <c r="K1603">
        <v>22.585000000000001</v>
      </c>
      <c r="L1603">
        <v>22.423076999999999</v>
      </c>
      <c r="M1603">
        <v>55.20384</v>
      </c>
      <c r="N1603" s="1">
        <f>-100*(_xll.FDS($A$1,"P_PRICE_HIGH("&amp;A1603&amp;","&amp;A1603&amp;"-14D,,,,""PRICE"",""INTRA"")") - B1603)/(_xll.FDS($A$1,"P_PRICE_HIGH("&amp;A1603&amp;","&amp;A1603&amp;"-14D,,,,""PRICE"",""INTRA"")") - _xll.FDS($A$1,"P_PRICE_LOW("&amp;A1603&amp;","&amp;A1603&amp;"-14D,,,,""PRICE"",""INTRA"")"))</f>
        <v>-3090.9776156569246</v>
      </c>
      <c r="O1603">
        <v>-691</v>
      </c>
      <c r="P1603">
        <v>1.3582351859650941</v>
      </c>
      <c r="Q1603">
        <v>1.2444823358335351</v>
      </c>
      <c r="R1603">
        <v>8.6374274700045017</v>
      </c>
      <c r="S1603">
        <v>8.0915768153868868</v>
      </c>
      <c r="T1603">
        <v>11.71312684908581</v>
      </c>
      <c r="U1603">
        <v>11.276404140608101</v>
      </c>
      <c r="V1603">
        <v>3.621557333635915</v>
      </c>
      <c r="W1603">
        <v>3.8807463300295399</v>
      </c>
      <c r="X1603">
        <v>32.578332169845403</v>
      </c>
      <c r="Y1603">
        <v>39.0814001452691</v>
      </c>
      <c r="Z1603">
        <v>-1.4423630947756361</v>
      </c>
      <c r="AA1603">
        <v>7.2992874704297899</v>
      </c>
      <c r="AB1603">
        <v>9.4419266852063721</v>
      </c>
      <c r="AC1603">
        <v>10.080661639207589</v>
      </c>
      <c r="AD1603">
        <v>10.889546427369449</v>
      </c>
      <c r="AE1603">
        <v>59.380418916373692</v>
      </c>
    </row>
    <row r="1604" spans="1:31" x14ac:dyDescent="0.25">
      <c r="A1604" t="str">
        <v>3/07/14</v>
      </c>
      <c r="B1604">
        <v>22.9</v>
      </c>
      <c r="C1604">
        <v>23.05</v>
      </c>
      <c r="D1604" s="1">
        <v>22.8</v>
      </c>
      <c r="E1604">
        <v>22.9</v>
      </c>
      <c r="F1604">
        <v>22.9</v>
      </c>
      <c r="G1604">
        <v>0.85831369063585161</v>
      </c>
      <c r="H1604">
        <v>22.83</v>
      </c>
      <c r="I1604">
        <v>22.774999999999999</v>
      </c>
      <c r="J1604">
        <v>22.766666000000001</v>
      </c>
      <c r="K1604">
        <v>22.64</v>
      </c>
      <c r="L1604">
        <v>22.451923000000001</v>
      </c>
      <c r="M1604">
        <v>55.20384</v>
      </c>
      <c r="N1604" s="1">
        <f>-100*(_xll.FDS($A$1,"P_PRICE_HIGH("&amp;A1604&amp;","&amp;A1604&amp;"-14D,,,,""PRICE"",""INTRA"")") - B1604)/(_xll.FDS($A$1,"P_PRICE_HIGH("&amp;A1604&amp;","&amp;A1604&amp;"-14D,,,,""PRICE"",""INTRA"")") - _xll.FDS($A$1,"P_PRICE_LOW("&amp;A1604&amp;","&amp;A1604&amp;"-14D,,,,""PRICE"",""INTRA"")"))</f>
        <v>-3155.1916022038663</v>
      </c>
      <c r="O1604">
        <v>-697</v>
      </c>
      <c r="P1604">
        <v>1.3578505492417781</v>
      </c>
      <c r="Q1604">
        <v>1.243904564530081</v>
      </c>
      <c r="R1604">
        <v>8.6248056457173838</v>
      </c>
      <c r="S1604">
        <v>8.0338109736618115</v>
      </c>
      <c r="T1604">
        <v>11.69710712078561</v>
      </c>
      <c r="U1604">
        <v>11.19852379578959</v>
      </c>
      <c r="V1604">
        <v>3.6206132775220778</v>
      </c>
      <c r="W1604">
        <v>3.871745385257503</v>
      </c>
      <c r="X1604">
        <v>62.49717612663116</v>
      </c>
      <c r="Y1604">
        <v>38.968994932598847</v>
      </c>
      <c r="Z1604">
        <v>-1.4959779774028901</v>
      </c>
      <c r="AA1604">
        <v>7.1500713879434592</v>
      </c>
      <c r="AB1604">
        <v>9.1032932879560828</v>
      </c>
      <c r="AC1604">
        <v>10.07469278069502</v>
      </c>
      <c r="AD1604">
        <v>10.885759009922291</v>
      </c>
      <c r="AE1604">
        <v>59.320333208903968</v>
      </c>
    </row>
    <row r="1605" spans="1:31" x14ac:dyDescent="0.25">
      <c r="A1605" t="str">
        <v>3/10/14</v>
      </c>
      <c r="B1605">
        <v>22.45</v>
      </c>
      <c r="C1605">
        <v>22.65</v>
      </c>
      <c r="D1605" s="1">
        <v>22.4</v>
      </c>
      <c r="E1605">
        <v>22.45</v>
      </c>
      <c r="F1605">
        <v>22.45</v>
      </c>
      <c r="G1605">
        <v>0.98923910647562008</v>
      </c>
      <c r="H1605">
        <v>22.78</v>
      </c>
      <c r="I1605">
        <v>22.762499999999999</v>
      </c>
      <c r="J1605">
        <v>22.753333999999999</v>
      </c>
      <c r="K1605">
        <v>22.675000000000001</v>
      </c>
      <c r="L1605">
        <v>22.457692999999999</v>
      </c>
      <c r="M1605">
        <v>44.902583999999997</v>
      </c>
      <c r="N1605" s="1">
        <f>-100*(_xll.FDS($A$1,"P_PRICE_HIGH("&amp;A1605&amp;","&amp;A1605&amp;"-14D,,,,""PRICE"",""INTRA"")") - B1605)/(_xll.FDS($A$1,"P_PRICE_HIGH("&amp;A1605&amp;","&amp;A1605&amp;"-14D,,,,""PRICE"",""INTRA"")") - _xll.FDS($A$1,"P_PRICE_LOW("&amp;A1605&amp;","&amp;A1605&amp;"-14D,,,,""PRICE"",""INTRA"")"))</f>
        <v>-2944.5121169380636</v>
      </c>
      <c r="O1605">
        <v>-745</v>
      </c>
      <c r="P1605">
        <v>1.3549973750167379</v>
      </c>
      <c r="Q1605">
        <v>1.233196566095303</v>
      </c>
      <c r="R1605">
        <v>8.610396666504851</v>
      </c>
      <c r="S1605">
        <v>7.9649169912285878</v>
      </c>
      <c r="T1605">
        <v>11.67014849109581</v>
      </c>
      <c r="U1605">
        <v>11.06736035012411</v>
      </c>
      <c r="V1605">
        <v>3.6297948754623341</v>
      </c>
      <c r="W1605">
        <v>3.9132777530027449</v>
      </c>
      <c r="X1605">
        <v>1.468390105539823</v>
      </c>
      <c r="Y1605">
        <v>38.961627590452231</v>
      </c>
      <c r="Z1605">
        <v>-1.512952420351964</v>
      </c>
      <c r="AA1605">
        <v>7.1568702515232303</v>
      </c>
      <c r="AB1605">
        <v>9.3539629522888479</v>
      </c>
      <c r="AC1605">
        <v>9.9665512314781104</v>
      </c>
      <c r="AD1605">
        <v>10.86051901946111</v>
      </c>
      <c r="AE1605">
        <v>60.563703968087843</v>
      </c>
    </row>
    <row r="1606" spans="1:31" x14ac:dyDescent="0.25">
      <c r="A1606" t="str">
        <v>3/11/14</v>
      </c>
      <c r="B1606">
        <v>22.45</v>
      </c>
      <c r="C1606">
        <v>22.55</v>
      </c>
      <c r="D1606" s="1">
        <v>22.4</v>
      </c>
      <c r="E1606">
        <v>22.5</v>
      </c>
      <c r="F1606">
        <v>22.5</v>
      </c>
      <c r="G1606">
        <v>0.90854002732131989</v>
      </c>
      <c r="H1606">
        <v>22.7</v>
      </c>
      <c r="I1606">
        <v>22.737500000000001</v>
      </c>
      <c r="J1606">
        <v>22.733333999999999</v>
      </c>
      <c r="K1606">
        <v>22.69</v>
      </c>
      <c r="L1606">
        <v>22.467307999999999</v>
      </c>
      <c r="M1606">
        <v>44.902583999999997</v>
      </c>
      <c r="N1606" s="1">
        <f>-100*(_xll.FDS($A$1,"P_PRICE_HIGH("&amp;A1606&amp;","&amp;A1606&amp;"-14D,,,,""PRICE"",""INTRA"")") - B1606)/(_xll.FDS($A$1,"P_PRICE_HIGH("&amp;A1606&amp;","&amp;A1606&amp;"-14D,,,,""PRICE"",""INTRA"")") - _xll.FDS($A$1,"P_PRICE_LOW("&amp;A1606&amp;","&amp;A1606&amp;"-14D,,,,""PRICE"",""INTRA"")"))</f>
        <v>-2911.9168684934598</v>
      </c>
      <c r="O1606">
        <v>-741</v>
      </c>
      <c r="P1606">
        <v>1.354657814193289</v>
      </c>
      <c r="Q1606">
        <v>1.2329302728736711</v>
      </c>
      <c r="R1606">
        <v>8.6148175681046553</v>
      </c>
      <c r="S1606">
        <v>7.9912026686137123</v>
      </c>
      <c r="T1606">
        <v>11.67525157803334</v>
      </c>
      <c r="U1606">
        <v>11.097707006096281</v>
      </c>
      <c r="V1606">
        <v>3.6307909234125488</v>
      </c>
      <c r="W1606">
        <v>3.9158340320895531</v>
      </c>
      <c r="X1606">
        <v>19.83331251700108</v>
      </c>
      <c r="Y1606">
        <v>38.979601583060003</v>
      </c>
      <c r="Z1606">
        <v>-1.579249907444827</v>
      </c>
      <c r="AA1606">
        <v>7.1317467913610519</v>
      </c>
      <c r="AB1606">
        <v>9.5451634547590078</v>
      </c>
      <c r="AC1606">
        <v>9.9650412419521679</v>
      </c>
      <c r="AD1606">
        <v>10.858825607509131</v>
      </c>
      <c r="AE1606">
        <v>60.61626232889337</v>
      </c>
    </row>
    <row r="1607" spans="1:31" x14ac:dyDescent="0.25">
      <c r="A1607" t="str">
        <v>3/12/14</v>
      </c>
      <c r="B1607">
        <v>22.2</v>
      </c>
      <c r="C1607">
        <v>22.35</v>
      </c>
      <c r="D1607" s="1">
        <v>22.1</v>
      </c>
      <c r="E1607">
        <v>22.2</v>
      </c>
      <c r="F1607">
        <v>22.2</v>
      </c>
      <c r="G1607">
        <v>0.87298438762301955</v>
      </c>
      <c r="H1607">
        <v>22.58</v>
      </c>
      <c r="I1607">
        <v>22.708334000000001</v>
      </c>
      <c r="J1607">
        <v>22.693332999999999</v>
      </c>
      <c r="K1607">
        <v>22.675000000000001</v>
      </c>
      <c r="L1607">
        <v>22.490385</v>
      </c>
      <c r="M1607">
        <v>40.083312999999997</v>
      </c>
      <c r="N1607" s="1">
        <f>-100*(_xll.FDS($A$1,"P_PRICE_HIGH("&amp;A1607&amp;","&amp;A1607&amp;"-14D,,,,""PRICE"",""INTRA"")") - B1607)/(_xll.FDS($A$1,"P_PRICE_HIGH("&amp;A1607&amp;","&amp;A1607&amp;"-14D,,,,""PRICE"",""INTRA"")") - _xll.FDS($A$1,"P_PRICE_LOW("&amp;A1607&amp;","&amp;A1607&amp;"-14D,,,,""PRICE"",""INTRA"")"))</f>
        <v>-2062.3709025594972</v>
      </c>
      <c r="O1607">
        <v>-782</v>
      </c>
      <c r="P1607">
        <v>1.35034816150574</v>
      </c>
      <c r="Q1607">
        <v>1.2127454367448101</v>
      </c>
      <c r="R1607">
        <v>8.5927045032542662</v>
      </c>
      <c r="S1607">
        <v>7.884824487256985</v>
      </c>
      <c r="T1607">
        <v>11.647249393394199</v>
      </c>
      <c r="U1607">
        <v>10.962363845195091</v>
      </c>
      <c r="V1607">
        <v>3.641935587658494</v>
      </c>
      <c r="W1607">
        <v>3.9711008220551789</v>
      </c>
      <c r="X1607">
        <v>3.0396481148875658</v>
      </c>
      <c r="Y1607">
        <v>38.863300174603083</v>
      </c>
      <c r="Z1607">
        <v>-1.520614574131778</v>
      </c>
      <c r="AA1607">
        <v>7.3950872561793464</v>
      </c>
      <c r="AB1607">
        <v>9.5544760195742455</v>
      </c>
      <c r="AC1607">
        <v>9.797206009781755</v>
      </c>
      <c r="AD1607">
        <v>10.823668101051959</v>
      </c>
      <c r="AE1607">
        <v>60.475701761766352</v>
      </c>
    </row>
    <row r="1608" spans="1:31" x14ac:dyDescent="0.25">
      <c r="A1608" t="str">
        <v>3/13/14</v>
      </c>
      <c r="B1608">
        <v>22.05</v>
      </c>
      <c r="C1608">
        <v>22.3</v>
      </c>
      <c r="D1608" s="1">
        <v>21.95</v>
      </c>
      <c r="E1608">
        <v>22.05</v>
      </c>
      <c r="F1608">
        <v>22.05</v>
      </c>
      <c r="G1608">
        <v>0.87331607746597739</v>
      </c>
      <c r="H1608">
        <v>22.41</v>
      </c>
      <c r="I1608">
        <v>22.666665999999999</v>
      </c>
      <c r="J1608">
        <v>22.656666000000001</v>
      </c>
      <c r="K1608">
        <v>22.66</v>
      </c>
      <c r="L1608">
        <v>22.513462000000001</v>
      </c>
      <c r="M1608">
        <v>37.483814000000002</v>
      </c>
      <c r="N1608" s="1">
        <f>-100*(_xll.FDS($A$1,"P_PRICE_HIGH("&amp;A1608&amp;","&amp;A1608&amp;"-14D,,,,""PRICE"",""INTRA"")") - B1608)/(_xll.FDS($A$1,"P_PRICE_HIGH("&amp;A1608&amp;","&amp;A1608&amp;"-14D,,,,""PRICE"",""INTRA"")") - _xll.FDS($A$1,"P_PRICE_LOW("&amp;A1608&amp;","&amp;A1608&amp;"-14D,,,,""PRICE"",""INTRA"")"))</f>
        <v>-1846.9831746235998</v>
      </c>
      <c r="O1608">
        <v>-797</v>
      </c>
      <c r="P1608">
        <v>1.347559942700068</v>
      </c>
      <c r="Q1608">
        <v>1.200634130768016</v>
      </c>
      <c r="R1608">
        <v>8.5757299498229109</v>
      </c>
      <c r="S1608">
        <v>7.8092383697601964</v>
      </c>
      <c r="T1608">
        <v>11.6401127210697</v>
      </c>
      <c r="U1608">
        <v>10.93357226115706</v>
      </c>
      <c r="V1608">
        <v>3.6501658564556361</v>
      </c>
      <c r="W1608">
        <v>4.011237371483678</v>
      </c>
      <c r="X1608">
        <v>25.547371663526</v>
      </c>
      <c r="Y1608">
        <v>38.929958375008042</v>
      </c>
      <c r="Z1608">
        <v>-1.3110081213103659</v>
      </c>
      <c r="AA1608">
        <v>7.8459597531287102</v>
      </c>
      <c r="AB1608">
        <v>9.535089112805835</v>
      </c>
      <c r="AC1608">
        <v>9.7161770310246354</v>
      </c>
      <c r="AD1608">
        <v>10.804902950481839</v>
      </c>
      <c r="AE1608">
        <v>60.681507062624753</v>
      </c>
    </row>
    <row r="1609" spans="1:31" x14ac:dyDescent="0.25">
      <c r="A1609" t="str">
        <v>3/14/14</v>
      </c>
      <c r="B1609">
        <v>21.85</v>
      </c>
      <c r="C1609">
        <v>21.9</v>
      </c>
      <c r="D1609" s="1">
        <v>21.7</v>
      </c>
      <c r="E1609">
        <v>21.85</v>
      </c>
      <c r="F1609">
        <v>21.85</v>
      </c>
      <c r="G1609">
        <v>0.86211567586120774</v>
      </c>
      <c r="H1609">
        <v>22.2</v>
      </c>
      <c r="I1609">
        <v>22.6</v>
      </c>
      <c r="J1609">
        <v>22.596665999999999</v>
      </c>
      <c r="K1609">
        <v>22.625</v>
      </c>
      <c r="L1609">
        <v>22.523077000000001</v>
      </c>
      <c r="M1609">
        <v>34.290627000000001</v>
      </c>
      <c r="N1609" s="1">
        <f>-100*(_xll.FDS($A$1,"P_PRICE_HIGH("&amp;A1609&amp;","&amp;A1609&amp;"-14D,,,,""PRICE"",""INTRA"")") - B1609)/(_xll.FDS($A$1,"P_PRICE_HIGH("&amp;A1609&amp;","&amp;A1609&amp;"-14D,,,,""PRICE"",""INTRA"")") - _xll.FDS($A$1,"P_PRICE_LOW("&amp;A1609&amp;","&amp;A1609&amp;"-14D,,,,""PRICE"",""INTRA"")"))</f>
        <v>-1506.6723089338093</v>
      </c>
      <c r="O1609">
        <v>-823</v>
      </c>
      <c r="P1609">
        <v>1.344784904898668</v>
      </c>
      <c r="Q1609">
        <v>1.188831826037809</v>
      </c>
      <c r="R1609">
        <v>8.5525178095208716</v>
      </c>
      <c r="S1609">
        <v>7.7031430107670982</v>
      </c>
      <c r="T1609">
        <v>11.618734827358139</v>
      </c>
      <c r="U1609">
        <v>10.83602591473961</v>
      </c>
      <c r="V1609">
        <v>3.6594652833708019</v>
      </c>
      <c r="W1609">
        <v>4.053962544716069</v>
      </c>
      <c r="X1609">
        <v>19.29844877266093</v>
      </c>
      <c r="Y1609">
        <v>38.959167800296981</v>
      </c>
      <c r="Z1609">
        <v>-1.439898126234828</v>
      </c>
      <c r="AA1609">
        <v>7.7116491473927136</v>
      </c>
      <c r="AB1609">
        <v>9.5025081594469736</v>
      </c>
      <c r="AC1609">
        <v>9.6210268650824737</v>
      </c>
      <c r="AD1609">
        <v>10.78277095662488</v>
      </c>
      <c r="AE1609">
        <v>60.581209041559333</v>
      </c>
    </row>
    <row r="1610" spans="1:31" x14ac:dyDescent="0.25">
      <c r="A1610" t="str">
        <v>3/17/14</v>
      </c>
      <c r="B1610">
        <v>21.75</v>
      </c>
      <c r="C1610">
        <v>21.8</v>
      </c>
      <c r="D1610" s="1">
        <v>21.65</v>
      </c>
      <c r="E1610">
        <v>21.75</v>
      </c>
      <c r="F1610">
        <v>21.75</v>
      </c>
      <c r="G1610">
        <v>0.85259560208365193</v>
      </c>
      <c r="H1610">
        <v>22.06</v>
      </c>
      <c r="I1610">
        <v>22.491667</v>
      </c>
      <c r="J1610">
        <v>22.543333000000001</v>
      </c>
      <c r="K1610">
        <v>22.58</v>
      </c>
      <c r="L1610">
        <v>22.521153999999999</v>
      </c>
      <c r="M1610">
        <v>32.786673999999998</v>
      </c>
      <c r="N1610" s="1">
        <f>-100*(_xll.FDS($A$1,"P_PRICE_HIGH("&amp;A1610&amp;","&amp;A1610&amp;"-14D,,,,""PRICE"",""INTRA"")") - B1610)/(_xll.FDS($A$1,"P_PRICE_HIGH("&amp;A1610&amp;","&amp;A1610&amp;"-14D,,,,""PRICE"",""INTRA"")") - _xll.FDS($A$1,"P_PRICE_LOW("&amp;A1610&amp;","&amp;A1610&amp;"-14D,,,,""PRICE"",""INTRA"")"))</f>
        <v>-1468.657069586292</v>
      </c>
      <c r="O1610">
        <v>-832</v>
      </c>
      <c r="P1610">
        <v>1.343632490174568</v>
      </c>
      <c r="Q1610">
        <v>1.189165071008885</v>
      </c>
      <c r="R1610">
        <v>8.5434868127241241</v>
      </c>
      <c r="S1610">
        <v>7.6891169026418664</v>
      </c>
      <c r="T1610">
        <v>11.626906919953489</v>
      </c>
      <c r="U1610">
        <v>10.890811646583529</v>
      </c>
      <c r="V1610">
        <v>3.6626617447011869</v>
      </c>
      <c r="W1610">
        <v>4.0542989740179678</v>
      </c>
      <c r="X1610">
        <v>38.119939360663587</v>
      </c>
      <c r="Y1610">
        <v>38.945963776346119</v>
      </c>
      <c r="Z1610">
        <v>-1.723732247243722</v>
      </c>
      <c r="AA1610">
        <v>7.6299166167248336</v>
      </c>
      <c r="AB1610">
        <v>9.509969859818252</v>
      </c>
      <c r="AC1610">
        <v>9.6170784746611524</v>
      </c>
      <c r="AD1610">
        <v>10.77325156988927</v>
      </c>
      <c r="AE1610">
        <v>60.611385998065238</v>
      </c>
    </row>
    <row r="1611" spans="1:31" x14ac:dyDescent="0.25">
      <c r="A1611" t="str">
        <v>3/18/14</v>
      </c>
      <c r="B1611">
        <v>21.85</v>
      </c>
      <c r="C1611">
        <v>21.85</v>
      </c>
      <c r="D1611" s="1">
        <v>21.7</v>
      </c>
      <c r="E1611">
        <v>21.85</v>
      </c>
      <c r="F1611">
        <v>21.85</v>
      </c>
      <c r="G1611">
        <v>0.8533272184399926</v>
      </c>
      <c r="H1611">
        <v>21.94</v>
      </c>
      <c r="I1611">
        <v>22.395834000000001</v>
      </c>
      <c r="J1611">
        <v>22.496666000000001</v>
      </c>
      <c r="K1611">
        <v>22.535</v>
      </c>
      <c r="L1611">
        <v>22.524999999999999</v>
      </c>
      <c r="M1611">
        <v>35.818156999999999</v>
      </c>
      <c r="N1611" s="1">
        <f>-100*(_xll.FDS($A$1,"P_PRICE_HIGH("&amp;A1611&amp;","&amp;A1611&amp;"-14D,,,,""PRICE"",""INTRA"")") - B1611)/(_xll.FDS($A$1,"P_PRICE_HIGH("&amp;A1611&amp;","&amp;A1611&amp;"-14D,,,,""PRICE"",""INTRA"")") - _xll.FDS($A$1,"P_PRICE_LOW("&amp;A1611&amp;","&amp;A1611&amp;"-14D,,,,""PRICE"",""INTRA"")"))</f>
        <v>-1468.6506743750263</v>
      </c>
      <c r="O1611">
        <v>-826</v>
      </c>
      <c r="P1611">
        <v>1.344579378554857</v>
      </c>
      <c r="Q1611">
        <v>1.1954001809453449</v>
      </c>
      <c r="R1611">
        <v>8.5596344514984466</v>
      </c>
      <c r="S1611">
        <v>7.7722840537292193</v>
      </c>
      <c r="T1611">
        <v>11.6290794173604</v>
      </c>
      <c r="U1611">
        <v>10.907744850025271</v>
      </c>
      <c r="V1611">
        <v>3.6598433324758122</v>
      </c>
      <c r="W1611">
        <v>4.0367478194304596</v>
      </c>
      <c r="X1611">
        <v>26.609265601688829</v>
      </c>
      <c r="Y1611">
        <v>38.952050225279017</v>
      </c>
      <c r="Z1611">
        <v>-1.7846977846903509</v>
      </c>
      <c r="AA1611">
        <v>7.7436054065977551</v>
      </c>
      <c r="AB1611">
        <v>9.4792159772930411</v>
      </c>
      <c r="AC1611">
        <v>9.6605719047550522</v>
      </c>
      <c r="AD1611">
        <v>10.779596648008541</v>
      </c>
      <c r="AE1611">
        <v>60.568441618717429</v>
      </c>
    </row>
    <row r="1612" spans="1:31" x14ac:dyDescent="0.25">
      <c r="A1612" t="str">
        <v>3/19/14</v>
      </c>
      <c r="B1612">
        <v>21.85</v>
      </c>
      <c r="C1612">
        <v>21.9</v>
      </c>
      <c r="D1612" s="1">
        <v>21.75</v>
      </c>
      <c r="E1612">
        <v>21.85</v>
      </c>
      <c r="F1612">
        <v>21.85</v>
      </c>
      <c r="G1612">
        <v>0.84902313109291683</v>
      </c>
      <c r="H1612">
        <v>21.87</v>
      </c>
      <c r="I1612">
        <v>22.324999999999999</v>
      </c>
      <c r="J1612">
        <v>22.443332999999999</v>
      </c>
      <c r="K1612">
        <v>22.487500000000001</v>
      </c>
      <c r="L1612">
        <v>22.513462000000001</v>
      </c>
      <c r="M1612">
        <v>35.818156999999999</v>
      </c>
      <c r="N1612" s="1">
        <f>-100*(_xll.FDS($A$1,"P_PRICE_HIGH("&amp;A1612&amp;","&amp;A1612&amp;"-14D,,,,""PRICE"",""INTRA"")") - B1612)/(_xll.FDS($A$1,"P_PRICE_HIGH("&amp;A1612&amp;","&amp;A1612&amp;"-14D,,,,""PRICE"",""INTRA"")") - _xll.FDS($A$1,"P_PRICE_LOW("&amp;A1612&amp;","&amp;A1612&amp;"-14D,,,,""PRICE"",""INTRA"")"))</f>
        <v>-1468.6506743750263</v>
      </c>
      <c r="O1612">
        <v>-815</v>
      </c>
      <c r="P1612">
        <v>1.3444339212732701</v>
      </c>
      <c r="Q1612">
        <v>1.1963802753731241</v>
      </c>
      <c r="R1612">
        <v>8.5569963012886969</v>
      </c>
      <c r="S1612">
        <v>7.7656209936050651</v>
      </c>
      <c r="T1612">
        <v>11.633954842355591</v>
      </c>
      <c r="U1612">
        <v>10.936068346988829</v>
      </c>
      <c r="V1612">
        <v>3.6608774572352218</v>
      </c>
      <c r="W1612">
        <v>4.0368948872494883</v>
      </c>
      <c r="X1612">
        <v>38.989462652711254</v>
      </c>
      <c r="Y1612">
        <v>38.991512132302553</v>
      </c>
      <c r="Z1612">
        <v>-1.7961930091253731</v>
      </c>
      <c r="AA1612">
        <v>7.5983731037435636</v>
      </c>
      <c r="AB1612">
        <v>9.5853401777931371</v>
      </c>
      <c r="AC1612">
        <v>9.6701433654570099</v>
      </c>
      <c r="AD1612">
        <v>10.77933303133991</v>
      </c>
      <c r="AE1612">
        <v>60.531440248288959</v>
      </c>
    </row>
    <row r="1613" spans="1:31" x14ac:dyDescent="0.25">
      <c r="A1613" t="str">
        <v>3/20/14</v>
      </c>
      <c r="B1613">
        <v>21.45</v>
      </c>
      <c r="C1613">
        <v>21.75</v>
      </c>
      <c r="D1613" s="1">
        <v>21.4</v>
      </c>
      <c r="E1613">
        <v>21.45</v>
      </c>
      <c r="F1613">
        <v>21.45</v>
      </c>
      <c r="G1613">
        <v>0.91408087916792247</v>
      </c>
      <c r="H1613">
        <v>21.75</v>
      </c>
      <c r="I1613">
        <v>22.208334000000001</v>
      </c>
      <c r="J1613">
        <v>22.336666000000001</v>
      </c>
      <c r="K1613">
        <v>22.43</v>
      </c>
      <c r="L1613">
        <v>22.473078000000001</v>
      </c>
      <c r="M1613">
        <v>29.620577000000001</v>
      </c>
      <c r="N1613" s="1">
        <f>-100*(_xll.FDS($A$1,"P_PRICE_HIGH("&amp;A1613&amp;","&amp;A1613&amp;"-14D,,,,""PRICE"",""INTRA"")") - B1613)/(_xll.FDS($A$1,"P_PRICE_HIGH("&amp;A1613&amp;","&amp;A1613&amp;"-14D,,,,""PRICE"",""INTRA"")") - _xll.FDS($A$1,"P_PRICE_LOW("&amp;A1613&amp;","&amp;A1613&amp;"-14D,,,,""PRICE"",""INTRA"")"))</f>
        <v>-1241.9757826822922</v>
      </c>
      <c r="O1613">
        <v>-849</v>
      </c>
      <c r="P1613">
        <v>1.3395839031730621</v>
      </c>
      <c r="Q1613">
        <v>1.176291453640476</v>
      </c>
      <c r="R1613">
        <v>8.5411797307929351</v>
      </c>
      <c r="S1613">
        <v>7.6905846989959699</v>
      </c>
      <c r="T1613">
        <v>11.624546309627471</v>
      </c>
      <c r="U1613">
        <v>10.901431812284059</v>
      </c>
      <c r="V1613">
        <v>3.672628134621712</v>
      </c>
      <c r="W1613">
        <v>4.0856956656689691</v>
      </c>
      <c r="X1613">
        <v>5.3890187692915221</v>
      </c>
      <c r="Y1613">
        <v>38.888117349805107</v>
      </c>
      <c r="Z1613">
        <v>-2.2114370721611309</v>
      </c>
      <c r="AA1613">
        <v>7.61986607599545</v>
      </c>
      <c r="AB1613">
        <v>9.5878374452133599</v>
      </c>
      <c r="AC1613">
        <v>9.5290511702778318</v>
      </c>
      <c r="AD1613">
        <v>10.74551364156347</v>
      </c>
      <c r="AE1613">
        <v>60.679156551556801</v>
      </c>
    </row>
    <row r="1614" spans="1:31" x14ac:dyDescent="0.25">
      <c r="A1614" t="str">
        <v>3/21/14</v>
      </c>
      <c r="B1614">
        <v>21.75</v>
      </c>
      <c r="C1614">
        <v>21.75</v>
      </c>
      <c r="D1614" s="1">
        <v>21.45</v>
      </c>
      <c r="E1614">
        <v>21.75</v>
      </c>
      <c r="F1614">
        <v>21.75</v>
      </c>
      <c r="G1614">
        <v>0.96573472311171815</v>
      </c>
      <c r="H1614">
        <v>21.73</v>
      </c>
      <c r="I1614">
        <v>22.120832</v>
      </c>
      <c r="J1614">
        <v>22.253333999999999</v>
      </c>
      <c r="K1614">
        <v>22.38</v>
      </c>
      <c r="L1614">
        <v>22.45</v>
      </c>
      <c r="M1614">
        <v>38.250346999999998</v>
      </c>
      <c r="N1614" s="1">
        <f>-100*(_xll.FDS($A$1,"P_PRICE_HIGH("&amp;A1614&amp;","&amp;A1614&amp;"-14D,,,,""PRICE"",""INTRA"")") - B1614)/(_xll.FDS($A$1,"P_PRICE_HIGH("&amp;A1614&amp;","&amp;A1614&amp;"-14D,,,,""PRICE"",""INTRA"")") - _xll.FDS($A$1,"P_PRICE_LOW("&amp;A1614&amp;","&amp;A1614&amp;"-14D,,,,""PRICE"",""INTRA"")"))</f>
        <v>-1340.7810461740962</v>
      </c>
      <c r="O1614">
        <v>-821</v>
      </c>
      <c r="P1614">
        <v>1.342173066093342</v>
      </c>
      <c r="Q1614">
        <v>1.190040328779753</v>
      </c>
      <c r="R1614">
        <v>8.5559968986688482</v>
      </c>
      <c r="S1614">
        <v>7.7749756495913047</v>
      </c>
      <c r="T1614">
        <v>11.64008925834545</v>
      </c>
      <c r="U1614">
        <v>10.98529155084236</v>
      </c>
      <c r="V1614">
        <v>3.662897059468742</v>
      </c>
      <c r="W1614">
        <v>4.0351037303206132</v>
      </c>
      <c r="X1614">
        <v>87.958560999407212</v>
      </c>
      <c r="Y1614">
        <v>38.888658191602708</v>
      </c>
      <c r="Z1614">
        <v>-2.1507300753823322</v>
      </c>
      <c r="AA1614">
        <v>7.8637365330215969</v>
      </c>
      <c r="AB1614">
        <v>9.5770977473597778</v>
      </c>
      <c r="AC1614">
        <v>9.6486385562039203</v>
      </c>
      <c r="AD1614">
        <v>10.76910392899746</v>
      </c>
      <c r="AE1614">
        <v>60.684979962121368</v>
      </c>
    </row>
    <row r="1615" spans="1:31" x14ac:dyDescent="0.25">
      <c r="A1615" t="str">
        <v>3/24/14</v>
      </c>
      <c r="B1615">
        <v>22.15</v>
      </c>
      <c r="C1615">
        <v>22.15</v>
      </c>
      <c r="D1615" s="1">
        <v>21.85</v>
      </c>
      <c r="E1615">
        <v>22.15</v>
      </c>
      <c r="F1615">
        <v>22.15</v>
      </c>
      <c r="G1615">
        <v>1.054107605196299</v>
      </c>
      <c r="H1615">
        <v>21.81</v>
      </c>
      <c r="I1615">
        <v>22.058332</v>
      </c>
      <c r="J1615">
        <v>22.216667000000001</v>
      </c>
      <c r="K1615">
        <v>22.36</v>
      </c>
      <c r="L1615">
        <v>22.434615999999998</v>
      </c>
      <c r="M1615">
        <v>47.494765999999998</v>
      </c>
      <c r="N1615" s="1">
        <f>-100*(_xll.FDS($A$1,"P_PRICE_HIGH("&amp;A1615&amp;","&amp;A1615&amp;"-14D,,,,""PRICE"",""INTRA"")") - B1615)/(_xll.FDS($A$1,"P_PRICE_HIGH("&amp;A1615&amp;","&amp;A1615&amp;"-14D,,,,""PRICE"",""INTRA"")") - _xll.FDS($A$1,"P_PRICE_LOW("&amp;A1615&amp;","&amp;A1615&amp;"-14D,,,,""PRICE"",""INTRA"")"))</f>
        <v>-1340.7575419257032</v>
      </c>
      <c r="O1615">
        <v>-790</v>
      </c>
      <c r="P1615">
        <v>1.3455377189450599</v>
      </c>
      <c r="Q1615">
        <v>1.20960849323223</v>
      </c>
      <c r="R1615">
        <v>8.5678745351026269</v>
      </c>
      <c r="S1615">
        <v>7.8553009668211997</v>
      </c>
      <c r="T1615">
        <v>11.64328919068431</v>
      </c>
      <c r="U1615">
        <v>11.018851306362681</v>
      </c>
      <c r="V1615">
        <v>3.65171257185896</v>
      </c>
      <c r="W1615">
        <v>3.9731703783471608</v>
      </c>
      <c r="X1615">
        <v>91.627026572053012</v>
      </c>
      <c r="Y1615">
        <v>38.917882013823572</v>
      </c>
      <c r="Z1615">
        <v>-1.645375751283584</v>
      </c>
      <c r="AA1615">
        <v>7.228809524088704</v>
      </c>
      <c r="AB1615">
        <v>9.5055898412728901</v>
      </c>
      <c r="AC1615">
        <v>9.8066265705699749</v>
      </c>
      <c r="AD1615">
        <v>10.797272664612731</v>
      </c>
      <c r="AE1615">
        <v>60.344095967540881</v>
      </c>
    </row>
    <row r="1616" spans="1:31" x14ac:dyDescent="0.25">
      <c r="A1616" t="str">
        <v>3/25/14</v>
      </c>
      <c r="B1616">
        <v>22.05</v>
      </c>
      <c r="C1616">
        <v>22.15</v>
      </c>
      <c r="D1616" s="1">
        <v>21.95</v>
      </c>
      <c r="E1616">
        <v>22</v>
      </c>
      <c r="F1616">
        <v>22</v>
      </c>
      <c r="G1616">
        <v>1.056937993758198</v>
      </c>
      <c r="H1616">
        <v>21.85</v>
      </c>
      <c r="I1616">
        <v>21.987500000000001</v>
      </c>
      <c r="J1616">
        <v>22.163333999999999</v>
      </c>
      <c r="K1616">
        <v>22.335000000000001</v>
      </c>
      <c r="L1616">
        <v>22.411539999999999</v>
      </c>
      <c r="M1616">
        <v>45.654612999999998</v>
      </c>
      <c r="N1616" s="1">
        <f>-100*(_xll.FDS($A$1,"P_PRICE_HIGH("&amp;A1616&amp;","&amp;A1616&amp;"-14D,,,,""PRICE"",""INTRA"")") - B1616)/(_xll.FDS($A$1,"P_PRICE_HIGH("&amp;A1616&amp;","&amp;A1616&amp;"-14D,,,,""PRICE"",""INTRA"")") - _xll.FDS($A$1,"P_PRICE_LOW("&amp;A1616&amp;","&amp;A1616&amp;"-14D,,,,""PRICE"",""INTRA"")"))</f>
        <v>-1340.7634179878016</v>
      </c>
      <c r="O1616">
        <v>-791</v>
      </c>
      <c r="P1616">
        <v>1.343895453836766</v>
      </c>
      <c r="Q1616">
        <v>1.204093356333874</v>
      </c>
      <c r="R1616">
        <v>8.5422287154619791</v>
      </c>
      <c r="S1616">
        <v>7.7514945646809696</v>
      </c>
      <c r="T1616">
        <v>11.638221770788631</v>
      </c>
      <c r="U1616">
        <v>11.000939384703971</v>
      </c>
      <c r="V1616">
        <v>3.6566377164105481</v>
      </c>
      <c r="W1616">
        <v>3.9909648862593001</v>
      </c>
      <c r="X1616">
        <v>58.901749431611307</v>
      </c>
      <c r="Y1616">
        <v>38.943366379799762</v>
      </c>
      <c r="Z1616">
        <v>-1.1786233296139459</v>
      </c>
      <c r="AA1616">
        <v>7.0870318274616899</v>
      </c>
      <c r="AB1616">
        <v>9.4778983079554031</v>
      </c>
      <c r="AC1616">
        <v>9.7692257013588275</v>
      </c>
      <c r="AD1616">
        <v>10.78611148514225</v>
      </c>
      <c r="AE1616">
        <v>60.290071895930197</v>
      </c>
    </row>
    <row r="1617" spans="1:31" x14ac:dyDescent="0.25">
      <c r="A1617" t="str">
        <v>3/26/14</v>
      </c>
      <c r="B1617">
        <v>22.2</v>
      </c>
      <c r="C1617">
        <v>22.3</v>
      </c>
      <c r="D1617" s="1">
        <v>22.1</v>
      </c>
      <c r="E1617">
        <v>22.2</v>
      </c>
      <c r="F1617">
        <v>22.2</v>
      </c>
      <c r="G1617">
        <v>1.0647247211908379</v>
      </c>
      <c r="H1617">
        <v>21.92</v>
      </c>
      <c r="I1617">
        <v>21.966667000000001</v>
      </c>
      <c r="J1617">
        <v>22.123332999999999</v>
      </c>
      <c r="K1617">
        <v>22.3125</v>
      </c>
      <c r="L1617">
        <v>22.390384999999998</v>
      </c>
      <c r="M1617">
        <v>48.855589999999999</v>
      </c>
      <c r="N1617" s="1">
        <f>-100*(_xll.FDS($A$1,"P_PRICE_HIGH("&amp;A1617&amp;","&amp;A1617&amp;"-14D,,,,""PRICE"",""INTRA"")") - B1617)/(_xll.FDS($A$1,"P_PRICE_HIGH("&amp;A1617&amp;","&amp;A1617&amp;"-14D,,,,""PRICE"",""INTRA"")") - _xll.FDS($A$1,"P_PRICE_LOW("&amp;A1617&amp;","&amp;A1617&amp;"-14D,,,,""PRICE"",""INTRA"")"))</f>
        <v>-1354.7783456144527</v>
      </c>
      <c r="O1617">
        <v>-776</v>
      </c>
      <c r="P1617">
        <v>1.3449109330067139</v>
      </c>
      <c r="Q1617">
        <v>1.2099272217723609</v>
      </c>
      <c r="R1617">
        <v>8.5439022804458968</v>
      </c>
      <c r="S1617">
        <v>7.7668728190162666</v>
      </c>
      <c r="T1617">
        <v>11.646145319952041</v>
      </c>
      <c r="U1617">
        <v>11.04753984602975</v>
      </c>
      <c r="V1617">
        <v>3.6509341971307241</v>
      </c>
      <c r="W1617">
        <v>3.9596087448976842</v>
      </c>
      <c r="X1617">
        <v>81.580515967149694</v>
      </c>
      <c r="Y1617">
        <v>38.885550568389753</v>
      </c>
      <c r="Z1617">
        <v>-1.0216492916515529</v>
      </c>
      <c r="AA1617">
        <v>6.7786384656439393</v>
      </c>
      <c r="AB1617">
        <v>9.4939744906401078</v>
      </c>
      <c r="AC1617">
        <v>9.8315682915974278</v>
      </c>
      <c r="AD1617">
        <v>10.798652672588929</v>
      </c>
      <c r="AE1617">
        <v>60.154239612394811</v>
      </c>
    </row>
    <row r="1618" spans="1:31" x14ac:dyDescent="0.25">
      <c r="A1618" t="str">
        <v>3/27/14</v>
      </c>
      <c r="B1618">
        <v>22.1</v>
      </c>
      <c r="C1618">
        <v>22.25</v>
      </c>
      <c r="D1618" s="1">
        <v>22</v>
      </c>
      <c r="E1618">
        <v>22.15</v>
      </c>
      <c r="F1618">
        <v>22.15</v>
      </c>
      <c r="G1618">
        <v>0.97316769307376227</v>
      </c>
      <c r="H1618">
        <v>22.05</v>
      </c>
      <c r="I1618">
        <v>21.9375</v>
      </c>
      <c r="J1618">
        <v>22.07</v>
      </c>
      <c r="K1618">
        <v>22.265000000000001</v>
      </c>
      <c r="L1618">
        <v>22.363461999999998</v>
      </c>
      <c r="M1618">
        <v>46.873424999999997</v>
      </c>
      <c r="N1618" s="1">
        <f>-100*(_xll.FDS($A$1,"P_PRICE_HIGH("&amp;A1618&amp;","&amp;A1618&amp;"-14D,,,,""PRICE"",""INTRA"")") - B1618)/(_xll.FDS($A$1,"P_PRICE_HIGH("&amp;A1618&amp;","&amp;A1618&amp;"-14D,,,,""PRICE"",""INTRA"")") - _xll.FDS($A$1,"P_PRICE_LOW("&amp;A1618&amp;","&amp;A1618&amp;"-14D,,,,""PRICE"",""INTRA"")"))</f>
        <v>-1354.7842880912769</v>
      </c>
      <c r="O1618">
        <v>-767</v>
      </c>
      <c r="P1618">
        <v>1.343353833490851</v>
      </c>
      <c r="Q1618">
        <v>1.2049958697856731</v>
      </c>
      <c r="R1618">
        <v>8.5291199864080678</v>
      </c>
      <c r="S1618">
        <v>7.7165696840750586</v>
      </c>
      <c r="T1618">
        <v>11.641476588188191</v>
      </c>
      <c r="U1618">
        <v>11.034680515986871</v>
      </c>
      <c r="V1618">
        <v>3.653749703168268</v>
      </c>
      <c r="W1618">
        <v>3.9683173556886189</v>
      </c>
      <c r="X1618">
        <v>68.394313238042344</v>
      </c>
      <c r="Y1618">
        <v>38.901831372920952</v>
      </c>
      <c r="Z1618">
        <v>-1.07301827195539</v>
      </c>
      <c r="AA1618">
        <v>6.2542249086095127</v>
      </c>
      <c r="AB1618">
        <v>9.6263113868744856</v>
      </c>
      <c r="AC1618">
        <v>9.8142571972419379</v>
      </c>
      <c r="AD1618">
        <v>10.792958081201951</v>
      </c>
      <c r="AE1618">
        <v>59.888232947504108</v>
      </c>
    </row>
    <row r="1619" spans="1:31" x14ac:dyDescent="0.25">
      <c r="A1619" t="str">
        <v>3/28/14</v>
      </c>
      <c r="B1619">
        <v>22.35</v>
      </c>
      <c r="C1619">
        <v>22.45</v>
      </c>
      <c r="D1619" s="1">
        <v>22.2</v>
      </c>
      <c r="E1619">
        <v>22.4</v>
      </c>
      <c r="F1619">
        <v>22.4</v>
      </c>
      <c r="G1619">
        <v>1.017918621325387</v>
      </c>
      <c r="H1619">
        <v>22.17</v>
      </c>
      <c r="I1619">
        <v>21.95</v>
      </c>
      <c r="J1619">
        <v>22.033332999999999</v>
      </c>
      <c r="K1619">
        <v>22.232500000000002</v>
      </c>
      <c r="L1619">
        <v>22.353846000000001</v>
      </c>
      <c r="M1619">
        <v>52.105089999999997</v>
      </c>
      <c r="N1619" s="1">
        <f>-100*(_xll.FDS($A$1,"P_PRICE_HIGH("&amp;A1619&amp;","&amp;A1619&amp;"-14D,,,,""PRICE"",""INTRA"")") - B1619)/(_xll.FDS($A$1,"P_PRICE_HIGH("&amp;A1619&amp;","&amp;A1619&amp;"-14D,,,,""PRICE"",""INTRA"")") - _xll.FDS($A$1,"P_PRICE_LOW("&amp;A1619&amp;","&amp;A1619&amp;"-14D,,,,""PRICE"",""INTRA"")"))</f>
        <v>-1788.0729104209158</v>
      </c>
      <c r="O1619">
        <v>-735</v>
      </c>
      <c r="P1619">
        <v>1.346822166496886</v>
      </c>
      <c r="Q1619">
        <v>1.220575391391179</v>
      </c>
      <c r="R1619">
        <v>8.550101772807789</v>
      </c>
      <c r="S1619">
        <v>7.8086579148581512</v>
      </c>
      <c r="T1619">
        <v>11.698021686653741</v>
      </c>
      <c r="U1619">
        <v>11.2820154993267</v>
      </c>
      <c r="V1619">
        <v>3.646090094889102</v>
      </c>
      <c r="W1619">
        <v>3.929637922402708</v>
      </c>
      <c r="X1619">
        <v>89.418168740578011</v>
      </c>
      <c r="Y1619">
        <v>39.079590349282363</v>
      </c>
      <c r="Z1619">
        <v>-1.242191816524735</v>
      </c>
      <c r="AA1619">
        <v>6.4058448229219476</v>
      </c>
      <c r="AB1619">
        <v>9.4132226463899968</v>
      </c>
      <c r="AC1619">
        <v>9.955508035188366</v>
      </c>
      <c r="AD1619">
        <v>10.824120256780279</v>
      </c>
      <c r="AE1619">
        <v>59.876949190519653</v>
      </c>
    </row>
    <row r="1620" spans="1:31" x14ac:dyDescent="0.25">
      <c r="A1620" t="str">
        <v>3/31/14</v>
      </c>
      <c r="B1620">
        <v>22.4</v>
      </c>
      <c r="C1620">
        <v>22.5</v>
      </c>
      <c r="D1620" s="1">
        <v>22.3</v>
      </c>
      <c r="E1620">
        <v>22.45</v>
      </c>
      <c r="F1620">
        <v>22.45</v>
      </c>
      <c r="G1620">
        <v>0.98235992214017187</v>
      </c>
      <c r="H1620">
        <v>22.22</v>
      </c>
      <c r="I1620">
        <v>21.979165999999999</v>
      </c>
      <c r="J1620">
        <v>22.03</v>
      </c>
      <c r="K1620">
        <v>22.217500000000001</v>
      </c>
      <c r="L1620">
        <v>22.340385000000001</v>
      </c>
      <c r="M1620">
        <v>53.099845999999999</v>
      </c>
      <c r="N1620" s="1">
        <f>-100*(_xll.FDS($A$1,"P_PRICE_HIGH("&amp;A1620&amp;","&amp;A1620&amp;"-14D,,,,""PRICE"",""INTRA"")") - B1620)/(_xll.FDS($A$1,"P_PRICE_HIGH("&amp;A1620&amp;","&amp;A1620&amp;"-14D,,,,""PRICE"",""INTRA"")") - _xll.FDS($A$1,"P_PRICE_LOW("&amp;A1620&amp;","&amp;A1620&amp;"-14D,,,,""PRICE"",""INTRA"")"))</f>
        <v>-1838.764637098765</v>
      </c>
      <c r="O1620">
        <v>-718</v>
      </c>
      <c r="P1620">
        <v>1.3474502388573759</v>
      </c>
      <c r="Q1620">
        <v>1.226746357941743</v>
      </c>
      <c r="R1620">
        <v>8.5521907561947046</v>
      </c>
      <c r="S1620">
        <v>7.8362376420591628</v>
      </c>
      <c r="T1620">
        <v>11.714962590906611</v>
      </c>
      <c r="U1620">
        <v>11.348649149727541</v>
      </c>
      <c r="V1620">
        <v>3.64443389941452</v>
      </c>
      <c r="W1620">
        <v>3.9143960469094758</v>
      </c>
      <c r="X1620">
        <v>76.619072275090744</v>
      </c>
      <c r="Y1620">
        <v>39.071402769582207</v>
      </c>
      <c r="Z1620">
        <v>-1.34617824340758</v>
      </c>
      <c r="AA1620">
        <v>6.1250943062461438</v>
      </c>
      <c r="AB1620">
        <v>9.5335586024231667</v>
      </c>
      <c r="AC1620">
        <v>9.992432405565328</v>
      </c>
      <c r="AD1620">
        <v>10.82874544954659</v>
      </c>
      <c r="AE1620">
        <v>59.833771256603953</v>
      </c>
    </row>
    <row r="1621" spans="1:31" x14ac:dyDescent="0.25">
      <c r="A1621" t="str">
        <v>4/01/14</v>
      </c>
      <c r="B1621">
        <v>22.75</v>
      </c>
      <c r="C1621">
        <v>22.75</v>
      </c>
      <c r="D1621" s="1">
        <v>22.5</v>
      </c>
      <c r="E1621">
        <v>22.75</v>
      </c>
      <c r="F1621">
        <v>22.75</v>
      </c>
      <c r="G1621">
        <v>1.035793400114994</v>
      </c>
      <c r="H1621">
        <v>22.36</v>
      </c>
      <c r="I1621">
        <v>22.054167</v>
      </c>
      <c r="J1621">
        <v>22.05</v>
      </c>
      <c r="K1621">
        <v>22.212499999999999</v>
      </c>
      <c r="L1621">
        <v>22.348078000000001</v>
      </c>
      <c r="M1621">
        <v>59.448950000000004</v>
      </c>
      <c r="N1621" s="1">
        <f>-100*(_xll.FDS($A$1,"P_PRICE_HIGH("&amp;A1621&amp;","&amp;A1621&amp;"-14D,,,,""PRICE"",""INTRA"")") - B1621)/(_xll.FDS($A$1,"P_PRICE_HIGH("&amp;A1621&amp;","&amp;A1621&amp;"-14D,,,,""PRICE"",""INTRA"")") - _xll.FDS($A$1,"P_PRICE_LOW("&amp;A1621&amp;","&amp;A1621&amp;"-14D,,,,""PRICE"",""INTRA"")"))</f>
        <v>-1698.0004994967217</v>
      </c>
      <c r="O1621">
        <v>-685</v>
      </c>
      <c r="P1621">
        <v>1.351049237497681</v>
      </c>
      <c r="Q1621">
        <v>1.2420744262470651</v>
      </c>
      <c r="R1621">
        <v>8.5953525417421162</v>
      </c>
      <c r="S1621">
        <v>8.0127670092120233</v>
      </c>
      <c r="T1621">
        <v>11.752392311767579</v>
      </c>
      <c r="U1621">
        <v>11.49679414050269</v>
      </c>
      <c r="V1621">
        <v>3.6296681084971971</v>
      </c>
      <c r="W1621">
        <v>3.8536109098451221</v>
      </c>
      <c r="X1621">
        <v>61.239733574954833</v>
      </c>
      <c r="Y1621">
        <v>38.951783205065418</v>
      </c>
      <c r="Z1621">
        <v>-1.2660532969381879</v>
      </c>
      <c r="AA1621">
        <v>6.1850653664740376</v>
      </c>
      <c r="AB1621">
        <v>9.377899007326608</v>
      </c>
      <c r="AC1621">
        <v>10.119188333358959</v>
      </c>
      <c r="AD1621">
        <v>10.85857133506682</v>
      </c>
      <c r="AE1621">
        <v>59.767840172571198</v>
      </c>
    </row>
    <row r="1622" spans="1:31" x14ac:dyDescent="0.25">
      <c r="A1622" t="str">
        <v>4/02/14</v>
      </c>
      <c r="B1622">
        <v>22.75</v>
      </c>
      <c r="C1622">
        <v>22.85</v>
      </c>
      <c r="D1622" s="1">
        <v>22.7</v>
      </c>
      <c r="E1622">
        <v>22.8</v>
      </c>
      <c r="F1622">
        <v>22.8</v>
      </c>
      <c r="G1622">
        <v>1.0347568415234121</v>
      </c>
      <c r="H1622">
        <v>22.47</v>
      </c>
      <c r="I1622">
        <v>22.137499999999999</v>
      </c>
      <c r="J1622">
        <v>22.086666000000001</v>
      </c>
      <c r="K1622">
        <v>22.21</v>
      </c>
      <c r="L1622">
        <v>22.35577</v>
      </c>
      <c r="M1622">
        <v>59.448950000000004</v>
      </c>
      <c r="N1622" s="1">
        <f>-100*(_xll.FDS($A$1,"P_PRICE_HIGH("&amp;A1622&amp;","&amp;A1622&amp;"-14D,,,,""PRICE"",""INTRA"")") - B1622)/(_xll.FDS($A$1,"P_PRICE_HIGH("&amp;A1622&amp;","&amp;A1622&amp;"-14D,,,,""PRICE"",""INTRA"")") - _xll.FDS($A$1,"P_PRICE_LOW("&amp;A1622&amp;","&amp;A1622&amp;"-14D,,,,""PRICE"",""INTRA"")"))</f>
        <v>-1545.441165396805</v>
      </c>
      <c r="O1622">
        <v>-676</v>
      </c>
      <c r="P1622">
        <v>1.352060393441185</v>
      </c>
      <c r="Q1622">
        <v>1.2469701358766441</v>
      </c>
      <c r="R1622">
        <v>8.6087656975129985</v>
      </c>
      <c r="S1622">
        <v>8.0686117749338422</v>
      </c>
      <c r="T1622">
        <v>11.766476179920391</v>
      </c>
      <c r="U1622">
        <v>11.546178240743769</v>
      </c>
      <c r="V1622">
        <v>3.62599998059641</v>
      </c>
      <c r="W1622">
        <v>3.83843399344424</v>
      </c>
      <c r="X1622">
        <v>28.017782787871958</v>
      </c>
      <c r="Y1622">
        <v>38.942690891323153</v>
      </c>
      <c r="Z1622">
        <v>-1.294698941252135</v>
      </c>
      <c r="AA1622">
        <v>6.4212558348987949</v>
      </c>
      <c r="AB1622">
        <v>9.5198577932719814</v>
      </c>
      <c r="AC1622">
        <v>10.157288376938061</v>
      </c>
      <c r="AD1622">
        <v>10.867919831402791</v>
      </c>
      <c r="AE1622">
        <v>59.888287187720238</v>
      </c>
    </row>
    <row r="1623" spans="1:31" x14ac:dyDescent="0.25">
      <c r="A1623" t="str">
        <v>4/03/14</v>
      </c>
      <c r="B1623">
        <v>22.8</v>
      </c>
      <c r="C1623">
        <v>23.05</v>
      </c>
      <c r="D1623" s="1">
        <v>22.8</v>
      </c>
      <c r="E1623">
        <v>22.85</v>
      </c>
      <c r="F1623">
        <v>22.85</v>
      </c>
      <c r="G1623">
        <v>1.030922148344273</v>
      </c>
      <c r="H1623">
        <v>22.61</v>
      </c>
      <c r="I1623">
        <v>22.216667000000001</v>
      </c>
      <c r="J1623">
        <v>22.136666999999999</v>
      </c>
      <c r="K1623">
        <v>22.204999999999998</v>
      </c>
      <c r="L1623">
        <v>22.361537999999999</v>
      </c>
      <c r="M1623">
        <v>60.338520000000003</v>
      </c>
      <c r="N1623" s="1">
        <f>-100*(_xll.FDS($A$1,"P_PRICE_HIGH("&amp;A1623&amp;","&amp;A1623&amp;"-14D,,,,""PRICE"",""INTRA"")") - B1623)/(_xll.FDS($A$1,"P_PRICE_HIGH("&amp;A1623&amp;","&amp;A1623&amp;"-14D,,,,""PRICE"",""INTRA"")") - _xll.FDS($A$1,"P_PRICE_LOW("&amp;A1623&amp;","&amp;A1623&amp;"-14D,,,,""PRICE"",""INTRA"")"))</f>
        <v>-1432.475719884136</v>
      </c>
      <c r="O1623">
        <v>-655</v>
      </c>
      <c r="P1623">
        <v>1.3528895067701669</v>
      </c>
      <c r="Q1623">
        <v>1.2509993501695149</v>
      </c>
      <c r="R1623">
        <v>8.6137811210737265</v>
      </c>
      <c r="S1623">
        <v>8.0943640971073556</v>
      </c>
      <c r="T1623">
        <v>11.779466360155711</v>
      </c>
      <c r="U1623">
        <v>11.591967343682301</v>
      </c>
      <c r="V1623">
        <v>3.6258565475851152</v>
      </c>
      <c r="W1623">
        <v>3.836291512451306</v>
      </c>
      <c r="X1623">
        <v>80.712535503208144</v>
      </c>
      <c r="Y1623">
        <v>38.993914188654038</v>
      </c>
      <c r="Z1623">
        <v>-1.288248283679625</v>
      </c>
      <c r="AA1623">
        <v>6.1600782224355672</v>
      </c>
      <c r="AB1623">
        <v>9.4435850504000189</v>
      </c>
      <c r="AC1623">
        <v>10.176295047280609</v>
      </c>
      <c r="AD1623">
        <v>10.87130752363622</v>
      </c>
      <c r="AE1623">
        <v>59.817766464794403</v>
      </c>
    </row>
    <row r="1624" spans="1:31" x14ac:dyDescent="0.25">
      <c r="A1624" t="str">
        <v>4/04/14</v>
      </c>
      <c r="B1624">
        <v>22.75</v>
      </c>
      <c r="C1624">
        <v>22.9</v>
      </c>
      <c r="D1624" s="1">
        <v>22.7</v>
      </c>
      <c r="E1624">
        <v>22.8</v>
      </c>
      <c r="F1624">
        <v>22.8</v>
      </c>
      <c r="G1624">
        <v>1.0318452851853499</v>
      </c>
      <c r="H1624">
        <v>22.69</v>
      </c>
      <c r="I1624">
        <v>22.291665999999999</v>
      </c>
      <c r="J1624">
        <v>22.196667000000001</v>
      </c>
      <c r="K1624">
        <v>22.197500000000002</v>
      </c>
      <c r="L1624">
        <v>22.35</v>
      </c>
      <c r="M1624">
        <v>58.945957</v>
      </c>
      <c r="N1624" s="1">
        <f>-100*(_xll.FDS($A$1,"P_PRICE_HIGH("&amp;A1624&amp;","&amp;A1624&amp;"-14D,,,,""PRICE"",""INTRA"")") - B1624)/(_xll.FDS($A$1,"P_PRICE_HIGH("&amp;A1624&amp;","&amp;A1624&amp;"-14D,,,,""PRICE"",""INTRA"")") - _xll.FDS($A$1,"P_PRICE_LOW("&amp;A1624&amp;","&amp;A1624&amp;"-14D,,,,""PRICE"",""INTRA"")"))</f>
        <v>-1432.4788751948395</v>
      </c>
      <c r="O1624">
        <v>-654</v>
      </c>
      <c r="P1624">
        <v>1.351720426643737</v>
      </c>
      <c r="Q1624">
        <v>1.247318854400477</v>
      </c>
      <c r="R1624">
        <v>8.6008921455939156</v>
      </c>
      <c r="S1624">
        <v>8.0493657289422806</v>
      </c>
      <c r="T1624">
        <v>11.776641619909061</v>
      </c>
      <c r="U1624">
        <v>11.57794873801911</v>
      </c>
      <c r="V1624">
        <v>3.6290938711590521</v>
      </c>
      <c r="W1624">
        <v>3.850363537859034</v>
      </c>
      <c r="X1624">
        <v>40.740814107629369</v>
      </c>
      <c r="Y1624">
        <v>39.028795695045787</v>
      </c>
      <c r="Z1624">
        <v>-1.339352873628525</v>
      </c>
      <c r="AA1624">
        <v>6.1874715671514124</v>
      </c>
      <c r="AB1624">
        <v>9.4933424219327254</v>
      </c>
      <c r="AC1624">
        <v>10.148762292991229</v>
      </c>
      <c r="AD1624">
        <v>10.863281831587431</v>
      </c>
      <c r="AE1624">
        <v>59.742273639868948</v>
      </c>
    </row>
    <row r="1625" spans="1:31" x14ac:dyDescent="0.25">
      <c r="A1625" t="str">
        <v>4/07/14</v>
      </c>
      <c r="B1625">
        <v>22.6</v>
      </c>
      <c r="C1625">
        <v>22.8</v>
      </c>
      <c r="D1625" s="1">
        <v>22.6</v>
      </c>
      <c r="E1625">
        <v>22.65</v>
      </c>
      <c r="F1625">
        <v>22.65</v>
      </c>
      <c r="G1625">
        <v>0.93829892213704824</v>
      </c>
      <c r="H1625">
        <v>22.73</v>
      </c>
      <c r="I1625">
        <v>22.387499999999999</v>
      </c>
      <c r="J1625">
        <v>22.253333999999999</v>
      </c>
      <c r="K1625">
        <v>22.204999999999998</v>
      </c>
      <c r="L1625">
        <v>22.334616</v>
      </c>
      <c r="M1625">
        <v>54.855719999999998</v>
      </c>
      <c r="N1625" s="1">
        <f>-100*(_xll.FDS($A$1,"P_PRICE_HIGH("&amp;A1625&amp;","&amp;A1625&amp;"-14D,,,,""PRICE"",""INTRA"")") - B1625)/(_xll.FDS($A$1,"P_PRICE_HIGH("&amp;A1625&amp;","&amp;A1625&amp;"-14D,,,,""PRICE"",""INTRA"")") - _xll.FDS($A$1,"P_PRICE_LOW("&amp;A1625&amp;","&amp;A1625&amp;"-14D,,,,""PRICE"",""INTRA"")"))</f>
        <v>-1432.4883411269502</v>
      </c>
      <c r="O1625">
        <v>-656</v>
      </c>
      <c r="P1625">
        <v>1.348974367145116</v>
      </c>
      <c r="Q1625">
        <v>1.239782719243111</v>
      </c>
      <c r="R1625">
        <v>8.5742491540310297</v>
      </c>
      <c r="S1625">
        <v>7.9628327691894683</v>
      </c>
      <c r="T1625">
        <v>11.76498880343015</v>
      </c>
      <c r="U1625">
        <v>11.52781579549316</v>
      </c>
      <c r="V1625">
        <v>3.634572254984771</v>
      </c>
      <c r="W1625">
        <v>3.8692030611912611</v>
      </c>
      <c r="X1625">
        <v>78.346045002560729</v>
      </c>
      <c r="Y1625">
        <v>39.005435789304869</v>
      </c>
      <c r="Z1625">
        <v>-1.458975694899693</v>
      </c>
      <c r="AA1625">
        <v>5.8883233476684689</v>
      </c>
      <c r="AB1625">
        <v>9.5269901456957573</v>
      </c>
      <c r="AC1625">
        <v>10.093919430242829</v>
      </c>
      <c r="AD1625">
        <v>10.84524132593655</v>
      </c>
      <c r="AE1625">
        <v>59.715341721977687</v>
      </c>
    </row>
    <row r="1626" spans="1:31" x14ac:dyDescent="0.25">
      <c r="A1626" t="str">
        <v>4/08/14</v>
      </c>
      <c r="B1626">
        <v>22.9</v>
      </c>
      <c r="C1626">
        <v>22.95</v>
      </c>
      <c r="D1626" s="1">
        <v>22.55</v>
      </c>
      <c r="E1626">
        <v>22.95</v>
      </c>
      <c r="F1626">
        <v>22.95</v>
      </c>
      <c r="G1626">
        <v>0.98118864800103411</v>
      </c>
      <c r="H1626">
        <v>22.76</v>
      </c>
      <c r="I1626">
        <v>22.483333999999999</v>
      </c>
      <c r="J1626">
        <v>22.323333999999999</v>
      </c>
      <c r="K1626">
        <v>22.227499999999999</v>
      </c>
      <c r="L1626">
        <v>22.342307999999999</v>
      </c>
      <c r="M1626">
        <v>60.725475000000003</v>
      </c>
      <c r="N1626" s="1">
        <f>-100*(_xll.FDS($A$1,"P_PRICE_HIGH("&amp;A1626&amp;","&amp;A1626&amp;"-14D,,,,""PRICE"",""INTRA"")") - B1626)/(_xll.FDS($A$1,"P_PRICE_HIGH("&amp;A1626&amp;","&amp;A1626&amp;"-14D,,,,""PRICE"",""INTRA"")") - _xll.FDS($A$1,"P_PRICE_LOW("&amp;A1626&amp;","&amp;A1626&amp;"-14D,,,,""PRICE"",""INTRA"")"))</f>
        <v>-1432.4694092627292</v>
      </c>
      <c r="O1626">
        <v>-629</v>
      </c>
      <c r="P1626">
        <v>1.35144439687954</v>
      </c>
      <c r="Q1626">
        <v>1.2496315479917941</v>
      </c>
      <c r="R1626">
        <v>8.586056376320089</v>
      </c>
      <c r="S1626">
        <v>8.0109759207241282</v>
      </c>
      <c r="T1626">
        <v>11.78141122573248</v>
      </c>
      <c r="U1626">
        <v>11.586706596883189</v>
      </c>
      <c r="V1626">
        <v>3.6270360256272651</v>
      </c>
      <c r="W1626">
        <v>3.8389379849581822</v>
      </c>
      <c r="X1626">
        <v>91.720511640507553</v>
      </c>
      <c r="Y1626">
        <v>38.971648734798123</v>
      </c>
      <c r="Z1626">
        <v>-1.3388874931498249</v>
      </c>
      <c r="AA1626">
        <v>6.1011730996314979</v>
      </c>
      <c r="AB1626">
        <v>9.6067862745632056</v>
      </c>
      <c r="AC1626">
        <v>10.16484585343008</v>
      </c>
      <c r="AD1626">
        <v>10.864015446820749</v>
      </c>
      <c r="AE1626">
        <v>59.813040491726262</v>
      </c>
    </row>
    <row r="1627" spans="1:31" x14ac:dyDescent="0.25">
      <c r="A1627" t="str">
        <v>4/09/14</v>
      </c>
      <c r="B1627">
        <v>23.15</v>
      </c>
      <c r="C1627">
        <v>23.25</v>
      </c>
      <c r="D1627" s="1">
        <v>23</v>
      </c>
      <c r="E1627">
        <v>23.15</v>
      </c>
      <c r="F1627">
        <v>23.15</v>
      </c>
      <c r="G1627">
        <v>0.96069695054196658</v>
      </c>
      <c r="H1627">
        <v>22.84</v>
      </c>
      <c r="I1627">
        <v>22.566668</v>
      </c>
      <c r="J1627">
        <v>22.41</v>
      </c>
      <c r="K1627">
        <v>22.274999999999999</v>
      </c>
      <c r="L1627">
        <v>22.353846000000001</v>
      </c>
      <c r="M1627">
        <v>64.829409999999996</v>
      </c>
      <c r="N1627" s="1">
        <f>-100*(_xll.FDS($A$1,"P_PRICE_HIGH("&amp;A1627&amp;","&amp;A1627&amp;"-14D,,,,""PRICE"",""INTRA"")") - B1627)/(_xll.FDS($A$1,"P_PRICE_HIGH("&amp;A1627&amp;","&amp;A1627&amp;"-14D,,,,""PRICE"",""INTRA"")") - _xll.FDS($A$1,"P_PRICE_LOW("&amp;A1627&amp;","&amp;A1627&amp;"-14D,,,,""PRICE"",""INTRA"")"))</f>
        <v>-1275.8213975452734</v>
      </c>
      <c r="O1627">
        <v>-592</v>
      </c>
      <c r="P1627">
        <v>1.355207717326703</v>
      </c>
      <c r="Q1627">
        <v>1.26389977530488</v>
      </c>
      <c r="R1627">
        <v>8.6157839214288874</v>
      </c>
      <c r="S1627">
        <v>8.1215037486466652</v>
      </c>
      <c r="T1627">
        <v>11.82089796216818</v>
      </c>
      <c r="U1627">
        <v>11.727755854961369</v>
      </c>
      <c r="V1627">
        <v>3.6160179588141279</v>
      </c>
      <c r="W1627">
        <v>3.797581566180408</v>
      </c>
      <c r="X1627">
        <v>91.727698253879637</v>
      </c>
      <c r="Y1627">
        <v>38.953555565720343</v>
      </c>
      <c r="Z1627">
        <v>-1.3946917995521391</v>
      </c>
      <c r="AA1627">
        <v>5.9850258782073844</v>
      </c>
      <c r="AB1627">
        <v>9.4875100668456511</v>
      </c>
      <c r="AC1627">
        <v>10.27091519630924</v>
      </c>
      <c r="AD1627">
        <v>10.891691118962029</v>
      </c>
      <c r="AE1627">
        <v>59.825812265403499</v>
      </c>
    </row>
    <row r="1628" spans="1:31" x14ac:dyDescent="0.25">
      <c r="A1628" t="str">
        <v>4/10/14</v>
      </c>
      <c r="B1628">
        <v>23.5</v>
      </c>
      <c r="C1628">
        <v>23.6</v>
      </c>
      <c r="D1628" s="1">
        <v>23</v>
      </c>
      <c r="E1628">
        <v>23.55</v>
      </c>
      <c r="F1628">
        <v>23.55</v>
      </c>
      <c r="G1628">
        <v>0.97812152524063867</v>
      </c>
      <c r="H1628">
        <v>22.98</v>
      </c>
      <c r="I1628">
        <v>22.6875</v>
      </c>
      <c r="J1628">
        <v>22.546666999999999</v>
      </c>
      <c r="K1628">
        <v>22.3475</v>
      </c>
      <c r="L1628">
        <v>22.380769999999998</v>
      </c>
      <c r="M1628">
        <v>69.616196000000002</v>
      </c>
      <c r="N1628" s="1">
        <f>-100*(_xll.FDS($A$1,"P_PRICE_HIGH("&amp;A1628&amp;","&amp;A1628&amp;"-14D,,,,""PRICE"",""INTRA"")") - B1628)/(_xll.FDS($A$1,"P_PRICE_HIGH("&amp;A1628&amp;","&amp;A1628&amp;"-14D,,,,""PRICE"",""INTRA"")") - _xll.FDS($A$1,"P_PRICE_LOW("&amp;A1628&amp;","&amp;A1628&amp;"-14D,,,,""PRICE"",""INTRA"")"))</f>
        <v>-1130.3079463907275</v>
      </c>
      <c r="O1628">
        <v>-578</v>
      </c>
      <c r="P1628">
        <v>1.3607563109401131</v>
      </c>
      <c r="Q1628">
        <v>1.2843506976160639</v>
      </c>
      <c r="R1628">
        <v>8.670934578359434</v>
      </c>
      <c r="S1628">
        <v>8.3193684247466049</v>
      </c>
      <c r="T1628">
        <v>11.883352515250349</v>
      </c>
      <c r="U1628">
        <v>11.947883980178901</v>
      </c>
      <c r="V1628">
        <v>3.5996446777349731</v>
      </c>
      <c r="W1628">
        <v>3.737244293916977</v>
      </c>
      <c r="X1628">
        <v>36.728132041434478</v>
      </c>
      <c r="Y1628">
        <v>38.95668846105616</v>
      </c>
      <c r="Z1628">
        <v>-1.3293373493172791</v>
      </c>
      <c r="AA1628">
        <v>6.3733548162249614</v>
      </c>
      <c r="AB1628">
        <v>9.5329337914553918</v>
      </c>
      <c r="AC1628">
        <v>10.437967091970989</v>
      </c>
      <c r="AD1628">
        <v>10.9381795357491</v>
      </c>
      <c r="AE1628">
        <v>59.799942240579057</v>
      </c>
    </row>
    <row r="1629" spans="1:31" x14ac:dyDescent="0.25">
      <c r="A1629" t="str">
        <v>4/11/14</v>
      </c>
      <c r="B1629">
        <v>23.25</v>
      </c>
      <c r="C1629">
        <v>23.5</v>
      </c>
      <c r="D1629" s="1">
        <v>23.2</v>
      </c>
      <c r="E1629">
        <v>23.3</v>
      </c>
      <c r="F1629">
        <v>23.3</v>
      </c>
      <c r="G1629">
        <v>0.98917839910578997</v>
      </c>
      <c r="H1629">
        <v>23.08</v>
      </c>
      <c r="I1629">
        <v>22.774999999999999</v>
      </c>
      <c r="J1629">
        <v>22.646667000000001</v>
      </c>
      <c r="K1629">
        <v>22.4175</v>
      </c>
      <c r="L1629">
        <v>22.39423</v>
      </c>
      <c r="M1629">
        <v>63.018543000000001</v>
      </c>
      <c r="N1629" s="1">
        <f>-100*(_xll.FDS($A$1,"P_PRICE_HIGH("&amp;A1629&amp;","&amp;A1629&amp;"-14D,,,,""PRICE"",""INTRA"")") - B1629)/(_xll.FDS($A$1,"P_PRICE_HIGH("&amp;A1629&amp;","&amp;A1629&amp;"-14D,,,,""PRICE"",""INTRA"")") - _xll.FDS($A$1,"P_PRICE_LOW("&amp;A1629&amp;","&amp;A1629&amp;"-14D,,,,""PRICE"",""INTRA"")"))</f>
        <v>-1419.4992872307221</v>
      </c>
      <c r="O1629">
        <v>-589</v>
      </c>
      <c r="P1629">
        <v>1.3580290931947201</v>
      </c>
      <c r="Q1629">
        <v>1.275187254583523</v>
      </c>
      <c r="R1629">
        <v>8.6448876303742992</v>
      </c>
      <c r="S1629">
        <v>8.227456162283719</v>
      </c>
      <c r="T1629">
        <v>11.868259318746819</v>
      </c>
      <c r="U1629">
        <v>11.88807899159803</v>
      </c>
      <c r="V1629">
        <v>3.606541464070518</v>
      </c>
      <c r="W1629">
        <v>3.7602148306389882</v>
      </c>
      <c r="X1629">
        <v>12.061006138449519</v>
      </c>
      <c r="Y1629">
        <v>38.95548838610344</v>
      </c>
      <c r="Z1629">
        <v>-1.3399017042322729</v>
      </c>
      <c r="AA1629">
        <v>6.3905743885969173</v>
      </c>
      <c r="AB1629">
        <v>9.4464418953430869</v>
      </c>
      <c r="AC1629">
        <v>10.37343045822049</v>
      </c>
      <c r="AD1629">
        <v>10.91907667245103</v>
      </c>
      <c r="AE1629">
        <v>59.826864209645493</v>
      </c>
    </row>
    <row r="1630" spans="1:31" x14ac:dyDescent="0.25">
      <c r="A1630" t="str">
        <v>4/14/14</v>
      </c>
      <c r="B1630">
        <v>23.3</v>
      </c>
      <c r="C1630">
        <v>23.4</v>
      </c>
      <c r="D1630" s="1">
        <v>23.25</v>
      </c>
      <c r="E1630">
        <v>23.35</v>
      </c>
      <c r="F1630">
        <v>23.35</v>
      </c>
      <c r="G1630">
        <v>0.97294312945410222</v>
      </c>
      <c r="H1630">
        <v>23.22</v>
      </c>
      <c r="I1630">
        <v>22.875</v>
      </c>
      <c r="J1630">
        <v>22.723333</v>
      </c>
      <c r="K1630">
        <v>22.495000000000001</v>
      </c>
      <c r="L1630">
        <v>22.409614999999999</v>
      </c>
      <c r="M1630">
        <v>63.758324000000002</v>
      </c>
      <c r="N1630" s="1">
        <f>-100*(_xll.FDS($A$1,"P_PRICE_HIGH("&amp;A1630&amp;","&amp;A1630&amp;"-14D,,,,""PRICE"",""INTRA"")") - B1630)/(_xll.FDS($A$1,"P_PRICE_HIGH("&amp;A1630&amp;","&amp;A1630&amp;"-14D,,,,""PRICE"",""INTRA"")") - _xll.FDS($A$1,"P_PRICE_LOW("&amp;A1630&amp;","&amp;A1630&amp;"-14D,,,,""PRICE"",""INTRA"")"))</f>
        <v>-1526.5881919450444</v>
      </c>
      <c r="O1630">
        <v>-569</v>
      </c>
      <c r="P1630">
        <v>1.3576655408312079</v>
      </c>
      <c r="Q1630">
        <v>1.2753046631027789</v>
      </c>
      <c r="R1630">
        <v>8.6486416148356433</v>
      </c>
      <c r="S1630">
        <v>8.2442964263758256</v>
      </c>
      <c r="T1630">
        <v>11.883021627672489</v>
      </c>
      <c r="U1630">
        <v>11.923135059548081</v>
      </c>
      <c r="V1630">
        <v>3.607775487857714</v>
      </c>
      <c r="W1630">
        <v>3.759834122147907</v>
      </c>
      <c r="X1630">
        <v>56.37361878550837</v>
      </c>
      <c r="Y1630">
        <v>38.993110664140971</v>
      </c>
      <c r="Z1630">
        <v>-1.600166741472111</v>
      </c>
      <c r="AA1630">
        <v>6.3579269199540587</v>
      </c>
      <c r="AB1630">
        <v>9.3245460848416588</v>
      </c>
      <c r="AC1630">
        <v>10.383911842469409</v>
      </c>
      <c r="AD1630">
        <v>10.920122017725109</v>
      </c>
      <c r="AE1630">
        <v>59.977725279560623</v>
      </c>
    </row>
    <row r="1631" spans="1:31" x14ac:dyDescent="0.25">
      <c r="A1631" t="str">
        <v>4/15/14</v>
      </c>
      <c r="B1631">
        <v>22.9</v>
      </c>
      <c r="C1631">
        <v>23.3</v>
      </c>
      <c r="D1631" s="1">
        <v>22.9</v>
      </c>
      <c r="E1631">
        <v>22.95</v>
      </c>
      <c r="F1631">
        <v>22.95</v>
      </c>
      <c r="G1631">
        <v>1.0770788764668511</v>
      </c>
      <c r="H1631">
        <v>23.22</v>
      </c>
      <c r="I1631">
        <v>22.920833999999999</v>
      </c>
      <c r="J1631">
        <v>22.78</v>
      </c>
      <c r="K1631">
        <v>22.547499999999999</v>
      </c>
      <c r="L1631">
        <v>22.426924</v>
      </c>
      <c r="M1631">
        <v>54.385395000000003</v>
      </c>
      <c r="N1631" s="1">
        <f>-100*(_xll.FDS($A$1,"P_PRICE_HIGH("&amp;A1631&amp;","&amp;A1631&amp;"-14D,,,,""PRICE"",""INTRA"")") - B1631)/(_xll.FDS($A$1,"P_PRICE_HIGH("&amp;A1631&amp;","&amp;A1631&amp;"-14D,,,,""PRICE"",""INTRA"")") - _xll.FDS($A$1,"P_PRICE_LOW("&amp;A1631&amp;","&amp;A1631&amp;"-14D,,,,""PRICE"",""INTRA"")"))</f>
        <v>-1537.6424041195301</v>
      </c>
      <c r="O1631">
        <v>-613</v>
      </c>
      <c r="P1631">
        <v>1.3515519518568999</v>
      </c>
      <c r="Q1631">
        <v>1.254917151089012</v>
      </c>
      <c r="R1631">
        <v>8.6026700342482574</v>
      </c>
      <c r="S1631">
        <v>8.0890061579595827</v>
      </c>
      <c r="T1631">
        <v>11.838436609534609</v>
      </c>
      <c r="U1631">
        <v>11.763630394398341</v>
      </c>
      <c r="V1631">
        <v>3.6252500774206782</v>
      </c>
      <c r="W1631">
        <v>3.821964675471742</v>
      </c>
      <c r="X1631">
        <v>1.7750867002862409</v>
      </c>
      <c r="Y1631">
        <v>39.04354095724355</v>
      </c>
      <c r="Z1631">
        <v>-1.720114894111419</v>
      </c>
      <c r="AA1631">
        <v>6.2918071645878131</v>
      </c>
      <c r="AB1631">
        <v>9.1690820872915513</v>
      </c>
      <c r="AC1631">
        <v>10.2282681029881</v>
      </c>
      <c r="AD1631">
        <v>10.87273320470265</v>
      </c>
      <c r="AE1631">
        <v>60.087009144126213</v>
      </c>
    </row>
    <row r="1632" spans="1:31" x14ac:dyDescent="0.25">
      <c r="A1632" t="str">
        <v>4/16/14</v>
      </c>
      <c r="B1632">
        <v>23</v>
      </c>
      <c r="C1632">
        <v>23.15</v>
      </c>
      <c r="D1632" s="1">
        <v>22.9</v>
      </c>
      <c r="E1632">
        <v>23</v>
      </c>
      <c r="F1632">
        <v>23</v>
      </c>
      <c r="G1632">
        <v>1.0764888448765759</v>
      </c>
      <c r="H1632">
        <v>23.19</v>
      </c>
      <c r="I1632">
        <v>22.970832999999999</v>
      </c>
      <c r="J1632">
        <v>22.833334000000001</v>
      </c>
      <c r="K1632">
        <v>22.605</v>
      </c>
      <c r="L1632">
        <v>22.448076</v>
      </c>
      <c r="M1632">
        <v>56.122036000000001</v>
      </c>
      <c r="N1632" s="1">
        <f>-100*(_xll.FDS($A$1,"P_PRICE_HIGH("&amp;A1632&amp;","&amp;A1632&amp;"-14D,,,,""PRICE"",""INTRA"")") - B1632)/(_xll.FDS($A$1,"P_PRICE_HIGH("&amp;A1632&amp;","&amp;A1632&amp;"-14D,,,,""PRICE"",""INTRA"")") - _xll.FDS($A$1,"P_PRICE_LOW("&amp;A1632&amp;","&amp;A1632&amp;"-14D,,,,""PRICE"",""INTRA"")"))</f>
        <v>-1537.6357768190285</v>
      </c>
      <c r="O1632">
        <v>-627</v>
      </c>
      <c r="P1632">
        <v>1.3518108327754881</v>
      </c>
      <c r="Q1632">
        <v>1.2563838869632</v>
      </c>
      <c r="R1632">
        <v>8.5979911331243137</v>
      </c>
      <c r="S1632">
        <v>8.0801888340768375</v>
      </c>
      <c r="T1632">
        <v>11.831281673238211</v>
      </c>
      <c r="U1632">
        <v>11.733756497460019</v>
      </c>
      <c r="V1632">
        <v>3.6279177312606001</v>
      </c>
      <c r="W1632">
        <v>3.8268281560084492</v>
      </c>
      <c r="X1632">
        <v>31.606768863077651</v>
      </c>
      <c r="Y1632">
        <v>39.155644121943283</v>
      </c>
      <c r="Z1632">
        <v>-1.7254227363904591</v>
      </c>
      <c r="AA1632">
        <v>6.3495918896729204</v>
      </c>
      <c r="AB1632">
        <v>8.9189771071923296</v>
      </c>
      <c r="AC1632">
        <v>10.24377486374868</v>
      </c>
      <c r="AD1632">
        <v>10.87465438224277</v>
      </c>
      <c r="AE1632">
        <v>60.01313341970608</v>
      </c>
    </row>
    <row r="1633" spans="1:31" x14ac:dyDescent="0.25">
      <c r="A1633" t="str">
        <v>4/17/14</v>
      </c>
      <c r="B1633">
        <v>23.05</v>
      </c>
      <c r="C1633">
        <v>23.1</v>
      </c>
      <c r="D1633" s="1">
        <v>22.9</v>
      </c>
      <c r="E1633">
        <v>23.05</v>
      </c>
      <c r="F1633">
        <v>23.05</v>
      </c>
      <c r="G1633">
        <v>0.95638905546630881</v>
      </c>
      <c r="H1633">
        <v>23.1</v>
      </c>
      <c r="I1633">
        <v>22.995832</v>
      </c>
      <c r="J1633">
        <v>22.896667000000001</v>
      </c>
      <c r="K1633">
        <v>22.684999999999999</v>
      </c>
      <c r="L1633">
        <v>22.48077</v>
      </c>
      <c r="M1633">
        <v>57.003475000000002</v>
      </c>
      <c r="N1633" s="1">
        <f>-100*(_xll.FDS($A$1,"P_PRICE_HIGH("&amp;A1633&amp;","&amp;A1633&amp;"-14D,,,,""PRICE"",""INTRA"")") - B1633)/(_xll.FDS($A$1,"P_PRICE_HIGH("&amp;A1633&amp;","&amp;A1633&amp;"-14D,,,,""PRICE"",""INTRA"")") - _xll.FDS($A$1,"P_PRICE_LOW("&amp;A1633&amp;","&amp;A1633&amp;"-14D,,,,""PRICE"",""INTRA"")"))</f>
        <v>-1792.8114423478148</v>
      </c>
      <c r="O1633">
        <v>-614</v>
      </c>
      <c r="P1633">
        <v>1.3526706966430631</v>
      </c>
      <c r="Q1633">
        <v>1.259925505489772</v>
      </c>
      <c r="R1633">
        <v>8.6075193248677504</v>
      </c>
      <c r="S1633">
        <v>8.1078299894289803</v>
      </c>
      <c r="T1633">
        <v>11.83570319046262</v>
      </c>
      <c r="U1633">
        <v>11.75750030573961</v>
      </c>
      <c r="V1633">
        <v>3.6243084509873702</v>
      </c>
      <c r="W1633">
        <v>3.814572333167376</v>
      </c>
      <c r="X1633">
        <v>80.886403336232505</v>
      </c>
      <c r="Y1633">
        <v>39.122854301363013</v>
      </c>
      <c r="Z1633">
        <v>-1.3782325168660221</v>
      </c>
      <c r="AA1633">
        <v>6.0879696475243321</v>
      </c>
      <c r="AB1633">
        <v>9.2837890313434812</v>
      </c>
      <c r="AC1633">
        <v>10.268814949238299</v>
      </c>
      <c r="AD1633">
        <v>10.88425212537642</v>
      </c>
      <c r="AE1633">
        <v>59.91944243525289</v>
      </c>
    </row>
    <row r="1634" spans="1:31" x14ac:dyDescent="0.25">
      <c r="A1634" t="str">
        <v>4/22/14</v>
      </c>
      <c r="B1634">
        <v>23.05</v>
      </c>
      <c r="C1634">
        <v>23.15</v>
      </c>
      <c r="D1634" s="1">
        <v>22.9</v>
      </c>
      <c r="E1634">
        <v>23.05</v>
      </c>
      <c r="F1634">
        <v>23.05</v>
      </c>
      <c r="G1634">
        <v>0.92771912690561542</v>
      </c>
      <c r="H1634">
        <v>23.06</v>
      </c>
      <c r="I1634">
        <v>23.020834000000001</v>
      </c>
      <c r="J1634">
        <v>22.943332999999999</v>
      </c>
      <c r="K1634">
        <v>22.75</v>
      </c>
      <c r="L1634">
        <v>22.51923</v>
      </c>
      <c r="M1634">
        <v>57.003475000000002</v>
      </c>
      <c r="N1634" s="1">
        <f>-100*(_xll.FDS($A$1,"P_PRICE_HIGH("&amp;A1634&amp;","&amp;A1634&amp;"-14D,,,,""PRICE"",""INTRA"")") - B1634)/(_xll.FDS($A$1,"P_PRICE_HIGH("&amp;A1634&amp;","&amp;A1634&amp;"-14D,,,,""PRICE"",""INTRA"")") - _xll.FDS($A$1,"P_PRICE_LOW("&amp;A1634&amp;","&amp;A1634&amp;"-14D,,,,""PRICE"",""INTRA"")"))</f>
        <v>-1964.5131791741067</v>
      </c>
      <c r="O1634">
        <v>-630</v>
      </c>
      <c r="P1634">
        <v>1.3518980637266409</v>
      </c>
      <c r="Q1634">
        <v>1.2599538823535199</v>
      </c>
      <c r="R1634">
        <v>8.6134470707572284</v>
      </c>
      <c r="S1634">
        <v>8.1134095248512406</v>
      </c>
      <c r="T1634">
        <v>11.842616787995579</v>
      </c>
      <c r="U1634">
        <v>11.7601614413069</v>
      </c>
      <c r="V1634">
        <v>3.6263814863424129</v>
      </c>
      <c r="W1634">
        <v>3.815795760991231</v>
      </c>
      <c r="X1634">
        <v>27.811374329484469</v>
      </c>
      <c r="Y1634">
        <v>39.18907838719695</v>
      </c>
      <c r="Z1634">
        <v>-1.018353196169925</v>
      </c>
      <c r="AA1634">
        <v>5.6535323121371084</v>
      </c>
      <c r="AB1634">
        <v>9.3223823860086021</v>
      </c>
      <c r="AC1634">
        <v>10.282984942192609</v>
      </c>
      <c r="AD1634">
        <v>10.886062951535401</v>
      </c>
      <c r="AE1634">
        <v>59.683465518364642</v>
      </c>
    </row>
    <row r="1635" spans="1:31" x14ac:dyDescent="0.25">
      <c r="A1635" t="str">
        <v>4/23/14</v>
      </c>
      <c r="B1635">
        <v>22.8</v>
      </c>
      <c r="C1635">
        <v>23.05</v>
      </c>
      <c r="D1635" s="1">
        <v>22.75</v>
      </c>
      <c r="E1635">
        <v>22.8</v>
      </c>
      <c r="F1635">
        <v>22.8</v>
      </c>
      <c r="G1635">
        <v>0.90284717499423195</v>
      </c>
      <c r="H1635">
        <v>22.96</v>
      </c>
      <c r="I1635">
        <v>23.020834000000001</v>
      </c>
      <c r="J1635">
        <v>22.97</v>
      </c>
      <c r="K1635">
        <v>22.782499999999999</v>
      </c>
      <c r="L1635">
        <v>22.555769000000002</v>
      </c>
      <c r="M1635">
        <v>51.055992000000003</v>
      </c>
      <c r="N1635" s="1">
        <f>-100*(_xll.FDS($A$1,"P_PRICE_HIGH("&amp;A1635&amp;","&amp;A1635&amp;"-14D,,,,""PRICE"",""INTRA"")") - B1635)/(_xll.FDS($A$1,"P_PRICE_HIGH("&amp;A1635&amp;","&amp;A1635&amp;"-14D,,,,""PRICE"",""INTRA"")") - _xll.FDS($A$1,"P_PRICE_LOW("&amp;A1635&amp;","&amp;A1635&amp;"-14D,,,,""PRICE"",""INTRA"")"))</f>
        <v>-2382.4023493654222</v>
      </c>
      <c r="O1635">
        <v>-663</v>
      </c>
      <c r="P1635">
        <v>1.3478629239702229</v>
      </c>
      <c r="Q1635">
        <v>1.2477656819572269</v>
      </c>
      <c r="R1635">
        <v>8.5991250097749266</v>
      </c>
      <c r="S1635">
        <v>8.0518986066969074</v>
      </c>
      <c r="T1635">
        <v>11.82037030856057</v>
      </c>
      <c r="U1635">
        <v>11.684949387982771</v>
      </c>
      <c r="V1635">
        <v>3.6385090186101352</v>
      </c>
      <c r="W1635">
        <v>3.8554740227837598</v>
      </c>
      <c r="X1635">
        <v>10.237922303863719</v>
      </c>
      <c r="Y1635">
        <v>39.206844366111874</v>
      </c>
      <c r="Z1635">
        <v>-1.0091108449584809</v>
      </c>
      <c r="AA1635">
        <v>5.8503173997918916</v>
      </c>
      <c r="AB1635">
        <v>9.3373314602567703</v>
      </c>
      <c r="AC1635">
        <v>10.181923011819251</v>
      </c>
      <c r="AD1635">
        <v>10.853548485298351</v>
      </c>
      <c r="AE1635">
        <v>59.795442353346573</v>
      </c>
    </row>
    <row r="1636" spans="1:31" x14ac:dyDescent="0.25">
      <c r="A1636" t="str">
        <v>4/24/14</v>
      </c>
      <c r="B1636">
        <v>22.85</v>
      </c>
      <c r="C1636">
        <v>22.9</v>
      </c>
      <c r="D1636" s="1">
        <v>22.75</v>
      </c>
      <c r="E1636">
        <v>22.85</v>
      </c>
      <c r="F1636">
        <v>22.85</v>
      </c>
      <c r="G1636">
        <v>0.89189281948418708</v>
      </c>
      <c r="H1636">
        <v>22.95</v>
      </c>
      <c r="I1636">
        <v>23.029167000000001</v>
      </c>
      <c r="J1636">
        <v>22.976666999999999</v>
      </c>
      <c r="K1636">
        <v>22.822500000000002</v>
      </c>
      <c r="L1636">
        <v>22.598078000000001</v>
      </c>
      <c r="M1636">
        <v>52.131701999999997</v>
      </c>
      <c r="N1636" s="1">
        <f>-100*(_xll.FDS($A$1,"P_PRICE_HIGH("&amp;A1636&amp;","&amp;A1636&amp;"-14D,,,,""PRICE"",""INTRA"")") - B1636)/(_xll.FDS($A$1,"P_PRICE_HIGH("&amp;A1636&amp;","&amp;A1636&amp;"-14D,,,,""PRICE"",""INTRA"")") - _xll.FDS($A$1,"P_PRICE_LOW("&amp;A1636&amp;","&amp;A1636&amp;"-14D,,,,""PRICE"",""INTRA"")"))</f>
        <v>-2583.3331477625702</v>
      </c>
      <c r="O1636">
        <v>-652</v>
      </c>
      <c r="P1636">
        <v>1.348519172292687</v>
      </c>
      <c r="Q1636">
        <v>1.250444074748208</v>
      </c>
      <c r="R1636">
        <v>8.6001221075068734</v>
      </c>
      <c r="S1636">
        <v>8.0723738010315991</v>
      </c>
      <c r="T1636">
        <v>11.82297324784064</v>
      </c>
      <c r="U1636">
        <v>11.690442697258099</v>
      </c>
      <c r="V1636">
        <v>3.637252191434253</v>
      </c>
      <c r="W1636">
        <v>3.8498291969569691</v>
      </c>
      <c r="X1636">
        <v>56.488691170798631</v>
      </c>
      <c r="Y1636">
        <v>39.238953683551188</v>
      </c>
      <c r="Z1636">
        <v>-1.4102901605378979</v>
      </c>
      <c r="AA1636">
        <v>5.7929211604013338</v>
      </c>
      <c r="AB1636">
        <v>9.1916248466501074</v>
      </c>
      <c r="AC1636">
        <v>10.2050051967264</v>
      </c>
      <c r="AD1636">
        <v>10.858890596814859</v>
      </c>
      <c r="AE1636">
        <v>59.710162028184619</v>
      </c>
    </row>
    <row r="1637" spans="1:31" x14ac:dyDescent="0.25">
      <c r="A1637" t="str">
        <v>4/25/14</v>
      </c>
      <c r="B1637">
        <v>22.45</v>
      </c>
      <c r="C1637">
        <v>22.85</v>
      </c>
      <c r="D1637" s="1">
        <v>22.45</v>
      </c>
      <c r="E1637">
        <v>22.5</v>
      </c>
      <c r="F1637">
        <v>22.5</v>
      </c>
      <c r="G1637">
        <v>0.98262849972856026</v>
      </c>
      <c r="H1637">
        <v>22.84</v>
      </c>
      <c r="I1637">
        <v>23.016666000000001</v>
      </c>
      <c r="J1637">
        <v>22.956666999999999</v>
      </c>
      <c r="K1637">
        <v>22.835000000000001</v>
      </c>
      <c r="L1637">
        <v>22.621155000000002</v>
      </c>
      <c r="M1637">
        <v>43.832023999999997</v>
      </c>
      <c r="N1637" s="1">
        <f>-100*(_xll.FDS($A$1,"P_PRICE_HIGH("&amp;A1637&amp;","&amp;A1637&amp;"-14D,,,,""PRICE"",""INTRA"")") - B1637)/(_xll.FDS($A$1,"P_PRICE_HIGH("&amp;A1637&amp;","&amp;A1637&amp;"-14D,,,,""PRICE"",""INTRA"")") - _xll.FDS($A$1,"P_PRICE_LOW("&amp;A1637&amp;","&amp;A1637&amp;"-14D,,,,""PRICE"",""INTRA"")"))</f>
        <v>-2295.4184804115566</v>
      </c>
      <c r="O1637">
        <v>-697</v>
      </c>
      <c r="P1637">
        <v>1.342319642954692</v>
      </c>
      <c r="Q1637">
        <v>1.2318454297881529</v>
      </c>
      <c r="R1637">
        <v>8.5600783268190064</v>
      </c>
      <c r="S1637">
        <v>7.9492225380697201</v>
      </c>
      <c r="T1637">
        <v>11.771684609134541</v>
      </c>
      <c r="U1637">
        <v>11.523526120085769</v>
      </c>
      <c r="V1637">
        <v>3.6528176690941758</v>
      </c>
      <c r="W1637">
        <v>3.8988462296800068</v>
      </c>
      <c r="X1637">
        <v>1.55051454322114</v>
      </c>
      <c r="Y1637">
        <v>39.140120589891673</v>
      </c>
      <c r="Z1637">
        <v>-1.3815387601322879</v>
      </c>
      <c r="AA1637">
        <v>6.0718441457068506</v>
      </c>
      <c r="AB1637">
        <v>9.3733281315782389</v>
      </c>
      <c r="AC1637">
        <v>10.051550891424821</v>
      </c>
      <c r="AD1637">
        <v>10.81010247514083</v>
      </c>
      <c r="AE1637">
        <v>59.697952055579073</v>
      </c>
    </row>
    <row r="1638" spans="1:31" x14ac:dyDescent="0.25">
      <c r="A1638" t="str">
        <v>4/28/14</v>
      </c>
      <c r="B1638">
        <v>22.45</v>
      </c>
      <c r="C1638">
        <v>22.5</v>
      </c>
      <c r="D1638" s="1">
        <v>22.35</v>
      </c>
      <c r="E1638">
        <v>22.45</v>
      </c>
      <c r="F1638">
        <v>22.45</v>
      </c>
      <c r="G1638">
        <v>0.97551729669203902</v>
      </c>
      <c r="H1638">
        <v>22.72</v>
      </c>
      <c r="I1638">
        <v>22.979165999999999</v>
      </c>
      <c r="J1638">
        <v>22.933332</v>
      </c>
      <c r="K1638">
        <v>22.852499999999999</v>
      </c>
      <c r="L1638">
        <v>22.64423</v>
      </c>
      <c r="M1638">
        <v>43.832023999999997</v>
      </c>
      <c r="N1638" s="1">
        <f>-100*(_xll.FDS($A$1,"P_PRICE_HIGH("&amp;A1638&amp;","&amp;A1638&amp;"-14D,,,,""PRICE"",""INTRA"")") - B1638)/(_xll.FDS($A$1,"P_PRICE_HIGH("&amp;A1638&amp;","&amp;A1638&amp;"-14D,,,,""PRICE"",""INTRA"")") - _xll.FDS($A$1,"P_PRICE_LOW("&amp;A1638&amp;","&amp;A1638&amp;"-14D,,,,""PRICE"",""INTRA"")"))</f>
        <v>-2057.6707845936908</v>
      </c>
      <c r="O1638">
        <v>-698</v>
      </c>
      <c r="P1638">
        <v>1.3400202233987819</v>
      </c>
      <c r="Q1638">
        <v>1.2270812116971299</v>
      </c>
      <c r="R1638">
        <v>8.5464300523776338</v>
      </c>
      <c r="S1638">
        <v>7.9010442041574542</v>
      </c>
      <c r="T1638">
        <v>11.768644322240799</v>
      </c>
      <c r="U1638">
        <v>11.50935018561759</v>
      </c>
      <c r="V1638">
        <v>3.6582125363402409</v>
      </c>
      <c r="W1638">
        <v>3.9126359658444301</v>
      </c>
      <c r="X1638">
        <v>53.235425579910228</v>
      </c>
      <c r="Y1638">
        <v>39.161247615524623</v>
      </c>
      <c r="Z1638">
        <v>-1.0480487814680901</v>
      </c>
      <c r="AA1638">
        <v>5.8612285333784762</v>
      </c>
      <c r="AB1638">
        <v>9.3151088971532623</v>
      </c>
      <c r="AC1638">
        <v>10.021761236510899</v>
      </c>
      <c r="AD1638">
        <v>10.79632212095739</v>
      </c>
      <c r="AE1638">
        <v>59.61817771194076</v>
      </c>
    </row>
    <row r="1639" spans="1:31" x14ac:dyDescent="0.25">
      <c r="A1639" t="str">
        <v>4/29/14</v>
      </c>
      <c r="B1639">
        <v>22.65</v>
      </c>
      <c r="C1639">
        <v>22.65</v>
      </c>
      <c r="D1639" s="1">
        <v>22.2</v>
      </c>
      <c r="E1639">
        <v>22.65</v>
      </c>
      <c r="F1639">
        <v>22.65</v>
      </c>
      <c r="G1639">
        <v>0.96346118356289479</v>
      </c>
      <c r="H1639">
        <v>22.64</v>
      </c>
      <c r="I1639">
        <v>22.9375</v>
      </c>
      <c r="J1639">
        <v>22.926666000000001</v>
      </c>
      <c r="K1639">
        <v>22.8675</v>
      </c>
      <c r="L1639">
        <v>22.690384000000002</v>
      </c>
      <c r="M1639">
        <v>48.579219999999999</v>
      </c>
      <c r="N1639" s="1">
        <f>-100*(_xll.FDS($A$1,"P_PRICE_HIGH("&amp;A1639&amp;","&amp;A1639&amp;"-14D,,,,""PRICE"",""INTRA"")") - B1639)/(_xll.FDS($A$1,"P_PRICE_HIGH("&amp;A1639&amp;","&amp;A1639&amp;"-14D,,,,""PRICE"",""INTRA"")") - _xll.FDS($A$1,"P_PRICE_LOW("&amp;A1639&amp;","&amp;A1639&amp;"-14D,,,,""PRICE"",""INTRA"")"))</f>
        <v>-2057.653047650298</v>
      </c>
      <c r="O1639">
        <v>-652</v>
      </c>
      <c r="P1639">
        <v>1.345510228822782</v>
      </c>
      <c r="Q1639">
        <v>1.2442672662815619</v>
      </c>
      <c r="R1639">
        <v>8.5886225514271768</v>
      </c>
      <c r="S1639">
        <v>8.0278662237381244</v>
      </c>
      <c r="T1639">
        <v>11.815162472466319</v>
      </c>
      <c r="U1639">
        <v>11.6417514173084</v>
      </c>
      <c r="V1639">
        <v>3.642436593961178</v>
      </c>
      <c r="W1639">
        <v>3.8637254149151561</v>
      </c>
      <c r="X1639">
        <v>95.824543993504207</v>
      </c>
      <c r="Y1639">
        <v>39.165242874277361</v>
      </c>
      <c r="Z1639">
        <v>-1.1058990481208191</v>
      </c>
      <c r="AA1639">
        <v>5.7502049559502746</v>
      </c>
      <c r="AB1639">
        <v>9.3952030376308588</v>
      </c>
      <c r="AC1639">
        <v>10.15013068347746</v>
      </c>
      <c r="AD1639">
        <v>10.83895506430331</v>
      </c>
      <c r="AE1639">
        <v>59.538497007831623</v>
      </c>
    </row>
    <row r="1640" spans="1:31" x14ac:dyDescent="0.25">
      <c r="A1640" t="str">
        <v>4/30/14</v>
      </c>
      <c r="B1640">
        <v>22.25</v>
      </c>
      <c r="C1640">
        <v>22.65</v>
      </c>
      <c r="D1640" s="1">
        <v>22.2</v>
      </c>
      <c r="E1640">
        <v>22.25</v>
      </c>
      <c r="F1640">
        <v>22.25</v>
      </c>
      <c r="G1640">
        <v>1.0470010769695091</v>
      </c>
      <c r="H1640">
        <v>22.53</v>
      </c>
      <c r="I1640">
        <v>22.833334000000001</v>
      </c>
      <c r="J1640">
        <v>22.903334000000001</v>
      </c>
      <c r="K1640">
        <v>22.86</v>
      </c>
      <c r="L1640">
        <v>22.709616</v>
      </c>
      <c r="M1640">
        <v>41.097830000000002</v>
      </c>
      <c r="N1640" s="1">
        <f>-100*(_xll.FDS($A$1,"P_PRICE_HIGH("&amp;A1640&amp;","&amp;A1640&amp;"-14D,,,,""PRICE"",""INTRA"")") - B1640)/(_xll.FDS($A$1,"P_PRICE_HIGH("&amp;A1640&amp;","&amp;A1640&amp;"-14D,,,,""PRICE"",""INTRA"")") - _xll.FDS($A$1,"P_PRICE_LOW("&amp;A1640&amp;","&amp;A1640&amp;"-14D,,,,""PRICE"",""INTRA"")"))</f>
        <v>-2057.688521537083</v>
      </c>
      <c r="O1640">
        <v>-689</v>
      </c>
      <c r="P1640">
        <v>1.3392869628734489</v>
      </c>
      <c r="Q1640">
        <v>1.2265610719982141</v>
      </c>
      <c r="R1640">
        <v>8.5527245407386054</v>
      </c>
      <c r="S1640">
        <v>7.9132855784023111</v>
      </c>
      <c r="T1640">
        <v>11.79507084807546</v>
      </c>
      <c r="U1640">
        <v>11.56918997954242</v>
      </c>
      <c r="V1640">
        <v>3.661822261728402</v>
      </c>
      <c r="W1640">
        <v>3.9239694680673511</v>
      </c>
      <c r="X1640">
        <v>16.455340521800551</v>
      </c>
      <c r="Y1640">
        <v>39.208208206362087</v>
      </c>
      <c r="Z1640">
        <v>-0.96903421751239316</v>
      </c>
      <c r="AA1640">
        <v>6.1243859822392981</v>
      </c>
      <c r="AB1640">
        <v>9.366014473953717</v>
      </c>
      <c r="AC1640">
        <v>10.00541448490722</v>
      </c>
      <c r="AD1640">
        <v>10.78893511221338</v>
      </c>
      <c r="AE1640">
        <v>59.569168802425487</v>
      </c>
    </row>
    <row r="1641" spans="1:31" x14ac:dyDescent="0.25">
      <c r="A1641" t="str">
        <v>5/02/14</v>
      </c>
      <c r="B1641">
        <v>22.45</v>
      </c>
      <c r="C1641">
        <v>22.45</v>
      </c>
      <c r="D1641" s="1">
        <v>22.2</v>
      </c>
      <c r="E1641">
        <v>22.45</v>
      </c>
      <c r="F1641">
        <v>22.45</v>
      </c>
      <c r="G1641">
        <v>1.0041881350756821</v>
      </c>
      <c r="H1641">
        <v>22.45</v>
      </c>
      <c r="I1641">
        <v>22.766666000000001</v>
      </c>
      <c r="J1641">
        <v>22.873332999999999</v>
      </c>
      <c r="K1641">
        <v>22.844999999999999</v>
      </c>
      <c r="L1641">
        <v>22.721153000000001</v>
      </c>
      <c r="M1641">
        <v>45.608275999999996</v>
      </c>
      <c r="N1641" s="1">
        <f>-100*(_xll.FDS($A$1,"P_PRICE_HIGH("&amp;A1641&amp;","&amp;A1641&amp;"-14D,,,,""PRICE"",""INTRA"")") - B1641)/(_xll.FDS($A$1,"P_PRICE_HIGH("&amp;A1641&amp;","&amp;A1641&amp;"-14D,,,,""PRICE"",""INTRA"")") - _xll.FDS($A$1,"P_PRICE_LOW("&amp;A1641&amp;","&amp;A1641&amp;"-14D,,,,""PRICE"",""INTRA"")"))</f>
        <v>-2057.6707845936908</v>
      </c>
      <c r="O1641">
        <v>-676</v>
      </c>
      <c r="P1641">
        <v>1.341210602652124</v>
      </c>
      <c r="Q1641">
        <v>1.233397954314563</v>
      </c>
      <c r="R1641">
        <v>8.5644092165988823</v>
      </c>
      <c r="S1641">
        <v>7.9391885067016492</v>
      </c>
      <c r="T1641">
        <v>12.177099366945839</v>
      </c>
      <c r="U1641">
        <v>12.608438117149801</v>
      </c>
      <c r="V1641">
        <v>3.654199502230032</v>
      </c>
      <c r="W1641">
        <v>3.8980819110818881</v>
      </c>
      <c r="X1641">
        <v>22.435533617887572</v>
      </c>
      <c r="Y1641">
        <v>39.196058149864442</v>
      </c>
      <c r="Z1641">
        <v>-1.1696594868505561</v>
      </c>
      <c r="AA1641">
        <v>5.9669681823136607</v>
      </c>
      <c r="AB1641">
        <v>9.4154292233855568</v>
      </c>
      <c r="AC1641">
        <v>10.06896728549717</v>
      </c>
      <c r="AD1641">
        <v>10.808928316520751</v>
      </c>
      <c r="AE1641">
        <v>63.169430148149907</v>
      </c>
    </row>
    <row r="1642" spans="1:31" x14ac:dyDescent="0.25">
      <c r="A1642" t="str">
        <v>5/05/14</v>
      </c>
      <c r="B1642">
        <v>22.15</v>
      </c>
      <c r="C1642">
        <v>22.55</v>
      </c>
      <c r="D1642" s="1">
        <v>22.05</v>
      </c>
      <c r="E1642">
        <v>22.2</v>
      </c>
      <c r="F1642">
        <v>22.2</v>
      </c>
      <c r="G1642">
        <v>1.043785567696067</v>
      </c>
      <c r="H1642">
        <v>22.39</v>
      </c>
      <c r="I1642">
        <v>22.670833999999999</v>
      </c>
      <c r="J1642">
        <v>22.806667000000001</v>
      </c>
      <c r="K1642">
        <v>22.815000000000001</v>
      </c>
      <c r="L1642">
        <v>22.725000000000001</v>
      </c>
      <c r="M1642">
        <v>40.587649999999996</v>
      </c>
      <c r="N1642" s="1">
        <f>-100*(_xll.FDS($A$1,"P_PRICE_HIGH("&amp;A1642&amp;","&amp;A1642&amp;"-14D,,,,""PRICE"",""INTRA"")") - B1642)/(_xll.FDS($A$1,"P_PRICE_HIGH("&amp;A1642&amp;","&amp;A1642&amp;"-14D,,,,""PRICE"",""INTRA"")") - _xll.FDS($A$1,"P_PRICE_LOW("&amp;A1642&amp;","&amp;A1642&amp;"-14D,,,,""PRICE"",""INTRA"")"))</f>
        <v>-1717.8429964388019</v>
      </c>
      <c r="O1642">
        <v>-713</v>
      </c>
      <c r="P1642">
        <v>1.336504514718289</v>
      </c>
      <c r="Q1642">
        <v>1.221845905100817</v>
      </c>
      <c r="R1642">
        <v>8.5387099079694835</v>
      </c>
      <c r="S1642">
        <v>7.86889972524353</v>
      </c>
      <c r="T1642">
        <v>12.128661030167869</v>
      </c>
      <c r="U1642">
        <v>12.431584850391641</v>
      </c>
      <c r="V1642">
        <v>3.6706049463215891</v>
      </c>
      <c r="W1642">
        <v>3.9428169936290489</v>
      </c>
      <c r="X1642">
        <v>41.850637986913668</v>
      </c>
      <c r="Y1642">
        <v>39.214766130050343</v>
      </c>
      <c r="Z1642">
        <v>-1.0133411927060521</v>
      </c>
      <c r="AA1642">
        <v>5.8368350041209442</v>
      </c>
      <c r="AB1642">
        <v>9.353533677669466</v>
      </c>
      <c r="AC1642">
        <v>9.9594301811001813</v>
      </c>
      <c r="AD1642">
        <v>10.766768518315921</v>
      </c>
      <c r="AE1642">
        <v>63.361640045034697</v>
      </c>
    </row>
    <row r="1643" spans="1:31" x14ac:dyDescent="0.25">
      <c r="A1643" t="str">
        <v>5/07/14</v>
      </c>
      <c r="B1643">
        <v>21.95</v>
      </c>
      <c r="C1643">
        <v>22.2</v>
      </c>
      <c r="D1643" s="1">
        <v>21.85</v>
      </c>
      <c r="E1643">
        <v>21.95</v>
      </c>
      <c r="F1643">
        <v>21.95</v>
      </c>
      <c r="G1643">
        <v>1.054070477177881</v>
      </c>
      <c r="H1643">
        <v>22.29</v>
      </c>
      <c r="I1643">
        <v>22.591667000000001</v>
      </c>
      <c r="J1643">
        <v>22.703333000000001</v>
      </c>
      <c r="K1643">
        <v>22.772500000000001</v>
      </c>
      <c r="L1643">
        <v>22.715385000000001</v>
      </c>
      <c r="M1643">
        <v>37.614845000000003</v>
      </c>
      <c r="N1643" s="1">
        <f>-100*(_xll.FDS($A$1,"P_PRICE_HIGH("&amp;A1643&amp;","&amp;A1643&amp;"-14D,,,,""PRICE"",""INTRA"")") - B1643)/(_xll.FDS($A$1,"P_PRICE_HIGH("&amp;A1643&amp;","&amp;A1643&amp;"-14D,,,,""PRICE"",""INTRA"")") - _xll.FDS($A$1,"P_PRICE_LOW("&amp;A1643&amp;","&amp;A1643&amp;"-14D,,,,""PRICE"",""INTRA"")"))</f>
        <v>-1530.7103882892288</v>
      </c>
      <c r="O1643">
        <v>-737</v>
      </c>
      <c r="P1643">
        <v>1.330682031640452</v>
      </c>
      <c r="Q1643">
        <v>1.207263802812282</v>
      </c>
      <c r="R1643">
        <v>8.4953454669175379</v>
      </c>
      <c r="S1643">
        <v>7.7505079294254298</v>
      </c>
      <c r="T1643">
        <v>12.08048978321567</v>
      </c>
      <c r="U1643">
        <v>12.28142479809612</v>
      </c>
      <c r="V1643">
        <v>3.693169467017388</v>
      </c>
      <c r="W1643">
        <v>3.9966857598541679</v>
      </c>
      <c r="X1643">
        <v>14.429081087558581</v>
      </c>
      <c r="Y1643">
        <v>39.377355197309527</v>
      </c>
      <c r="Z1643">
        <v>-0.89137915442341042</v>
      </c>
      <c r="AA1643">
        <v>5.5620188402184612</v>
      </c>
      <c r="AB1643">
        <v>9.334056166984471</v>
      </c>
      <c r="AC1643">
        <v>9.8646713022205468</v>
      </c>
      <c r="AD1643">
        <v>10.73008078020329</v>
      </c>
      <c r="AE1643">
        <v>63.342151639703353</v>
      </c>
    </row>
    <row r="1644" spans="1:31" x14ac:dyDescent="0.25">
      <c r="A1644" t="str">
        <v>5/08/14</v>
      </c>
      <c r="B1644">
        <v>22.05</v>
      </c>
      <c r="C1644">
        <v>22.2</v>
      </c>
      <c r="D1644" s="1">
        <v>21.95</v>
      </c>
      <c r="E1644">
        <v>22.1</v>
      </c>
      <c r="F1644">
        <v>22.1</v>
      </c>
      <c r="G1644">
        <v>1.0638068453537159</v>
      </c>
      <c r="H1644">
        <v>22.17</v>
      </c>
      <c r="I1644">
        <v>22.512499999999999</v>
      </c>
      <c r="J1644">
        <v>22.623332999999999</v>
      </c>
      <c r="K1644">
        <v>22.737500000000001</v>
      </c>
      <c r="L1644">
        <v>22.713460000000001</v>
      </c>
      <c r="M1644">
        <v>39.981907</v>
      </c>
      <c r="N1644" s="1">
        <f>-100*(_xll.FDS($A$1,"P_PRICE_HIGH("&amp;A1644&amp;","&amp;A1644&amp;"-14D,,,,""PRICE"",""INTRA"")") - B1644)/(_xll.FDS($A$1,"P_PRICE_HIGH("&amp;A1644&amp;","&amp;A1644&amp;"-14D,,,,""PRICE"",""INTRA"")") - _xll.FDS($A$1,"P_PRICE_LOW("&amp;A1644&amp;","&amp;A1644&amp;"-14D,,,,""PRICE"",""INTRA"")"))</f>
        <v>-1635.3839828159485</v>
      </c>
      <c r="O1644">
        <v>-734</v>
      </c>
      <c r="P1644">
        <v>1.3321876590121431</v>
      </c>
      <c r="Q1644">
        <v>1.212202203226433</v>
      </c>
      <c r="R1644">
        <v>8.5015645777491109</v>
      </c>
      <c r="S1644">
        <v>7.7704274228933858</v>
      </c>
      <c r="T1644">
        <v>12.094182186610871</v>
      </c>
      <c r="U1644">
        <v>12.31064660548293</v>
      </c>
      <c r="V1644">
        <v>3.6878551615832138</v>
      </c>
      <c r="W1644">
        <v>3.978953161408858</v>
      </c>
      <c r="X1644">
        <v>71.938691251853925</v>
      </c>
      <c r="Y1644">
        <v>39.347057939911508</v>
      </c>
      <c r="Z1644">
        <v>-0.96341137979380265</v>
      </c>
      <c r="AA1644">
        <v>5.3969911750824933</v>
      </c>
      <c r="AB1644">
        <v>9.2909414896607476</v>
      </c>
      <c r="AC1644">
        <v>9.9009669628408279</v>
      </c>
      <c r="AD1644">
        <v>10.741227509500071</v>
      </c>
      <c r="AE1644">
        <v>63.197596668584268</v>
      </c>
    </row>
    <row r="1645" spans="1:31" x14ac:dyDescent="0.25">
      <c r="A1645" t="str">
        <v>5/09/14</v>
      </c>
      <c r="B1645">
        <v>22.1</v>
      </c>
      <c r="C1645">
        <v>22.15</v>
      </c>
      <c r="D1645" s="1">
        <v>21.95</v>
      </c>
      <c r="E1645">
        <v>22.1</v>
      </c>
      <c r="F1645">
        <v>22.1</v>
      </c>
      <c r="G1645">
        <v>1.0601341990332931</v>
      </c>
      <c r="H1645">
        <v>22.14</v>
      </c>
      <c r="I1645">
        <v>22.433332</v>
      </c>
      <c r="J1645">
        <v>22.543333000000001</v>
      </c>
      <c r="K1645">
        <v>22.712499999999999</v>
      </c>
      <c r="L1645">
        <v>22.703845999999999</v>
      </c>
      <c r="M1645">
        <v>41.183566999999996</v>
      </c>
      <c r="N1645" s="1">
        <f>-100*(_xll.FDS($A$1,"P_PRICE_HIGH("&amp;A1645&amp;","&amp;A1645&amp;"-14D,,,,""PRICE"",""INTRA"")") - B1645)/(_xll.FDS($A$1,"P_PRICE_HIGH("&amp;A1645&amp;","&amp;A1645&amp;"-14D,,,,""PRICE"",""INTRA"")") - _xll.FDS($A$1,"P_PRICE_LOW("&amp;A1645&amp;","&amp;A1645&amp;"-14D,,,,""PRICE"",""INTRA"")"))</f>
        <v>-1676.2674487998759</v>
      </c>
      <c r="O1645">
        <v>-731</v>
      </c>
      <c r="P1645">
        <v>1.332250420901234</v>
      </c>
      <c r="Q1645">
        <v>1.2129088797257259</v>
      </c>
      <c r="R1645">
        <v>8.5125747516475734</v>
      </c>
      <c r="S1645">
        <v>7.7996098637858822</v>
      </c>
      <c r="T1645">
        <v>12.12806628972737</v>
      </c>
      <c r="U1645">
        <v>12.38932100724784</v>
      </c>
      <c r="V1645">
        <v>3.6893912242639919</v>
      </c>
      <c r="W1645">
        <v>3.9857153274459129</v>
      </c>
      <c r="X1645">
        <v>44.006513575689702</v>
      </c>
      <c r="Y1645">
        <v>39.442381811845642</v>
      </c>
      <c r="Z1645">
        <v>-0.92676841151319089</v>
      </c>
      <c r="AA1645">
        <v>5.4306627741213847</v>
      </c>
      <c r="AB1645">
        <v>9.3840105077578606</v>
      </c>
      <c r="AC1645">
        <v>9.9088528775575639</v>
      </c>
      <c r="AD1645">
        <v>10.74372976741334</v>
      </c>
      <c r="AE1645">
        <v>63.18748039433256</v>
      </c>
    </row>
    <row r="1646" spans="1:31" x14ac:dyDescent="0.25">
      <c r="A1646" t="str">
        <v>5/12/14</v>
      </c>
      <c r="B1646">
        <v>22.55</v>
      </c>
      <c r="C1646">
        <v>22.7</v>
      </c>
      <c r="D1646" s="1">
        <v>22</v>
      </c>
      <c r="E1646">
        <v>22.55</v>
      </c>
      <c r="F1646">
        <v>22.55</v>
      </c>
      <c r="G1646">
        <v>1.1194380396772461</v>
      </c>
      <c r="H1646">
        <v>22.16</v>
      </c>
      <c r="I1646">
        <v>22.391666000000001</v>
      </c>
      <c r="J1646">
        <v>22.52</v>
      </c>
      <c r="K1646">
        <v>22.695</v>
      </c>
      <c r="L1646">
        <v>22.709616</v>
      </c>
      <c r="M1646">
        <v>50.742313000000003</v>
      </c>
      <c r="N1646" s="1">
        <f>-100*(_xll.FDS($A$1,"P_PRICE_HIGH("&amp;A1646&amp;","&amp;A1646&amp;"-14D,,,,""PRICE"",""INTRA"")") - B1646)/(_xll.FDS($A$1,"P_PRICE_HIGH("&amp;A1646&amp;","&amp;A1646&amp;"-14D,,,,""PRICE"",""INTRA"")") - _xll.FDS($A$1,"P_PRICE_LOW("&amp;A1646&amp;","&amp;A1646&amp;"-14D,,,,""PRICE"",""INTRA"")"))</f>
        <v>-1925.765660959511</v>
      </c>
      <c r="O1646">
        <v>-686</v>
      </c>
      <c r="P1646">
        <v>1.3399210375133299</v>
      </c>
      <c r="Q1646">
        <v>1.235606179457456</v>
      </c>
      <c r="R1646">
        <v>8.5765421857902489</v>
      </c>
      <c r="S1646">
        <v>7.9720140136304689</v>
      </c>
      <c r="T1646">
        <v>12.226244950768709</v>
      </c>
      <c r="U1646">
        <v>12.622121883872801</v>
      </c>
      <c r="V1646">
        <v>3.6673464145485108</v>
      </c>
      <c r="W1646">
        <v>3.9165113726571681</v>
      </c>
      <c r="X1646">
        <v>98.74700736591862</v>
      </c>
      <c r="Y1646">
        <v>39.445972227568561</v>
      </c>
      <c r="Z1646">
        <v>-0.89090257163208797</v>
      </c>
      <c r="AA1646">
        <v>5.5155137685343609</v>
      </c>
      <c r="AB1646">
        <v>9.3757243711515645</v>
      </c>
      <c r="AC1646">
        <v>10.084770092010309</v>
      </c>
      <c r="AD1646">
        <v>10.80530378576951</v>
      </c>
      <c r="AE1646">
        <v>63.152815945294783</v>
      </c>
    </row>
    <row r="1647" spans="1:31" x14ac:dyDescent="0.25">
      <c r="A1647" t="str">
        <v>5/13/14</v>
      </c>
      <c r="B1647">
        <v>22.6</v>
      </c>
      <c r="C1647">
        <v>22.65</v>
      </c>
      <c r="D1647" s="1">
        <v>22.5</v>
      </c>
      <c r="E1647">
        <v>22.6</v>
      </c>
      <c r="F1647">
        <v>22.6</v>
      </c>
      <c r="G1647">
        <v>1.0884398751351141</v>
      </c>
      <c r="H1647">
        <v>22.25</v>
      </c>
      <c r="I1647">
        <v>22.375</v>
      </c>
      <c r="J1647">
        <v>22.493334000000001</v>
      </c>
      <c r="K1647">
        <v>22.6675</v>
      </c>
      <c r="L1647">
        <v>22.703845999999999</v>
      </c>
      <c r="M1647">
        <v>51.681933999999998</v>
      </c>
      <c r="N1647" s="1">
        <f>-100*(_xll.FDS($A$1,"P_PRICE_HIGH("&amp;A1647&amp;","&amp;A1647&amp;"-14D,,,,""PRICE"",""INTRA"")") - B1647)/(_xll.FDS($A$1,"P_PRICE_HIGH("&amp;A1647&amp;","&amp;A1647&amp;"-14D,,,,""PRICE"",""INTRA"")") - _xll.FDS($A$1,"P_PRICE_LOW("&amp;A1647&amp;","&amp;A1647&amp;"-14D,,,,""PRICE"",""INTRA"")"))</f>
        <v>-1937.7993313307211</v>
      </c>
      <c r="O1647">
        <v>-673</v>
      </c>
      <c r="P1647">
        <v>1.3409281887484721</v>
      </c>
      <c r="Q1647">
        <v>1.238917339395156</v>
      </c>
      <c r="R1647">
        <v>8.5880997667212746</v>
      </c>
      <c r="S1647">
        <v>8.0161486750242883</v>
      </c>
      <c r="T1647">
        <v>12.22724576951518</v>
      </c>
      <c r="U1647">
        <v>12.620439253473821</v>
      </c>
      <c r="V1647">
        <v>3.6633460842048149</v>
      </c>
      <c r="W1647">
        <v>3.9042262198046709</v>
      </c>
      <c r="X1647">
        <v>47.935615928945012</v>
      </c>
      <c r="Y1647">
        <v>39.419536489177077</v>
      </c>
      <c r="Z1647">
        <v>-0.82979655538992991</v>
      </c>
      <c r="AA1647">
        <v>5.6622984613280458</v>
      </c>
      <c r="AB1647">
        <v>9.1544139943415903</v>
      </c>
      <c r="AC1647">
        <v>10.109500442956939</v>
      </c>
      <c r="AD1647">
        <v>10.81116786740496</v>
      </c>
      <c r="AE1647">
        <v>63.071830333363842</v>
      </c>
    </row>
    <row r="1648" spans="1:31" x14ac:dyDescent="0.25">
      <c r="A1648" t="str">
        <v>5/14/14</v>
      </c>
      <c r="B1648">
        <v>22.85</v>
      </c>
      <c r="C1648">
        <v>22.9</v>
      </c>
      <c r="D1648" s="1">
        <v>22.6</v>
      </c>
      <c r="E1648">
        <v>22.85</v>
      </c>
      <c r="F1648">
        <v>22.85</v>
      </c>
      <c r="G1648">
        <v>1.060376836734227</v>
      </c>
      <c r="H1648">
        <v>22.43</v>
      </c>
      <c r="I1648">
        <v>22.375</v>
      </c>
      <c r="J1648">
        <v>22.48</v>
      </c>
      <c r="K1648">
        <v>22.635000000000002</v>
      </c>
      <c r="L1648">
        <v>22.707692999999999</v>
      </c>
      <c r="M1648">
        <v>56.182644000000003</v>
      </c>
      <c r="N1648" s="1">
        <f>-100*(_xll.FDS($A$1,"P_PRICE_HIGH("&amp;A1648&amp;","&amp;A1648&amp;"-14D,,,,""PRICE"",""INTRA"")") - B1648)/(_xll.FDS($A$1,"P_PRICE_HIGH("&amp;A1648&amp;","&amp;A1648&amp;"-14D,,,,""PRICE"",""INTRA"")") - _xll.FDS($A$1,"P_PRICE_LOW("&amp;A1648&amp;","&amp;A1648&amp;"-14D,,,,""PRICE"",""INTRA"")"))</f>
        <v>-1943.2996008272889</v>
      </c>
      <c r="O1648">
        <v>-638</v>
      </c>
      <c r="P1648">
        <v>1.3453354215555751</v>
      </c>
      <c r="Q1648">
        <v>1.2511898583211041</v>
      </c>
      <c r="R1648">
        <v>8.60597964728208</v>
      </c>
      <c r="S1648">
        <v>8.0749594600141705</v>
      </c>
      <c r="T1648">
        <v>12.24260656936735</v>
      </c>
      <c r="U1648">
        <v>12.664119387032221</v>
      </c>
      <c r="V1648">
        <v>3.6499457422808228</v>
      </c>
      <c r="W1648">
        <v>3.860162819367043</v>
      </c>
      <c r="X1648">
        <v>90.08046723075762</v>
      </c>
      <c r="Y1648">
        <v>39.418249134359662</v>
      </c>
      <c r="Z1648">
        <v>-0.67042105246642758</v>
      </c>
      <c r="AA1648">
        <v>5.1987445353842956</v>
      </c>
      <c r="AB1648">
        <v>8.9640687828723067</v>
      </c>
      <c r="AC1648">
        <v>10.223577238651171</v>
      </c>
      <c r="AD1648">
        <v>10.85128926360575</v>
      </c>
      <c r="AE1648">
        <v>62.791614638052508</v>
      </c>
    </row>
    <row r="1649" spans="1:31" x14ac:dyDescent="0.25">
      <c r="A1649" t="str">
        <v>5/15/14</v>
      </c>
      <c r="B1649">
        <v>22.95</v>
      </c>
      <c r="C1649">
        <v>23.05</v>
      </c>
      <c r="D1649" s="1">
        <v>22.85</v>
      </c>
      <c r="E1649">
        <v>22.95</v>
      </c>
      <c r="F1649">
        <v>22.95</v>
      </c>
      <c r="G1649">
        <v>1.0442683604083149</v>
      </c>
      <c r="H1649">
        <v>22.61</v>
      </c>
      <c r="I1649">
        <v>22.416665999999999</v>
      </c>
      <c r="J1649">
        <v>22.473333</v>
      </c>
      <c r="K1649">
        <v>22.62</v>
      </c>
      <c r="L1649">
        <v>22.713460000000001</v>
      </c>
      <c r="M1649">
        <v>57.872993000000001</v>
      </c>
      <c r="N1649" s="1">
        <f>-100*(_xll.FDS($A$1,"P_PRICE_HIGH("&amp;A1649&amp;","&amp;A1649&amp;"-14D,,,,""PRICE"",""INTRA"")") - B1649)/(_xll.FDS($A$1,"P_PRICE_HIGH("&amp;A1649&amp;","&amp;A1649&amp;"-14D,,,,""PRICE"",""INTRA"")") - _xll.FDS($A$1,"P_PRICE_LOW("&amp;A1649&amp;","&amp;A1649&amp;"-14D,,,,""PRICE"",""INTRA"")"))</f>
        <v>-1943.291089681944</v>
      </c>
      <c r="O1649">
        <v>-628</v>
      </c>
      <c r="P1649">
        <v>1.3482388420285389</v>
      </c>
      <c r="Q1649">
        <v>1.2592307851679061</v>
      </c>
      <c r="R1649">
        <v>8.6305475409757477</v>
      </c>
      <c r="S1649">
        <v>8.1465972955630441</v>
      </c>
      <c r="T1649">
        <v>11.86864771618656</v>
      </c>
      <c r="U1649">
        <v>11.725873492017209</v>
      </c>
      <c r="V1649">
        <v>3.6413388445910448</v>
      </c>
      <c r="W1649">
        <v>3.836513768022233</v>
      </c>
      <c r="X1649">
        <v>65.977584966333112</v>
      </c>
      <c r="Y1649">
        <v>39.435088898652452</v>
      </c>
      <c r="Z1649">
        <v>-0.57425246306748223</v>
      </c>
      <c r="AA1649">
        <v>5.1620512126610238</v>
      </c>
      <c r="AB1649">
        <v>8.9605931565376249</v>
      </c>
      <c r="AC1649">
        <v>10.291168972457729</v>
      </c>
      <c r="AD1649">
        <v>10.876596962329399</v>
      </c>
      <c r="AE1649">
        <v>58.826510434901927</v>
      </c>
    </row>
    <row r="1650" spans="1:31" x14ac:dyDescent="0.25">
      <c r="A1650" t="str">
        <v>5/16/14</v>
      </c>
      <c r="B1650">
        <v>22.9</v>
      </c>
      <c r="C1650">
        <v>23</v>
      </c>
      <c r="D1650" s="1">
        <v>22.75</v>
      </c>
      <c r="E1650">
        <v>22.95</v>
      </c>
      <c r="F1650">
        <v>22.95</v>
      </c>
      <c r="G1650">
        <v>1.0426499450222799</v>
      </c>
      <c r="H1650">
        <v>22.77</v>
      </c>
      <c r="I1650">
        <v>22.454166000000001</v>
      </c>
      <c r="J1650">
        <v>22.48</v>
      </c>
      <c r="K1650">
        <v>22.6</v>
      </c>
      <c r="L1650">
        <v>22.71923</v>
      </c>
      <c r="M1650">
        <v>56.695296999999997</v>
      </c>
      <c r="N1650" s="1">
        <f>-100*(_xll.FDS($A$1,"P_PRICE_HIGH("&amp;A1650&amp;","&amp;A1650&amp;"-14D,,,,""PRICE"",""INTRA"")") - B1650)/(_xll.FDS($A$1,"P_PRICE_HIGH("&amp;A1650&amp;","&amp;A1650&amp;"-14D,,,,""PRICE"",""INTRA"")") - _xll.FDS($A$1,"P_PRICE_LOW("&amp;A1650&amp;","&amp;A1650&amp;"-14D,,,,""PRICE"",""INTRA"")"))</f>
        <v>-2047.0853187089826</v>
      </c>
      <c r="O1650">
        <v>-635</v>
      </c>
      <c r="P1650">
        <v>1.347715118192589</v>
      </c>
      <c r="Q1650">
        <v>1.2581755952522931</v>
      </c>
      <c r="R1650">
        <v>8.6184468553669777</v>
      </c>
      <c r="S1650">
        <v>8.1150487125308928</v>
      </c>
      <c r="T1650">
        <v>11.86952493410084</v>
      </c>
      <c r="U1650">
        <v>11.724809133459869</v>
      </c>
      <c r="V1650">
        <v>3.6422400090234799</v>
      </c>
      <c r="W1650">
        <v>3.8376002970525098</v>
      </c>
      <c r="X1650">
        <v>21.13164380036304</v>
      </c>
      <c r="Y1650">
        <v>39.407203934412799</v>
      </c>
      <c r="Z1650">
        <v>-0.58798270168748712</v>
      </c>
      <c r="AA1650">
        <v>5.2875688081629537</v>
      </c>
      <c r="AB1650">
        <v>8.8909071949046883</v>
      </c>
      <c r="AC1650">
        <v>10.280828508812579</v>
      </c>
      <c r="AD1650">
        <v>10.87150786794424</v>
      </c>
      <c r="AE1650">
        <v>58.841024614202198</v>
      </c>
    </row>
    <row r="1651" spans="1:31" x14ac:dyDescent="0.25">
      <c r="A1651" t="str">
        <v>5/19/14</v>
      </c>
      <c r="B1651">
        <v>22.9</v>
      </c>
      <c r="C1651">
        <v>23</v>
      </c>
      <c r="D1651" s="1">
        <v>22.8</v>
      </c>
      <c r="E1651">
        <v>22.95</v>
      </c>
      <c r="F1651">
        <v>22.95</v>
      </c>
      <c r="G1651">
        <v>0.96808514320859262</v>
      </c>
      <c r="H1651">
        <v>22.84</v>
      </c>
      <c r="I1651">
        <v>22.475000000000001</v>
      </c>
      <c r="J1651">
        <v>22.483333999999999</v>
      </c>
      <c r="K1651">
        <v>22.6</v>
      </c>
      <c r="L1651">
        <v>22.73077</v>
      </c>
      <c r="M1651">
        <v>56.695296999999997</v>
      </c>
      <c r="N1651" s="1">
        <f>-100*(_xll.FDS($A$1,"P_PRICE_HIGH("&amp;A1651&amp;","&amp;A1651&amp;"-14D,,,,""PRICE"",""INTRA"")") - B1651)/(_xll.FDS($A$1,"P_PRICE_HIGH("&amp;A1651&amp;","&amp;A1651&amp;"-14D,,,,""PRICE"",""INTRA"")") - _xll.FDS($A$1,"P_PRICE_LOW("&amp;A1651&amp;","&amp;A1651&amp;"-14D,,,,""PRICE"",""INTRA"")"))</f>
        <v>-2047.0853187089826</v>
      </c>
      <c r="O1651">
        <v>-654</v>
      </c>
      <c r="P1651">
        <v>1.346600214441013</v>
      </c>
      <c r="Q1651">
        <v>1.2566011190560451</v>
      </c>
      <c r="R1651">
        <v>8.6235344062722454</v>
      </c>
      <c r="S1651">
        <v>8.1273705659552018</v>
      </c>
      <c r="T1651">
        <v>11.85992221938359</v>
      </c>
      <c r="U1651">
        <v>11.690053833341119</v>
      </c>
      <c r="V1651">
        <v>3.64327607875336</v>
      </c>
      <c r="W1651">
        <v>3.8443502543597079</v>
      </c>
      <c r="X1651">
        <v>16.553092566774922</v>
      </c>
      <c r="Y1651">
        <v>39.517525560444639</v>
      </c>
      <c r="Z1651">
        <v>-0.84919390382659543</v>
      </c>
      <c r="AA1651">
        <v>4.9610319895681982</v>
      </c>
      <c r="AB1651">
        <v>8.6209122246207563</v>
      </c>
      <c r="AC1651">
        <v>10.292051199523151</v>
      </c>
      <c r="AD1651">
        <v>10.871577453358221</v>
      </c>
      <c r="AE1651">
        <v>58.784970004267393</v>
      </c>
    </row>
    <row r="1652" spans="1:31" x14ac:dyDescent="0.25">
      <c r="A1652" t="str">
        <v>5/20/14</v>
      </c>
      <c r="B1652">
        <v>23.05</v>
      </c>
      <c r="C1652">
        <v>23.2</v>
      </c>
      <c r="D1652" s="1">
        <v>23</v>
      </c>
      <c r="E1652">
        <v>23.1</v>
      </c>
      <c r="F1652">
        <v>23.1</v>
      </c>
      <c r="G1652">
        <v>0.9744261274549405</v>
      </c>
      <c r="H1652">
        <v>22.93</v>
      </c>
      <c r="I1652">
        <v>22.541665999999999</v>
      </c>
      <c r="J1652">
        <v>22.523333000000001</v>
      </c>
      <c r="K1652">
        <v>22.602499999999999</v>
      </c>
      <c r="L1652">
        <v>22.736537999999999</v>
      </c>
      <c r="M1652">
        <v>59.558636</v>
      </c>
      <c r="N1652" s="1">
        <f>-100*(_xll.FDS($A$1,"P_PRICE_HIGH("&amp;A1652&amp;","&amp;A1652&amp;"-14D,,,,""PRICE"",""INTRA"")") - B1652)/(_xll.FDS($A$1,"P_PRICE_HIGH("&amp;A1652&amp;","&amp;A1652&amp;"-14D,,,,""PRICE"",""INTRA"")") - _xll.FDS($A$1,"P_PRICE_LOW("&amp;A1652&amp;","&amp;A1652&amp;"-14D,,,,""PRICE"",""INTRA"")"))</f>
        <v>-1855.2745898982093</v>
      </c>
      <c r="O1652">
        <v>-649</v>
      </c>
      <c r="P1652">
        <v>1.3498167503327321</v>
      </c>
      <c r="Q1652">
        <v>1.2649400648918729</v>
      </c>
      <c r="R1652">
        <v>8.6512342633119008</v>
      </c>
      <c r="S1652">
        <v>8.1897985874426862</v>
      </c>
      <c r="T1652">
        <v>11.8761912749133</v>
      </c>
      <c r="U1652">
        <v>11.72941660084623</v>
      </c>
      <c r="V1652">
        <v>3.6342440965292719</v>
      </c>
      <c r="W1652">
        <v>3.8199732515373901</v>
      </c>
      <c r="X1652">
        <v>55.272572706763746</v>
      </c>
      <c r="Y1652">
        <v>39.480819311879181</v>
      </c>
      <c r="Z1652">
        <v>-0.79798505486582116</v>
      </c>
      <c r="AA1652">
        <v>4.9462467548628348</v>
      </c>
      <c r="AB1652">
        <v>8.5202056492957166</v>
      </c>
      <c r="AC1652">
        <v>10.34805001441682</v>
      </c>
      <c r="AD1652">
        <v>10.892115690384889</v>
      </c>
      <c r="AE1652">
        <v>58.81937703965464</v>
      </c>
    </row>
    <row r="1653" spans="1:31" x14ac:dyDescent="0.25">
      <c r="A1653" t="str">
        <v>5/21/14</v>
      </c>
      <c r="B1653">
        <v>23.15</v>
      </c>
      <c r="C1653">
        <v>23.2</v>
      </c>
      <c r="D1653" s="1">
        <v>22.95</v>
      </c>
      <c r="E1653">
        <v>23.2</v>
      </c>
      <c r="F1653">
        <v>23.2</v>
      </c>
      <c r="G1653">
        <v>0.9780177309809015</v>
      </c>
      <c r="H1653">
        <v>22.99</v>
      </c>
      <c r="I1653">
        <v>22.6</v>
      </c>
      <c r="J1653">
        <v>22.57</v>
      </c>
      <c r="K1653">
        <v>22.607500000000002</v>
      </c>
      <c r="L1653">
        <v>22.736537999999999</v>
      </c>
      <c r="M1653">
        <v>61.391433999999997</v>
      </c>
      <c r="N1653" s="1">
        <f>-100*(_xll.FDS($A$1,"P_PRICE_HIGH("&amp;A1653&amp;","&amp;A1653&amp;"-14D,,,,""PRICE"",""INTRA"")") - B1653)/(_xll.FDS($A$1,"P_PRICE_HIGH("&amp;A1653&amp;","&amp;A1653&amp;"-14D,,,,""PRICE"",""INTRA"")") - _xll.FDS($A$1,"P_PRICE_LOW("&amp;A1653&amp;","&amp;A1653&amp;"-14D,,,,""PRICE"",""INTRA"")"))</f>
        <v>-1855.2664851196314</v>
      </c>
      <c r="O1653">
        <v>-636</v>
      </c>
      <c r="P1653">
        <v>1.348941933534856</v>
      </c>
      <c r="Q1653">
        <v>1.263118254352122</v>
      </c>
      <c r="R1653">
        <v>8.6567254266439804</v>
      </c>
      <c r="S1653">
        <v>8.2067457484681441</v>
      </c>
      <c r="T1653">
        <v>11.90166116875197</v>
      </c>
      <c r="U1653">
        <v>11.791060475549569</v>
      </c>
      <c r="V1653">
        <v>3.636620494561984</v>
      </c>
      <c r="W1653">
        <v>3.826330126286194</v>
      </c>
      <c r="X1653">
        <v>91.115144331101689</v>
      </c>
      <c r="Y1653">
        <v>39.51636472107397</v>
      </c>
      <c r="Z1653">
        <v>-0.66562848330079405</v>
      </c>
      <c r="AA1653">
        <v>4.9540398849817278</v>
      </c>
      <c r="AB1653">
        <v>8.456054213010642</v>
      </c>
      <c r="AC1653">
        <v>10.340162985097731</v>
      </c>
      <c r="AD1653">
        <v>10.888003563410891</v>
      </c>
      <c r="AE1653">
        <v>58.826414237309542</v>
      </c>
    </row>
    <row r="1654" spans="1:31" x14ac:dyDescent="0.25">
      <c r="A1654" t="str">
        <v>5/22/14</v>
      </c>
      <c r="B1654">
        <v>23.25</v>
      </c>
      <c r="C1654">
        <v>23.4</v>
      </c>
      <c r="D1654" s="1">
        <v>23.2</v>
      </c>
      <c r="E1654">
        <v>23.3</v>
      </c>
      <c r="F1654">
        <v>23.3</v>
      </c>
      <c r="G1654">
        <v>0.98225575277629473</v>
      </c>
      <c r="H1654">
        <v>23.05</v>
      </c>
      <c r="I1654">
        <v>22.691668</v>
      </c>
      <c r="J1654">
        <v>22.61</v>
      </c>
      <c r="K1654">
        <v>22.6175</v>
      </c>
      <c r="L1654">
        <v>22.726922999999999</v>
      </c>
      <c r="M1654">
        <v>63.188076000000002</v>
      </c>
      <c r="N1654" s="1">
        <f>-100*(_xll.FDS($A$1,"P_PRICE_HIGH("&amp;A1654&amp;","&amp;A1654&amp;"-14D,,,,""PRICE"",""INTRA"")") - B1654)/(_xll.FDS($A$1,"P_PRICE_HIGH("&amp;A1654&amp;","&amp;A1654&amp;"-14D,,,,""PRICE"",""INTRA"")") - _xll.FDS($A$1,"P_PRICE_LOW("&amp;A1654&amp;","&amp;A1654&amp;"-14D,,,,""PRICE"",""INTRA"")"))</f>
        <v>-1677.4121417385957</v>
      </c>
      <c r="O1654">
        <v>-614</v>
      </c>
      <c r="P1654">
        <v>1.3516087478419421</v>
      </c>
      <c r="Q1654">
        <v>1.269960301002794</v>
      </c>
      <c r="R1654">
        <v>8.6752282991415797</v>
      </c>
      <c r="S1654">
        <v>8.2498785166148902</v>
      </c>
      <c r="T1654">
        <v>11.91151049341944</v>
      </c>
      <c r="U1654">
        <v>11.810410470180649</v>
      </c>
      <c r="V1654">
        <v>3.6295718915613069</v>
      </c>
      <c r="W1654">
        <v>3.8071660391859652</v>
      </c>
      <c r="X1654">
        <v>90.262199264175152</v>
      </c>
      <c r="Y1654">
        <v>39.518306473906136</v>
      </c>
      <c r="Z1654">
        <v>-0.56189819712128353</v>
      </c>
      <c r="AA1654">
        <v>4.7206969924890254</v>
      </c>
      <c r="AB1654">
        <v>8.4126682141385274</v>
      </c>
      <c r="AC1654">
        <v>10.39267554906758</v>
      </c>
      <c r="AD1654">
        <v>10.90835646917531</v>
      </c>
      <c r="AE1654">
        <v>58.778344585573826</v>
      </c>
    </row>
    <row r="1655" spans="1:31" x14ac:dyDescent="0.25">
      <c r="A1655" t="str">
        <v>5/23/14</v>
      </c>
      <c r="B1655">
        <v>23.3</v>
      </c>
      <c r="C1655">
        <v>23.35</v>
      </c>
      <c r="D1655" s="1">
        <v>23.2</v>
      </c>
      <c r="E1655">
        <v>23.35</v>
      </c>
      <c r="F1655">
        <v>23.35</v>
      </c>
      <c r="G1655">
        <v>0.94564499019198711</v>
      </c>
      <c r="H1655">
        <v>23.13</v>
      </c>
      <c r="I1655">
        <v>22.804167</v>
      </c>
      <c r="J1655">
        <v>22.68</v>
      </c>
      <c r="K1655">
        <v>22.642499999999998</v>
      </c>
      <c r="L1655">
        <v>22.728846000000001</v>
      </c>
      <c r="M1655">
        <v>64.087940000000003</v>
      </c>
      <c r="N1655" s="1">
        <f>-100*(_xll.FDS($A$1,"P_PRICE_HIGH("&amp;A1655&amp;","&amp;A1655&amp;"-14D,,,,""PRICE"",""INTRA"")") - B1655)/(_xll.FDS($A$1,"P_PRICE_HIGH("&amp;A1655&amp;","&amp;A1655&amp;"-14D,,,,""PRICE"",""INTRA"")") - _xll.FDS($A$1,"P_PRICE_LOW("&amp;A1655&amp;","&amp;A1655&amp;"-14D,,,,""PRICE"",""INTRA"")"))</f>
        <v>-1677.4084999453767</v>
      </c>
      <c r="O1655">
        <v>-599</v>
      </c>
      <c r="P1655">
        <v>1.351892218060714</v>
      </c>
      <c r="Q1655">
        <v>1.2708744139862109</v>
      </c>
      <c r="R1655">
        <v>8.6763320634910883</v>
      </c>
      <c r="S1655">
        <v>8.2510518786878606</v>
      </c>
      <c r="T1655">
        <v>11.91495570536792</v>
      </c>
      <c r="U1655">
        <v>11.812764101064181</v>
      </c>
      <c r="V1655">
        <v>3.6284256293910429</v>
      </c>
      <c r="W1655">
        <v>3.803923888726112</v>
      </c>
      <c r="X1655">
        <v>80.089028323830362</v>
      </c>
      <c r="Y1655">
        <v>39.516484683648997</v>
      </c>
      <c r="Z1655">
        <v>-0.59400245579679423</v>
      </c>
      <c r="AA1655">
        <v>4.6382480290012396</v>
      </c>
      <c r="AB1655">
        <v>8.601122835633312</v>
      </c>
      <c r="AC1655">
        <v>10.40136570762175</v>
      </c>
      <c r="AD1655">
        <v>10.914646656445139</v>
      </c>
      <c r="AE1655">
        <v>58.783642259732417</v>
      </c>
    </row>
    <row r="1656" spans="1:31" x14ac:dyDescent="0.25">
      <c r="A1656" t="str">
        <v>5/26/14</v>
      </c>
      <c r="B1656">
        <v>23.3</v>
      </c>
      <c r="C1656">
        <v>23.45</v>
      </c>
      <c r="D1656" s="1">
        <v>23.25</v>
      </c>
      <c r="E1656">
        <v>23.35</v>
      </c>
      <c r="F1656">
        <v>23.35</v>
      </c>
      <c r="G1656">
        <v>0.94556521692028705</v>
      </c>
      <c r="H1656">
        <v>23.21</v>
      </c>
      <c r="I1656">
        <v>22.908332999999999</v>
      </c>
      <c r="J1656">
        <v>22.736666</v>
      </c>
      <c r="K1656">
        <v>22.664999999999999</v>
      </c>
      <c r="L1656">
        <v>22.728846000000001</v>
      </c>
      <c r="M1656">
        <v>64.087940000000003</v>
      </c>
      <c r="N1656" s="1">
        <f>-100*(_xll.FDS($A$1,"P_PRICE_HIGH("&amp;A1656&amp;","&amp;A1656&amp;"-14D,,,,""PRICE"",""INTRA"")") - B1656)/(_xll.FDS($A$1,"P_PRICE_HIGH("&amp;A1656&amp;","&amp;A1656&amp;"-14D,,,,""PRICE"",""INTRA"")") - _xll.FDS($A$1,"P_PRICE_LOW("&amp;A1656&amp;","&amp;A1656&amp;"-14D,,,,""PRICE"",""INTRA"")"))</f>
        <v>-1639.6175310134031</v>
      </c>
      <c r="O1656">
        <v>-594</v>
      </c>
      <c r="P1656">
        <v>1.3518030746474421</v>
      </c>
      <c r="Q1656">
        <v>1.271332612608661</v>
      </c>
      <c r="R1656">
        <v>8.672406059055584</v>
      </c>
      <c r="S1656">
        <v>8.2401780527084263</v>
      </c>
      <c r="T1656">
        <v>11.94247897775649</v>
      </c>
      <c r="U1656">
        <v>11.839545910523199</v>
      </c>
      <c r="V1656">
        <v>3.6280730598798532</v>
      </c>
      <c r="W1656">
        <v>3.8025612288180528</v>
      </c>
      <c r="X1656">
        <v>40.93707722646969</v>
      </c>
      <c r="Y1656">
        <v>39.470946856538838</v>
      </c>
      <c r="Z1656">
        <v>-0.34419025391570812</v>
      </c>
      <c r="AA1656">
        <v>4.6639253641174996</v>
      </c>
      <c r="AB1656">
        <v>8.4480944769451547</v>
      </c>
      <c r="AC1656">
        <v>10.39301405532451</v>
      </c>
      <c r="AD1656">
        <v>10.909344924411529</v>
      </c>
      <c r="AE1656">
        <v>58.822558552172957</v>
      </c>
    </row>
    <row r="1657" spans="1:31" x14ac:dyDescent="0.25">
      <c r="A1657" t="str">
        <v>5/27/14</v>
      </c>
      <c r="B1657">
        <v>23.3</v>
      </c>
      <c r="C1657">
        <v>23.4</v>
      </c>
      <c r="D1657" s="1">
        <v>23.25</v>
      </c>
      <c r="E1657">
        <v>23.35</v>
      </c>
      <c r="F1657">
        <v>23.35</v>
      </c>
      <c r="G1657">
        <v>0.83881119102442692</v>
      </c>
      <c r="H1657">
        <v>23.26</v>
      </c>
      <c r="I1657">
        <v>23.008333</v>
      </c>
      <c r="J1657">
        <v>22.813334000000001</v>
      </c>
      <c r="K1657">
        <v>22.7075</v>
      </c>
      <c r="L1657">
        <v>22.744230000000002</v>
      </c>
      <c r="M1657">
        <v>64.087940000000003</v>
      </c>
      <c r="N1657" s="1">
        <f>-100*(_xll.FDS($A$1,"P_PRICE_HIGH("&amp;A1657&amp;","&amp;A1657&amp;"-14D,,,,""PRICE"",""INTRA"")") - B1657)/(_xll.FDS($A$1,"P_PRICE_HIGH("&amp;A1657&amp;","&amp;A1657&amp;"-14D,,,,""PRICE"",""INTRA"")") - _xll.FDS($A$1,"P_PRICE_LOW("&amp;A1657&amp;","&amp;A1657&amp;"-14D,,,,""PRICE"",""INTRA"")"))</f>
        <v>-1639.6175310134031</v>
      </c>
      <c r="O1657">
        <v>-591</v>
      </c>
      <c r="P1657">
        <v>1.351116864608618</v>
      </c>
      <c r="Q1657">
        <v>1.269892419135864</v>
      </c>
      <c r="R1657">
        <v>8.6694013860608052</v>
      </c>
      <c r="S1657">
        <v>8.2314875589415646</v>
      </c>
      <c r="T1657">
        <v>11.936993721704919</v>
      </c>
      <c r="U1657">
        <v>11.820586788784141</v>
      </c>
      <c r="V1657">
        <v>3.6293339195505991</v>
      </c>
      <c r="W1657">
        <v>3.805449058367055</v>
      </c>
      <c r="X1657">
        <v>23.579571579791629</v>
      </c>
      <c r="Y1657">
        <v>39.468636567328971</v>
      </c>
      <c r="Z1657">
        <v>-0.42451527398020628</v>
      </c>
      <c r="AA1657">
        <v>4.7097217372156717</v>
      </c>
      <c r="AB1657">
        <v>8.4296572991611125</v>
      </c>
      <c r="AC1657">
        <v>10.38450842005359</v>
      </c>
      <c r="AD1657">
        <v>10.90564750887687</v>
      </c>
      <c r="AE1657">
        <v>58.759843975580537</v>
      </c>
    </row>
    <row r="1658" spans="1:31" x14ac:dyDescent="0.25">
      <c r="A1658" t="str">
        <v>5/28/14</v>
      </c>
      <c r="B1658">
        <v>23.5</v>
      </c>
      <c r="C1658">
        <v>23.6</v>
      </c>
      <c r="D1658" s="1">
        <v>23.3</v>
      </c>
      <c r="E1658">
        <v>23.5</v>
      </c>
      <c r="F1658">
        <v>23.5</v>
      </c>
      <c r="G1658">
        <v>0.85053686133442274</v>
      </c>
      <c r="H1658">
        <v>23.33</v>
      </c>
      <c r="I1658">
        <v>23.087499999999999</v>
      </c>
      <c r="J1658">
        <v>22.916665999999999</v>
      </c>
      <c r="K1658">
        <v>22.76</v>
      </c>
      <c r="L1658">
        <v>22.763462000000001</v>
      </c>
      <c r="M1658">
        <v>67.99633</v>
      </c>
      <c r="N1658" s="1">
        <f>-100*(_xll.FDS($A$1,"P_PRICE_HIGH("&amp;A1658&amp;","&amp;A1658&amp;"-14D,,,,""PRICE"",""INTRA"")") - B1658)/(_xll.FDS($A$1,"P_PRICE_HIGH("&amp;A1658&amp;","&amp;A1658&amp;"-14D,,,,""PRICE"",""INTRA"")") - _xll.FDS($A$1,"P_PRICE_LOW("&amp;A1658&amp;","&amp;A1658&amp;"-14D,,,,""PRICE"",""INTRA"")"))</f>
        <v>-1545.6148071101868</v>
      </c>
      <c r="O1658">
        <v>-574</v>
      </c>
      <c r="P1658">
        <v>1.3538178373845711</v>
      </c>
      <c r="Q1658">
        <v>1.2766437968221029</v>
      </c>
      <c r="R1658">
        <v>8.6842067024406973</v>
      </c>
      <c r="S1658">
        <v>8.2646457317847553</v>
      </c>
      <c r="T1658">
        <v>11.94940486776837</v>
      </c>
      <c r="U1658">
        <v>11.858026674765441</v>
      </c>
      <c r="V1658">
        <v>3.6202001808593538</v>
      </c>
      <c r="W1658">
        <v>3.7817820916212161</v>
      </c>
      <c r="X1658">
        <v>74.518591111362696</v>
      </c>
      <c r="Y1658">
        <v>39.472533757954373</v>
      </c>
      <c r="Z1658">
        <v>-0.45459747342574808</v>
      </c>
      <c r="AA1658">
        <v>4.6393148284767607</v>
      </c>
      <c r="AB1658">
        <v>8.3830558514610356</v>
      </c>
      <c r="AC1658">
        <v>10.450448979195659</v>
      </c>
      <c r="AD1658">
        <v>10.932634163263071</v>
      </c>
      <c r="AE1658">
        <v>58.783366901375842</v>
      </c>
    </row>
    <row r="1659" spans="1:31" x14ac:dyDescent="0.25">
      <c r="A1659" t="str">
        <v>5/29/14</v>
      </c>
      <c r="B1659">
        <v>23.4</v>
      </c>
      <c r="C1659">
        <v>23.6</v>
      </c>
      <c r="D1659" s="1">
        <v>23.35</v>
      </c>
      <c r="E1659">
        <v>23.45</v>
      </c>
      <c r="F1659">
        <v>23.45</v>
      </c>
      <c r="G1659">
        <v>0.84772661634151103</v>
      </c>
      <c r="H1659">
        <v>23.36</v>
      </c>
      <c r="I1659">
        <v>23.154167000000001</v>
      </c>
      <c r="J1659">
        <v>23.006665999999999</v>
      </c>
      <c r="K1659">
        <v>22.797499999999999</v>
      </c>
      <c r="L1659">
        <v>22.776921999999999</v>
      </c>
      <c r="M1659">
        <v>64.232190000000003</v>
      </c>
      <c r="N1659" s="1">
        <f>-100*(_xll.FDS($A$1,"P_PRICE_HIGH("&amp;A1659&amp;","&amp;A1659&amp;"-14D,,,,""PRICE"",""INTRA"")") - B1659)/(_xll.FDS($A$1,"P_PRICE_HIGH("&amp;A1659&amp;","&amp;A1659&amp;"-14D,,,,""PRICE"",""INTRA"")") - _xll.FDS($A$1,"P_PRICE_LOW("&amp;A1659&amp;","&amp;A1659&amp;"-14D,,,,""PRICE"",""INTRA"")"))</f>
        <v>-1541.4695440583992</v>
      </c>
      <c r="O1659">
        <v>-580</v>
      </c>
      <c r="P1659">
        <v>1.3518823646186231</v>
      </c>
      <c r="Q1659">
        <v>1.2722346039879571</v>
      </c>
      <c r="R1659">
        <v>8.6573507189592718</v>
      </c>
      <c r="S1659">
        <v>8.2001677525575669</v>
      </c>
      <c r="T1659">
        <v>12.4090119070901</v>
      </c>
      <c r="U1659">
        <v>12.876398144778831</v>
      </c>
      <c r="V1659">
        <v>3.6263745100733922</v>
      </c>
      <c r="W1659">
        <v>3.7970380697247021</v>
      </c>
      <c r="X1659">
        <v>14.4795881373149</v>
      </c>
      <c r="Y1659">
        <v>39.454734194995922</v>
      </c>
      <c r="Z1659">
        <v>-0.32566745068900671</v>
      </c>
      <c r="AA1659">
        <v>4.8246365398973694</v>
      </c>
      <c r="AB1659">
        <v>8.4646830845945225</v>
      </c>
      <c r="AC1659">
        <v>10.403887874048889</v>
      </c>
      <c r="AD1659">
        <v>10.91459225730274</v>
      </c>
      <c r="AE1659">
        <v>62.769846910894088</v>
      </c>
    </row>
    <row r="1660" spans="1:31" x14ac:dyDescent="0.25">
      <c r="A1660" t="str">
        <v>5/30/14</v>
      </c>
      <c r="B1660">
        <v>23.5</v>
      </c>
      <c r="C1660">
        <v>23.6</v>
      </c>
      <c r="D1660" s="1">
        <v>23.35</v>
      </c>
      <c r="E1660">
        <v>23.45</v>
      </c>
      <c r="F1660">
        <v>23.45</v>
      </c>
      <c r="G1660">
        <v>0.71444181275022944</v>
      </c>
      <c r="H1660">
        <v>23.4</v>
      </c>
      <c r="I1660">
        <v>23.208334000000001</v>
      </c>
      <c r="J1660">
        <v>23.1</v>
      </c>
      <c r="K1660">
        <v>22.86</v>
      </c>
      <c r="L1660">
        <v>22.794231</v>
      </c>
      <c r="M1660">
        <v>66.244569999999996</v>
      </c>
      <c r="N1660" s="1">
        <f>-100*(_xll.FDS($A$1,"P_PRICE_HIGH("&amp;A1660&amp;","&amp;A1660&amp;"-14D,,,,""PRICE"",""INTRA"")") - B1660)/(_xll.FDS($A$1,"P_PRICE_HIGH("&amp;A1660&amp;","&amp;A1660&amp;"-14D,,,,""PRICE"",""INTRA"")") - _xll.FDS($A$1,"P_PRICE_LOW("&amp;A1660&amp;","&amp;A1660&amp;"-14D,,,,""PRICE"",""INTRA"")"))</f>
        <v>-1641.6324449857013</v>
      </c>
      <c r="O1660">
        <v>-572</v>
      </c>
      <c r="P1660">
        <v>1.353408290917548</v>
      </c>
      <c r="Q1660">
        <v>1.276030925674019</v>
      </c>
      <c r="R1660">
        <v>8.6652307065935066</v>
      </c>
      <c r="S1660">
        <v>8.2160144870707512</v>
      </c>
      <c r="T1660">
        <v>12.42005700030392</v>
      </c>
      <c r="U1660">
        <v>12.888190425647741</v>
      </c>
      <c r="V1660">
        <v>3.6221392058718358</v>
      </c>
      <c r="W1660">
        <v>3.7861084466159509</v>
      </c>
      <c r="X1660">
        <v>79.132058481034846</v>
      </c>
      <c r="Y1660">
        <v>39.477932999395172</v>
      </c>
      <c r="Z1660">
        <v>-0.40661481598173782</v>
      </c>
      <c r="AA1660">
        <v>4.5590835610649894</v>
      </c>
      <c r="AB1660">
        <v>8.4731559743523448</v>
      </c>
      <c r="AC1660">
        <v>10.440072717531789</v>
      </c>
      <c r="AD1660">
        <v>10.930287117428559</v>
      </c>
      <c r="AE1660">
        <v>62.692366638874809</v>
      </c>
    </row>
    <row r="1661" spans="1:31" x14ac:dyDescent="0.25">
      <c r="A1661" t="str">
        <v>6/03/14</v>
      </c>
      <c r="B1661">
        <v>23.65</v>
      </c>
      <c r="C1661">
        <v>23.75</v>
      </c>
      <c r="D1661" s="1">
        <v>23.55</v>
      </c>
      <c r="E1661">
        <v>23.7</v>
      </c>
      <c r="F1661">
        <v>23.7</v>
      </c>
      <c r="G1661">
        <v>0.7048762831281904</v>
      </c>
      <c r="H1661">
        <v>23.47</v>
      </c>
      <c r="I1661">
        <v>23.266666000000001</v>
      </c>
      <c r="J1661">
        <v>23.173334000000001</v>
      </c>
      <c r="K1661">
        <v>22.92</v>
      </c>
      <c r="L1661">
        <v>22.826923000000001</v>
      </c>
      <c r="M1661">
        <v>69.056839999999994</v>
      </c>
      <c r="N1661" s="1">
        <f>-100*(_xll.FDS($A$1,"P_PRICE_HIGH("&amp;A1661&amp;","&amp;A1661&amp;"-14D,,,,""PRICE"",""INTRA"")") - B1661)/(_xll.FDS($A$1,"P_PRICE_HIGH("&amp;A1661&amp;","&amp;A1661&amp;"-14D,,,,""PRICE"",""INTRA"")") - _xll.FDS($A$1,"P_PRICE_LOW("&amp;A1661&amp;","&amp;A1661&amp;"-14D,,,,""PRICE"",""INTRA"")"))</f>
        <v>-2238.4957494836954</v>
      </c>
      <c r="O1661">
        <v>-544</v>
      </c>
      <c r="P1661">
        <v>1.3587060838619911</v>
      </c>
      <c r="Q1661">
        <v>1.2888150665205149</v>
      </c>
      <c r="R1661">
        <v>8.7050151200925203</v>
      </c>
      <c r="S1661">
        <v>8.2996721521869397</v>
      </c>
      <c r="T1661">
        <v>12.48645943966166</v>
      </c>
      <c r="U1661">
        <v>12.988544825809401</v>
      </c>
      <c r="V1661">
        <v>3.6071422478311881</v>
      </c>
      <c r="W1661">
        <v>3.7493819129260491</v>
      </c>
      <c r="X1661">
        <v>87.80641503557024</v>
      </c>
      <c r="Y1661">
        <v>39.455910965661971</v>
      </c>
      <c r="Z1661">
        <v>-0.34261278356174768</v>
      </c>
      <c r="AA1661">
        <v>4.2916189626690366</v>
      </c>
      <c r="AB1661">
        <v>8.5041187681313648</v>
      </c>
      <c r="AC1661">
        <v>10.536614558142761</v>
      </c>
      <c r="AD1661">
        <v>10.97428591878198</v>
      </c>
      <c r="AE1661">
        <v>62.50334930115207</v>
      </c>
    </row>
    <row r="1662" spans="1:31" x14ac:dyDescent="0.25">
      <c r="A1662" t="str">
        <v>6/04/14</v>
      </c>
      <c r="B1662">
        <v>23.55</v>
      </c>
      <c r="C1662">
        <v>23.7</v>
      </c>
      <c r="D1662" s="1">
        <v>23.5</v>
      </c>
      <c r="E1662">
        <v>23.55</v>
      </c>
      <c r="F1662">
        <v>23.55</v>
      </c>
      <c r="G1662">
        <v>0.61931547617227967</v>
      </c>
      <c r="H1662">
        <v>23.52</v>
      </c>
      <c r="I1662">
        <v>23.320833</v>
      </c>
      <c r="J1662">
        <v>23.236666</v>
      </c>
      <c r="K1662">
        <v>22.99</v>
      </c>
      <c r="L1662">
        <v>22.853846000000001</v>
      </c>
      <c r="M1662">
        <v>65.159355000000005</v>
      </c>
      <c r="N1662" s="1">
        <f>-100*(_xll.FDS($A$1,"P_PRICE_HIGH("&amp;A1662&amp;","&amp;A1662&amp;"-14D,,,,""PRICE"",""INTRA"")") - B1662)/(_xll.FDS($A$1,"P_PRICE_HIGH("&amp;A1662&amp;","&amp;A1662&amp;"-14D,,,,""PRICE"",""INTRA"")") - _xll.FDS($A$1,"P_PRICE_LOW("&amp;A1662&amp;","&amp;A1662&amp;"-14D,,,,""PRICE"",""INTRA"")"))</f>
        <v>-2421.7441908799965</v>
      </c>
      <c r="O1662">
        <v>-566</v>
      </c>
      <c r="P1662">
        <v>1.35470010116022</v>
      </c>
      <c r="Q1662">
        <v>1.279695849522561</v>
      </c>
      <c r="R1662">
        <v>8.6689942559565569</v>
      </c>
      <c r="S1662">
        <v>8.2164342969512667</v>
      </c>
      <c r="T1662">
        <v>12.449533114030871</v>
      </c>
      <c r="U1662">
        <v>12.89996283614601</v>
      </c>
      <c r="V1662">
        <v>3.618377912969176</v>
      </c>
      <c r="W1662">
        <v>3.775954393686864</v>
      </c>
      <c r="X1662">
        <v>26.29398308800759</v>
      </c>
      <c r="Y1662">
        <v>39.473095918611278</v>
      </c>
      <c r="Z1662">
        <v>-0.36142371676739682</v>
      </c>
      <c r="AA1662">
        <v>4.3258360615526232</v>
      </c>
      <c r="AB1662">
        <v>8.4924277074728796</v>
      </c>
      <c r="AC1662">
        <v>10.46692687736576</v>
      </c>
      <c r="AD1662">
        <v>10.94413445111514</v>
      </c>
      <c r="AE1662">
        <v>62.567460679665288</v>
      </c>
    </row>
    <row r="1663" spans="1:31" x14ac:dyDescent="0.25">
      <c r="A1663" t="str">
        <v>6/05/14</v>
      </c>
      <c r="B1663">
        <v>23.55</v>
      </c>
      <c r="C1663">
        <v>23.6</v>
      </c>
      <c r="D1663" s="1">
        <v>23.45</v>
      </c>
      <c r="E1663">
        <v>23.55</v>
      </c>
      <c r="F1663">
        <v>23.55</v>
      </c>
      <c r="G1663">
        <v>0.5557236123844489</v>
      </c>
      <c r="H1663">
        <v>23.53</v>
      </c>
      <c r="I1663">
        <v>23.375</v>
      </c>
      <c r="J1663">
        <v>23.283332999999999</v>
      </c>
      <c r="K1663">
        <v>23.07</v>
      </c>
      <c r="L1663">
        <v>22.896153999999999</v>
      </c>
      <c r="M1663">
        <v>65.159355000000005</v>
      </c>
      <c r="N1663" s="1">
        <f>-100*(_xll.FDS($A$1,"P_PRICE_HIGH("&amp;A1663&amp;","&amp;A1663&amp;"-14D,,,,""PRICE"",""INTRA"")") - B1663)/(_xll.FDS($A$1,"P_PRICE_HIGH("&amp;A1663&amp;","&amp;A1663&amp;"-14D,,,,""PRICE"",""INTRA"")") - _xll.FDS($A$1,"P_PRICE_LOW("&amp;A1663&amp;","&amp;A1663&amp;"-14D,,,,""PRICE"",""INTRA"")"))</f>
        <v>-3018.960514042913</v>
      </c>
      <c r="O1663">
        <v>-570</v>
      </c>
      <c r="P1663">
        <v>1.3534307641825449</v>
      </c>
      <c r="Q1663">
        <v>1.277055518283652</v>
      </c>
      <c r="R1663">
        <v>8.6636524559417296</v>
      </c>
      <c r="S1663">
        <v>8.2017878778194202</v>
      </c>
      <c r="T1663">
        <v>12.42924562344157</v>
      </c>
      <c r="U1663">
        <v>12.840586201719709</v>
      </c>
      <c r="V1663">
        <v>3.6218156830719148</v>
      </c>
      <c r="W1663">
        <v>3.784235756598533</v>
      </c>
      <c r="X1663">
        <v>64.604341460131963</v>
      </c>
      <c r="Y1663">
        <v>39.482002409861011</v>
      </c>
      <c r="Z1663">
        <v>-0.55511212048605141</v>
      </c>
      <c r="AA1663">
        <v>4.4157027384180143</v>
      </c>
      <c r="AB1663">
        <v>8.4733802223441845</v>
      </c>
      <c r="AC1663">
        <v>10.44637196933618</v>
      </c>
      <c r="AD1663">
        <v>10.935182754269279</v>
      </c>
      <c r="AE1663">
        <v>62.441781819965946</v>
      </c>
    </row>
    <row r="1664" spans="1:31" x14ac:dyDescent="0.25">
      <c r="A1664" t="str">
        <v>6/06/14</v>
      </c>
      <c r="B1664">
        <v>23.4</v>
      </c>
      <c r="C1664">
        <v>23.65</v>
      </c>
      <c r="D1664" s="1">
        <v>23.3</v>
      </c>
      <c r="E1664">
        <v>23.4</v>
      </c>
      <c r="F1664">
        <v>23.4</v>
      </c>
      <c r="G1664">
        <v>0.59731966647494916</v>
      </c>
      <c r="H1664">
        <v>23.53</v>
      </c>
      <c r="I1664">
        <v>23.404167000000001</v>
      </c>
      <c r="J1664">
        <v>23.313334000000001</v>
      </c>
      <c r="K1664">
        <v>23.137499999999999</v>
      </c>
      <c r="L1664">
        <v>22.932691999999999</v>
      </c>
      <c r="M1664">
        <v>59.333775000000003</v>
      </c>
      <c r="N1664" s="1">
        <f>-100*(_xll.FDS($A$1,"P_PRICE_HIGH("&amp;A1664&amp;","&amp;A1664&amp;"-14D,,,,""PRICE"",""INTRA"")") - B1664)/(_xll.FDS($A$1,"P_PRICE_HIGH("&amp;A1664&amp;","&amp;A1664&amp;"-14D,,,,""PRICE"",""INTRA"")") - _xll.FDS($A$1,"P_PRICE_LOW("&amp;A1664&amp;","&amp;A1664&amp;"-14D,,,,""PRICE"",""INTRA"")"))</f>
        <v>-3018.9799461084112</v>
      </c>
      <c r="O1664">
        <v>-608</v>
      </c>
      <c r="P1664">
        <v>1.348714445587742</v>
      </c>
      <c r="Q1664">
        <v>1.2663809914949571</v>
      </c>
      <c r="R1664">
        <v>8.6259640548375121</v>
      </c>
      <c r="S1664">
        <v>8.1195406179931471</v>
      </c>
      <c r="T1664">
        <v>12.38312917011663</v>
      </c>
      <c r="U1664">
        <v>12.720761807599899</v>
      </c>
      <c r="V1664">
        <v>3.6328300170087409</v>
      </c>
      <c r="W1664">
        <v>3.8112500016206861</v>
      </c>
      <c r="X1664">
        <v>7.1554151196622211</v>
      </c>
      <c r="Y1664">
        <v>39.473122465404209</v>
      </c>
      <c r="Z1664">
        <v>-0.56715498912646201</v>
      </c>
      <c r="AA1664">
        <v>4.406280419546114</v>
      </c>
      <c r="AB1664">
        <v>8.516442737190772</v>
      </c>
      <c r="AC1664">
        <v>10.37016769400595</v>
      </c>
      <c r="AD1664">
        <v>10.902433516129699</v>
      </c>
      <c r="AE1664">
        <v>62.375258420100998</v>
      </c>
    </row>
    <row r="1665" spans="1:31" x14ac:dyDescent="0.25">
      <c r="A1665" t="str">
        <v>6/09/14</v>
      </c>
      <c r="B1665">
        <v>23.5</v>
      </c>
      <c r="C1665">
        <v>23.6</v>
      </c>
      <c r="D1665" s="1">
        <v>23.4</v>
      </c>
      <c r="E1665">
        <v>23.55</v>
      </c>
      <c r="F1665">
        <v>23.55</v>
      </c>
      <c r="G1665">
        <v>0.59774859986894935</v>
      </c>
      <c r="H1665">
        <v>23.53</v>
      </c>
      <c r="I1665">
        <v>23.433332</v>
      </c>
      <c r="J1665">
        <v>23.353332999999999</v>
      </c>
      <c r="K1665">
        <v>23.2075</v>
      </c>
      <c r="L1665">
        <v>22.965385000000001</v>
      </c>
      <c r="M1665">
        <v>61.786630000000002</v>
      </c>
      <c r="N1665" s="1">
        <f>-100*(_xll.FDS($A$1,"P_PRICE_HIGH("&amp;A1665&amp;","&amp;A1665&amp;"-14D,,,,""PRICE"",""INTRA"")") - B1665)/(_xll.FDS($A$1,"P_PRICE_HIGH("&amp;A1665&amp;","&amp;A1665&amp;"-14D,,,,""PRICE"",""INTRA"")") - _xll.FDS($A$1,"P_PRICE_LOW("&amp;A1665&amp;","&amp;A1665&amp;"-14D,,,,""PRICE"",""INTRA"")"))</f>
        <v>-3020.4538974000161</v>
      </c>
      <c r="O1665">
        <v>-574</v>
      </c>
      <c r="P1665">
        <v>1.3500357022181879</v>
      </c>
      <c r="Q1665">
        <v>1.269955582756054</v>
      </c>
      <c r="R1665">
        <v>8.5825416088346689</v>
      </c>
      <c r="S1665">
        <v>8.053406684916439</v>
      </c>
      <c r="T1665">
        <v>12.405512409929489</v>
      </c>
      <c r="U1665">
        <v>12.75098206603581</v>
      </c>
      <c r="V1665">
        <v>3.6312611774815791</v>
      </c>
      <c r="W1665">
        <v>3.813500479914488</v>
      </c>
      <c r="X1665">
        <v>92.682292612925806</v>
      </c>
      <c r="Y1665">
        <v>39.650583531004919</v>
      </c>
      <c r="Z1665">
        <v>-0.44150882691529708</v>
      </c>
      <c r="AA1665">
        <v>4.3557268000596467</v>
      </c>
      <c r="AB1665">
        <v>8.5467905484270101</v>
      </c>
      <c r="AC1665">
        <v>10.411530751828471</v>
      </c>
      <c r="AD1665">
        <v>10.92245557774716</v>
      </c>
      <c r="AE1665">
        <v>62.096418551576242</v>
      </c>
    </row>
    <row r="1666" spans="1:31" x14ac:dyDescent="0.25">
      <c r="A1666" t="str">
        <v>6/10/14</v>
      </c>
      <c r="B1666">
        <v>23.7</v>
      </c>
      <c r="C1666">
        <v>23.85</v>
      </c>
      <c r="D1666" s="1">
        <v>23.5</v>
      </c>
      <c r="E1666">
        <v>23.75</v>
      </c>
      <c r="F1666">
        <v>23.75</v>
      </c>
      <c r="G1666">
        <v>0.46414105991509902</v>
      </c>
      <c r="H1666">
        <v>23.54</v>
      </c>
      <c r="I1666">
        <v>23.470832999999999</v>
      </c>
      <c r="J1666">
        <v>23.406666000000001</v>
      </c>
      <c r="K1666">
        <v>23.265000000000001</v>
      </c>
      <c r="L1666">
        <v>23.021153999999999</v>
      </c>
      <c r="M1666">
        <v>66.180250000000001</v>
      </c>
      <c r="N1666" s="1">
        <f>-100*(_xll.FDS($A$1,"P_PRICE_HIGH("&amp;A1666&amp;","&amp;A1666&amp;"-14D,,,,""PRICE"",""INTRA"")") - B1666)/(_xll.FDS($A$1,"P_PRICE_HIGH("&amp;A1666&amp;","&amp;A1666&amp;"-14D,,,,""PRICE"",""INTRA"")") - _xll.FDS($A$1,"P_PRICE_LOW("&amp;A1666&amp;","&amp;A1666&amp;"-14D,,,,""PRICE"",""INTRA"")"))</f>
        <v>-3284.1089798618045</v>
      </c>
      <c r="O1666">
        <v>-545</v>
      </c>
      <c r="P1666">
        <v>1.3544394422514039</v>
      </c>
      <c r="Q1666">
        <v>1.279819174651549</v>
      </c>
      <c r="R1666">
        <v>8.5228113043629783</v>
      </c>
      <c r="S1666">
        <v>7.9479102031955868</v>
      </c>
      <c r="T1666">
        <v>12.483310989331979</v>
      </c>
      <c r="U1666">
        <v>12.88721160475283</v>
      </c>
      <c r="V1666">
        <v>3.6170069137021459</v>
      </c>
      <c r="W1666">
        <v>3.778516745466741</v>
      </c>
      <c r="X1666">
        <v>93.977794152215338</v>
      </c>
      <c r="Y1666">
        <v>39.616495353646847</v>
      </c>
      <c r="Z1666">
        <v>-0.37290905630145932</v>
      </c>
      <c r="AA1666">
        <v>4.2546023087182157</v>
      </c>
      <c r="AB1666">
        <v>8.5268823361519388</v>
      </c>
      <c r="AC1666">
        <v>10.498685651899549</v>
      </c>
      <c r="AD1666">
        <v>10.962298366445751</v>
      </c>
      <c r="AE1666">
        <v>62.039206032370473</v>
      </c>
    </row>
    <row r="1667" spans="1:31" x14ac:dyDescent="0.25">
      <c r="A1667" t="str">
        <v>6/11/14</v>
      </c>
      <c r="B1667">
        <v>23.7</v>
      </c>
      <c r="C1667">
        <v>23.7</v>
      </c>
      <c r="D1667" s="1">
        <v>23.6</v>
      </c>
      <c r="E1667">
        <v>23.7</v>
      </c>
      <c r="F1667">
        <v>23.7</v>
      </c>
      <c r="G1667">
        <v>0.46745502068185257</v>
      </c>
      <c r="H1667">
        <v>23.57</v>
      </c>
      <c r="I1667">
        <v>23.504168</v>
      </c>
      <c r="J1667">
        <v>23.45</v>
      </c>
      <c r="K1667">
        <v>23.32</v>
      </c>
      <c r="L1667">
        <v>23.069230999999998</v>
      </c>
      <c r="M1667">
        <v>66.180250000000001</v>
      </c>
      <c r="N1667" s="1">
        <f>-100*(_xll.FDS($A$1,"P_PRICE_HIGH("&amp;A1667&amp;","&amp;A1667&amp;"-14D,,,,""PRICE"",""INTRA"")") - B1667)/(_xll.FDS($A$1,"P_PRICE_HIGH("&amp;A1667&amp;","&amp;A1667&amp;"-14D,,,,""PRICE"",""INTRA"")") - _xll.FDS($A$1,"P_PRICE_LOW("&amp;A1667&amp;","&amp;A1667&amp;"-14D,,,,""PRICE"",""INTRA"")"))</f>
        <v>-3284.1089798618045</v>
      </c>
      <c r="O1667">
        <v>-574</v>
      </c>
      <c r="P1667">
        <v>1.352537208026497</v>
      </c>
      <c r="Q1667">
        <v>1.276047555259715</v>
      </c>
      <c r="R1667">
        <v>8.5191056554580769</v>
      </c>
      <c r="S1667">
        <v>7.9377719259710489</v>
      </c>
      <c r="T1667">
        <v>12.494076972741119</v>
      </c>
      <c r="U1667">
        <v>12.897434391986449</v>
      </c>
      <c r="V1667">
        <v>3.6226574525793618</v>
      </c>
      <c r="W1667">
        <v>3.7916636758482558</v>
      </c>
      <c r="X1667">
        <v>32.431210005673712</v>
      </c>
      <c r="Y1667">
        <v>39.617174495936993</v>
      </c>
      <c r="Z1667">
        <v>-0.41757314885893748</v>
      </c>
      <c r="AA1667">
        <v>4.3661464291219563</v>
      </c>
      <c r="AB1667">
        <v>8.456084723709413</v>
      </c>
      <c r="AC1667">
        <v>10.46235986930631</v>
      </c>
      <c r="AD1667">
        <v>10.9449142421151</v>
      </c>
      <c r="AE1667">
        <v>62.087542866370569</v>
      </c>
    </row>
    <row r="1668" spans="1:31" x14ac:dyDescent="0.25">
      <c r="A1668" t="str">
        <v>6/12/14</v>
      </c>
      <c r="B1668">
        <v>23.7</v>
      </c>
      <c r="C1668">
        <v>23.75</v>
      </c>
      <c r="D1668" s="1">
        <v>23.55</v>
      </c>
      <c r="E1668">
        <v>23.7</v>
      </c>
      <c r="F1668">
        <v>23.7</v>
      </c>
      <c r="G1668">
        <v>0.42326005810404382</v>
      </c>
      <c r="H1668">
        <v>23.6</v>
      </c>
      <c r="I1668">
        <v>23.537500000000001</v>
      </c>
      <c r="J1668">
        <v>23.486666</v>
      </c>
      <c r="K1668">
        <v>23.362500000000001</v>
      </c>
      <c r="L1668">
        <v>23.128844999999998</v>
      </c>
      <c r="M1668">
        <v>66.180250000000001</v>
      </c>
      <c r="N1668" s="1">
        <f>-100*(_xll.FDS($A$1,"P_PRICE_HIGH("&amp;A1668&amp;","&amp;A1668&amp;"-14D,,,,""PRICE"",""INTRA"")") - B1668)/(_xll.FDS($A$1,"P_PRICE_HIGH("&amp;A1668&amp;","&amp;A1668&amp;"-14D,,,,""PRICE"",""INTRA"")") - _xll.FDS($A$1,"P_PRICE_LOW("&amp;A1668&amp;","&amp;A1668&amp;"-14D,,,,""PRICE"",""INTRA"")"))</f>
        <v>-4905.4190402118893</v>
      </c>
      <c r="O1668">
        <v>-566</v>
      </c>
      <c r="P1668">
        <v>1.3501289333095381</v>
      </c>
      <c r="Q1668">
        <v>1.2709335266960471</v>
      </c>
      <c r="R1668">
        <v>8.5200351793536235</v>
      </c>
      <c r="S1668">
        <v>7.9345093548258863</v>
      </c>
      <c r="T1668">
        <v>12.49492522745517</v>
      </c>
      <c r="U1668">
        <v>12.872343610774619</v>
      </c>
      <c r="V1668">
        <v>3.6302830024943908</v>
      </c>
      <c r="W1668">
        <v>3.809839314906569</v>
      </c>
      <c r="X1668">
        <v>44.224533422975817</v>
      </c>
      <c r="Y1668">
        <v>39.607010866948578</v>
      </c>
      <c r="Z1668">
        <v>-0.27854777554312771</v>
      </c>
      <c r="AA1668">
        <v>4.9928608663327632</v>
      </c>
      <c r="AB1668">
        <v>8.5407977455144692</v>
      </c>
      <c r="AC1668">
        <v>10.409989662211149</v>
      </c>
      <c r="AD1668">
        <v>10.92282896916492</v>
      </c>
      <c r="AE1668">
        <v>62.056280267825329</v>
      </c>
    </row>
    <row r="1669" spans="1:31" x14ac:dyDescent="0.25">
      <c r="A1669" t="str">
        <v>6/13/14</v>
      </c>
      <c r="B1669">
        <v>23.85</v>
      </c>
      <c r="C1669">
        <v>23.95</v>
      </c>
      <c r="D1669" s="1">
        <v>23.55</v>
      </c>
      <c r="E1669">
        <v>23.85</v>
      </c>
      <c r="F1669">
        <v>23.85</v>
      </c>
      <c r="G1669">
        <v>0.43154296784843882</v>
      </c>
      <c r="H1669">
        <v>23.69</v>
      </c>
      <c r="I1669">
        <v>23.583334000000001</v>
      </c>
      <c r="J1669">
        <v>23.526667</v>
      </c>
      <c r="K1669">
        <v>23.407499999999999</v>
      </c>
      <c r="L1669">
        <v>23.201923000000001</v>
      </c>
      <c r="M1669">
        <v>69.468540000000004</v>
      </c>
      <c r="N1669" s="1">
        <f>-100*(_xll.FDS($A$1,"P_PRICE_HIGH("&amp;A1669&amp;","&amp;A1669&amp;"-14D,,,,""PRICE"",""INTRA"")") - B1669)/(_xll.FDS($A$1,"P_PRICE_HIGH("&amp;A1669&amp;","&amp;A1669&amp;"-14D,,,,""PRICE"",""INTRA"")") - _xll.FDS($A$1,"P_PRICE_LOW("&amp;A1669&amp;","&amp;A1669&amp;"-14D,,,,""PRICE"",""INTRA"")"))</f>
        <v>-4571.3793980168466</v>
      </c>
      <c r="O1669">
        <v>-536</v>
      </c>
      <c r="P1669">
        <v>1.3535668316503831</v>
      </c>
      <c r="Q1669">
        <v>1.278335167961494</v>
      </c>
      <c r="R1669">
        <v>8.5410412205152078</v>
      </c>
      <c r="S1669">
        <v>7.9868182504157836</v>
      </c>
      <c r="T1669">
        <v>12.53573649814782</v>
      </c>
      <c r="U1669">
        <v>12.93502642195326</v>
      </c>
      <c r="V1669">
        <v>3.6206519944018538</v>
      </c>
      <c r="W1669">
        <v>3.788753340978249</v>
      </c>
      <c r="X1669">
        <v>92.506472865577052</v>
      </c>
      <c r="Y1669">
        <v>39.640033971349993</v>
      </c>
      <c r="Z1669">
        <v>-0.36749230079737749</v>
      </c>
      <c r="AA1669">
        <v>4.8669790536626758</v>
      </c>
      <c r="AB1669">
        <v>8.6367549448998808</v>
      </c>
      <c r="AC1669">
        <v>10.47695159559926</v>
      </c>
      <c r="AD1669">
        <v>10.95629058796424</v>
      </c>
      <c r="AE1669">
        <v>62.034026561551329</v>
      </c>
    </row>
    <row r="1670" spans="1:31" x14ac:dyDescent="0.25">
      <c r="A1670" t="str">
        <v>6/16/14</v>
      </c>
      <c r="B1670">
        <v>23.85</v>
      </c>
      <c r="C1670">
        <v>23.9</v>
      </c>
      <c r="D1670" s="1">
        <v>23.7</v>
      </c>
      <c r="E1670">
        <v>23.85</v>
      </c>
      <c r="F1670">
        <v>23.85</v>
      </c>
      <c r="G1670">
        <v>0.42330219069504782</v>
      </c>
      <c r="H1670">
        <v>23.76</v>
      </c>
      <c r="I1670">
        <v>23.612500000000001</v>
      </c>
      <c r="J1670">
        <v>23.563334000000001</v>
      </c>
      <c r="K1670">
        <v>23.454999999999998</v>
      </c>
      <c r="L1670">
        <v>23.271153999999999</v>
      </c>
      <c r="M1670">
        <v>69.468540000000004</v>
      </c>
      <c r="N1670" s="1">
        <f>-100*(_xll.FDS($A$1,"P_PRICE_HIGH("&amp;A1670&amp;","&amp;A1670&amp;"-14D,,,,""PRICE"",""INTRA"")") - B1670)/(_xll.FDS($A$1,"P_PRICE_HIGH("&amp;A1670&amp;","&amp;A1670&amp;"-14D,,,,""PRICE"",""INTRA"")") - _xll.FDS($A$1,"P_PRICE_LOW("&amp;A1670&amp;","&amp;A1670&amp;"-14D,,,,""PRICE"",""INTRA"")"))</f>
        <v>-4571.3793980168466</v>
      </c>
      <c r="O1670">
        <v>-538</v>
      </c>
      <c r="P1670">
        <v>1.353809455423117</v>
      </c>
      <c r="Q1670">
        <v>1.278994024594887</v>
      </c>
      <c r="R1670">
        <v>8.5445145958338031</v>
      </c>
      <c r="S1670">
        <v>8.0093175334806741</v>
      </c>
      <c r="T1670">
        <v>12.58660565104716</v>
      </c>
      <c r="U1670">
        <v>12.97986112668519</v>
      </c>
      <c r="V1670">
        <v>3.620962211084803</v>
      </c>
      <c r="W1670">
        <v>3.7908300687874199</v>
      </c>
      <c r="X1670">
        <v>31.193313633297159</v>
      </c>
      <c r="Y1670">
        <v>39.654995851678891</v>
      </c>
      <c r="Z1670">
        <v>-0.43006523274235808</v>
      </c>
      <c r="AA1670">
        <v>4.9872238642589339</v>
      </c>
      <c r="AB1670">
        <v>8.6698236970867839</v>
      </c>
      <c r="AC1670">
        <v>10.475393377252709</v>
      </c>
      <c r="AD1670">
        <v>10.958221664605359</v>
      </c>
      <c r="AE1670">
        <v>62.097886676267322</v>
      </c>
    </row>
    <row r="1671" spans="1:31" x14ac:dyDescent="0.25">
      <c r="A1671" t="str">
        <v>6/17/14</v>
      </c>
      <c r="B1671">
        <v>23.75</v>
      </c>
      <c r="C1671">
        <v>23.8</v>
      </c>
      <c r="D1671" s="1">
        <v>23.6</v>
      </c>
      <c r="E1671">
        <v>23.75</v>
      </c>
      <c r="F1671">
        <v>23.75</v>
      </c>
      <c r="G1671">
        <v>0.44384771938437312</v>
      </c>
      <c r="H1671">
        <v>23.77</v>
      </c>
      <c r="I1671">
        <v>23.641666000000001</v>
      </c>
      <c r="J1671">
        <v>23.593333999999999</v>
      </c>
      <c r="K1671">
        <v>23.497499999999999</v>
      </c>
      <c r="L1671">
        <v>23.334616</v>
      </c>
      <c r="M1671">
        <v>64.611335999999994</v>
      </c>
      <c r="N1671" s="1">
        <f>-100*(_xll.FDS($A$1,"P_PRICE_HIGH("&amp;A1671&amp;","&amp;A1671&amp;"-14D,,,,""PRICE"",""INTRA"")") - B1671)/(_xll.FDS($A$1,"P_PRICE_HIGH("&amp;A1671&amp;","&amp;A1671&amp;"-14D,,,,""PRICE"",""INTRA"")") - _xll.FDS($A$1,"P_PRICE_LOW("&amp;A1671&amp;","&amp;A1671&amp;"-14D,,,,""PRICE"",""INTRA"")"))</f>
        <v>-4571.3989556237784</v>
      </c>
      <c r="O1671">
        <v>-553</v>
      </c>
      <c r="P1671">
        <v>1.3507830233727049</v>
      </c>
      <c r="Q1671">
        <v>1.2727014663232821</v>
      </c>
      <c r="R1671">
        <v>8.541975503519561</v>
      </c>
      <c r="S1671">
        <v>8.0048319945267892</v>
      </c>
      <c r="T1671">
        <v>12.5754274380564</v>
      </c>
      <c r="U1671">
        <v>12.943524250730279</v>
      </c>
      <c r="V1671">
        <v>3.6287617480209988</v>
      </c>
      <c r="W1671">
        <v>3.8086715471280268</v>
      </c>
      <c r="X1671">
        <v>14.13565128364711</v>
      </c>
      <c r="Y1671">
        <v>39.652323618029911</v>
      </c>
      <c r="Z1671">
        <v>-0.44662585200529747</v>
      </c>
      <c r="AA1671">
        <v>4.8393656810620804</v>
      </c>
      <c r="AB1671">
        <v>8.6632745642178879</v>
      </c>
      <c r="AC1671">
        <v>10.42565041902763</v>
      </c>
      <c r="AD1671">
        <v>10.93502283135739</v>
      </c>
      <c r="AE1671">
        <v>62.079169182267272</v>
      </c>
    </row>
    <row r="1672" spans="1:31" x14ac:dyDescent="0.25">
      <c r="A1672" t="str">
        <v>6/18/14</v>
      </c>
      <c r="B1672">
        <v>23.75</v>
      </c>
      <c r="C1672">
        <v>23.85</v>
      </c>
      <c r="D1672" s="1">
        <v>23.6</v>
      </c>
      <c r="E1672">
        <v>23.75</v>
      </c>
      <c r="F1672">
        <v>23.75</v>
      </c>
      <c r="G1672">
        <v>0.43124005701584323</v>
      </c>
      <c r="H1672">
        <v>23.78</v>
      </c>
      <c r="I1672">
        <v>23.662500000000001</v>
      </c>
      <c r="J1672">
        <v>23.623332999999999</v>
      </c>
      <c r="K1672">
        <v>23.532499999999999</v>
      </c>
      <c r="L1672">
        <v>23.380769999999998</v>
      </c>
      <c r="M1672">
        <v>64.611335999999994</v>
      </c>
      <c r="N1672" s="1">
        <f>-100*(_xll.FDS($A$1,"P_PRICE_HIGH("&amp;A1672&amp;","&amp;A1672&amp;"-14D,,,,""PRICE"",""INTRA"")") - B1672)/(_xll.FDS($A$1,"P_PRICE_HIGH("&amp;A1672&amp;","&amp;A1672&amp;"-14D,,,,""PRICE"",""INTRA"")") - _xll.FDS($A$1,"P_PRICE_LOW("&amp;A1672&amp;","&amp;A1672&amp;"-14D,,,,""PRICE"",""INTRA"")"))</f>
        <v>-5218.4635306199925</v>
      </c>
      <c r="O1672">
        <v>-570</v>
      </c>
      <c r="P1672">
        <v>1.350229051118361</v>
      </c>
      <c r="Q1672">
        <v>1.2719304616667311</v>
      </c>
      <c r="R1672">
        <v>8.6271848445884345</v>
      </c>
      <c r="S1672">
        <v>8.1590510136402337</v>
      </c>
      <c r="T1672">
        <v>12.566704705421831</v>
      </c>
      <c r="U1672">
        <v>12.91689857293448</v>
      </c>
      <c r="V1672">
        <v>3.6284269453040272</v>
      </c>
      <c r="W1672">
        <v>3.8071586098027819</v>
      </c>
      <c r="X1672">
        <v>25.424402087362019</v>
      </c>
      <c r="Y1672">
        <v>39.669898998961607</v>
      </c>
      <c r="Z1672">
        <v>-0.4096214350041083</v>
      </c>
      <c r="AA1672">
        <v>4.6524069225588827</v>
      </c>
      <c r="AB1672">
        <v>8.4845510532881026</v>
      </c>
      <c r="AC1672">
        <v>10.43404910871296</v>
      </c>
      <c r="AD1672">
        <v>10.935973816746969</v>
      </c>
      <c r="AE1672">
        <v>61.938600197530093</v>
      </c>
    </row>
    <row r="1673" spans="1:31" x14ac:dyDescent="0.25">
      <c r="A1673" t="str">
        <v>6/19/14</v>
      </c>
      <c r="B1673">
        <v>23.75</v>
      </c>
      <c r="C1673">
        <v>23.9</v>
      </c>
      <c r="D1673" s="1">
        <v>23.65</v>
      </c>
      <c r="E1673">
        <v>23.8</v>
      </c>
      <c r="F1673">
        <v>23.8</v>
      </c>
      <c r="G1673">
        <v>0.42711563712785527</v>
      </c>
      <c r="H1673">
        <v>23.79</v>
      </c>
      <c r="I1673">
        <v>23.670833999999999</v>
      </c>
      <c r="J1673">
        <v>23.64</v>
      </c>
      <c r="K1673">
        <v>23.5625</v>
      </c>
      <c r="L1673">
        <v>23.425000000000001</v>
      </c>
      <c r="M1673">
        <v>64.611335999999994</v>
      </c>
      <c r="N1673" s="1">
        <f>-100*(_xll.FDS($A$1,"P_PRICE_HIGH("&amp;A1673&amp;","&amp;A1673&amp;"-14D,,,,""PRICE"",""INTRA"")") - B1673)/(_xll.FDS($A$1,"P_PRICE_HIGH("&amp;A1673&amp;","&amp;A1673&amp;"-14D,,,,""PRICE"",""INTRA"")") - _xll.FDS($A$1,"P_PRICE_LOW("&amp;A1673&amp;","&amp;A1673&amp;"-14D,,,,""PRICE"",""INTRA"")"))</f>
        <v>-5227.9176917915202</v>
      </c>
      <c r="O1673">
        <v>-569</v>
      </c>
      <c r="P1673">
        <v>1.348832941154722</v>
      </c>
      <c r="Q1673">
        <v>1.269163517743801</v>
      </c>
      <c r="R1673">
        <v>8.637020703823616</v>
      </c>
      <c r="S1673">
        <v>8.1747021460279807</v>
      </c>
      <c r="T1673">
        <v>12.57580475327932</v>
      </c>
      <c r="U1673">
        <v>12.91860130896136</v>
      </c>
      <c r="V1673">
        <v>3.63292387757321</v>
      </c>
      <c r="W1673">
        <v>3.8174536482924402</v>
      </c>
      <c r="X1673">
        <v>44.506592104000063</v>
      </c>
      <c r="Y1673">
        <v>39.703982459986833</v>
      </c>
      <c r="Z1673">
        <v>-0.18688140575074461</v>
      </c>
      <c r="AA1673">
        <v>4.8902331432036723</v>
      </c>
      <c r="AB1673">
        <v>8.6109459832118258</v>
      </c>
      <c r="AC1673">
        <v>10.41509946659335</v>
      </c>
      <c r="AD1673">
        <v>10.92998659915804</v>
      </c>
      <c r="AE1673">
        <v>61.833418511844982</v>
      </c>
    </row>
    <row r="1674" spans="1:31" x14ac:dyDescent="0.25">
      <c r="A1674" t="str">
        <v>6/20/14</v>
      </c>
      <c r="B1674">
        <v>23.8</v>
      </c>
      <c r="C1674">
        <v>23.9</v>
      </c>
      <c r="D1674" s="1">
        <v>23.7</v>
      </c>
      <c r="E1674">
        <v>23.8</v>
      </c>
      <c r="F1674">
        <v>23.8</v>
      </c>
      <c r="G1674">
        <v>0.42168859010174331</v>
      </c>
      <c r="H1674">
        <v>23.78</v>
      </c>
      <c r="I1674">
        <v>23.691668</v>
      </c>
      <c r="J1674">
        <v>23.666665999999999</v>
      </c>
      <c r="K1674">
        <v>23.59</v>
      </c>
      <c r="L1674">
        <v>23.461538000000001</v>
      </c>
      <c r="M1674">
        <v>66.091896000000006</v>
      </c>
      <c r="N1674" s="1">
        <f>-100*(_xll.FDS($A$1,"P_PRICE_HIGH("&amp;A1674&amp;","&amp;A1674&amp;"-14D,,,,""PRICE"",""INTRA"")") - B1674)/(_xll.FDS($A$1,"P_PRICE_HIGH("&amp;A1674&amp;","&amp;A1674&amp;"-14D,,,,""PRICE"",""INTRA"")") - _xll.FDS($A$1,"P_PRICE_LOW("&amp;A1674&amp;","&amp;A1674&amp;"-14D,,,,""PRICE"",""INTRA"")"))</f>
        <v>-5227.9065086110231</v>
      </c>
      <c r="O1674">
        <v>-564</v>
      </c>
      <c r="P1674">
        <v>1.350007359263649</v>
      </c>
      <c r="Q1674">
        <v>1.271213226528964</v>
      </c>
      <c r="R1674">
        <v>8.6188172604214852</v>
      </c>
      <c r="S1674">
        <v>8.1339700282786449</v>
      </c>
      <c r="T1674">
        <v>12.58456639382371</v>
      </c>
      <c r="U1674">
        <v>12.934210925832231</v>
      </c>
      <c r="V1674">
        <v>3.6302015841555382</v>
      </c>
      <c r="W1674">
        <v>3.8106947772113502</v>
      </c>
      <c r="X1674">
        <v>47.179671233635673</v>
      </c>
      <c r="Y1674">
        <v>39.666954639775753</v>
      </c>
      <c r="Z1674">
        <v>-0.28084164305382192</v>
      </c>
      <c r="AA1674">
        <v>4.4168595224656011</v>
      </c>
      <c r="AB1674">
        <v>8.5543269188999318</v>
      </c>
      <c r="AC1674">
        <v>10.42367628955969</v>
      </c>
      <c r="AD1674">
        <v>10.93352536980111</v>
      </c>
      <c r="AE1674">
        <v>61.818516636885207</v>
      </c>
    </row>
    <row r="1675" spans="1:31" x14ac:dyDescent="0.25">
      <c r="A1675" t="str">
        <v>6/23/14</v>
      </c>
      <c r="B1675">
        <v>23.35</v>
      </c>
      <c r="C1675">
        <v>24</v>
      </c>
      <c r="D1675" s="1">
        <v>23.3</v>
      </c>
      <c r="E1675">
        <v>23.35</v>
      </c>
      <c r="F1675">
        <v>23.35</v>
      </c>
      <c r="G1675">
        <v>0.6176014089619124</v>
      </c>
      <c r="H1675">
        <v>23.68</v>
      </c>
      <c r="I1675">
        <v>23.675000000000001</v>
      </c>
      <c r="J1675">
        <v>23.656666000000001</v>
      </c>
      <c r="K1675">
        <v>23.592500000000001</v>
      </c>
      <c r="L1675">
        <v>23.476922999999999</v>
      </c>
      <c r="M1675">
        <v>47.023820000000001</v>
      </c>
      <c r="N1675" s="1">
        <f>-100*(_xll.FDS($A$1,"P_PRICE_HIGH("&amp;A1675&amp;","&amp;A1675&amp;"-14D,,,,""PRICE"",""INTRA"")") - B1675)/(_xll.FDS($A$1,"P_PRICE_HIGH("&amp;A1675&amp;","&amp;A1675&amp;"-14D,,,,""PRICE"",""INTRA"")") - _xll.FDS($A$1,"P_PRICE_LOW("&amp;A1675&amp;","&amp;A1675&amp;"-14D,,,,""PRICE"",""INTRA"")"))</f>
        <v>-3924.0552654993412</v>
      </c>
      <c r="O1675">
        <v>-606</v>
      </c>
      <c r="P1675">
        <v>1.3385545891377371</v>
      </c>
      <c r="Q1675">
        <v>1.24828374655043</v>
      </c>
      <c r="R1675">
        <v>8.5856371156228306</v>
      </c>
      <c r="S1675">
        <v>8.0768551855540807</v>
      </c>
      <c r="T1675">
        <v>12.531959873955129</v>
      </c>
      <c r="U1675">
        <v>12.79019896134495</v>
      </c>
      <c r="V1675">
        <v>3.663592756838677</v>
      </c>
      <c r="W1675">
        <v>3.8814002689409191</v>
      </c>
      <c r="X1675">
        <v>1.806939391518916</v>
      </c>
      <c r="Y1675">
        <v>39.693386454864793</v>
      </c>
      <c r="Z1675">
        <v>-0.33224803750503251</v>
      </c>
      <c r="AA1675">
        <v>4.7737645078088944</v>
      </c>
      <c r="AB1675">
        <v>8.5205698743666645</v>
      </c>
      <c r="AC1675">
        <v>10.24039562838232</v>
      </c>
      <c r="AD1675">
        <v>10.84379004685367</v>
      </c>
      <c r="AE1675">
        <v>61.984523789485223</v>
      </c>
    </row>
    <row r="1676" spans="1:31" x14ac:dyDescent="0.25">
      <c r="A1676" t="str">
        <v>6/24/14</v>
      </c>
      <c r="B1676">
        <v>23.45</v>
      </c>
      <c r="C1676">
        <v>23.5</v>
      </c>
      <c r="D1676" s="1">
        <v>23.35</v>
      </c>
      <c r="E1676">
        <v>23.45</v>
      </c>
      <c r="F1676">
        <v>23.45</v>
      </c>
      <c r="G1676">
        <v>0.62456465159091745</v>
      </c>
      <c r="H1676">
        <v>23.62</v>
      </c>
      <c r="I1676">
        <v>23.679167</v>
      </c>
      <c r="J1676">
        <v>23.643332999999998</v>
      </c>
      <c r="K1676">
        <v>23.6</v>
      </c>
      <c r="L1676">
        <v>23.498076999999999</v>
      </c>
      <c r="M1676">
        <v>50.445309999999999</v>
      </c>
      <c r="N1676" s="1">
        <f>-100*(_xll.FDS($A$1,"P_PRICE_HIGH("&amp;A1676&amp;","&amp;A1676&amp;"-14D,,,,""PRICE"",""INTRA"")") - B1676)/(_xll.FDS($A$1,"P_PRICE_HIGH("&amp;A1676&amp;","&amp;A1676&amp;"-14D,,,,""PRICE"",""INTRA"")") - _xll.FDS($A$1,"P_PRICE_LOW("&amp;A1676&amp;","&amp;A1676&amp;"-14D,,,,""PRICE"",""INTRA"")"))</f>
        <v>-3924.0384776805827</v>
      </c>
      <c r="O1676">
        <v>-589</v>
      </c>
      <c r="P1676">
        <v>1.3409921573803869</v>
      </c>
      <c r="Q1676">
        <v>1.2533647492642139</v>
      </c>
      <c r="R1676">
        <v>8.595940356765869</v>
      </c>
      <c r="S1676">
        <v>8.0992622966576739</v>
      </c>
      <c r="T1676">
        <v>12.563220457994911</v>
      </c>
      <c r="U1676">
        <v>12.841487410785961</v>
      </c>
      <c r="V1676">
        <v>3.656145081343301</v>
      </c>
      <c r="W1676">
        <v>3.8650474614812369</v>
      </c>
      <c r="X1676">
        <v>60.692576500762073</v>
      </c>
      <c r="Y1676">
        <v>39.691636520249403</v>
      </c>
      <c r="Z1676">
        <v>-0.37042136714237051</v>
      </c>
      <c r="AA1676">
        <v>4.6530218106938008</v>
      </c>
      <c r="AB1676">
        <v>8.5737047564845383</v>
      </c>
      <c r="AC1676">
        <v>10.283365432207431</v>
      </c>
      <c r="AD1676">
        <v>10.86641501547939</v>
      </c>
      <c r="AE1676">
        <v>62.051475160882347</v>
      </c>
    </row>
    <row r="1677" spans="1:31" x14ac:dyDescent="0.25">
      <c r="A1677" t="str">
        <v>6/25/14</v>
      </c>
      <c r="B1677">
        <v>23.45</v>
      </c>
      <c r="C1677">
        <v>23.5</v>
      </c>
      <c r="D1677" s="1">
        <v>23.35</v>
      </c>
      <c r="E1677">
        <v>23.5</v>
      </c>
      <c r="F1677">
        <v>23.5</v>
      </c>
      <c r="G1677">
        <v>0.62456465159091745</v>
      </c>
      <c r="H1677">
        <v>23.56</v>
      </c>
      <c r="I1677">
        <v>23.675000000000001</v>
      </c>
      <c r="J1677">
        <v>23.636666999999999</v>
      </c>
      <c r="K1677">
        <v>23.607500000000002</v>
      </c>
      <c r="L1677">
        <v>23.51923</v>
      </c>
      <c r="M1677">
        <v>50.445309999999999</v>
      </c>
      <c r="N1677" s="1">
        <f>-100*(_xll.FDS($A$1,"P_PRICE_HIGH("&amp;A1677&amp;","&amp;A1677&amp;"-14D,,,,""PRICE"",""INTRA"")") - B1677)/(_xll.FDS($A$1,"P_PRICE_HIGH("&amp;A1677&amp;","&amp;A1677&amp;"-14D,,,,""PRICE"",""INTRA"")") - _xll.FDS($A$1,"P_PRICE_LOW("&amp;A1677&amp;","&amp;A1677&amp;"-14D,,,,""PRICE"",""INTRA"")"))</f>
        <v>-3924.0384776805827</v>
      </c>
      <c r="O1677">
        <v>-590</v>
      </c>
      <c r="P1677">
        <v>1.340606523247698</v>
      </c>
      <c r="Q1677">
        <v>1.252773293597883</v>
      </c>
      <c r="R1677">
        <v>8.6375003460955817</v>
      </c>
      <c r="S1677">
        <v>8.1947105276028083</v>
      </c>
      <c r="T1677">
        <v>12.5850043704705</v>
      </c>
      <c r="U1677">
        <v>12.88977079722876</v>
      </c>
      <c r="V1677">
        <v>3.6574422439182932</v>
      </c>
      <c r="W1677">
        <v>3.867458286283632</v>
      </c>
      <c r="X1677">
        <v>20.079055355874011</v>
      </c>
      <c r="Y1677">
        <v>39.707099588987766</v>
      </c>
      <c r="Z1677">
        <v>-0.43074173580777192</v>
      </c>
      <c r="AA1677">
        <v>4.6767420201238608</v>
      </c>
      <c r="AB1677">
        <v>8.4813299213180766</v>
      </c>
      <c r="AC1677">
        <v>10.28080959481059</v>
      </c>
      <c r="AD1677">
        <v>10.8633287332057</v>
      </c>
      <c r="AE1677">
        <v>62.185274448716598</v>
      </c>
    </row>
    <row r="1678" spans="1:31" x14ac:dyDescent="0.25">
      <c r="A1678" t="str">
        <v>6/26/14</v>
      </c>
      <c r="B1678">
        <v>23.8</v>
      </c>
      <c r="C1678">
        <v>23.85</v>
      </c>
      <c r="D1678" s="1">
        <v>23.45</v>
      </c>
      <c r="E1678">
        <v>23.8</v>
      </c>
      <c r="F1678">
        <v>23.8</v>
      </c>
      <c r="G1678">
        <v>0.68117637390136521</v>
      </c>
      <c r="H1678">
        <v>23.57</v>
      </c>
      <c r="I1678">
        <v>23.683332</v>
      </c>
      <c r="J1678">
        <v>23.653334000000001</v>
      </c>
      <c r="K1678">
        <v>23.622499999999999</v>
      </c>
      <c r="L1678">
        <v>23.548076999999999</v>
      </c>
      <c r="M1678">
        <v>60.738297000000003</v>
      </c>
      <c r="N1678" s="1">
        <f>-100*(_xll.FDS($A$1,"P_PRICE_HIGH("&amp;A1678&amp;","&amp;A1678&amp;"-14D,,,,""PRICE"",""INTRA"")") - B1678)/(_xll.FDS($A$1,"P_PRICE_HIGH("&amp;A1678&amp;","&amp;A1678&amp;"-14D,,,,""PRICE"",""INTRA"")") - _xll.FDS($A$1,"P_PRICE_LOW("&amp;A1678&amp;","&amp;A1678&amp;"-14D,,,,""PRICE"",""INTRA"")"))</f>
        <v>-3923.9797203149269</v>
      </c>
      <c r="O1678">
        <v>-545</v>
      </c>
      <c r="P1678">
        <v>1.349092363441899</v>
      </c>
      <c r="Q1678">
        <v>1.2703826250720709</v>
      </c>
      <c r="R1678">
        <v>8.7679048763989442</v>
      </c>
      <c r="S1678">
        <v>8.4204928242619363</v>
      </c>
      <c r="T1678">
        <v>12.682579919666839</v>
      </c>
      <c r="U1678">
        <v>13.083836061619881</v>
      </c>
      <c r="V1678">
        <v>3.628769711560031</v>
      </c>
      <c r="W1678">
        <v>3.8034161376029409</v>
      </c>
      <c r="X1678">
        <v>97.906826182997861</v>
      </c>
      <c r="Y1678">
        <v>39.603257636427287</v>
      </c>
      <c r="Z1678">
        <v>-0.38059005352976089</v>
      </c>
      <c r="AA1678">
        <v>4.2310417491198651</v>
      </c>
      <c r="AB1678">
        <v>8.5729485533388168</v>
      </c>
      <c r="AC1678">
        <v>10.42642933104173</v>
      </c>
      <c r="AD1678">
        <v>10.93899074714948</v>
      </c>
      <c r="AE1678">
        <v>61.964497030053963</v>
      </c>
    </row>
    <row r="1679" spans="1:31" x14ac:dyDescent="0.25">
      <c r="A1679" t="str">
        <v>6/27/14</v>
      </c>
      <c r="B1679">
        <v>23.75</v>
      </c>
      <c r="C1679">
        <v>23.85</v>
      </c>
      <c r="D1679" s="1">
        <v>23.7</v>
      </c>
      <c r="E1679">
        <v>23.85</v>
      </c>
      <c r="F1679">
        <v>23.85</v>
      </c>
      <c r="G1679">
        <v>0.67467898409258498</v>
      </c>
      <c r="H1679">
        <v>23.56</v>
      </c>
      <c r="I1679">
        <v>23.6875</v>
      </c>
      <c r="J1679">
        <v>23.676666000000001</v>
      </c>
      <c r="K1679">
        <v>23.64</v>
      </c>
      <c r="L1679">
        <v>23.571154</v>
      </c>
      <c r="M1679">
        <v>58.857486999999999</v>
      </c>
      <c r="N1679" s="1">
        <f>-100*(_xll.FDS($A$1,"P_PRICE_HIGH("&amp;A1679&amp;","&amp;A1679&amp;"-14D,,,,""PRICE"",""INTRA"")") - B1679)/(_xll.FDS($A$1,"P_PRICE_HIGH("&amp;A1679&amp;","&amp;A1679&amp;"-14D,,,,""PRICE"",""INTRA"")") - _xll.FDS($A$1,"P_PRICE_LOW("&amp;A1679&amp;","&amp;A1679&amp;"-14D,,,,""PRICE"",""INTRA"")"))</f>
        <v>-3923.9881142243062</v>
      </c>
      <c r="O1679">
        <v>-535</v>
      </c>
      <c r="P1679">
        <v>1.3475495824118919</v>
      </c>
      <c r="Q1679">
        <v>1.267655243439374</v>
      </c>
      <c r="R1679">
        <v>8.7768763054573427</v>
      </c>
      <c r="S1679">
        <v>8.4354071738719583</v>
      </c>
      <c r="T1679">
        <v>12.702081118643759</v>
      </c>
      <c r="U1679">
        <v>13.110852073596829</v>
      </c>
      <c r="V1679">
        <v>3.6330853094274591</v>
      </c>
      <c r="W1679">
        <v>3.8138937855121031</v>
      </c>
      <c r="X1679">
        <v>45.77790022571746</v>
      </c>
      <c r="Y1679">
        <v>39.67129884412293</v>
      </c>
      <c r="Z1679">
        <v>-0.21762576160959071</v>
      </c>
      <c r="AA1679">
        <v>3.837836204829395</v>
      </c>
      <c r="AB1679">
        <v>8.5888287581336531</v>
      </c>
      <c r="AC1679">
        <v>10.415822113829829</v>
      </c>
      <c r="AD1679">
        <v>10.93464298097024</v>
      </c>
      <c r="AE1679">
        <v>61.999190241430142</v>
      </c>
    </row>
    <row r="1680" spans="1:31" x14ac:dyDescent="0.25">
      <c r="A1680" t="str">
        <v>6/30/14</v>
      </c>
      <c r="B1680">
        <v>23.75</v>
      </c>
      <c r="C1680">
        <v>23.95</v>
      </c>
      <c r="D1680" s="1">
        <v>23.5</v>
      </c>
      <c r="E1680">
        <v>23.8</v>
      </c>
      <c r="F1680">
        <v>23.8</v>
      </c>
      <c r="G1680">
        <v>0.66968222439923841</v>
      </c>
      <c r="H1680">
        <v>23.64</v>
      </c>
      <c r="I1680">
        <v>23.691668</v>
      </c>
      <c r="J1680">
        <v>23.693332999999999</v>
      </c>
      <c r="K1680">
        <v>23.6525</v>
      </c>
      <c r="L1680">
        <v>23.590385000000001</v>
      </c>
      <c r="M1680">
        <v>58.857486999999999</v>
      </c>
      <c r="N1680" s="1">
        <f>-100*(_xll.FDS($A$1,"P_PRICE_HIGH("&amp;A1680&amp;","&amp;A1680&amp;"-14D,,,,""PRICE"",""INTRA"")") - B1680)/(_xll.FDS($A$1,"P_PRICE_HIGH("&amp;A1680&amp;","&amp;A1680&amp;"-14D,,,,""PRICE"",""INTRA"")") - _xll.FDS($A$1,"P_PRICE_LOW("&amp;A1680&amp;","&amp;A1680&amp;"-14D,,,,""PRICE"",""INTRA"")"))</f>
        <v>-3923.9881142243062</v>
      </c>
      <c r="O1680">
        <v>-537</v>
      </c>
      <c r="P1680">
        <v>1.3443251820634301</v>
      </c>
      <c r="Q1680">
        <v>1.262078707240067</v>
      </c>
      <c r="R1680">
        <v>8.7658137139467343</v>
      </c>
      <c r="S1680">
        <v>8.4094670409746541</v>
      </c>
      <c r="T1680">
        <v>12.76867260312196</v>
      </c>
      <c r="U1680">
        <v>13.209982730949219</v>
      </c>
      <c r="V1680">
        <v>3.6345997435035859</v>
      </c>
      <c r="W1680">
        <v>3.8131799166704838</v>
      </c>
      <c r="X1680">
        <v>46.592686719369908</v>
      </c>
      <c r="Y1680">
        <v>39.51733809894391</v>
      </c>
      <c r="Z1680">
        <v>-0.24469689953186469</v>
      </c>
      <c r="AA1680">
        <v>4.1045516171502552</v>
      </c>
      <c r="AB1680">
        <v>8.5205994706423933</v>
      </c>
      <c r="AC1680">
        <v>10.376814637809989</v>
      </c>
      <c r="AD1680">
        <v>10.9149255814337</v>
      </c>
      <c r="AE1680">
        <v>62.082204927373262</v>
      </c>
    </row>
    <row r="1681" spans="1:31" x14ac:dyDescent="0.25">
      <c r="A1681" t="str">
        <v>7/02/14</v>
      </c>
      <c r="B1681">
        <v>24.25</v>
      </c>
      <c r="C1681">
        <v>24.25</v>
      </c>
      <c r="D1681" s="1">
        <v>23.9</v>
      </c>
      <c r="E1681">
        <v>24.25</v>
      </c>
      <c r="F1681">
        <v>24.25</v>
      </c>
      <c r="G1681">
        <v>0.80127861114627041</v>
      </c>
      <c r="H1681">
        <v>23.8</v>
      </c>
      <c r="I1681">
        <v>23.725000000000001</v>
      </c>
      <c r="J1681">
        <v>23.73</v>
      </c>
      <c r="K1681">
        <v>23.682500000000001</v>
      </c>
      <c r="L1681">
        <v>23.626923000000001</v>
      </c>
      <c r="M1681">
        <v>69.728790000000004</v>
      </c>
      <c r="N1681" s="1">
        <f>-100*(_xll.FDS($A$1,"P_PRICE_HIGH("&amp;A1681&amp;","&amp;A1681&amp;"-14D,,,,""PRICE"",""INTRA"")") - B1681)/(_xll.FDS($A$1,"P_PRICE_HIGH("&amp;A1681&amp;","&amp;A1681&amp;"-14D,,,,""PRICE"",""INTRA"")") - _xll.FDS($A$1,"P_PRICE_LOW("&amp;A1681&amp;","&amp;A1681&amp;"-14D,,,,""PRICE"",""INTRA"")"))</f>
        <v>-3041.924443009364</v>
      </c>
      <c r="O1681">
        <v>-497</v>
      </c>
      <c r="P1681">
        <v>1.354198120229148</v>
      </c>
      <c r="Q1681">
        <v>1.281052848052151</v>
      </c>
      <c r="R1681">
        <v>8.9142574024046155</v>
      </c>
      <c r="S1681">
        <v>8.643611214490619</v>
      </c>
      <c r="T1681">
        <v>12.88277523570078</v>
      </c>
      <c r="U1681">
        <v>13.402340373823231</v>
      </c>
      <c r="V1681">
        <v>3.6073202424938491</v>
      </c>
      <c r="W1681">
        <v>3.7571723083337671</v>
      </c>
      <c r="X1681">
        <v>71.863506685273819</v>
      </c>
      <c r="Y1681">
        <v>39.566755753394972</v>
      </c>
      <c r="Z1681">
        <v>-0.35007597482016739</v>
      </c>
      <c r="AA1681">
        <v>3.7916890622015589</v>
      </c>
      <c r="AB1681">
        <v>8.4835479335516251</v>
      </c>
      <c r="AC1681">
        <v>10.54463448085844</v>
      </c>
      <c r="AD1681">
        <v>11.00275436063616</v>
      </c>
      <c r="AE1681">
        <v>61.790720439407451</v>
      </c>
    </row>
    <row r="1682" spans="1:31" x14ac:dyDescent="0.25">
      <c r="A1682" t="str">
        <v>7/03/14</v>
      </c>
      <c r="B1682">
        <v>24.2</v>
      </c>
      <c r="C1682">
        <v>24.3</v>
      </c>
      <c r="D1682" s="1">
        <v>24.15</v>
      </c>
      <c r="E1682">
        <v>24.25</v>
      </c>
      <c r="F1682">
        <v>24.25</v>
      </c>
      <c r="G1682">
        <v>0.79488961422740423</v>
      </c>
      <c r="H1682">
        <v>23.95</v>
      </c>
      <c r="I1682">
        <v>23.754168</v>
      </c>
      <c r="J1682">
        <v>23.763334</v>
      </c>
      <c r="K1682">
        <v>23.715</v>
      </c>
      <c r="L1682">
        <v>23.661539999999999</v>
      </c>
      <c r="M1682">
        <v>67.799484000000007</v>
      </c>
      <c r="N1682" s="1">
        <f>-100*(_xll.FDS($A$1,"P_PRICE_HIGH("&amp;A1682&amp;","&amp;A1682&amp;"-14D,,,,""PRICE"",""INTRA"")") - B1682)/(_xll.FDS($A$1,"P_PRICE_HIGH("&amp;A1682&amp;","&amp;A1682&amp;"-14D,,,,""PRICE"",""INTRA"")") - _xll.FDS($A$1,"P_PRICE_LOW("&amp;A1682&amp;","&amp;A1682&amp;"-14D,,,,""PRICE"",""INTRA"")"))</f>
        <v>-2985.5796394593058</v>
      </c>
      <c r="O1682">
        <v>-496</v>
      </c>
      <c r="P1682">
        <v>1.354498118716583</v>
      </c>
      <c r="Q1682">
        <v>1.281609720408603</v>
      </c>
      <c r="R1682">
        <v>8.9008509460368188</v>
      </c>
      <c r="S1682">
        <v>8.6282270072277854</v>
      </c>
      <c r="T1682">
        <v>12.89281508680472</v>
      </c>
      <c r="U1682">
        <v>13.40916199968297</v>
      </c>
      <c r="V1682">
        <v>3.6030049198095009</v>
      </c>
      <c r="W1682">
        <v>3.7490183044301699</v>
      </c>
      <c r="X1682">
        <v>65.166238800356595</v>
      </c>
      <c r="Y1682">
        <v>39.535708936594993</v>
      </c>
      <c r="Z1682">
        <v>-0.35263683453611899</v>
      </c>
      <c r="AA1682">
        <v>3.715028593907526</v>
      </c>
      <c r="AB1682">
        <v>8.5161810676945304</v>
      </c>
      <c r="AC1682">
        <v>10.559368404541919</v>
      </c>
      <c r="AD1682">
        <v>11.01237413483342</v>
      </c>
      <c r="AE1682">
        <v>61.896419129186278</v>
      </c>
    </row>
    <row r="1683" spans="1:31" x14ac:dyDescent="0.25">
      <c r="A1683" t="str">
        <v>7/04/14</v>
      </c>
      <c r="B1683">
        <v>24.25</v>
      </c>
      <c r="C1683">
        <v>24.35</v>
      </c>
      <c r="D1683" s="1">
        <v>24.2</v>
      </c>
      <c r="E1683">
        <v>24.25</v>
      </c>
      <c r="F1683">
        <v>24.25</v>
      </c>
      <c r="G1683">
        <v>0.79436882551777688</v>
      </c>
      <c r="H1683">
        <v>24.04</v>
      </c>
      <c r="I1683">
        <v>23.795833999999999</v>
      </c>
      <c r="J1683">
        <v>23.8</v>
      </c>
      <c r="K1683">
        <v>23.75</v>
      </c>
      <c r="L1683">
        <v>23.698076</v>
      </c>
      <c r="M1683">
        <v>68.731200000000001</v>
      </c>
      <c r="N1683" s="1">
        <f>-100*(_xll.FDS($A$1,"P_PRICE_HIGH("&amp;A1683&amp;","&amp;A1683&amp;"-14D,,,,""PRICE"",""INTRA"")") - B1683)/(_xll.FDS($A$1,"P_PRICE_HIGH("&amp;A1683&amp;","&amp;A1683&amp;"-14D,,,,""PRICE"",""INTRA"")") - _xll.FDS($A$1,"P_PRICE_LOW("&amp;A1683&amp;","&amp;A1683&amp;"-14D,,,,""PRICE"",""INTRA"")"))</f>
        <v>-2864.1680015533198</v>
      </c>
      <c r="O1683">
        <v>-498</v>
      </c>
      <c r="P1683">
        <v>1.3559909643568511</v>
      </c>
      <c r="Q1683">
        <v>1.284282108272609</v>
      </c>
      <c r="R1683">
        <v>8.8840595318877256</v>
      </c>
      <c r="S1683">
        <v>8.606171805884598</v>
      </c>
      <c r="T1683">
        <v>12.898169498335021</v>
      </c>
      <c r="U1683">
        <v>13.38583027634726</v>
      </c>
      <c r="V1683">
        <v>3.603059841611385</v>
      </c>
      <c r="W1683">
        <v>3.753631261628835</v>
      </c>
      <c r="X1683">
        <v>65.32193394084355</v>
      </c>
      <c r="Y1683">
        <v>39.537932258703613</v>
      </c>
      <c r="Z1683">
        <v>-0.15346949996039039</v>
      </c>
      <c r="AA1683">
        <v>3.7722901687070718</v>
      </c>
      <c r="AB1683">
        <v>8.4791681452075132</v>
      </c>
      <c r="AC1683">
        <v>10.54737810169112</v>
      </c>
      <c r="AD1683">
        <v>11.00626930089201</v>
      </c>
      <c r="AE1683">
        <v>61.938626670966713</v>
      </c>
    </row>
    <row r="1684" spans="1:31" x14ac:dyDescent="0.25">
      <c r="A1684" t="str">
        <v>7/07/14</v>
      </c>
      <c r="B1684">
        <v>24.25</v>
      </c>
      <c r="C1684">
        <v>24.3</v>
      </c>
      <c r="D1684" s="1">
        <v>24.1</v>
      </c>
      <c r="E1684">
        <v>24.25</v>
      </c>
      <c r="F1684">
        <v>24.25</v>
      </c>
      <c r="G1684">
        <v>0.77369743840284699</v>
      </c>
      <c r="H1684">
        <v>24.14</v>
      </c>
      <c r="I1684">
        <v>23.837499999999999</v>
      </c>
      <c r="J1684">
        <v>23.826665999999999</v>
      </c>
      <c r="K1684">
        <v>23.7925</v>
      </c>
      <c r="L1684">
        <v>23.726922999999999</v>
      </c>
      <c r="M1684">
        <v>68.731200000000001</v>
      </c>
      <c r="N1684" s="1">
        <f>-100*(_xll.FDS($A$1,"P_PRICE_HIGH("&amp;A1684&amp;","&amp;A1684&amp;"-14D,,,,""PRICE"",""INTRA"")") - B1684)/(_xll.FDS($A$1,"P_PRICE_HIGH("&amp;A1684&amp;","&amp;A1684&amp;"-14D,,,,""PRICE"",""INTRA"")") - _xll.FDS($A$1,"P_PRICE_LOW("&amp;A1684&amp;","&amp;A1684&amp;"-14D,,,,""PRICE"",""INTRA"")"))</f>
        <v>-2864.1680015533198</v>
      </c>
      <c r="O1684">
        <v>-496</v>
      </c>
      <c r="P1684">
        <v>1.3559465468144269</v>
      </c>
      <c r="Q1684">
        <v>1.2840517654357579</v>
      </c>
      <c r="R1684">
        <v>8.8923194845084517</v>
      </c>
      <c r="S1684">
        <v>8.6073365434807485</v>
      </c>
      <c r="T1684">
        <v>12.900254396737189</v>
      </c>
      <c r="U1684">
        <v>13.360686040191821</v>
      </c>
      <c r="V1684">
        <v>3.6026812086466622</v>
      </c>
      <c r="W1684">
        <v>3.757093097876707</v>
      </c>
      <c r="X1684">
        <v>23.72644658049893</v>
      </c>
      <c r="Y1684">
        <v>39.590278780949532</v>
      </c>
      <c r="Z1684">
        <v>-0.2892851710781989</v>
      </c>
      <c r="AA1684">
        <v>3.6328991235140951</v>
      </c>
      <c r="AB1684">
        <v>8.5569211531406602</v>
      </c>
      <c r="AC1684">
        <v>10.55205606629039</v>
      </c>
      <c r="AD1684">
        <v>11.014177220691099</v>
      </c>
      <c r="AE1684">
        <v>61.882778907490483</v>
      </c>
    </row>
    <row r="1685" spans="1:31" x14ac:dyDescent="0.25">
      <c r="A1685" t="str">
        <v>7/08/14</v>
      </c>
      <c r="B1685">
        <v>24.2</v>
      </c>
      <c r="C1685">
        <v>24.25</v>
      </c>
      <c r="D1685" s="1">
        <v>24.15</v>
      </c>
      <c r="E1685">
        <v>24.25</v>
      </c>
      <c r="F1685">
        <v>24.25</v>
      </c>
      <c r="G1685">
        <v>0.77595684581250868</v>
      </c>
      <c r="H1685">
        <v>24.23</v>
      </c>
      <c r="I1685">
        <v>23.875</v>
      </c>
      <c r="J1685">
        <v>23.85</v>
      </c>
      <c r="K1685">
        <v>23.827500000000001</v>
      </c>
      <c r="L1685">
        <v>23.757691999999999</v>
      </c>
      <c r="M1685">
        <v>66.499626000000006</v>
      </c>
      <c r="N1685" s="1">
        <f>-100*(_xll.FDS($A$1,"P_PRICE_HIGH("&amp;A1685&amp;","&amp;A1685&amp;"-14D,,,,""PRICE"",""INTRA"")") - B1685)/(_xll.FDS($A$1,"P_PRICE_HIGH("&amp;A1685&amp;","&amp;A1685&amp;"-14D,,,,""PRICE"",""INTRA"")") - _xll.FDS($A$1,"P_PRICE_LOW("&amp;A1685&amp;","&amp;A1685&amp;"-14D,,,,""PRICE"",""INTRA"")"))</f>
        <v>-2864.1740692199378</v>
      </c>
      <c r="O1685">
        <v>-499</v>
      </c>
      <c r="P1685">
        <v>1.356957529419583</v>
      </c>
      <c r="Q1685">
        <v>1.285746567837553</v>
      </c>
      <c r="R1685">
        <v>8.8950672176352121</v>
      </c>
      <c r="S1685">
        <v>8.6074610723778928</v>
      </c>
      <c r="T1685">
        <v>12.90294697591905</v>
      </c>
      <c r="U1685">
        <v>13.35330424235422</v>
      </c>
      <c r="V1685">
        <v>3.598140618768642</v>
      </c>
      <c r="W1685">
        <v>3.7420214039130459</v>
      </c>
      <c r="X1685">
        <v>55.918912502460671</v>
      </c>
      <c r="Y1685">
        <v>39.476415858641118</v>
      </c>
      <c r="Z1685">
        <v>-0.27214552057733521</v>
      </c>
      <c r="AA1685">
        <v>3.4615278913148302</v>
      </c>
      <c r="AB1685">
        <v>8.5730721704625701</v>
      </c>
      <c r="AC1685">
        <v>10.563414102635299</v>
      </c>
      <c r="AD1685">
        <v>11.021924879804549</v>
      </c>
      <c r="AE1685">
        <v>61.819956596329718</v>
      </c>
    </row>
    <row r="1686" spans="1:31" x14ac:dyDescent="0.25">
      <c r="A1686" t="str">
        <v>7/09/14</v>
      </c>
      <c r="B1686">
        <v>23.85</v>
      </c>
      <c r="C1686">
        <v>24.1</v>
      </c>
      <c r="D1686" s="1">
        <v>23.8</v>
      </c>
      <c r="E1686">
        <v>23.85</v>
      </c>
      <c r="F1686">
        <v>23.85</v>
      </c>
      <c r="G1686">
        <v>0.83524741577562234</v>
      </c>
      <c r="H1686">
        <v>24.15</v>
      </c>
      <c r="I1686">
        <v>23.879168</v>
      </c>
      <c r="J1686">
        <v>23.856667000000002</v>
      </c>
      <c r="K1686">
        <v>23.835000000000001</v>
      </c>
      <c r="L1686">
        <v>23.771153999999999</v>
      </c>
      <c r="M1686">
        <v>53.423664000000002</v>
      </c>
      <c r="N1686" s="1">
        <f>-100*(_xll.FDS($A$1,"P_PRICE_HIGH("&amp;A1686&amp;","&amp;A1686&amp;"-14D,,,,""PRICE"",""INTRA"")") - B1686)/(_xll.FDS($A$1,"P_PRICE_HIGH("&amp;A1686&amp;","&amp;A1686&amp;"-14D,,,,""PRICE"",""INTRA"")") - _xll.FDS($A$1,"P_PRICE_LOW("&amp;A1686&amp;","&amp;A1686&amp;"-14D,,,,""PRICE"",""INTRA"")"))</f>
        <v>-2864.2165428862645</v>
      </c>
      <c r="O1686">
        <v>-537</v>
      </c>
      <c r="P1686">
        <v>1.344563603821763</v>
      </c>
      <c r="Q1686">
        <v>1.263092612220043</v>
      </c>
      <c r="R1686">
        <v>8.8112806286816614</v>
      </c>
      <c r="S1686">
        <v>8.4438182848857934</v>
      </c>
      <c r="T1686">
        <v>12.80115694170553</v>
      </c>
      <c r="U1686">
        <v>13.15099897906962</v>
      </c>
      <c r="V1686">
        <v>3.6334591296318242</v>
      </c>
      <c r="W1686">
        <v>3.8130762340172768</v>
      </c>
      <c r="X1686">
        <v>2.321384400532128</v>
      </c>
      <c r="Y1686">
        <v>39.510083991610998</v>
      </c>
      <c r="Z1686">
        <v>-0.28579460311810972</v>
      </c>
      <c r="AA1686">
        <v>3.8614500477849552</v>
      </c>
      <c r="AB1686">
        <v>8.5859485989931716</v>
      </c>
      <c r="AC1686">
        <v>10.375470493705199</v>
      </c>
      <c r="AD1686">
        <v>10.921478426020951</v>
      </c>
      <c r="AE1686">
        <v>61.916205469423687</v>
      </c>
    </row>
    <row r="1687" spans="1:31" x14ac:dyDescent="0.25">
      <c r="A1687" t="str">
        <v>7/10/14</v>
      </c>
      <c r="B1687">
        <v>23.9</v>
      </c>
      <c r="C1687">
        <v>23.95</v>
      </c>
      <c r="D1687" s="1">
        <v>23.85</v>
      </c>
      <c r="E1687">
        <v>23.95</v>
      </c>
      <c r="F1687">
        <v>23.95</v>
      </c>
      <c r="G1687">
        <v>0.83614334460312478</v>
      </c>
      <c r="H1687">
        <v>24.09</v>
      </c>
      <c r="I1687">
        <v>23.925000000000001</v>
      </c>
      <c r="J1687">
        <v>23.866667</v>
      </c>
      <c r="K1687">
        <v>23.844999999999999</v>
      </c>
      <c r="L1687">
        <v>23.78077</v>
      </c>
      <c r="M1687">
        <v>54.791274999999999</v>
      </c>
      <c r="N1687" s="1">
        <f>-100*(_xll.FDS($A$1,"P_PRICE_HIGH("&amp;A1687&amp;","&amp;A1687&amp;"-14D,,,,""PRICE"",""INTRA"")") - B1687)/(_xll.FDS($A$1,"P_PRICE_HIGH("&amp;A1687&amp;","&amp;A1687&amp;"-14D,,,,""PRICE"",""INTRA"")") - _xll.FDS($A$1,"P_PRICE_LOW("&amp;A1687&amp;","&amp;A1687&amp;"-14D,,,,""PRICE"",""INTRA"")"))</f>
        <v>-2864.2104752196465</v>
      </c>
      <c r="O1687">
        <v>-526</v>
      </c>
      <c r="P1687">
        <v>1.3474752858269969</v>
      </c>
      <c r="Q1687">
        <v>1.2684222054579091</v>
      </c>
      <c r="R1687">
        <v>8.8341711163664556</v>
      </c>
      <c r="S1687">
        <v>8.4824816839749531</v>
      </c>
      <c r="T1687">
        <v>12.843719921846979</v>
      </c>
      <c r="U1687">
        <v>13.215007740879701</v>
      </c>
      <c r="V1687">
        <v>3.6265465804315</v>
      </c>
      <c r="W1687">
        <v>3.800465455115507</v>
      </c>
      <c r="X1687">
        <v>49.749784911539017</v>
      </c>
      <c r="Y1687">
        <v>39.534850713949872</v>
      </c>
      <c r="Z1687">
        <v>-0.40192566338041558</v>
      </c>
      <c r="AA1687">
        <v>3.5260094527393449</v>
      </c>
      <c r="AB1687">
        <v>8.72219341978575</v>
      </c>
      <c r="AC1687">
        <v>10.4167314386894</v>
      </c>
      <c r="AD1687">
        <v>10.94829074791917</v>
      </c>
      <c r="AE1687">
        <v>61.816264721887052</v>
      </c>
    </row>
    <row r="1688" spans="1:31" x14ac:dyDescent="0.25">
      <c r="A1688" t="str">
        <v>7/11/14</v>
      </c>
      <c r="B1688">
        <v>23.95</v>
      </c>
      <c r="C1688">
        <v>24.05</v>
      </c>
      <c r="D1688" s="1">
        <v>23.8</v>
      </c>
      <c r="E1688">
        <v>23.95</v>
      </c>
      <c r="F1688">
        <v>23.95</v>
      </c>
      <c r="G1688">
        <v>0.83689619099206924</v>
      </c>
      <c r="H1688">
        <v>24.03</v>
      </c>
      <c r="I1688">
        <v>23.966667000000001</v>
      </c>
      <c r="J1688">
        <v>23.88</v>
      </c>
      <c r="K1688">
        <v>23.857500000000002</v>
      </c>
      <c r="L1688">
        <v>23.796154000000001</v>
      </c>
      <c r="M1688">
        <v>56.177025</v>
      </c>
      <c r="N1688" s="1">
        <f>-100*(_xll.FDS($A$1,"P_PRICE_HIGH("&amp;A1688&amp;","&amp;A1688&amp;"-14D,,,,""PRICE"",""INTRA"")") - B1688)/(_xll.FDS($A$1,"P_PRICE_HIGH("&amp;A1688&amp;","&amp;A1688&amp;"-14D,,,,""PRICE"",""INTRA"")") - _xll.FDS($A$1,"P_PRICE_LOW("&amp;A1688&amp;","&amp;A1688&amp;"-14D,,,,""PRICE"",""INTRA"")"))</f>
        <v>-2864.2044075530284</v>
      </c>
      <c r="O1688">
        <v>-519</v>
      </c>
      <c r="P1688">
        <v>1.3459128386193671</v>
      </c>
      <c r="Q1688">
        <v>1.2653637574376699</v>
      </c>
      <c r="R1688">
        <v>8.8085391303853271</v>
      </c>
      <c r="S1688">
        <v>8.4536803182497522</v>
      </c>
      <c r="T1688">
        <v>12.8429857259655</v>
      </c>
      <c r="U1688">
        <v>13.18350165510582</v>
      </c>
      <c r="V1688">
        <v>3.632834135545957</v>
      </c>
      <c r="W1688">
        <v>3.8105377592693821</v>
      </c>
      <c r="X1688">
        <v>42.769972118176213</v>
      </c>
      <c r="Y1688">
        <v>39.591513549529743</v>
      </c>
      <c r="Z1688">
        <v>-0.26040852503912648</v>
      </c>
      <c r="AA1688">
        <v>3.5422480412058359</v>
      </c>
      <c r="AB1688">
        <v>8.8546553089041176</v>
      </c>
      <c r="AC1688">
        <v>10.4040234139894</v>
      </c>
      <c r="AD1688">
        <v>10.945706861144179</v>
      </c>
      <c r="AE1688">
        <v>61.85305432199565</v>
      </c>
    </row>
    <row r="1689" spans="1:31" x14ac:dyDescent="0.25">
      <c r="A1689" t="str">
        <v>7/14/14</v>
      </c>
      <c r="B1689">
        <v>24.1</v>
      </c>
      <c r="C1689">
        <v>24.2</v>
      </c>
      <c r="D1689" s="1">
        <v>23.9</v>
      </c>
      <c r="E1689">
        <v>24.1</v>
      </c>
      <c r="F1689">
        <v>24.1</v>
      </c>
      <c r="G1689">
        <v>0.83665885313074251</v>
      </c>
      <c r="H1689">
        <v>24</v>
      </c>
      <c r="I1689">
        <v>24.020834000000001</v>
      </c>
      <c r="J1689">
        <v>23.9</v>
      </c>
      <c r="K1689">
        <v>23.87</v>
      </c>
      <c r="L1689">
        <v>23.817308000000001</v>
      </c>
      <c r="M1689">
        <v>60.125782000000001</v>
      </c>
      <c r="N1689" s="1">
        <f>-100*(_xll.FDS($A$1,"P_PRICE_HIGH("&amp;A1689&amp;","&amp;A1689&amp;"-14D,,,,""PRICE"",""INTRA"")") - B1689)/(_xll.FDS($A$1,"P_PRICE_HIGH("&amp;A1689&amp;","&amp;A1689&amp;"-14D,,,,""PRICE"",""INTRA"")") - _xll.FDS($A$1,"P_PRICE_LOW("&amp;A1689&amp;","&amp;A1689&amp;"-14D,,,,""PRICE"",""INTRA"")"))</f>
        <v>-2864.1862045531739</v>
      </c>
      <c r="O1689">
        <v>-502</v>
      </c>
      <c r="P1689">
        <v>1.3488232371084701</v>
      </c>
      <c r="Q1689">
        <v>1.270678039613097</v>
      </c>
      <c r="R1689">
        <v>8.828135677438361</v>
      </c>
      <c r="S1689">
        <v>8.4799413060838713</v>
      </c>
      <c r="T1689">
        <v>12.883383798142271</v>
      </c>
      <c r="U1689">
        <v>13.217980775536351</v>
      </c>
      <c r="V1689">
        <v>3.6234832885741999</v>
      </c>
      <c r="W1689">
        <v>3.7937597355186621</v>
      </c>
      <c r="X1689">
        <v>84.323795109185298</v>
      </c>
      <c r="Y1689">
        <v>39.570132264050343</v>
      </c>
      <c r="Z1689">
        <v>-0.37405959549334178</v>
      </c>
      <c r="AA1689">
        <v>3.4442378682936829</v>
      </c>
      <c r="AB1689">
        <v>8.9278076372685042</v>
      </c>
      <c r="AC1689">
        <v>10.4445883052898</v>
      </c>
      <c r="AD1689">
        <v>10.973104128213</v>
      </c>
      <c r="AE1689">
        <v>61.831730002924303</v>
      </c>
    </row>
    <row r="1690" spans="1:31" x14ac:dyDescent="0.25">
      <c r="A1690" t="str">
        <v>7/15/14</v>
      </c>
      <c r="B1690">
        <v>24.15</v>
      </c>
      <c r="C1690">
        <v>24.2</v>
      </c>
      <c r="D1690" s="1">
        <v>24.1</v>
      </c>
      <c r="E1690">
        <v>24.15</v>
      </c>
      <c r="F1690">
        <v>24.15</v>
      </c>
      <c r="G1690">
        <v>0.83726229513080808</v>
      </c>
      <c r="H1690">
        <v>23.99</v>
      </c>
      <c r="I1690">
        <v>24.05</v>
      </c>
      <c r="J1690">
        <v>23.953333000000001</v>
      </c>
      <c r="K1690">
        <v>23.885000000000002</v>
      </c>
      <c r="L1690">
        <v>23.846153000000001</v>
      </c>
      <c r="M1690">
        <v>61.375149999999998</v>
      </c>
      <c r="N1690" s="1">
        <f>-100*(_xll.FDS($A$1,"P_PRICE_HIGH("&amp;A1690&amp;","&amp;A1690&amp;"-14D,,,,""PRICE"",""INTRA"")") - B1690)/(_xll.FDS($A$1,"P_PRICE_HIGH("&amp;A1690&amp;","&amp;A1690&amp;"-14D,,,,""PRICE"",""INTRA"")") - _xll.FDS($A$1,"P_PRICE_LOW("&amp;A1690&amp;","&amp;A1690&amp;"-14D,,,,""PRICE"",""INTRA"")"))</f>
        <v>-2961.9112756478689</v>
      </c>
      <c r="O1690">
        <v>-484</v>
      </c>
      <c r="P1690">
        <v>1.3521579023261201</v>
      </c>
      <c r="Q1690">
        <v>1.276792496773212</v>
      </c>
      <c r="R1690">
        <v>8.9120318674327059</v>
      </c>
      <c r="S1690">
        <v>8.641172423307296</v>
      </c>
      <c r="T1690">
        <v>12.92955040208534</v>
      </c>
      <c r="U1690">
        <v>13.29210913126561</v>
      </c>
      <c r="V1690">
        <v>3.6125100407457009</v>
      </c>
      <c r="W1690">
        <v>3.7742483324813301</v>
      </c>
      <c r="X1690">
        <v>62.555854183081181</v>
      </c>
      <c r="Y1690">
        <v>39.54923090806647</v>
      </c>
      <c r="Z1690">
        <v>-0.36348767021523692</v>
      </c>
      <c r="AA1690">
        <v>3.424804316297716</v>
      </c>
      <c r="AB1690">
        <v>8.9028393866401245</v>
      </c>
      <c r="AC1690">
        <v>10.493142132570901</v>
      </c>
      <c r="AD1690">
        <v>11.000762671676791</v>
      </c>
      <c r="AE1690">
        <v>61.714575187092308</v>
      </c>
    </row>
    <row r="1691" spans="1:31" x14ac:dyDescent="0.25">
      <c r="A1691" t="str">
        <v>7/16/14</v>
      </c>
      <c r="B1691">
        <v>24.25</v>
      </c>
      <c r="C1691">
        <v>24.3</v>
      </c>
      <c r="D1691" s="1">
        <v>24.1</v>
      </c>
      <c r="E1691">
        <v>24.25</v>
      </c>
      <c r="F1691">
        <v>24.25</v>
      </c>
      <c r="G1691">
        <v>0.83270228558302517</v>
      </c>
      <c r="H1691">
        <v>24.07</v>
      </c>
      <c r="I1691">
        <v>24.091667000000001</v>
      </c>
      <c r="J1691">
        <v>24.006665999999999</v>
      </c>
      <c r="K1691">
        <v>23.91</v>
      </c>
      <c r="L1691">
        <v>23.875</v>
      </c>
      <c r="M1691">
        <v>63.816982000000003</v>
      </c>
      <c r="N1691" s="1">
        <f>-100*(_xll.FDS($A$1,"P_PRICE_HIGH("&amp;A1691&amp;","&amp;A1691&amp;"-14D,,,,""PRICE"",""INTRA"")") - B1691)/(_xll.FDS($A$1,"P_PRICE_HIGH("&amp;A1691&amp;","&amp;A1691&amp;"-14D,,,,""PRICE"",""INTRA"")") - _xll.FDS($A$1,"P_PRICE_LOW("&amp;A1691&amp;","&amp;A1691&amp;"-14D,,,,""PRICE"",""INTRA"")"))</f>
        <v>-2961.898726234554</v>
      </c>
      <c r="O1691">
        <v>-467</v>
      </c>
      <c r="P1691">
        <v>1.353557633192253</v>
      </c>
      <c r="Q1691">
        <v>1.2791169789289221</v>
      </c>
      <c r="R1691">
        <v>8.9256617067081798</v>
      </c>
      <c r="S1691">
        <v>8.659129049156407</v>
      </c>
      <c r="T1691">
        <v>12.95340042807889</v>
      </c>
      <c r="U1691">
        <v>13.323262430257991</v>
      </c>
      <c r="V1691">
        <v>3.6091336799657272</v>
      </c>
      <c r="W1691">
        <v>3.773152136346229</v>
      </c>
      <c r="X1691">
        <v>50.191640018430363</v>
      </c>
      <c r="Y1691">
        <v>39.572556177922777</v>
      </c>
      <c r="Z1691">
        <v>-0.26440636299583808</v>
      </c>
      <c r="AA1691">
        <v>3.639725450568783</v>
      </c>
      <c r="AB1691">
        <v>9.0402183501088267</v>
      </c>
      <c r="AC1691">
        <v>10.503128069756951</v>
      </c>
      <c r="AD1691">
        <v>11.011512690404061</v>
      </c>
      <c r="AE1691">
        <v>61.687626946066807</v>
      </c>
    </row>
    <row r="1692" spans="1:31" x14ac:dyDescent="0.25">
      <c r="A1692" t="str">
        <v>7/17/14</v>
      </c>
      <c r="B1692">
        <v>24.25</v>
      </c>
      <c r="C1692">
        <v>24.3</v>
      </c>
      <c r="D1692" s="1">
        <v>24.1</v>
      </c>
      <c r="E1692">
        <v>24.25</v>
      </c>
      <c r="F1692">
        <v>24.25</v>
      </c>
      <c r="G1692">
        <v>0.83270228558302517</v>
      </c>
      <c r="H1692">
        <v>24.14</v>
      </c>
      <c r="I1692">
        <v>24.133333</v>
      </c>
      <c r="J1692">
        <v>24.06</v>
      </c>
      <c r="K1692">
        <v>23.934999999999999</v>
      </c>
      <c r="L1692">
        <v>23.896153999999999</v>
      </c>
      <c r="M1692">
        <v>63.816982000000003</v>
      </c>
      <c r="N1692" s="1">
        <f>-100*(_xll.FDS($A$1,"P_PRICE_HIGH("&amp;A1692&amp;","&amp;A1692&amp;"-14D,,,,""PRICE"",""INTRA"")") - B1692)/(_xll.FDS($A$1,"P_PRICE_HIGH("&amp;A1692&amp;","&amp;A1692&amp;"-14D,,,,""PRICE"",""INTRA"")") - _xll.FDS($A$1,"P_PRICE_LOW("&amp;A1692&amp;","&amp;A1692&amp;"-14D,,,,""PRICE"",""INTRA"")"))</f>
        <v>-3371.2169690044348</v>
      </c>
      <c r="O1692">
        <v>-478</v>
      </c>
      <c r="P1692">
        <v>1.353967286935323</v>
      </c>
      <c r="Q1692">
        <v>1.2798030488865331</v>
      </c>
      <c r="R1692">
        <v>8.9237851360322438</v>
      </c>
      <c r="S1692">
        <v>8.6602503129405015</v>
      </c>
      <c r="T1692">
        <v>12.958254677232359</v>
      </c>
      <c r="U1692">
        <v>13.3106937596538</v>
      </c>
      <c r="V1692">
        <v>3.6073726392084269</v>
      </c>
      <c r="W1692">
        <v>3.7726707299330609</v>
      </c>
      <c r="X1692">
        <v>28.670564378690919</v>
      </c>
      <c r="Y1692">
        <v>39.565364821057088</v>
      </c>
      <c r="Z1692">
        <v>-0.30207785773119827</v>
      </c>
      <c r="AA1692">
        <v>3.406031935172114</v>
      </c>
      <c r="AB1692">
        <v>9.0891692012186702</v>
      </c>
      <c r="AC1692">
        <v>10.50289416212919</v>
      </c>
      <c r="AD1692">
        <v>11.014095712289929</v>
      </c>
      <c r="AE1692">
        <v>61.609033626919071</v>
      </c>
    </row>
    <row r="1693" spans="1:31" x14ac:dyDescent="0.25">
      <c r="A1693" t="str">
        <v>7/18/14</v>
      </c>
      <c r="B1693">
        <v>24.15</v>
      </c>
      <c r="C1693">
        <v>24.2</v>
      </c>
      <c r="D1693" s="1">
        <v>23.95</v>
      </c>
      <c r="E1693">
        <v>24.15</v>
      </c>
      <c r="F1693">
        <v>24.15</v>
      </c>
      <c r="G1693">
        <v>0.8405130212907197</v>
      </c>
      <c r="H1693">
        <v>24.18</v>
      </c>
      <c r="I1693">
        <v>24.125</v>
      </c>
      <c r="J1693">
        <v>24.083334000000001</v>
      </c>
      <c r="K1693">
        <v>23.954999999999998</v>
      </c>
      <c r="L1693">
        <v>23.913461999999999</v>
      </c>
      <c r="M1693">
        <v>59.457590000000003</v>
      </c>
      <c r="N1693" s="1">
        <f>-100*(_xll.FDS($A$1,"P_PRICE_HIGH("&amp;A1693&amp;","&amp;A1693&amp;"-14D,,,,""PRICE"",""INTRA"")") - B1693)/(_xll.FDS($A$1,"P_PRICE_HIGH("&amp;A1693&amp;","&amp;A1693&amp;"-14D,,,,""PRICE"",""INTRA"")") - _xll.FDS($A$1,"P_PRICE_LOW("&amp;A1693&amp;","&amp;A1693&amp;"-14D,,,,""PRICE"",""INTRA"")"))</f>
        <v>-3543.5231060264964</v>
      </c>
      <c r="O1693">
        <v>-487</v>
      </c>
      <c r="P1693">
        <v>1.348056170325485</v>
      </c>
      <c r="Q1693">
        <v>1.269674001412243</v>
      </c>
      <c r="R1693">
        <v>8.9113986185668992</v>
      </c>
      <c r="S1693">
        <v>8.6253713797359364</v>
      </c>
      <c r="T1693">
        <v>12.94489217366214</v>
      </c>
      <c r="U1693">
        <v>13.270123259531051</v>
      </c>
      <c r="V1693">
        <v>3.6167344593779478</v>
      </c>
      <c r="W1693">
        <v>3.7894504685450969</v>
      </c>
      <c r="X1693">
        <v>29.079490424997381</v>
      </c>
      <c r="Y1693">
        <v>39.573484579139318</v>
      </c>
      <c r="Z1693">
        <v>-0.32724900616555253</v>
      </c>
      <c r="AA1693">
        <v>3.4958652782215069</v>
      </c>
      <c r="AB1693">
        <v>9.2243103226058576</v>
      </c>
      <c r="AC1693">
        <v>10.458582307123461</v>
      </c>
      <c r="AD1693">
        <v>10.99400920383656</v>
      </c>
      <c r="AE1693">
        <v>61.611080861453701</v>
      </c>
    </row>
    <row r="1694" spans="1:31" x14ac:dyDescent="0.25">
      <c r="A1694" t="str">
        <v>7/21/14</v>
      </c>
      <c r="B1694">
        <v>24.05</v>
      </c>
      <c r="C1694">
        <v>24.2</v>
      </c>
      <c r="D1694" s="1">
        <v>24.05</v>
      </c>
      <c r="E1694">
        <v>24.1</v>
      </c>
      <c r="F1694">
        <v>24.1</v>
      </c>
      <c r="G1694">
        <v>0.84715035094506297</v>
      </c>
      <c r="H1694">
        <v>24.17</v>
      </c>
      <c r="I1694">
        <v>24.112500000000001</v>
      </c>
      <c r="J1694">
        <v>24.103332999999999</v>
      </c>
      <c r="K1694">
        <v>23.967500000000001</v>
      </c>
      <c r="L1694">
        <v>23.926924</v>
      </c>
      <c r="M1694">
        <v>55.383285999999998</v>
      </c>
      <c r="N1694" s="1">
        <f>-100*(_xll.FDS($A$1,"P_PRICE_HIGH("&amp;A1694&amp;","&amp;A1694&amp;"-14D,,,,""PRICE"",""INTRA"")") - B1694)/(_xll.FDS($A$1,"P_PRICE_HIGH("&amp;A1694&amp;","&amp;A1694&amp;"-14D,,,,""PRICE"",""INTRA"")") - _xll.FDS($A$1,"P_PRICE_LOW("&amp;A1694&amp;","&amp;A1694&amp;"-14D,,,,""PRICE"",""INTRA"")"))</f>
        <v>-3543.5381196889293</v>
      </c>
      <c r="O1694">
        <v>-516</v>
      </c>
      <c r="P1694">
        <v>1.3458743529368671</v>
      </c>
      <c r="Q1694">
        <v>1.266171378195367</v>
      </c>
      <c r="R1694">
        <v>8.9404139061499475</v>
      </c>
      <c r="S1694">
        <v>8.634113047596383</v>
      </c>
      <c r="T1694">
        <v>12.94125300631633</v>
      </c>
      <c r="U1694">
        <v>13.22338794073762</v>
      </c>
      <c r="V1694">
        <v>3.6230626663961312</v>
      </c>
      <c r="W1694">
        <v>3.8025805937079591</v>
      </c>
      <c r="X1694">
        <v>8.6631332594115324</v>
      </c>
      <c r="Y1694">
        <v>39.590237231786183</v>
      </c>
      <c r="Z1694">
        <v>-0.38496571479667507</v>
      </c>
      <c r="AA1694">
        <v>3.3519094647524552</v>
      </c>
      <c r="AB1694">
        <v>9.3854362817563466</v>
      </c>
      <c r="AC1694">
        <v>10.427121023045681</v>
      </c>
      <c r="AD1694">
        <v>10.984351995002971</v>
      </c>
      <c r="AE1694">
        <v>61.57655124266411</v>
      </c>
    </row>
    <row r="1695" spans="1:31" x14ac:dyDescent="0.25">
      <c r="A1695" t="str">
        <v>7/22/14</v>
      </c>
      <c r="B1695">
        <v>24.55</v>
      </c>
      <c r="C1695">
        <v>24.55</v>
      </c>
      <c r="D1695" s="1">
        <v>24.05</v>
      </c>
      <c r="E1695">
        <v>24.55</v>
      </c>
      <c r="F1695">
        <v>24.55</v>
      </c>
      <c r="G1695">
        <v>0.82795872256864966</v>
      </c>
      <c r="H1695">
        <v>24.25</v>
      </c>
      <c r="I1695">
        <v>24.137499999999999</v>
      </c>
      <c r="J1695">
        <v>24.156666000000001</v>
      </c>
      <c r="K1695">
        <v>24.0275</v>
      </c>
      <c r="L1695">
        <v>23.953845999999999</v>
      </c>
      <c r="M1695">
        <v>67.408744999999996</v>
      </c>
      <c r="N1695" s="1">
        <f>-100*(_xll.FDS($A$1,"P_PRICE_HIGH("&amp;A1695&amp;","&amp;A1695&amp;"-14D,,,,""PRICE"",""INTRA"")") - B1695)/(_xll.FDS($A$1,"P_PRICE_HIGH("&amp;A1695&amp;","&amp;A1695&amp;"-14D,,,,""PRICE"",""INTRA"")") - _xll.FDS($A$1,"P_PRICE_LOW("&amp;A1695&amp;","&amp;A1695&amp;"-14D,,,,""PRICE"",""INTRA"")"))</f>
        <v>-3514.9994826235525</v>
      </c>
      <c r="O1695">
        <v>-472</v>
      </c>
      <c r="P1695">
        <v>1.357923482812345</v>
      </c>
      <c r="Q1695">
        <v>1.2865861963917209</v>
      </c>
      <c r="R1695">
        <v>9.0212246862955663</v>
      </c>
      <c r="S1695">
        <v>8.7675670233578522</v>
      </c>
      <c r="T1695">
        <v>13.04123910409092</v>
      </c>
      <c r="U1695">
        <v>13.36991003650148</v>
      </c>
      <c r="V1695">
        <v>3.5897769775881838</v>
      </c>
      <c r="W1695">
        <v>3.7423830580806721</v>
      </c>
      <c r="X1695">
        <v>96.976148994521424</v>
      </c>
      <c r="Y1695">
        <v>39.59504617015935</v>
      </c>
      <c r="Z1695">
        <v>-0.35330897132014932</v>
      </c>
      <c r="AA1695">
        <v>3.0335180958401229</v>
      </c>
      <c r="AB1695">
        <v>9.3391335544660929</v>
      </c>
      <c r="AC1695">
        <v>10.596223649039279</v>
      </c>
      <c r="AD1695">
        <v>11.082988134245531</v>
      </c>
      <c r="AE1695">
        <v>61.356817472526259</v>
      </c>
    </row>
    <row r="1696" spans="1:31" x14ac:dyDescent="0.25">
      <c r="A1696" t="str">
        <v>7/23/14</v>
      </c>
      <c r="B1696">
        <v>24.7</v>
      </c>
      <c r="C1696">
        <v>24.7</v>
      </c>
      <c r="D1696" s="1">
        <v>24.5</v>
      </c>
      <c r="E1696">
        <v>24.7</v>
      </c>
      <c r="F1696">
        <v>24.7</v>
      </c>
      <c r="G1696">
        <v>0.83099402477082651</v>
      </c>
      <c r="H1696">
        <v>24.34</v>
      </c>
      <c r="I1696">
        <v>24.175000000000001</v>
      </c>
      <c r="J1696">
        <v>24.186665999999999</v>
      </c>
      <c r="K1696">
        <v>24.09</v>
      </c>
      <c r="L1696">
        <v>23.986537999999999</v>
      </c>
      <c r="M1696">
        <v>70.019400000000005</v>
      </c>
      <c r="N1696" s="1">
        <f>-100*(_xll.FDS($A$1,"P_PRICE_HIGH("&amp;A1696&amp;","&amp;A1696&amp;"-14D,,,,""PRICE"",""INTRA"")") - B1696)/(_xll.FDS($A$1,"P_PRICE_HIGH("&amp;A1696&amp;","&amp;A1696&amp;"-14D,,,,""PRICE"",""INTRA"")") - _xll.FDS($A$1,"P_PRICE_LOW("&amp;A1696&amp;","&amp;A1696&amp;"-14D,,,,""PRICE"",""INTRA"")"))</f>
        <v>-2820.8889831107299</v>
      </c>
      <c r="O1696">
        <v>-439</v>
      </c>
      <c r="P1696">
        <v>1.3632243999946181</v>
      </c>
      <c r="Q1696">
        <v>1.2954220736190989</v>
      </c>
      <c r="R1696">
        <v>9.0399442931081175</v>
      </c>
      <c r="S1696">
        <v>8.8014663168670388</v>
      </c>
      <c r="T1696">
        <v>13.05310735220985</v>
      </c>
      <c r="U1696">
        <v>13.375426197290199</v>
      </c>
      <c r="V1696">
        <v>3.5747426067399042</v>
      </c>
      <c r="W1696">
        <v>3.7138598811506118</v>
      </c>
      <c r="X1696">
        <v>91.039487902209686</v>
      </c>
      <c r="Y1696">
        <v>39.576967062261517</v>
      </c>
      <c r="Z1696">
        <v>-0.1646501967569666</v>
      </c>
      <c r="AA1696">
        <v>2.7250083009384078</v>
      </c>
      <c r="AB1696">
        <v>9.3035940789550065</v>
      </c>
      <c r="AC1696">
        <v>10.672526195829841</v>
      </c>
      <c r="AD1696">
        <v>11.128464159132101</v>
      </c>
      <c r="AE1696">
        <v>61.145799549432333</v>
      </c>
    </row>
    <row r="1697" spans="1:31" x14ac:dyDescent="0.25">
      <c r="A1697" t="str">
        <v>7/24/14</v>
      </c>
      <c r="B1697">
        <v>24.8</v>
      </c>
      <c r="C1697">
        <v>24.9</v>
      </c>
      <c r="D1697" s="1">
        <v>24.7</v>
      </c>
      <c r="E1697">
        <v>24.85</v>
      </c>
      <c r="F1697">
        <v>24.85</v>
      </c>
      <c r="G1697">
        <v>0.82925854409621746</v>
      </c>
      <c r="H1697">
        <v>24.45</v>
      </c>
      <c r="I1697">
        <v>24.225000000000001</v>
      </c>
      <c r="J1697">
        <v>24.226666999999999</v>
      </c>
      <c r="K1697">
        <v>24.157499999999999</v>
      </c>
      <c r="L1697">
        <v>24.026921999999999</v>
      </c>
      <c r="M1697">
        <v>71.649820000000005</v>
      </c>
      <c r="N1697" s="1">
        <f>-100*(_xll.FDS($A$1,"P_PRICE_HIGH("&amp;A1697&amp;","&amp;A1697&amp;"-14D,,,,""PRICE"",""INTRA"")") - B1697)/(_xll.FDS($A$1,"P_PRICE_HIGH("&amp;A1697&amp;","&amp;A1697&amp;"-14D,,,,""PRICE"",""INTRA"")") - _xll.FDS($A$1,"P_PRICE_LOW("&amp;A1697&amp;","&amp;A1697&amp;"-14D,,,,""PRICE"",""INTRA"")"))</f>
        <v>-2357.5421178126107</v>
      </c>
      <c r="O1697">
        <v>-408</v>
      </c>
      <c r="P1697">
        <v>1.3685199758979909</v>
      </c>
      <c r="Q1697">
        <v>1.3043182994321161</v>
      </c>
      <c r="R1697">
        <v>9.0712168892020273</v>
      </c>
      <c r="S1697">
        <v>8.8494417550472377</v>
      </c>
      <c r="T1697">
        <v>13.05593299377559</v>
      </c>
      <c r="U1697">
        <v>13.378372052979021</v>
      </c>
      <c r="V1697">
        <v>3.5622997868720998</v>
      </c>
      <c r="W1697">
        <v>3.691676465333694</v>
      </c>
      <c r="X1697">
        <v>92.458096500436866</v>
      </c>
      <c r="Y1697">
        <v>39.56672988466805</v>
      </c>
      <c r="Z1697">
        <v>1.994945788803274</v>
      </c>
      <c r="AA1697">
        <v>3.0789621037481529</v>
      </c>
      <c r="AB1697">
        <v>9.2357900905535413</v>
      </c>
      <c r="AC1697">
        <v>10.73376242700699</v>
      </c>
      <c r="AD1697">
        <v>11.16448428124159</v>
      </c>
      <c r="AE1697">
        <v>61.228781334786788</v>
      </c>
    </row>
    <row r="1698" spans="1:31" x14ac:dyDescent="0.25">
      <c r="A1698" t="str">
        <v>7/25/14</v>
      </c>
      <c r="B1698">
        <v>24.95</v>
      </c>
      <c r="C1698">
        <v>24.95</v>
      </c>
      <c r="D1698" s="1">
        <v>24.75</v>
      </c>
      <c r="E1698">
        <v>24.95</v>
      </c>
      <c r="F1698">
        <v>24.95</v>
      </c>
      <c r="G1698">
        <v>0.78430704544995844</v>
      </c>
      <c r="H1698">
        <v>24.61</v>
      </c>
      <c r="I1698">
        <v>24.316668</v>
      </c>
      <c r="J1698">
        <v>24.273333000000001</v>
      </c>
      <c r="K1698">
        <v>24.215</v>
      </c>
      <c r="L1698">
        <v>24.073076</v>
      </c>
      <c r="M1698">
        <v>73.939220000000006</v>
      </c>
      <c r="N1698" s="1">
        <f>-100*(_xll.FDS($A$1,"P_PRICE_HIGH("&amp;A1698&amp;","&amp;A1698&amp;"-14D,,,,""PRICE"",""INTRA"")") - B1698)/(_xll.FDS($A$1,"P_PRICE_HIGH("&amp;A1698&amp;","&amp;A1698&amp;"-14D,,,,""PRICE"",""INTRA"")") - _xll.FDS($A$1,"P_PRICE_LOW("&amp;A1698&amp;","&amp;A1698&amp;"-14D,,,,""PRICE"",""INTRA"")"))</f>
        <v>-2161.697247706421</v>
      </c>
      <c r="O1698">
        <v>-408</v>
      </c>
      <c r="P1698">
        <v>1.3702081265748061</v>
      </c>
      <c r="Q1698">
        <v>1.3074478870697519</v>
      </c>
      <c r="R1698">
        <v>9.0698684286889595</v>
      </c>
      <c r="S1698">
        <v>8.842081866695704</v>
      </c>
      <c r="T1698">
        <v>13.079645659746509</v>
      </c>
      <c r="U1698">
        <v>13.419493226661119</v>
      </c>
      <c r="V1698">
        <v>3.5535263207609722</v>
      </c>
      <c r="W1698">
        <v>3.680936756925127</v>
      </c>
      <c r="X1698">
        <v>78.208199045582035</v>
      </c>
      <c r="Y1698">
        <v>39.582644588673944</v>
      </c>
      <c r="Z1698">
        <v>2.1226179381765169</v>
      </c>
      <c r="AA1698">
        <v>3.079426332643656</v>
      </c>
      <c r="AB1698">
        <v>9.099246417048219</v>
      </c>
      <c r="AC1698">
        <v>10.769655569534899</v>
      </c>
      <c r="AD1698">
        <v>11.183625197795831</v>
      </c>
      <c r="AE1698">
        <v>61.355557477156317</v>
      </c>
    </row>
    <row r="1699" spans="1:31" x14ac:dyDescent="0.25">
      <c r="A1699" t="str">
        <v>7/28/14</v>
      </c>
      <c r="B1699">
        <v>25.1</v>
      </c>
      <c r="C1699">
        <v>25.25</v>
      </c>
      <c r="D1699" s="1">
        <v>24.9</v>
      </c>
      <c r="E1699">
        <v>25.15</v>
      </c>
      <c r="F1699">
        <v>25.15</v>
      </c>
      <c r="G1699">
        <v>0.78095092815718015</v>
      </c>
      <c r="H1699">
        <v>24.82</v>
      </c>
      <c r="I1699">
        <v>24.416665999999999</v>
      </c>
      <c r="J1699">
        <v>24.33</v>
      </c>
      <c r="K1699">
        <v>24.282499999999999</v>
      </c>
      <c r="L1699">
        <v>24.125</v>
      </c>
      <c r="M1699">
        <v>76.024289999999993</v>
      </c>
      <c r="N1699" s="1">
        <f>-100*(_xll.FDS($A$1,"P_PRICE_HIGH("&amp;A1699&amp;","&amp;A1699&amp;"-14D,,,,""PRICE"",""INTRA"")") - B1699)/(_xll.FDS($A$1,"P_PRICE_HIGH("&amp;A1699&amp;","&amp;A1699&amp;"-14D,,,,""PRICE"",""INTRA"")") - _xll.FDS($A$1,"P_PRICE_LOW("&amp;A1699&amp;","&amp;A1699&amp;"-14D,,,,""PRICE"",""INTRA"")"))</f>
        <v>-1780.7872239805006</v>
      </c>
      <c r="O1699">
        <v>-397</v>
      </c>
      <c r="P1699">
        <v>1.376550534864537</v>
      </c>
      <c r="Q1699">
        <v>1.317292545721477</v>
      </c>
      <c r="R1699">
        <v>9.0664759983137788</v>
      </c>
      <c r="S1699">
        <v>8.809983134539495</v>
      </c>
      <c r="T1699">
        <v>13.175808960705361</v>
      </c>
      <c r="U1699">
        <v>13.548586505860881</v>
      </c>
      <c r="V1699">
        <v>3.5381696645329561</v>
      </c>
      <c r="W1699">
        <v>3.6571357206422301</v>
      </c>
      <c r="X1699">
        <v>83.079623412913008</v>
      </c>
      <c r="Y1699">
        <v>39.591505908140832</v>
      </c>
      <c r="Z1699">
        <v>2.1786079223849262</v>
      </c>
      <c r="AA1699">
        <v>3.7505595083968668</v>
      </c>
      <c r="AB1699">
        <v>9.1185664440673158</v>
      </c>
      <c r="AC1699">
        <v>10.842282110747121</v>
      </c>
      <c r="AD1699">
        <v>11.234818636839661</v>
      </c>
      <c r="AE1699">
        <v>61.704491104865788</v>
      </c>
    </row>
    <row r="1700" spans="1:31" x14ac:dyDescent="0.25">
      <c r="A1700" t="str">
        <v>7/29/14</v>
      </c>
      <c r="B1700">
        <v>25.35</v>
      </c>
      <c r="C1700">
        <v>25.45</v>
      </c>
      <c r="D1700" s="1">
        <v>25.1</v>
      </c>
      <c r="E1700">
        <v>25.4</v>
      </c>
      <c r="F1700">
        <v>25.4</v>
      </c>
      <c r="G1700">
        <v>0.79382570326788027</v>
      </c>
      <c r="H1700">
        <v>24.98</v>
      </c>
      <c r="I1700">
        <v>24.533332999999999</v>
      </c>
      <c r="J1700">
        <v>24.406666000000001</v>
      </c>
      <c r="K1700">
        <v>24.362500000000001</v>
      </c>
      <c r="L1700">
        <v>24.184615999999998</v>
      </c>
      <c r="M1700">
        <v>79.034965999999997</v>
      </c>
      <c r="N1700" s="1">
        <f>-100*(_xll.FDS($A$1,"P_PRICE_HIGH("&amp;A1700&amp;","&amp;A1700&amp;"-14D,,,,""PRICE"",""INTRA"")") - B1700)/(_xll.FDS($A$1,"P_PRICE_HIGH("&amp;A1700&amp;","&amp;A1700&amp;"-14D,,,,""PRICE"",""INTRA"")") - _xll.FDS($A$1,"P_PRICE_LOW("&amp;A1700&amp;","&amp;A1700&amp;"-14D,,,,""PRICE"",""INTRA"")"))</f>
        <v>-1599.8136702417755</v>
      </c>
      <c r="O1700">
        <v>-373</v>
      </c>
      <c r="P1700">
        <v>1.382157203743352</v>
      </c>
      <c r="Q1700">
        <v>1.3263804541590709</v>
      </c>
      <c r="R1700">
        <v>9.1049840234233734</v>
      </c>
      <c r="S1700">
        <v>8.8457582905295133</v>
      </c>
      <c r="T1700">
        <v>13.220974192716881</v>
      </c>
      <c r="U1700">
        <v>13.60207002117477</v>
      </c>
      <c r="V1700">
        <v>3.521866984266397</v>
      </c>
      <c r="W1700">
        <v>3.6290126754280512</v>
      </c>
      <c r="X1700">
        <v>69.015886837289386</v>
      </c>
      <c r="Y1700">
        <v>39.609485299624623</v>
      </c>
      <c r="Z1700">
        <v>2.1914448926214938</v>
      </c>
      <c r="AA1700">
        <v>3.716903058096797</v>
      </c>
      <c r="AB1700">
        <v>9.008705308209537</v>
      </c>
      <c r="AC1700">
        <v>10.93108625529876</v>
      </c>
      <c r="AD1700">
        <v>11.28735821503308</v>
      </c>
      <c r="AE1700">
        <v>61.694878746064518</v>
      </c>
    </row>
    <row r="1701" spans="1:31" x14ac:dyDescent="0.25">
      <c r="A1701" t="str">
        <v>7/30/14</v>
      </c>
      <c r="B1701">
        <v>25.5</v>
      </c>
      <c r="C1701">
        <v>25.65</v>
      </c>
      <c r="D1701" s="1">
        <v>25.35</v>
      </c>
      <c r="E1701">
        <v>25.5</v>
      </c>
      <c r="F1701">
        <v>25.5</v>
      </c>
      <c r="G1701">
        <v>0.68220467144376862</v>
      </c>
      <c r="H1701">
        <v>25.14</v>
      </c>
      <c r="I1701">
        <v>24.65</v>
      </c>
      <c r="J1701">
        <v>24.516666000000001</v>
      </c>
      <c r="K1701">
        <v>24.425000000000001</v>
      </c>
      <c r="L1701">
        <v>24.267306999999999</v>
      </c>
      <c r="M1701">
        <v>80.608376000000007</v>
      </c>
      <c r="N1701" s="1">
        <f>-100*(_xll.FDS($A$1,"P_PRICE_HIGH("&amp;A1701&amp;","&amp;A1701&amp;"-14D,,,,""PRICE"",""INTRA"")") - B1701)/(_xll.FDS($A$1,"P_PRICE_HIGH("&amp;A1701&amp;","&amp;A1701&amp;"-14D,,,,""PRICE"",""INTRA"")") - _xll.FDS($A$1,"P_PRICE_LOW("&amp;A1701&amp;","&amp;A1701&amp;"-14D,,,,""PRICE"",""INTRA"")"))</f>
        <v>-1409.8287475286511</v>
      </c>
      <c r="O1701">
        <v>-347</v>
      </c>
      <c r="P1701">
        <v>1.384605121003982</v>
      </c>
      <c r="Q1701">
        <v>1.3301333486532261</v>
      </c>
      <c r="R1701">
        <v>9.1215924809012332</v>
      </c>
      <c r="S1701">
        <v>8.86721469158649</v>
      </c>
      <c r="T1701">
        <v>13.261706481251689</v>
      </c>
      <c r="U1701">
        <v>13.654484429067891</v>
      </c>
      <c r="V1701">
        <v>3.5146529664494079</v>
      </c>
      <c r="W1701">
        <v>3.6174255422364729</v>
      </c>
      <c r="X1701">
        <v>63.74014768798525</v>
      </c>
      <c r="Y1701">
        <v>39.596124991190493</v>
      </c>
      <c r="Z1701">
        <v>2.368371957823654</v>
      </c>
      <c r="AA1701">
        <v>3.5918514045872341</v>
      </c>
      <c r="AB1701">
        <v>9.0213995274052738</v>
      </c>
      <c r="AC1701">
        <v>10.96242221909546</v>
      </c>
      <c r="AD1701">
        <v>11.309612990410679</v>
      </c>
      <c r="AE1701">
        <v>61.839395667897001</v>
      </c>
    </row>
    <row r="1702" spans="1:31" x14ac:dyDescent="0.25">
      <c r="A1702" t="str">
        <v>7/31/14</v>
      </c>
      <c r="B1702">
        <v>25.55</v>
      </c>
      <c r="C1702">
        <v>25.6</v>
      </c>
      <c r="D1702" s="1">
        <v>25.4</v>
      </c>
      <c r="E1702">
        <v>25.5</v>
      </c>
      <c r="F1702">
        <v>25.5</v>
      </c>
      <c r="G1702">
        <v>0.6738790265021759</v>
      </c>
      <c r="H1702">
        <v>25.29</v>
      </c>
      <c r="I1702">
        <v>24.766666000000001</v>
      </c>
      <c r="J1702">
        <v>24.626667000000001</v>
      </c>
      <c r="K1702">
        <v>24.4925</v>
      </c>
      <c r="L1702">
        <v>24.348078000000001</v>
      </c>
      <c r="M1702">
        <v>81.117096000000004</v>
      </c>
      <c r="N1702" s="1">
        <f>-100*(_xll.FDS($A$1,"P_PRICE_HIGH("&amp;A1702&amp;","&amp;A1702&amp;"-14D,,,,""PRICE"",""INTRA"")") - B1702)/(_xll.FDS($A$1,"P_PRICE_HIGH("&amp;A1702&amp;","&amp;A1702&amp;"-14D,,,,""PRICE"",""INTRA"")") - _xll.FDS($A$1,"P_PRICE_LOW("&amp;A1702&amp;","&amp;A1702&amp;"-14D,,,,""PRICE"",""INTRA"")"))</f>
        <v>-1409.8259150365677</v>
      </c>
      <c r="O1702">
        <v>-346</v>
      </c>
      <c r="P1702">
        <v>1.3858712380367519</v>
      </c>
      <c r="Q1702">
        <v>1.331256065677237</v>
      </c>
      <c r="R1702">
        <v>9.1022697895363791</v>
      </c>
      <c r="S1702">
        <v>8.8698238463370149</v>
      </c>
      <c r="T1702">
        <v>13.229301787114631</v>
      </c>
      <c r="U1702">
        <v>13.585068638859291</v>
      </c>
      <c r="V1702">
        <v>3.5135563307266531</v>
      </c>
      <c r="W1702">
        <v>3.623204987738851</v>
      </c>
      <c r="X1702">
        <v>49.808012448348912</v>
      </c>
      <c r="Y1702">
        <v>39.822482185219073</v>
      </c>
      <c r="Z1702">
        <v>2.2843072289165631</v>
      </c>
      <c r="AA1702">
        <v>3.662215309022693</v>
      </c>
      <c r="AB1702">
        <v>8.6179498056787587</v>
      </c>
      <c r="AC1702">
        <v>11.007423819766419</v>
      </c>
      <c r="AD1702">
        <v>11.32605240436639</v>
      </c>
      <c r="AE1702">
        <v>61.955935940372562</v>
      </c>
    </row>
    <row r="1703" spans="1:31" x14ac:dyDescent="0.25">
      <c r="A1703" t="str">
        <v>8/01/14</v>
      </c>
      <c r="B1703">
        <v>25.25</v>
      </c>
      <c r="C1703">
        <v>25.5</v>
      </c>
      <c r="D1703" s="1">
        <v>25.2</v>
      </c>
      <c r="E1703">
        <v>25.3</v>
      </c>
      <c r="F1703">
        <v>25.3</v>
      </c>
      <c r="G1703">
        <v>0.74824417380250585</v>
      </c>
      <c r="H1703">
        <v>25.35</v>
      </c>
      <c r="I1703">
        <v>24.85</v>
      </c>
      <c r="J1703">
        <v>24.713332999999999</v>
      </c>
      <c r="K1703">
        <v>24.5425</v>
      </c>
      <c r="L1703">
        <v>24.417307000000001</v>
      </c>
      <c r="M1703">
        <v>69.359780000000001</v>
      </c>
      <c r="N1703" s="1">
        <f>-100*(_xll.FDS($A$1,"P_PRICE_HIGH("&amp;A1703&amp;","&amp;A1703&amp;"-14D,,,,""PRICE"",""INTRA"")") - B1703)/(_xll.FDS($A$1,"P_PRICE_HIGH("&amp;A1703&amp;","&amp;A1703&amp;"-14D,,,,""PRICE"",""INTRA"")") - _xll.FDS($A$1,"P_PRICE_LOW("&amp;A1703&amp;","&amp;A1703&amp;"-14D,,,,""PRICE"",""INTRA"")"))</f>
        <v>-1488.8024120458715</v>
      </c>
      <c r="O1703">
        <v>-375</v>
      </c>
      <c r="P1703">
        <v>1.3792167125982679</v>
      </c>
      <c r="Q1703">
        <v>1.3201236804570009</v>
      </c>
      <c r="R1703">
        <v>9.093340076272753</v>
      </c>
      <c r="S1703">
        <v>8.8346451724216628</v>
      </c>
      <c r="T1703">
        <v>13.19279362274626</v>
      </c>
      <c r="U1703">
        <v>13.51139929490258</v>
      </c>
      <c r="V1703">
        <v>3.528747268220314</v>
      </c>
      <c r="W1703">
        <v>3.6502260690734989</v>
      </c>
      <c r="X1703">
        <v>6.5621575471667546</v>
      </c>
      <c r="Y1703">
        <v>39.742955192691511</v>
      </c>
      <c r="Z1703">
        <v>2.3818718977321378</v>
      </c>
      <c r="AA1703">
        <v>3.9343940089985279</v>
      </c>
      <c r="AB1703">
        <v>8.6432292112524021</v>
      </c>
      <c r="AC1703">
        <v>10.9039928607534</v>
      </c>
      <c r="AD1703">
        <v>11.26656632300312</v>
      </c>
      <c r="AE1703">
        <v>61.966443489435598</v>
      </c>
    </row>
    <row r="1704" spans="1:31" x14ac:dyDescent="0.25">
      <c r="A1704" t="str">
        <v>8/04/14</v>
      </c>
      <c r="B1704">
        <v>25.35</v>
      </c>
      <c r="C1704">
        <v>25.4</v>
      </c>
      <c r="D1704" s="1">
        <v>25.25</v>
      </c>
      <c r="E1704">
        <v>25.35</v>
      </c>
      <c r="F1704">
        <v>25.35</v>
      </c>
      <c r="G1704">
        <v>0.74784647130262338</v>
      </c>
      <c r="H1704">
        <v>25.4</v>
      </c>
      <c r="I1704">
        <v>24.941668</v>
      </c>
      <c r="J1704">
        <v>24.796666999999999</v>
      </c>
      <c r="K1704">
        <v>24.5975</v>
      </c>
      <c r="L1704">
        <v>24.476922999999999</v>
      </c>
      <c r="M1704">
        <v>70.875169999999997</v>
      </c>
      <c r="N1704" s="1">
        <f>-100*(_xll.FDS($A$1,"P_PRICE_HIGH("&amp;A1704&amp;","&amp;A1704&amp;"-14D,,,,""PRICE"",""INTRA"")") - B1704)/(_xll.FDS($A$1,"P_PRICE_HIGH("&amp;A1704&amp;","&amp;A1704&amp;"-14D,,,,""PRICE"",""INTRA"")") - _xll.FDS($A$1,"P_PRICE_LOW("&amp;A1704&amp;","&amp;A1704&amp;"-14D,,,,""PRICE"",""INTRA"")"))</f>
        <v>-1488.7964297892449</v>
      </c>
      <c r="O1704">
        <v>-360</v>
      </c>
      <c r="P1704">
        <v>1.3795715321833251</v>
      </c>
      <c r="Q1704">
        <v>1.319916450609635</v>
      </c>
      <c r="R1704">
        <v>9.1231821619110001</v>
      </c>
      <c r="S1704">
        <v>8.8658192778652207</v>
      </c>
      <c r="T1704">
        <v>13.267243294370189</v>
      </c>
      <c r="U1704">
        <v>13.59433179736347</v>
      </c>
      <c r="V1704">
        <v>3.52477216659334</v>
      </c>
      <c r="W1704">
        <v>3.635520974594689</v>
      </c>
      <c r="X1704">
        <v>79.659135556347309</v>
      </c>
      <c r="Y1704">
        <v>39.538417392629327</v>
      </c>
      <c r="Z1704">
        <v>2.2245218877634678</v>
      </c>
      <c r="AA1704">
        <v>4.4759370842290309</v>
      </c>
      <c r="AB1704">
        <v>8.6845076926730069</v>
      </c>
      <c r="AC1704">
        <v>10.89064368854757</v>
      </c>
      <c r="AD1704">
        <v>11.26770999235737</v>
      </c>
      <c r="AE1704">
        <v>62.15449787467616</v>
      </c>
    </row>
    <row r="1705" spans="1:31" x14ac:dyDescent="0.25">
      <c r="A1705" t="str">
        <v>8/05/14</v>
      </c>
      <c r="B1705">
        <v>25.3</v>
      </c>
      <c r="C1705">
        <v>25.4</v>
      </c>
      <c r="D1705" s="1">
        <v>25.2</v>
      </c>
      <c r="E1705">
        <v>25.35</v>
      </c>
      <c r="F1705">
        <v>25.35</v>
      </c>
      <c r="G1705">
        <v>0.74757914381221346</v>
      </c>
      <c r="H1705">
        <v>25.39</v>
      </c>
      <c r="I1705">
        <v>25.037500000000001</v>
      </c>
      <c r="J1705">
        <v>24.873332999999999</v>
      </c>
      <c r="K1705">
        <v>24.6525</v>
      </c>
      <c r="L1705">
        <v>24.536539999999999</v>
      </c>
      <c r="M1705">
        <v>69.036659999999998</v>
      </c>
      <c r="N1705" s="1">
        <f>-100*(_xll.FDS($A$1,"P_PRICE_HIGH("&amp;A1705&amp;","&amp;A1705&amp;"-14D,,,,""PRICE"",""INTRA"")") - B1705)/(_xll.FDS($A$1,"P_PRICE_HIGH("&amp;A1705&amp;","&amp;A1705&amp;"-14D,,,,""PRICE"",""INTRA"")") - _xll.FDS($A$1,"P_PRICE_LOW("&amp;A1705&amp;","&amp;A1705&amp;"-14D,,,,""PRICE"",""INTRA"")"))</f>
        <v>-1488.7994209175581</v>
      </c>
      <c r="O1705">
        <v>-380</v>
      </c>
      <c r="P1705">
        <v>1.381737773201678</v>
      </c>
      <c r="Q1705">
        <v>1.323675534506052</v>
      </c>
      <c r="R1705">
        <v>9.1300563731251287</v>
      </c>
      <c r="S1705">
        <v>8.8739293513587203</v>
      </c>
      <c r="T1705">
        <v>13.295687724963081</v>
      </c>
      <c r="U1705">
        <v>13.63055207687974</v>
      </c>
      <c r="V1705">
        <v>3.5186481186908249</v>
      </c>
      <c r="W1705">
        <v>3.6276250169769848</v>
      </c>
      <c r="X1705">
        <v>18.71375076444625</v>
      </c>
      <c r="Y1705">
        <v>39.580211897480588</v>
      </c>
      <c r="Z1705">
        <v>2.3195853609595338</v>
      </c>
      <c r="AA1705">
        <v>4.3740808388690411</v>
      </c>
      <c r="AB1705">
        <v>8.3283034023185358</v>
      </c>
      <c r="AC1705">
        <v>10.925419426565041</v>
      </c>
      <c r="AD1705">
        <v>11.27922181894159</v>
      </c>
      <c r="AE1705">
        <v>62.187345664500491</v>
      </c>
    </row>
    <row r="1706" spans="1:31" x14ac:dyDescent="0.25">
      <c r="A1706" t="str">
        <v>8/06/14</v>
      </c>
      <c r="B1706">
        <v>25.3</v>
      </c>
      <c r="C1706">
        <v>25.35</v>
      </c>
      <c r="D1706" s="1">
        <v>25.1</v>
      </c>
      <c r="E1706">
        <v>25.3</v>
      </c>
      <c r="F1706">
        <v>25.3</v>
      </c>
      <c r="G1706">
        <v>0.63835814537179336</v>
      </c>
      <c r="H1706">
        <v>25.35</v>
      </c>
      <c r="I1706">
        <v>25.141666000000001</v>
      </c>
      <c r="J1706">
        <v>24.943332999999999</v>
      </c>
      <c r="K1706">
        <v>24.725000000000001</v>
      </c>
      <c r="L1706">
        <v>24.596153000000001</v>
      </c>
      <c r="M1706">
        <v>69.036659999999998</v>
      </c>
      <c r="N1706" s="1">
        <f>-100*(_xll.FDS($A$1,"P_PRICE_HIGH("&amp;A1706&amp;","&amp;A1706&amp;"-14D,,,,""PRICE"",""INTRA"")") - B1706)/(_xll.FDS($A$1,"P_PRICE_HIGH("&amp;A1706&amp;","&amp;A1706&amp;"-14D,,,,""PRICE"",""INTRA"")") - _xll.FDS($A$1,"P_PRICE_LOW("&amp;A1706&amp;","&amp;A1706&amp;"-14D,,,,""PRICE"",""INTRA"")"))</f>
        <v>-1488.7994209175581</v>
      </c>
      <c r="O1706">
        <v>-381</v>
      </c>
      <c r="P1706">
        <v>1.3795372692946171</v>
      </c>
      <c r="Q1706">
        <v>1.31981576026002</v>
      </c>
      <c r="R1706">
        <v>9.1168053713708428</v>
      </c>
      <c r="S1706">
        <v>8.831888495057175</v>
      </c>
      <c r="T1706">
        <v>13.278854740631409</v>
      </c>
      <c r="U1706">
        <v>13.550177065134919</v>
      </c>
      <c r="V1706">
        <v>3.5230515762482599</v>
      </c>
      <c r="W1706">
        <v>3.6388967282955229</v>
      </c>
      <c r="X1706">
        <v>24.053321601059501</v>
      </c>
      <c r="Y1706">
        <v>39.571241190891797</v>
      </c>
      <c r="Z1706">
        <v>2.3154265785163681</v>
      </c>
      <c r="AA1706">
        <v>4.2380259136610956</v>
      </c>
      <c r="AB1706">
        <v>8.4703345447402718</v>
      </c>
      <c r="AC1706">
        <v>10.88954774575131</v>
      </c>
      <c r="AD1706">
        <v>11.264582779058999</v>
      </c>
      <c r="AE1706">
        <v>62.109646955243953</v>
      </c>
    </row>
    <row r="1707" spans="1:31" x14ac:dyDescent="0.25">
      <c r="A1707" t="str">
        <v>8/07/14</v>
      </c>
      <c r="B1707">
        <v>25.15</v>
      </c>
      <c r="C1707">
        <v>25.25</v>
      </c>
      <c r="D1707" s="1">
        <v>25.05</v>
      </c>
      <c r="E1707">
        <v>25.15</v>
      </c>
      <c r="F1707">
        <v>25.15</v>
      </c>
      <c r="G1707">
        <v>0.66863967612374398</v>
      </c>
      <c r="H1707">
        <v>25.27</v>
      </c>
      <c r="I1707">
        <v>25.191668</v>
      </c>
      <c r="J1707">
        <v>25.003333999999999</v>
      </c>
      <c r="K1707">
        <v>24.787500000000001</v>
      </c>
      <c r="L1707">
        <v>24.630769999999998</v>
      </c>
      <c r="M1707">
        <v>63.321686</v>
      </c>
      <c r="N1707" s="1">
        <f>-100*(_xll.FDS($A$1,"P_PRICE_HIGH("&amp;A1707&amp;","&amp;A1707&amp;"-14D,,,,""PRICE"",""INTRA"")") - B1707)/(_xll.FDS($A$1,"P_PRICE_HIGH("&amp;A1707&amp;","&amp;A1707&amp;"-14D,,,,""PRICE"",""INTRA"")") - _xll.FDS($A$1,"P_PRICE_LOW("&amp;A1707&amp;","&amp;A1707&amp;"-14D,,,,""PRICE"",""INTRA"")"))</f>
        <v>-1488.8083943024983</v>
      </c>
      <c r="O1707">
        <v>-395</v>
      </c>
      <c r="P1707">
        <v>1.371200180879746</v>
      </c>
      <c r="Q1707">
        <v>1.3055207514911309</v>
      </c>
      <c r="R1707">
        <v>9.0397029905064468</v>
      </c>
      <c r="S1707">
        <v>8.7141714592819746</v>
      </c>
      <c r="T1707">
        <v>13.18381414478851</v>
      </c>
      <c r="U1707">
        <v>13.38277368668952</v>
      </c>
      <c r="V1707">
        <v>3.542028527122651</v>
      </c>
      <c r="W1707">
        <v>3.6738605982518151</v>
      </c>
      <c r="X1707">
        <v>11.47651320497355</v>
      </c>
      <c r="Y1707">
        <v>39.579712816678622</v>
      </c>
      <c r="Z1707">
        <v>2.5454173529400919</v>
      </c>
      <c r="AA1707">
        <v>4.1754493449865322</v>
      </c>
      <c r="AB1707">
        <v>8.4496105735188785</v>
      </c>
      <c r="AC1707">
        <v>10.788228943096779</v>
      </c>
      <c r="AD1707">
        <v>11.202661211624291</v>
      </c>
      <c r="AE1707">
        <v>61.998168329596723</v>
      </c>
    </row>
    <row r="1708" spans="1:31" x14ac:dyDescent="0.25">
      <c r="A1708" t="str">
        <v>8/08/14</v>
      </c>
      <c r="B1708">
        <v>25.05</v>
      </c>
      <c r="C1708">
        <v>25.25</v>
      </c>
      <c r="D1708" s="1">
        <v>24.85</v>
      </c>
      <c r="E1708">
        <v>25.05</v>
      </c>
      <c r="F1708">
        <v>25.05</v>
      </c>
      <c r="G1708">
        <v>0.68444205789204704</v>
      </c>
      <c r="H1708">
        <v>25.23</v>
      </c>
      <c r="I1708">
        <v>25.220832999999999</v>
      </c>
      <c r="J1708">
        <v>25.063334000000001</v>
      </c>
      <c r="K1708">
        <v>24.842500000000001</v>
      </c>
      <c r="L1708">
        <v>24.663461999999999</v>
      </c>
      <c r="M1708">
        <v>59.769404999999999</v>
      </c>
      <c r="N1708" s="1">
        <f>-100*(_xll.FDS($A$1,"P_PRICE_HIGH("&amp;A1708&amp;","&amp;A1708&amp;"-14D,,,,""PRICE"",""INTRA"")") - B1708)/(_xll.FDS($A$1,"P_PRICE_HIGH("&amp;A1708&amp;","&amp;A1708&amp;"-14D,,,,""PRICE"",""INTRA"")") - _xll.FDS($A$1,"P_PRICE_LOW("&amp;A1708&amp;","&amp;A1708&amp;"-14D,,,,""PRICE"",""INTRA"")"))</f>
        <v>-1616.480361654726</v>
      </c>
      <c r="O1708">
        <v>-413</v>
      </c>
      <c r="P1708">
        <v>1.3684814212423979</v>
      </c>
      <c r="Q1708">
        <v>1.3017900713323829</v>
      </c>
      <c r="R1708">
        <v>9.0407532212520145</v>
      </c>
      <c r="S1708">
        <v>8.7096542231853995</v>
      </c>
      <c r="T1708">
        <v>13.202539373433449</v>
      </c>
      <c r="U1708">
        <v>13.396753369789851</v>
      </c>
      <c r="V1708">
        <v>3.5480154465780118</v>
      </c>
      <c r="W1708">
        <v>3.6826396948718192</v>
      </c>
      <c r="X1708">
        <v>25.328835664681399</v>
      </c>
      <c r="Y1708">
        <v>39.568213002074252</v>
      </c>
      <c r="Z1708">
        <v>2.5199029892926119</v>
      </c>
      <c r="AA1708">
        <v>4.3099472639533589</v>
      </c>
      <c r="AB1708">
        <v>8.4156197837510653</v>
      </c>
      <c r="AC1708">
        <v>10.759058150504391</v>
      </c>
      <c r="AD1708">
        <v>11.18528150888581</v>
      </c>
      <c r="AE1708">
        <v>61.99933538844796</v>
      </c>
    </row>
    <row r="1709" spans="1:31" x14ac:dyDescent="0.25">
      <c r="A1709" t="str">
        <v>8/11/14</v>
      </c>
      <c r="B1709">
        <v>25.4</v>
      </c>
      <c r="C1709">
        <v>25.4</v>
      </c>
      <c r="D1709" s="1">
        <v>25.2</v>
      </c>
      <c r="E1709">
        <v>25.4</v>
      </c>
      <c r="F1709">
        <v>25.4</v>
      </c>
      <c r="G1709">
        <v>0.72780680643012685</v>
      </c>
      <c r="H1709">
        <v>25.24</v>
      </c>
      <c r="I1709">
        <v>25.270834000000001</v>
      </c>
      <c r="J1709">
        <v>25.153334000000001</v>
      </c>
      <c r="K1709">
        <v>24.907499999999999</v>
      </c>
      <c r="L1709">
        <v>24.707692999999999</v>
      </c>
      <c r="M1709">
        <v>66.791370000000001</v>
      </c>
      <c r="N1709" s="1">
        <f>-100*(_xll.FDS($A$1,"P_PRICE_HIGH("&amp;A1709&amp;","&amp;A1709&amp;"-14D,,,,""PRICE"",""INTRA"")") - B1709)/(_xll.FDS($A$1,"P_PRICE_HIGH("&amp;A1709&amp;","&amp;A1709&amp;"-14D,,,,""PRICE"",""INTRA"")") - _xll.FDS($A$1,"P_PRICE_LOW("&amp;A1709&amp;","&amp;A1709&amp;"-14D,,,,""PRICE"",""INTRA"")"))</f>
        <v>-1671.5128150018795</v>
      </c>
      <c r="O1709">
        <v>-373</v>
      </c>
      <c r="P1709">
        <v>1.3797759510631229</v>
      </c>
      <c r="Q1709">
        <v>1.3185924832018869</v>
      </c>
      <c r="R1709">
        <v>9.1071538037839836</v>
      </c>
      <c r="S1709">
        <v>8.7993057249866702</v>
      </c>
      <c r="T1709">
        <v>13.288825558220459</v>
      </c>
      <c r="U1709">
        <v>13.489520478943939</v>
      </c>
      <c r="V1709">
        <v>3.5198975193664519</v>
      </c>
      <c r="W1709">
        <v>3.6388126575997042</v>
      </c>
      <c r="X1709">
        <v>95.973295052503858</v>
      </c>
      <c r="Y1709">
        <v>39.607248155144433</v>
      </c>
      <c r="Z1709">
        <v>2.3596155807903711</v>
      </c>
      <c r="AA1709">
        <v>4.0533472561802038</v>
      </c>
      <c r="AB1709">
        <v>8.4540294781007095</v>
      </c>
      <c r="AC1709">
        <v>10.899476712485519</v>
      </c>
      <c r="AD1709">
        <v>11.283533869679969</v>
      </c>
      <c r="AE1709">
        <v>61.916436405636873</v>
      </c>
    </row>
    <row r="1710" spans="1:31" x14ac:dyDescent="0.25">
      <c r="A1710" t="str">
        <v>8/12/14</v>
      </c>
      <c r="B1710">
        <v>25.4</v>
      </c>
      <c r="C1710">
        <v>25.45</v>
      </c>
      <c r="D1710" s="1">
        <v>25.25</v>
      </c>
      <c r="E1710">
        <v>25.4</v>
      </c>
      <c r="F1710">
        <v>25.4</v>
      </c>
      <c r="G1710">
        <v>0.73010941051353895</v>
      </c>
      <c r="H1710">
        <v>25.26</v>
      </c>
      <c r="I1710">
        <v>25.308332</v>
      </c>
      <c r="J1710">
        <v>25.21</v>
      </c>
      <c r="K1710">
        <v>24.97</v>
      </c>
      <c r="L1710">
        <v>24.751923000000001</v>
      </c>
      <c r="M1710">
        <v>66.791370000000001</v>
      </c>
      <c r="N1710" s="1">
        <f>-100*(_xll.FDS($A$1,"P_PRICE_HIGH("&amp;A1710&amp;","&amp;A1710&amp;"-14D,,,,""PRICE"",""INTRA"")") - B1710)/(_xll.FDS($A$1,"P_PRICE_HIGH("&amp;A1710&amp;","&amp;A1710&amp;"-14D,,,,""PRICE"",""INTRA"")") - _xll.FDS($A$1,"P_PRICE_LOW("&amp;A1710&amp;","&amp;A1710&amp;"-14D,,,,""PRICE"",""INTRA"")"))</f>
        <v>-2308.9745136060378</v>
      </c>
      <c r="O1710">
        <v>-358</v>
      </c>
      <c r="P1710">
        <v>1.3799919938042839</v>
      </c>
      <c r="Q1710">
        <v>1.318616626885901</v>
      </c>
      <c r="R1710">
        <v>9.1304937135304947</v>
      </c>
      <c r="S1710">
        <v>8.8274538183028817</v>
      </c>
      <c r="T1710">
        <v>13.317043650311099</v>
      </c>
      <c r="U1710">
        <v>13.51148275513536</v>
      </c>
      <c r="V1710">
        <v>3.5202965783103282</v>
      </c>
      <c r="W1710">
        <v>3.641724519506143</v>
      </c>
      <c r="X1710">
        <v>57.688122436131337</v>
      </c>
      <c r="Y1710">
        <v>38.949067525211483</v>
      </c>
      <c r="Z1710">
        <v>2.3911072645280562</v>
      </c>
      <c r="AA1710">
        <v>9.0375405748945354</v>
      </c>
      <c r="AB1710">
        <v>3.3721476764682139</v>
      </c>
      <c r="AC1710">
        <v>10.70116481827479</v>
      </c>
      <c r="AD1710">
        <v>10.96263543867577</v>
      </c>
      <c r="AE1710">
        <v>61.803357681792647</v>
      </c>
    </row>
    <row r="1711" spans="1:31" x14ac:dyDescent="0.25">
      <c r="A1711" t="str">
        <v>8/13/14</v>
      </c>
      <c r="B1711">
        <v>25.65</v>
      </c>
      <c r="C1711">
        <v>25.65</v>
      </c>
      <c r="D1711" s="1">
        <v>25.3</v>
      </c>
      <c r="E1711">
        <v>25.65</v>
      </c>
      <c r="F1711">
        <v>25.65</v>
      </c>
      <c r="G1711">
        <v>0.74744855287023293</v>
      </c>
      <c r="H1711">
        <v>25.33</v>
      </c>
      <c r="I1711">
        <v>25.354165999999999</v>
      </c>
      <c r="J1711">
        <v>25.273333000000001</v>
      </c>
      <c r="K1711">
        <v>25.04</v>
      </c>
      <c r="L1711">
        <v>24.807691999999999</v>
      </c>
      <c r="M1711">
        <v>70.986469999999997</v>
      </c>
      <c r="N1711" s="1">
        <f>-100*(_xll.FDS($A$1,"P_PRICE_HIGH("&amp;A1711&amp;","&amp;A1711&amp;"-14D,,,,""PRICE"",""INTRA"")") - B1711)/(_xll.FDS($A$1,"P_PRICE_HIGH("&amp;A1711&amp;","&amp;A1711&amp;"-14D,,,,""PRICE"",""INTRA"")") - _xll.FDS($A$1,"P_PRICE_LOW("&amp;A1711&amp;","&amp;A1711&amp;"-14D,,,,""PRICE"",""INTRA"")"))</f>
        <v>-2743.9242753343515</v>
      </c>
      <c r="O1711">
        <v>-326</v>
      </c>
      <c r="P1711">
        <v>1.386559736343199</v>
      </c>
      <c r="Q1711">
        <v>1.328186742490238</v>
      </c>
      <c r="R1711">
        <v>9.1556482350547022</v>
      </c>
      <c r="S1711">
        <v>8.8724686823117036</v>
      </c>
      <c r="T1711">
        <v>13.163411314496679</v>
      </c>
      <c r="U1711">
        <v>13.261452456669399</v>
      </c>
      <c r="V1711">
        <v>3.5036520426432118</v>
      </c>
      <c r="W1711">
        <v>3.6157613245137878</v>
      </c>
      <c r="X1711">
        <v>90.831840593458097</v>
      </c>
      <c r="Y1711">
        <v>38.9464619554969</v>
      </c>
      <c r="Z1711">
        <v>2.4688733201360962</v>
      </c>
      <c r="AA1711">
        <v>8.8205497122460983</v>
      </c>
      <c r="AB1711">
        <v>3.3579403237469969</v>
      </c>
      <c r="AC1711">
        <v>10.777283816680569</v>
      </c>
      <c r="AD1711">
        <v>11.01026392637236</v>
      </c>
      <c r="AE1711">
        <v>71.918262895026842</v>
      </c>
    </row>
    <row r="1712" spans="1:31" x14ac:dyDescent="0.25">
      <c r="A1712" t="str">
        <v>8/14/14</v>
      </c>
      <c r="B1712">
        <v>25.55</v>
      </c>
      <c r="C1712">
        <v>25.7</v>
      </c>
      <c r="D1712" s="1">
        <v>25.45</v>
      </c>
      <c r="E1712">
        <v>25.55</v>
      </c>
      <c r="F1712">
        <v>25.55</v>
      </c>
      <c r="G1712">
        <v>0.76016299650513774</v>
      </c>
      <c r="H1712">
        <v>25.41</v>
      </c>
      <c r="I1712">
        <v>25.370832</v>
      </c>
      <c r="J1712">
        <v>25.323333999999999</v>
      </c>
      <c r="K1712">
        <v>25.105</v>
      </c>
      <c r="L1712">
        <v>24.873076999999999</v>
      </c>
      <c r="M1712">
        <v>67.322945000000004</v>
      </c>
      <c r="N1712" s="1">
        <f>-100*(_xll.FDS($A$1,"P_PRICE_HIGH("&amp;A1712&amp;","&amp;A1712&amp;"-14D,,,,""PRICE"",""INTRA"")") - B1712)/(_xll.FDS($A$1,"P_PRICE_HIGH("&amp;A1712&amp;","&amp;A1712&amp;"-14D,,,,""PRICE"",""INTRA"")") - _xll.FDS($A$1,"P_PRICE_LOW("&amp;A1712&amp;","&amp;A1712&amp;"-14D,,,,""PRICE"",""INTRA"")"))</f>
        <v>-2848.756611036873</v>
      </c>
      <c r="O1712">
        <v>-338</v>
      </c>
      <c r="P1712">
        <v>1.383161855494311</v>
      </c>
      <c r="Q1712">
        <v>1.3223961057571221</v>
      </c>
      <c r="R1712">
        <v>9.1583435396245854</v>
      </c>
      <c r="S1712">
        <v>8.8657445478526</v>
      </c>
      <c r="T1712">
        <v>13.02432531782843</v>
      </c>
      <c r="U1712">
        <v>13.06014077463659</v>
      </c>
      <c r="V1712">
        <v>3.5183422665567439</v>
      </c>
      <c r="W1712">
        <v>3.644998294946947</v>
      </c>
      <c r="X1712">
        <v>20.788215985665591</v>
      </c>
      <c r="Y1712">
        <v>38.980438049655589</v>
      </c>
      <c r="Z1712">
        <v>2.9643520022118328</v>
      </c>
      <c r="AA1712">
        <v>9.4836305140273538</v>
      </c>
      <c r="AB1712">
        <v>3.4456949379535442</v>
      </c>
      <c r="AC1712">
        <v>10.700415756930591</v>
      </c>
      <c r="AD1712">
        <v>10.965727936673661</v>
      </c>
      <c r="AE1712">
        <v>71.947578145314793</v>
      </c>
    </row>
    <row r="1713" spans="1:31" x14ac:dyDescent="0.25">
      <c r="A1713" t="str">
        <v>8/15/14</v>
      </c>
      <c r="B1713">
        <v>25.7</v>
      </c>
      <c r="C1713">
        <v>25.75</v>
      </c>
      <c r="D1713" s="1">
        <v>25.6</v>
      </c>
      <c r="E1713">
        <v>25.7</v>
      </c>
      <c r="F1713">
        <v>25.7</v>
      </c>
      <c r="G1713">
        <v>0.74620710506361965</v>
      </c>
      <c r="H1713">
        <v>25.54</v>
      </c>
      <c r="I1713">
        <v>25.387499999999999</v>
      </c>
      <c r="J1713">
        <v>25.373332999999999</v>
      </c>
      <c r="K1713">
        <v>25.182500000000001</v>
      </c>
      <c r="L1713">
        <v>24.942308000000001</v>
      </c>
      <c r="M1713">
        <v>69.837530000000001</v>
      </c>
      <c r="N1713" s="1">
        <f>-100*(_xll.FDS($A$1,"P_PRICE_HIGH("&amp;A1713&amp;","&amp;A1713&amp;"-14D,,,,""PRICE"",""INTRA"")") - B1713)/(_xll.FDS($A$1,"P_PRICE_HIGH("&amp;A1713&amp;","&amp;A1713&amp;"-14D,,,,""PRICE"",""INTRA"")") - _xll.FDS($A$1,"P_PRICE_LOW("&amp;A1713&amp;","&amp;A1713&amp;"-14D,,,,""PRICE"",""INTRA"")"))</f>
        <v>-3049.2091581439586</v>
      </c>
      <c r="O1713">
        <v>-332</v>
      </c>
      <c r="P1713">
        <v>1.389646632034135</v>
      </c>
      <c r="Q1713">
        <v>1.3321467442707171</v>
      </c>
      <c r="R1713">
        <v>9.2051479074482554</v>
      </c>
      <c r="S1713">
        <v>8.9263461732631946</v>
      </c>
      <c r="T1713">
        <v>13.049637913264879</v>
      </c>
      <c r="U1713">
        <v>13.11812103883951</v>
      </c>
      <c r="V1713">
        <v>3.5019167375898128</v>
      </c>
      <c r="W1713">
        <v>3.6227662741835789</v>
      </c>
      <c r="X1713">
        <v>57.492864345730517</v>
      </c>
      <c r="Y1713">
        <v>38.990523930292547</v>
      </c>
      <c r="Z1713">
        <v>3.039095617405501</v>
      </c>
      <c r="AA1713">
        <v>9.267382432270713</v>
      </c>
      <c r="AB1713">
        <v>3.4837714471323098</v>
      </c>
      <c r="AC1713">
        <v>10.76907425953827</v>
      </c>
      <c r="AD1713">
        <v>11.011222006520439</v>
      </c>
      <c r="AE1713">
        <v>72.065115339325573</v>
      </c>
    </row>
    <row r="1714" spans="1:31" x14ac:dyDescent="0.25">
      <c r="A1714" t="str">
        <v>8/18/14</v>
      </c>
      <c r="B1714">
        <v>25.7</v>
      </c>
      <c r="C1714">
        <v>25.7</v>
      </c>
      <c r="D1714" s="1">
        <v>25.5</v>
      </c>
      <c r="E1714">
        <v>25.7</v>
      </c>
      <c r="F1714">
        <v>25.7</v>
      </c>
      <c r="G1714">
        <v>0.73056473066550109</v>
      </c>
      <c r="H1714">
        <v>25.6</v>
      </c>
      <c r="I1714">
        <v>25.4</v>
      </c>
      <c r="J1714">
        <v>25.413333999999999</v>
      </c>
      <c r="K1714">
        <v>25.265000000000001</v>
      </c>
      <c r="L1714">
        <v>25.009615</v>
      </c>
      <c r="M1714">
        <v>69.837530000000001</v>
      </c>
      <c r="N1714" s="1">
        <f>-100*(_xll.FDS($A$1,"P_PRICE_HIGH("&amp;A1714&amp;","&amp;A1714&amp;"-14D,,,,""PRICE"",""INTRA"")") - B1714)/(_xll.FDS($A$1,"P_PRICE_HIGH("&amp;A1714&amp;","&amp;A1714&amp;"-14D,,,,""PRICE"",""INTRA"")") - _xll.FDS($A$1,"P_PRICE_LOW("&amp;A1714&amp;","&amp;A1714&amp;"-14D,,,,""PRICE"",""INTRA"")"))</f>
        <v>-3049.2091581439586</v>
      </c>
      <c r="O1714">
        <v>-342</v>
      </c>
      <c r="P1714">
        <v>1.38851304031797</v>
      </c>
      <c r="Q1714">
        <v>1.329153741384862</v>
      </c>
      <c r="R1714">
        <v>9.2058033380552153</v>
      </c>
      <c r="S1714">
        <v>8.9274347984712445</v>
      </c>
      <c r="T1714">
        <v>13.11879624648757</v>
      </c>
      <c r="U1714">
        <v>13.200397730986561</v>
      </c>
      <c r="V1714">
        <v>3.505967029838196</v>
      </c>
      <c r="W1714">
        <v>3.630439119379238</v>
      </c>
      <c r="X1714">
        <v>36.651498611743428</v>
      </c>
      <c r="Y1714">
        <v>38.95543474212927</v>
      </c>
      <c r="Z1714">
        <v>3.1605418889222801</v>
      </c>
      <c r="AA1714">
        <v>9.56188579010864</v>
      </c>
      <c r="AB1714">
        <v>3.613583035406795</v>
      </c>
      <c r="AC1714">
        <v>10.73670956007768</v>
      </c>
      <c r="AD1714">
        <v>10.997479181405749</v>
      </c>
      <c r="AE1714">
        <v>72.100959161752371</v>
      </c>
    </row>
    <row r="1715" spans="1:31" x14ac:dyDescent="0.25">
      <c r="A1715" t="str">
        <v>8/19/14</v>
      </c>
      <c r="B1715">
        <v>25.85</v>
      </c>
      <c r="C1715">
        <v>25.95</v>
      </c>
      <c r="D1715" s="1">
        <v>25.6</v>
      </c>
      <c r="E1715">
        <v>25.9</v>
      </c>
      <c r="F1715">
        <v>25.9</v>
      </c>
      <c r="G1715">
        <v>0.61197412066438117</v>
      </c>
      <c r="H1715">
        <v>25.69</v>
      </c>
      <c r="I1715">
        <v>25.45</v>
      </c>
      <c r="J1715">
        <v>25.446667000000001</v>
      </c>
      <c r="K1715">
        <v>25.33</v>
      </c>
      <c r="L1715">
        <v>25.076923000000001</v>
      </c>
      <c r="M1715">
        <v>72.308880000000002</v>
      </c>
      <c r="N1715" s="1">
        <f>-100*(_xll.FDS($A$1,"P_PRICE_HIGH("&amp;A1715&amp;","&amp;A1715&amp;"-14D,,,,""PRICE"",""INTRA"")") - B1715)/(_xll.FDS($A$1,"P_PRICE_HIGH("&amp;A1715&amp;","&amp;A1715&amp;"-14D,,,,""PRICE"",""INTRA"")") - _xll.FDS($A$1,"P_PRICE_LOW("&amp;A1715&amp;","&amp;A1715&amp;"-14D,,,,""PRICE"",""INTRA"")"))</f>
        <v>-2491.9190719404551</v>
      </c>
      <c r="O1715">
        <v>-317</v>
      </c>
      <c r="P1715">
        <v>1.3950432205626091</v>
      </c>
      <c r="Q1715">
        <v>1.33896947272343</v>
      </c>
      <c r="R1715">
        <v>9.2584121416691225</v>
      </c>
      <c r="S1715">
        <v>9.0016759970701496</v>
      </c>
      <c r="T1715">
        <v>13.200553679054631</v>
      </c>
      <c r="U1715">
        <v>13.29818335741291</v>
      </c>
      <c r="V1715">
        <v>3.492972332588324</v>
      </c>
      <c r="W1715">
        <v>3.609531156424886</v>
      </c>
      <c r="X1715">
        <v>76.944627726423789</v>
      </c>
      <c r="Y1715">
        <v>38.993489021640997</v>
      </c>
      <c r="Z1715">
        <v>3.1404248405333322</v>
      </c>
      <c r="AA1715">
        <v>9.3910949589243113</v>
      </c>
      <c r="AB1715">
        <v>3.7669529015365111</v>
      </c>
      <c r="AC1715">
        <v>10.80967779466298</v>
      </c>
      <c r="AD1715">
        <v>11.051699668092891</v>
      </c>
      <c r="AE1715">
        <v>72.184149068701217</v>
      </c>
    </row>
    <row r="1716" spans="1:31" x14ac:dyDescent="0.25">
      <c r="A1716" t="str">
        <v>8/20/14</v>
      </c>
      <c r="B1716">
        <v>25.9</v>
      </c>
      <c r="C1716">
        <v>26</v>
      </c>
      <c r="D1716" s="1">
        <v>25.8</v>
      </c>
      <c r="E1716">
        <v>25.9</v>
      </c>
      <c r="F1716">
        <v>25.9</v>
      </c>
      <c r="G1716">
        <v>0.60645510660024649</v>
      </c>
      <c r="H1716">
        <v>25.74</v>
      </c>
      <c r="I1716">
        <v>25.495832</v>
      </c>
      <c r="J1716">
        <v>25.473333</v>
      </c>
      <c r="K1716">
        <v>25.39</v>
      </c>
      <c r="L1716">
        <v>25.14423</v>
      </c>
      <c r="M1716">
        <v>73.100075000000004</v>
      </c>
      <c r="N1716" s="1">
        <f>-100*(_xll.FDS($A$1,"P_PRICE_HIGH("&amp;A1716&amp;","&amp;A1716&amp;"-14D,,,,""PRICE"",""INTRA"")") - B1716)/(_xll.FDS($A$1,"P_PRICE_HIGH("&amp;A1716&amp;","&amp;A1716&amp;"-14D,,,,""PRICE"",""INTRA"")") - _xll.FDS($A$1,"P_PRICE_LOW("&amp;A1716&amp;","&amp;A1716&amp;"-14D,,,,""PRICE"",""INTRA"")"))</f>
        <v>-2491.9141228174394</v>
      </c>
      <c r="O1716">
        <v>-313</v>
      </c>
      <c r="P1716">
        <v>1.396362930768011</v>
      </c>
      <c r="Q1716">
        <v>1.340331141889948</v>
      </c>
      <c r="R1716">
        <v>9.3257683529115774</v>
      </c>
      <c r="S1716">
        <v>9.0895163565283195</v>
      </c>
      <c r="T1716">
        <v>13.239310247875959</v>
      </c>
      <c r="U1716">
        <v>13.328918400889499</v>
      </c>
      <c r="V1716">
        <v>3.4905981786671432</v>
      </c>
      <c r="W1716">
        <v>3.606301219641459</v>
      </c>
      <c r="X1716">
        <v>26.878888238222601</v>
      </c>
      <c r="Y1716">
        <v>38.993980192512502</v>
      </c>
      <c r="Z1716">
        <v>3.0757761190306812</v>
      </c>
      <c r="AA1716">
        <v>9.4954632273730653</v>
      </c>
      <c r="AB1716">
        <v>3.7696776529277538</v>
      </c>
      <c r="AC1716">
        <v>10.819453891176821</v>
      </c>
      <c r="AD1716">
        <v>11.05898292477894</v>
      </c>
      <c r="AE1716">
        <v>72.144970020877139</v>
      </c>
    </row>
    <row r="1717" spans="1:31" x14ac:dyDescent="0.25">
      <c r="A1717" t="str">
        <v>8/21/14</v>
      </c>
      <c r="B1717">
        <v>25.8</v>
      </c>
      <c r="C1717">
        <v>25.95</v>
      </c>
      <c r="D1717" s="1">
        <v>25.65</v>
      </c>
      <c r="E1717">
        <v>25.8</v>
      </c>
      <c r="F1717">
        <v>25.8</v>
      </c>
      <c r="G1717">
        <v>0.62062335023133952</v>
      </c>
      <c r="H1717">
        <v>25.79</v>
      </c>
      <c r="I1717">
        <v>25.537500000000001</v>
      </c>
      <c r="J1717">
        <v>25.49</v>
      </c>
      <c r="K1717">
        <v>25.44</v>
      </c>
      <c r="L1717">
        <v>25.203845999999999</v>
      </c>
      <c r="M1717">
        <v>68.862305000000006</v>
      </c>
      <c r="N1717" s="1">
        <f>-100*(_xll.FDS($A$1,"P_PRICE_HIGH("&amp;A1717&amp;","&amp;A1717&amp;"-14D,,,,""PRICE"",""INTRA"")") - B1717)/(_xll.FDS($A$1,"P_PRICE_HIGH("&amp;A1717&amp;","&amp;A1717&amp;"-14D,,,,""PRICE"",""INTRA"")") - _xll.FDS($A$1,"P_PRICE_LOW("&amp;A1717&amp;","&amp;A1717&amp;"-14D,,,,""PRICE"",""INTRA"")"))</f>
        <v>-2491.9240210634703</v>
      </c>
      <c r="O1717">
        <v>-334</v>
      </c>
      <c r="P1717">
        <v>1.390865555838505</v>
      </c>
      <c r="Q1717">
        <v>1.331725267802645</v>
      </c>
      <c r="R1717">
        <v>9.3088164465706082</v>
      </c>
      <c r="S1717">
        <v>9.0495538339842732</v>
      </c>
      <c r="T1717">
        <v>13.21438996453864</v>
      </c>
      <c r="U1717">
        <v>13.2774659855924</v>
      </c>
      <c r="V1717">
        <v>3.5039943537117768</v>
      </c>
      <c r="W1717">
        <v>3.6295886565214048</v>
      </c>
      <c r="X1717">
        <v>15.344862294505839</v>
      </c>
      <c r="Y1717">
        <v>39.024716025880949</v>
      </c>
      <c r="Z1717">
        <v>3.0727382686020732</v>
      </c>
      <c r="AA1717">
        <v>9.4282870041635487</v>
      </c>
      <c r="AB1717">
        <v>3.801855512143427</v>
      </c>
      <c r="AC1717">
        <v>10.758542148365921</v>
      </c>
      <c r="AD1717">
        <v>11.02139144693982</v>
      </c>
      <c r="AE1717">
        <v>72.085431016809977</v>
      </c>
    </row>
    <row r="1718" spans="1:31" x14ac:dyDescent="0.25">
      <c r="A1718" t="str">
        <v>8/22/14</v>
      </c>
      <c r="B1718">
        <v>25.85</v>
      </c>
      <c r="C1718">
        <v>25.95</v>
      </c>
      <c r="D1718" s="1">
        <v>25.8</v>
      </c>
      <c r="E1718">
        <v>25.9</v>
      </c>
      <c r="F1718">
        <v>25.9</v>
      </c>
      <c r="G1718">
        <v>0.61325746762640976</v>
      </c>
      <c r="H1718">
        <v>25.82</v>
      </c>
      <c r="I1718">
        <v>25.583334000000001</v>
      </c>
      <c r="J1718">
        <v>25.53</v>
      </c>
      <c r="K1718">
        <v>25.484999999999999</v>
      </c>
      <c r="L1718">
        <v>25.265384999999998</v>
      </c>
      <c r="M1718">
        <v>69.804869999999994</v>
      </c>
      <c r="N1718" s="1">
        <f>-100*(_xll.FDS($A$1,"P_PRICE_HIGH("&amp;A1718&amp;","&amp;A1718&amp;"-14D,,,,""PRICE"",""INTRA"")") - B1718)/(_xll.FDS($A$1,"P_PRICE_HIGH("&amp;A1718&amp;","&amp;A1718&amp;"-14D,,,,""PRICE"",""INTRA"")") - _xll.FDS($A$1,"P_PRICE_LOW("&amp;A1718&amp;","&amp;A1718&amp;"-14D,,,,""PRICE"",""INTRA"")"))</f>
        <v>-2491.9190719404551</v>
      </c>
      <c r="O1718">
        <v>-320</v>
      </c>
      <c r="P1718">
        <v>1.3963663428493021</v>
      </c>
      <c r="Q1718">
        <v>1.339217015004992</v>
      </c>
      <c r="R1718">
        <v>9.3246171117604426</v>
      </c>
      <c r="S1718">
        <v>9.0589609538614386</v>
      </c>
      <c r="T1718">
        <v>13.19489316613218</v>
      </c>
      <c r="U1718">
        <v>13.25399556982093</v>
      </c>
      <c r="V1718">
        <v>3.490334412475423</v>
      </c>
      <c r="W1718">
        <v>3.6094152950337342</v>
      </c>
      <c r="X1718">
        <v>73.417032822041733</v>
      </c>
      <c r="Y1718">
        <v>39.016200364613162</v>
      </c>
      <c r="Z1718">
        <v>3.0028693559828401</v>
      </c>
      <c r="AA1718">
        <v>9.2676966201544371</v>
      </c>
      <c r="AB1718">
        <v>3.7572086126202531</v>
      </c>
      <c r="AC1718">
        <v>10.816246492467</v>
      </c>
      <c r="AD1718">
        <v>11.058028647789561</v>
      </c>
      <c r="AE1718">
        <v>71.856087581788756</v>
      </c>
    </row>
    <row r="1719" spans="1:31" x14ac:dyDescent="0.25">
      <c r="A1719" t="str">
        <v>8/25/14</v>
      </c>
      <c r="B1719">
        <v>25.95</v>
      </c>
      <c r="C1719">
        <v>26.05</v>
      </c>
      <c r="D1719" s="1">
        <v>25.75</v>
      </c>
      <c r="E1719">
        <v>26</v>
      </c>
      <c r="F1719">
        <v>26</v>
      </c>
      <c r="G1719">
        <v>0.60735475734706934</v>
      </c>
      <c r="H1719">
        <v>25.87</v>
      </c>
      <c r="I1719">
        <v>25.65</v>
      </c>
      <c r="J1719">
        <v>25.57</v>
      </c>
      <c r="K1719">
        <v>25.5275</v>
      </c>
      <c r="L1719">
        <v>25.334616</v>
      </c>
      <c r="M1719">
        <v>71.653049999999993</v>
      </c>
      <c r="N1719" s="1">
        <f>-100*(_xll.FDS($A$1,"P_PRICE_HIGH("&amp;A1719&amp;","&amp;A1719&amp;"-14D,,,,""PRICE"",""INTRA"")") - B1719)/(_xll.FDS($A$1,"P_PRICE_HIGH("&amp;A1719&amp;","&amp;A1719&amp;"-14D,,,,""PRICE"",""INTRA"")") - _xll.FDS($A$1,"P_PRICE_LOW("&amp;A1719&amp;","&amp;A1719&amp;"-14D,,,,""PRICE"",""INTRA"")"))</f>
        <v>-2396.5492335325935</v>
      </c>
      <c r="O1719">
        <v>-324</v>
      </c>
      <c r="P1719">
        <v>1.399228960095924</v>
      </c>
      <c r="Q1719">
        <v>1.342590700607676</v>
      </c>
      <c r="R1719">
        <v>9.3315037869526112</v>
      </c>
      <c r="S1719">
        <v>9.02139477481402</v>
      </c>
      <c r="T1719">
        <v>13.17668109959952</v>
      </c>
      <c r="U1719">
        <v>13.20788195700516</v>
      </c>
      <c r="V1719">
        <v>3.481777180237025</v>
      </c>
      <c r="W1719">
        <v>3.6036123032821989</v>
      </c>
      <c r="X1719">
        <v>77.035643389205816</v>
      </c>
      <c r="Y1719">
        <v>39.056968372011639</v>
      </c>
      <c r="Z1719">
        <v>1.1886852344930241</v>
      </c>
      <c r="AA1719">
        <v>8.9767867722463848</v>
      </c>
      <c r="AB1719">
        <v>3.767035396192167</v>
      </c>
      <c r="AC1719">
        <v>10.84508255591671</v>
      </c>
      <c r="AD1719">
        <v>11.08018243229488</v>
      </c>
      <c r="AE1719">
        <v>71.707639473261651</v>
      </c>
    </row>
    <row r="1720" spans="1:31" x14ac:dyDescent="0.25">
      <c r="A1720" t="str">
        <v>8/26/14</v>
      </c>
      <c r="B1720">
        <v>25.9</v>
      </c>
      <c r="C1720">
        <v>26</v>
      </c>
      <c r="D1720" s="1">
        <v>25.85</v>
      </c>
      <c r="E1720">
        <v>25.9</v>
      </c>
      <c r="F1720">
        <v>25.9</v>
      </c>
      <c r="G1720">
        <v>0.57983067107807318</v>
      </c>
      <c r="H1720">
        <v>25.88</v>
      </c>
      <c r="I1720">
        <v>25.720832999999999</v>
      </c>
      <c r="J1720">
        <v>25.61</v>
      </c>
      <c r="K1720">
        <v>25.555</v>
      </c>
      <c r="L1720">
        <v>25.40577</v>
      </c>
      <c r="M1720">
        <v>69.366844</v>
      </c>
      <c r="N1720" s="1">
        <f>-100*(_xll.FDS($A$1,"P_PRICE_HIGH("&amp;A1720&amp;","&amp;A1720&amp;"-14D,,,,""PRICE"",""INTRA"")") - B1720)/(_xll.FDS($A$1,"P_PRICE_HIGH("&amp;A1720&amp;","&amp;A1720&amp;"-14D,,,,""PRICE"",""INTRA"")") - _xll.FDS($A$1,"P_PRICE_LOW("&amp;A1720&amp;","&amp;A1720&amp;"-14D,,,,""PRICE"",""INTRA"")"))</f>
        <v>-2396.5539853454102</v>
      </c>
      <c r="O1720">
        <v>-348</v>
      </c>
      <c r="P1720">
        <v>1.394028788129323</v>
      </c>
      <c r="Q1720">
        <v>1.3346001725170831</v>
      </c>
      <c r="R1720">
        <v>9.3004957341688304</v>
      </c>
      <c r="S1720">
        <v>8.9809718198062871</v>
      </c>
      <c r="T1720">
        <v>13.146250218756419</v>
      </c>
      <c r="U1720">
        <v>13.13232822230048</v>
      </c>
      <c r="V1720">
        <v>3.49400808853449</v>
      </c>
      <c r="W1720">
        <v>3.6244154143541181</v>
      </c>
      <c r="X1720">
        <v>23.55783926690421</v>
      </c>
      <c r="Y1720">
        <v>39.093055159278912</v>
      </c>
      <c r="Z1720">
        <v>1.178265891614283</v>
      </c>
      <c r="AA1720">
        <v>8.9645626714155391</v>
      </c>
      <c r="AB1720">
        <v>3.776868217590041</v>
      </c>
      <c r="AC1720">
        <v>10.792779360636491</v>
      </c>
      <c r="AD1720">
        <v>11.04663706805318</v>
      </c>
      <c r="AE1720">
        <v>71.64971698401439</v>
      </c>
    </row>
    <row r="1721" spans="1:31" x14ac:dyDescent="0.25">
      <c r="A1721" t="str">
        <v>8/27/14</v>
      </c>
      <c r="B1721">
        <v>25.7</v>
      </c>
      <c r="C1721">
        <v>26</v>
      </c>
      <c r="D1721" s="1">
        <v>25.6</v>
      </c>
      <c r="E1721">
        <v>25.7</v>
      </c>
      <c r="F1721">
        <v>25.7</v>
      </c>
      <c r="G1721">
        <v>0.60002457896742001</v>
      </c>
      <c r="H1721">
        <v>25.84</v>
      </c>
      <c r="I1721">
        <v>25.745832</v>
      </c>
      <c r="J1721">
        <v>25.636666999999999</v>
      </c>
      <c r="K1721">
        <v>25.565000000000001</v>
      </c>
      <c r="L1721">
        <v>25.45</v>
      </c>
      <c r="M1721">
        <v>60.984848</v>
      </c>
      <c r="N1721" s="1">
        <f>-100*(_xll.FDS($A$1,"P_PRICE_HIGH("&amp;A1721&amp;","&amp;A1721&amp;"-14D,,,,""PRICE"",""INTRA"")") - B1721)/(_xll.FDS($A$1,"P_PRICE_HIGH("&amp;A1721&amp;","&amp;A1721&amp;"-14D,,,,""PRICE"",""INTRA"")") - _xll.FDS($A$1,"P_PRICE_LOW("&amp;A1721&amp;","&amp;A1721&amp;"-14D,,,,""PRICE"",""INTRA"")"))</f>
        <v>-2396.5729925966766</v>
      </c>
      <c r="O1721">
        <v>-365</v>
      </c>
      <c r="P1721">
        <v>1.387502546010456</v>
      </c>
      <c r="Q1721">
        <v>1.324615198478283</v>
      </c>
      <c r="R1721">
        <v>9.2826379440801752</v>
      </c>
      <c r="S1721">
        <v>8.9374695706590046</v>
      </c>
      <c r="T1721">
        <v>13.1212605770222</v>
      </c>
      <c r="U1721">
        <v>13.083288235915401</v>
      </c>
      <c r="V1721">
        <v>3.5075653360668788</v>
      </c>
      <c r="W1721">
        <v>3.648681036556062</v>
      </c>
      <c r="X1721">
        <v>22.893492717434668</v>
      </c>
      <c r="Y1721">
        <v>39.091985577917882</v>
      </c>
      <c r="Z1721">
        <v>1.235517281583751</v>
      </c>
      <c r="AA1721">
        <v>9.2488309268322482</v>
      </c>
      <c r="AB1721">
        <v>3.7374331889549781</v>
      </c>
      <c r="AC1721">
        <v>10.720657293645299</v>
      </c>
      <c r="AD1721">
        <v>10.997298788689021</v>
      </c>
      <c r="AE1721">
        <v>71.748690262690602</v>
      </c>
    </row>
    <row r="1722" spans="1:31" x14ac:dyDescent="0.25">
      <c r="A1722" t="str">
        <v>8/28/14</v>
      </c>
      <c r="B1722">
        <v>25.55</v>
      </c>
      <c r="C1722">
        <v>25.85</v>
      </c>
      <c r="D1722" s="1">
        <v>25.4</v>
      </c>
      <c r="E1722">
        <v>25.5</v>
      </c>
      <c r="F1722">
        <v>25.5</v>
      </c>
      <c r="G1722">
        <v>0.61453297643476801</v>
      </c>
      <c r="H1722">
        <v>25.79</v>
      </c>
      <c r="I1722">
        <v>25.758333</v>
      </c>
      <c r="J1722">
        <v>25.663333999999999</v>
      </c>
      <c r="K1722">
        <v>25.565000000000001</v>
      </c>
      <c r="L1722">
        <v>25.482693000000001</v>
      </c>
      <c r="M1722">
        <v>55.562089999999998</v>
      </c>
      <c r="N1722" s="1">
        <f>-100*(_xll.FDS($A$1,"P_PRICE_HIGH("&amp;A1722&amp;","&amp;A1722&amp;"-14D,,,,""PRICE"",""INTRA"")") - B1722)/(_xll.FDS($A$1,"P_PRICE_HIGH("&amp;A1722&amp;","&amp;A1722&amp;"-14D,,,,""PRICE"",""INTRA"")") - _xll.FDS($A$1,"P_PRICE_LOW("&amp;A1722&amp;","&amp;A1722&amp;"-14D,,,,""PRICE"",""INTRA"")"))</f>
        <v>-2396.5872480351263</v>
      </c>
      <c r="O1722">
        <v>-405</v>
      </c>
      <c r="P1722">
        <v>1.381086974620978</v>
      </c>
      <c r="Q1722">
        <v>1.314876469985176</v>
      </c>
      <c r="R1722">
        <v>9.2518655747253646</v>
      </c>
      <c r="S1722">
        <v>8.8709124040015954</v>
      </c>
      <c r="T1722">
        <v>13.063213407036571</v>
      </c>
      <c r="U1722">
        <v>13.0256200522228</v>
      </c>
      <c r="V1722">
        <v>3.5214603757704701</v>
      </c>
      <c r="W1722">
        <v>3.6726492154036379</v>
      </c>
      <c r="X1722">
        <v>6.8162715165401941</v>
      </c>
      <c r="Y1722">
        <v>39.051076554041799</v>
      </c>
      <c r="Z1722">
        <v>1.126768486300409</v>
      </c>
      <c r="AA1722">
        <v>9.4404128291748801</v>
      </c>
      <c r="AB1722">
        <v>3.594805403948008</v>
      </c>
      <c r="AC1722">
        <v>10.639291530810871</v>
      </c>
      <c r="AD1722">
        <v>10.936690838188889</v>
      </c>
      <c r="AE1722">
        <v>72.081906211076046</v>
      </c>
    </row>
    <row r="1723" spans="1:31" x14ac:dyDescent="0.25">
      <c r="A1723" t="str">
        <v>8/29/14</v>
      </c>
      <c r="B1723">
        <v>25.55</v>
      </c>
      <c r="C1723">
        <v>25.6</v>
      </c>
      <c r="D1723" s="1">
        <v>25.4</v>
      </c>
      <c r="E1723">
        <v>25.55</v>
      </c>
      <c r="F1723">
        <v>25.55</v>
      </c>
      <c r="G1723">
        <v>0.54823103621926228</v>
      </c>
      <c r="H1723">
        <v>25.73</v>
      </c>
      <c r="I1723">
        <v>25.75</v>
      </c>
      <c r="J1723">
        <v>25.696667000000001</v>
      </c>
      <c r="K1723">
        <v>25.58</v>
      </c>
      <c r="L1723">
        <v>25.511538000000002</v>
      </c>
      <c r="M1723">
        <v>55.562089999999998</v>
      </c>
      <c r="N1723" s="1">
        <f>-100*(_xll.FDS($A$1,"P_PRICE_HIGH("&amp;A1723&amp;","&amp;A1723&amp;"-14D,,,,""PRICE"",""INTRA"")") - B1723)/(_xll.FDS($A$1,"P_PRICE_HIGH("&amp;A1723&amp;","&amp;A1723&amp;"-14D,,,,""PRICE"",""INTRA"")") - _xll.FDS($A$1,"P_PRICE_LOW("&amp;A1723&amp;","&amp;A1723&amp;"-14D,,,,""PRICE"",""INTRA"")"))</f>
        <v>-3352.7813970803336</v>
      </c>
      <c r="O1723">
        <v>-415</v>
      </c>
      <c r="P1723">
        <v>1.3804160467847419</v>
      </c>
      <c r="Q1723">
        <v>1.3140328732430191</v>
      </c>
      <c r="R1723">
        <v>9.2512949807504121</v>
      </c>
      <c r="S1723">
        <v>8.8576369656838878</v>
      </c>
      <c r="T1723">
        <v>13.03296447653352</v>
      </c>
      <c r="U1723">
        <v>12.93531414104535</v>
      </c>
      <c r="V1723">
        <v>3.5212558691932041</v>
      </c>
      <c r="W1723">
        <v>3.6739483617900959</v>
      </c>
      <c r="X1723">
        <v>33.617168343699383</v>
      </c>
      <c r="Y1723">
        <v>39.020349795143268</v>
      </c>
      <c r="Z1723">
        <v>1.293925738786518</v>
      </c>
      <c r="AA1723">
        <v>9.7872862142073931</v>
      </c>
      <c r="AB1723">
        <v>3.6228261933395669</v>
      </c>
      <c r="AC1723">
        <v>10.627201306479099</v>
      </c>
      <c r="AD1723">
        <v>10.930095414711721</v>
      </c>
      <c r="AE1723">
        <v>71.998293944171792</v>
      </c>
    </row>
    <row r="1724" spans="1:31" x14ac:dyDescent="0.25">
      <c r="A1724" t="str">
        <v>9/01/14</v>
      </c>
      <c r="B1724">
        <v>25.5</v>
      </c>
      <c r="C1724">
        <v>25.7</v>
      </c>
      <c r="D1724" s="1">
        <v>25.45</v>
      </c>
      <c r="E1724">
        <v>25.55</v>
      </c>
      <c r="F1724">
        <v>25.55</v>
      </c>
      <c r="G1724">
        <v>0.54507744273874392</v>
      </c>
      <c r="H1724">
        <v>25.64</v>
      </c>
      <c r="I1724">
        <v>25.745832</v>
      </c>
      <c r="J1724">
        <v>25.703333000000001</v>
      </c>
      <c r="K1724">
        <v>25.587499999999999</v>
      </c>
      <c r="L1724">
        <v>25.532692000000001</v>
      </c>
      <c r="M1724">
        <v>53.715603000000002</v>
      </c>
      <c r="N1724" s="1">
        <f>-100*(_xll.FDS($A$1,"P_PRICE_HIGH("&amp;A1724&amp;","&amp;A1724&amp;"-14D,,,,""PRICE"",""INTRA"")") - B1724)/(_xll.FDS($A$1,"P_PRICE_HIGH("&amp;A1724&amp;","&amp;A1724&amp;"-14D,,,,""PRICE"",""INTRA"")") - _xll.FDS($A$1,"P_PRICE_LOW("&amp;A1724&amp;","&amp;A1724&amp;"-14D,,,,""PRICE"",""INTRA"")"))</f>
        <v>-3650.8179633436521</v>
      </c>
      <c r="O1724">
        <v>-416</v>
      </c>
      <c r="P1724">
        <v>1.3814952314596189</v>
      </c>
      <c r="Q1724">
        <v>1.3145849021535569</v>
      </c>
      <c r="R1724">
        <v>9.2774544778488135</v>
      </c>
      <c r="S1724">
        <v>8.8744813334871608</v>
      </c>
      <c r="T1724">
        <v>13.03913182405258</v>
      </c>
      <c r="U1724">
        <v>12.93429399134541</v>
      </c>
      <c r="V1724">
        <v>3.519431260631527</v>
      </c>
      <c r="W1724">
        <v>3.674998772462013</v>
      </c>
      <c r="X1724">
        <v>25.545590358505169</v>
      </c>
      <c r="Y1724">
        <v>39.075166722541908</v>
      </c>
      <c r="Z1724">
        <v>1.4266149716219581</v>
      </c>
      <c r="AA1724">
        <v>9.7470028090573404</v>
      </c>
      <c r="AB1724">
        <v>3.507150954074608</v>
      </c>
      <c r="AC1724">
        <v>10.638828761079671</v>
      </c>
      <c r="AD1724">
        <v>10.933569499273091</v>
      </c>
      <c r="AE1724">
        <v>71.90273214070946</v>
      </c>
    </row>
    <row r="1725" spans="1:31" x14ac:dyDescent="0.25">
      <c r="A1725" t="str">
        <v>9/02/14</v>
      </c>
      <c r="B1725">
        <v>25.55</v>
      </c>
      <c r="C1725">
        <v>25.6</v>
      </c>
      <c r="D1725" s="1">
        <v>25.35</v>
      </c>
      <c r="E1725">
        <v>25.55</v>
      </c>
      <c r="F1725">
        <v>25.55</v>
      </c>
      <c r="G1725">
        <v>0.5435520845069125</v>
      </c>
      <c r="H1725">
        <v>25.57</v>
      </c>
      <c r="I1725">
        <v>25.733333999999999</v>
      </c>
      <c r="J1725">
        <v>25.713332999999999</v>
      </c>
      <c r="K1725">
        <v>25.6</v>
      </c>
      <c r="L1725">
        <v>25.55</v>
      </c>
      <c r="M1725">
        <v>55.31485</v>
      </c>
      <c r="N1725" s="1">
        <f>-100*(_xll.FDS($A$1,"P_PRICE_HIGH("&amp;A1725&amp;","&amp;A1725&amp;"-14D,,,,""PRICE"",""INTRA"")") - B1725)/(_xll.FDS($A$1,"P_PRICE_HIGH("&amp;A1725&amp;","&amp;A1725&amp;"-14D,,,,""PRICE"",""INTRA"")") - _xll.FDS($A$1,"P_PRICE_LOW("&amp;A1725&amp;","&amp;A1725&amp;"-14D,,,,""PRICE"",""INTRA"")"))</f>
        <v>-3781.1479465611069</v>
      </c>
      <c r="O1725">
        <v>-411</v>
      </c>
      <c r="P1725">
        <v>1.381310137383891</v>
      </c>
      <c r="Q1725">
        <v>1.3138233570882081</v>
      </c>
      <c r="R1725">
        <v>9.2939675971709388</v>
      </c>
      <c r="S1725">
        <v>8.891891813800747</v>
      </c>
      <c r="T1725">
        <v>13.08687229912503</v>
      </c>
      <c r="U1725">
        <v>12.992639633988761</v>
      </c>
      <c r="V1725">
        <v>3.5178349579711781</v>
      </c>
      <c r="W1725">
        <v>3.673972989578616</v>
      </c>
      <c r="X1725">
        <v>29.59044304978816</v>
      </c>
      <c r="Y1725">
        <v>39.075598140177178</v>
      </c>
      <c r="Z1725">
        <v>1.3927436735387979</v>
      </c>
      <c r="AA1725">
        <v>10.072522692748411</v>
      </c>
      <c r="AB1725">
        <v>3.5104580393297251</v>
      </c>
      <c r="AC1725">
        <v>10.641906994944639</v>
      </c>
      <c r="AD1725">
        <v>10.936134656146701</v>
      </c>
      <c r="AE1725">
        <v>72.029735972900824</v>
      </c>
    </row>
    <row r="1726" spans="1:31" x14ac:dyDescent="0.25">
      <c r="A1726" t="str">
        <v>9/03/14</v>
      </c>
      <c r="B1726">
        <v>26.15</v>
      </c>
      <c r="C1726">
        <v>26.15</v>
      </c>
      <c r="D1726" s="1">
        <v>25.5</v>
      </c>
      <c r="E1726">
        <v>26.15</v>
      </c>
      <c r="F1726">
        <v>26.15</v>
      </c>
      <c r="G1726">
        <v>0.74352701540479926</v>
      </c>
      <c r="H1726">
        <v>25.66</v>
      </c>
      <c r="I1726">
        <v>25.770834000000001</v>
      </c>
      <c r="J1726">
        <v>25.746666000000001</v>
      </c>
      <c r="K1726">
        <v>25.642499999999998</v>
      </c>
      <c r="L1726">
        <v>25.580769</v>
      </c>
      <c r="M1726">
        <v>69.10866</v>
      </c>
      <c r="N1726" s="1">
        <f>-100*(_xll.FDS($A$1,"P_PRICE_HIGH("&amp;A1726&amp;","&amp;A1726&amp;"-14D,,,,""PRICE"",""INTRA"")") - B1726)/(_xll.FDS($A$1,"P_PRICE_HIGH("&amp;A1726&amp;","&amp;A1726&amp;"-14D,,,,""PRICE"",""INTRA"")") - _xll.FDS($A$1,"P_PRICE_LOW("&amp;A1726&amp;","&amp;A1726&amp;"-14D,,,,""PRICE"",""INTRA"")"))</f>
        <v>-3378.0206427837034</v>
      </c>
      <c r="O1726">
        <v>-372</v>
      </c>
      <c r="P1726">
        <v>1.401913221295028</v>
      </c>
      <c r="Q1726">
        <v>1.3425161555572309</v>
      </c>
      <c r="R1726">
        <v>9.4364687361924879</v>
      </c>
      <c r="S1726">
        <v>9.1036365926287601</v>
      </c>
      <c r="T1726">
        <v>13.23690211771758</v>
      </c>
      <c r="U1726">
        <v>13.182772841521491</v>
      </c>
      <c r="V1726">
        <v>3.466856979429032</v>
      </c>
      <c r="W1726">
        <v>3.5966921581990521</v>
      </c>
      <c r="X1726">
        <v>94.237728243610135</v>
      </c>
      <c r="Y1726">
        <v>39.09562322699913</v>
      </c>
      <c r="Z1726">
        <v>1.512252476614854</v>
      </c>
      <c r="AA1726">
        <v>9.5972656200176161</v>
      </c>
      <c r="AB1726">
        <v>3.473686166743986</v>
      </c>
      <c r="AC1726">
        <v>10.876084981017661</v>
      </c>
      <c r="AD1726">
        <v>11.09619194938138</v>
      </c>
      <c r="AE1726">
        <v>71.821480377009166</v>
      </c>
    </row>
    <row r="1727" spans="1:31" x14ac:dyDescent="0.25">
      <c r="A1727" t="str">
        <v>9/04/14</v>
      </c>
      <c r="B1727">
        <v>26.1</v>
      </c>
      <c r="C1727">
        <v>26.2</v>
      </c>
      <c r="D1727" s="1">
        <v>26</v>
      </c>
      <c r="E1727">
        <v>26.15</v>
      </c>
      <c r="F1727">
        <v>26.15</v>
      </c>
      <c r="G1727">
        <v>0.72712313639225901</v>
      </c>
      <c r="H1727">
        <v>25.77</v>
      </c>
      <c r="I1727">
        <v>25.791665999999999</v>
      </c>
      <c r="J1727">
        <v>25.783332999999999</v>
      </c>
      <c r="K1727">
        <v>25.69</v>
      </c>
      <c r="L1727">
        <v>25.603846000000001</v>
      </c>
      <c r="M1727">
        <v>67.245760000000004</v>
      </c>
      <c r="N1727" s="1">
        <f>-100*(_xll.FDS($A$1,"P_PRICE_HIGH("&amp;A1727&amp;","&amp;A1727&amp;"-14D,,,,""PRICE"",""INTRA"")") - B1727)/(_xll.FDS($A$1,"P_PRICE_HIGH("&amp;A1727&amp;","&amp;A1727&amp;"-14D,,,,""PRICE"",""INTRA"")") - _xll.FDS($A$1,"P_PRICE_LOW("&amp;A1727&amp;","&amp;A1727&amp;"-14D,,,,""PRICE"",""INTRA"")"))</f>
        <v>-3220.4486812837622</v>
      </c>
      <c r="O1727">
        <v>-360</v>
      </c>
      <c r="P1727">
        <v>1.4008224838291921</v>
      </c>
      <c r="Q1727">
        <v>1.3403662438942849</v>
      </c>
      <c r="R1727">
        <v>9.4277847441931435</v>
      </c>
      <c r="S1727">
        <v>9.086066307185785</v>
      </c>
      <c r="T1727">
        <v>13.221227148037141</v>
      </c>
      <c r="U1727">
        <v>13.139793876853039</v>
      </c>
      <c r="V1727">
        <v>3.4690249952664729</v>
      </c>
      <c r="W1727">
        <v>3.600991604470908</v>
      </c>
      <c r="X1727">
        <v>80.234687542296328</v>
      </c>
      <c r="Y1727">
        <v>39.079396425850433</v>
      </c>
      <c r="Z1727">
        <v>1.4526608929081071</v>
      </c>
      <c r="AA1727">
        <v>9.7539056810201288</v>
      </c>
      <c r="AB1727">
        <v>3.491000105790683</v>
      </c>
      <c r="AC1727">
        <v>10.85857660449728</v>
      </c>
      <c r="AD1727">
        <v>11.085885110597561</v>
      </c>
      <c r="AE1727">
        <v>71.797062594093433</v>
      </c>
    </row>
    <row r="1728" spans="1:31" x14ac:dyDescent="0.25">
      <c r="A1728" t="str">
        <v>9/05/14</v>
      </c>
      <c r="B1728">
        <v>26.05</v>
      </c>
      <c r="C1728">
        <v>26.1</v>
      </c>
      <c r="D1728" s="1">
        <v>25.95</v>
      </c>
      <c r="E1728">
        <v>26.05</v>
      </c>
      <c r="F1728">
        <v>26.05</v>
      </c>
      <c r="G1728">
        <v>0.7198222745473426</v>
      </c>
      <c r="H1728">
        <v>25.87</v>
      </c>
      <c r="I1728">
        <v>25.804167</v>
      </c>
      <c r="J1728">
        <v>25.806667000000001</v>
      </c>
      <c r="K1728">
        <v>25.74</v>
      </c>
      <c r="L1728">
        <v>25.623076999999999</v>
      </c>
      <c r="M1728">
        <v>65.348709999999997</v>
      </c>
      <c r="N1728" s="1">
        <f>-100*(_xll.FDS($A$1,"P_PRICE_HIGH("&amp;A1728&amp;","&amp;A1728&amp;"-14D,,,,""PRICE"",""INTRA"")") - B1728)/(_xll.FDS($A$1,"P_PRICE_HIGH("&amp;A1728&amp;","&amp;A1728&amp;"-14D,,,,""PRICE"",""INTRA"")") - _xll.FDS($A$1,"P_PRICE_LOW("&amp;A1728&amp;","&amp;A1728&amp;"-14D,,,,""PRICE"",""INTRA"")"))</f>
        <v>-3220.455036542739</v>
      </c>
      <c r="O1728">
        <v>-383</v>
      </c>
      <c r="P1728">
        <v>1.399116258522386</v>
      </c>
      <c r="Q1728">
        <v>1.337607691669872</v>
      </c>
      <c r="R1728">
        <v>9.425660774218354</v>
      </c>
      <c r="S1728">
        <v>9.0491659294930198</v>
      </c>
      <c r="T1728">
        <v>13.205063182171781</v>
      </c>
      <c r="U1728">
        <v>13.106789076833341</v>
      </c>
      <c r="V1728">
        <v>3.473001102713186</v>
      </c>
      <c r="W1728">
        <v>3.6088211910762058</v>
      </c>
      <c r="X1728">
        <v>66.365766169491735</v>
      </c>
      <c r="Y1728">
        <v>39.10389670539027</v>
      </c>
      <c r="Z1728">
        <v>1.388724003140275</v>
      </c>
      <c r="AA1728">
        <v>9.7416047383516844</v>
      </c>
      <c r="AB1728">
        <v>3.4022842259841788</v>
      </c>
      <c r="AC1728">
        <v>10.841635772188949</v>
      </c>
      <c r="AD1728">
        <v>11.07069828435632</v>
      </c>
      <c r="AE1728">
        <v>71.949445110889471</v>
      </c>
    </row>
    <row r="1729" spans="1:31" x14ac:dyDescent="0.25">
      <c r="A1729" t="str">
        <v>9/08/14</v>
      </c>
      <c r="B1729">
        <v>26</v>
      </c>
      <c r="C1729">
        <v>26.05</v>
      </c>
      <c r="D1729" s="1">
        <v>25.85</v>
      </c>
      <c r="E1729">
        <v>26</v>
      </c>
      <c r="F1729">
        <v>26</v>
      </c>
      <c r="G1729">
        <v>0.66688518734927671</v>
      </c>
      <c r="H1729">
        <v>25.97</v>
      </c>
      <c r="I1729">
        <v>25.820833</v>
      </c>
      <c r="J1729">
        <v>25.826665999999999</v>
      </c>
      <c r="K1729">
        <v>25.77</v>
      </c>
      <c r="L1729">
        <v>25.651921999999999</v>
      </c>
      <c r="M1729">
        <v>63.421906</v>
      </c>
      <c r="N1729" s="1">
        <f>-100*(_xll.FDS($A$1,"P_PRICE_HIGH("&amp;A1729&amp;","&amp;A1729&amp;"-14D,,,,""PRICE"",""INTRA"")") - B1729)/(_xll.FDS($A$1,"P_PRICE_HIGH("&amp;A1729&amp;","&amp;A1729&amp;"-14D,,,,""PRICE"",""INTRA"")") - _xll.FDS($A$1,"P_PRICE_LOW("&amp;A1729&amp;","&amp;A1729&amp;"-14D,,,,""PRICE"",""INTRA"")"))</f>
        <v>-3220.4613918017158</v>
      </c>
      <c r="O1729">
        <v>-382</v>
      </c>
      <c r="P1729">
        <v>1.400144580110571</v>
      </c>
      <c r="Q1729">
        <v>1.3374559222499001</v>
      </c>
      <c r="R1729">
        <v>9.4245031386111897</v>
      </c>
      <c r="S1729">
        <v>9.0056876806412323</v>
      </c>
      <c r="T1729">
        <v>13.202948320659321</v>
      </c>
      <c r="U1729">
        <v>13.068877050144771</v>
      </c>
      <c r="V1729">
        <v>3.4698367981291529</v>
      </c>
      <c r="W1729">
        <v>3.6106599506840151</v>
      </c>
      <c r="X1729">
        <v>24.473346416114051</v>
      </c>
      <c r="Y1729">
        <v>39.019227708840987</v>
      </c>
      <c r="Z1729">
        <v>1.218583728688021</v>
      </c>
      <c r="AA1729">
        <v>9.7521946874635823</v>
      </c>
      <c r="AB1729">
        <v>3.3634169407962702</v>
      </c>
      <c r="AC1729">
        <v>10.8125749008524</v>
      </c>
      <c r="AD1729">
        <v>11.05089895236355</v>
      </c>
      <c r="AE1729">
        <v>72.021637606454917</v>
      </c>
    </row>
    <row r="1730" spans="1:31" x14ac:dyDescent="0.25">
      <c r="A1730" t="str">
        <v>9/10/14</v>
      </c>
      <c r="B1730">
        <v>25.55</v>
      </c>
      <c r="C1730">
        <v>25.85</v>
      </c>
      <c r="D1730" s="1">
        <v>25.45</v>
      </c>
      <c r="E1730">
        <v>25.55</v>
      </c>
      <c r="F1730">
        <v>25.55</v>
      </c>
      <c r="G1730">
        <v>0.7865128423307961</v>
      </c>
      <c r="H1730">
        <v>25.97</v>
      </c>
      <c r="I1730">
        <v>25.795833999999999</v>
      </c>
      <c r="J1730">
        <v>25.806667000000001</v>
      </c>
      <c r="K1730">
        <v>25.7775</v>
      </c>
      <c r="L1730">
        <v>25.659614999999999</v>
      </c>
      <c r="M1730">
        <v>49.32573</v>
      </c>
      <c r="N1730" s="1">
        <f>-100*(_xll.FDS($A$1,"P_PRICE_HIGH("&amp;A1730&amp;","&amp;A1730&amp;"-14D,,,,""PRICE"",""INTRA"")") - B1730)/(_xll.FDS($A$1,"P_PRICE_HIGH("&amp;A1730&amp;","&amp;A1730&amp;"-14D,,,,""PRICE"",""INTRA"")") - _xll.FDS($A$1,"P_PRICE_LOW("&amp;A1730&amp;","&amp;A1730&amp;"-14D,,,,""PRICE"",""INTRA"")"))</f>
        <v>-3220.5185891325073</v>
      </c>
      <c r="O1730">
        <v>-428</v>
      </c>
      <c r="P1730">
        <v>1.380670650555891</v>
      </c>
      <c r="Q1730">
        <v>1.309774504955264</v>
      </c>
      <c r="R1730">
        <v>9.2617612989168308</v>
      </c>
      <c r="S1730">
        <v>8.7711172455471793</v>
      </c>
      <c r="T1730">
        <v>13.019561145359701</v>
      </c>
      <c r="U1730">
        <v>12.80612056018715</v>
      </c>
      <c r="V1730">
        <v>3.5177536422457631</v>
      </c>
      <c r="W1730">
        <v>3.68643497446774</v>
      </c>
      <c r="X1730">
        <v>0</v>
      </c>
      <c r="Y1730">
        <v>39.029748082032668</v>
      </c>
      <c r="Z1730">
        <v>1.332235653335587</v>
      </c>
      <c r="AA1730">
        <v>10.19272782721962</v>
      </c>
      <c r="AB1730">
        <v>3.358732441143744</v>
      </c>
      <c r="AC1730">
        <v>10.59311060238872</v>
      </c>
      <c r="AD1730">
        <v>10.896592467586681</v>
      </c>
      <c r="AE1730">
        <v>72.259787209084777</v>
      </c>
    </row>
    <row r="1731" spans="1:31" x14ac:dyDescent="0.25">
      <c r="A1731" t="str">
        <v>9/11/14</v>
      </c>
      <c r="B1731">
        <v>25.55</v>
      </c>
      <c r="C1731">
        <v>25.6</v>
      </c>
      <c r="D1731" s="1">
        <v>25.4</v>
      </c>
      <c r="E1731">
        <v>25.5</v>
      </c>
      <c r="F1731">
        <v>25.5</v>
      </c>
      <c r="G1731">
        <v>0.75407161548115298</v>
      </c>
      <c r="H1731">
        <v>25.85</v>
      </c>
      <c r="I1731">
        <v>25.762499999999999</v>
      </c>
      <c r="J1731">
        <v>25.783332999999999</v>
      </c>
      <c r="K1731">
        <v>25.772500000000001</v>
      </c>
      <c r="L1731">
        <v>25.669231</v>
      </c>
      <c r="M1731">
        <v>49.32573</v>
      </c>
      <c r="N1731" s="1">
        <f>-100*(_xll.FDS($A$1,"P_PRICE_HIGH("&amp;A1731&amp;","&amp;A1731&amp;"-14D,,,,""PRICE"",""INTRA"")") - B1731)/(_xll.FDS($A$1,"P_PRICE_HIGH("&amp;A1731&amp;","&amp;A1731&amp;"-14D,,,,""PRICE"",""INTRA"")") - _xll.FDS($A$1,"P_PRICE_LOW("&amp;A1731&amp;","&amp;A1731&amp;"-14D,,,,""PRICE"",""INTRA"")"))</f>
        <v>-3220.5185891325073</v>
      </c>
      <c r="O1731">
        <v>-443</v>
      </c>
      <c r="P1731">
        <v>1.3795352312990441</v>
      </c>
      <c r="Q1731">
        <v>1.307819957172373</v>
      </c>
      <c r="R1731">
        <v>9.2425716517360375</v>
      </c>
      <c r="S1731">
        <v>8.7400272342188785</v>
      </c>
      <c r="T1731">
        <v>13.013271018000991</v>
      </c>
      <c r="U1731">
        <v>12.793906916434571</v>
      </c>
      <c r="V1731">
        <v>3.5203797779899841</v>
      </c>
      <c r="W1731">
        <v>3.691757042567513</v>
      </c>
      <c r="X1731">
        <v>11.35785806091687</v>
      </c>
      <c r="Y1731">
        <v>39.042226320292023</v>
      </c>
      <c r="Z1731">
        <v>1.3220528066008379</v>
      </c>
      <c r="AA1731">
        <v>10.21344228142863</v>
      </c>
      <c r="AB1731">
        <v>3.3154117238530292</v>
      </c>
      <c r="AC1731">
        <v>10.581125202694841</v>
      </c>
      <c r="AD1731">
        <v>10.88604035878838</v>
      </c>
      <c r="AE1731">
        <v>72.496141821010468</v>
      </c>
    </row>
    <row r="1732" spans="1:31" x14ac:dyDescent="0.25">
      <c r="A1732" t="str">
        <v>9/12/14</v>
      </c>
      <c r="B1732">
        <v>25.45</v>
      </c>
      <c r="C1732">
        <v>25.55</v>
      </c>
      <c r="D1732" s="1">
        <v>25.3</v>
      </c>
      <c r="E1732">
        <v>25.5</v>
      </c>
      <c r="F1732">
        <v>25.5</v>
      </c>
      <c r="G1732">
        <v>0.7541112154278099</v>
      </c>
      <c r="H1732">
        <v>25.72</v>
      </c>
      <c r="I1732">
        <v>25.725000000000001</v>
      </c>
      <c r="J1732">
        <v>25.76</v>
      </c>
      <c r="K1732">
        <v>25.767499999999998</v>
      </c>
      <c r="L1732">
        <v>25.675000000000001</v>
      </c>
      <c r="M1732">
        <v>46.653329999999997</v>
      </c>
      <c r="N1732" s="1">
        <f>-100*(_xll.FDS($A$1,"P_PRICE_HIGH("&amp;A1732&amp;","&amp;A1732&amp;"-14D,,,,""PRICE"",""INTRA"")") - B1732)/(_xll.FDS($A$1,"P_PRICE_HIGH("&amp;A1732&amp;","&amp;A1732&amp;"-14D,,,,""PRICE"",""INTRA"")") - _xll.FDS($A$1,"P_PRICE_LOW("&amp;A1732&amp;","&amp;A1732&amp;"-14D,,,,""PRICE"",""INTRA"")"))</f>
        <v>-2895.5853446699552</v>
      </c>
      <c r="O1732">
        <v>-467</v>
      </c>
      <c r="P1732">
        <v>1.3756600135611019</v>
      </c>
      <c r="Q1732">
        <v>1.3025817977461021</v>
      </c>
      <c r="R1732">
        <v>9.2248949331563264</v>
      </c>
      <c r="S1732">
        <v>8.7503651707279761</v>
      </c>
      <c r="T1732">
        <v>13.017560012036659</v>
      </c>
      <c r="U1732">
        <v>12.79699460895633</v>
      </c>
      <c r="V1732">
        <v>3.5299162794922401</v>
      </c>
      <c r="W1732">
        <v>3.701493374185215</v>
      </c>
      <c r="X1732">
        <v>19.329541521245211</v>
      </c>
      <c r="Y1732">
        <v>39.025594913705127</v>
      </c>
      <c r="Z1732">
        <v>1.3300282321260339</v>
      </c>
      <c r="AA1732">
        <v>10.562563017137959</v>
      </c>
      <c r="AB1732">
        <v>3.268890716639405</v>
      </c>
      <c r="AC1732">
        <v>10.54853813045748</v>
      </c>
      <c r="AD1732">
        <v>10.86051398770857</v>
      </c>
      <c r="AE1732">
        <v>72.557111765486894</v>
      </c>
    </row>
    <row r="1733" spans="1:31" x14ac:dyDescent="0.25">
      <c r="A1733" t="str">
        <v>9/15/14</v>
      </c>
      <c r="B1733">
        <v>25.25</v>
      </c>
      <c r="C1733">
        <v>25.4</v>
      </c>
      <c r="D1733" s="1">
        <v>25.15</v>
      </c>
      <c r="E1733">
        <v>25.25</v>
      </c>
      <c r="F1733">
        <v>25.25</v>
      </c>
      <c r="G1733">
        <v>0.75868520131287431</v>
      </c>
      <c r="H1733">
        <v>25.56</v>
      </c>
      <c r="I1733">
        <v>25.6875</v>
      </c>
      <c r="J1733">
        <v>25.72</v>
      </c>
      <c r="K1733">
        <v>25.745000000000001</v>
      </c>
      <c r="L1733">
        <v>25.678846</v>
      </c>
      <c r="M1733">
        <v>41.778137000000001</v>
      </c>
      <c r="N1733" s="1">
        <f>-100*(_xll.FDS($A$1,"P_PRICE_HIGH("&amp;A1733&amp;","&amp;A1733&amp;"-14D,,,,""PRICE"",""INTRA"")") - B1733)/(_xll.FDS($A$1,"P_PRICE_HIGH("&amp;A1733&amp;","&amp;A1733&amp;"-14D,,,,""PRICE"",""INTRA"")") - _xll.FDS($A$1,"P_PRICE_LOW("&amp;A1733&amp;","&amp;A1733&amp;"-14D,,,,""PRICE"",""INTRA"")"))</f>
        <v>-2384.9295469733911</v>
      </c>
      <c r="O1733">
        <v>-506</v>
      </c>
      <c r="P1733">
        <v>1.3666639241763869</v>
      </c>
      <c r="Q1733">
        <v>1.289813370242465</v>
      </c>
      <c r="R1733">
        <v>9.1761581905013401</v>
      </c>
      <c r="S1733">
        <v>8.6705401802945943</v>
      </c>
      <c r="T1733">
        <v>12.98430246465907</v>
      </c>
      <c r="U1733">
        <v>12.73369654880589</v>
      </c>
      <c r="V1733">
        <v>3.5518406811985228</v>
      </c>
      <c r="W1733">
        <v>3.7381454919530079</v>
      </c>
      <c r="X1733">
        <v>1.613664116933244</v>
      </c>
      <c r="Y1733">
        <v>39.049863809088627</v>
      </c>
      <c r="Z1733">
        <v>0.67476414030425658</v>
      </c>
      <c r="AA1733">
        <v>10.95053070018637</v>
      </c>
      <c r="AB1733">
        <v>3.2186810625055839</v>
      </c>
      <c r="AC1733">
        <v>10.45146230524773</v>
      </c>
      <c r="AD1733">
        <v>10.78777950195639</v>
      </c>
      <c r="AE1733">
        <v>73.111404571137513</v>
      </c>
    </row>
    <row r="1734" spans="1:31" x14ac:dyDescent="0.25">
      <c r="A1734" t="str">
        <v>9/16/14</v>
      </c>
      <c r="B1734">
        <v>25.05</v>
      </c>
      <c r="C1734">
        <v>25.3</v>
      </c>
      <c r="D1734" s="1">
        <v>25</v>
      </c>
      <c r="E1734">
        <v>25.05</v>
      </c>
      <c r="F1734">
        <v>25.05</v>
      </c>
      <c r="G1734">
        <v>0.77448668439050095</v>
      </c>
      <c r="H1734">
        <v>25.37</v>
      </c>
      <c r="I1734">
        <v>25.645834000000001</v>
      </c>
      <c r="J1734">
        <v>25.66</v>
      </c>
      <c r="K1734">
        <v>25.712499999999999</v>
      </c>
      <c r="L1734">
        <v>25.678846</v>
      </c>
      <c r="M1734">
        <v>37.552146999999998</v>
      </c>
      <c r="N1734" s="1">
        <f>-100*(_xll.FDS($A$1,"P_PRICE_HIGH("&amp;A1734&amp;","&amp;A1734&amp;"-14D,,,,""PRICE"",""INTRA"")") - B1734)/(_xll.FDS($A$1,"P_PRICE_HIGH("&amp;A1734&amp;","&amp;A1734&amp;"-14D,,,,""PRICE"",""INTRA"")") - _xll.FDS($A$1,"P_PRICE_LOW("&amp;A1734&amp;","&amp;A1734&amp;"-14D,,,,""PRICE"",""INTRA"")"))</f>
        <v>-2034.5541119979428</v>
      </c>
      <c r="O1734">
        <v>-524</v>
      </c>
      <c r="P1734">
        <v>1.3576015751630071</v>
      </c>
      <c r="Q1734">
        <v>1.277529609127303</v>
      </c>
      <c r="R1734">
        <v>9.0882748891356613</v>
      </c>
      <c r="S1734">
        <v>8.5509239433377573</v>
      </c>
      <c r="T1734">
        <v>12.85762068848002</v>
      </c>
      <c r="U1734">
        <v>12.562310971522869</v>
      </c>
      <c r="V1734">
        <v>3.5743572309437979</v>
      </c>
      <c r="W1734">
        <v>3.7725948313739019</v>
      </c>
      <c r="X1734">
        <v>9.8382926178400449</v>
      </c>
      <c r="Y1734">
        <v>39.057639573072493</v>
      </c>
      <c r="Z1734">
        <v>0.63532302916155547</v>
      </c>
      <c r="AA1734">
        <v>11.009963345732031</v>
      </c>
      <c r="AB1734">
        <v>3.1940057848189101</v>
      </c>
      <c r="AC1734">
        <v>10.358020980570631</v>
      </c>
      <c r="AD1734">
        <v>10.718431819745661</v>
      </c>
      <c r="AE1734">
        <v>73.093787616933895</v>
      </c>
    </row>
    <row r="1735" spans="1:31" x14ac:dyDescent="0.25">
      <c r="A1735" t="str">
        <v>9/17/14</v>
      </c>
      <c r="B1735">
        <v>25.3</v>
      </c>
      <c r="C1735">
        <v>25.35</v>
      </c>
      <c r="D1735" s="1">
        <v>25.1</v>
      </c>
      <c r="E1735">
        <v>25.3</v>
      </c>
      <c r="F1735">
        <v>25.3</v>
      </c>
      <c r="G1735">
        <v>0.79937858808365514</v>
      </c>
      <c r="H1735">
        <v>25.32</v>
      </c>
      <c r="I1735">
        <v>25.625</v>
      </c>
      <c r="J1735">
        <v>25.62</v>
      </c>
      <c r="K1735">
        <v>25.684999999999999</v>
      </c>
      <c r="L1735">
        <v>25.675000000000001</v>
      </c>
      <c r="M1735">
        <v>45.036414999999998</v>
      </c>
      <c r="N1735" s="1">
        <f>-100*(_xll.FDS($A$1,"P_PRICE_HIGH("&amp;A1735&amp;","&amp;A1735&amp;"-14D,,,,""PRICE"",""INTRA"")") - B1735)/(_xll.FDS($A$1,"P_PRICE_HIGH("&amp;A1735&amp;","&amp;A1735&amp;"-14D,,,,""PRICE"",""INTRA"")") - _xll.FDS($A$1,"P_PRICE_LOW("&amp;A1735&amp;","&amp;A1735&amp;"-14D,,,,""PRICE"",""INTRA"")"))</f>
        <v>-2034.5340378037208</v>
      </c>
      <c r="O1735">
        <v>-500</v>
      </c>
      <c r="P1735">
        <v>1.366870273865066</v>
      </c>
      <c r="Q1735">
        <v>1.2897968794896619</v>
      </c>
      <c r="R1735">
        <v>9.1432177141397943</v>
      </c>
      <c r="S1735">
        <v>8.6244237367372314</v>
      </c>
      <c r="T1735">
        <v>12.91246203347297</v>
      </c>
      <c r="U1735">
        <v>12.629587379491889</v>
      </c>
      <c r="V1735">
        <v>3.549874615704645</v>
      </c>
      <c r="W1735">
        <v>3.7364690409952059</v>
      </c>
      <c r="X1735">
        <v>90.841602203957834</v>
      </c>
      <c r="Y1735">
        <v>39.060896515389942</v>
      </c>
      <c r="Z1735">
        <v>0.65961064138781289</v>
      </c>
      <c r="AA1735">
        <v>10.45886472743106</v>
      </c>
      <c r="AB1735">
        <v>3.161795459936108</v>
      </c>
      <c r="AC1735">
        <v>10.45894454718163</v>
      </c>
      <c r="AD1735">
        <v>10.789713142790919</v>
      </c>
      <c r="AE1735">
        <v>72.832967734226429</v>
      </c>
    </row>
    <row r="1736" spans="1:31" x14ac:dyDescent="0.25">
      <c r="A1736" t="str">
        <v>9/18/14</v>
      </c>
      <c r="B1736">
        <v>25.05</v>
      </c>
      <c r="C1736">
        <v>25.3</v>
      </c>
      <c r="D1736" s="1">
        <v>24.95</v>
      </c>
      <c r="E1736">
        <v>25.05</v>
      </c>
      <c r="F1736">
        <v>25.05</v>
      </c>
      <c r="G1736">
        <v>0.81964223125625768</v>
      </c>
      <c r="H1736">
        <v>25.22</v>
      </c>
      <c r="I1736">
        <v>25.587499999999999</v>
      </c>
      <c r="J1736">
        <v>25.576665999999999</v>
      </c>
      <c r="K1736">
        <v>25.642499999999998</v>
      </c>
      <c r="L1736">
        <v>25.661539999999999</v>
      </c>
      <c r="M1736">
        <v>39.888157</v>
      </c>
      <c r="N1736" s="1">
        <f>-100*(_xll.FDS($A$1,"P_PRICE_HIGH("&amp;A1736&amp;","&amp;A1736&amp;"-14D,,,,""PRICE"",""INTRA"")") - B1736)/(_xll.FDS($A$1,"P_PRICE_HIGH("&amp;A1736&amp;","&amp;A1736&amp;"-14D,,,,""PRICE"",""INTRA"")") - _xll.FDS($A$1,"P_PRICE_LOW("&amp;A1736&amp;","&amp;A1736&amp;"-14D,,,,""PRICE"",""INTRA"")"))</f>
        <v>-2011.825002977489</v>
      </c>
      <c r="O1736">
        <v>-540</v>
      </c>
      <c r="P1736">
        <v>1.3584440666919639</v>
      </c>
      <c r="Q1736">
        <v>1.2784086438073829</v>
      </c>
      <c r="R1736">
        <v>9.0806647393668278</v>
      </c>
      <c r="S1736">
        <v>8.5365083048851584</v>
      </c>
      <c r="T1736">
        <v>12.84800988390897</v>
      </c>
      <c r="U1736">
        <v>12.53463505104861</v>
      </c>
      <c r="V1736">
        <v>3.570765371038171</v>
      </c>
      <c r="W1736">
        <v>3.76852671517692</v>
      </c>
      <c r="X1736">
        <v>4.149383950657735</v>
      </c>
      <c r="Y1736">
        <v>39.052905809773563</v>
      </c>
      <c r="Z1736">
        <v>0.54426830661973846</v>
      </c>
      <c r="AA1736">
        <v>10.964325155380379</v>
      </c>
      <c r="AB1736">
        <v>3.158865944646633</v>
      </c>
      <c r="AC1736">
        <v>10.36782562037002</v>
      </c>
      <c r="AD1736">
        <v>10.722673792600331</v>
      </c>
      <c r="AE1736">
        <v>72.987866078055191</v>
      </c>
    </row>
    <row r="1737" spans="1:31" x14ac:dyDescent="0.25">
      <c r="A1737" t="str">
        <v>9/19/14</v>
      </c>
      <c r="B1737">
        <v>25.2</v>
      </c>
      <c r="C1737">
        <v>25.3</v>
      </c>
      <c r="D1737" s="1">
        <v>24.95</v>
      </c>
      <c r="E1737">
        <v>25.2</v>
      </c>
      <c r="F1737">
        <v>25.2</v>
      </c>
      <c r="G1737">
        <v>0.83512207078146106</v>
      </c>
      <c r="H1737">
        <v>25.17</v>
      </c>
      <c r="I1737">
        <v>25.558332</v>
      </c>
      <c r="J1737">
        <v>25.553332999999999</v>
      </c>
      <c r="K1737">
        <v>25.612500000000001</v>
      </c>
      <c r="L1737">
        <v>25.64423</v>
      </c>
      <c r="M1737">
        <v>44.022849999999998</v>
      </c>
      <c r="N1737" s="1">
        <f>-100*(_xll.FDS($A$1,"P_PRICE_HIGH("&amp;A1737&amp;","&amp;A1737&amp;"-14D,,,,""PRICE"",""INTRA"")") - B1737)/(_xll.FDS($A$1,"P_PRICE_HIGH("&amp;A1737&amp;","&amp;A1737&amp;"-14D,,,,""PRICE"",""INTRA"")") - _xll.FDS($A$1,"P_PRICE_LOW("&amp;A1737&amp;","&amp;A1737&amp;"-14D,,,,""PRICE"",""INTRA"")"))</f>
        <v>-2011.813093016792</v>
      </c>
      <c r="O1737">
        <v>-560</v>
      </c>
      <c r="P1737">
        <v>1.364491223027948</v>
      </c>
      <c r="Q1737">
        <v>1.286212368178755</v>
      </c>
      <c r="R1737">
        <v>9.1067965435247658</v>
      </c>
      <c r="S1737">
        <v>8.5675501727379384</v>
      </c>
      <c r="T1737">
        <v>12.88632907550328</v>
      </c>
      <c r="U1737">
        <v>12.58551459510592</v>
      </c>
      <c r="V1737">
        <v>3.5556843167183221</v>
      </c>
      <c r="W1737">
        <v>3.7461313966922791</v>
      </c>
      <c r="X1737">
        <v>22.682259092883811</v>
      </c>
      <c r="Y1737">
        <v>39.043278522036601</v>
      </c>
      <c r="Z1737">
        <v>0.5318192223707956</v>
      </c>
      <c r="AA1737">
        <v>10.785738424186579</v>
      </c>
      <c r="AB1737">
        <v>3.1704977076882752</v>
      </c>
      <c r="AC1737">
        <v>10.42720104231195</v>
      </c>
      <c r="AD1737">
        <v>10.766338130984661</v>
      </c>
      <c r="AE1737">
        <v>72.967825723735302</v>
      </c>
    </row>
    <row r="1738" spans="1:31" x14ac:dyDescent="0.25">
      <c r="A1738" t="str">
        <v>9/22/14</v>
      </c>
      <c r="B1738">
        <v>24.8</v>
      </c>
      <c r="C1738">
        <v>25.1</v>
      </c>
      <c r="D1738" s="1">
        <v>24.8</v>
      </c>
      <c r="E1738">
        <v>24.85</v>
      </c>
      <c r="F1738">
        <v>24.85</v>
      </c>
      <c r="G1738">
        <v>0.89415908277199729</v>
      </c>
      <c r="H1738">
        <v>25.08</v>
      </c>
      <c r="I1738">
        <v>25.445833</v>
      </c>
      <c r="J1738">
        <v>25.503333999999999</v>
      </c>
      <c r="K1738">
        <v>25.56</v>
      </c>
      <c r="L1738">
        <v>25.615385</v>
      </c>
      <c r="M1738">
        <v>36.761325999999997</v>
      </c>
      <c r="N1738" s="1">
        <f>-100*(_xll.FDS($A$1,"P_PRICE_HIGH("&amp;A1738&amp;","&amp;A1738&amp;"-14D,,,,""PRICE"",""INTRA"")") - B1738)/(_xll.FDS($A$1,"P_PRICE_HIGH("&amp;A1738&amp;","&amp;A1738&amp;"-14D,,,,""PRICE"",""INTRA"")") - _xll.FDS($A$1,"P_PRICE_LOW("&amp;A1738&amp;","&amp;A1738&amp;"-14D,,,,""PRICE"",""INTRA"")"))</f>
        <v>-1792.3434416314767</v>
      </c>
      <c r="O1738">
        <v>-599</v>
      </c>
      <c r="P1738">
        <v>1.349988998610399</v>
      </c>
      <c r="Q1738">
        <v>1.266770958285532</v>
      </c>
      <c r="R1738">
        <v>8.9844388250871869</v>
      </c>
      <c r="S1738">
        <v>8.4343217814418807</v>
      </c>
      <c r="T1738">
        <v>12.762584624728371</v>
      </c>
      <c r="U1738">
        <v>12.39738631171914</v>
      </c>
      <c r="V1738">
        <v>3.593989863419893</v>
      </c>
      <c r="W1738">
        <v>3.804910597173329</v>
      </c>
      <c r="X1738">
        <v>1.3798883146771079</v>
      </c>
      <c r="Y1738">
        <v>39.057053487431958</v>
      </c>
      <c r="Z1738">
        <v>0.71031765342336883</v>
      </c>
      <c r="AA1738">
        <v>10.69100539318276</v>
      </c>
      <c r="AB1738">
        <v>3.2114150914927588</v>
      </c>
      <c r="AC1738">
        <v>10.269721836089801</v>
      </c>
      <c r="AD1738">
        <v>10.650544093076491</v>
      </c>
      <c r="AE1738">
        <v>73.004966353610641</v>
      </c>
    </row>
    <row r="1739" spans="1:31" x14ac:dyDescent="0.25">
      <c r="A1739" t="str">
        <v>9/23/14</v>
      </c>
      <c r="B1739">
        <v>24.75</v>
      </c>
      <c r="C1739">
        <v>24.9</v>
      </c>
      <c r="D1739" s="1">
        <v>24.7</v>
      </c>
      <c r="E1739">
        <v>24.7</v>
      </c>
      <c r="F1739">
        <v>24.7</v>
      </c>
      <c r="G1739">
        <v>0.88321985772291201</v>
      </c>
      <c r="H1739">
        <v>25.02</v>
      </c>
      <c r="I1739">
        <v>25.333334000000001</v>
      </c>
      <c r="J1739">
        <v>25.453333000000001</v>
      </c>
      <c r="K1739">
        <v>25.5</v>
      </c>
      <c r="L1739">
        <v>25.578845999999999</v>
      </c>
      <c r="M1739">
        <v>35.962783999999999</v>
      </c>
      <c r="N1739" s="1">
        <f>-100*(_xll.FDS($A$1,"P_PRICE_HIGH("&amp;A1739&amp;","&amp;A1739&amp;"-14D,,,,""PRICE"",""INTRA"")") - B1739)/(_xll.FDS($A$1,"P_PRICE_HIGH("&amp;A1739&amp;","&amp;A1739&amp;"-14D,,,,""PRICE"",""INTRA"")") - _xll.FDS($A$1,"P_PRICE_LOW("&amp;A1739&amp;","&amp;A1739&amp;"-14D,,,,""PRICE"",""INTRA"")"))</f>
        <v>-1648.5296222560535</v>
      </c>
      <c r="O1739">
        <v>-613</v>
      </c>
      <c r="P1739">
        <v>1.3449723361050581</v>
      </c>
      <c r="Q1739">
        <v>1.2600308039433441</v>
      </c>
      <c r="R1739">
        <v>8.9463676924574695</v>
      </c>
      <c r="S1739">
        <v>8.3826567803274479</v>
      </c>
      <c r="T1739">
        <v>12.72373248932948</v>
      </c>
      <c r="U1739">
        <v>12.34541167056376</v>
      </c>
      <c r="V1739">
        <v>3.60790902425087</v>
      </c>
      <c r="W1739">
        <v>3.8259233045458481</v>
      </c>
      <c r="X1739">
        <v>22.17518490289665</v>
      </c>
      <c r="Y1739">
        <v>39.050384883064602</v>
      </c>
      <c r="Z1739">
        <v>0.66991251240717165</v>
      </c>
      <c r="AA1739">
        <v>10.806517940343991</v>
      </c>
      <c r="AB1739">
        <v>3.3269210457697982</v>
      </c>
      <c r="AC1739">
        <v>10.21171708888361</v>
      </c>
      <c r="AD1739">
        <v>10.61267939692344</v>
      </c>
      <c r="AE1739">
        <v>73.025471234696226</v>
      </c>
    </row>
    <row r="1740" spans="1:31" x14ac:dyDescent="0.25">
      <c r="A1740" t="str">
        <v>9/24/14</v>
      </c>
      <c r="B1740">
        <v>24.8</v>
      </c>
      <c r="C1740">
        <v>24.85</v>
      </c>
      <c r="D1740" s="1">
        <v>24.65</v>
      </c>
      <c r="E1740">
        <v>24.8</v>
      </c>
      <c r="F1740">
        <v>24.8</v>
      </c>
      <c r="G1740">
        <v>0.88864386840442189</v>
      </c>
      <c r="H1740">
        <v>24.92</v>
      </c>
      <c r="I1740">
        <v>25.229165999999999</v>
      </c>
      <c r="J1740">
        <v>25.403334000000001</v>
      </c>
      <c r="K1740">
        <v>25.445</v>
      </c>
      <c r="L1740">
        <v>25.544231</v>
      </c>
      <c r="M1740">
        <v>37.426580000000001</v>
      </c>
      <c r="N1740" s="1">
        <f>-100*(_xll.FDS($A$1,"P_PRICE_HIGH("&amp;A1740&amp;","&amp;A1740&amp;"-14D,,,,""PRICE"",""INTRA"")") - B1740)/(_xll.FDS($A$1,"P_PRICE_HIGH("&amp;A1740&amp;","&amp;A1740&amp;"-14D,,,,""PRICE"",""INTRA"")") - _xll.FDS($A$1,"P_PRICE_LOW("&amp;A1740&amp;","&amp;A1740&amp;"-14D,,,,""PRICE"",""INTRA"")"))</f>
        <v>-1609.7954256670903</v>
      </c>
      <c r="O1740">
        <v>-597</v>
      </c>
      <c r="P1740">
        <v>1.3477483512326309</v>
      </c>
      <c r="Q1740">
        <v>1.263605943720262</v>
      </c>
      <c r="R1740">
        <v>8.9666743642654936</v>
      </c>
      <c r="S1740">
        <v>8.3836265445570781</v>
      </c>
      <c r="T1740">
        <v>12.74801286187073</v>
      </c>
      <c r="U1740">
        <v>12.36325649056668</v>
      </c>
      <c r="V1740">
        <v>3.600534507993971</v>
      </c>
      <c r="W1740">
        <v>3.8143196968461122</v>
      </c>
      <c r="X1740">
        <v>83.945038793925207</v>
      </c>
      <c r="Y1740">
        <v>39.059406625393578</v>
      </c>
      <c r="Z1740">
        <v>0.67010354526070792</v>
      </c>
      <c r="AA1740">
        <v>10.82296153293937</v>
      </c>
      <c r="AB1740">
        <v>3.401422449354631</v>
      </c>
      <c r="AC1740">
        <v>10.24518993679375</v>
      </c>
      <c r="AD1740">
        <v>10.64088663788427</v>
      </c>
      <c r="AE1740">
        <v>72.813943086670179</v>
      </c>
    </row>
    <row r="1741" spans="1:31" x14ac:dyDescent="0.25">
      <c r="A1741" t="str">
        <v>9/25/14</v>
      </c>
      <c r="B1741">
        <v>24.65</v>
      </c>
      <c r="C1741">
        <v>24.9</v>
      </c>
      <c r="D1741" s="1">
        <v>24.6</v>
      </c>
      <c r="E1741">
        <v>24.65</v>
      </c>
      <c r="F1741">
        <v>24.65</v>
      </c>
      <c r="G1741">
        <v>0.88385869957945673</v>
      </c>
      <c r="H1741">
        <v>24.84</v>
      </c>
      <c r="I1741">
        <v>25.116667</v>
      </c>
      <c r="J1741">
        <v>25.303332999999999</v>
      </c>
      <c r="K1741">
        <v>25.392499999999998</v>
      </c>
      <c r="L1741">
        <v>25.498076999999999</v>
      </c>
      <c r="M1741">
        <v>34.852684000000004</v>
      </c>
      <c r="N1741" s="1">
        <f>-100*(_xll.FDS($A$1,"P_PRICE_HIGH("&amp;A1741&amp;","&amp;A1741&amp;"-14D,,,,""PRICE"",""INTRA"")") - B1741)/(_xll.FDS($A$1,"P_PRICE_HIGH("&amp;A1741&amp;","&amp;A1741&amp;"-14D,,,,""PRICE"",""INTRA"")") - _xll.FDS($A$1,"P_PRICE_LOW("&amp;A1741&amp;","&amp;A1741&amp;"-14D,,,,""PRICE"",""INTRA"")"))</f>
        <v>-1575.1300780157296</v>
      </c>
      <c r="O1741">
        <v>-628</v>
      </c>
      <c r="P1741">
        <v>1.341717174561001</v>
      </c>
      <c r="Q1741">
        <v>1.255712068194403</v>
      </c>
      <c r="R1741">
        <v>8.9438267521245436</v>
      </c>
      <c r="S1741">
        <v>8.3420560650930522</v>
      </c>
      <c r="T1741">
        <v>12.69667920029943</v>
      </c>
      <c r="U1741">
        <v>12.289400114546339</v>
      </c>
      <c r="V1741">
        <v>3.6156613036212431</v>
      </c>
      <c r="W1741">
        <v>3.8374134499592061</v>
      </c>
      <c r="X1741">
        <v>14.3581339663506</v>
      </c>
      <c r="Y1741">
        <v>39.064565086880037</v>
      </c>
      <c r="Z1741">
        <v>0.53496253676355598</v>
      </c>
      <c r="AA1741">
        <v>10.888945729647141</v>
      </c>
      <c r="AB1741">
        <v>3.4045054418400298</v>
      </c>
      <c r="AC1741">
        <v>10.184865616427571</v>
      </c>
      <c r="AD1741">
        <v>10.594915476952091</v>
      </c>
      <c r="AE1741">
        <v>72.80058151733023</v>
      </c>
    </row>
    <row r="1742" spans="1:31" x14ac:dyDescent="0.25">
      <c r="A1742" t="str">
        <v>9/26/14</v>
      </c>
      <c r="B1742">
        <v>24.55</v>
      </c>
      <c r="C1742">
        <v>24.6</v>
      </c>
      <c r="D1742" s="1">
        <v>24.4</v>
      </c>
      <c r="E1742">
        <v>24.55</v>
      </c>
      <c r="F1742">
        <v>24.55</v>
      </c>
      <c r="G1742">
        <v>0.88074484881077142</v>
      </c>
      <c r="H1742">
        <v>24.71</v>
      </c>
      <c r="I1742">
        <v>25.033332999999999</v>
      </c>
      <c r="J1742">
        <v>25.2</v>
      </c>
      <c r="K1742">
        <v>25.342500000000001</v>
      </c>
      <c r="L1742">
        <v>25.446154</v>
      </c>
      <c r="M1742">
        <v>33.212814000000002</v>
      </c>
      <c r="N1742" s="1">
        <f>-100*(_xll.FDS($A$1,"P_PRICE_HIGH("&amp;A1742&amp;","&amp;A1742&amp;"-14D,,,,""PRICE"",""INTRA"")") - B1742)/(_xll.FDS($A$1,"P_PRICE_HIGH("&amp;A1742&amp;","&amp;A1742&amp;"-14D,,,,""PRICE"",""INTRA"")") - _xll.FDS($A$1,"P_PRICE_LOW("&amp;A1742&amp;","&amp;A1742&amp;"-14D,,,,""PRICE"",""INTRA"")"))</f>
        <v>-1406.5993314602356</v>
      </c>
      <c r="O1742">
        <v>-647</v>
      </c>
      <c r="P1742">
        <v>1.336590028975045</v>
      </c>
      <c r="Q1742">
        <v>1.249114351812995</v>
      </c>
      <c r="R1742">
        <v>8.8747070235486891</v>
      </c>
      <c r="S1742">
        <v>8.2572978644264765</v>
      </c>
      <c r="T1742">
        <v>12.6579016770834</v>
      </c>
      <c r="U1742">
        <v>12.228071910569071</v>
      </c>
      <c r="V1742">
        <v>3.629465234015087</v>
      </c>
      <c r="W1742">
        <v>3.8564620575748259</v>
      </c>
      <c r="X1742">
        <v>9.5552783186638166</v>
      </c>
      <c r="Y1742">
        <v>39.062093352689828</v>
      </c>
      <c r="Z1742">
        <v>0.61748149706191957</v>
      </c>
      <c r="AA1742">
        <v>11.062207768109779</v>
      </c>
      <c r="AB1742">
        <v>3.4564074938753269</v>
      </c>
      <c r="AC1742">
        <v>10.13392830002009</v>
      </c>
      <c r="AD1742">
        <v>10.55833271885896</v>
      </c>
      <c r="AE1742">
        <v>72.916729372359143</v>
      </c>
    </row>
    <row r="1743" spans="1:31" x14ac:dyDescent="0.25">
      <c r="A1743" t="str">
        <v>9/29/14</v>
      </c>
      <c r="B1743">
        <v>24.1</v>
      </c>
      <c r="C1743">
        <v>24.25</v>
      </c>
      <c r="D1743" s="1">
        <v>23.9</v>
      </c>
      <c r="E1743">
        <v>24.1</v>
      </c>
      <c r="F1743">
        <v>24.1</v>
      </c>
      <c r="G1743">
        <v>0.95287007619141195</v>
      </c>
      <c r="H1743">
        <v>24.57</v>
      </c>
      <c r="I1743">
        <v>24.912500000000001</v>
      </c>
      <c r="J1743">
        <v>25.07</v>
      </c>
      <c r="K1743">
        <v>25.27</v>
      </c>
      <c r="L1743">
        <v>25.380769999999998</v>
      </c>
      <c r="M1743">
        <v>27.045850000000002</v>
      </c>
      <c r="N1743" s="1">
        <f>-100*(_xll.FDS($A$1,"P_PRICE_HIGH("&amp;A1743&amp;","&amp;A1743&amp;"-14D,,,,""PRICE"",""INTRA"")") - B1743)/(_xll.FDS($A$1,"P_PRICE_HIGH("&amp;A1743&amp;","&amp;A1743&amp;"-14D,,,,""PRICE"",""INTRA"")") - _xll.FDS($A$1,"P_PRICE_LOW("&amp;A1743&amp;","&amp;A1743&amp;"-14D,,,,""PRICE"",""INTRA"")"))</f>
        <v>-1149.9965867355988</v>
      </c>
      <c r="O1743">
        <v>-695</v>
      </c>
      <c r="P1743">
        <v>1.320378670082011</v>
      </c>
      <c r="Q1743">
        <v>1.2276235427146871</v>
      </c>
      <c r="R1743">
        <v>8.7602090587159651</v>
      </c>
      <c r="S1743">
        <v>8.1053212111137078</v>
      </c>
      <c r="T1743">
        <v>12.563293723879619</v>
      </c>
      <c r="U1743">
        <v>12.0827488753539</v>
      </c>
      <c r="V1743">
        <v>3.675568479942112</v>
      </c>
      <c r="W1743">
        <v>3.9238893621048958</v>
      </c>
      <c r="X1743">
        <v>0.77575837033953743</v>
      </c>
      <c r="Y1743">
        <v>39.081465691241178</v>
      </c>
      <c r="Z1743">
        <v>5.9588485261506952E-2</v>
      </c>
      <c r="AA1743">
        <v>11.14071818127487</v>
      </c>
      <c r="AB1743">
        <v>3.425131953479772</v>
      </c>
      <c r="AC1743">
        <v>9.9645953733435721</v>
      </c>
      <c r="AD1743">
        <v>10.42413431794242</v>
      </c>
      <c r="AE1743">
        <v>73.140282493748572</v>
      </c>
    </row>
    <row r="1744" spans="1:31" x14ac:dyDescent="0.25">
      <c r="A1744" t="str">
        <v>9/30/14</v>
      </c>
      <c r="B1744">
        <v>23.8</v>
      </c>
      <c r="C1744">
        <v>24</v>
      </c>
      <c r="D1744" s="1">
        <v>23.7</v>
      </c>
      <c r="E1744">
        <v>23.8</v>
      </c>
      <c r="F1744">
        <v>23.8</v>
      </c>
      <c r="G1744">
        <v>0.97626410201154556</v>
      </c>
      <c r="H1744">
        <v>24.38</v>
      </c>
      <c r="I1744">
        <v>24.774999999999999</v>
      </c>
      <c r="J1744">
        <v>24.923334000000001</v>
      </c>
      <c r="K1744">
        <v>25.184999999999999</v>
      </c>
      <c r="L1744">
        <v>25.301924</v>
      </c>
      <c r="M1744">
        <v>23.8645</v>
      </c>
      <c r="N1744" s="1">
        <f>-100*(_xll.FDS($A$1,"P_PRICE_HIGH("&amp;A1744&amp;","&amp;A1744&amp;"-14D,,,,""PRICE"",""INTRA"")") - B1744)/(_xll.FDS($A$1,"P_PRICE_HIGH("&amp;A1744&amp;","&amp;A1744&amp;"-14D,,,,""PRICE"",""INTRA"")") - _xll.FDS($A$1,"P_PRICE_LOW("&amp;A1744&amp;","&amp;A1744&amp;"-14D,,,,""PRICE"",""INTRA"")"))</f>
        <v>-1179.823113486415</v>
      </c>
      <c r="O1744">
        <v>-736</v>
      </c>
      <c r="P1744">
        <v>1.307472077074058</v>
      </c>
      <c r="Q1744">
        <v>1.211486732778275</v>
      </c>
      <c r="R1744">
        <v>8.6629171242904821</v>
      </c>
      <c r="S1744">
        <v>7.9825751846714983</v>
      </c>
      <c r="T1744">
        <v>12.49174447891823</v>
      </c>
      <c r="U1744">
        <v>11.953548572521211</v>
      </c>
      <c r="V1744">
        <v>3.7126974927380592</v>
      </c>
      <c r="W1744">
        <v>3.9762917509756108</v>
      </c>
      <c r="X1744">
        <v>1.5393618009142049</v>
      </c>
      <c r="Y1744">
        <v>39.113262647343959</v>
      </c>
      <c r="Z1744">
        <v>0.13502019165768039</v>
      </c>
      <c r="AA1744">
        <v>11.5072016617189</v>
      </c>
      <c r="AB1744">
        <v>3.366095003690365</v>
      </c>
      <c r="AC1744">
        <v>9.8411547269435111</v>
      </c>
      <c r="AD1744">
        <v>10.324748046475129</v>
      </c>
      <c r="AE1744">
        <v>73.267180807965275</v>
      </c>
    </row>
    <row r="1745" spans="1:31" x14ac:dyDescent="0.25">
      <c r="A1745" t="str">
        <v>10/03/14</v>
      </c>
      <c r="B1745">
        <v>23.95</v>
      </c>
      <c r="C1745">
        <v>24.05</v>
      </c>
      <c r="D1745" s="1">
        <v>23.4</v>
      </c>
      <c r="E1745">
        <v>23.95</v>
      </c>
      <c r="F1745">
        <v>23.95</v>
      </c>
      <c r="G1745">
        <v>0.9935073247139391</v>
      </c>
      <c r="H1745">
        <v>24.21</v>
      </c>
      <c r="I1745">
        <v>24.666665999999999</v>
      </c>
      <c r="J1745">
        <v>24.816668</v>
      </c>
      <c r="K1745">
        <v>25.105</v>
      </c>
      <c r="L1745">
        <v>25.225000000000001</v>
      </c>
      <c r="M1745">
        <v>28.399542</v>
      </c>
      <c r="N1745" s="1">
        <f>-100*(_xll.FDS($A$1,"P_PRICE_HIGH("&amp;A1745&amp;","&amp;A1745&amp;"-14D,,,,""PRICE"",""INTRA"")") - B1745)/(_xll.FDS($A$1,"P_PRICE_HIGH("&amp;A1745&amp;","&amp;A1745&amp;"-14D,,,,""PRICE"",""INTRA"")") - _xll.FDS($A$1,"P_PRICE_LOW("&amp;A1745&amp;","&amp;A1745&amp;"-14D,,,,""PRICE"",""INTRA"")"))</f>
        <v>-1116.6031524116615</v>
      </c>
      <c r="O1745">
        <v>-713</v>
      </c>
      <c r="P1745">
        <v>1.311832486172821</v>
      </c>
      <c r="Q1745">
        <v>1.2169348410889991</v>
      </c>
      <c r="R1745">
        <v>8.7206648811344856</v>
      </c>
      <c r="S1745">
        <v>8.0491555259936511</v>
      </c>
      <c r="T1745">
        <v>12.60090415123045</v>
      </c>
      <c r="U1745">
        <v>12.028514144644589</v>
      </c>
      <c r="V1745">
        <v>3.6992564656409601</v>
      </c>
      <c r="W1745">
        <v>3.9506912905865201</v>
      </c>
      <c r="X1745">
        <v>75.314786208486623</v>
      </c>
      <c r="Y1745">
        <v>39.06473242336611</v>
      </c>
      <c r="Z1745">
        <v>-4.15921844796006E-2</v>
      </c>
      <c r="AA1745">
        <v>11.466532054284199</v>
      </c>
      <c r="AB1745">
        <v>3.3852383414932219</v>
      </c>
      <c r="AC1745">
        <v>9.8924217564342261</v>
      </c>
      <c r="AD1745">
        <v>10.35989329441311</v>
      </c>
      <c r="AE1745">
        <v>73.303677080823519</v>
      </c>
    </row>
    <row r="1746" spans="1:31" x14ac:dyDescent="0.25">
      <c r="A1746" t="str">
        <v>10/06/14</v>
      </c>
      <c r="B1746">
        <v>24.2</v>
      </c>
      <c r="C1746">
        <v>24.3</v>
      </c>
      <c r="D1746" s="1">
        <v>23.8</v>
      </c>
      <c r="E1746">
        <v>24.2</v>
      </c>
      <c r="F1746">
        <v>24.2</v>
      </c>
      <c r="G1746">
        <v>0.84394650358943601</v>
      </c>
      <c r="H1746">
        <v>24.12</v>
      </c>
      <c r="I1746">
        <v>24.595832999999999</v>
      </c>
      <c r="J1746">
        <v>24.726666999999999</v>
      </c>
      <c r="K1746">
        <v>25.0075</v>
      </c>
      <c r="L1746">
        <v>25.159614999999999</v>
      </c>
      <c r="M1746">
        <v>35.315147000000003</v>
      </c>
      <c r="N1746" s="1">
        <f>-100*(_xll.FDS($A$1,"P_PRICE_HIGH("&amp;A1746&amp;","&amp;A1746&amp;"-14D,,,,""PRICE"",""INTRA"")") - B1746)/(_xll.FDS($A$1,"P_PRICE_HIGH("&amp;A1746&amp;","&amp;A1746&amp;"-14D,,,,""PRICE"",""INTRA"")") - _xll.FDS($A$1,"P_PRICE_LOW("&amp;A1746&amp;","&amp;A1746&amp;"-14D,,,,""PRICE"",""INTRA"")"))</f>
        <v>-1155.3929853967768</v>
      </c>
      <c r="O1746">
        <v>-675</v>
      </c>
      <c r="P1746">
        <v>1.322350280501007</v>
      </c>
      <c r="Q1746">
        <v>1.229777256386513</v>
      </c>
      <c r="R1746">
        <v>8.814356162592814</v>
      </c>
      <c r="S1746">
        <v>8.1871287368198242</v>
      </c>
      <c r="T1746">
        <v>12.73432938535772</v>
      </c>
      <c r="U1746">
        <v>12.197203834520121</v>
      </c>
      <c r="V1746">
        <v>3.665431558057918</v>
      </c>
      <c r="W1746">
        <v>3.9083002676022871</v>
      </c>
      <c r="X1746">
        <v>93.422880544625301</v>
      </c>
      <c r="Y1746">
        <v>39.048491152452158</v>
      </c>
      <c r="Z1746">
        <v>-0.14811271663832271</v>
      </c>
      <c r="AA1746">
        <v>11.27865506993335</v>
      </c>
      <c r="AB1746">
        <v>3.481498134650534</v>
      </c>
      <c r="AC1746">
        <v>9.9956567020460056</v>
      </c>
      <c r="AD1746">
        <v>10.44121076446203</v>
      </c>
      <c r="AE1746">
        <v>73.249600419726249</v>
      </c>
    </row>
    <row r="1747" spans="1:31" x14ac:dyDescent="0.25">
      <c r="A1747" t="str">
        <v>10/07/14</v>
      </c>
      <c r="B1747">
        <v>24.3</v>
      </c>
      <c r="C1747">
        <v>24.4</v>
      </c>
      <c r="D1747" s="1">
        <v>24.05</v>
      </c>
      <c r="E1747">
        <v>24.3</v>
      </c>
      <c r="F1747">
        <v>24.3</v>
      </c>
      <c r="G1747">
        <v>0.86193628590070481</v>
      </c>
      <c r="H1747">
        <v>24.07</v>
      </c>
      <c r="I1747">
        <v>24.512499999999999</v>
      </c>
      <c r="J1747">
        <v>24.65</v>
      </c>
      <c r="K1747">
        <v>24.9175</v>
      </c>
      <c r="L1747">
        <v>25.10577</v>
      </c>
      <c r="M1747">
        <v>37.898940000000003</v>
      </c>
      <c r="N1747" s="1">
        <f>-100*(_xll.FDS($A$1,"P_PRICE_HIGH("&amp;A1747&amp;","&amp;A1747&amp;"-14D,,,,""PRICE"",""INTRA"")") - B1747)/(_xll.FDS($A$1,"P_PRICE_HIGH("&amp;A1747&amp;","&amp;A1747&amp;"-14D,,,,""PRICE"",""INTRA"")") - _xll.FDS($A$1,"P_PRICE_LOW("&amp;A1747&amp;","&amp;A1747&amp;"-14D,,,,""PRICE"",""INTRA"")"))</f>
        <v>-1282.5254432903153</v>
      </c>
      <c r="O1747">
        <v>-657</v>
      </c>
      <c r="P1747">
        <v>1.32687371558492</v>
      </c>
      <c r="Q1747">
        <v>1.235391692303808</v>
      </c>
      <c r="R1747">
        <v>8.8527170515176188</v>
      </c>
      <c r="S1747">
        <v>8.2280898347625175</v>
      </c>
      <c r="T1747">
        <v>12.79435472104387</v>
      </c>
      <c r="U1747">
        <v>12.263862844154939</v>
      </c>
      <c r="V1747">
        <v>3.653242183330482</v>
      </c>
      <c r="W1747">
        <v>3.8903060415345019</v>
      </c>
      <c r="X1747">
        <v>88.172512447786644</v>
      </c>
      <c r="Y1747">
        <v>39.053149163612261</v>
      </c>
      <c r="Z1747">
        <v>-0.18647397390982501</v>
      </c>
      <c r="AA1747">
        <v>11.073400258064019</v>
      </c>
      <c r="AB1747">
        <v>3.496756683485942</v>
      </c>
      <c r="AC1747">
        <v>10.04304127879549</v>
      </c>
      <c r="AD1747">
        <v>10.478042603087269</v>
      </c>
      <c r="AE1747">
        <v>73.174090999363543</v>
      </c>
    </row>
    <row r="1748" spans="1:31" x14ac:dyDescent="0.25">
      <c r="A1748" t="str">
        <v>10/08/14</v>
      </c>
      <c r="B1748">
        <v>24.15</v>
      </c>
      <c r="C1748">
        <v>24.25</v>
      </c>
      <c r="D1748" s="1">
        <v>24</v>
      </c>
      <c r="E1748">
        <v>24.15</v>
      </c>
      <c r="F1748">
        <v>24.15</v>
      </c>
      <c r="G1748">
        <v>0.86291441759482679</v>
      </c>
      <c r="H1748">
        <v>24.08</v>
      </c>
      <c r="I1748">
        <v>24.4375</v>
      </c>
      <c r="J1748">
        <v>24.576665999999999</v>
      </c>
      <c r="K1748">
        <v>24.822500000000002</v>
      </c>
      <c r="L1748">
        <v>25.051924</v>
      </c>
      <c r="M1748">
        <v>35.601723</v>
      </c>
      <c r="N1748" s="1">
        <f>-100*(_xll.FDS($A$1,"P_PRICE_HIGH("&amp;A1748&amp;","&amp;A1748&amp;"-14D,,,,""PRICE"",""INTRA"")") - B1748)/(_xll.FDS($A$1,"P_PRICE_HIGH("&amp;A1748&amp;","&amp;A1748&amp;"-14D,,,,""PRICE"",""INTRA"")") - _xll.FDS($A$1,"P_PRICE_LOW("&amp;A1748&amp;","&amp;A1748&amp;"-14D,,,,""PRICE"",""INTRA"")"))</f>
        <v>-1283.48944168513</v>
      </c>
      <c r="O1748">
        <v>-690</v>
      </c>
      <c r="P1748">
        <v>1.318670116447922</v>
      </c>
      <c r="Q1748">
        <v>1.225343742191209</v>
      </c>
      <c r="R1748">
        <v>8.7896594942972861</v>
      </c>
      <c r="S1748">
        <v>8.1505807653381854</v>
      </c>
      <c r="T1748">
        <v>12.71657518316424</v>
      </c>
      <c r="U1748">
        <v>12.162927270867129</v>
      </c>
      <c r="V1748">
        <v>3.6770660942770479</v>
      </c>
      <c r="W1748">
        <v>3.9228830523748019</v>
      </c>
      <c r="X1748">
        <v>7.0310076532751928</v>
      </c>
      <c r="Y1748">
        <v>39.072305978388357</v>
      </c>
      <c r="Z1748">
        <v>-0.15095258348707691</v>
      </c>
      <c r="AA1748">
        <v>11.397209313980531</v>
      </c>
      <c r="AB1748">
        <v>3.4536974179286428</v>
      </c>
      <c r="AC1748">
        <v>9.9644245522119235</v>
      </c>
      <c r="AD1748">
        <v>10.412179863431961</v>
      </c>
      <c r="AE1748">
        <v>73.322233755538946</v>
      </c>
    </row>
    <row r="1749" spans="1:31" x14ac:dyDescent="0.25">
      <c r="A1749" t="str">
        <v>10/09/14</v>
      </c>
      <c r="B1749">
        <v>24.4</v>
      </c>
      <c r="C1749">
        <v>24.45</v>
      </c>
      <c r="D1749" s="1">
        <v>24.25</v>
      </c>
      <c r="E1749">
        <v>24.4</v>
      </c>
      <c r="F1749">
        <v>24.4</v>
      </c>
      <c r="G1749">
        <v>0.91830332465917786</v>
      </c>
      <c r="H1749">
        <v>24.2</v>
      </c>
      <c r="I1749">
        <v>24.370832</v>
      </c>
      <c r="J1749">
        <v>24.533332999999999</v>
      </c>
      <c r="K1749">
        <v>24.7425</v>
      </c>
      <c r="L1749">
        <v>25.007691999999999</v>
      </c>
      <c r="M1749">
        <v>41.920479999999998</v>
      </c>
      <c r="N1749" s="1">
        <f>-100*(_xll.FDS($A$1,"P_PRICE_HIGH("&amp;A1749&amp;","&amp;A1749&amp;"-14D,,,,""PRICE"",""INTRA"")") - B1749)/(_xll.FDS($A$1,"P_PRICE_HIGH("&amp;A1749&amp;","&amp;A1749&amp;"-14D,,,,""PRICE"",""INTRA"")") - _xll.FDS($A$1,"P_PRICE_LOW("&amp;A1749&amp;","&amp;A1749&amp;"-14D,,,,""PRICE"",""INTRA"")"))</f>
        <v>-1283.4763159829049</v>
      </c>
      <c r="O1749">
        <v>-656</v>
      </c>
      <c r="P1749">
        <v>1.333756226052196</v>
      </c>
      <c r="Q1749">
        <v>1.242952536410469</v>
      </c>
      <c r="R1749">
        <v>8.8594658376102711</v>
      </c>
      <c r="S1749">
        <v>8.2315427225270597</v>
      </c>
      <c r="T1749">
        <v>12.81350567545212</v>
      </c>
      <c r="U1749">
        <v>12.273039801402559</v>
      </c>
      <c r="V1749">
        <v>3.6360806354364801</v>
      </c>
      <c r="W1749">
        <v>3.8629699939149171</v>
      </c>
      <c r="X1749">
        <v>92.294489567126675</v>
      </c>
      <c r="Y1749">
        <v>38.955483280293898</v>
      </c>
      <c r="Z1749">
        <v>-0.19430944372570749</v>
      </c>
      <c r="AA1749">
        <v>11.07929818488255</v>
      </c>
      <c r="AB1749">
        <v>3.526266451757512</v>
      </c>
      <c r="AC1749">
        <v>10.088687756725671</v>
      </c>
      <c r="AD1749">
        <v>10.51356999630802</v>
      </c>
      <c r="AE1749">
        <v>73.312214276918411</v>
      </c>
    </row>
    <row r="1750" spans="1:31" x14ac:dyDescent="0.25">
      <c r="A1750" t="str">
        <v>10/10/14</v>
      </c>
      <c r="B1750">
        <v>23.95</v>
      </c>
      <c r="C1750">
        <v>24.1</v>
      </c>
      <c r="D1750" s="1">
        <v>23.9</v>
      </c>
      <c r="E1750">
        <v>23.95</v>
      </c>
      <c r="F1750">
        <v>23.95</v>
      </c>
      <c r="G1750">
        <v>0.9280747863884844</v>
      </c>
      <c r="H1750">
        <v>24.2</v>
      </c>
      <c r="I1750">
        <v>24.3</v>
      </c>
      <c r="J1750">
        <v>24.443332999999999</v>
      </c>
      <c r="K1750">
        <v>24.662500000000001</v>
      </c>
      <c r="L1750">
        <v>24.948076</v>
      </c>
      <c r="M1750">
        <v>35.221319999999999</v>
      </c>
      <c r="N1750" s="1">
        <f>-100*(_xll.FDS($A$1,"P_PRICE_HIGH("&amp;A1750&amp;","&amp;A1750&amp;"-14D,,,,""PRICE"",""INTRA"")") - B1750)/(_xll.FDS($A$1,"P_PRICE_HIGH("&amp;A1750&amp;","&amp;A1750&amp;"-14D,,,,""PRICE"",""INTRA"")") - _xll.FDS($A$1,"P_PRICE_LOW("&amp;A1750&amp;","&amp;A1750&amp;"-14D,,,,""PRICE"",""INTRA"")"))</f>
        <v>-1315.6748011325333</v>
      </c>
      <c r="O1750">
        <v>-702</v>
      </c>
      <c r="P1750">
        <v>1.3138985398910721</v>
      </c>
      <c r="Q1750">
        <v>1.2191105489459091</v>
      </c>
      <c r="R1750">
        <v>8.7256574849059536</v>
      </c>
      <c r="S1750">
        <v>8.070390925376044</v>
      </c>
      <c r="T1750">
        <v>12.640919389831749</v>
      </c>
      <c r="U1750">
        <v>12.061637242913029</v>
      </c>
      <c r="V1750">
        <v>3.6920230248755042</v>
      </c>
      <c r="W1750">
        <v>3.937179671006068</v>
      </c>
      <c r="X1750">
        <v>1.5237192445762171</v>
      </c>
      <c r="Y1750">
        <v>38.942206833405344</v>
      </c>
      <c r="Z1750">
        <v>-0.34403381513119002</v>
      </c>
      <c r="AA1750">
        <v>11.38258078757929</v>
      </c>
      <c r="AB1750">
        <v>3.5279157717983058</v>
      </c>
      <c r="AC1750">
        <v>9.8950755972337934</v>
      </c>
      <c r="AD1750">
        <v>10.358414983277591</v>
      </c>
      <c r="AE1750">
        <v>73.456270361136347</v>
      </c>
    </row>
    <row r="1751" spans="1:31" x14ac:dyDescent="0.25">
      <c r="A1751" t="str">
        <v>10/13/14</v>
      </c>
      <c r="B1751">
        <v>24.05</v>
      </c>
      <c r="C1751">
        <v>24.15</v>
      </c>
      <c r="D1751" s="1">
        <v>23.7</v>
      </c>
      <c r="E1751">
        <v>24.05</v>
      </c>
      <c r="F1751">
        <v>24.05</v>
      </c>
      <c r="G1751">
        <v>0.94031096271128634</v>
      </c>
      <c r="H1751">
        <v>24.17</v>
      </c>
      <c r="I1751">
        <v>24.241667</v>
      </c>
      <c r="J1751">
        <v>24.376667000000001</v>
      </c>
      <c r="K1751">
        <v>24.587499999999999</v>
      </c>
      <c r="L1751">
        <v>24.890384999999998</v>
      </c>
      <c r="M1751">
        <v>37.607475000000001</v>
      </c>
      <c r="N1751" s="1">
        <f>-100*(_xll.FDS($A$1,"P_PRICE_HIGH("&amp;A1751&amp;","&amp;A1751&amp;"-14D,,,,""PRICE"",""INTRA"")") - B1751)/(_xll.FDS($A$1,"P_PRICE_HIGH("&amp;A1751&amp;","&amp;A1751&amp;"-14D,,,,""PRICE"",""INTRA"")") - _xll.FDS($A$1,"P_PRICE_LOW("&amp;A1751&amp;","&amp;A1751&amp;"-14D,,,,""PRICE"",""INTRA"")"))</f>
        <v>-1315.6694081164892</v>
      </c>
      <c r="O1751">
        <v>-690</v>
      </c>
      <c r="P1751">
        <v>1.3114515580294019</v>
      </c>
      <c r="Q1751">
        <v>1.216654757485008</v>
      </c>
      <c r="R1751">
        <v>8.7378132422849468</v>
      </c>
      <c r="S1751">
        <v>8.0781679354530134</v>
      </c>
      <c r="T1751">
        <v>12.63664267910033</v>
      </c>
      <c r="U1751">
        <v>12.036208406443579</v>
      </c>
      <c r="V1751">
        <v>3.69843090409681</v>
      </c>
      <c r="W1751">
        <v>3.9453172531462881</v>
      </c>
      <c r="X1751">
        <v>43.572988127634623</v>
      </c>
      <c r="Y1751">
        <v>39.00882598939684</v>
      </c>
      <c r="Z1751">
        <v>-0.25523731871637739</v>
      </c>
      <c r="AA1751">
        <v>11.511927353386699</v>
      </c>
      <c r="AB1751">
        <v>3.592265650014856</v>
      </c>
      <c r="AC1751">
        <v>9.8915007148215288</v>
      </c>
      <c r="AD1751">
        <v>10.35455025258435</v>
      </c>
      <c r="AE1751">
        <v>73.39595212497963</v>
      </c>
    </row>
    <row r="1752" spans="1:31" x14ac:dyDescent="0.25">
      <c r="A1752" t="str">
        <v>10/14/14</v>
      </c>
      <c r="B1752">
        <v>23.95</v>
      </c>
      <c r="C1752">
        <v>24.3</v>
      </c>
      <c r="D1752" s="1">
        <v>23.9</v>
      </c>
      <c r="E1752">
        <v>23.95</v>
      </c>
      <c r="F1752">
        <v>23.95</v>
      </c>
      <c r="G1752">
        <v>0.94044992613819944</v>
      </c>
      <c r="H1752">
        <v>24.1</v>
      </c>
      <c r="I1752">
        <v>24.170833999999999</v>
      </c>
      <c r="J1752">
        <v>24.293333000000001</v>
      </c>
      <c r="K1752">
        <v>24.512499999999999</v>
      </c>
      <c r="L1752">
        <v>24.805769000000002</v>
      </c>
      <c r="M1752">
        <v>36.172545999999997</v>
      </c>
      <c r="N1752" s="1">
        <f>-100*(_xll.FDS($A$1,"P_PRICE_HIGH("&amp;A1752&amp;","&amp;A1752&amp;"-14D,,,,""PRICE"",""INTRA"")") - B1752)/(_xll.FDS($A$1,"P_PRICE_HIGH("&amp;A1752&amp;","&amp;A1752&amp;"-14D,,,,""PRICE"",""INTRA"")") - _xll.FDS($A$1,"P_PRICE_LOW("&amp;A1752&amp;","&amp;A1752&amp;"-14D,,,,""PRICE"",""INTRA"")"))</f>
        <v>-1585.9164678118939</v>
      </c>
      <c r="O1752">
        <v>-712</v>
      </c>
      <c r="P1752">
        <v>1.3071778817070661</v>
      </c>
      <c r="Q1752">
        <v>1.2116715505224289</v>
      </c>
      <c r="R1752">
        <v>8.6950047475896159</v>
      </c>
      <c r="S1752">
        <v>8.0260386947499409</v>
      </c>
      <c r="T1752">
        <v>12.581777617941089</v>
      </c>
      <c r="U1752">
        <v>11.96578945389002</v>
      </c>
      <c r="V1752">
        <v>3.7091371860236082</v>
      </c>
      <c r="W1752">
        <v>3.9585999065102411</v>
      </c>
      <c r="X1752">
        <v>46.782627669668052</v>
      </c>
      <c r="Y1752">
        <v>39.01070640060351</v>
      </c>
      <c r="Z1752">
        <v>-0.26460424944656108</v>
      </c>
      <c r="AA1752">
        <v>11.313599301645381</v>
      </c>
      <c r="AB1752">
        <v>3.549477649108177</v>
      </c>
      <c r="AC1752">
        <v>9.8586767423655974</v>
      </c>
      <c r="AD1752">
        <v>10.323865148285041</v>
      </c>
      <c r="AE1752">
        <v>73.33234921722584</v>
      </c>
    </row>
    <row r="1753" spans="1:31" x14ac:dyDescent="0.25">
      <c r="A1753" t="str">
        <v>10/15/14</v>
      </c>
      <c r="B1753">
        <v>24.05</v>
      </c>
      <c r="C1753">
        <v>24.15</v>
      </c>
      <c r="D1753" s="1">
        <v>23.85</v>
      </c>
      <c r="E1753">
        <v>24.05</v>
      </c>
      <c r="F1753">
        <v>24.05</v>
      </c>
      <c r="G1753">
        <v>0.94633162587921205</v>
      </c>
      <c r="H1753">
        <v>24.08</v>
      </c>
      <c r="I1753">
        <v>24.120832</v>
      </c>
      <c r="J1753">
        <v>24.243334000000001</v>
      </c>
      <c r="K1753">
        <v>24.452500000000001</v>
      </c>
      <c r="L1753">
        <v>24.726922999999999</v>
      </c>
      <c r="M1753">
        <v>38.691733999999997</v>
      </c>
      <c r="N1753" s="1">
        <f>-100*(_xll.FDS($A$1,"P_PRICE_HIGH("&amp;A1753&amp;","&amp;A1753&amp;"-14D,,,,""PRICE"",""INTRA"")") - B1753)/(_xll.FDS($A$1,"P_PRICE_HIGH("&amp;A1753&amp;","&amp;A1753&amp;"-14D,,,,""PRICE"",""INTRA"")") - _xll.FDS($A$1,"P_PRICE_LOW("&amp;A1753&amp;","&amp;A1753&amp;"-14D,,,,""PRICE"",""INTRA"")"))</f>
        <v>-1610.4025676418146</v>
      </c>
      <c r="O1753">
        <v>-687</v>
      </c>
      <c r="P1753">
        <v>1.3160554640398501</v>
      </c>
      <c r="Q1753">
        <v>1.222368840975133</v>
      </c>
      <c r="R1753">
        <v>8.7092967728154971</v>
      </c>
      <c r="S1753">
        <v>8.0507937718846421</v>
      </c>
      <c r="T1753">
        <v>12.617282964741159</v>
      </c>
      <c r="U1753">
        <v>12.00794352055895</v>
      </c>
      <c r="V1753">
        <v>3.678734254632916</v>
      </c>
      <c r="W1753">
        <v>3.918765165147188</v>
      </c>
      <c r="X1753">
        <v>71.545277674435781</v>
      </c>
      <c r="Y1753">
        <v>38.94056649703743</v>
      </c>
      <c r="Z1753">
        <v>-0.39329024992189671</v>
      </c>
      <c r="AA1753">
        <v>10.980930591458121</v>
      </c>
      <c r="AB1753">
        <v>3.427309359716042</v>
      </c>
      <c r="AC1753">
        <v>9.9408240604801321</v>
      </c>
      <c r="AD1753">
        <v>10.381342372162001</v>
      </c>
      <c r="AE1753">
        <v>73.450148029840705</v>
      </c>
    </row>
    <row r="1754" spans="1:31" x14ac:dyDescent="0.25">
      <c r="A1754" t="str">
        <v>10/16/14</v>
      </c>
      <c r="B1754">
        <v>23.75</v>
      </c>
      <c r="C1754">
        <v>23.95</v>
      </c>
      <c r="D1754" s="1">
        <v>23.7</v>
      </c>
      <c r="E1754">
        <v>23.8</v>
      </c>
      <c r="F1754">
        <v>23.8</v>
      </c>
      <c r="G1754">
        <v>0.96583767146435218</v>
      </c>
      <c r="H1754">
        <v>23.95</v>
      </c>
      <c r="I1754">
        <v>24.054167</v>
      </c>
      <c r="J1754">
        <v>24.176666000000001</v>
      </c>
      <c r="K1754">
        <v>24.387499999999999</v>
      </c>
      <c r="L1754">
        <v>24.638462000000001</v>
      </c>
      <c r="M1754">
        <v>34.315959999999997</v>
      </c>
      <c r="N1754" s="1">
        <f>-100*(_xll.FDS($A$1,"P_PRICE_HIGH("&amp;A1754&amp;","&amp;A1754&amp;"-14D,,,,""PRICE"",""INTRA"")") - B1754)/(_xll.FDS($A$1,"P_PRICE_HIGH("&amp;A1754&amp;","&amp;A1754&amp;"-14D,,,,""PRICE"",""INTRA"")") - _xll.FDS($A$1,"P_PRICE_LOW("&amp;A1754&amp;","&amp;A1754&amp;"-14D,,,,""PRICE"",""INTRA"")"))</f>
        <v>-1610.4226692217987</v>
      </c>
      <c r="O1754">
        <v>-727</v>
      </c>
      <c r="P1754">
        <v>1.3018356208272079</v>
      </c>
      <c r="Q1754">
        <v>1.205329836596065</v>
      </c>
      <c r="R1754">
        <v>8.6268490793255275</v>
      </c>
      <c r="S1754">
        <v>7.9575459904825561</v>
      </c>
      <c r="T1754">
        <v>12.528730006479</v>
      </c>
      <c r="U1754">
        <v>11.91073686031875</v>
      </c>
      <c r="V1754">
        <v>3.720208265329298</v>
      </c>
      <c r="W1754">
        <v>3.977246446383321</v>
      </c>
      <c r="X1754">
        <v>2.5967338095385681</v>
      </c>
      <c r="Y1754">
        <v>39.016332987520308</v>
      </c>
      <c r="Z1754">
        <v>-0.25428457517610242</v>
      </c>
      <c r="AA1754">
        <v>11.48682473706114</v>
      </c>
      <c r="AB1754">
        <v>3.4374314572197742</v>
      </c>
      <c r="AC1754">
        <v>9.8137328138262205</v>
      </c>
      <c r="AD1754">
        <v>10.2771152635753</v>
      </c>
      <c r="AE1754">
        <v>73.559150392220289</v>
      </c>
    </row>
    <row r="1755" spans="1:31" x14ac:dyDescent="0.25">
      <c r="A1755" t="str">
        <v>10/17/14</v>
      </c>
      <c r="B1755">
        <v>23.95</v>
      </c>
      <c r="C1755">
        <v>24.05</v>
      </c>
      <c r="D1755" s="1">
        <v>23.75</v>
      </c>
      <c r="E1755">
        <v>23.95</v>
      </c>
      <c r="F1755">
        <v>23.95</v>
      </c>
      <c r="G1755">
        <v>0.95580052565706397</v>
      </c>
      <c r="H1755">
        <v>23.95</v>
      </c>
      <c r="I1755">
        <v>24.041665999999999</v>
      </c>
      <c r="J1755">
        <v>24.12</v>
      </c>
      <c r="K1755">
        <v>24.32</v>
      </c>
      <c r="L1755">
        <v>24.559615999999998</v>
      </c>
      <c r="M1755">
        <v>39.248671999999999</v>
      </c>
      <c r="N1755" s="1">
        <f>-100*(_xll.FDS($A$1,"P_PRICE_HIGH("&amp;A1755&amp;","&amp;A1755&amp;"-14D,,,,""PRICE"",""INTRA"")") - B1755)/(_xll.FDS($A$1,"P_PRICE_HIGH("&amp;A1755&amp;","&amp;A1755&amp;"-14D,,,,""PRICE"",""INTRA"")") - _xll.FDS($A$1,"P_PRICE_LOW("&amp;A1755&amp;","&amp;A1755&amp;"-14D,,,,""PRICE"",""INTRA"")"))</f>
        <v>-1610.409268168476</v>
      </c>
      <c r="O1755">
        <v>-705</v>
      </c>
      <c r="P1755">
        <v>1.304588066871925</v>
      </c>
      <c r="Q1755">
        <v>1.2087272383693479</v>
      </c>
      <c r="R1755">
        <v>8.6801052404503007</v>
      </c>
      <c r="S1755">
        <v>8.0181642767539856</v>
      </c>
      <c r="T1755">
        <v>12.60319213735708</v>
      </c>
      <c r="U1755">
        <v>12.00304819625174</v>
      </c>
      <c r="V1755">
        <v>3.7102371029996659</v>
      </c>
      <c r="W1755">
        <v>3.9622937151574891</v>
      </c>
      <c r="X1755">
        <v>73.815829693347382</v>
      </c>
      <c r="Y1755">
        <v>39.050516692407307</v>
      </c>
      <c r="Z1755">
        <v>-0.42648422944983178</v>
      </c>
      <c r="AA1755">
        <v>11.44354096453268</v>
      </c>
      <c r="AB1755">
        <v>3.2887844063779079</v>
      </c>
      <c r="AC1755">
        <v>9.8591677107978271</v>
      </c>
      <c r="AD1755">
        <v>10.303209595288211</v>
      </c>
      <c r="AE1755">
        <v>73.37346526549122</v>
      </c>
    </row>
    <row r="1756" spans="1:31" x14ac:dyDescent="0.25">
      <c r="A1756" t="str">
        <v>10/20/14</v>
      </c>
      <c r="B1756">
        <v>23.95</v>
      </c>
      <c r="C1756">
        <v>24.2</v>
      </c>
      <c r="D1756" s="1">
        <v>23.9</v>
      </c>
      <c r="E1756">
        <v>24</v>
      </c>
      <c r="F1756">
        <v>24</v>
      </c>
      <c r="G1756">
        <v>0.94218726023472343</v>
      </c>
      <c r="H1756">
        <v>23.93</v>
      </c>
      <c r="I1756">
        <v>24.054167</v>
      </c>
      <c r="J1756">
        <v>24.073333999999999</v>
      </c>
      <c r="K1756">
        <v>24.265000000000001</v>
      </c>
      <c r="L1756">
        <v>24.498076999999999</v>
      </c>
      <c r="M1756">
        <v>39.248671999999999</v>
      </c>
      <c r="N1756" s="1">
        <f>-100*(_xll.FDS($A$1,"P_PRICE_HIGH("&amp;A1756&amp;","&amp;A1756&amp;"-14D,,,,""PRICE"",""INTRA"")") - B1756)/(_xll.FDS($A$1,"P_PRICE_HIGH("&amp;A1756&amp;","&amp;A1756&amp;"-14D,,,,""PRICE"",""INTRA"")") - _xll.FDS($A$1,"P_PRICE_LOW("&amp;A1756&amp;","&amp;A1756&amp;"-14D,,,,""PRICE"",""INTRA"")"))</f>
        <v>-2057.6241011567663</v>
      </c>
      <c r="O1756">
        <v>-695</v>
      </c>
      <c r="P1756">
        <v>1.306659140360265</v>
      </c>
      <c r="Q1756">
        <v>1.211080356935706</v>
      </c>
      <c r="R1756">
        <v>8.737228150725695</v>
      </c>
      <c r="S1756">
        <v>8.041980156772194</v>
      </c>
      <c r="T1756">
        <v>12.710232894369289</v>
      </c>
      <c r="U1756">
        <v>12.087805826089729</v>
      </c>
      <c r="V1756">
        <v>3.704247524542351</v>
      </c>
      <c r="W1756">
        <v>3.9488291901965908</v>
      </c>
      <c r="X1756">
        <v>82.006750928944058</v>
      </c>
      <c r="Y1756">
        <v>39.096987769682933</v>
      </c>
      <c r="Z1756">
        <v>-0.58812844027561917</v>
      </c>
      <c r="AA1756">
        <v>11.24110334719323</v>
      </c>
      <c r="AB1756">
        <v>3.0951785197369079</v>
      </c>
      <c r="AC1756">
        <v>9.904153277874677</v>
      </c>
      <c r="AD1756">
        <v>10.32272114154412</v>
      </c>
      <c r="AE1756">
        <v>73.390708143412937</v>
      </c>
    </row>
    <row r="1757" spans="1:31" x14ac:dyDescent="0.25">
      <c r="A1757" t="str">
        <v>10/21/14</v>
      </c>
      <c r="B1757">
        <v>24</v>
      </c>
      <c r="C1757">
        <v>24.15</v>
      </c>
      <c r="D1757" s="1">
        <v>23.8</v>
      </c>
      <c r="E1757">
        <v>24</v>
      </c>
      <c r="F1757">
        <v>24</v>
      </c>
      <c r="G1757">
        <v>0.92826028290312801</v>
      </c>
      <c r="H1757">
        <v>23.94</v>
      </c>
      <c r="I1757">
        <v>24.058332</v>
      </c>
      <c r="J1757">
        <v>24.036667000000001</v>
      </c>
      <c r="K1757">
        <v>24.204999999999998</v>
      </c>
      <c r="L1757">
        <v>24.438461</v>
      </c>
      <c r="M1757">
        <v>40.543273999999997</v>
      </c>
      <c r="N1757" s="1">
        <f>-100*(_xll.FDS($A$1,"P_PRICE_HIGH("&amp;A1757&amp;","&amp;A1757&amp;"-14D,,,,""PRICE"",""INTRA"")") - B1757)/(_xll.FDS($A$1,"P_PRICE_HIGH("&amp;A1757&amp;","&amp;A1757&amp;"-14D,,,,""PRICE"",""INTRA"")") - _xll.FDS($A$1,"P_PRICE_LOW("&amp;A1757&amp;","&amp;A1757&amp;"-14D,,,,""PRICE"",""INTRA"")"))</f>
        <v>-2319.2074821560423</v>
      </c>
      <c r="O1757">
        <v>-687</v>
      </c>
      <c r="P1757">
        <v>1.3064483435930609</v>
      </c>
      <c r="Q1757">
        <v>1.210987136048542</v>
      </c>
      <c r="R1757">
        <v>8.7378009109751318</v>
      </c>
      <c r="S1757">
        <v>8.0402158124212377</v>
      </c>
      <c r="T1757">
        <v>12.70523328245957</v>
      </c>
      <c r="U1757">
        <v>12.08391586297313</v>
      </c>
      <c r="V1757">
        <v>3.7055843465878269</v>
      </c>
      <c r="W1757">
        <v>3.949822463637954</v>
      </c>
      <c r="X1757">
        <v>20.429231795962981</v>
      </c>
      <c r="Y1757">
        <v>39.064226920475107</v>
      </c>
      <c r="Z1757">
        <v>-0.65057206802568157</v>
      </c>
      <c r="AA1757">
        <v>11.33414529871701</v>
      </c>
      <c r="AB1757">
        <v>3.2543178588175659</v>
      </c>
      <c r="AC1757">
        <v>9.8934815052783538</v>
      </c>
      <c r="AD1757">
        <v>10.32227481448696</v>
      </c>
      <c r="AE1757">
        <v>73.389424980395887</v>
      </c>
    </row>
    <row r="1758" spans="1:31" x14ac:dyDescent="0.25">
      <c r="A1758" t="str">
        <v>10/22/14</v>
      </c>
      <c r="B1758">
        <v>24.3</v>
      </c>
      <c r="C1758">
        <v>24.4</v>
      </c>
      <c r="D1758" s="1">
        <v>24.05</v>
      </c>
      <c r="E1758">
        <v>24.3</v>
      </c>
      <c r="F1758">
        <v>24.3</v>
      </c>
      <c r="G1758">
        <v>0.92729196673601666</v>
      </c>
      <c r="H1758">
        <v>23.99</v>
      </c>
      <c r="I1758">
        <v>24.066668</v>
      </c>
      <c r="J1758">
        <v>24.05</v>
      </c>
      <c r="K1758">
        <v>24.18</v>
      </c>
      <c r="L1758">
        <v>24.39423</v>
      </c>
      <c r="M1758">
        <v>47.739280000000001</v>
      </c>
      <c r="N1758" s="1">
        <f>-100*(_xll.FDS($A$1,"P_PRICE_HIGH("&amp;A1758&amp;","&amp;A1758&amp;"-14D,,,,""PRICE"",""INTRA"")") - B1758)/(_xll.FDS($A$1,"P_PRICE_HIGH("&amp;A1758&amp;","&amp;A1758&amp;"-14D,,,,""PRICE"",""INTRA"")") - _xll.FDS($A$1,"P_PRICE_LOW("&amp;A1758&amp;","&amp;A1758&amp;"-14D,,,,""PRICE"",""INTRA"")"))</f>
        <v>-2319.1779473295596</v>
      </c>
      <c r="O1758">
        <v>-645</v>
      </c>
      <c r="P1758">
        <v>1.3202992683281229</v>
      </c>
      <c r="Q1758">
        <v>1.2271057319185159</v>
      </c>
      <c r="R1758">
        <v>8.8357537718122465</v>
      </c>
      <c r="S1758">
        <v>8.1505545990623745</v>
      </c>
      <c r="T1758">
        <v>12.81059926429473</v>
      </c>
      <c r="U1758">
        <v>12.200134507757509</v>
      </c>
      <c r="V1758">
        <v>3.6655278266737792</v>
      </c>
      <c r="W1758">
        <v>3.8976860083762199</v>
      </c>
      <c r="X1758">
        <v>94.916491989329614</v>
      </c>
      <c r="Y1758">
        <v>39.104384059475663</v>
      </c>
      <c r="Z1758">
        <v>-0.64553375920884482</v>
      </c>
      <c r="AA1758">
        <v>10.89577939559727</v>
      </c>
      <c r="AB1758">
        <v>3.1324883260838781</v>
      </c>
      <c r="AC1758">
        <v>10.035964793906761</v>
      </c>
      <c r="AD1758">
        <v>10.43087009018824</v>
      </c>
      <c r="AE1758">
        <v>73.147131263758681</v>
      </c>
    </row>
    <row r="1759" spans="1:31" x14ac:dyDescent="0.25">
      <c r="A1759" t="str">
        <v>10/23/14</v>
      </c>
      <c r="B1759">
        <v>24.25</v>
      </c>
      <c r="C1759">
        <v>24.35</v>
      </c>
      <c r="D1759" s="1">
        <v>24.15</v>
      </c>
      <c r="E1759">
        <v>24.3</v>
      </c>
      <c r="F1759">
        <v>24.3</v>
      </c>
      <c r="G1759">
        <v>0.92731600017903515</v>
      </c>
      <c r="H1759">
        <v>24.09</v>
      </c>
      <c r="I1759">
        <v>24.0625</v>
      </c>
      <c r="J1759">
        <v>24.08</v>
      </c>
      <c r="K1759">
        <v>24.155000000000001</v>
      </c>
      <c r="L1759">
        <v>24.35577</v>
      </c>
      <c r="M1759">
        <v>46.72428</v>
      </c>
      <c r="N1759" s="1">
        <f>-100*(_xll.FDS($A$1,"P_PRICE_HIGH("&amp;A1759&amp;","&amp;A1759&amp;"-14D,,,,""PRICE"",""INTRA"")") - B1759)/(_xll.FDS($A$1,"P_PRICE_HIGH("&amp;A1759&amp;","&amp;A1759&amp;"-14D,,,,""PRICE"",""INTRA"")") - _xll.FDS($A$1,"P_PRICE_LOW("&amp;A1759&amp;","&amp;A1759&amp;"-14D,,,,""PRICE"",""INTRA"")"))</f>
        <v>-2319.1828698006398</v>
      </c>
      <c r="O1759">
        <v>-647</v>
      </c>
      <c r="P1759">
        <v>1.3169494753291919</v>
      </c>
      <c r="Q1759">
        <v>1.2230695785295549</v>
      </c>
      <c r="R1759">
        <v>8.8009075380784569</v>
      </c>
      <c r="S1759">
        <v>8.1057615160410261</v>
      </c>
      <c r="T1759">
        <v>12.72869612726114</v>
      </c>
      <c r="U1759">
        <v>12.1068327596674</v>
      </c>
      <c r="V1759">
        <v>3.676586044406339</v>
      </c>
      <c r="W1759">
        <v>3.908643443419479</v>
      </c>
      <c r="X1759">
        <v>70.227820199848836</v>
      </c>
      <c r="Y1759">
        <v>39.129186342534162</v>
      </c>
      <c r="Z1759">
        <v>-0.66241311233466882</v>
      </c>
      <c r="AA1759">
        <v>10.731243048201449</v>
      </c>
      <c r="AB1759">
        <v>3.1206257465317342</v>
      </c>
      <c r="AC1759">
        <v>10.014075985901069</v>
      </c>
      <c r="AD1759">
        <v>10.410577237631831</v>
      </c>
      <c r="AE1759">
        <v>73.017139002111463</v>
      </c>
    </row>
    <row r="1760" spans="1:31" x14ac:dyDescent="0.25">
      <c r="A1760" t="str">
        <v>10/24/14</v>
      </c>
      <c r="B1760">
        <v>24.2</v>
      </c>
      <c r="C1760">
        <v>24.3</v>
      </c>
      <c r="D1760" s="1">
        <v>24.05</v>
      </c>
      <c r="E1760">
        <v>24.2</v>
      </c>
      <c r="F1760">
        <v>24.2</v>
      </c>
      <c r="G1760">
        <v>0.92476501325243432</v>
      </c>
      <c r="H1760">
        <v>24.14</v>
      </c>
      <c r="I1760">
        <v>24.066668</v>
      </c>
      <c r="J1760">
        <v>24.096665999999999</v>
      </c>
      <c r="K1760">
        <v>24.125</v>
      </c>
      <c r="L1760">
        <v>24.323076</v>
      </c>
      <c r="M1760">
        <v>45.67839</v>
      </c>
      <c r="N1760" s="1">
        <f>-100*(_xll.FDS($A$1,"P_PRICE_HIGH("&amp;A1760&amp;","&amp;A1760&amp;"-14D,,,,""PRICE"",""INTRA"")") - B1760)/(_xll.FDS($A$1,"P_PRICE_HIGH("&amp;A1760&amp;","&amp;A1760&amp;"-14D,,,,""PRICE"",""INTRA"")") - _xll.FDS($A$1,"P_PRICE_LOW("&amp;A1760&amp;","&amp;A1760&amp;"-14D,,,,""PRICE"",""INTRA"")"))</f>
        <v>-3302.4196374749504</v>
      </c>
      <c r="O1760">
        <v>-685</v>
      </c>
      <c r="P1760">
        <v>1.3150427174879971</v>
      </c>
      <c r="Q1760">
        <v>1.221266305801836</v>
      </c>
      <c r="R1760">
        <v>8.8356680222598545</v>
      </c>
      <c r="S1760">
        <v>8.2039992437134046</v>
      </c>
      <c r="T1760">
        <v>12.808939404486869</v>
      </c>
      <c r="U1760">
        <v>12.27961169022902</v>
      </c>
      <c r="V1760">
        <v>3.678154742832298</v>
      </c>
      <c r="W1760">
        <v>3.9060209384056752</v>
      </c>
      <c r="X1760">
        <v>6.5011767562141136</v>
      </c>
      <c r="Y1760">
        <v>39.271097093707247</v>
      </c>
      <c r="Z1760">
        <v>-1.0125782361497959</v>
      </c>
      <c r="AA1760">
        <v>10.672427999353861</v>
      </c>
      <c r="AB1760">
        <v>2.5341958691880051</v>
      </c>
      <c r="AC1760">
        <v>10.05646718411379</v>
      </c>
      <c r="AD1760">
        <v>10.405917715423479</v>
      </c>
      <c r="AE1760">
        <v>73.020704352296036</v>
      </c>
    </row>
    <row r="1761" spans="1:31" x14ac:dyDescent="0.25">
      <c r="A1761" t="str">
        <v>10/27/14</v>
      </c>
      <c r="B1761">
        <v>24.05</v>
      </c>
      <c r="C1761">
        <v>24.15</v>
      </c>
      <c r="D1761" s="1">
        <v>23.85</v>
      </c>
      <c r="E1761">
        <v>24.1</v>
      </c>
      <c r="F1761">
        <v>24.1</v>
      </c>
      <c r="G1761">
        <v>0.92518700211162763</v>
      </c>
      <c r="H1761">
        <v>24.16</v>
      </c>
      <c r="I1761">
        <v>24.037500000000001</v>
      </c>
      <c r="J1761">
        <v>24.086666000000001</v>
      </c>
      <c r="K1761">
        <v>24.094999999999999</v>
      </c>
      <c r="L1761">
        <v>24.274999999999999</v>
      </c>
      <c r="M1761">
        <v>42.597782000000002</v>
      </c>
      <c r="N1761" s="1">
        <f>-100*(_xll.FDS($A$1,"P_PRICE_HIGH("&amp;A1761&amp;","&amp;A1761&amp;"-14D,,,,""PRICE"",""INTRA"")") - B1761)/(_xll.FDS($A$1,"P_PRICE_HIGH("&amp;A1761&amp;","&amp;A1761&amp;"-14D,,,,""PRICE"",""INTRA"")") - _xll.FDS($A$1,"P_PRICE_LOW("&amp;A1761&amp;","&amp;A1761&amp;"-14D,,,,""PRICE"",""INTRA"")"))</f>
        <v>-3302.4406656105957</v>
      </c>
      <c r="O1761">
        <v>-716</v>
      </c>
      <c r="P1761">
        <v>1.3080572180259129</v>
      </c>
      <c r="Q1761">
        <v>1.2137246972053031</v>
      </c>
      <c r="R1761">
        <v>8.7566849965172011</v>
      </c>
      <c r="S1761">
        <v>8.1221188729794527</v>
      </c>
      <c r="T1761">
        <v>12.70790803740452</v>
      </c>
      <c r="U1761">
        <v>12.1640491869312</v>
      </c>
      <c r="V1761">
        <v>3.700641145268118</v>
      </c>
      <c r="W1761">
        <v>3.940079843995465</v>
      </c>
      <c r="X1761">
        <v>9.7411806037306317</v>
      </c>
      <c r="Y1761">
        <v>39.409537366523928</v>
      </c>
      <c r="Z1761">
        <v>-0.98586679091028151</v>
      </c>
      <c r="AA1761">
        <v>10.353096379722601</v>
      </c>
      <c r="AB1761">
        <v>2.3720728245653042</v>
      </c>
      <c r="AC1761">
        <v>10.00448940061758</v>
      </c>
      <c r="AD1761">
        <v>10.3468862922297</v>
      </c>
      <c r="AE1761">
        <v>73.046099391689623</v>
      </c>
    </row>
    <row r="1762" spans="1:31" x14ac:dyDescent="0.25">
      <c r="A1762" t="str">
        <v>10/28/14</v>
      </c>
      <c r="B1762">
        <v>24.45</v>
      </c>
      <c r="C1762">
        <v>24.5</v>
      </c>
      <c r="D1762" s="1">
        <v>24</v>
      </c>
      <c r="E1762">
        <v>24.5</v>
      </c>
      <c r="F1762">
        <v>24.5</v>
      </c>
      <c r="G1762">
        <v>1.003006974213126</v>
      </c>
      <c r="H1762">
        <v>24.25</v>
      </c>
      <c r="I1762">
        <v>24.079166000000001</v>
      </c>
      <c r="J1762">
        <v>24.096665999999999</v>
      </c>
      <c r="K1762">
        <v>24.09</v>
      </c>
      <c r="L1762">
        <v>24.251923000000001</v>
      </c>
      <c r="M1762">
        <v>51.911453000000002</v>
      </c>
      <c r="N1762" s="1">
        <f>-100*(_xll.FDS($A$1,"P_PRICE_HIGH("&amp;A1762&amp;","&amp;A1762&amp;"-14D,,,,""PRICE"",""INTRA"")") - B1762)/(_xll.FDS($A$1,"P_PRICE_HIGH("&amp;A1762&amp;","&amp;A1762&amp;"-14D,,,,""PRICE"",""INTRA"")") - _xll.FDS($A$1,"P_PRICE_LOW("&amp;A1762&amp;","&amp;A1762&amp;"-14D,,,,""PRICE"",""INTRA"")"))</f>
        <v>-3302.3845905822077</v>
      </c>
      <c r="O1762">
        <v>-674</v>
      </c>
      <c r="P1762">
        <v>1.324625733836478</v>
      </c>
      <c r="Q1762">
        <v>1.233023680777205</v>
      </c>
      <c r="R1762">
        <v>8.8696890012130449</v>
      </c>
      <c r="S1762">
        <v>8.2486907131064484</v>
      </c>
      <c r="T1762">
        <v>12.90249704235903</v>
      </c>
      <c r="U1762">
        <v>12.346550371766901</v>
      </c>
      <c r="V1762">
        <v>3.655411317914214</v>
      </c>
      <c r="W1762">
        <v>3.8795903571463581</v>
      </c>
      <c r="X1762">
        <v>98.283626061082145</v>
      </c>
      <c r="Y1762">
        <v>39.428372703405323</v>
      </c>
      <c r="Z1762">
        <v>-0.93785328156222969</v>
      </c>
      <c r="AA1762">
        <v>10.12988806521574</v>
      </c>
      <c r="AB1762">
        <v>2.3559502081265959</v>
      </c>
      <c r="AC1762">
        <v>10.165261676523039</v>
      </c>
      <c r="AD1762">
        <v>10.4792106039703</v>
      </c>
      <c r="AE1762">
        <v>73.089146813624978</v>
      </c>
    </row>
    <row r="1763" spans="1:31" x14ac:dyDescent="0.25">
      <c r="A1763" t="str">
        <v>10/29/14</v>
      </c>
      <c r="B1763">
        <v>24.75</v>
      </c>
      <c r="C1763">
        <v>24.8</v>
      </c>
      <c r="D1763" s="1">
        <v>24.6</v>
      </c>
      <c r="E1763">
        <v>24.8</v>
      </c>
      <c r="F1763">
        <v>24.8</v>
      </c>
      <c r="G1763">
        <v>0.94125822653143709</v>
      </c>
      <c r="H1763">
        <v>24.34</v>
      </c>
      <c r="I1763">
        <v>24.137499999999999</v>
      </c>
      <c r="J1763">
        <v>24.136666999999999</v>
      </c>
      <c r="K1763">
        <v>24.122499999999999</v>
      </c>
      <c r="L1763">
        <v>24.234615000000002</v>
      </c>
      <c r="M1763">
        <v>57.483283999999998</v>
      </c>
      <c r="N1763" s="1">
        <f>-100*(_xll.FDS($A$1,"P_PRICE_HIGH("&amp;A1763&amp;","&amp;A1763&amp;"-14D,,,,""PRICE"",""INTRA"")") - B1763)/(_xll.FDS($A$1,"P_PRICE_HIGH("&amp;A1763&amp;","&amp;A1763&amp;"-14D,,,,""PRICE"",""INTRA"")") - _xll.FDS($A$1,"P_PRICE_LOW("&amp;A1763&amp;","&amp;A1763&amp;"-14D,,,,""PRICE"",""INTRA"")"))</f>
        <v>-2412.8912063990333</v>
      </c>
      <c r="O1763">
        <v>-631</v>
      </c>
      <c r="P1763">
        <v>1.338450626419843</v>
      </c>
      <c r="Q1763">
        <v>1.2485814374271671</v>
      </c>
      <c r="R1763">
        <v>9.0186126406879321</v>
      </c>
      <c r="S1763">
        <v>8.3914196745230942</v>
      </c>
      <c r="T1763">
        <v>13.11185036097767</v>
      </c>
      <c r="U1763">
        <v>12.67127472807945</v>
      </c>
      <c r="V1763">
        <v>3.6133918718620528</v>
      </c>
      <c r="W1763">
        <v>3.822347930337628</v>
      </c>
      <c r="X1763">
        <v>97.460971056931143</v>
      </c>
      <c r="Y1763">
        <v>39.472728875251903</v>
      </c>
      <c r="Z1763">
        <v>-1.0362651278707939</v>
      </c>
      <c r="AA1763">
        <v>9.8393042763395897</v>
      </c>
      <c r="AB1763">
        <v>2.18866950173418</v>
      </c>
      <c r="AC1763">
        <v>10.32887578154256</v>
      </c>
      <c r="AD1763">
        <v>10.60419531551957</v>
      </c>
      <c r="AE1763">
        <v>72.924321293927648</v>
      </c>
    </row>
    <row r="1764" spans="1:31" x14ac:dyDescent="0.25">
      <c r="A1764" t="str">
        <v>10/30/14</v>
      </c>
      <c r="B1764">
        <v>23.9</v>
      </c>
      <c r="C1764">
        <v>24.1</v>
      </c>
      <c r="D1764" s="1">
        <v>23.8</v>
      </c>
      <c r="E1764">
        <v>23.95</v>
      </c>
      <c r="F1764">
        <v>23.95</v>
      </c>
      <c r="G1764">
        <v>1.210101328316515</v>
      </c>
      <c r="H1764">
        <v>24.27</v>
      </c>
      <c r="I1764">
        <v>24.133333</v>
      </c>
      <c r="J1764">
        <v>24.103332999999999</v>
      </c>
      <c r="K1764">
        <v>24.127500000000001</v>
      </c>
      <c r="L1764">
        <v>24.2</v>
      </c>
      <c r="M1764">
        <v>42.468845000000002</v>
      </c>
      <c r="N1764" s="1">
        <f>-100*(_xll.FDS($A$1,"P_PRICE_HIGH("&amp;A1764&amp;","&amp;A1764&amp;"-14D,,,,""PRICE"",""INTRA"")") - B1764)/(_xll.FDS($A$1,"P_PRICE_HIGH("&amp;A1764&amp;","&amp;A1764&amp;"-14D,,,,""PRICE"",""INTRA"")") - _xll.FDS($A$1,"P_PRICE_LOW("&amp;A1764&amp;","&amp;A1764&amp;"-14D,,,,""PRICE"",""INTRA"")"))</f>
        <v>-2412.9772692755578</v>
      </c>
      <c r="O1764">
        <v>-642</v>
      </c>
      <c r="P1764">
        <v>1.3329717790746549</v>
      </c>
      <c r="Q1764">
        <v>1.2423870836170521</v>
      </c>
      <c r="R1764">
        <v>9.0006415745877231</v>
      </c>
      <c r="S1764">
        <v>8.368759166640249</v>
      </c>
      <c r="T1764">
        <v>13.146799695635281</v>
      </c>
      <c r="U1764">
        <v>12.68601447153158</v>
      </c>
      <c r="V1764">
        <v>3.6270689280847241</v>
      </c>
      <c r="W1764">
        <v>3.8479598219962692</v>
      </c>
      <c r="X1764">
        <v>9.6760573297054684</v>
      </c>
      <c r="Y1764">
        <v>39.522271916263541</v>
      </c>
      <c r="Z1764">
        <v>-1.2280592310375109</v>
      </c>
      <c r="AA1764">
        <v>10.321230764330849</v>
      </c>
      <c r="AB1764">
        <v>2.2546563083223679</v>
      </c>
      <c r="AC1764">
        <v>10.27311363870283</v>
      </c>
      <c r="AD1764">
        <v>10.560812773011291</v>
      </c>
      <c r="AE1764">
        <v>73.048352516254695</v>
      </c>
    </row>
    <row r="1765" spans="1:31" x14ac:dyDescent="0.25">
      <c r="A1765" t="str">
        <v>10/31/14</v>
      </c>
      <c r="B1765">
        <v>24.2</v>
      </c>
      <c r="C1765">
        <v>24.3</v>
      </c>
      <c r="D1765" s="1">
        <v>24</v>
      </c>
      <c r="E1765">
        <v>24.3</v>
      </c>
      <c r="F1765">
        <v>24.3</v>
      </c>
      <c r="G1765">
        <v>1.2341365701020881</v>
      </c>
      <c r="H1765">
        <v>24.27</v>
      </c>
      <c r="I1765">
        <v>24.145834000000001</v>
      </c>
      <c r="J1765">
        <v>24.12</v>
      </c>
      <c r="K1765">
        <v>24.14</v>
      </c>
      <c r="L1765">
        <v>24.178846</v>
      </c>
      <c r="M1765">
        <v>47.664616000000002</v>
      </c>
      <c r="N1765" s="1">
        <f>-100*(_xll.FDS($A$1,"P_PRICE_HIGH("&amp;A1765&amp;","&amp;A1765&amp;"-14D,,,,""PRICE"",""INTRA"")") - B1765)/(_xll.FDS($A$1,"P_PRICE_HIGH("&amp;A1765&amp;","&amp;A1765&amp;"-14D,,,,""PRICE"",""INTRA"")") - _xll.FDS($A$1,"P_PRICE_LOW("&amp;A1765&amp;","&amp;A1765&amp;"-14D,,,,""PRICE"",""INTRA"")"))</f>
        <v>-2038.5783872774468</v>
      </c>
      <c r="O1765">
        <v>-601</v>
      </c>
      <c r="P1765">
        <v>1.3458834723629149</v>
      </c>
      <c r="Q1765">
        <v>1.256849443858381</v>
      </c>
      <c r="R1765">
        <v>9.1129698633812346</v>
      </c>
      <c r="S1765">
        <v>8.5125528221051976</v>
      </c>
      <c r="T1765">
        <v>13.35003721788927</v>
      </c>
      <c r="U1765">
        <v>12.883487895570109</v>
      </c>
      <c r="V1765">
        <v>3.5914992124906742</v>
      </c>
      <c r="W1765">
        <v>3.80226072785501</v>
      </c>
      <c r="X1765">
        <v>97.275234301187936</v>
      </c>
      <c r="Y1765">
        <v>39.53123263940131</v>
      </c>
      <c r="Z1765">
        <v>-1.2725286626839221</v>
      </c>
      <c r="AA1765">
        <v>10.76724657976898</v>
      </c>
      <c r="AB1765">
        <v>2.2691172642308488</v>
      </c>
      <c r="AC1765">
        <v>10.398918348726591</v>
      </c>
      <c r="AD1765">
        <v>10.667573616590561</v>
      </c>
      <c r="AE1765">
        <v>73.194638270566443</v>
      </c>
    </row>
    <row r="1766" spans="1:31" x14ac:dyDescent="0.25">
      <c r="A1766" t="str">
        <v>11/03/14</v>
      </c>
      <c r="B1766">
        <v>24.1</v>
      </c>
      <c r="C1766">
        <v>24.3</v>
      </c>
      <c r="D1766" s="1">
        <v>24.05</v>
      </c>
      <c r="E1766">
        <v>24.15</v>
      </c>
      <c r="F1766">
        <v>24.15</v>
      </c>
      <c r="G1766">
        <v>1.2156272674083519</v>
      </c>
      <c r="H1766">
        <v>24.28</v>
      </c>
      <c r="I1766">
        <v>24.175000000000001</v>
      </c>
      <c r="J1766">
        <v>24.123332999999999</v>
      </c>
      <c r="K1766">
        <v>24.135000000000002</v>
      </c>
      <c r="L1766">
        <v>24.151921999999999</v>
      </c>
      <c r="M1766">
        <v>46.167862</v>
      </c>
      <c r="N1766" s="1">
        <f>-100*(_xll.FDS($A$1,"P_PRICE_HIGH("&amp;A1766&amp;","&amp;A1766&amp;"-14D,,,,""PRICE"",""INTRA"")") - B1766)/(_xll.FDS($A$1,"P_PRICE_HIGH("&amp;A1766&amp;","&amp;A1766&amp;"-14D,,,,""PRICE"",""INTRA"")") - _xll.FDS($A$1,"P_PRICE_LOW("&amp;A1766&amp;","&amp;A1766&amp;"-14D,,,,""PRICE"",""INTRA"")"))</f>
        <v>-1905.2298428202266</v>
      </c>
      <c r="O1766">
        <v>-621</v>
      </c>
      <c r="P1766">
        <v>1.3452916093670571</v>
      </c>
      <c r="Q1766">
        <v>1.2547464781352891</v>
      </c>
      <c r="R1766">
        <v>9.0873109206829987</v>
      </c>
      <c r="S1766">
        <v>8.4794217901537099</v>
      </c>
      <c r="T1766">
        <v>13.36459268571314</v>
      </c>
      <c r="U1766">
        <v>12.870029768899959</v>
      </c>
      <c r="V1766">
        <v>3.58259904360354</v>
      </c>
      <c r="W1766">
        <v>3.801636445345205</v>
      </c>
      <c r="X1766">
        <v>8.9972099423628702</v>
      </c>
      <c r="Y1766">
        <v>39.338667933982613</v>
      </c>
      <c r="Z1766">
        <v>-1.099771693675025</v>
      </c>
      <c r="AA1766">
        <v>10.218931163150961</v>
      </c>
      <c r="AB1766">
        <v>2.9844659487794631</v>
      </c>
      <c r="AC1766">
        <v>10.35062626811869</v>
      </c>
      <c r="AD1766">
        <v>10.676201823922669</v>
      </c>
      <c r="AE1766">
        <v>73.282847915017257</v>
      </c>
    </row>
    <row r="1767" spans="1:31" x14ac:dyDescent="0.25">
      <c r="A1767" t="str">
        <v>11/04/14</v>
      </c>
      <c r="B1767">
        <v>24.1</v>
      </c>
      <c r="C1767">
        <v>24.25</v>
      </c>
      <c r="D1767" s="1">
        <v>24</v>
      </c>
      <c r="E1767">
        <v>24.1</v>
      </c>
      <c r="F1767">
        <v>24.1</v>
      </c>
      <c r="G1767">
        <v>1.2113849758185971</v>
      </c>
      <c r="H1767">
        <v>24.21</v>
      </c>
      <c r="I1767">
        <v>24.1875</v>
      </c>
      <c r="J1767">
        <v>24.133333</v>
      </c>
      <c r="K1767">
        <v>24.125</v>
      </c>
      <c r="L1767">
        <v>24.130769999999998</v>
      </c>
      <c r="M1767">
        <v>46.167862</v>
      </c>
      <c r="N1767" s="1">
        <f>-100*(_xll.FDS($A$1,"P_PRICE_HIGH("&amp;A1767&amp;","&amp;A1767&amp;"-14D,,,,""PRICE"",""INTRA"")") - B1767)/(_xll.FDS($A$1,"P_PRICE_HIGH("&amp;A1767&amp;","&amp;A1767&amp;"-14D,,,,""PRICE"",""INTRA"")") - _xll.FDS($A$1,"P_PRICE_LOW("&amp;A1767&amp;","&amp;A1767&amp;"-14D,,,,""PRICE"",""INTRA"")"))</f>
        <v>-1905.2298428202266</v>
      </c>
      <c r="O1767">
        <v>-625</v>
      </c>
      <c r="P1767">
        <v>1.341595705788845</v>
      </c>
      <c r="Q1767">
        <v>1.2504672589525521</v>
      </c>
      <c r="R1767">
        <v>9.0543610694777268</v>
      </c>
      <c r="S1767">
        <v>8.4376217782786487</v>
      </c>
      <c r="T1767">
        <v>13.31822346873115</v>
      </c>
      <c r="U1767">
        <v>12.81237207925521</v>
      </c>
      <c r="V1767">
        <v>3.5924327532705869</v>
      </c>
      <c r="W1767">
        <v>3.8148317710855819</v>
      </c>
      <c r="X1767">
        <v>48.148305239725893</v>
      </c>
      <c r="Y1767">
        <v>39.524330246488283</v>
      </c>
      <c r="Z1767">
        <v>-1.319434659992559</v>
      </c>
      <c r="AA1767">
        <v>10.12835458954158</v>
      </c>
      <c r="AB1767">
        <v>2.510178290202576</v>
      </c>
      <c r="AC1767">
        <v>10.363029567666491</v>
      </c>
      <c r="AD1767">
        <v>10.65180464258275</v>
      </c>
      <c r="AE1767">
        <v>73.193868507725071</v>
      </c>
    </row>
    <row r="1768" spans="1:31" x14ac:dyDescent="0.25">
      <c r="A1768" t="str">
        <v>11/05/14</v>
      </c>
      <c r="B1768">
        <v>23.95</v>
      </c>
      <c r="C1768">
        <v>24.1</v>
      </c>
      <c r="D1768" s="1">
        <v>23.85</v>
      </c>
      <c r="E1768">
        <v>23.95</v>
      </c>
      <c r="F1768">
        <v>23.95</v>
      </c>
      <c r="G1768">
        <v>1.211514867087206</v>
      </c>
      <c r="H1768">
        <v>24.05</v>
      </c>
      <c r="I1768">
        <v>24.1875</v>
      </c>
      <c r="J1768">
        <v>24.126667000000001</v>
      </c>
      <c r="K1768">
        <v>24.114999999999998</v>
      </c>
      <c r="L1768">
        <v>24.107693000000001</v>
      </c>
      <c r="M1768">
        <v>43.776446999999997</v>
      </c>
      <c r="N1768" s="1">
        <f>-100*(_xll.FDS($A$1,"P_PRICE_HIGH("&amp;A1768&amp;","&amp;A1768&amp;"-14D,,,,""PRICE"",""INTRA"")") - B1768)/(_xll.FDS($A$1,"P_PRICE_HIGH("&amp;A1768&amp;","&amp;A1768&amp;"-14D,,,,""PRICE"",""INTRA"")") - _xll.FDS($A$1,"P_PRICE_LOW("&amp;A1768&amp;","&amp;A1768&amp;"-14D,,,,""PRICE"",""INTRA"")"))</f>
        <v>-1905.2416964984229</v>
      </c>
      <c r="O1768">
        <v>-651</v>
      </c>
      <c r="P1768">
        <v>1.3326941736503191</v>
      </c>
      <c r="Q1768">
        <v>1.2408435429244851</v>
      </c>
      <c r="R1768">
        <v>9.0085075052993631</v>
      </c>
      <c r="S1768">
        <v>8.3780996441697742</v>
      </c>
      <c r="T1768">
        <v>13.27783919499457</v>
      </c>
      <c r="U1768">
        <v>12.76135895260945</v>
      </c>
      <c r="V1768">
        <v>3.616080616220299</v>
      </c>
      <c r="W1768">
        <v>3.8438790102346321</v>
      </c>
      <c r="X1768">
        <v>7.7942804554887184</v>
      </c>
      <c r="Y1768">
        <v>39.504827678173889</v>
      </c>
      <c r="Z1768">
        <v>-1.3359387401064691</v>
      </c>
      <c r="AA1768">
        <v>10.35632007754214</v>
      </c>
      <c r="AB1768">
        <v>2.6265346442390429</v>
      </c>
      <c r="AC1768">
        <v>10.27970298975502</v>
      </c>
      <c r="AD1768">
        <v>10.58765778401602</v>
      </c>
      <c r="AE1768">
        <v>73.349686132322262</v>
      </c>
    </row>
    <row r="1769" spans="1:31" x14ac:dyDescent="0.25">
      <c r="A1769" t="str">
        <v>11/06/14</v>
      </c>
      <c r="B1769">
        <v>23.9</v>
      </c>
      <c r="C1769">
        <v>24.05</v>
      </c>
      <c r="D1769" s="1">
        <v>23.85</v>
      </c>
      <c r="E1769">
        <v>23.9</v>
      </c>
      <c r="F1769">
        <v>23.9</v>
      </c>
      <c r="G1769">
        <v>1.1852350259464031</v>
      </c>
      <c r="H1769">
        <v>24.05</v>
      </c>
      <c r="I1769">
        <v>24.179167</v>
      </c>
      <c r="J1769">
        <v>24.136666999999999</v>
      </c>
      <c r="K1769">
        <v>24.09</v>
      </c>
      <c r="L1769">
        <v>24.1</v>
      </c>
      <c r="M1769">
        <v>42.977317999999997</v>
      </c>
      <c r="N1769" s="1">
        <f>-100*(_xll.FDS($A$1,"P_PRICE_HIGH("&amp;A1769&amp;","&amp;A1769&amp;"-14D,,,,""PRICE"",""INTRA"")") - B1769)/(_xll.FDS($A$1,"P_PRICE_HIGH("&amp;A1769&amp;","&amp;A1769&amp;"-14D,,,,""PRICE"",""INTRA"")") - _xll.FDS($A$1,"P_PRICE_LOW("&amp;A1769&amp;","&amp;A1769&amp;"-14D,,,,""PRICE"",""INTRA"")"))</f>
        <v>-1936.9923434750785</v>
      </c>
      <c r="O1769">
        <v>-668</v>
      </c>
      <c r="P1769">
        <v>1.3307004316962141</v>
      </c>
      <c r="Q1769">
        <v>1.2383910624820991</v>
      </c>
      <c r="R1769">
        <v>8.9781863579253525</v>
      </c>
      <c r="S1769">
        <v>8.3495932489110434</v>
      </c>
      <c r="T1769">
        <v>13.275985991710559</v>
      </c>
      <c r="U1769">
        <v>12.748459315043871</v>
      </c>
      <c r="V1769">
        <v>3.6215807568109581</v>
      </c>
      <c r="W1769">
        <v>3.8477146398778261</v>
      </c>
      <c r="X1769">
        <v>18.28623918326215</v>
      </c>
      <c r="Y1769">
        <v>39.420821910710423</v>
      </c>
      <c r="Z1769">
        <v>-1.3568561052251771</v>
      </c>
      <c r="AA1769">
        <v>10.522379940622899</v>
      </c>
      <c r="AB1769">
        <v>2.6168060118895329</v>
      </c>
      <c r="AC1769">
        <v>10.24753894769947</v>
      </c>
      <c r="AD1769">
        <v>10.55822568129827</v>
      </c>
      <c r="AE1769">
        <v>73.450870097086579</v>
      </c>
    </row>
    <row r="1770" spans="1:31" x14ac:dyDescent="0.25">
      <c r="A1770" t="str">
        <v>11/07/14</v>
      </c>
      <c r="B1770">
        <v>23.75</v>
      </c>
      <c r="C1770">
        <v>24.1</v>
      </c>
      <c r="D1770" s="1">
        <v>23.6</v>
      </c>
      <c r="E1770">
        <v>23.75</v>
      </c>
      <c r="F1770">
        <v>23.75</v>
      </c>
      <c r="G1770">
        <v>1.119241355970267</v>
      </c>
      <c r="H1770">
        <v>23.96</v>
      </c>
      <c r="I1770">
        <v>24.133333</v>
      </c>
      <c r="J1770">
        <v>24.123332999999999</v>
      </c>
      <c r="K1770">
        <v>24.08</v>
      </c>
      <c r="L1770">
        <v>24.098078000000001</v>
      </c>
      <c r="M1770">
        <v>40.583799999999997</v>
      </c>
      <c r="N1770" s="1">
        <f>-100*(_xll.FDS($A$1,"P_PRICE_HIGH("&amp;A1770&amp;","&amp;A1770&amp;"-14D,,,,""PRICE"",""INTRA"")") - B1770)/(_xll.FDS($A$1,"P_PRICE_HIGH("&amp;A1770&amp;","&amp;A1770&amp;"-14D,,,,""PRICE"",""INTRA"")") - _xll.FDS($A$1,"P_PRICE_LOW("&amp;A1770&amp;","&amp;A1770&amp;"-14D,,,,""PRICE"",""INTRA"")"))</f>
        <v>-2063.2504086330646</v>
      </c>
      <c r="O1770">
        <v>-689</v>
      </c>
      <c r="P1770">
        <v>1.3283518612882339</v>
      </c>
      <c r="Q1770">
        <v>1.235664418267562</v>
      </c>
      <c r="R1770">
        <v>8.9683921375926978</v>
      </c>
      <c r="S1770">
        <v>8.3318739001028295</v>
      </c>
      <c r="T1770">
        <v>13.24726510642722</v>
      </c>
      <c r="U1770">
        <v>12.73493050907028</v>
      </c>
      <c r="V1770">
        <v>3.627728204008537</v>
      </c>
      <c r="W1770">
        <v>3.8546832360002101</v>
      </c>
      <c r="X1770">
        <v>19.043950976570279</v>
      </c>
      <c r="Y1770">
        <v>39.416611035939027</v>
      </c>
      <c r="Z1770">
        <v>-1.4149126005880741</v>
      </c>
      <c r="AA1770">
        <v>10.392641320507551</v>
      </c>
      <c r="AB1770">
        <v>2.573435509881338</v>
      </c>
      <c r="AC1770">
        <v>10.22783755016523</v>
      </c>
      <c r="AD1770">
        <v>10.536983517612841</v>
      </c>
      <c r="AE1770">
        <v>73.527451370000279</v>
      </c>
    </row>
    <row r="1771" spans="1:31" x14ac:dyDescent="0.25">
      <c r="A1771" t="str">
        <v>11/10/14</v>
      </c>
      <c r="B1771">
        <v>24</v>
      </c>
      <c r="C1771">
        <v>24.4</v>
      </c>
      <c r="D1771" s="1">
        <v>23.95</v>
      </c>
      <c r="E1771">
        <v>24</v>
      </c>
      <c r="F1771">
        <v>24</v>
      </c>
      <c r="G1771">
        <v>1.1414946413595171</v>
      </c>
      <c r="H1771">
        <v>23.94</v>
      </c>
      <c r="I1771">
        <v>24.112500000000001</v>
      </c>
      <c r="J1771">
        <v>24.126667000000001</v>
      </c>
      <c r="K1771">
        <v>24.077500000000001</v>
      </c>
      <c r="L1771">
        <v>24.1</v>
      </c>
      <c r="M1771">
        <v>45.983356000000001</v>
      </c>
      <c r="N1771" s="1">
        <f>-100*(_xll.FDS($A$1,"P_PRICE_HIGH("&amp;A1771&amp;","&amp;A1771&amp;"-14D,,,,""PRICE"",""INTRA"")") - B1771)/(_xll.FDS($A$1,"P_PRICE_HIGH("&amp;A1771&amp;","&amp;A1771&amp;"-14D,,,,""PRICE"",""INTRA"")") - _xll.FDS($A$1,"P_PRICE_LOW("&amp;A1771&amp;","&amp;A1771&amp;"-14D,,,,""PRICE"",""INTRA"")"))</f>
        <v>-2063.2290142315514</v>
      </c>
      <c r="O1771">
        <v>-662</v>
      </c>
      <c r="P1771">
        <v>1.336276161735158</v>
      </c>
      <c r="Q1771">
        <v>1.2451843414680961</v>
      </c>
      <c r="R1771">
        <v>8.8575936602490302</v>
      </c>
      <c r="S1771">
        <v>8.2566145000891353</v>
      </c>
      <c r="T1771">
        <v>13.47978854868931</v>
      </c>
      <c r="U1771">
        <v>12.94355183743801</v>
      </c>
      <c r="V1771">
        <v>3.6051667902157658</v>
      </c>
      <c r="W1771">
        <v>3.8288727767557962</v>
      </c>
      <c r="X1771">
        <v>86.716054427617664</v>
      </c>
      <c r="Y1771">
        <v>39.519477046452558</v>
      </c>
      <c r="Z1771">
        <v>-1.652549730295181</v>
      </c>
      <c r="AA1771">
        <v>11.335578007751391</v>
      </c>
      <c r="AB1771">
        <v>1.972156190079978</v>
      </c>
      <c r="AC1771">
        <v>10.323062691441921</v>
      </c>
      <c r="AD1771">
        <v>10.57219626575727</v>
      </c>
      <c r="AE1771">
        <v>73.708177050453244</v>
      </c>
    </row>
    <row r="1772" spans="1:31" x14ac:dyDescent="0.25">
      <c r="A1772" t="str">
        <v>11/11/14</v>
      </c>
      <c r="B1772">
        <v>24</v>
      </c>
      <c r="C1772">
        <v>24.2</v>
      </c>
      <c r="D1772" s="1">
        <v>23.95</v>
      </c>
      <c r="E1772">
        <v>24</v>
      </c>
      <c r="F1772">
        <v>24</v>
      </c>
      <c r="G1772">
        <v>1.1374850702734001</v>
      </c>
      <c r="H1772">
        <v>23.92</v>
      </c>
      <c r="I1772">
        <v>24.095832999999999</v>
      </c>
      <c r="J1772">
        <v>24.126667000000001</v>
      </c>
      <c r="K1772">
        <v>24.08</v>
      </c>
      <c r="L1772">
        <v>24.092307999999999</v>
      </c>
      <c r="M1772">
        <v>45.983356000000001</v>
      </c>
      <c r="N1772" s="1">
        <f>-100*(_xll.FDS($A$1,"P_PRICE_HIGH("&amp;A1772&amp;","&amp;A1772&amp;"-14D,,,,""PRICE"",""INTRA"")") - B1772)/(_xll.FDS($A$1,"P_PRICE_HIGH("&amp;A1772&amp;","&amp;A1772&amp;"-14D,,,,""PRICE"",""INTRA"")") - _xll.FDS($A$1,"P_PRICE_LOW("&amp;A1772&amp;","&amp;A1772&amp;"-14D,,,,""PRICE"",""INTRA"")"))</f>
        <v>-2151.3808950162825</v>
      </c>
      <c r="O1772">
        <v>-647</v>
      </c>
      <c r="P1772">
        <v>1.3392981962014681</v>
      </c>
      <c r="Q1772">
        <v>1.2484394078679111</v>
      </c>
      <c r="R1772">
        <v>8.8706478245536555</v>
      </c>
      <c r="S1772">
        <v>8.2677912467203711</v>
      </c>
      <c r="T1772">
        <v>13.539747432781271</v>
      </c>
      <c r="U1772">
        <v>13.011003914303981</v>
      </c>
      <c r="V1772">
        <v>3.5959116651570082</v>
      </c>
      <c r="W1772">
        <v>3.8179439120194831</v>
      </c>
      <c r="X1772">
        <v>53.853662191087039</v>
      </c>
      <c r="Y1772">
        <v>39.52970898394635</v>
      </c>
      <c r="Z1772">
        <v>-1.760813810195488</v>
      </c>
      <c r="AA1772">
        <v>12.303359148928619</v>
      </c>
      <c r="AB1772">
        <v>1.976276150725925</v>
      </c>
      <c r="AC1772">
        <v>10.355268155846129</v>
      </c>
      <c r="AD1772">
        <v>10.599805748207171</v>
      </c>
      <c r="AE1772">
        <v>73.985128443625243</v>
      </c>
    </row>
    <row r="1773" spans="1:31" x14ac:dyDescent="0.25">
      <c r="A1773" t="str">
        <v>11/12/14</v>
      </c>
      <c r="B1773">
        <v>24.15</v>
      </c>
      <c r="C1773">
        <v>24.25</v>
      </c>
      <c r="D1773" s="1">
        <v>24</v>
      </c>
      <c r="E1773">
        <v>24.15</v>
      </c>
      <c r="F1773">
        <v>24.15</v>
      </c>
      <c r="G1773">
        <v>1.142290646819218</v>
      </c>
      <c r="H1773">
        <v>23.96</v>
      </c>
      <c r="I1773">
        <v>24.104165999999999</v>
      </c>
      <c r="J1773">
        <v>24.116667</v>
      </c>
      <c r="K1773">
        <v>24.085000000000001</v>
      </c>
      <c r="L1773">
        <v>24.086538000000001</v>
      </c>
      <c r="M1773">
        <v>49.196060000000003</v>
      </c>
      <c r="N1773" s="1">
        <f>-100*(_xll.FDS($A$1,"P_PRICE_HIGH("&amp;A1773&amp;","&amp;A1773&amp;"-14D,,,,""PRICE"",""INTRA"")") - B1773)/(_xll.FDS($A$1,"P_PRICE_HIGH("&amp;A1773&amp;","&amp;A1773&amp;"-14D,,,,""PRICE"",""INTRA"")") - _xll.FDS($A$1,"P_PRICE_LOW("&amp;A1773&amp;","&amp;A1773&amp;"-14D,,,,""PRICE"",""INTRA"")"))</f>
        <v>-2151.3675099272714</v>
      </c>
      <c r="O1773">
        <v>-633</v>
      </c>
      <c r="P1773">
        <v>1.3491462459821011</v>
      </c>
      <c r="Q1773">
        <v>1.258524637296814</v>
      </c>
      <c r="R1773">
        <v>8.8389738458844</v>
      </c>
      <c r="S1773">
        <v>8.1796515477119165</v>
      </c>
      <c r="T1773">
        <v>13.58285953695917</v>
      </c>
      <c r="U1773">
        <v>13.05796333745139</v>
      </c>
      <c r="V1773">
        <v>3.5747273808487412</v>
      </c>
      <c r="W1773">
        <v>3.7864651851328008</v>
      </c>
      <c r="X1773">
        <v>60.569812439960153</v>
      </c>
      <c r="Y1773">
        <v>39.516128893366307</v>
      </c>
      <c r="Z1773">
        <v>-1.9509971429553341</v>
      </c>
      <c r="AA1773">
        <v>11.75357199093242</v>
      </c>
      <c r="AB1773">
        <v>1.784279241592329</v>
      </c>
      <c r="AC1773">
        <v>10.437549825998239</v>
      </c>
      <c r="AD1773">
        <v>10.65643649753105</v>
      </c>
      <c r="AE1773">
        <v>73.817656767754499</v>
      </c>
    </row>
    <row r="1774" spans="1:31" x14ac:dyDescent="0.25">
      <c r="A1774" t="str">
        <v>11/13/14</v>
      </c>
      <c r="B1774">
        <v>24.25</v>
      </c>
      <c r="C1774">
        <v>24.35</v>
      </c>
      <c r="D1774" s="1">
        <v>24.05</v>
      </c>
      <c r="E1774">
        <v>24.25</v>
      </c>
      <c r="F1774">
        <v>24.25</v>
      </c>
      <c r="G1774">
        <v>1.104498680919471</v>
      </c>
      <c r="H1774">
        <v>24.03</v>
      </c>
      <c r="I1774">
        <v>24.087499999999999</v>
      </c>
      <c r="J1774">
        <v>24.116667</v>
      </c>
      <c r="K1774">
        <v>24.11</v>
      </c>
      <c r="L1774">
        <v>24.090385000000001</v>
      </c>
      <c r="M1774">
        <v>51.276595999999998</v>
      </c>
      <c r="N1774" s="1">
        <f>-100*(_xll.FDS($A$1,"P_PRICE_HIGH("&amp;A1774&amp;","&amp;A1774&amp;"-14D,,,,""PRICE"",""INTRA"")") - B1774)/(_xll.FDS($A$1,"P_PRICE_HIGH("&amp;A1774&amp;","&amp;A1774&amp;"-14D,,,,""PRICE"",""INTRA"")") - _xll.FDS($A$1,"P_PRICE_LOW("&amp;A1774&amp;","&amp;A1774&amp;"-14D,,,,""PRICE"",""INTRA"")"))</f>
        <v>-2151.3585865345976</v>
      </c>
      <c r="O1774">
        <v>-613</v>
      </c>
      <c r="P1774">
        <v>1.352878216857109</v>
      </c>
      <c r="Q1774">
        <v>1.2618168982958149</v>
      </c>
      <c r="R1774">
        <v>8.8451015942901829</v>
      </c>
      <c r="S1774">
        <v>8.202912024517131</v>
      </c>
      <c r="T1774">
        <v>13.6443042792179</v>
      </c>
      <c r="U1774">
        <v>13.106427898631431</v>
      </c>
      <c r="V1774">
        <v>3.5675908662795468</v>
      </c>
      <c r="W1774">
        <v>3.773967422107988</v>
      </c>
      <c r="X1774">
        <v>78.594136504618788</v>
      </c>
      <c r="Y1774">
        <v>39.487159874067103</v>
      </c>
      <c r="Z1774">
        <v>-2.0039138539698178</v>
      </c>
      <c r="AA1774">
        <v>11.77809378226816</v>
      </c>
      <c r="AB1774">
        <v>1.8196139492907211</v>
      </c>
      <c r="AC1774">
        <v>10.464412308837989</v>
      </c>
      <c r="AD1774">
        <v>10.682167347739989</v>
      </c>
      <c r="AE1774">
        <v>74.122739448301616</v>
      </c>
    </row>
    <row r="1775" spans="1:31" x14ac:dyDescent="0.25">
      <c r="A1775" t="str">
        <v>11/14/14</v>
      </c>
      <c r="B1775">
        <v>24.3</v>
      </c>
      <c r="C1775">
        <v>24.35</v>
      </c>
      <c r="D1775" s="1">
        <v>24.15</v>
      </c>
      <c r="E1775">
        <v>24.35</v>
      </c>
      <c r="F1775">
        <v>24.35</v>
      </c>
      <c r="G1775">
        <v>1.091339577001329</v>
      </c>
      <c r="H1775">
        <v>24.14</v>
      </c>
      <c r="I1775">
        <v>24.05</v>
      </c>
      <c r="J1775">
        <v>24.123332999999999</v>
      </c>
      <c r="K1775">
        <v>24.127500000000001</v>
      </c>
      <c r="L1775">
        <v>24.086538000000001</v>
      </c>
      <c r="M1775">
        <v>52.327824</v>
      </c>
      <c r="N1775" s="1">
        <f>-100*(_xll.FDS($A$1,"P_PRICE_HIGH("&amp;A1775&amp;","&amp;A1775&amp;"-14D,,,,""PRICE"",""INTRA"")") - B1775)/(_xll.FDS($A$1,"P_PRICE_HIGH("&amp;A1775&amp;","&amp;A1775&amp;"-14D,,,,""PRICE"",""INTRA"")") - _xll.FDS($A$1,"P_PRICE_LOW("&amp;A1775&amp;","&amp;A1775&amp;"-14D,,,,""PRICE"",""INTRA"")"))</f>
        <v>-2151.3541248382608</v>
      </c>
      <c r="O1775">
        <v>-595</v>
      </c>
      <c r="P1775">
        <v>1.3550786144960629</v>
      </c>
      <c r="Q1775">
        <v>1.2646668541047219</v>
      </c>
      <c r="R1775">
        <v>8.9962855514670288</v>
      </c>
      <c r="S1775">
        <v>8.4038789085052024</v>
      </c>
      <c r="T1775">
        <v>13.78130305598396</v>
      </c>
      <c r="U1775">
        <v>13.23692170754644</v>
      </c>
      <c r="V1775">
        <v>3.559408532233387</v>
      </c>
      <c r="W1775">
        <v>3.7657702056579581</v>
      </c>
      <c r="X1775">
        <v>27.051870379413572</v>
      </c>
      <c r="Y1775">
        <v>39.542641893178541</v>
      </c>
      <c r="Z1775">
        <v>-2.0631010446693701</v>
      </c>
      <c r="AA1775">
        <v>12.020650197348029</v>
      </c>
      <c r="AB1775">
        <v>1.6299215733009329</v>
      </c>
      <c r="AC1775">
        <v>10.5017661875493</v>
      </c>
      <c r="AD1775">
        <v>10.699532963220991</v>
      </c>
      <c r="AE1775">
        <v>74.187227665701528</v>
      </c>
    </row>
    <row r="1776" spans="1:31" x14ac:dyDescent="0.25">
      <c r="A1776" t="str">
        <v>11/17/14</v>
      </c>
      <c r="B1776">
        <v>24</v>
      </c>
      <c r="C1776">
        <v>24.55</v>
      </c>
      <c r="D1776" s="1">
        <v>24</v>
      </c>
      <c r="E1776">
        <v>24.05</v>
      </c>
      <c r="F1776">
        <v>24.05</v>
      </c>
      <c r="G1776">
        <v>1.1303395339047599</v>
      </c>
      <c r="H1776">
        <v>24.14</v>
      </c>
      <c r="I1776">
        <v>24.058332</v>
      </c>
      <c r="J1776">
        <v>24.12</v>
      </c>
      <c r="K1776">
        <v>24.13</v>
      </c>
      <c r="L1776">
        <v>24.088460000000001</v>
      </c>
      <c r="M1776">
        <v>45.925350000000002</v>
      </c>
      <c r="N1776" s="1">
        <f>-100*(_xll.FDS($A$1,"P_PRICE_HIGH("&amp;A1776&amp;","&amp;A1776&amp;"-14D,,,,""PRICE"",""INTRA"")") - B1776)/(_xll.FDS($A$1,"P_PRICE_HIGH("&amp;A1776&amp;","&amp;A1776&amp;"-14D,,,,""PRICE"",""INTRA"")") - _xll.FDS($A$1,"P_PRICE_LOW("&amp;A1776&amp;","&amp;A1776&amp;"-14D,,,,""PRICE"",""INTRA"")"))</f>
        <v>-2162.4297784069167</v>
      </c>
      <c r="O1776">
        <v>-629</v>
      </c>
      <c r="P1776">
        <v>1.3405420695088339</v>
      </c>
      <c r="Q1776">
        <v>1.2481776479080151</v>
      </c>
      <c r="R1776">
        <v>8.8904493106035787</v>
      </c>
      <c r="S1776">
        <v>8.2863594738739472</v>
      </c>
      <c r="T1776">
        <v>13.67418732688712</v>
      </c>
      <c r="U1776">
        <v>13.0894632008557</v>
      </c>
      <c r="V1776">
        <v>3.5958294685619481</v>
      </c>
      <c r="W1776">
        <v>3.8132499726764122</v>
      </c>
      <c r="X1776">
        <v>6.4301383125708362</v>
      </c>
      <c r="Y1776">
        <v>39.627280516694121</v>
      </c>
      <c r="Z1776">
        <v>-1.9693347662287339</v>
      </c>
      <c r="AA1776">
        <v>9.5590816984119815</v>
      </c>
      <c r="AB1776">
        <v>4.059243951647062</v>
      </c>
      <c r="AC1776">
        <v>10.39484847888767</v>
      </c>
      <c r="AD1776">
        <v>10.79626588625147</v>
      </c>
      <c r="AE1776">
        <v>74.323544426978899</v>
      </c>
    </row>
    <row r="1777" spans="1:31" x14ac:dyDescent="0.25">
      <c r="A1777" t="str">
        <v>11/18/14</v>
      </c>
      <c r="B1777">
        <v>23.75</v>
      </c>
      <c r="C1777">
        <v>24.1</v>
      </c>
      <c r="D1777" s="1">
        <v>23.65</v>
      </c>
      <c r="E1777">
        <v>23.75</v>
      </c>
      <c r="F1777">
        <v>23.75</v>
      </c>
      <c r="G1777">
        <v>1.1533938767275069</v>
      </c>
      <c r="H1777">
        <v>24.09</v>
      </c>
      <c r="I1777">
        <v>24.020834000000001</v>
      </c>
      <c r="J1777">
        <v>24.073333999999999</v>
      </c>
      <c r="K1777">
        <v>24.1175</v>
      </c>
      <c r="L1777">
        <v>24.076923000000001</v>
      </c>
      <c r="M1777">
        <v>41.381495999999999</v>
      </c>
      <c r="N1777" s="1">
        <f>-100*(_xll.FDS($A$1,"P_PRICE_HIGH("&amp;A1777&amp;","&amp;A1777&amp;"-14D,,,,""PRICE"",""INTRA"")") - B1777)/(_xll.FDS($A$1,"P_PRICE_HIGH("&amp;A1777&amp;","&amp;A1777&amp;"-14D,,,,""PRICE"",""INTRA"")") - _xll.FDS($A$1,"P_PRICE_LOW("&amp;A1777&amp;","&amp;A1777&amp;"-14D,,,,""PRICE"",""INTRA"")"))</f>
        <v>-2751.2074394581227</v>
      </c>
      <c r="O1777">
        <v>-668</v>
      </c>
      <c r="P1777">
        <v>1.3272944098240429</v>
      </c>
      <c r="Q1777">
        <v>1.2340958811209379</v>
      </c>
      <c r="R1777">
        <v>8.7960521037491066</v>
      </c>
      <c r="S1777">
        <v>8.1836792083556418</v>
      </c>
      <c r="T1777">
        <v>13.598198188511139</v>
      </c>
      <c r="U1777">
        <v>12.9560126801424</v>
      </c>
      <c r="V1777">
        <v>3.6319607876644722</v>
      </c>
      <c r="W1777">
        <v>3.8570212613563148</v>
      </c>
      <c r="X1777">
        <v>2.008762025030423</v>
      </c>
      <c r="Y1777">
        <v>39.644883135673489</v>
      </c>
      <c r="Z1777">
        <v>-2.0015105271367188</v>
      </c>
      <c r="AA1777">
        <v>9.312431617062348</v>
      </c>
      <c r="AB1777">
        <v>4.1667308417332638</v>
      </c>
      <c r="AC1777">
        <v>10.28146214659137</v>
      </c>
      <c r="AD1777">
        <v>10.701511043189999</v>
      </c>
      <c r="AE1777">
        <v>74.224397187057306</v>
      </c>
    </row>
    <row r="1778" spans="1:31" x14ac:dyDescent="0.25">
      <c r="A1778" t="str">
        <v>11/19/14</v>
      </c>
      <c r="B1778">
        <v>23.6</v>
      </c>
      <c r="C1778">
        <v>23.8</v>
      </c>
      <c r="D1778" s="1">
        <v>23.55</v>
      </c>
      <c r="E1778">
        <v>23.6</v>
      </c>
      <c r="F1778">
        <v>23.6</v>
      </c>
      <c r="G1778">
        <v>1.118314800132532</v>
      </c>
      <c r="H1778">
        <v>23.98</v>
      </c>
      <c r="I1778">
        <v>23.979165999999999</v>
      </c>
      <c r="J1778">
        <v>23.996666000000001</v>
      </c>
      <c r="K1778">
        <v>24.0825</v>
      </c>
      <c r="L1778">
        <v>24.063461</v>
      </c>
      <c r="M1778">
        <v>38.894924000000003</v>
      </c>
      <c r="N1778" s="1">
        <f>-100*(_xll.FDS($A$1,"P_PRICE_HIGH("&amp;A1778&amp;","&amp;A1778&amp;"-14D,,,,""PRICE"",""INTRA"")") - B1778)/(_xll.FDS($A$1,"P_PRICE_HIGH("&amp;A1778&amp;","&amp;A1778&amp;"-14D,,,,""PRICE"",""INTRA"")") - _xll.FDS($A$1,"P_PRICE_LOW("&amp;A1778&amp;","&amp;A1778&amp;"-14D,,,,""PRICE"",""INTRA"")"))</f>
        <v>-2499.1727543985976</v>
      </c>
      <c r="O1778">
        <v>-696</v>
      </c>
      <c r="P1778">
        <v>1.3195996948268109</v>
      </c>
      <c r="Q1778">
        <v>1.225935473210001</v>
      </c>
      <c r="R1778">
        <v>8.7264225602174452</v>
      </c>
      <c r="S1778">
        <v>8.1050332974549999</v>
      </c>
      <c r="T1778">
        <v>13.50347661852423</v>
      </c>
      <c r="U1778">
        <v>12.857867079585001</v>
      </c>
      <c r="V1778">
        <v>3.652119075778399</v>
      </c>
      <c r="W1778">
        <v>3.8813716019557938</v>
      </c>
      <c r="X1778">
        <v>6.0907093381205426</v>
      </c>
      <c r="Y1778">
        <v>39.636490705832848</v>
      </c>
      <c r="Z1778">
        <v>-2.0270219923564721</v>
      </c>
      <c r="AA1778">
        <v>9.2474946473240678</v>
      </c>
      <c r="AB1778">
        <v>4.1413111691853919</v>
      </c>
      <c r="AC1778">
        <v>10.21472002734283</v>
      </c>
      <c r="AD1778">
        <v>10.638316478521091</v>
      </c>
      <c r="AE1778">
        <v>74.250444872257262</v>
      </c>
    </row>
    <row r="1779" spans="1:31" x14ac:dyDescent="0.25">
      <c r="A1779" t="str">
        <v>11/20/14</v>
      </c>
      <c r="B1779">
        <v>23.5</v>
      </c>
      <c r="C1779">
        <v>23.7</v>
      </c>
      <c r="D1779" s="1">
        <v>23.45</v>
      </c>
      <c r="E1779">
        <v>23.55</v>
      </c>
      <c r="F1779">
        <v>23.55</v>
      </c>
      <c r="G1779">
        <v>1.119998015242861</v>
      </c>
      <c r="H1779">
        <v>23.83</v>
      </c>
      <c r="I1779">
        <v>23.929167</v>
      </c>
      <c r="J1779">
        <v>23.97</v>
      </c>
      <c r="K1779">
        <v>24.045000000000002</v>
      </c>
      <c r="L1779">
        <v>24.042307000000001</v>
      </c>
      <c r="M1779">
        <v>37.286360000000002</v>
      </c>
      <c r="N1779" s="1">
        <f>-100*(_xll.FDS($A$1,"P_PRICE_HIGH("&amp;A1779&amp;","&amp;A1779&amp;"-14D,,,,""PRICE"",""INTRA"")") - B1779)/(_xll.FDS($A$1,"P_PRICE_HIGH("&amp;A1779&amp;","&amp;A1779&amp;"-14D,,,,""PRICE"",""INTRA"")") - _xll.FDS($A$1,"P_PRICE_LOW("&amp;A1779&amp;","&amp;A1779&amp;"-14D,,,,""PRICE"",""INTRA"")"))</f>
        <v>-2290.5387437171707</v>
      </c>
      <c r="O1779">
        <v>-721</v>
      </c>
      <c r="P1779">
        <v>1.3207359934678291</v>
      </c>
      <c r="Q1779">
        <v>1.2268799624432409</v>
      </c>
      <c r="R1779">
        <v>8.708881594881559</v>
      </c>
      <c r="S1779">
        <v>8.107761378662115</v>
      </c>
      <c r="T1779">
        <v>13.538106826643681</v>
      </c>
      <c r="U1779">
        <v>12.8785265989431</v>
      </c>
      <c r="V1779">
        <v>3.6470696651918662</v>
      </c>
      <c r="W1779">
        <v>3.884219478860766</v>
      </c>
      <c r="X1779">
        <v>25.011933445667282</v>
      </c>
      <c r="Y1779">
        <v>39.77523135692131</v>
      </c>
      <c r="Z1779">
        <v>-1.897268659939064</v>
      </c>
      <c r="AA1779">
        <v>6.6213880254391118</v>
      </c>
      <c r="AB1779">
        <v>6.5988037563799811</v>
      </c>
      <c r="AC1779">
        <v>10.24464239593113</v>
      </c>
      <c r="AD1779">
        <v>10.86170257258741</v>
      </c>
      <c r="AE1779">
        <v>74.155272836602222</v>
      </c>
    </row>
    <row r="1780" spans="1:31" x14ac:dyDescent="0.25">
      <c r="A1780" t="str">
        <v>11/21/14</v>
      </c>
      <c r="B1780">
        <v>23.7</v>
      </c>
      <c r="C1780">
        <v>23.75</v>
      </c>
      <c r="D1780" s="1">
        <v>23.5</v>
      </c>
      <c r="E1780">
        <v>23.7</v>
      </c>
      <c r="F1780">
        <v>23.7</v>
      </c>
      <c r="G1780">
        <v>1.1421280030026311</v>
      </c>
      <c r="H1780">
        <v>23.71</v>
      </c>
      <c r="I1780">
        <v>23.908332999999999</v>
      </c>
      <c r="J1780">
        <v>23.936665999999999</v>
      </c>
      <c r="K1780">
        <v>24.02</v>
      </c>
      <c r="L1780">
        <v>24.040384</v>
      </c>
      <c r="M1780">
        <v>42.415730000000003</v>
      </c>
      <c r="N1780" s="1">
        <f>-100*(_xll.FDS($A$1,"P_PRICE_HIGH("&amp;A1780&amp;","&amp;A1780&amp;"-14D,,,,""PRICE"",""INTRA"")") - B1780)/(_xll.FDS($A$1,"P_PRICE_HIGH("&amp;A1780&amp;","&amp;A1780&amp;"-14D,,,,""PRICE"",""INTRA"")") - _xll.FDS($A$1,"P_PRICE_LOW("&amp;A1780&amp;","&amp;A1780&amp;"-14D,,,,""PRICE"",""INTRA"")"))</f>
        <v>-2290.5198834435082</v>
      </c>
      <c r="O1780">
        <v>-702</v>
      </c>
      <c r="P1780">
        <v>1.3229648531454601</v>
      </c>
      <c r="Q1780">
        <v>1.229206182594839</v>
      </c>
      <c r="R1780">
        <v>8.7502684434990154</v>
      </c>
      <c r="S1780">
        <v>8.1515411582737407</v>
      </c>
      <c r="T1780">
        <v>13.615966740474329</v>
      </c>
      <c r="U1780">
        <v>12.959514482338379</v>
      </c>
      <c r="V1780">
        <v>3.6417426698716162</v>
      </c>
      <c r="W1780">
        <v>3.8783878300654022</v>
      </c>
      <c r="X1780">
        <v>85.098234881193036</v>
      </c>
      <c r="Y1780">
        <v>39.799500670842463</v>
      </c>
      <c r="Z1780">
        <v>-1.869161999850506</v>
      </c>
      <c r="AA1780">
        <v>6.9230549226732592</v>
      </c>
      <c r="AB1780">
        <v>6.6181750167606817</v>
      </c>
      <c r="AC1780">
        <v>10.266225922601739</v>
      </c>
      <c r="AD1780">
        <v>10.88480681437842</v>
      </c>
      <c r="AE1780">
        <v>74.037191841824139</v>
      </c>
    </row>
    <row r="1781" spans="1:31" x14ac:dyDescent="0.25">
      <c r="A1781" t="str">
        <v>11/24/14</v>
      </c>
      <c r="B1781">
        <v>24.15</v>
      </c>
      <c r="C1781">
        <v>24.25</v>
      </c>
      <c r="D1781" s="1">
        <v>24.05</v>
      </c>
      <c r="E1781">
        <v>24.15</v>
      </c>
      <c r="F1781">
        <v>24.15</v>
      </c>
      <c r="G1781">
        <v>1.217099512670075</v>
      </c>
      <c r="H1781">
        <v>23.74</v>
      </c>
      <c r="I1781">
        <v>23.929167</v>
      </c>
      <c r="J1781">
        <v>23.94</v>
      </c>
      <c r="K1781">
        <v>24.024999999999999</v>
      </c>
      <c r="L1781">
        <v>24.048076999999999</v>
      </c>
      <c r="M1781">
        <v>51.940384000000002</v>
      </c>
      <c r="N1781" s="1">
        <f>-100*(_xll.FDS($A$1,"P_PRICE_HIGH("&amp;A1781&amp;","&amp;A1781&amp;"-14D,,,,""PRICE"",""INTRA"")") - B1781)/(_xll.FDS($A$1,"P_PRICE_HIGH("&amp;A1781&amp;","&amp;A1781&amp;"-14D,,,,""PRICE"",""INTRA"")") - _xll.FDS($A$1,"P_PRICE_LOW("&amp;A1781&amp;","&amp;A1781&amp;"-14D,,,,""PRICE"",""INTRA"")"))</f>
        <v>-2290.4774478277673</v>
      </c>
      <c r="O1781">
        <v>-663</v>
      </c>
      <c r="P1781">
        <v>1.3476340893403851</v>
      </c>
      <c r="Q1781">
        <v>1.2543718998170461</v>
      </c>
      <c r="R1781">
        <v>8.7742227613012371</v>
      </c>
      <c r="S1781">
        <v>8.1390089472021323</v>
      </c>
      <c r="T1781">
        <v>13.855290776064139</v>
      </c>
      <c r="U1781">
        <v>13.173617804906931</v>
      </c>
      <c r="V1781">
        <v>3.5700087398971081</v>
      </c>
      <c r="W1781">
        <v>3.7959354413917268</v>
      </c>
      <c r="X1781">
        <v>97.819437602985872</v>
      </c>
      <c r="Y1781">
        <v>39.685398698319013</v>
      </c>
      <c r="Z1781">
        <v>-1.567291315769834</v>
      </c>
      <c r="AA1781">
        <v>8.6837675855446115</v>
      </c>
      <c r="AB1781">
        <v>4.1465733588986433</v>
      </c>
      <c r="AC1781">
        <v>10.45732295457991</v>
      </c>
      <c r="AD1781">
        <v>10.864147157140479</v>
      </c>
      <c r="AE1781">
        <v>73.762357407350223</v>
      </c>
    </row>
    <row r="1782" spans="1:31" x14ac:dyDescent="0.25">
      <c r="A1782" t="str">
        <v>11/25/14</v>
      </c>
      <c r="B1782">
        <v>24.1</v>
      </c>
      <c r="C1782">
        <v>24.2</v>
      </c>
      <c r="D1782" s="1">
        <v>24.05</v>
      </c>
      <c r="E1782">
        <v>24.1</v>
      </c>
      <c r="F1782">
        <v>24.1</v>
      </c>
      <c r="G1782">
        <v>1.155580572118601</v>
      </c>
      <c r="H1782">
        <v>23.81</v>
      </c>
      <c r="I1782">
        <v>23.958334000000001</v>
      </c>
      <c r="J1782">
        <v>23.94</v>
      </c>
      <c r="K1782">
        <v>24.0075</v>
      </c>
      <c r="L1782">
        <v>24.053846</v>
      </c>
      <c r="M1782">
        <v>50.932335000000002</v>
      </c>
      <c r="N1782" s="1">
        <f>-100*(_xll.FDS($A$1,"P_PRICE_HIGH("&amp;A1782&amp;","&amp;A1782&amp;"-14D,,,,""PRICE"",""INTRA"")") - B1782)/(_xll.FDS($A$1,"P_PRICE_HIGH("&amp;A1782&amp;","&amp;A1782&amp;"-14D,,,,""PRICE"",""INTRA"")") - _xll.FDS($A$1,"P_PRICE_LOW("&amp;A1782&amp;","&amp;A1782&amp;"-14D,,,,""PRICE"",""INTRA"")"))</f>
        <v>-2290.4821628961836</v>
      </c>
      <c r="O1782">
        <v>-656</v>
      </c>
      <c r="P1782">
        <v>1.3431608752663791</v>
      </c>
      <c r="Q1782">
        <v>1.2498701967357371</v>
      </c>
      <c r="R1782">
        <v>8.7366361768902827</v>
      </c>
      <c r="S1782">
        <v>8.0982376063130346</v>
      </c>
      <c r="T1782">
        <v>13.85190980767946</v>
      </c>
      <c r="U1782">
        <v>13.16436065255777</v>
      </c>
      <c r="V1782">
        <v>3.5829301601307031</v>
      </c>
      <c r="W1782">
        <v>3.8009477801202709</v>
      </c>
      <c r="X1782">
        <v>55.25342693105241</v>
      </c>
      <c r="Y1782">
        <v>39.610400175003029</v>
      </c>
      <c r="Z1782">
        <v>-1.5283913159192539</v>
      </c>
      <c r="AA1782">
        <v>9.1610117148020453</v>
      </c>
      <c r="AB1782">
        <v>4.211813944188636</v>
      </c>
      <c r="AC1782">
        <v>10.42365645263517</v>
      </c>
      <c r="AD1782">
        <v>10.838749659337861</v>
      </c>
      <c r="AE1782">
        <v>74.082115033552313</v>
      </c>
    </row>
    <row r="1783" spans="1:31" x14ac:dyDescent="0.25">
      <c r="A1783" t="str">
        <v>11/26/14</v>
      </c>
      <c r="B1783">
        <v>24.4</v>
      </c>
      <c r="C1783">
        <v>24.45</v>
      </c>
      <c r="D1783" s="1">
        <v>24.05</v>
      </c>
      <c r="E1783">
        <v>24.4</v>
      </c>
      <c r="F1783">
        <v>24.4</v>
      </c>
      <c r="G1783">
        <v>1.1566223112174081</v>
      </c>
      <c r="H1783">
        <v>23.97</v>
      </c>
      <c r="I1783">
        <v>23.991667</v>
      </c>
      <c r="J1783">
        <v>23.97</v>
      </c>
      <c r="K1783">
        <v>23.99</v>
      </c>
      <c r="L1783">
        <v>24.069230999999998</v>
      </c>
      <c r="M1783">
        <v>56.399963</v>
      </c>
      <c r="N1783" s="1">
        <f>-100*(_xll.FDS($A$1,"P_PRICE_HIGH("&amp;A1783&amp;","&amp;A1783&amp;"-14D,,,,""PRICE"",""INTRA"")") - B1783)/(_xll.FDS($A$1,"P_PRICE_HIGH("&amp;A1783&amp;","&amp;A1783&amp;"-14D,,,,""PRICE"",""INTRA"")") - _xll.FDS($A$1,"P_PRICE_LOW("&amp;A1783&amp;","&amp;A1783&amp;"-14D,,,,""PRICE"",""INTRA"")"))</f>
        <v>-2290.4538724856893</v>
      </c>
      <c r="O1783">
        <v>-626</v>
      </c>
      <c r="P1783">
        <v>1.357995207656127</v>
      </c>
      <c r="Q1783">
        <v>1.2649007742865981</v>
      </c>
      <c r="R1783">
        <v>8.8224325783240758</v>
      </c>
      <c r="S1783">
        <v>8.1666681641749506</v>
      </c>
      <c r="T1783">
        <v>13.93015020550088</v>
      </c>
      <c r="U1783">
        <v>13.27548802279065</v>
      </c>
      <c r="V1783">
        <v>3.5406256071169202</v>
      </c>
      <c r="W1783">
        <v>3.744514174369816</v>
      </c>
      <c r="X1783">
        <v>85.089993146921032</v>
      </c>
      <c r="Y1783">
        <v>39.551672475623043</v>
      </c>
      <c r="Z1783">
        <v>-1.6739942510729799</v>
      </c>
      <c r="AA1783">
        <v>9.061548194517913</v>
      </c>
      <c r="AB1783">
        <v>4.0209550487688297</v>
      </c>
      <c r="AC1783">
        <v>10.564815871983781</v>
      </c>
      <c r="AD1783">
        <v>10.955401162939889</v>
      </c>
      <c r="AE1783">
        <v>74.163597878281493</v>
      </c>
    </row>
    <row r="1784" spans="1:31" x14ac:dyDescent="0.25">
      <c r="A1784" t="str">
        <v>11/27/14</v>
      </c>
      <c r="B1784">
        <v>24.25</v>
      </c>
      <c r="C1784">
        <v>24.5</v>
      </c>
      <c r="D1784" s="1">
        <v>24.2</v>
      </c>
      <c r="E1784">
        <v>24.25</v>
      </c>
      <c r="F1784">
        <v>24.25</v>
      </c>
      <c r="G1784">
        <v>0.84544595367048081</v>
      </c>
      <c r="H1784">
        <v>24.12</v>
      </c>
      <c r="I1784">
        <v>24.012499999999999</v>
      </c>
      <c r="J1784">
        <v>23.993334000000001</v>
      </c>
      <c r="K1784">
        <v>24.0075</v>
      </c>
      <c r="L1784">
        <v>24.067308000000001</v>
      </c>
      <c r="M1784">
        <v>53.207462</v>
      </c>
      <c r="N1784" s="1">
        <f>-100*(_xll.FDS($A$1,"P_PRICE_HIGH("&amp;A1784&amp;","&amp;A1784&amp;"-14D,,,,""PRICE"",""INTRA"")") - B1784)/(_xll.FDS($A$1,"P_PRICE_HIGH("&amp;A1784&amp;","&amp;A1784&amp;"-14D,,,,""PRICE"",""INTRA"")") - _xll.FDS($A$1,"P_PRICE_LOW("&amp;A1784&amp;","&amp;A1784&amp;"-14D,,,,""PRICE"",""INTRA"")"))</f>
        <v>-2290.468017690936</v>
      </c>
      <c r="O1784">
        <v>-650</v>
      </c>
      <c r="P1784">
        <v>1.3531192517033359</v>
      </c>
      <c r="Q1784">
        <v>1.259796419116024</v>
      </c>
      <c r="R1784">
        <v>8.722070529014804</v>
      </c>
      <c r="S1784">
        <v>8.125146996364947</v>
      </c>
      <c r="T1784">
        <v>13.846927321907589</v>
      </c>
      <c r="U1784">
        <v>13.172333498254259</v>
      </c>
      <c r="V1784">
        <v>3.5531779455590642</v>
      </c>
      <c r="W1784">
        <v>3.760381835241017</v>
      </c>
      <c r="X1784">
        <v>38.357083993196483</v>
      </c>
      <c r="Y1784">
        <v>39.514188948123717</v>
      </c>
      <c r="Z1784">
        <v>-1.7974448915947989</v>
      </c>
      <c r="AA1784">
        <v>9.3787286730936135</v>
      </c>
      <c r="AB1784">
        <v>4.0571683728756476</v>
      </c>
      <c r="AC1784">
        <v>10.51023198203978</v>
      </c>
      <c r="AD1784">
        <v>10.908071544744461</v>
      </c>
      <c r="AE1784">
        <v>74.258775375264406</v>
      </c>
    </row>
    <row r="1785" spans="1:31" x14ac:dyDescent="0.25">
      <c r="A1785" t="str">
        <v>11/28/14</v>
      </c>
      <c r="B1785">
        <v>24.2</v>
      </c>
      <c r="C1785">
        <v>24.35</v>
      </c>
      <c r="D1785" s="1">
        <v>24.1</v>
      </c>
      <c r="E1785">
        <v>24.2</v>
      </c>
      <c r="F1785">
        <v>24.2</v>
      </c>
      <c r="G1785">
        <v>0.80042764930104549</v>
      </c>
      <c r="H1785">
        <v>24.22</v>
      </c>
      <c r="I1785">
        <v>24.016666000000001</v>
      </c>
      <c r="J1785">
        <v>24.023333000000001</v>
      </c>
      <c r="K1785">
        <v>24.0075</v>
      </c>
      <c r="L1785">
        <v>24.065384000000002</v>
      </c>
      <c r="M1785">
        <v>52.147840000000002</v>
      </c>
      <c r="N1785" s="1">
        <f>-100*(_xll.FDS($A$1,"P_PRICE_HIGH("&amp;A1785&amp;","&amp;A1785&amp;"-14D,,,,""PRICE"",""INTRA"")") - B1785)/(_xll.FDS($A$1,"P_PRICE_HIGH("&amp;A1785&amp;","&amp;A1785&amp;"-14D,,,,""PRICE"",""INTRA"")") - _xll.FDS($A$1,"P_PRICE_LOW("&amp;A1785&amp;","&amp;A1785&amp;"-14D,,,,""PRICE"",""INTRA"")"))</f>
        <v>-2290.4727327593519</v>
      </c>
      <c r="O1785">
        <v>-655</v>
      </c>
      <c r="P1785">
        <v>1.351048948915081</v>
      </c>
      <c r="Q1785">
        <v>1.2573372569399479</v>
      </c>
      <c r="R1785">
        <v>8.6779655976180727</v>
      </c>
      <c r="S1785">
        <v>8.0767598759898753</v>
      </c>
      <c r="T1785">
        <v>13.77673216380048</v>
      </c>
      <c r="U1785">
        <v>13.139434461317579</v>
      </c>
      <c r="V1785">
        <v>3.5602199260556922</v>
      </c>
      <c r="W1785">
        <v>3.7739180768295428</v>
      </c>
      <c r="X1785">
        <v>71.624006961994809</v>
      </c>
      <c r="Y1785">
        <v>39.595279243183768</v>
      </c>
      <c r="Z1785">
        <v>-1.8706885344126289</v>
      </c>
      <c r="AA1785">
        <v>10.49927446910683</v>
      </c>
      <c r="AB1785">
        <v>3.958477910540966</v>
      </c>
      <c r="AC1785">
        <v>10.493958347755321</v>
      </c>
      <c r="AD1785">
        <v>10.88494523547344</v>
      </c>
      <c r="AE1785">
        <v>74.698692095173811</v>
      </c>
    </row>
    <row r="1786" spans="1:31" x14ac:dyDescent="0.25">
      <c r="A1786" t="str">
        <v>12/01/14</v>
      </c>
      <c r="B1786">
        <v>23.55</v>
      </c>
      <c r="C1786">
        <v>24</v>
      </c>
      <c r="D1786" s="1">
        <v>23.5</v>
      </c>
      <c r="E1786">
        <v>23.55</v>
      </c>
      <c r="F1786">
        <v>23.55</v>
      </c>
      <c r="G1786">
        <v>1.0038898375491421</v>
      </c>
      <c r="H1786">
        <v>24.1</v>
      </c>
      <c r="I1786">
        <v>23.958334000000001</v>
      </c>
      <c r="J1786">
        <v>23.993334000000001</v>
      </c>
      <c r="K1786">
        <v>23.98</v>
      </c>
      <c r="L1786">
        <v>24.040384</v>
      </c>
      <c r="M1786">
        <v>40.778440000000003</v>
      </c>
      <c r="N1786" s="1">
        <f>-100*(_xll.FDS($A$1,"P_PRICE_HIGH("&amp;A1786&amp;","&amp;A1786&amp;"-14D,,,,""PRICE"",""INTRA"")") - B1786)/(_xll.FDS($A$1,"P_PRICE_HIGH("&amp;A1786&amp;","&amp;A1786&amp;"-14D,,,,""PRICE"",""INTRA"")") - _xll.FDS($A$1,"P_PRICE_LOW("&amp;A1786&amp;","&amp;A1786&amp;"-14D,,,,""PRICE"",""INTRA"")"))</f>
        <v>-2290.5340286487549</v>
      </c>
      <c r="O1786">
        <v>-703</v>
      </c>
      <c r="P1786">
        <v>1.319242981967748</v>
      </c>
      <c r="Q1786">
        <v>1.2244933757225189</v>
      </c>
      <c r="R1786">
        <v>8.4776935145490722</v>
      </c>
      <c r="S1786">
        <v>7.8556202059972691</v>
      </c>
      <c r="T1786">
        <v>13.5994374491804</v>
      </c>
      <c r="U1786">
        <v>12.922037061257059</v>
      </c>
      <c r="V1786">
        <v>3.6452059395541658</v>
      </c>
      <c r="W1786">
        <v>3.869538343321608</v>
      </c>
      <c r="X1786">
        <v>0.66617043328046011</v>
      </c>
      <c r="Y1786">
        <v>39.573020348395268</v>
      </c>
      <c r="Z1786">
        <v>-1.4683106002923969</v>
      </c>
      <c r="AA1786">
        <v>11.12478536349446</v>
      </c>
      <c r="AB1786">
        <v>3.9915505726443761</v>
      </c>
      <c r="AC1786">
        <v>10.228692976823011</v>
      </c>
      <c r="AD1786">
        <v>10.63741526036849</v>
      </c>
      <c r="AE1786">
        <v>75.190775263572789</v>
      </c>
    </row>
    <row r="1787" spans="1:31" x14ac:dyDescent="0.25">
      <c r="A1787" t="str">
        <v>12/02/14</v>
      </c>
      <c r="B1787">
        <v>23.85</v>
      </c>
      <c r="C1787">
        <v>24.05</v>
      </c>
      <c r="D1787" s="1">
        <v>23.5</v>
      </c>
      <c r="E1787">
        <v>23.9</v>
      </c>
      <c r="F1787">
        <v>23.9</v>
      </c>
      <c r="G1787">
        <v>1.050378481444604</v>
      </c>
      <c r="H1787">
        <v>24.05</v>
      </c>
      <c r="I1787">
        <v>23.920833999999999</v>
      </c>
      <c r="J1787">
        <v>23.983333999999999</v>
      </c>
      <c r="K1787">
        <v>23.967500000000001</v>
      </c>
      <c r="L1787">
        <v>24.032692000000001</v>
      </c>
      <c r="M1787">
        <v>46.568595999999999</v>
      </c>
      <c r="N1787" s="1">
        <f>-100*(_xll.FDS($A$1,"P_PRICE_HIGH("&amp;A1787&amp;","&amp;A1787&amp;"-14D,,,,""PRICE"",""INTRA"")") - B1787)/(_xll.FDS($A$1,"P_PRICE_HIGH("&amp;A1787&amp;","&amp;A1787&amp;"-14D,,,,""PRICE"",""INTRA"")") - _xll.FDS($A$1,"P_PRICE_LOW("&amp;A1787&amp;","&amp;A1787&amp;"-14D,,,,""PRICE"",""INTRA"")"))</f>
        <v>-2290.5057382382615</v>
      </c>
      <c r="O1787">
        <v>-671</v>
      </c>
      <c r="P1787">
        <v>1.3341571532220911</v>
      </c>
      <c r="Q1787">
        <v>1.2398276446249621</v>
      </c>
      <c r="R1787">
        <v>8.5669265576425264</v>
      </c>
      <c r="S1787">
        <v>7.9251953989754869</v>
      </c>
      <c r="T1787">
        <v>13.729312521019891</v>
      </c>
      <c r="U1787">
        <v>13.07061413116276</v>
      </c>
      <c r="V1787">
        <v>3.6037208499870639</v>
      </c>
      <c r="W1787">
        <v>3.81115835120197</v>
      </c>
      <c r="X1787">
        <v>95.952801297876803</v>
      </c>
      <c r="Y1787">
        <v>39.57626096313578</v>
      </c>
      <c r="Z1787">
        <v>-1.571625930767615</v>
      </c>
      <c r="AA1787">
        <v>11.65994855071559</v>
      </c>
      <c r="AB1787">
        <v>3.6735138767168669</v>
      </c>
      <c r="AC1787">
        <v>10.38593980849852</v>
      </c>
      <c r="AD1787">
        <v>10.759539260067459</v>
      </c>
      <c r="AE1787">
        <v>75.423237440071262</v>
      </c>
    </row>
    <row r="1788" spans="1:31" x14ac:dyDescent="0.25">
      <c r="A1788" t="str">
        <v>12/03/14</v>
      </c>
      <c r="B1788">
        <v>23.65</v>
      </c>
      <c r="C1788">
        <v>24.2</v>
      </c>
      <c r="D1788" s="1">
        <v>23.55</v>
      </c>
      <c r="E1788">
        <v>23.65</v>
      </c>
      <c r="F1788">
        <v>23.65</v>
      </c>
      <c r="G1788">
        <v>1.057725286416608</v>
      </c>
      <c r="H1788">
        <v>23.9</v>
      </c>
      <c r="I1788">
        <v>23.891666000000001</v>
      </c>
      <c r="J1788">
        <v>23.95</v>
      </c>
      <c r="K1788">
        <v>23.952500000000001</v>
      </c>
      <c r="L1788">
        <v>24.001923000000001</v>
      </c>
      <c r="M1788">
        <v>43.514136999999998</v>
      </c>
      <c r="N1788" s="1">
        <f>-100*(_xll.FDS($A$1,"P_PRICE_HIGH("&amp;A1788&amp;","&amp;A1788&amp;"-14D,,,,""PRICE"",""INTRA"")") - B1788)/(_xll.FDS($A$1,"P_PRICE_HIGH("&amp;A1788&amp;","&amp;A1788&amp;"-14D,,,,""PRICE"",""INTRA"")") - _xll.FDS($A$1,"P_PRICE_LOW("&amp;A1788&amp;","&amp;A1788&amp;"-14D,,,,""PRICE"",""INTRA"")"))</f>
        <v>-2290.5245985119236</v>
      </c>
      <c r="O1788">
        <v>-699</v>
      </c>
      <c r="P1788">
        <v>1.322137102295428</v>
      </c>
      <c r="Q1788">
        <v>1.228029804909698</v>
      </c>
      <c r="R1788">
        <v>8.4363601629047622</v>
      </c>
      <c r="S1788">
        <v>7.792624835950491</v>
      </c>
      <c r="T1788">
        <v>13.58657581598421</v>
      </c>
      <c r="U1788">
        <v>12.93445113137296</v>
      </c>
      <c r="V1788">
        <v>3.636999907432898</v>
      </c>
      <c r="W1788">
        <v>3.849192858244479</v>
      </c>
      <c r="X1788">
        <v>12.589406943105431</v>
      </c>
      <c r="Y1788">
        <v>39.660447243322231</v>
      </c>
      <c r="Z1788">
        <v>-1.789020514464108</v>
      </c>
      <c r="AA1788">
        <v>11.27835168198982</v>
      </c>
      <c r="AB1788">
        <v>3.554801088149286</v>
      </c>
      <c r="AC1788">
        <v>10.30508366460189</v>
      </c>
      <c r="AD1788">
        <v>10.672177658649129</v>
      </c>
      <c r="AE1788">
        <v>75.713780647575817</v>
      </c>
    </row>
    <row r="1789" spans="1:31" x14ac:dyDescent="0.25">
      <c r="A1789" t="str">
        <v>12/04/14</v>
      </c>
      <c r="B1789">
        <v>24.1</v>
      </c>
      <c r="C1789">
        <v>24.1</v>
      </c>
      <c r="D1789" s="1">
        <v>23.65</v>
      </c>
      <c r="E1789">
        <v>24.1</v>
      </c>
      <c r="F1789">
        <v>24.1</v>
      </c>
      <c r="G1789">
        <v>1.142726857948716</v>
      </c>
      <c r="H1789">
        <v>23.87</v>
      </c>
      <c r="I1789">
        <v>23.920833999999999</v>
      </c>
      <c r="J1789">
        <v>23.94</v>
      </c>
      <c r="K1789">
        <v>23.962499999999999</v>
      </c>
      <c r="L1789">
        <v>23.976922999999999</v>
      </c>
      <c r="M1789">
        <v>51.260371999999997</v>
      </c>
      <c r="N1789" s="1">
        <f>-100*(_xll.FDS($A$1,"P_PRICE_HIGH("&amp;A1789&amp;","&amp;A1789&amp;"-14D,,,,""PRICE"",""INTRA"")") - B1789)/(_xll.FDS($A$1,"P_PRICE_HIGH("&amp;A1789&amp;","&amp;A1789&amp;"-14D,,,,""PRICE"",""INTRA"")") - _xll.FDS($A$1,"P_PRICE_LOW("&amp;A1789&amp;","&amp;A1789&amp;"-14D,,,,""PRICE"",""INTRA"")"))</f>
        <v>-2290.4821628961836</v>
      </c>
      <c r="O1789">
        <v>-679</v>
      </c>
      <c r="P1789">
        <v>1.3457139419964499</v>
      </c>
      <c r="Q1789">
        <v>1.251428226705908</v>
      </c>
      <c r="R1789">
        <v>8.5655018110841148</v>
      </c>
      <c r="S1789">
        <v>7.9180426135778497</v>
      </c>
      <c r="T1789">
        <v>13.84528522088126</v>
      </c>
      <c r="U1789">
        <v>13.220191242383869</v>
      </c>
      <c r="V1789">
        <v>3.5752744914107031</v>
      </c>
      <c r="W1789">
        <v>3.775519118390402</v>
      </c>
      <c r="X1789">
        <v>94.418196595237347</v>
      </c>
      <c r="Y1789">
        <v>39.630920142935928</v>
      </c>
      <c r="Z1789">
        <v>-1.668382467224929</v>
      </c>
      <c r="AA1789">
        <v>11.458314618593739</v>
      </c>
      <c r="AB1789">
        <v>3.480975832537303</v>
      </c>
      <c r="AC1789">
        <v>10.498244611975011</v>
      </c>
      <c r="AD1789">
        <v>10.85020441537211</v>
      </c>
      <c r="AE1789">
        <v>75.962103812959256</v>
      </c>
    </row>
    <row r="1790" spans="1:31" x14ac:dyDescent="0.25">
      <c r="A1790" t="str">
        <v>12/05/14</v>
      </c>
      <c r="B1790">
        <v>24.2</v>
      </c>
      <c r="C1790">
        <v>24.45</v>
      </c>
      <c r="D1790" s="1">
        <v>23.95</v>
      </c>
      <c r="E1790">
        <v>24.25</v>
      </c>
      <c r="F1790">
        <v>24.25</v>
      </c>
      <c r="G1790">
        <v>1.1342586497578271</v>
      </c>
      <c r="H1790">
        <v>23.87</v>
      </c>
      <c r="I1790">
        <v>23.970832999999999</v>
      </c>
      <c r="J1790">
        <v>23.933332</v>
      </c>
      <c r="K1790">
        <v>23.984999999999999</v>
      </c>
      <c r="L1790">
        <v>23.988461999999998</v>
      </c>
      <c r="M1790">
        <v>52.80912</v>
      </c>
      <c r="N1790" s="1">
        <f>-100*(_xll.FDS($A$1,"P_PRICE_HIGH("&amp;A1790&amp;","&amp;A1790&amp;"-14D,,,,""PRICE"",""INTRA"")") - B1790)/(_xll.FDS($A$1,"P_PRICE_HIGH("&amp;A1790&amp;","&amp;A1790&amp;"-14D,,,,""PRICE"",""INTRA"")") - _xll.FDS($A$1,"P_PRICE_LOW("&amp;A1790&amp;","&amp;A1790&amp;"-14D,,,,""PRICE"",""INTRA"")"))</f>
        <v>-2290.4727327593519</v>
      </c>
      <c r="O1790">
        <v>-664</v>
      </c>
      <c r="P1790">
        <v>1.3520449146610829</v>
      </c>
      <c r="Q1790">
        <v>1.25764582020706</v>
      </c>
      <c r="R1790">
        <v>8.6513225532196465</v>
      </c>
      <c r="S1790">
        <v>7.9475989906072888</v>
      </c>
      <c r="T1790">
        <v>13.987417425859199</v>
      </c>
      <c r="U1790">
        <v>13.34135225074219</v>
      </c>
      <c r="V1790">
        <v>3.560236491318205</v>
      </c>
      <c r="W1790">
        <v>3.7584590907744522</v>
      </c>
      <c r="X1790">
        <v>62.329525482820443</v>
      </c>
      <c r="Y1790">
        <v>39.713064415402748</v>
      </c>
      <c r="Z1790">
        <v>-1.5461702683040299</v>
      </c>
      <c r="AA1790">
        <v>12.76882804242684</v>
      </c>
      <c r="AB1790">
        <v>3.361544804664347</v>
      </c>
      <c r="AC1790">
        <v>10.567655516704299</v>
      </c>
      <c r="AD1790">
        <v>10.906339211286239</v>
      </c>
      <c r="AE1790">
        <v>76.544345101423133</v>
      </c>
    </row>
    <row r="1791" spans="1:31" x14ac:dyDescent="0.25">
      <c r="A1791" t="str">
        <v>12/08/14</v>
      </c>
      <c r="B1791">
        <v>24.25</v>
      </c>
      <c r="C1791">
        <v>24.45</v>
      </c>
      <c r="D1791" s="1">
        <v>24.2</v>
      </c>
      <c r="E1791">
        <v>24.3</v>
      </c>
      <c r="F1791">
        <v>24.3</v>
      </c>
      <c r="G1791">
        <v>1.112439192681332</v>
      </c>
      <c r="H1791">
        <v>24.01</v>
      </c>
      <c r="I1791">
        <v>24.033332999999999</v>
      </c>
      <c r="J1791">
        <v>23.95</v>
      </c>
      <c r="K1791">
        <v>23.997499999999999</v>
      </c>
      <c r="L1791">
        <v>23.990385</v>
      </c>
      <c r="M1791">
        <v>53.602980000000002</v>
      </c>
      <c r="N1791" s="1">
        <f>-100*(_xll.FDS($A$1,"P_PRICE_HIGH("&amp;A1791&amp;","&amp;A1791&amp;"-14D,,,,""PRICE"",""INTRA"")") - B1791)/(_xll.FDS($A$1,"P_PRICE_HIGH("&amp;A1791&amp;","&amp;A1791&amp;"-14D,,,,""PRICE"",""INTRA"")") - _xll.FDS($A$1,"P_PRICE_LOW("&amp;A1791&amp;","&amp;A1791&amp;"-14D,,,,""PRICE"",""INTRA"")"))</f>
        <v>-2481.2256530118516</v>
      </c>
      <c r="O1791">
        <v>-678</v>
      </c>
      <c r="P1791">
        <v>1.356331715825591</v>
      </c>
      <c r="Q1791">
        <v>1.2618580839437741</v>
      </c>
      <c r="R1791">
        <v>8.7597254728672382</v>
      </c>
      <c r="S1791">
        <v>8.096221420403058</v>
      </c>
      <c r="T1791">
        <v>14.13853549118574</v>
      </c>
      <c r="U1791">
        <v>13.469432525032911</v>
      </c>
      <c r="V1791">
        <v>3.5433974343855801</v>
      </c>
      <c r="W1791">
        <v>3.7326119734173901</v>
      </c>
      <c r="X1791">
        <v>80.65149849519554</v>
      </c>
      <c r="Y1791">
        <v>40.030820864659411</v>
      </c>
      <c r="Z1791">
        <v>-1.783062221054218</v>
      </c>
      <c r="AA1791">
        <v>12.42566874480244</v>
      </c>
      <c r="AB1791">
        <v>3.3039221540432711</v>
      </c>
      <c r="AC1791">
        <v>10.725756662595151</v>
      </c>
      <c r="AD1791">
        <v>11.05544478915759</v>
      </c>
      <c r="AE1791">
        <v>76.023544499064286</v>
      </c>
    </row>
    <row r="1792" spans="1:31" x14ac:dyDescent="0.25">
      <c r="A1792" t="str">
        <v>12/09/14</v>
      </c>
      <c r="B1792">
        <v>23.7</v>
      </c>
      <c r="C1792">
        <v>24.15</v>
      </c>
      <c r="D1792" s="1">
        <v>23.6</v>
      </c>
      <c r="E1792">
        <v>23.7</v>
      </c>
      <c r="F1792">
        <v>23.7</v>
      </c>
      <c r="G1792">
        <v>1.2301183383904191</v>
      </c>
      <c r="H1792">
        <v>23.98</v>
      </c>
      <c r="I1792">
        <v>24.033332999999999</v>
      </c>
      <c r="J1792">
        <v>23.946667000000001</v>
      </c>
      <c r="K1792">
        <v>23.982500000000002</v>
      </c>
      <c r="L1792">
        <v>23.975000000000001</v>
      </c>
      <c r="M1792">
        <v>44.695979999999999</v>
      </c>
      <c r="N1792" s="1">
        <f>-100*(_xll.FDS($A$1,"P_PRICE_HIGH("&amp;A1792&amp;","&amp;A1792&amp;"-14D,,,,""PRICE"",""INTRA"")") - B1792)/(_xll.FDS($A$1,"P_PRICE_HIGH("&amp;A1792&amp;","&amp;A1792&amp;"-14D,,,,""PRICE"",""INTRA"")") - _xll.FDS($A$1,"P_PRICE_LOW("&amp;A1792&amp;","&amp;A1792&amp;"-14D,,,,""PRICE"",""INTRA"")"))</f>
        <v>-2481.2820355107242</v>
      </c>
      <c r="O1792">
        <v>-714</v>
      </c>
      <c r="P1792">
        <v>1.329349377970531</v>
      </c>
      <c r="Q1792">
        <v>1.2350339373450301</v>
      </c>
      <c r="R1792">
        <v>8.618641201569508</v>
      </c>
      <c r="S1792">
        <v>7.9731025485337828</v>
      </c>
      <c r="T1792">
        <v>13.83004015889107</v>
      </c>
      <c r="U1792">
        <v>13.198640388398831</v>
      </c>
      <c r="V1792">
        <v>3.6090703518385818</v>
      </c>
      <c r="W1792">
        <v>3.7951262110361341</v>
      </c>
      <c r="X1792">
        <v>2.213122527896719</v>
      </c>
      <c r="Y1792">
        <v>39.95685670291585</v>
      </c>
      <c r="Z1792">
        <v>-2.1924220428460308</v>
      </c>
      <c r="AA1792">
        <v>11.086260875323489</v>
      </c>
      <c r="AB1792">
        <v>2.9792656474433672</v>
      </c>
      <c r="AC1792">
        <v>10.52938093382738</v>
      </c>
      <c r="AD1792">
        <v>10.836124544958061</v>
      </c>
      <c r="AE1792">
        <v>75.537305302458222</v>
      </c>
    </row>
    <row r="1793" spans="1:31" x14ac:dyDescent="0.25">
      <c r="A1793" t="str">
        <v>12/10/14</v>
      </c>
      <c r="B1793">
        <v>23.75</v>
      </c>
      <c r="C1793">
        <v>23.9</v>
      </c>
      <c r="D1793" s="1">
        <v>23.55</v>
      </c>
      <c r="E1793">
        <v>23.75</v>
      </c>
      <c r="F1793">
        <v>23.75</v>
      </c>
      <c r="G1793">
        <v>1.2214417707707541</v>
      </c>
      <c r="H1793">
        <v>24</v>
      </c>
      <c r="I1793">
        <v>24</v>
      </c>
      <c r="J1793">
        <v>23.956666999999999</v>
      </c>
      <c r="K1793">
        <v>23.962499999999999</v>
      </c>
      <c r="L1793">
        <v>23.961538000000001</v>
      </c>
      <c r="M1793">
        <v>45.581263999999997</v>
      </c>
      <c r="N1793" s="1">
        <f>-100*(_xll.FDS($A$1,"P_PRICE_HIGH("&amp;A1793&amp;","&amp;A1793&amp;"-14D,,,,""PRICE"",""INTRA"")") - B1793)/(_xll.FDS($A$1,"P_PRICE_HIGH("&amp;A1793&amp;","&amp;A1793&amp;"-14D,,,,""PRICE"",""INTRA"")") - _xll.FDS($A$1,"P_PRICE_LOW("&amp;A1793&amp;","&amp;A1793&amp;"-14D,,,,""PRICE"",""INTRA"")"))</f>
        <v>-2481.2769098290082</v>
      </c>
      <c r="O1793">
        <v>-715</v>
      </c>
      <c r="P1793">
        <v>1.3306325807253829</v>
      </c>
      <c r="Q1793">
        <v>1.236229564307781</v>
      </c>
      <c r="R1793">
        <v>8.6290972081208608</v>
      </c>
      <c r="S1793">
        <v>7.9773877245864462</v>
      </c>
      <c r="T1793">
        <v>13.776364506238849</v>
      </c>
      <c r="U1793">
        <v>13.209687621608159</v>
      </c>
      <c r="V1793">
        <v>3.6046572697275359</v>
      </c>
      <c r="W1793">
        <v>3.7824871319324691</v>
      </c>
      <c r="X1793">
        <v>63.056544988239118</v>
      </c>
      <c r="Y1793">
        <v>39.910977350168899</v>
      </c>
      <c r="Z1793">
        <v>-1.9580550812789581</v>
      </c>
      <c r="AA1793">
        <v>11.3653868703034</v>
      </c>
      <c r="AB1793">
        <v>3.0060527411489431</v>
      </c>
      <c r="AC1793">
        <v>10.5523654509584</v>
      </c>
      <c r="AD1793">
        <v>10.86115987432188</v>
      </c>
      <c r="AE1793">
        <v>75.618186580722224</v>
      </c>
    </row>
    <row r="1794" spans="1:31" x14ac:dyDescent="0.25">
      <c r="A1794" t="str">
        <v>12/11/14</v>
      </c>
      <c r="B1794">
        <v>23.6</v>
      </c>
      <c r="C1794">
        <v>23.65</v>
      </c>
      <c r="D1794" s="1">
        <v>23.35</v>
      </c>
      <c r="E1794">
        <v>23.6</v>
      </c>
      <c r="F1794">
        <v>23.6</v>
      </c>
      <c r="G1794">
        <v>1.2214639997837331</v>
      </c>
      <c r="H1794">
        <v>23.9</v>
      </c>
      <c r="I1794">
        <v>23.958334000000001</v>
      </c>
      <c r="J1794">
        <v>23.963332999999999</v>
      </c>
      <c r="K1794">
        <v>23.93</v>
      </c>
      <c r="L1794">
        <v>23.948076</v>
      </c>
      <c r="M1794">
        <v>43.339863000000001</v>
      </c>
      <c r="N1794" s="1">
        <f>-100*(_xll.FDS($A$1,"P_PRICE_HIGH("&amp;A1794&amp;","&amp;A1794&amp;"-14D,,,,""PRICE"",""INTRA"")") - B1794)/(_xll.FDS($A$1,"P_PRICE_HIGH("&amp;A1794&amp;","&amp;A1794&amp;"-14D,,,,""PRICE"",""INTRA"")") - _xll.FDS($A$1,"P_PRICE_LOW("&amp;A1794&amp;","&amp;A1794&amp;"-14D,,,,""PRICE"",""INTRA"")"))</f>
        <v>-2286.8098333396269</v>
      </c>
      <c r="O1794">
        <v>-747</v>
      </c>
      <c r="P1794">
        <v>1.3186449116859129</v>
      </c>
      <c r="Q1794">
        <v>1.2248491872362011</v>
      </c>
      <c r="R1794">
        <v>8.5773564446178892</v>
      </c>
      <c r="S1794">
        <v>7.9012411765719852</v>
      </c>
      <c r="T1794">
        <v>13.671248606309531</v>
      </c>
      <c r="U1794">
        <v>13.090807508269791</v>
      </c>
      <c r="V1794">
        <v>3.63428496867868</v>
      </c>
      <c r="W1794">
        <v>3.8153835338711048</v>
      </c>
      <c r="X1794">
        <v>8.0732289945049711</v>
      </c>
      <c r="Y1794">
        <v>39.959972003113798</v>
      </c>
      <c r="Z1794">
        <v>-1.94582663506269</v>
      </c>
      <c r="AA1794">
        <v>10.987496497575171</v>
      </c>
      <c r="AB1794">
        <v>2.9313498103886042</v>
      </c>
      <c r="AC1794">
        <v>10.474165392229491</v>
      </c>
      <c r="AD1794">
        <v>10.778530562529539</v>
      </c>
      <c r="AE1794">
        <v>75.497231070178984</v>
      </c>
    </row>
    <row r="1795" spans="1:31" x14ac:dyDescent="0.25">
      <c r="A1795" t="str">
        <v>12/12/14</v>
      </c>
      <c r="B1795">
        <v>23.5</v>
      </c>
      <c r="C1795">
        <v>23.65</v>
      </c>
      <c r="D1795" s="1">
        <v>23.45</v>
      </c>
      <c r="E1795">
        <v>23.5</v>
      </c>
      <c r="F1795">
        <v>23.5</v>
      </c>
      <c r="G1795">
        <v>1.220314535406511</v>
      </c>
      <c r="H1795">
        <v>23.76</v>
      </c>
      <c r="I1795">
        <v>23.883333</v>
      </c>
      <c r="J1795">
        <v>23.95</v>
      </c>
      <c r="K1795">
        <v>23.89</v>
      </c>
      <c r="L1795">
        <v>23.932691999999999</v>
      </c>
      <c r="M1795">
        <v>41.861958000000001</v>
      </c>
      <c r="N1795" s="1">
        <f>-100*(_xll.FDS($A$1,"P_PRICE_HIGH("&amp;A1795&amp;","&amp;A1795&amp;"-14D,,,,""PRICE"",""INTRA"")") - B1795)/(_xll.FDS($A$1,"P_PRICE_HIGH("&amp;A1795&amp;","&amp;A1795&amp;"-14D,,,,""PRICE"",""INTRA"")") - _xll.FDS($A$1,"P_PRICE_LOW("&amp;A1795&amp;","&amp;A1795&amp;"-14D,,,,""PRICE"",""INTRA"")"))</f>
        <v>-2286.8192812062985</v>
      </c>
      <c r="O1795">
        <v>-750</v>
      </c>
      <c r="P1795">
        <v>1.31709928759235</v>
      </c>
      <c r="Q1795">
        <v>1.2233250678210419</v>
      </c>
      <c r="R1795">
        <v>8.5608458119158861</v>
      </c>
      <c r="S1795">
        <v>7.9008983124987804</v>
      </c>
      <c r="T1795">
        <v>13.676014580314691</v>
      </c>
      <c r="U1795">
        <v>13.22484188247525</v>
      </c>
      <c r="V1795">
        <v>3.6335760800441501</v>
      </c>
      <c r="W1795">
        <v>3.8166418746172761</v>
      </c>
      <c r="X1795">
        <v>40.154400025623502</v>
      </c>
      <c r="Y1795">
        <v>39.990304793072653</v>
      </c>
      <c r="Z1795">
        <v>-1.9053443085227959</v>
      </c>
      <c r="AA1795">
        <v>10.880218599557971</v>
      </c>
      <c r="AB1795">
        <v>2.823196734355462</v>
      </c>
      <c r="AC1795">
        <v>10.47860222840696</v>
      </c>
      <c r="AD1795">
        <v>10.77278701281981</v>
      </c>
      <c r="AE1795">
        <v>75.592010249886627</v>
      </c>
    </row>
    <row r="1796" spans="1:31" x14ac:dyDescent="0.25">
      <c r="A1796" t="str">
        <v>12/15/14</v>
      </c>
      <c r="B1796">
        <v>23.3</v>
      </c>
      <c r="C1796">
        <v>23.35</v>
      </c>
      <c r="D1796" s="1">
        <v>23.05</v>
      </c>
      <c r="E1796">
        <v>23.3</v>
      </c>
      <c r="F1796">
        <v>23.3</v>
      </c>
      <c r="G1796">
        <v>1.205333288328335</v>
      </c>
      <c r="H1796">
        <v>23.57</v>
      </c>
      <c r="I1796">
        <v>23.804167</v>
      </c>
      <c r="J1796">
        <v>23.893332999999998</v>
      </c>
      <c r="K1796">
        <v>23.855</v>
      </c>
      <c r="L1796">
        <v>23.915384</v>
      </c>
      <c r="M1796">
        <v>38.997700000000002</v>
      </c>
      <c r="N1796" s="1">
        <f>-100*(_xll.FDS($A$1,"P_PRICE_HIGH("&amp;A1796&amp;","&amp;A1796&amp;"-14D,,,,""PRICE"",""INTRA"")") - B1796)/(_xll.FDS($A$1,"P_PRICE_HIGH("&amp;A1796&amp;","&amp;A1796&amp;"-14D,,,,""PRICE"",""INTRA"")") - _xll.FDS($A$1,"P_PRICE_LOW("&amp;A1796&amp;","&amp;A1796&amp;"-14D,,,,""PRICE"",""INTRA"")"))</f>
        <v>-1764.0832598444706</v>
      </c>
      <c r="O1796">
        <v>-785</v>
      </c>
      <c r="P1796">
        <v>1.3073294455989239</v>
      </c>
      <c r="Q1796">
        <v>1.213277615952246</v>
      </c>
      <c r="R1796">
        <v>8.454132309411948</v>
      </c>
      <c r="S1796">
        <v>7.8168473794123976</v>
      </c>
      <c r="T1796">
        <v>13.551954975074169</v>
      </c>
      <c r="U1796">
        <v>13.1101253659258</v>
      </c>
      <c r="V1796">
        <v>3.660411968245624</v>
      </c>
      <c r="W1796">
        <v>3.8370634176657981</v>
      </c>
      <c r="X1796">
        <v>31.51011096693362</v>
      </c>
      <c r="Y1796">
        <v>39.865710918933203</v>
      </c>
      <c r="Z1796">
        <v>-2.062471625934609</v>
      </c>
      <c r="AA1796">
        <v>10.27411379755938</v>
      </c>
      <c r="AB1796">
        <v>3.0106253511392</v>
      </c>
      <c r="AC1796">
        <v>10.390257693934361</v>
      </c>
      <c r="AD1796">
        <v>10.703944253680071</v>
      </c>
      <c r="AE1796">
        <v>75.440466083042196</v>
      </c>
    </row>
    <row r="1797" spans="1:31" x14ac:dyDescent="0.25">
      <c r="A1797" t="str">
        <v>12/16/14</v>
      </c>
      <c r="B1797">
        <v>22.9</v>
      </c>
      <c r="C1797">
        <v>23.15</v>
      </c>
      <c r="D1797" s="1">
        <v>22.85</v>
      </c>
      <c r="E1797">
        <v>22.9</v>
      </c>
      <c r="F1797">
        <v>22.9</v>
      </c>
      <c r="G1797">
        <v>1.2413872430244</v>
      </c>
      <c r="H1797">
        <v>23.41</v>
      </c>
      <c r="I1797">
        <v>23.695833</v>
      </c>
      <c r="J1797">
        <v>23.813334000000001</v>
      </c>
      <c r="K1797">
        <v>23.8125</v>
      </c>
      <c r="L1797">
        <v>23.873076999999999</v>
      </c>
      <c r="M1797">
        <v>33.988790000000002</v>
      </c>
      <c r="N1797" s="1">
        <f>-100*(_xll.FDS($A$1,"P_PRICE_HIGH("&amp;A1797&amp;","&amp;A1797&amp;"-14D,,,,""PRICE"",""INTRA"")") - B1797)/(_xll.FDS($A$1,"P_PRICE_HIGH("&amp;A1797&amp;","&amp;A1797&amp;"-14D,,,,""PRICE"",""INTRA"")") - _xll.FDS($A$1,"P_PRICE_LOW("&amp;A1797&amp;","&amp;A1797&amp;"-14D,,,,""PRICE"",""INTRA"")"))</f>
        <v>-1525.169969440157</v>
      </c>
      <c r="O1797">
        <v>-826</v>
      </c>
      <c r="P1797">
        <v>1.2793953909000639</v>
      </c>
      <c r="Q1797">
        <v>1.1865539697392109</v>
      </c>
      <c r="R1797">
        <v>8.306275132770752</v>
      </c>
      <c r="S1797">
        <v>7.6759484146658226</v>
      </c>
      <c r="T1797">
        <v>13.36405794677148</v>
      </c>
      <c r="U1797">
        <v>12.92468715565535</v>
      </c>
      <c r="V1797">
        <v>3.7395568021180909</v>
      </c>
      <c r="W1797">
        <v>3.924755295838787</v>
      </c>
      <c r="X1797">
        <v>4.5803571743914979</v>
      </c>
      <c r="Y1797">
        <v>39.972786835854407</v>
      </c>
      <c r="Z1797">
        <v>-2.0089945969548908</v>
      </c>
      <c r="AA1797">
        <v>9.4013439901620774</v>
      </c>
      <c r="AB1797">
        <v>5.6085907385945966</v>
      </c>
      <c r="AC1797">
        <v>10.185848206815511</v>
      </c>
      <c r="AD1797">
        <v>10.74465382277265</v>
      </c>
      <c r="AE1797">
        <v>75.95861742409889</v>
      </c>
    </row>
    <row r="1798" spans="1:31" x14ac:dyDescent="0.25">
      <c r="A1798" t="str">
        <v>12/17/14</v>
      </c>
      <c r="B1798">
        <v>22.85</v>
      </c>
      <c r="C1798">
        <v>22.95</v>
      </c>
      <c r="D1798" s="1">
        <v>22.75</v>
      </c>
      <c r="E1798">
        <v>22.85</v>
      </c>
      <c r="F1798">
        <v>22.85</v>
      </c>
      <c r="G1798">
        <v>1.236906055199797</v>
      </c>
      <c r="H1798">
        <v>23.23</v>
      </c>
      <c r="I1798">
        <v>23.637499999999999</v>
      </c>
      <c r="J1798">
        <v>23.71</v>
      </c>
      <c r="K1798">
        <v>23.774999999999999</v>
      </c>
      <c r="L1798">
        <v>23.828845999999999</v>
      </c>
      <c r="M1798">
        <v>33.411105999999997</v>
      </c>
      <c r="N1798" s="1">
        <f>-100*(_xll.FDS($A$1,"P_PRICE_HIGH("&amp;A1798&amp;","&amp;A1798&amp;"-14D,,,,""PRICE"",""INTRA"")") - B1798)/(_xll.FDS($A$1,"P_PRICE_HIGH("&amp;A1798&amp;","&amp;A1798&amp;"-14D,,,,""PRICE"",""INTRA"")") - _xll.FDS($A$1,"P_PRICE_LOW("&amp;A1798&amp;","&amp;A1798&amp;"-14D,,,,""PRICE"",""INTRA"")"))</f>
        <v>-1425.2137356037583</v>
      </c>
      <c r="O1798">
        <v>-847</v>
      </c>
      <c r="P1798">
        <v>1.2771764121308899</v>
      </c>
      <c r="Q1798">
        <v>1.1844090049603719</v>
      </c>
      <c r="R1798">
        <v>8.227961791151202</v>
      </c>
      <c r="S1798">
        <v>7.6124509783870833</v>
      </c>
      <c r="T1798">
        <v>13.251207104060221</v>
      </c>
      <c r="U1798">
        <v>12.81240213035769</v>
      </c>
      <c r="V1798">
        <v>3.7451937332952641</v>
      </c>
      <c r="W1798">
        <v>3.93096753411074</v>
      </c>
      <c r="X1798">
        <v>75.669904792043511</v>
      </c>
      <c r="Y1798">
        <v>39.965029115524111</v>
      </c>
      <c r="Z1798">
        <v>-2.0262280722020751</v>
      </c>
      <c r="AA1798">
        <v>9.4396553214646115</v>
      </c>
      <c r="AB1798">
        <v>5.6152735587455984</v>
      </c>
      <c r="AC1798">
        <v>10.167711077020019</v>
      </c>
      <c r="AD1798">
        <v>10.727664487485489</v>
      </c>
      <c r="AE1798">
        <v>75.998230979004688</v>
      </c>
    </row>
    <row r="1799" spans="1:31" x14ac:dyDescent="0.25">
      <c r="A1799" t="str">
        <v>12/18/14</v>
      </c>
      <c r="B1799">
        <v>23.05</v>
      </c>
      <c r="C1799">
        <v>23.15</v>
      </c>
      <c r="D1799" s="1">
        <v>22.9</v>
      </c>
      <c r="E1799">
        <v>23.05</v>
      </c>
      <c r="F1799">
        <v>23.05</v>
      </c>
      <c r="G1799">
        <v>1.256195556760219</v>
      </c>
      <c r="H1799">
        <v>23.12</v>
      </c>
      <c r="I1799">
        <v>23.570833</v>
      </c>
      <c r="J1799">
        <v>23.63</v>
      </c>
      <c r="K1799">
        <v>23.752500000000001</v>
      </c>
      <c r="L1799">
        <v>23.786539999999999</v>
      </c>
      <c r="M1799">
        <v>37.953803999999998</v>
      </c>
      <c r="N1799" s="1">
        <f>-100*(_xll.FDS($A$1,"P_PRICE_HIGH("&amp;A1799&amp;","&amp;A1799&amp;"-14D,,,,""PRICE"",""INTRA"")") - B1799)/(_xll.FDS($A$1,"P_PRICE_HIGH("&amp;A1799&amp;","&amp;A1799&amp;"-14D,,,,""PRICE"",""INTRA"")") - _xll.FDS($A$1,"P_PRICE_LOW("&amp;A1799&amp;","&amp;A1799&amp;"-14D,,,,""PRICE"",""INTRA"")"))</f>
        <v>-1455.9559957586273</v>
      </c>
      <c r="O1799">
        <v>-822</v>
      </c>
      <c r="P1799">
        <v>1.2896381403172259</v>
      </c>
      <c r="Q1799">
        <v>1.196484669504922</v>
      </c>
      <c r="R1799">
        <v>8.3997455769827507</v>
      </c>
      <c r="S1799">
        <v>7.7850144777392574</v>
      </c>
      <c r="T1799">
        <v>13.505689586956191</v>
      </c>
      <c r="U1799">
        <v>13.06582191238344</v>
      </c>
      <c r="V1799">
        <v>3.7083017879075051</v>
      </c>
      <c r="W1799">
        <v>3.8902886390954472</v>
      </c>
      <c r="X1799">
        <v>58.353984386281667</v>
      </c>
      <c r="Y1799">
        <v>39.985566965474838</v>
      </c>
      <c r="Z1799">
        <v>-2.1698819059505259</v>
      </c>
      <c r="AA1799">
        <v>9.1466246213429514</v>
      </c>
      <c r="AB1799">
        <v>5.4834116663138124</v>
      </c>
      <c r="AC1799">
        <v>10.27921572874938</v>
      </c>
      <c r="AD1799">
        <v>10.829176190826409</v>
      </c>
      <c r="AE1799">
        <v>75.78597421046338</v>
      </c>
    </row>
    <row r="1800" spans="1:31" x14ac:dyDescent="0.25">
      <c r="A1800" t="str">
        <v>12/19/14</v>
      </c>
      <c r="B1800">
        <v>23.4</v>
      </c>
      <c r="C1800">
        <v>23.5</v>
      </c>
      <c r="D1800" s="1">
        <v>23.3</v>
      </c>
      <c r="E1800">
        <v>23.4</v>
      </c>
      <c r="F1800">
        <v>23.4</v>
      </c>
      <c r="G1800">
        <v>1.290475603000188</v>
      </c>
      <c r="H1800">
        <v>23.1</v>
      </c>
      <c r="I1800">
        <v>23.55</v>
      </c>
      <c r="J1800">
        <v>23.576665999999999</v>
      </c>
      <c r="K1800">
        <v>23.737500000000001</v>
      </c>
      <c r="L1800">
        <v>23.753844999999998</v>
      </c>
      <c r="M1800">
        <v>45.022219999999997</v>
      </c>
      <c r="N1800" s="1">
        <f>-100*(_xll.FDS($A$1,"P_PRICE_HIGH("&amp;A1800&amp;","&amp;A1800&amp;"-14D,,,,""PRICE"",""INTRA"")") - B1800)/(_xll.FDS($A$1,"P_PRICE_HIGH("&amp;A1800&amp;","&amp;A1800&amp;"-14D,,,,""PRICE"",""INTRA"")") - _xll.FDS($A$1,"P_PRICE_LOW("&amp;A1800&amp;","&amp;A1800&amp;"-14D,,,,""PRICE"",""INTRA"")"))</f>
        <v>-1455.9349093888566</v>
      </c>
      <c r="O1800">
        <v>-792</v>
      </c>
      <c r="P1800">
        <v>1.3053075864719581</v>
      </c>
      <c r="Q1800">
        <v>1.211455433077864</v>
      </c>
      <c r="R1800">
        <v>8.490131965225876</v>
      </c>
      <c r="S1800">
        <v>7.8709355115224051</v>
      </c>
      <c r="T1800">
        <v>13.733428177960461</v>
      </c>
      <c r="U1800">
        <v>13.28389860614884</v>
      </c>
      <c r="V1800">
        <v>3.6642158277862649</v>
      </c>
      <c r="W1800">
        <v>3.8428637281053502</v>
      </c>
      <c r="X1800">
        <v>85.848979056565767</v>
      </c>
      <c r="Y1800">
        <v>39.959072091783341</v>
      </c>
      <c r="Z1800">
        <v>-2.1552139729491961</v>
      </c>
      <c r="AA1800">
        <v>12.147485668550249</v>
      </c>
      <c r="AB1800">
        <v>3.0148911009750732</v>
      </c>
      <c r="AC1800">
        <v>10.398724479214721</v>
      </c>
      <c r="AD1800">
        <v>10.71244691300048</v>
      </c>
      <c r="AE1800">
        <v>76.1175641506521</v>
      </c>
    </row>
    <row r="1801" spans="1:31" x14ac:dyDescent="0.25">
      <c r="A1801" t="str">
        <v>12/22/14</v>
      </c>
      <c r="B1801">
        <v>23.7</v>
      </c>
      <c r="C1801">
        <v>23.75</v>
      </c>
      <c r="D1801" s="1">
        <v>23.45</v>
      </c>
      <c r="E1801">
        <v>23.7</v>
      </c>
      <c r="F1801">
        <v>23.7</v>
      </c>
      <c r="G1801">
        <v>1.248797768186894</v>
      </c>
      <c r="H1801">
        <v>23.18</v>
      </c>
      <c r="I1801">
        <v>23.516666000000001</v>
      </c>
      <c r="J1801">
        <v>23.586666000000001</v>
      </c>
      <c r="K1801">
        <v>23.715</v>
      </c>
      <c r="L1801">
        <v>23.73077</v>
      </c>
      <c r="M1801">
        <v>50.253494000000003</v>
      </c>
      <c r="N1801" s="1">
        <f>-100*(_xll.FDS($A$1,"P_PRICE_HIGH("&amp;A1801&amp;","&amp;A1801&amp;"-14D,,,,""PRICE"",""INTRA"")") - B1801)/(_xll.FDS($A$1,"P_PRICE_HIGH("&amp;A1801&amp;","&amp;A1801&amp;"-14D,,,,""PRICE"",""INTRA"")") - _xll.FDS($A$1,"P_PRICE_LOW("&amp;A1801&amp;","&amp;A1801&amp;"-14D,,,,""PRICE"",""INTRA"")"))</f>
        <v>-1455.9168353576247</v>
      </c>
      <c r="O1801">
        <v>-759</v>
      </c>
      <c r="P1801">
        <v>1.321164306921758</v>
      </c>
      <c r="Q1801">
        <v>1.226285814436872</v>
      </c>
      <c r="R1801">
        <v>8.560519047147352</v>
      </c>
      <c r="S1801">
        <v>7.9346134263376804</v>
      </c>
      <c r="T1801">
        <v>13.851896197535771</v>
      </c>
      <c r="U1801">
        <v>13.390970505707489</v>
      </c>
      <c r="V1801">
        <v>3.6168008843012971</v>
      </c>
      <c r="W1801">
        <v>3.795895216558959</v>
      </c>
      <c r="X1801">
        <v>91.84670935862421</v>
      </c>
      <c r="Y1801">
        <v>39.97571464471541</v>
      </c>
      <c r="Z1801">
        <v>-2.11103263867922</v>
      </c>
      <c r="AA1801">
        <v>12.73115764262991</v>
      </c>
      <c r="AB1801">
        <v>3.0116728453178352</v>
      </c>
      <c r="AC1801">
        <v>10.53166753719748</v>
      </c>
      <c r="AD1801">
        <v>10.84547964468568</v>
      </c>
      <c r="AE1801">
        <v>75.986436939519123</v>
      </c>
    </row>
    <row r="1802" spans="1:31" x14ac:dyDescent="0.25">
      <c r="A1802" t="str">
        <v>12/23/14</v>
      </c>
      <c r="B1802">
        <v>23.6</v>
      </c>
      <c r="C1802">
        <v>23.75</v>
      </c>
      <c r="D1802" s="1">
        <v>23.5</v>
      </c>
      <c r="E1802">
        <v>23.6</v>
      </c>
      <c r="F1802">
        <v>23.6</v>
      </c>
      <c r="G1802">
        <v>1.2507551954564251</v>
      </c>
      <c r="H1802">
        <v>23.32</v>
      </c>
      <c r="I1802">
        <v>23.466667000000001</v>
      </c>
      <c r="J1802">
        <v>23.57</v>
      </c>
      <c r="K1802">
        <v>23.69</v>
      </c>
      <c r="L1802">
        <v>23.715385000000001</v>
      </c>
      <c r="M1802">
        <v>48.593665999999999</v>
      </c>
      <c r="N1802" s="1">
        <f>-100*(_xll.FDS($A$1,"P_PRICE_HIGH("&amp;A1802&amp;","&amp;A1802&amp;"-14D,,,,""PRICE"",""INTRA"")") - B1802)/(_xll.FDS($A$1,"P_PRICE_HIGH("&amp;A1802&amp;","&amp;A1802&amp;"-14D,,,,""PRICE"",""INTRA"")") - _xll.FDS($A$1,"P_PRICE_LOW("&amp;A1802&amp;","&amp;A1802&amp;"-14D,,,,""PRICE"",""INTRA"")"))</f>
        <v>-1455.9228600347021</v>
      </c>
      <c r="O1802">
        <v>-778</v>
      </c>
      <c r="P1802">
        <v>1.3185119487717101</v>
      </c>
      <c r="Q1802">
        <v>1.2236142764690441</v>
      </c>
      <c r="R1802">
        <v>8.5294025649846823</v>
      </c>
      <c r="S1802">
        <v>7.9038317512138718</v>
      </c>
      <c r="T1802">
        <v>13.73110360654368</v>
      </c>
      <c r="U1802">
        <v>13.271831607429069</v>
      </c>
      <c r="V1802">
        <v>3.6239428284389898</v>
      </c>
      <c r="W1802">
        <v>3.803846464801599</v>
      </c>
      <c r="X1802">
        <v>9.546594104203864</v>
      </c>
      <c r="Y1802">
        <v>39.957467694746192</v>
      </c>
      <c r="Z1802">
        <v>-2.1497292834329138</v>
      </c>
      <c r="AA1802">
        <v>11.805377182357899</v>
      </c>
      <c r="AB1802">
        <v>3.0302769341117961</v>
      </c>
      <c r="AC1802">
        <v>10.50481797642577</v>
      </c>
      <c r="AD1802">
        <v>10.820666594808831</v>
      </c>
      <c r="AE1802">
        <v>75.544687041946219</v>
      </c>
    </row>
    <row r="1803" spans="1:31" x14ac:dyDescent="0.25">
      <c r="A1803" t="str">
        <v>12/24/14</v>
      </c>
      <c r="B1803">
        <v>23.65</v>
      </c>
      <c r="C1803">
        <v>23.7</v>
      </c>
      <c r="D1803" s="1">
        <v>23.55</v>
      </c>
      <c r="E1803">
        <v>23.65</v>
      </c>
      <c r="F1803">
        <v>23.65</v>
      </c>
      <c r="G1803">
        <v>1.2133059458668951</v>
      </c>
      <c r="H1803">
        <v>23.48</v>
      </c>
      <c r="I1803">
        <v>23.416665999999999</v>
      </c>
      <c r="J1803">
        <v>23.57</v>
      </c>
      <c r="K1803">
        <v>23.6525</v>
      </c>
      <c r="L1803">
        <v>23.711538000000001</v>
      </c>
      <c r="M1803">
        <v>49.491947000000003</v>
      </c>
      <c r="N1803" s="1">
        <f>-100*(_xll.FDS($A$1,"P_PRICE_HIGH("&amp;A1803&amp;","&amp;A1803&amp;"-14D,,,,""PRICE"",""INTRA"")") - B1803)/(_xll.FDS($A$1,"P_PRICE_HIGH("&amp;A1803&amp;","&amp;A1803&amp;"-14D,,,,""PRICE"",""INTRA"")") - _xll.FDS($A$1,"P_PRICE_LOW("&amp;A1803&amp;","&amp;A1803&amp;"-14D,,,,""PRICE"",""INTRA"")"))</f>
        <v>-1455.9198476961633</v>
      </c>
      <c r="O1803">
        <v>-760</v>
      </c>
      <c r="P1803">
        <v>1.3169618037277699</v>
      </c>
      <c r="Q1803">
        <v>1.222032961629901</v>
      </c>
      <c r="R1803">
        <v>8.5546895520943966</v>
      </c>
      <c r="S1803">
        <v>7.9264731477016408</v>
      </c>
      <c r="T1803">
        <v>13.73814176316632</v>
      </c>
      <c r="U1803">
        <v>13.25276267518548</v>
      </c>
      <c r="V1803">
        <v>3.6267613558155962</v>
      </c>
      <c r="W1803">
        <v>3.8033328907227908</v>
      </c>
      <c r="X1803">
        <v>25.38369426960729</v>
      </c>
      <c r="Y1803">
        <v>39.952777509249977</v>
      </c>
      <c r="Z1803">
        <v>-1.989163608284465</v>
      </c>
      <c r="AA1803">
        <v>11.177262489553209</v>
      </c>
      <c r="AB1803">
        <v>2.9195615257671248</v>
      </c>
      <c r="AC1803">
        <v>10.504946828907251</v>
      </c>
      <c r="AD1803">
        <v>10.809912543545661</v>
      </c>
      <c r="AE1803">
        <v>75.22776462199846</v>
      </c>
    </row>
    <row r="1804" spans="1:31" x14ac:dyDescent="0.25">
      <c r="A1804" t="str">
        <v>12/29/14</v>
      </c>
      <c r="B1804">
        <v>24</v>
      </c>
      <c r="C1804">
        <v>24.15</v>
      </c>
      <c r="D1804" s="1">
        <v>23.95</v>
      </c>
      <c r="E1804">
        <v>24.05</v>
      </c>
      <c r="F1804">
        <v>24.05</v>
      </c>
      <c r="G1804">
        <v>1.260360573104671</v>
      </c>
      <c r="H1804">
        <v>23.67</v>
      </c>
      <c r="I1804">
        <v>23.441668</v>
      </c>
      <c r="J1804">
        <v>23.563334000000001</v>
      </c>
      <c r="K1804">
        <v>23.64</v>
      </c>
      <c r="L1804">
        <v>23.726922999999999</v>
      </c>
      <c r="M1804">
        <v>55.370857000000001</v>
      </c>
      <c r="N1804" s="1">
        <f>-100*(_xll.FDS($A$1,"P_PRICE_HIGH("&amp;A1804&amp;","&amp;A1804&amp;"-14D,,,,""PRICE"",""INTRA"")") - B1804)/(_xll.FDS($A$1,"P_PRICE_HIGH("&amp;A1804&amp;","&amp;A1804&amp;"-14D,,,,""PRICE"",""INTRA"")") - _xll.FDS($A$1,"P_PRICE_LOW("&amp;A1804&amp;","&amp;A1804&amp;"-14D,,,,""PRICE"",""INTRA"")"))</f>
        <v>-1455.8987613263928</v>
      </c>
      <c r="O1804">
        <v>-712</v>
      </c>
      <c r="P1804">
        <v>1.341239051699328</v>
      </c>
      <c r="Q1804">
        <v>1.244058220543574</v>
      </c>
      <c r="R1804">
        <v>8.7551201512441974</v>
      </c>
      <c r="S1804">
        <v>8.0788509450638237</v>
      </c>
      <c r="T1804">
        <v>14.01769262769816</v>
      </c>
      <c r="U1804">
        <v>13.44677383629311</v>
      </c>
      <c r="V1804">
        <v>3.5594866475912772</v>
      </c>
      <c r="W1804">
        <v>3.7297102909537379</v>
      </c>
      <c r="X1804">
        <v>98.998231849193189</v>
      </c>
      <c r="Y1804">
        <v>39.934779693245893</v>
      </c>
      <c r="Z1804">
        <v>-1.913140800599872</v>
      </c>
      <c r="AA1804">
        <v>12.30922829349964</v>
      </c>
      <c r="AB1804">
        <v>2.8666732633190102</v>
      </c>
      <c r="AC1804">
        <v>10.7072836738869</v>
      </c>
      <c r="AD1804">
        <v>11.012596570076299</v>
      </c>
      <c r="AE1804">
        <v>75.811062524247802</v>
      </c>
    </row>
    <row r="1805" spans="1:31" x14ac:dyDescent="0.25">
      <c r="A1805" t="str">
        <v>12/30/14</v>
      </c>
      <c r="B1805">
        <v>23.65</v>
      </c>
      <c r="C1805">
        <v>24.1</v>
      </c>
      <c r="D1805" s="1">
        <v>23.65</v>
      </c>
      <c r="E1805">
        <v>23.75</v>
      </c>
      <c r="F1805">
        <v>23.75</v>
      </c>
      <c r="G1805">
        <v>1.299527766674524</v>
      </c>
      <c r="H1805">
        <v>23.72</v>
      </c>
      <c r="I1805">
        <v>23.433332</v>
      </c>
      <c r="J1805">
        <v>23.526667</v>
      </c>
      <c r="K1805">
        <v>23.612500000000001</v>
      </c>
      <c r="L1805">
        <v>23.732693000000001</v>
      </c>
      <c r="M1805">
        <v>49.203274</v>
      </c>
      <c r="N1805" s="1">
        <f>-100*(_xll.FDS($A$1,"P_PRICE_HIGH("&amp;A1805&amp;","&amp;A1805&amp;"-14D,,,,""PRICE"",""INTRA"")") - B1805)/(_xll.FDS($A$1,"P_PRICE_HIGH("&amp;A1805&amp;","&amp;A1805&amp;"-14D,,,,""PRICE"",""INTRA"")") - _xll.FDS($A$1,"P_PRICE_LOW("&amp;A1805&amp;","&amp;A1805&amp;"-14D,,,,""PRICE"",""INTRA"")"))</f>
        <v>-1455.9198476961633</v>
      </c>
      <c r="O1805">
        <v>-740</v>
      </c>
      <c r="P1805">
        <v>1.3253704677244249</v>
      </c>
      <c r="Q1805">
        <v>1.2289568205467301</v>
      </c>
      <c r="R1805">
        <v>8.6496519972208237</v>
      </c>
      <c r="S1805">
        <v>7.9812048112545799</v>
      </c>
      <c r="T1805">
        <v>13.89602965249755</v>
      </c>
      <c r="U1805">
        <v>13.307003041907789</v>
      </c>
      <c r="V1805">
        <v>3.6021528339362159</v>
      </c>
      <c r="W1805">
        <v>3.7682628440258039</v>
      </c>
      <c r="X1805">
        <v>7.1762839669556637</v>
      </c>
      <c r="Y1805">
        <v>39.846982352065261</v>
      </c>
      <c r="Z1805">
        <v>-1.766940369004119</v>
      </c>
      <c r="AA1805">
        <v>13.13054382233444</v>
      </c>
      <c r="AB1805">
        <v>2.9268478777938269</v>
      </c>
      <c r="AC1805">
        <v>10.57440119819859</v>
      </c>
      <c r="AD1805">
        <v>10.88342980734256</v>
      </c>
      <c r="AE1805">
        <v>76.152080316629423</v>
      </c>
    </row>
    <row r="1806" spans="1:31" x14ac:dyDescent="0.25">
      <c r="A1806" t="str">
        <v>12/31/14</v>
      </c>
      <c r="B1806">
        <v>23.9</v>
      </c>
      <c r="C1806">
        <v>23.9</v>
      </c>
      <c r="D1806" s="1">
        <v>23.65</v>
      </c>
      <c r="E1806">
        <v>23.9</v>
      </c>
      <c r="F1806">
        <v>23.9</v>
      </c>
      <c r="G1806">
        <v>1.1683278761901721</v>
      </c>
      <c r="H1806">
        <v>23.76</v>
      </c>
      <c r="I1806">
        <v>23.458334000000001</v>
      </c>
      <c r="J1806">
        <v>23.503333999999999</v>
      </c>
      <c r="K1806">
        <v>23.63</v>
      </c>
      <c r="L1806">
        <v>23.740385</v>
      </c>
      <c r="M1806">
        <v>53.212159999999997</v>
      </c>
      <c r="N1806" s="1">
        <f>-100*(_xll.FDS($A$1,"P_PRICE_HIGH("&amp;A1806&amp;","&amp;A1806&amp;"-14D,,,,""PRICE"",""INTRA"")") - B1806)/(_xll.FDS($A$1,"P_PRICE_HIGH("&amp;A1806&amp;","&amp;A1806&amp;"-14D,,,,""PRICE"",""INTRA"")") - _xll.FDS($A$1,"P_PRICE_LOW("&amp;A1806&amp;","&amp;A1806&amp;"-14D,,,,""PRICE"",""INTRA"")"))</f>
        <v>-1702.6725629686593</v>
      </c>
      <c r="O1806">
        <v>-719</v>
      </c>
      <c r="P1806">
        <v>1.330672057345075</v>
      </c>
      <c r="Q1806">
        <v>1.233964981035846</v>
      </c>
      <c r="R1806">
        <v>8.6625459000573404</v>
      </c>
      <c r="S1806">
        <v>7.9914666444885043</v>
      </c>
      <c r="T1806">
        <v>13.96731246384525</v>
      </c>
      <c r="U1806">
        <v>13.36473202325616</v>
      </c>
      <c r="V1806">
        <v>3.5873544884006581</v>
      </c>
      <c r="W1806">
        <v>3.7507656305908781</v>
      </c>
      <c r="X1806">
        <v>90.589432489577817</v>
      </c>
      <c r="Y1806">
        <v>39.869927308825943</v>
      </c>
      <c r="Z1806">
        <v>-1.7988701470862021</v>
      </c>
      <c r="AA1806">
        <v>13.676078853367899</v>
      </c>
      <c r="AB1806">
        <v>2.8441605100591829</v>
      </c>
      <c r="AC1806">
        <v>10.6298103468931</v>
      </c>
      <c r="AD1806">
        <v>10.932139215073621</v>
      </c>
      <c r="AE1806">
        <v>76.408257854689296</v>
      </c>
    </row>
    <row r="1807" spans="1:31" x14ac:dyDescent="0.25">
      <c r="A1807" t="str">
        <v>1/02/15</v>
      </c>
      <c r="B1807">
        <v>24.05</v>
      </c>
      <c r="C1807">
        <v>24.1</v>
      </c>
      <c r="D1807" s="1">
        <v>23.85</v>
      </c>
      <c r="E1807">
        <v>24.1</v>
      </c>
      <c r="F1807">
        <v>24.1</v>
      </c>
      <c r="G1807">
        <v>1.1424307972474159</v>
      </c>
      <c r="H1807">
        <v>23.85</v>
      </c>
      <c r="I1807">
        <v>23.504168</v>
      </c>
      <c r="J1807">
        <v>23.526667</v>
      </c>
      <c r="K1807">
        <v>23.64</v>
      </c>
      <c r="L1807">
        <v>23.736537999999999</v>
      </c>
      <c r="M1807">
        <v>55.482320000000001</v>
      </c>
      <c r="N1807" s="1">
        <f>-100*(_xll.FDS($A$1,"P_PRICE_HIGH("&amp;A1807&amp;","&amp;A1807&amp;"-14D,,,,""PRICE"",""INTRA"")") - B1807)/(_xll.FDS($A$1,"P_PRICE_HIGH("&amp;A1807&amp;","&amp;A1807&amp;"-14D,,,,""PRICE"",""INTRA"")") - _xll.FDS($A$1,"P_PRICE_LOW("&amp;A1807&amp;","&amp;A1807&amp;"-14D,,,,""PRICE"",""INTRA"")"))</f>
        <v>-1782.4050055692203</v>
      </c>
      <c r="O1807">
        <v>-691</v>
      </c>
      <c r="P1807">
        <v>1.3471100915467751</v>
      </c>
      <c r="Q1807">
        <v>1.2480304236246029</v>
      </c>
      <c r="R1807">
        <v>8.7465616817205891</v>
      </c>
      <c r="S1807">
        <v>8.0983512935720672</v>
      </c>
      <c r="T1807">
        <v>14.005428246472849</v>
      </c>
      <c r="U1807">
        <v>13.418005782819391</v>
      </c>
      <c r="V1807">
        <v>3.5452587350521778</v>
      </c>
      <c r="W1807">
        <v>3.705677312955761</v>
      </c>
      <c r="X1807">
        <v>96.182119815351072</v>
      </c>
      <c r="Y1807">
        <v>39.858795861702298</v>
      </c>
      <c r="Z1807">
        <v>-1.850875223983887</v>
      </c>
      <c r="AA1807">
        <v>13.14036892203146</v>
      </c>
      <c r="AB1807">
        <v>2.7470209867960862</v>
      </c>
      <c r="AC1807">
        <v>10.757076368838391</v>
      </c>
      <c r="AD1807">
        <v>11.0580420781034</v>
      </c>
      <c r="AE1807">
        <v>76.368429678033053</v>
      </c>
    </row>
    <row r="1808" spans="1:31" x14ac:dyDescent="0.25">
      <c r="A1808" t="str">
        <v>1/05/15</v>
      </c>
      <c r="B1808">
        <v>23.95</v>
      </c>
      <c r="C1808">
        <v>24.25</v>
      </c>
      <c r="D1808" s="1">
        <v>23.85</v>
      </c>
      <c r="E1808">
        <v>24</v>
      </c>
      <c r="F1808">
        <v>24</v>
      </c>
      <c r="G1808">
        <v>1.128988478140144</v>
      </c>
      <c r="H1808">
        <v>23.91</v>
      </c>
      <c r="I1808">
        <v>23.558332</v>
      </c>
      <c r="J1808">
        <v>23.54</v>
      </c>
      <c r="K1808">
        <v>23.655000000000001</v>
      </c>
      <c r="L1808">
        <v>23.73077</v>
      </c>
      <c r="M1808">
        <v>53.614646999999998</v>
      </c>
      <c r="N1808" s="1">
        <f>-100*(_xll.FDS($A$1,"P_PRICE_HIGH("&amp;A1808&amp;","&amp;A1808&amp;"-14D,,,,""PRICE"",""INTRA"")") - B1808)/(_xll.FDS($A$1,"P_PRICE_HIGH("&amp;A1808&amp;","&amp;A1808&amp;"-14D,,,,""PRICE"",""INTRA"")") - _xll.FDS($A$1,"P_PRICE_LOW("&amp;A1808&amp;","&amp;A1808&amp;"-14D,,,,""PRICE"",""INTRA"")"))</f>
        <v>-1631.9238727945992</v>
      </c>
      <c r="O1808">
        <v>-709</v>
      </c>
      <c r="P1808">
        <v>1.3417857345178941</v>
      </c>
      <c r="Q1808">
        <v>1.242948445599902</v>
      </c>
      <c r="R1808">
        <v>8.6945821807000794</v>
      </c>
      <c r="S1808">
        <v>8.0632234803795075</v>
      </c>
      <c r="T1808">
        <v>14.103242155456501</v>
      </c>
      <c r="U1808">
        <v>13.509391791211041</v>
      </c>
      <c r="V1808">
        <v>3.5567270780194962</v>
      </c>
      <c r="W1808">
        <v>3.712501218688057</v>
      </c>
      <c r="X1808">
        <v>83.062318715670614</v>
      </c>
      <c r="Y1808">
        <v>39.821847293574898</v>
      </c>
      <c r="Z1808">
        <v>-1.96786538499286</v>
      </c>
      <c r="AA1808">
        <v>14.44127673031411</v>
      </c>
      <c r="AB1808">
        <v>2.6316463874957758</v>
      </c>
      <c r="AC1808">
        <v>10.728692848209951</v>
      </c>
      <c r="AD1808">
        <v>11.02446435011537</v>
      </c>
      <c r="AE1808">
        <v>77.305143430272039</v>
      </c>
    </row>
    <row r="1809" spans="1:31" x14ac:dyDescent="0.25">
      <c r="A1809" t="str">
        <v>1/06/15</v>
      </c>
      <c r="B1809">
        <v>23.65</v>
      </c>
      <c r="C1809">
        <v>23.85</v>
      </c>
      <c r="D1809" s="1">
        <v>23.5</v>
      </c>
      <c r="E1809">
        <v>23.7</v>
      </c>
      <c r="F1809">
        <v>23.7</v>
      </c>
      <c r="G1809">
        <v>1.0798554092518311</v>
      </c>
      <c r="H1809">
        <v>23.84</v>
      </c>
      <c r="I1809">
        <v>23.620832</v>
      </c>
      <c r="J1809">
        <v>23.543333000000001</v>
      </c>
      <c r="K1809">
        <v>23.6325</v>
      </c>
      <c r="L1809">
        <v>23.701923000000001</v>
      </c>
      <c r="M1809">
        <v>48.355697999999997</v>
      </c>
      <c r="N1809" s="1">
        <f>-100*(_xll.FDS($A$1,"P_PRICE_HIGH("&amp;A1809&amp;","&amp;A1809&amp;"-14D,,,,""PRICE"",""INTRA"")") - B1809)/(_xll.FDS($A$1,"P_PRICE_HIGH("&amp;A1809&amp;","&amp;A1809&amp;"-14D,,,,""PRICE"",""INTRA"")") - _xll.FDS($A$1,"P_PRICE_LOW("&amp;A1809&amp;","&amp;A1809&amp;"-14D,,,,""PRICE"",""INTRA"")"))</f>
        <v>-1631.9442931823141</v>
      </c>
      <c r="O1809">
        <v>-747</v>
      </c>
      <c r="P1809">
        <v>1.3290952313529569</v>
      </c>
      <c r="Q1809">
        <v>1.2311201400905001</v>
      </c>
      <c r="R1809">
        <v>8.7300056662414409</v>
      </c>
      <c r="S1809">
        <v>8.0251270361092057</v>
      </c>
      <c r="T1809">
        <v>14.04714976743673</v>
      </c>
      <c r="U1809">
        <v>13.474443039118251</v>
      </c>
      <c r="V1809">
        <v>3.5902461177431642</v>
      </c>
      <c r="W1809">
        <v>3.7499477329899991</v>
      </c>
      <c r="X1809">
        <v>5.3444943029763534</v>
      </c>
      <c r="Y1809">
        <v>39.824213992666152</v>
      </c>
      <c r="Z1809">
        <v>-1.9444765244397071</v>
      </c>
      <c r="AA1809">
        <v>14.97116916001888</v>
      </c>
      <c r="AB1809">
        <v>2.6351500701980251</v>
      </c>
      <c r="AC1809">
        <v>10.62256370009445</v>
      </c>
      <c r="AD1809">
        <v>10.918188328752651</v>
      </c>
      <c r="AE1809">
        <v>77.343786951158677</v>
      </c>
    </row>
    <row r="1810" spans="1:31" x14ac:dyDescent="0.25">
      <c r="A1810" t="str">
        <v>1/07/15</v>
      </c>
      <c r="B1810">
        <v>23.9</v>
      </c>
      <c r="C1810">
        <v>24</v>
      </c>
      <c r="D1810" s="1">
        <v>23.55</v>
      </c>
      <c r="E1810">
        <v>23.95</v>
      </c>
      <c r="F1810">
        <v>23.95</v>
      </c>
      <c r="G1810">
        <v>1.104769072403893</v>
      </c>
      <c r="H1810">
        <v>23.89</v>
      </c>
      <c r="I1810">
        <v>23.708334000000001</v>
      </c>
      <c r="J1810">
        <v>23.57</v>
      </c>
      <c r="K1810">
        <v>23.6175</v>
      </c>
      <c r="L1810">
        <v>23.688461</v>
      </c>
      <c r="M1810">
        <v>52.534016000000001</v>
      </c>
      <c r="N1810" s="1">
        <f>-100*(_xll.FDS($A$1,"P_PRICE_HIGH("&amp;A1810&amp;","&amp;A1810&amp;"-14D,,,,""PRICE"",""INTRA"")") - B1810)/(_xll.FDS($A$1,"P_PRICE_HIGH("&amp;A1810&amp;","&amp;A1810&amp;"-14D,,,,""PRICE"",""INTRA"")") - _xll.FDS($A$1,"P_PRICE_LOW("&amp;A1810&amp;","&amp;A1810&amp;"-14D,,,,""PRICE"",""INTRA"")"))</f>
        <v>-1631.9272761925515</v>
      </c>
      <c r="O1810">
        <v>-722</v>
      </c>
      <c r="P1810">
        <v>1.3349998608217579</v>
      </c>
      <c r="Q1810">
        <v>1.237436246105809</v>
      </c>
      <c r="R1810">
        <v>8.8599995322521998</v>
      </c>
      <c r="S1810">
        <v>8.1445903656147607</v>
      </c>
      <c r="T1810">
        <v>14.324775590815131</v>
      </c>
      <c r="U1810">
        <v>13.80136490422116</v>
      </c>
      <c r="V1810">
        <v>3.570419044562354</v>
      </c>
      <c r="W1810">
        <v>3.7246793653121002</v>
      </c>
      <c r="X1810">
        <v>82.226826813822854</v>
      </c>
      <c r="Y1810">
        <v>39.880148255662881</v>
      </c>
      <c r="Z1810">
        <v>-2.2073101342574648</v>
      </c>
      <c r="AA1810">
        <v>15.17087944302464</v>
      </c>
      <c r="AB1810">
        <v>2.372563497364566</v>
      </c>
      <c r="AC1810">
        <v>10.70988090516021</v>
      </c>
      <c r="AD1810">
        <v>10.98253730776883</v>
      </c>
      <c r="AE1810">
        <v>77.645534904763508</v>
      </c>
    </row>
    <row r="1811" spans="1:31" x14ac:dyDescent="0.25">
      <c r="A1811" t="str">
        <v>1/08/15</v>
      </c>
      <c r="B1811">
        <v>24.1</v>
      </c>
      <c r="C1811">
        <v>24.15</v>
      </c>
      <c r="D1811" s="1">
        <v>23.9</v>
      </c>
      <c r="E1811">
        <v>24.1</v>
      </c>
      <c r="F1811">
        <v>24.1</v>
      </c>
      <c r="G1811">
        <v>1.121563819191763</v>
      </c>
      <c r="H1811">
        <v>23.93</v>
      </c>
      <c r="I1811">
        <v>23.795833999999999</v>
      </c>
      <c r="J1811">
        <v>23.623332999999999</v>
      </c>
      <c r="K1811">
        <v>23.61</v>
      </c>
      <c r="L1811">
        <v>23.684615999999998</v>
      </c>
      <c r="M1811">
        <v>55.626964999999998</v>
      </c>
      <c r="N1811" s="1">
        <f>-100*(_xll.FDS($A$1,"P_PRICE_HIGH("&amp;A1811&amp;","&amp;A1811&amp;"-14D,,,,""PRICE"",""INTRA"")") - B1811)/(_xll.FDS($A$1,"P_PRICE_HIGH("&amp;A1811&amp;","&amp;A1811&amp;"-14D,,,,""PRICE"",""INTRA"")") - _xll.FDS($A$1,"P_PRICE_LOW("&amp;A1811&amp;","&amp;A1811&amp;"-14D,,,,""PRICE"",""INTRA"")"))</f>
        <v>-1631.9136626007416</v>
      </c>
      <c r="O1811">
        <v>-703</v>
      </c>
      <c r="P1811">
        <v>1.341593591540948</v>
      </c>
      <c r="Q1811">
        <v>1.243399057234525</v>
      </c>
      <c r="R1811">
        <v>8.9455126301333525</v>
      </c>
      <c r="S1811">
        <v>8.2329463377729049</v>
      </c>
      <c r="T1811">
        <v>14.424981162251729</v>
      </c>
      <c r="U1811">
        <v>13.913781361825411</v>
      </c>
      <c r="V1811">
        <v>3.552623803975258</v>
      </c>
      <c r="W1811">
        <v>3.7068589132231402</v>
      </c>
      <c r="X1811">
        <v>44.992826314742842</v>
      </c>
      <c r="Y1811">
        <v>39.885397809516213</v>
      </c>
      <c r="Z1811">
        <v>-1.812602250798699</v>
      </c>
      <c r="AA1811">
        <v>14.318760517416511</v>
      </c>
      <c r="AB1811">
        <v>2.4337386190530932</v>
      </c>
      <c r="AC1811">
        <v>10.763236231417549</v>
      </c>
      <c r="AD1811">
        <v>11.04653941656783</v>
      </c>
      <c r="AE1811">
        <v>77.187545038418932</v>
      </c>
    </row>
    <row r="1812" spans="1:31" x14ac:dyDescent="0.25">
      <c r="A1812" t="str">
        <v>1/09/15</v>
      </c>
      <c r="B1812">
        <v>24.2</v>
      </c>
      <c r="C1812">
        <v>24.45</v>
      </c>
      <c r="D1812" s="1">
        <v>24.1</v>
      </c>
      <c r="E1812">
        <v>24.2</v>
      </c>
      <c r="F1812">
        <v>24.2</v>
      </c>
      <c r="G1812">
        <v>0.98967903877294949</v>
      </c>
      <c r="H1812">
        <v>23.96</v>
      </c>
      <c r="I1812">
        <v>23.862500000000001</v>
      </c>
      <c r="J1812">
        <v>23.71</v>
      </c>
      <c r="K1812">
        <v>23.635000000000002</v>
      </c>
      <c r="L1812">
        <v>23.709616</v>
      </c>
      <c r="M1812">
        <v>57.131104000000001</v>
      </c>
      <c r="N1812" s="1">
        <f>-100*(_xll.FDS($A$1,"P_PRICE_HIGH("&amp;A1812&amp;","&amp;A1812&amp;"-14D,,,,""PRICE"",""INTRA"")") - B1812)/(_xll.FDS($A$1,"P_PRICE_HIGH("&amp;A1812&amp;","&amp;A1812&amp;"-14D,,,,""PRICE"",""INTRA"")") - _xll.FDS($A$1,"P_PRICE_LOW("&amp;A1812&amp;","&amp;A1812&amp;"-14D,,,,""PRICE"",""INTRA"")"))</f>
        <v>-1472.8672429253759</v>
      </c>
      <c r="O1812">
        <v>-690</v>
      </c>
      <c r="P1812">
        <v>1.344037609476938</v>
      </c>
      <c r="Q1812">
        <v>1.246428712026254</v>
      </c>
      <c r="R1812">
        <v>8.9909026139959263</v>
      </c>
      <c r="S1812">
        <v>8.4429805327463363</v>
      </c>
      <c r="T1812">
        <v>14.486716956289509</v>
      </c>
      <c r="U1812">
        <v>13.9279521395882</v>
      </c>
      <c r="V1812">
        <v>3.5399635860251601</v>
      </c>
      <c r="W1812">
        <v>3.6900238257747948</v>
      </c>
      <c r="X1812">
        <v>67.445324373382121</v>
      </c>
      <c r="Y1812">
        <v>39.876277897221541</v>
      </c>
      <c r="Z1812">
        <v>-1.5593067529851921</v>
      </c>
      <c r="AA1812">
        <v>17.429244692525209</v>
      </c>
      <c r="AB1812">
        <v>-0.17738373520834441</v>
      </c>
      <c r="AC1812">
        <v>10.81044557076225</v>
      </c>
      <c r="AD1812">
        <v>10.82223235550936</v>
      </c>
      <c r="AE1812">
        <v>77.091414341062318</v>
      </c>
    </row>
    <row r="1813" spans="1:31" x14ac:dyDescent="0.25">
      <c r="A1813" t="str">
        <v>1/12/15</v>
      </c>
      <c r="B1813">
        <v>24.3</v>
      </c>
      <c r="C1813">
        <v>24.35</v>
      </c>
      <c r="D1813" s="1">
        <v>24.15</v>
      </c>
      <c r="E1813">
        <v>24.3</v>
      </c>
      <c r="F1813">
        <v>24.3</v>
      </c>
      <c r="G1813">
        <v>0.99184401195942384</v>
      </c>
      <c r="H1813">
        <v>24.03</v>
      </c>
      <c r="I1813">
        <v>23.912500000000001</v>
      </c>
      <c r="J1813">
        <v>23.806667000000001</v>
      </c>
      <c r="K1813">
        <v>23.662500000000001</v>
      </c>
      <c r="L1813">
        <v>23.726922999999999</v>
      </c>
      <c r="M1813">
        <v>58.640920000000001</v>
      </c>
      <c r="N1813" s="1">
        <f>-100*(_xll.FDS($A$1,"P_PRICE_HIGH("&amp;A1813&amp;","&amp;A1813&amp;"-14D,,,,""PRICE"",""INTRA"")") - B1813)/(_xll.FDS($A$1,"P_PRICE_HIGH("&amp;A1813&amp;","&amp;A1813&amp;"-14D,,,,""PRICE"",""INTRA"")") - _xll.FDS($A$1,"P_PRICE_LOW("&amp;A1813&amp;","&amp;A1813&amp;"-14D,,,,""PRICE"",""INTRA"")"))</f>
        <v>-1685.886452027341</v>
      </c>
      <c r="O1813">
        <v>-694</v>
      </c>
      <c r="P1813">
        <v>1.348764045230648</v>
      </c>
      <c r="Q1813">
        <v>1.251122292377824</v>
      </c>
      <c r="R1813">
        <v>9.0219217171718391</v>
      </c>
      <c r="S1813">
        <v>8.4734319240362996</v>
      </c>
      <c r="T1813">
        <v>14.5474672965327</v>
      </c>
      <c r="U1813">
        <v>14.12735418936006</v>
      </c>
      <c r="V1813">
        <v>3.5258485841983549</v>
      </c>
      <c r="W1813">
        <v>3.672810069255378</v>
      </c>
      <c r="X1813">
        <v>16.185509723780001</v>
      </c>
      <c r="Y1813">
        <v>39.896125804766463</v>
      </c>
      <c r="Z1813">
        <v>-1.295306171730622</v>
      </c>
      <c r="AA1813">
        <v>17.239807682569008</v>
      </c>
      <c r="AB1813">
        <v>-0.35479229524689959</v>
      </c>
      <c r="AC1813">
        <v>10.86785533591244</v>
      </c>
      <c r="AD1813">
        <v>10.87181518682206</v>
      </c>
      <c r="AE1813">
        <v>76.79405320392712</v>
      </c>
    </row>
    <row r="1814" spans="1:31" x14ac:dyDescent="0.25">
      <c r="A1814" t="str">
        <v>1/13/15</v>
      </c>
      <c r="B1814">
        <v>24.5</v>
      </c>
      <c r="C1814">
        <v>24.55</v>
      </c>
      <c r="D1814" s="1">
        <v>24.2</v>
      </c>
      <c r="E1814">
        <v>24.5</v>
      </c>
      <c r="F1814">
        <v>24.5</v>
      </c>
      <c r="G1814">
        <v>0.98738012376274764</v>
      </c>
      <c r="H1814">
        <v>24.2</v>
      </c>
      <c r="I1814">
        <v>23.987500000000001</v>
      </c>
      <c r="J1814">
        <v>23.903334000000001</v>
      </c>
      <c r="K1814">
        <v>23.7075</v>
      </c>
      <c r="L1814">
        <v>23.759615</v>
      </c>
      <c r="M1814">
        <v>61.557087000000003</v>
      </c>
      <c r="N1814" s="1">
        <f>-100*(_xll.FDS($A$1,"P_PRICE_HIGH("&amp;A1814&amp;","&amp;A1814&amp;"-14D,,,,""PRICE"",""INTRA"")") - B1814)/(_xll.FDS($A$1,"P_PRICE_HIGH("&amp;A1814&amp;","&amp;A1814&amp;"-14D,,,,""PRICE"",""INTRA"")") - _xll.FDS($A$1,"P_PRICE_LOW("&amp;A1814&amp;","&amp;A1814&amp;"-14D,,,,""PRICE"",""INTRA"")"))</f>
        <v>-1997.9228853670174</v>
      </c>
      <c r="O1814">
        <v>-661</v>
      </c>
      <c r="P1814">
        <v>1.3583249432324349</v>
      </c>
      <c r="Q1814">
        <v>1.2595903163470159</v>
      </c>
      <c r="R1814">
        <v>9.1115423437569465</v>
      </c>
      <c r="S1814">
        <v>8.5531266635086798</v>
      </c>
      <c r="T1814">
        <v>14.654486290716999</v>
      </c>
      <c r="U1814">
        <v>14.228069275300349</v>
      </c>
      <c r="V1814">
        <v>3.4998513256575872</v>
      </c>
      <c r="W1814">
        <v>3.6489991923915701</v>
      </c>
      <c r="X1814">
        <v>89.372726457936466</v>
      </c>
      <c r="Y1814">
        <v>39.900049295323591</v>
      </c>
      <c r="Z1814">
        <v>-1.270760712360218</v>
      </c>
      <c r="AA1814">
        <v>17.28424798927745</v>
      </c>
      <c r="AB1814">
        <v>-0.34174986117253742</v>
      </c>
      <c r="AC1814">
        <v>10.94036414554671</v>
      </c>
      <c r="AD1814">
        <v>10.949588506132219</v>
      </c>
      <c r="AE1814">
        <v>76.752822399512709</v>
      </c>
    </row>
    <row r="1815" spans="1:31" x14ac:dyDescent="0.25">
      <c r="A1815" t="str">
        <v>1/14/15</v>
      </c>
      <c r="B1815">
        <v>24.35</v>
      </c>
      <c r="C1815">
        <v>24.6</v>
      </c>
      <c r="D1815" s="1">
        <v>24.3</v>
      </c>
      <c r="E1815">
        <v>24.4</v>
      </c>
      <c r="F1815">
        <v>24.4</v>
      </c>
      <c r="G1815">
        <v>0.99444324837776599</v>
      </c>
      <c r="H1815">
        <v>24.29</v>
      </c>
      <c r="I1815">
        <v>24.045833999999999</v>
      </c>
      <c r="J1815">
        <v>23.966667000000001</v>
      </c>
      <c r="K1815">
        <v>23.75</v>
      </c>
      <c r="L1815">
        <v>23.76923</v>
      </c>
      <c r="M1815">
        <v>58.240344999999998</v>
      </c>
      <c r="N1815" s="1">
        <f>-100*(_xll.FDS($A$1,"P_PRICE_HIGH("&amp;A1815&amp;","&amp;A1815&amp;"-14D,,,,""PRICE"",""INTRA"")") - B1815)/(_xll.FDS($A$1,"P_PRICE_HIGH("&amp;A1815&amp;","&amp;A1815&amp;"-14D,,,,""PRICE"",""INTRA"")") - _xll.FDS($A$1,"P_PRICE_LOW("&amp;A1815&amp;","&amp;A1815&amp;"-14D,,,,""PRICE"",""INTRA"")"))</f>
        <v>-2286.9571354632258</v>
      </c>
      <c r="O1815">
        <v>-673</v>
      </c>
      <c r="P1815">
        <v>1.356895714621714</v>
      </c>
      <c r="Q1815">
        <v>1.2574164368451699</v>
      </c>
      <c r="R1815">
        <v>9.0635659465387075</v>
      </c>
      <c r="S1815">
        <v>8.5947719943186094</v>
      </c>
      <c r="T1815">
        <v>14.58124998448538</v>
      </c>
      <c r="U1815">
        <v>14.28813079923648</v>
      </c>
      <c r="V1815">
        <v>3.50675774307738</v>
      </c>
      <c r="W1815">
        <v>3.6469991446806889</v>
      </c>
      <c r="X1815">
        <v>42.841659828294141</v>
      </c>
      <c r="Y1815">
        <v>39.910672036179342</v>
      </c>
      <c r="Z1815">
        <v>-1.400678656798007</v>
      </c>
      <c r="AA1815">
        <v>17.345366527624009</v>
      </c>
      <c r="AB1815">
        <v>-0.65702309762521049</v>
      </c>
      <c r="AC1815">
        <v>10.949818190441739</v>
      </c>
      <c r="AD1815">
        <v>10.930152975020381</v>
      </c>
      <c r="AE1815">
        <v>76.70234436396828</v>
      </c>
    </row>
    <row r="1816" spans="1:31" x14ac:dyDescent="0.25">
      <c r="A1816" t="str">
        <v>1/15/15</v>
      </c>
      <c r="B1816">
        <v>24.6</v>
      </c>
      <c r="C1816">
        <v>24.65</v>
      </c>
      <c r="D1816" s="1">
        <v>24.35</v>
      </c>
      <c r="E1816">
        <v>24.65</v>
      </c>
      <c r="F1816">
        <v>24.65</v>
      </c>
      <c r="G1816">
        <v>0.98032346516721758</v>
      </c>
      <c r="H1816">
        <v>24.39</v>
      </c>
      <c r="I1816">
        <v>24.095832999999999</v>
      </c>
      <c r="J1816">
        <v>24.026667</v>
      </c>
      <c r="K1816">
        <v>23.815000000000001</v>
      </c>
      <c r="L1816">
        <v>23.784614999999999</v>
      </c>
      <c r="M1816">
        <v>61.922756</v>
      </c>
      <c r="N1816" s="1">
        <f>-100*(_xll.FDS($A$1,"P_PRICE_HIGH("&amp;A1816&amp;","&amp;A1816&amp;"-14D,,,,""PRICE"",""INTRA"")") - B1816)/(_xll.FDS($A$1,"P_PRICE_HIGH("&amp;A1816&amp;","&amp;A1816&amp;"-14D,,,,""PRICE"",""INTRA"")") - _xll.FDS($A$1,"P_PRICE_LOW("&amp;A1816&amp;","&amp;A1816&amp;"-14D,,,,""PRICE"",""INTRA"")"))</f>
        <v>-2213.9927426175691</v>
      </c>
      <c r="O1816">
        <v>-637</v>
      </c>
      <c r="P1816">
        <v>1.3649070640514589</v>
      </c>
      <c r="Q1816">
        <v>1.265040557354105</v>
      </c>
      <c r="R1816">
        <v>9.131559017799848</v>
      </c>
      <c r="S1816">
        <v>8.6696685254791355</v>
      </c>
      <c r="T1816">
        <v>14.75450758860841</v>
      </c>
      <c r="U1816">
        <v>14.5085252349025</v>
      </c>
      <c r="V1816">
        <v>3.4825865940703569</v>
      </c>
      <c r="W1816">
        <v>3.621650843381885</v>
      </c>
      <c r="X1816">
        <v>94.783623288602769</v>
      </c>
      <c r="Y1816">
        <v>39.898184587378957</v>
      </c>
      <c r="Z1816">
        <v>-1.196737450582249</v>
      </c>
      <c r="AA1816">
        <v>18.465608449686432</v>
      </c>
      <c r="AB1816">
        <v>-0.55560314302171898</v>
      </c>
      <c r="AC1816">
        <v>11.023625207411969</v>
      </c>
      <c r="AD1816">
        <v>11.01888171933558</v>
      </c>
      <c r="AE1816">
        <v>77.218688748344704</v>
      </c>
    </row>
    <row r="1817" spans="1:31" x14ac:dyDescent="0.25">
      <c r="A1817" t="str">
        <v>1/16/15</v>
      </c>
      <c r="B1817">
        <v>24.35</v>
      </c>
      <c r="C1817">
        <v>24.55</v>
      </c>
      <c r="D1817" s="1">
        <v>24.35</v>
      </c>
      <c r="E1817">
        <v>24.45</v>
      </c>
      <c r="F1817">
        <v>24.45</v>
      </c>
      <c r="G1817">
        <v>0.91460731307507936</v>
      </c>
      <c r="H1817">
        <v>24.42</v>
      </c>
      <c r="I1817">
        <v>24.154167000000001</v>
      </c>
      <c r="J1817">
        <v>24.076665999999999</v>
      </c>
      <c r="K1817">
        <v>23.887499999999999</v>
      </c>
      <c r="L1817">
        <v>23.788461999999999</v>
      </c>
      <c r="M1817">
        <v>56.552309999999999</v>
      </c>
      <c r="N1817" s="1">
        <f>-100*(_xll.FDS($A$1,"P_PRICE_HIGH("&amp;A1817&amp;","&amp;A1817&amp;"-14D,,,,""PRICE"",""INTRA"")") - B1817)/(_xll.FDS($A$1,"P_PRICE_HIGH("&amp;A1817&amp;","&amp;A1817&amp;"-14D,,,,""PRICE"",""INTRA"")") - _xll.FDS($A$1,"P_PRICE_LOW("&amp;A1817&amp;","&amp;A1817&amp;"-14D,,,,""PRICE"",""INTRA"")"))</f>
        <v>-2257.1019303157818</v>
      </c>
      <c r="O1817">
        <v>-668</v>
      </c>
      <c r="P1817">
        <v>1.3529936146499559</v>
      </c>
      <c r="Q1817">
        <v>1.253725904532909</v>
      </c>
      <c r="R1817">
        <v>9.0294271189826425</v>
      </c>
      <c r="S1817">
        <v>8.6993088820311453</v>
      </c>
      <c r="T1817">
        <v>14.672165523445731</v>
      </c>
      <c r="U1817">
        <v>14.72608553680049</v>
      </c>
      <c r="V1817">
        <v>3.5104978148380832</v>
      </c>
      <c r="W1817">
        <v>3.6403808100758539</v>
      </c>
      <c r="X1817">
        <v>14.607787572281421</v>
      </c>
      <c r="Y1817">
        <v>40.013182296029882</v>
      </c>
      <c r="Z1817">
        <v>-2.2486385632516419</v>
      </c>
      <c r="AA1817">
        <v>18.880720156443228</v>
      </c>
      <c r="AB1817">
        <v>-1.1595404402871901</v>
      </c>
      <c r="AC1817">
        <v>10.999054848077099</v>
      </c>
      <c r="AD1817">
        <v>10.934688068438289</v>
      </c>
      <c r="AE1817">
        <v>77.456389125684041</v>
      </c>
    </row>
    <row r="1818" spans="1:31" x14ac:dyDescent="0.25">
      <c r="A1818" t="str">
        <v>1/19/15</v>
      </c>
      <c r="B1818">
        <v>23.95</v>
      </c>
      <c r="C1818">
        <v>24.4</v>
      </c>
      <c r="D1818" s="1">
        <v>23.85</v>
      </c>
      <c r="E1818">
        <v>24</v>
      </c>
      <c r="F1818">
        <v>24</v>
      </c>
      <c r="G1818">
        <v>1.009656319841004</v>
      </c>
      <c r="H1818">
        <v>24.35</v>
      </c>
      <c r="I1818">
        <v>24.158332999999999</v>
      </c>
      <c r="J1818">
        <v>24.096665999999999</v>
      </c>
      <c r="K1818">
        <v>23.942499999999999</v>
      </c>
      <c r="L1818">
        <v>23.798076999999999</v>
      </c>
      <c r="M1818">
        <v>49.199910000000003</v>
      </c>
      <c r="N1818" s="1">
        <f>-100*(_xll.FDS($A$1,"P_PRICE_HIGH("&amp;A1818&amp;","&amp;A1818&amp;"-14D,,,,""PRICE"",""INTRA"")") - B1818)/(_xll.FDS($A$1,"P_PRICE_HIGH("&amp;A1818&amp;","&amp;A1818&amp;"-14D,,,,""PRICE"",""INTRA"")") - _xll.FDS($A$1,"P_PRICE_LOW("&amp;A1818&amp;","&amp;A1818&amp;"-14D,,,,""PRICE"",""INTRA"")"))</f>
        <v>-2304.3114055844771</v>
      </c>
      <c r="O1818">
        <v>-680</v>
      </c>
      <c r="P1818">
        <v>1.335926282997532</v>
      </c>
      <c r="Q1818">
        <v>1.236197896826664</v>
      </c>
      <c r="R1818">
        <v>9.0380202069532967</v>
      </c>
      <c r="S1818">
        <v>8.6659233776279727</v>
      </c>
      <c r="T1818">
        <v>14.526107972393349</v>
      </c>
      <c r="U1818">
        <v>14.53239998180652</v>
      </c>
      <c r="V1818">
        <v>3.5522437552899508</v>
      </c>
      <c r="W1818">
        <v>3.685564775132868</v>
      </c>
      <c r="X1818">
        <v>9.784575479978237</v>
      </c>
      <c r="Y1818">
        <v>39.907221617331139</v>
      </c>
      <c r="Z1818">
        <v>-2.1740409878264728</v>
      </c>
      <c r="AA1818">
        <v>17.807578661168719</v>
      </c>
      <c r="AB1818">
        <v>-1.1785827314091051</v>
      </c>
      <c r="AC1818">
        <v>10.837312248320529</v>
      </c>
      <c r="AD1818">
        <v>10.78517810714456</v>
      </c>
      <c r="AE1818">
        <v>76.645097818834401</v>
      </c>
    </row>
    <row r="1819" spans="1:31" x14ac:dyDescent="0.25">
      <c r="A1819" t="str">
        <v>1/20/15</v>
      </c>
      <c r="B1819">
        <v>24.2</v>
      </c>
      <c r="C1819">
        <v>24.25</v>
      </c>
      <c r="D1819" s="1">
        <v>24</v>
      </c>
      <c r="E1819">
        <v>24.2</v>
      </c>
      <c r="F1819">
        <v>24.2</v>
      </c>
      <c r="G1819">
        <v>1.0158663556274361</v>
      </c>
      <c r="H1819">
        <v>24.29</v>
      </c>
      <c r="I1819">
        <v>24.170833999999999</v>
      </c>
      <c r="J1819">
        <v>24.11</v>
      </c>
      <c r="K1819">
        <v>24</v>
      </c>
      <c r="L1819">
        <v>23.815384000000002</v>
      </c>
      <c r="M1819">
        <v>53.287579999999998</v>
      </c>
      <c r="N1819" s="1">
        <f>-100*(_xll.FDS($A$1,"P_PRICE_HIGH("&amp;A1819&amp;","&amp;A1819&amp;"-14D,,,,""PRICE"",""INTRA"")") - B1819)/(_xll.FDS($A$1,"P_PRICE_HIGH("&amp;A1819&amp;","&amp;A1819&amp;"-14D,,,,""PRICE"",""INTRA"")") - _xll.FDS($A$1,"P_PRICE_LOW("&amp;A1819&amp;","&amp;A1819&amp;"-14D,,,,""PRICE"",""INTRA"")"))</f>
        <v>-2304.2877425461429</v>
      </c>
      <c r="O1819">
        <v>-657</v>
      </c>
      <c r="P1819">
        <v>1.3475472423139969</v>
      </c>
      <c r="Q1819">
        <v>1.247824085517456</v>
      </c>
      <c r="R1819">
        <v>9.0718423613335855</v>
      </c>
      <c r="S1819">
        <v>8.7267194319271262</v>
      </c>
      <c r="T1819">
        <v>14.62170849575973</v>
      </c>
      <c r="U1819">
        <v>14.717107428001899</v>
      </c>
      <c r="V1819">
        <v>3.5187034999831299</v>
      </c>
      <c r="W1819">
        <v>3.6513888326832369</v>
      </c>
      <c r="X1819">
        <v>89.078245286245178</v>
      </c>
      <c r="Y1819">
        <v>39.937536449454917</v>
      </c>
      <c r="Z1819">
        <v>-2.2459272830296961</v>
      </c>
      <c r="AA1819">
        <v>17.36881229614561</v>
      </c>
      <c r="AB1819">
        <v>-1.364243209185497</v>
      </c>
      <c r="AC1819">
        <v>10.947609025123111</v>
      </c>
      <c r="AD1819">
        <v>10.88015449385729</v>
      </c>
      <c r="AE1819">
        <v>76.789772237704796</v>
      </c>
    </row>
    <row r="1820" spans="1:31" x14ac:dyDescent="0.25">
      <c r="A1820" t="str">
        <v>1/21/15</v>
      </c>
      <c r="B1820">
        <v>24.6</v>
      </c>
      <c r="C1820">
        <v>24.65</v>
      </c>
      <c r="D1820" s="1">
        <v>24.2</v>
      </c>
      <c r="E1820">
        <v>24.6</v>
      </c>
      <c r="F1820">
        <v>24.6</v>
      </c>
      <c r="G1820">
        <v>1.024922314731284</v>
      </c>
      <c r="H1820">
        <v>24.34</v>
      </c>
      <c r="I1820">
        <v>24.225000000000001</v>
      </c>
      <c r="J1820">
        <v>24.173334000000001</v>
      </c>
      <c r="K1820">
        <v>24.06</v>
      </c>
      <c r="L1820">
        <v>23.853846000000001</v>
      </c>
      <c r="M1820">
        <v>58.975566999999998</v>
      </c>
      <c r="N1820" s="1">
        <f>-100*(_xll.FDS($A$1,"P_PRICE_HIGH("&amp;A1820&amp;","&amp;A1820&amp;"-14D,,,,""PRICE"",""INTRA"")") - B1820)/(_xll.FDS($A$1,"P_PRICE_HIGH("&amp;A1820&amp;","&amp;A1820&amp;"-14D,,,,""PRICE"",""INTRA"")") - _xll.FDS($A$1,"P_PRICE_LOW("&amp;A1820&amp;","&amp;A1820&amp;"-14D,,,,""PRICE"",""INTRA"")"))</f>
        <v>-2295.3562472897329</v>
      </c>
      <c r="O1820">
        <v>-622</v>
      </c>
      <c r="P1820">
        <v>1.370064200761498</v>
      </c>
      <c r="Q1820">
        <v>1.268873405070766</v>
      </c>
      <c r="R1820">
        <v>9.1699314648184611</v>
      </c>
      <c r="S1820">
        <v>8.8582687069659016</v>
      </c>
      <c r="T1820">
        <v>14.939914236028571</v>
      </c>
      <c r="U1820">
        <v>15.036751169710019</v>
      </c>
      <c r="V1820">
        <v>3.45407493516166</v>
      </c>
      <c r="W1820">
        <v>3.5851925674485572</v>
      </c>
      <c r="X1820">
        <v>94.85396241363739</v>
      </c>
      <c r="Y1820">
        <v>39.983810688372017</v>
      </c>
      <c r="Z1820">
        <v>-2.2590596770219902</v>
      </c>
      <c r="AA1820">
        <v>18.53408712889015</v>
      </c>
      <c r="AB1820">
        <v>-1.608717134346368</v>
      </c>
      <c r="AC1820">
        <v>11.1630362058361</v>
      </c>
      <c r="AD1820">
        <v>11.072122084720659</v>
      </c>
      <c r="AE1820">
        <v>77.26010051108068</v>
      </c>
    </row>
    <row r="1821" spans="1:31" x14ac:dyDescent="0.25">
      <c r="A1821" t="str">
        <v>1/22/15</v>
      </c>
      <c r="B1821">
        <v>24.8</v>
      </c>
      <c r="C1821">
        <v>24.85</v>
      </c>
      <c r="D1821" s="1">
        <v>24.6</v>
      </c>
      <c r="E1821">
        <v>24.8</v>
      </c>
      <c r="F1821">
        <v>24.8</v>
      </c>
      <c r="G1821">
        <v>1.00559017856233</v>
      </c>
      <c r="H1821">
        <v>24.38</v>
      </c>
      <c r="I1821">
        <v>24.320833</v>
      </c>
      <c r="J1821">
        <v>24.233333999999999</v>
      </c>
      <c r="K1821">
        <v>24.114999999999998</v>
      </c>
      <c r="L1821">
        <v>23.903846999999999</v>
      </c>
      <c r="M1821">
        <v>61.499878000000002</v>
      </c>
      <c r="N1821" s="1">
        <f>-100*(_xll.FDS($A$1,"P_PRICE_HIGH("&amp;A1821&amp;","&amp;A1821&amp;"-14D,,,,""PRICE"",""INTRA"")") - B1821)/(_xll.FDS($A$1,"P_PRICE_HIGH("&amp;A1821&amp;","&amp;A1821&amp;"-14D,,,,""PRICE"",""INTRA"")") - _xll.FDS($A$1,"P_PRICE_LOW("&amp;A1821&amp;","&amp;A1821&amp;"-14D,,,,""PRICE"",""INTRA"")"))</f>
        <v>-1923.4543347531962</v>
      </c>
      <c r="O1821">
        <v>-612</v>
      </c>
      <c r="P1821">
        <v>1.378552712990615</v>
      </c>
      <c r="Q1821">
        <v>1.277562010958103</v>
      </c>
      <c r="R1821">
        <v>9.2583761298335645</v>
      </c>
      <c r="S1821">
        <v>8.791384357814259</v>
      </c>
      <c r="T1821">
        <v>15.03478939847332</v>
      </c>
      <c r="U1821">
        <v>15.11335287792445</v>
      </c>
      <c r="V1821">
        <v>3.4304579370878052</v>
      </c>
      <c r="W1821">
        <v>3.5603546746909469</v>
      </c>
      <c r="X1821">
        <v>80.717312906493447</v>
      </c>
      <c r="Y1821">
        <v>40.054052046320663</v>
      </c>
      <c r="Z1821">
        <v>-2.3758648957316342</v>
      </c>
      <c r="AA1821">
        <v>18.160986717865431</v>
      </c>
      <c r="AB1821">
        <v>-1.720503612942069</v>
      </c>
      <c r="AC1821">
        <v>11.261181020716579</v>
      </c>
      <c r="AD1821">
        <v>11.16162151650556</v>
      </c>
      <c r="AE1821">
        <v>77.105626290842324</v>
      </c>
    </row>
    <row r="1822" spans="1:31" x14ac:dyDescent="0.25">
      <c r="A1822" t="str">
        <v>1/23/15</v>
      </c>
      <c r="B1822">
        <v>25.05</v>
      </c>
      <c r="C1822">
        <v>25.15</v>
      </c>
      <c r="D1822" s="1">
        <v>24.95</v>
      </c>
      <c r="E1822">
        <v>25.1</v>
      </c>
      <c r="F1822">
        <v>25.1</v>
      </c>
      <c r="G1822">
        <v>1.0076481821344001</v>
      </c>
      <c r="H1822">
        <v>24.52</v>
      </c>
      <c r="I1822">
        <v>24.416665999999999</v>
      </c>
      <c r="J1822">
        <v>24.3</v>
      </c>
      <c r="K1822">
        <v>24.1875</v>
      </c>
      <c r="L1822">
        <v>23.971153000000001</v>
      </c>
      <c r="M1822">
        <v>64.444953999999996</v>
      </c>
      <c r="N1822" s="1">
        <f>-100*(_xll.FDS($A$1,"P_PRICE_HIGH("&amp;A1822&amp;","&amp;A1822&amp;"-14D,,,,""PRICE"",""INTRA"")") - B1822)/(_xll.FDS($A$1,"P_PRICE_HIGH("&amp;A1822&amp;","&amp;A1822&amp;"-14D,,,,""PRICE"",""INTRA"")") - _xll.FDS($A$1,"P_PRICE_LOW("&amp;A1822&amp;","&amp;A1822&amp;"-14D,,,,""PRICE"",""INTRA"")"))</f>
        <v>-1570.4272219836828</v>
      </c>
      <c r="O1822">
        <v>-571</v>
      </c>
      <c r="P1822">
        <v>1.399422777610035</v>
      </c>
      <c r="Q1822">
        <v>1.2968345445489191</v>
      </c>
      <c r="R1822">
        <v>9.3766082703569502</v>
      </c>
      <c r="S1822">
        <v>8.9380922139023209</v>
      </c>
      <c r="T1822">
        <v>15.22240791871786</v>
      </c>
      <c r="U1822">
        <v>15.30124379721498</v>
      </c>
      <c r="V1822">
        <v>3.3781337915583789</v>
      </c>
      <c r="W1822">
        <v>3.5063446828487281</v>
      </c>
      <c r="X1822">
        <v>93.710255252318703</v>
      </c>
      <c r="Y1822">
        <v>40.144405111955173</v>
      </c>
      <c r="Z1822">
        <v>-2.4373164072610232</v>
      </c>
      <c r="AA1822">
        <v>17.722092569823399</v>
      </c>
      <c r="AB1822">
        <v>-1.981882655538953</v>
      </c>
      <c r="AC1822">
        <v>11.460930494334111</v>
      </c>
      <c r="AD1822">
        <v>11.336493643534769</v>
      </c>
      <c r="AE1822">
        <v>76.963751139138211</v>
      </c>
    </row>
    <row r="1823" spans="1:31" x14ac:dyDescent="0.25">
      <c r="A1823" t="str">
        <v>1/26/15</v>
      </c>
      <c r="B1823">
        <v>25.15</v>
      </c>
      <c r="C1823">
        <v>25.2</v>
      </c>
      <c r="D1823" s="1">
        <v>25</v>
      </c>
      <c r="E1823">
        <v>25.2</v>
      </c>
      <c r="F1823">
        <v>25.2</v>
      </c>
      <c r="G1823">
        <v>1.0076698372272599</v>
      </c>
      <c r="H1823">
        <v>24.76</v>
      </c>
      <c r="I1823">
        <v>24.504168</v>
      </c>
      <c r="J1823">
        <v>24.38</v>
      </c>
      <c r="K1823">
        <v>24.262499999999999</v>
      </c>
      <c r="L1823">
        <v>24.057691999999999</v>
      </c>
      <c r="M1823">
        <v>65.579184999999995</v>
      </c>
      <c r="N1823" s="1">
        <f>-100*(_xll.FDS($A$1,"P_PRICE_HIGH("&amp;A1823&amp;","&amp;A1823&amp;"-14D,,,,""PRICE"",""INTRA"")") - B1823)/(_xll.FDS($A$1,"P_PRICE_HIGH("&amp;A1823&amp;","&amp;A1823&amp;"-14D,,,,""PRICE"",""INTRA"")") - _xll.FDS($A$1,"P_PRICE_LOW("&amp;A1823&amp;","&amp;A1823&amp;"-14D,,,,""PRICE"",""INTRA"")"))</f>
        <v>-1551.8388518631648</v>
      </c>
      <c r="O1823">
        <v>-574</v>
      </c>
      <c r="P1823">
        <v>1.401122147823554</v>
      </c>
      <c r="Q1823">
        <v>1.2983368171098311</v>
      </c>
      <c r="R1823">
        <v>9.4700615384918976</v>
      </c>
      <c r="S1823">
        <v>9.021834619185757</v>
      </c>
      <c r="T1823">
        <v>15.41881747487246</v>
      </c>
      <c r="U1823">
        <v>15.86443529025264</v>
      </c>
      <c r="V1823">
        <v>3.3630677515988809</v>
      </c>
      <c r="W1823">
        <v>3.4576094974633751</v>
      </c>
      <c r="X1823">
        <v>43.832599415647543</v>
      </c>
      <c r="Y1823">
        <v>40.049043226880833</v>
      </c>
      <c r="Z1823">
        <v>-3.2786190699109641</v>
      </c>
      <c r="AA1823">
        <v>17.587790846245039</v>
      </c>
      <c r="AB1823">
        <v>-2.810266148654736</v>
      </c>
      <c r="AC1823">
        <v>11.59803601945872</v>
      </c>
      <c r="AD1823">
        <v>11.40126488499723</v>
      </c>
      <c r="AE1823">
        <v>77.17069049280056</v>
      </c>
    </row>
    <row r="1824" spans="1:31" x14ac:dyDescent="0.25">
      <c r="A1824" t="str">
        <v>1/27/15</v>
      </c>
      <c r="B1824">
        <v>25.05</v>
      </c>
      <c r="C1824">
        <v>25.2</v>
      </c>
      <c r="D1824" s="1">
        <v>24.95</v>
      </c>
      <c r="E1824">
        <v>25.1</v>
      </c>
      <c r="F1824">
        <v>25.1</v>
      </c>
      <c r="G1824">
        <v>0.98052559747791168</v>
      </c>
      <c r="H1824">
        <v>24.93</v>
      </c>
      <c r="I1824">
        <v>24.574999999999999</v>
      </c>
      <c r="J1824">
        <v>24.473333</v>
      </c>
      <c r="K1824">
        <v>24.315000000000001</v>
      </c>
      <c r="L1824">
        <v>24.142306999999999</v>
      </c>
      <c r="M1824">
        <v>63.401069999999997</v>
      </c>
      <c r="N1824" s="1">
        <f>-100*(_xll.FDS($A$1,"P_PRICE_HIGH("&amp;A1824&amp;","&amp;A1824&amp;"-14D,,,,""PRICE"",""INTRA"")") - B1824)/(_xll.FDS($A$1,"P_PRICE_HIGH("&amp;A1824&amp;","&amp;A1824&amp;"-14D,,,,""PRICE"",""INTRA"")") - _xll.FDS($A$1,"P_PRICE_LOW("&amp;A1824&amp;","&amp;A1824&amp;"-14D,,,,""PRICE"",""INTRA"")"))</f>
        <v>-1501.4599681308416</v>
      </c>
      <c r="O1824">
        <v>-585</v>
      </c>
      <c r="P1824">
        <v>1.395391519961181</v>
      </c>
      <c r="Q1824">
        <v>1.2928326085768731</v>
      </c>
      <c r="R1824">
        <v>9.4103854104527986</v>
      </c>
      <c r="S1824">
        <v>8.9903599896155875</v>
      </c>
      <c r="T1824">
        <v>15.3142334319119</v>
      </c>
      <c r="U1824">
        <v>15.768155257588599</v>
      </c>
      <c r="V1824">
        <v>3.3719239607148062</v>
      </c>
      <c r="W1824">
        <v>3.4692461275138609</v>
      </c>
      <c r="X1824">
        <v>14.38229460242848</v>
      </c>
      <c r="Y1824">
        <v>40.05103285436077</v>
      </c>
      <c r="Z1824">
        <v>-3.2223462243927892</v>
      </c>
      <c r="AA1824">
        <v>17.124391908459899</v>
      </c>
      <c r="AB1824">
        <v>-2.952451578989447</v>
      </c>
      <c r="AC1824">
        <v>11.56053409456069</v>
      </c>
      <c r="AD1824">
        <v>11.355541835866079</v>
      </c>
      <c r="AE1824">
        <v>76.976462250969334</v>
      </c>
    </row>
    <row r="1825" spans="1:31" x14ac:dyDescent="0.25">
      <c r="A1825" t="str">
        <v>1/28/15</v>
      </c>
      <c r="B1825">
        <v>25.1</v>
      </c>
      <c r="C1825">
        <v>25.25</v>
      </c>
      <c r="D1825" s="1">
        <v>24.95</v>
      </c>
      <c r="E1825">
        <v>25.15</v>
      </c>
      <c r="F1825">
        <v>25.15</v>
      </c>
      <c r="G1825">
        <v>0.89722164452735198</v>
      </c>
      <c r="H1825">
        <v>25.03</v>
      </c>
      <c r="I1825">
        <v>24.641666000000001</v>
      </c>
      <c r="J1825">
        <v>24.553332999999999</v>
      </c>
      <c r="K1825">
        <v>24.387499999999999</v>
      </c>
      <c r="L1825">
        <v>24.221153000000001</v>
      </c>
      <c r="M1825">
        <v>64.044110000000003</v>
      </c>
      <c r="N1825" s="1">
        <f>-100*(_xll.FDS($A$1,"P_PRICE_HIGH("&amp;A1825&amp;","&amp;A1825&amp;"-14D,,,,""PRICE"",""INTRA"")") - B1825)/(_xll.FDS($A$1,"P_PRICE_HIGH("&amp;A1825&amp;","&amp;A1825&amp;"-14D,,,,""PRICE"",""INTRA"")") - _xll.FDS($A$1,"P_PRICE_LOW("&amp;A1825&amp;","&amp;A1825&amp;"-14D,,,,""PRICE"",""INTRA"")"))</f>
        <v>-1777.1848287936884</v>
      </c>
      <c r="O1825">
        <v>-570</v>
      </c>
      <c r="P1825">
        <v>1.396956183092589</v>
      </c>
      <c r="Q1825">
        <v>1.2946488217751</v>
      </c>
      <c r="R1825">
        <v>9.4815354120051438</v>
      </c>
      <c r="S1825">
        <v>9.0824157060503765</v>
      </c>
      <c r="T1825">
        <v>15.33219593180063</v>
      </c>
      <c r="U1825">
        <v>15.810210862923141</v>
      </c>
      <c r="V1825">
        <v>3.358274692049632</v>
      </c>
      <c r="W1825">
        <v>3.4623075809698922</v>
      </c>
      <c r="X1825">
        <v>55.726657700798093</v>
      </c>
      <c r="Y1825">
        <v>40.046083805130877</v>
      </c>
      <c r="Z1825">
        <v>-3.2535015950974229</v>
      </c>
      <c r="AA1825">
        <v>16.664231859294208</v>
      </c>
      <c r="AB1825">
        <v>-2.9409458528504309</v>
      </c>
      <c r="AC1825">
        <v>11.58285533662268</v>
      </c>
      <c r="AD1825">
        <v>11.38415881540152</v>
      </c>
      <c r="AE1825">
        <v>76.733280545556156</v>
      </c>
    </row>
    <row r="1826" spans="1:31" x14ac:dyDescent="0.25">
      <c r="A1826" t="str">
        <v>1/29/15</v>
      </c>
      <c r="B1826">
        <v>24.85</v>
      </c>
      <c r="C1826">
        <v>25</v>
      </c>
      <c r="D1826" s="1">
        <v>24.8</v>
      </c>
      <c r="E1826">
        <v>24.85</v>
      </c>
      <c r="F1826">
        <v>24.85</v>
      </c>
      <c r="G1826">
        <v>0.92344149100259454</v>
      </c>
      <c r="H1826">
        <v>25.04</v>
      </c>
      <c r="I1826">
        <v>24.670833999999999</v>
      </c>
      <c r="J1826">
        <v>24.603332999999999</v>
      </c>
      <c r="K1826">
        <v>24.434999999999999</v>
      </c>
      <c r="L1826">
        <v>24.276921999999999</v>
      </c>
      <c r="M1826">
        <v>58.508749999999999</v>
      </c>
      <c r="N1826" s="1">
        <f>-100*(_xll.FDS($A$1,"P_PRICE_HIGH("&amp;A1826&amp;","&amp;A1826&amp;"-14D,,,,""PRICE"",""INTRA"")") - B1826)/(_xll.FDS($A$1,"P_PRICE_HIGH("&amp;A1826&amp;","&amp;A1826&amp;"-14D,,,,""PRICE"",""INTRA"")") - _xll.FDS($A$1,"P_PRICE_LOW("&amp;A1826&amp;","&amp;A1826&amp;"-14D,,,,""PRICE"",""INTRA"")"))</f>
        <v>-1777.2026220080681</v>
      </c>
      <c r="O1826">
        <v>-578</v>
      </c>
      <c r="P1826">
        <v>1.3803204000461189</v>
      </c>
      <c r="Q1826">
        <v>1.279452016487405</v>
      </c>
      <c r="R1826">
        <v>9.4206953144645453</v>
      </c>
      <c r="S1826">
        <v>9.0202571373473983</v>
      </c>
      <c r="T1826">
        <v>15.26174461258427</v>
      </c>
      <c r="U1826">
        <v>15.72785513111023</v>
      </c>
      <c r="V1826">
        <v>3.3968563628146371</v>
      </c>
      <c r="W1826">
        <v>3.502494241795103</v>
      </c>
      <c r="X1826">
        <v>7.6548204645016176</v>
      </c>
      <c r="Y1826">
        <v>40.060669364865348</v>
      </c>
      <c r="Z1826">
        <v>-3.1281618659674151</v>
      </c>
      <c r="AA1826">
        <v>16.710229976504031</v>
      </c>
      <c r="AB1826">
        <v>-3.1010796736860549</v>
      </c>
      <c r="AC1826">
        <v>11.454378713785729</v>
      </c>
      <c r="AD1826">
        <v>11.24508354342267</v>
      </c>
      <c r="AE1826">
        <v>76.617467646173111</v>
      </c>
    </row>
    <row r="1827" spans="1:31" x14ac:dyDescent="0.25">
      <c r="A1827" t="str">
        <v>1/30/15</v>
      </c>
      <c r="B1827">
        <v>24.75</v>
      </c>
      <c r="C1827">
        <v>25</v>
      </c>
      <c r="D1827" s="1">
        <v>24.65</v>
      </c>
      <c r="E1827">
        <v>24.8</v>
      </c>
      <c r="F1827">
        <v>24.8</v>
      </c>
      <c r="G1827">
        <v>0.92683435346145848</v>
      </c>
      <c r="H1827">
        <v>24.98</v>
      </c>
      <c r="I1827">
        <v>24.704166000000001</v>
      </c>
      <c r="J1827">
        <v>24.64</v>
      </c>
      <c r="K1827">
        <v>24.47</v>
      </c>
      <c r="L1827">
        <v>24.317308000000001</v>
      </c>
      <c r="M1827">
        <v>56.408569999999997</v>
      </c>
      <c r="N1827" s="1">
        <f>-100*(_xll.FDS($A$1,"P_PRICE_HIGH("&amp;A1827&amp;","&amp;A1827&amp;"-14D,,,,""PRICE"",""INTRA"")") - B1827)/(_xll.FDS($A$1,"P_PRICE_HIGH("&amp;A1827&amp;","&amp;A1827&amp;"-14D,,,,""PRICE"",""INTRA"")") - _xll.FDS($A$1,"P_PRICE_LOW("&amp;A1827&amp;","&amp;A1827&amp;"-14D,,,,""PRICE"",""INTRA"")"))</f>
        <v>-1777.2097392938197</v>
      </c>
      <c r="O1827">
        <v>-594</v>
      </c>
      <c r="P1827">
        <v>1.381390840175412</v>
      </c>
      <c r="Q1827">
        <v>1.281112539494784</v>
      </c>
      <c r="R1827">
        <v>9.3399922186509095</v>
      </c>
      <c r="S1827">
        <v>8.9724052812631321</v>
      </c>
      <c r="T1827">
        <v>15.13956952697729</v>
      </c>
      <c r="U1827">
        <v>15.605598355352489</v>
      </c>
      <c r="V1827">
        <v>3.3950219433696209</v>
      </c>
      <c r="W1827">
        <v>3.4974409317462052</v>
      </c>
      <c r="X1827">
        <v>17.59294896150946</v>
      </c>
      <c r="Y1827">
        <v>40.04163204475789</v>
      </c>
      <c r="Z1827">
        <v>-3.4363481202156829</v>
      </c>
      <c r="AA1827">
        <v>16.223876793795551</v>
      </c>
      <c r="AB1827">
        <v>-3.3423389009978521</v>
      </c>
      <c r="AC1827">
        <v>11.46658267932508</v>
      </c>
      <c r="AD1827">
        <v>11.23873277985266</v>
      </c>
      <c r="AE1827">
        <v>76.43107776602946</v>
      </c>
    </row>
    <row r="1828" spans="1:31" x14ac:dyDescent="0.25">
      <c r="A1828" t="str">
        <v>2/02/15</v>
      </c>
      <c r="B1828">
        <v>24.7</v>
      </c>
      <c r="C1828">
        <v>24.75</v>
      </c>
      <c r="D1828" s="1">
        <v>24.55</v>
      </c>
      <c r="E1828">
        <v>24.75</v>
      </c>
      <c r="F1828">
        <v>24.75</v>
      </c>
      <c r="G1828">
        <v>0.92123715511687376</v>
      </c>
      <c r="H1828">
        <v>24.89</v>
      </c>
      <c r="I1828">
        <v>24.712499999999999</v>
      </c>
      <c r="J1828">
        <v>24.666665999999999</v>
      </c>
      <c r="K1828">
        <v>24.5075</v>
      </c>
      <c r="L1828">
        <v>24.359615000000002</v>
      </c>
      <c r="M1828">
        <v>55.338970000000003</v>
      </c>
      <c r="N1828" s="1">
        <f>-100*(_xll.FDS($A$1,"P_PRICE_HIGH("&amp;A1828&amp;","&amp;A1828&amp;"-14D,,,,""PRICE"",""INTRA"")") - B1828)/(_xll.FDS($A$1,"P_PRICE_HIGH("&amp;A1828&amp;","&amp;A1828&amp;"-14D,,,,""PRICE"",""INTRA"")") - _xll.FDS($A$1,"P_PRICE_LOW("&amp;A1828&amp;","&amp;A1828&amp;"-14D,,,,""PRICE"",""INTRA"")"))</f>
        <v>-1777.2132979366957</v>
      </c>
      <c r="O1828">
        <v>-598</v>
      </c>
      <c r="P1828">
        <v>1.375601915327763</v>
      </c>
      <c r="Q1828">
        <v>1.275045621701556</v>
      </c>
      <c r="R1828">
        <v>9.2672997743777827</v>
      </c>
      <c r="S1828">
        <v>9.0701571930942801</v>
      </c>
      <c r="T1828">
        <v>15.249568318704879</v>
      </c>
      <c r="U1828">
        <v>15.765941590557381</v>
      </c>
      <c r="V1828">
        <v>3.4132231223701992</v>
      </c>
      <c r="W1828">
        <v>3.521758688883907</v>
      </c>
      <c r="X1828">
        <v>21.71125860305478</v>
      </c>
      <c r="Y1828">
        <v>40.053024615012333</v>
      </c>
      <c r="Z1828">
        <v>-3.1958195763078909</v>
      </c>
      <c r="AA1828">
        <v>15.944180260877459</v>
      </c>
      <c r="AB1828">
        <v>-3.1688468266535081</v>
      </c>
      <c r="AC1828">
        <v>11.391492695048729</v>
      </c>
      <c r="AD1828">
        <v>11.195540606743711</v>
      </c>
      <c r="AE1828">
        <v>76.120622508938368</v>
      </c>
    </row>
    <row r="1829" spans="1:31" x14ac:dyDescent="0.25">
      <c r="A1829" t="str">
        <v>2/03/15</v>
      </c>
      <c r="B1829">
        <v>24.75</v>
      </c>
      <c r="C1829">
        <v>24.85</v>
      </c>
      <c r="D1829" s="1">
        <v>24.5</v>
      </c>
      <c r="E1829">
        <v>24.8</v>
      </c>
      <c r="F1829">
        <v>24.8</v>
      </c>
      <c r="G1829">
        <v>0.85897199570287019</v>
      </c>
      <c r="H1829">
        <v>24.83</v>
      </c>
      <c r="I1829">
        <v>24.745832</v>
      </c>
      <c r="J1829">
        <v>24.683332</v>
      </c>
      <c r="K1829">
        <v>24.5625</v>
      </c>
      <c r="L1829">
        <v>24.401921999999999</v>
      </c>
      <c r="M1829">
        <v>56.232708000000002</v>
      </c>
      <c r="N1829" s="1">
        <f>-100*(_xll.FDS($A$1,"P_PRICE_HIGH("&amp;A1829&amp;","&amp;A1829&amp;"-14D,,,,""PRICE"",""INTRA"")") - B1829)/(_xll.FDS($A$1,"P_PRICE_HIGH("&amp;A1829&amp;","&amp;A1829&amp;"-14D,,,,""PRICE"",""INTRA"")") - _xll.FDS($A$1,"P_PRICE_LOW("&amp;A1829&amp;","&amp;A1829&amp;"-14D,,,,""PRICE"",""INTRA"")"))</f>
        <v>-1777.2097392938197</v>
      </c>
      <c r="O1829">
        <v>-603</v>
      </c>
      <c r="P1829">
        <v>1.379342310992963</v>
      </c>
      <c r="Q1829">
        <v>1.279134046387874</v>
      </c>
      <c r="R1829">
        <v>9.2576086536021265</v>
      </c>
      <c r="S1829">
        <v>9.0953856950018448</v>
      </c>
      <c r="T1829">
        <v>15.27946908299713</v>
      </c>
      <c r="U1829">
        <v>15.8011357448016</v>
      </c>
      <c r="V1829">
        <v>3.4035617161710219</v>
      </c>
      <c r="W1829">
        <v>3.5114143135619669</v>
      </c>
      <c r="X1829">
        <v>86.065184225858346</v>
      </c>
      <c r="Y1829">
        <v>40.035713900438459</v>
      </c>
      <c r="Z1829">
        <v>-3.2012207753536419</v>
      </c>
      <c r="AA1829">
        <v>16.55665853090407</v>
      </c>
      <c r="AB1829">
        <v>-3.2015755467543352</v>
      </c>
      <c r="AC1829">
        <v>11.41994560245166</v>
      </c>
      <c r="AD1829">
        <v>11.22266436911973</v>
      </c>
      <c r="AE1829">
        <v>76.251876323405369</v>
      </c>
    </row>
    <row r="1830" spans="1:31" x14ac:dyDescent="0.25">
      <c r="A1830" t="str">
        <v>2/04/15</v>
      </c>
      <c r="B1830">
        <v>24.9</v>
      </c>
      <c r="C1830">
        <v>25.1</v>
      </c>
      <c r="D1830" s="1">
        <v>24.85</v>
      </c>
      <c r="E1830">
        <v>24.95</v>
      </c>
      <c r="F1830">
        <v>24.95</v>
      </c>
      <c r="G1830">
        <v>0.84203808470909358</v>
      </c>
      <c r="H1830">
        <v>24.79</v>
      </c>
      <c r="I1830">
        <v>24.824999999999999</v>
      </c>
      <c r="J1830">
        <v>24.72</v>
      </c>
      <c r="K1830">
        <v>24.612500000000001</v>
      </c>
      <c r="L1830">
        <v>24.436539</v>
      </c>
      <c r="M1830">
        <v>58.890552999999997</v>
      </c>
      <c r="N1830" s="1">
        <f>-100*(_xll.FDS($A$1,"P_PRICE_HIGH("&amp;A1830&amp;","&amp;A1830&amp;"-14D,,,,""PRICE"",""INTRA"")") - B1830)/(_xll.FDS($A$1,"P_PRICE_HIGH("&amp;A1830&amp;","&amp;A1830&amp;"-14D,,,,""PRICE"",""INTRA"")") - _xll.FDS($A$1,"P_PRICE_LOW("&amp;A1830&amp;","&amp;A1830&amp;"-14D,,,,""PRICE"",""INTRA"")"))</f>
        <v>-1777.1990633651919</v>
      </c>
      <c r="O1830">
        <v>-596</v>
      </c>
      <c r="P1830">
        <v>1.3853961364894221</v>
      </c>
      <c r="Q1830">
        <v>1.284381058494604</v>
      </c>
      <c r="R1830">
        <v>9.3029537378107836</v>
      </c>
      <c r="S1830">
        <v>9.1343882320942704</v>
      </c>
      <c r="T1830">
        <v>15.31873638446748</v>
      </c>
      <c r="U1830">
        <v>15.847791219946879</v>
      </c>
      <c r="V1830">
        <v>3.3843670161055468</v>
      </c>
      <c r="W1830">
        <v>3.4956208612712212</v>
      </c>
      <c r="X1830">
        <v>74.114435605518139</v>
      </c>
      <c r="Y1830">
        <v>40.026660169752297</v>
      </c>
      <c r="Z1830">
        <v>-3.1550383451878141</v>
      </c>
      <c r="AA1830">
        <v>15.85791870621963</v>
      </c>
      <c r="AB1830">
        <v>-3.2693927501231368</v>
      </c>
      <c r="AC1830">
        <v>11.469336733313421</v>
      </c>
      <c r="AD1830">
        <v>11.26888548117013</v>
      </c>
      <c r="AE1830">
        <v>75.900347812300794</v>
      </c>
    </row>
    <row r="1831" spans="1:31" x14ac:dyDescent="0.25">
      <c r="A1831" t="str">
        <v>2/05/15</v>
      </c>
      <c r="B1831">
        <v>25.05</v>
      </c>
      <c r="C1831">
        <v>25.35</v>
      </c>
      <c r="D1831" s="1">
        <v>24.85</v>
      </c>
      <c r="E1831">
        <v>25</v>
      </c>
      <c r="F1831">
        <v>25</v>
      </c>
      <c r="G1831">
        <v>0.83447058756453507</v>
      </c>
      <c r="H1831">
        <v>24.83</v>
      </c>
      <c r="I1831">
        <v>24.895834000000001</v>
      </c>
      <c r="J1831">
        <v>24.75</v>
      </c>
      <c r="K1831">
        <v>24.66</v>
      </c>
      <c r="L1831">
        <v>24.490385</v>
      </c>
      <c r="M1831">
        <v>61.414000000000001</v>
      </c>
      <c r="N1831" s="1">
        <f>-100*(_xll.FDS($A$1,"P_PRICE_HIGH("&amp;A1831&amp;","&amp;A1831&amp;"-14D,,,,""PRICE"",""INTRA"")") - B1831)/(_xll.FDS($A$1,"P_PRICE_HIGH("&amp;A1831&amp;","&amp;A1831&amp;"-14D,,,,""PRICE"",""INTRA"")") - _xll.FDS($A$1,"P_PRICE_LOW("&amp;A1831&amp;","&amp;A1831&amp;"-14D,,,,""PRICE"",""INTRA"")"))</f>
        <v>-1716.0223836073003</v>
      </c>
      <c r="O1831">
        <v>-594</v>
      </c>
      <c r="P1831">
        <v>1.3904612160593619</v>
      </c>
      <c r="Q1831">
        <v>1.2893184931345889</v>
      </c>
      <c r="R1831">
        <v>9.443132341210994</v>
      </c>
      <c r="S1831">
        <v>9.288839493297921</v>
      </c>
      <c r="T1831">
        <v>15.37305541411035</v>
      </c>
      <c r="U1831">
        <v>15.98443929312602</v>
      </c>
      <c r="V1831">
        <v>3.367860514458406</v>
      </c>
      <c r="W1831">
        <v>3.4701756553257939</v>
      </c>
      <c r="X1831">
        <v>73.382758043149337</v>
      </c>
      <c r="Y1831">
        <v>39.879695996562191</v>
      </c>
      <c r="Z1831">
        <v>-3.294723549260913</v>
      </c>
      <c r="AA1831">
        <v>15.519043823212471</v>
      </c>
      <c r="AB1831">
        <v>-3.2569152152201561</v>
      </c>
      <c r="AC1831">
        <v>11.511758655729849</v>
      </c>
      <c r="AD1831">
        <v>11.316043775870879</v>
      </c>
      <c r="AE1831">
        <v>75.891447565366093</v>
      </c>
    </row>
    <row r="1832" spans="1:31" x14ac:dyDescent="0.25">
      <c r="A1832" t="str">
        <v>2/06/15</v>
      </c>
      <c r="B1832">
        <v>24.95</v>
      </c>
      <c r="C1832">
        <v>25.05</v>
      </c>
      <c r="D1832" s="1">
        <v>24.9</v>
      </c>
      <c r="E1832">
        <v>24.95</v>
      </c>
      <c r="F1832">
        <v>24.95</v>
      </c>
      <c r="G1832">
        <v>0.8429465053490719</v>
      </c>
      <c r="H1832">
        <v>24.87</v>
      </c>
      <c r="I1832">
        <v>24.925000000000001</v>
      </c>
      <c r="J1832">
        <v>24.79</v>
      </c>
      <c r="K1832">
        <v>24.697500000000002</v>
      </c>
      <c r="L1832">
        <v>24.53077</v>
      </c>
      <c r="M1832">
        <v>58.821710000000003</v>
      </c>
      <c r="N1832" s="1">
        <f>-100*(_xll.FDS($A$1,"P_PRICE_HIGH("&amp;A1832&amp;","&amp;A1832&amp;"-14D,,,,""PRICE"",""INTRA"")") - B1832)/(_xll.FDS($A$1,"P_PRICE_HIGH("&amp;A1832&amp;","&amp;A1832&amp;"-14D,,,,""PRICE"",""INTRA"")") - _xll.FDS($A$1,"P_PRICE_LOW("&amp;A1832&amp;","&amp;A1832&amp;"-14D,,,,""PRICE"",""INTRA"")"))</f>
        <v>-1716.0292413301249</v>
      </c>
      <c r="O1832">
        <v>-609</v>
      </c>
      <c r="P1832">
        <v>1.3839625578252459</v>
      </c>
      <c r="Q1832">
        <v>1.282828216622127</v>
      </c>
      <c r="R1832">
        <v>9.4665917032527087</v>
      </c>
      <c r="S1832">
        <v>9.2757146562789963</v>
      </c>
      <c r="T1832">
        <v>15.31176135451839</v>
      </c>
      <c r="U1832">
        <v>15.99720378893978</v>
      </c>
      <c r="V1832">
        <v>3.381801535456141</v>
      </c>
      <c r="W1832">
        <v>3.4858374946234338</v>
      </c>
      <c r="X1832">
        <v>16.44827633957156</v>
      </c>
      <c r="Y1832">
        <v>39.842460902522348</v>
      </c>
      <c r="Z1832">
        <v>-3.2766505202089031</v>
      </c>
      <c r="AA1832">
        <v>15.2191084115219</v>
      </c>
      <c r="AB1832">
        <v>-3.0972321457188139</v>
      </c>
      <c r="AC1832">
        <v>11.44946566050735</v>
      </c>
      <c r="AD1832">
        <v>11.274826482775479</v>
      </c>
      <c r="AE1832">
        <v>75.711782612073193</v>
      </c>
    </row>
    <row r="1833" spans="1:31" x14ac:dyDescent="0.25">
      <c r="A1833" t="str">
        <v>2/09/15</v>
      </c>
      <c r="B1833">
        <v>24.75</v>
      </c>
      <c r="C1833">
        <v>24.9</v>
      </c>
      <c r="D1833" s="1">
        <v>24.65</v>
      </c>
      <c r="E1833">
        <v>24.8</v>
      </c>
      <c r="F1833">
        <v>24.8</v>
      </c>
      <c r="G1833">
        <v>0.86680771071648977</v>
      </c>
      <c r="H1833">
        <v>24.88</v>
      </c>
      <c r="I1833">
        <v>24.920833999999999</v>
      </c>
      <c r="J1833">
        <v>24.843333999999999</v>
      </c>
      <c r="K1833">
        <v>24.72</v>
      </c>
      <c r="L1833">
        <v>24.557691999999999</v>
      </c>
      <c r="M1833">
        <v>53.919654999999999</v>
      </c>
      <c r="N1833" s="1">
        <f>-100*(_xll.FDS($A$1,"P_PRICE_HIGH("&amp;A1833&amp;","&amp;A1833&amp;"-14D,,,,""PRICE"",""INTRA"")") - B1833)/(_xll.FDS($A$1,"P_PRICE_HIGH("&amp;A1833&amp;","&amp;A1833&amp;"-14D,,,,""PRICE"",""INTRA"")") - _xll.FDS($A$1,"P_PRICE_LOW("&amp;A1833&amp;","&amp;A1833&amp;"-14D,,,,""PRICE"",""INTRA"")"))</f>
        <v>-1924.3820846855435</v>
      </c>
      <c r="O1833">
        <v>-639</v>
      </c>
      <c r="P1833">
        <v>1.3764745224502271</v>
      </c>
      <c r="Q1833">
        <v>1.275275969538795</v>
      </c>
      <c r="R1833">
        <v>9.3648481452265706</v>
      </c>
      <c r="S1833">
        <v>9.177946908428801</v>
      </c>
      <c r="T1833">
        <v>15.186102850823289</v>
      </c>
      <c r="U1833">
        <v>15.852076841239199</v>
      </c>
      <c r="V1833">
        <v>3.3944896027653249</v>
      </c>
      <c r="W1833">
        <v>3.5064902817763821</v>
      </c>
      <c r="X1833">
        <v>19.0557185491826</v>
      </c>
      <c r="Y1833">
        <v>39.847023716720948</v>
      </c>
      <c r="Z1833">
        <v>-2.9150860931531342</v>
      </c>
      <c r="AA1833">
        <v>15.27263897867919</v>
      </c>
      <c r="AB1833">
        <v>-3.157237797032153</v>
      </c>
      <c r="AC1833">
        <v>11.38496968491639</v>
      </c>
      <c r="AD1833">
        <v>11.221720938869391</v>
      </c>
      <c r="AE1833">
        <v>75.772777583908407</v>
      </c>
    </row>
    <row r="1834" spans="1:31" x14ac:dyDescent="0.25">
      <c r="A1834" t="str">
        <v>2/10/15</v>
      </c>
      <c r="B1834">
        <v>24.8</v>
      </c>
      <c r="C1834">
        <v>24.85</v>
      </c>
      <c r="D1834" s="1">
        <v>24.65</v>
      </c>
      <c r="E1834">
        <v>24.8</v>
      </c>
      <c r="F1834">
        <v>24.8</v>
      </c>
      <c r="G1834">
        <v>0.85035308177757551</v>
      </c>
      <c r="H1834">
        <v>24.89</v>
      </c>
      <c r="I1834">
        <v>24.9</v>
      </c>
      <c r="J1834">
        <v>24.883333</v>
      </c>
      <c r="K1834">
        <v>24.734999999999999</v>
      </c>
      <c r="L1834">
        <v>24.590385000000001</v>
      </c>
      <c r="M1834">
        <v>54.930869999999999</v>
      </c>
      <c r="N1834" s="1">
        <f>-100*(_xll.FDS($A$1,"P_PRICE_HIGH("&amp;A1834&amp;","&amp;A1834&amp;"-14D,,,,""PRICE"",""INTRA"")") - B1834)/(_xll.FDS($A$1,"P_PRICE_HIGH("&amp;A1834&amp;","&amp;A1834&amp;"-14D,,,,""PRICE"",""INTRA"")") - _xll.FDS($A$1,"P_PRICE_LOW("&amp;A1834&amp;","&amp;A1834&amp;"-14D,,,,""PRICE"",""INTRA"")"))</f>
        <v>-2425.6235278152112</v>
      </c>
      <c r="O1834">
        <v>-623</v>
      </c>
      <c r="P1834">
        <v>1.3777105720331351</v>
      </c>
      <c r="Q1834">
        <v>1.2760991759992719</v>
      </c>
      <c r="R1834">
        <v>9.3854801570935393</v>
      </c>
      <c r="S1834">
        <v>9.1865395788002129</v>
      </c>
      <c r="T1834">
        <v>15.212204812803151</v>
      </c>
      <c r="U1834">
        <v>15.75892327351694</v>
      </c>
      <c r="V1834">
        <v>3.3931247163340892</v>
      </c>
      <c r="W1834">
        <v>3.5093114811925838</v>
      </c>
      <c r="X1834">
        <v>59.04766539745571</v>
      </c>
      <c r="Y1834">
        <v>39.867264888054883</v>
      </c>
      <c r="Z1834">
        <v>-2.821842322031209</v>
      </c>
      <c r="AA1834">
        <v>15.468034977001199</v>
      </c>
      <c r="AB1834">
        <v>-3.0948926183503569</v>
      </c>
      <c r="AC1834">
        <v>11.381824806376811</v>
      </c>
      <c r="AD1834">
        <v>11.22903898773288</v>
      </c>
      <c r="AE1834">
        <v>75.894782170380012</v>
      </c>
    </row>
    <row r="1835" spans="1:31" x14ac:dyDescent="0.25">
      <c r="A1835" t="str">
        <v>2/11/15</v>
      </c>
      <c r="B1835">
        <v>24.55</v>
      </c>
      <c r="C1835">
        <v>24.8</v>
      </c>
      <c r="D1835" s="1">
        <v>24.5</v>
      </c>
      <c r="E1835">
        <v>24.55</v>
      </c>
      <c r="F1835">
        <v>24.55</v>
      </c>
      <c r="G1835">
        <v>0.87144463073606393</v>
      </c>
      <c r="H1835">
        <v>24.82</v>
      </c>
      <c r="I1835">
        <v>24.85</v>
      </c>
      <c r="J1835">
        <v>24.88</v>
      </c>
      <c r="K1835">
        <v>24.745000000000001</v>
      </c>
      <c r="L1835">
        <v>24.625</v>
      </c>
      <c r="M1835">
        <v>49.125973000000002</v>
      </c>
      <c r="N1835" s="1">
        <f>-100*(_xll.FDS($A$1,"P_PRICE_HIGH("&amp;A1835&amp;","&amp;A1835&amp;"-14D,,,,""PRICE"",""INTRA"")") - B1835)/(_xll.FDS($A$1,"P_PRICE_HIGH("&amp;A1835&amp;","&amp;A1835&amp;"-14D,,,,""PRICE"",""INTRA"")") - _xll.FDS($A$1,"P_PRICE_LOW("&amp;A1835&amp;","&amp;A1835&amp;"-14D,,,,""PRICE"",""INTRA"")"))</f>
        <v>-3201.6824893165203</v>
      </c>
      <c r="O1835">
        <v>-646</v>
      </c>
      <c r="P1835">
        <v>1.362477362293445</v>
      </c>
      <c r="Q1835">
        <v>1.2623292752634869</v>
      </c>
      <c r="R1835">
        <v>9.3547355437275481</v>
      </c>
      <c r="S1835">
        <v>9.1363398004376659</v>
      </c>
      <c r="T1835">
        <v>15.18356101037315</v>
      </c>
      <c r="U1835">
        <v>15.83936633286247</v>
      </c>
      <c r="V1835">
        <v>3.426655317867243</v>
      </c>
      <c r="W1835">
        <v>3.5388784028922742</v>
      </c>
      <c r="X1835">
        <v>12.15741992235726</v>
      </c>
      <c r="Y1835">
        <v>39.974679144687919</v>
      </c>
      <c r="Z1835">
        <v>-2.970608278302445</v>
      </c>
      <c r="AA1835">
        <v>15.696241744566059</v>
      </c>
      <c r="AB1835">
        <v>-3.576913145483763</v>
      </c>
      <c r="AC1835">
        <v>11.318213951954091</v>
      </c>
      <c r="AD1835">
        <v>11.125902498401</v>
      </c>
      <c r="AE1835">
        <v>75.878812460088895</v>
      </c>
    </row>
    <row r="1836" spans="1:31" x14ac:dyDescent="0.25">
      <c r="A1836" t="str">
        <v>2/12/15</v>
      </c>
      <c r="B1836">
        <v>24.7</v>
      </c>
      <c r="C1836">
        <v>24.8</v>
      </c>
      <c r="D1836" s="1">
        <v>24.5</v>
      </c>
      <c r="E1836">
        <v>24.7</v>
      </c>
      <c r="F1836">
        <v>24.7</v>
      </c>
      <c r="G1836">
        <v>0.85168007176100125</v>
      </c>
      <c r="H1836">
        <v>24.75</v>
      </c>
      <c r="I1836">
        <v>24.820833</v>
      </c>
      <c r="J1836">
        <v>24.873332999999999</v>
      </c>
      <c r="K1836">
        <v>24.75</v>
      </c>
      <c r="L1836">
        <v>24.65577</v>
      </c>
      <c r="M1836">
        <v>52.377772999999998</v>
      </c>
      <c r="N1836" s="1">
        <f>-100*(_xll.FDS($A$1,"P_PRICE_HIGH("&amp;A1836&amp;","&amp;A1836&amp;"-14D,,,,""PRICE"",""INTRA"")") - B1836)/(_xll.FDS($A$1,"P_PRICE_HIGH("&amp;A1836&amp;","&amp;A1836&amp;"-14D,,,,""PRICE"",""INTRA"")") - _xll.FDS($A$1,"P_PRICE_LOW("&amp;A1836&amp;","&amp;A1836&amp;"-14D,,,,""PRICE"",""INTRA"")"))</f>
        <v>-3044.3398177549152</v>
      </c>
      <c r="O1836">
        <v>-652</v>
      </c>
      <c r="P1836">
        <v>1.3681173711382519</v>
      </c>
      <c r="Q1836">
        <v>1.2675685386794291</v>
      </c>
      <c r="R1836">
        <v>9.3611809868953202</v>
      </c>
      <c r="S1836">
        <v>9.1393433971353222</v>
      </c>
      <c r="T1836">
        <v>15.268424042950111</v>
      </c>
      <c r="U1836">
        <v>15.9138987250703</v>
      </c>
      <c r="V1836">
        <v>3.412156775704422</v>
      </c>
      <c r="W1836">
        <v>3.5238147874973982</v>
      </c>
      <c r="X1836">
        <v>79.602503978067659</v>
      </c>
      <c r="Y1836">
        <v>39.970845474784227</v>
      </c>
      <c r="Z1836">
        <v>-3.0122764298623572</v>
      </c>
      <c r="AA1836">
        <v>15.62133859616166</v>
      </c>
      <c r="AB1836">
        <v>-3.5858366848426</v>
      </c>
      <c r="AC1836">
        <v>11.365778526542829</v>
      </c>
      <c r="AD1836">
        <v>11.17614117181934</v>
      </c>
      <c r="AE1836">
        <v>76.186296030515962</v>
      </c>
    </row>
    <row r="1837" spans="1:31" x14ac:dyDescent="0.25">
      <c r="A1837" t="str">
        <v>2/13/15</v>
      </c>
      <c r="B1837">
        <v>24.95</v>
      </c>
      <c r="C1837">
        <v>25</v>
      </c>
      <c r="D1837" s="1">
        <v>24.75</v>
      </c>
      <c r="E1837">
        <v>25</v>
      </c>
      <c r="F1837">
        <v>25</v>
      </c>
      <c r="G1837">
        <v>0.84182048451681357</v>
      </c>
      <c r="H1837">
        <v>24.75</v>
      </c>
      <c r="I1837">
        <v>24.808332</v>
      </c>
      <c r="J1837">
        <v>24.866667</v>
      </c>
      <c r="K1837">
        <v>24.78</v>
      </c>
      <c r="L1837">
        <v>24.688461</v>
      </c>
      <c r="M1837">
        <v>57.278976</v>
      </c>
      <c r="N1837" s="1">
        <f>-100*(_xll.FDS($A$1,"P_PRICE_HIGH("&amp;A1837&amp;","&amp;A1837&amp;"-14D,,,,""PRICE"",""INTRA"")") - B1837)/(_xll.FDS($A$1,"P_PRICE_HIGH("&amp;A1837&amp;","&amp;A1837&amp;"-14D,,,,""PRICE"",""INTRA"")") - _xll.FDS($A$1,"P_PRICE_LOW("&amp;A1837&amp;","&amp;A1837&amp;"-14D,,,,""PRICE"",""INTRA"")"))</f>
        <v>-3044.3094030195839</v>
      </c>
      <c r="O1837">
        <v>-616</v>
      </c>
      <c r="P1837">
        <v>1.3842995753655201</v>
      </c>
      <c r="Q1837">
        <v>1.2818118586662679</v>
      </c>
      <c r="R1837">
        <v>9.566536680504143</v>
      </c>
      <c r="S1837">
        <v>9.3455167512598543</v>
      </c>
      <c r="T1837">
        <v>15.60068127808727</v>
      </c>
      <c r="U1837">
        <v>16.26602875007648</v>
      </c>
      <c r="V1837">
        <v>3.3736442179631161</v>
      </c>
      <c r="W1837">
        <v>3.479623644066161</v>
      </c>
      <c r="X1837">
        <v>94.485268985765231</v>
      </c>
      <c r="Y1837">
        <v>40.00494358679498</v>
      </c>
      <c r="Z1837">
        <v>-3.2007350377271981</v>
      </c>
      <c r="AA1837">
        <v>15.44000162364572</v>
      </c>
      <c r="AB1837">
        <v>-3.8493095490814699</v>
      </c>
      <c r="AC1837">
        <v>11.520855428575461</v>
      </c>
      <c r="AD1837">
        <v>11.309289983374009</v>
      </c>
      <c r="AE1837">
        <v>69.135965226223618</v>
      </c>
    </row>
    <row r="1838" spans="1:31" x14ac:dyDescent="0.25">
      <c r="A1838" t="str">
        <v>2/16/15</v>
      </c>
      <c r="B1838">
        <v>25</v>
      </c>
      <c r="C1838">
        <v>25.05</v>
      </c>
      <c r="D1838" s="1">
        <v>24.95</v>
      </c>
      <c r="E1838">
        <v>25</v>
      </c>
      <c r="F1838">
        <v>25</v>
      </c>
      <c r="G1838">
        <v>0.73042472508606804</v>
      </c>
      <c r="H1838">
        <v>24.8</v>
      </c>
      <c r="I1838">
        <v>24.820833</v>
      </c>
      <c r="J1838">
        <v>24.856667000000002</v>
      </c>
      <c r="K1838">
        <v>24.8325</v>
      </c>
      <c r="L1838">
        <v>24.71923</v>
      </c>
      <c r="M1838">
        <v>58.205437000000003</v>
      </c>
      <c r="N1838" s="1">
        <f>-100*(_xll.FDS($A$1,"P_PRICE_HIGH("&amp;A1838&amp;","&amp;A1838&amp;"-14D,,,,""PRICE"",""INTRA"")") - B1838)/(_xll.FDS($A$1,"P_PRICE_HIGH("&amp;A1838&amp;","&amp;A1838&amp;"-14D,,,,""PRICE"",""INTRA"")") - _xll.FDS($A$1,"P_PRICE_LOW("&amp;A1838&amp;","&amp;A1838&amp;"-14D,,,,""PRICE"",""INTRA"")"))</f>
        <v>-3044.3033200725181</v>
      </c>
      <c r="O1838">
        <v>-605</v>
      </c>
      <c r="P1838">
        <v>1.3861013783345859</v>
      </c>
      <c r="Q1838">
        <v>1.2840571108119121</v>
      </c>
      <c r="R1838">
        <v>9.6178594778446858</v>
      </c>
      <c r="S1838">
        <v>9.4557378562695025</v>
      </c>
      <c r="T1838">
        <v>15.68896537196416</v>
      </c>
      <c r="U1838">
        <v>16.415240203116792</v>
      </c>
      <c r="V1838">
        <v>3.368008761874258</v>
      </c>
      <c r="W1838">
        <v>3.4782523446922582</v>
      </c>
      <c r="X1838">
        <v>58.713632855340592</v>
      </c>
      <c r="Y1838">
        <v>40.074595179049012</v>
      </c>
      <c r="Z1838">
        <v>-2.4126232669655532</v>
      </c>
      <c r="AA1838">
        <v>15.353682086493491</v>
      </c>
      <c r="AB1838">
        <v>-3.921928763958892</v>
      </c>
      <c r="AC1838">
        <v>11.546669811938671</v>
      </c>
      <c r="AD1838">
        <v>11.342326313229799</v>
      </c>
      <c r="AE1838">
        <v>69.064485420636075</v>
      </c>
    </row>
    <row r="1839" spans="1:31" x14ac:dyDescent="0.25">
      <c r="A1839" t="str">
        <v>2/17/15</v>
      </c>
      <c r="B1839">
        <v>25.1</v>
      </c>
      <c r="C1839">
        <v>25.15</v>
      </c>
      <c r="D1839" s="1">
        <v>24.9</v>
      </c>
      <c r="E1839">
        <v>25.1</v>
      </c>
      <c r="F1839">
        <v>25.1</v>
      </c>
      <c r="G1839">
        <v>0.70605514092348998</v>
      </c>
      <c r="H1839">
        <v>24.86</v>
      </c>
      <c r="I1839">
        <v>24.85</v>
      </c>
      <c r="J1839">
        <v>24.86</v>
      </c>
      <c r="K1839">
        <v>24.877500000000001</v>
      </c>
      <c r="L1839">
        <v>24.75</v>
      </c>
      <c r="M1839">
        <v>60.070503000000002</v>
      </c>
      <c r="N1839" s="1">
        <f>-100*(_xll.FDS($A$1,"P_PRICE_HIGH("&amp;A1839&amp;","&amp;A1839&amp;"-14D,,,,""PRICE"",""INTRA"")") - B1839)/(_xll.FDS($A$1,"P_PRICE_HIGH("&amp;A1839&amp;","&amp;A1839&amp;"-14D,,,,""PRICE"",""INTRA"")") - _xll.FDS($A$1,"P_PRICE_LOW("&amp;A1839&amp;","&amp;A1839&amp;"-14D,,,,""PRICE"",""INTRA"")"))</f>
        <v>-3044.2911541783856</v>
      </c>
      <c r="O1839">
        <v>-589</v>
      </c>
      <c r="P1839">
        <v>1.3891530286641629</v>
      </c>
      <c r="Q1839">
        <v>1.287557244588923</v>
      </c>
      <c r="R1839">
        <v>9.6201038301720203</v>
      </c>
      <c r="S1839">
        <v>9.4473112993676853</v>
      </c>
      <c r="T1839">
        <v>15.77235031531082</v>
      </c>
      <c r="U1839">
        <v>16.40462576802058</v>
      </c>
      <c r="V1839">
        <v>3.3566935467405319</v>
      </c>
      <c r="W1839">
        <v>3.46952654389424</v>
      </c>
      <c r="X1839">
        <v>80.614896165943051</v>
      </c>
      <c r="Y1839">
        <v>40.063263102510938</v>
      </c>
      <c r="Z1839">
        <v>-2.3774213497402239</v>
      </c>
      <c r="AA1839">
        <v>15.35454463945227</v>
      </c>
      <c r="AB1839">
        <v>-3.83200784333938</v>
      </c>
      <c r="AC1839">
        <v>11.57267126743322</v>
      </c>
      <c r="AD1839">
        <v>11.38233220665655</v>
      </c>
      <c r="AE1839">
        <v>69.0378629604878</v>
      </c>
    </row>
    <row r="1840" spans="1:31" x14ac:dyDescent="0.25">
      <c r="A1840" t="str">
        <v>2/18/15</v>
      </c>
      <c r="B1840">
        <v>25.05</v>
      </c>
      <c r="C1840">
        <v>25.15</v>
      </c>
      <c r="D1840" s="1">
        <v>25.05</v>
      </c>
      <c r="E1840">
        <v>25.1</v>
      </c>
      <c r="F1840">
        <v>25.1</v>
      </c>
      <c r="G1840">
        <v>0.62096366545520798</v>
      </c>
      <c r="H1840">
        <v>24.96</v>
      </c>
      <c r="I1840">
        <v>24.879168</v>
      </c>
      <c r="J1840">
        <v>24.856667000000002</v>
      </c>
      <c r="K1840">
        <v>24.9</v>
      </c>
      <c r="L1840">
        <v>24.771153999999999</v>
      </c>
      <c r="M1840">
        <v>58.660960000000003</v>
      </c>
      <c r="N1840" s="1">
        <f>-100*(_xll.FDS($A$1,"P_PRICE_HIGH("&amp;A1840&amp;","&amp;A1840&amp;"-14D,,,,""PRICE"",""INTRA"")") - B1840)/(_xll.FDS($A$1,"P_PRICE_HIGH("&amp;A1840&amp;","&amp;A1840&amp;"-14D,,,,""PRICE"",""INTRA"")") - _xll.FDS($A$1,"P_PRICE_LOW("&amp;A1840&amp;","&amp;A1840&amp;"-14D,,,,""PRICE"",""INTRA"")"))</f>
        <v>-3044.2972371254518</v>
      </c>
      <c r="O1840">
        <v>-584</v>
      </c>
      <c r="P1840">
        <v>1.390806567638065</v>
      </c>
      <c r="Q1840">
        <v>1.2889177451897611</v>
      </c>
      <c r="R1840">
        <v>9.6425767433675862</v>
      </c>
      <c r="S1840">
        <v>9.4563571992869981</v>
      </c>
      <c r="T1840">
        <v>15.744215286905989</v>
      </c>
      <c r="U1840">
        <v>16.448303885791169</v>
      </c>
      <c r="V1840">
        <v>3.3533769008884118</v>
      </c>
      <c r="W1840">
        <v>3.4696963163347978</v>
      </c>
      <c r="X1840">
        <v>74.581801434762426</v>
      </c>
      <c r="Y1840">
        <v>40.085052440467507</v>
      </c>
      <c r="Z1840">
        <v>-2.404312843370167</v>
      </c>
      <c r="AA1840">
        <v>15.35162816072733</v>
      </c>
      <c r="AB1840">
        <v>-3.7656319685765678</v>
      </c>
      <c r="AC1840">
        <v>11.578584126878299</v>
      </c>
      <c r="AD1840">
        <v>11.39974124347961</v>
      </c>
      <c r="AE1840">
        <v>68.688516589198301</v>
      </c>
    </row>
    <row r="1841" spans="1:31" x14ac:dyDescent="0.25">
      <c r="A1841" t="str">
        <v>2/23/15</v>
      </c>
      <c r="B1841">
        <v>25.1</v>
      </c>
      <c r="C1841">
        <v>25.15</v>
      </c>
      <c r="D1841" s="1">
        <v>24.9</v>
      </c>
      <c r="E1841">
        <v>25.1</v>
      </c>
      <c r="F1841">
        <v>25.1</v>
      </c>
      <c r="G1841">
        <v>0.5983505079148056</v>
      </c>
      <c r="H1841">
        <v>25.04</v>
      </c>
      <c r="I1841">
        <v>24.908332999999999</v>
      </c>
      <c r="J1841">
        <v>24.873332999999999</v>
      </c>
      <c r="K1841">
        <v>24.914999999999999</v>
      </c>
      <c r="L1841">
        <v>24.8</v>
      </c>
      <c r="M1841">
        <v>59.679844000000003</v>
      </c>
      <c r="N1841" s="1">
        <f>-100*(_xll.FDS($A$1,"P_PRICE_HIGH("&amp;A1841&amp;","&amp;A1841&amp;"-14D,,,,""PRICE"",""INTRA"")") - B1841)/(_xll.FDS($A$1,"P_PRICE_HIGH("&amp;A1841&amp;","&amp;A1841&amp;"-14D,,,,""PRICE"",""INTRA"")") - _xll.FDS($A$1,"P_PRICE_LOW("&amp;A1841&amp;","&amp;A1841&amp;"-14D,,,,""PRICE"",""INTRA"")"))</f>
        <v>-3044.2911541783856</v>
      </c>
      <c r="O1841">
        <v>-589</v>
      </c>
      <c r="P1841">
        <v>1.402426123665681</v>
      </c>
      <c r="Q1841">
        <v>1.3017543048435469</v>
      </c>
      <c r="R1841">
        <v>9.6751032386169431</v>
      </c>
      <c r="S1841">
        <v>9.4523020006593761</v>
      </c>
      <c r="T1841">
        <v>15.781368680024711</v>
      </c>
      <c r="U1841">
        <v>16.437983111681898</v>
      </c>
      <c r="V1841">
        <v>3.3122094687862451</v>
      </c>
      <c r="W1841">
        <v>3.409130877420206</v>
      </c>
      <c r="X1841">
        <v>42.14748303684518</v>
      </c>
      <c r="Y1841">
        <v>39.874379077405678</v>
      </c>
      <c r="Z1841">
        <v>-2.9190696993071952</v>
      </c>
      <c r="AA1841">
        <v>11.27323103612658</v>
      </c>
      <c r="AB1841">
        <v>-1.6674025327254769</v>
      </c>
      <c r="AC1841">
        <v>11.72189834931255</v>
      </c>
      <c r="AD1841">
        <v>11.77667970190514</v>
      </c>
      <c r="AE1841">
        <v>68.796118653034725</v>
      </c>
    </row>
    <row r="1842" spans="1:31" x14ac:dyDescent="0.25">
      <c r="A1842" t="str">
        <v>2/24/15</v>
      </c>
      <c r="B1842">
        <v>25</v>
      </c>
      <c r="C1842">
        <v>25.1</v>
      </c>
      <c r="D1842" s="1">
        <v>24.95</v>
      </c>
      <c r="E1842">
        <v>25.05</v>
      </c>
      <c r="F1842">
        <v>25.05</v>
      </c>
      <c r="G1842">
        <v>0.56317009890991632</v>
      </c>
      <c r="H1842">
        <v>25.05</v>
      </c>
      <c r="I1842">
        <v>24.916665999999999</v>
      </c>
      <c r="J1842">
        <v>24.89</v>
      </c>
      <c r="K1842">
        <v>24.912500000000001</v>
      </c>
      <c r="L1842">
        <v>24.815384000000002</v>
      </c>
      <c r="M1842">
        <v>56.671399999999998</v>
      </c>
      <c r="N1842" s="1">
        <f>-100*(_xll.FDS($A$1,"P_PRICE_HIGH("&amp;A1842&amp;","&amp;A1842&amp;"-14D,,,,""PRICE"",""INTRA"")") - B1842)/(_xll.FDS($A$1,"P_PRICE_HIGH("&amp;A1842&amp;","&amp;A1842&amp;"-14D,,,,""PRICE"",""INTRA"")") - _xll.FDS($A$1,"P_PRICE_LOW("&amp;A1842&amp;","&amp;A1842&amp;"-14D,,,,""PRICE"",""INTRA"")"))</f>
        <v>-3044.3033200725181</v>
      </c>
      <c r="O1842">
        <v>-602</v>
      </c>
      <c r="P1842">
        <v>1.3881135822494191</v>
      </c>
      <c r="Q1842">
        <v>1.2882615579392751</v>
      </c>
      <c r="R1842">
        <v>9.6801452953602425</v>
      </c>
      <c r="S1842">
        <v>9.4425784351264053</v>
      </c>
      <c r="T1842">
        <v>15.7492025056071</v>
      </c>
      <c r="U1842">
        <v>16.52512042111508</v>
      </c>
      <c r="V1842">
        <v>3.3502701620987021</v>
      </c>
      <c r="W1842">
        <v>3.4474343742529028</v>
      </c>
      <c r="X1842">
        <v>15.51494988884342</v>
      </c>
      <c r="Y1842">
        <v>39.968474383504642</v>
      </c>
      <c r="Z1842">
        <v>-3.3829656647975632</v>
      </c>
      <c r="AA1842">
        <v>11.710295981476969</v>
      </c>
      <c r="AB1842">
        <v>-1.474962332612811</v>
      </c>
      <c r="AC1842">
        <v>11.62020713625156</v>
      </c>
      <c r="AD1842">
        <v>11.69650813152556</v>
      </c>
      <c r="AE1842">
        <v>68.851280732616374</v>
      </c>
    </row>
    <row r="1843" spans="1:31" x14ac:dyDescent="0.25">
      <c r="A1843" t="str">
        <v>2/25/15</v>
      </c>
      <c r="B1843">
        <v>25</v>
      </c>
      <c r="C1843">
        <v>25.15</v>
      </c>
      <c r="D1843" s="1">
        <v>24.95</v>
      </c>
      <c r="E1843">
        <v>25.05</v>
      </c>
      <c r="F1843">
        <v>25.05</v>
      </c>
      <c r="G1843">
        <v>0.55494993625298583</v>
      </c>
      <c r="H1843">
        <v>25.05</v>
      </c>
      <c r="I1843">
        <v>24.912500000000001</v>
      </c>
      <c r="J1843">
        <v>24.91</v>
      </c>
      <c r="K1843">
        <v>24.905000000000001</v>
      </c>
      <c r="L1843">
        <v>24.840385000000001</v>
      </c>
      <c r="M1843">
        <v>56.671399999999998</v>
      </c>
      <c r="N1843" s="1">
        <f>-100*(_xll.FDS($A$1,"P_PRICE_HIGH("&amp;A1843&amp;","&amp;A1843&amp;"-14D,,,,""PRICE"",""INTRA"")") - B1843)/(_xll.FDS($A$1,"P_PRICE_HIGH("&amp;A1843&amp;","&amp;A1843&amp;"-14D,,,,""PRICE"",""INTRA"")") - _xll.FDS($A$1,"P_PRICE_LOW("&amp;A1843&amp;","&amp;A1843&amp;"-14D,,,,""PRICE"",""INTRA"")"))</f>
        <v>-3044.3033200725181</v>
      </c>
      <c r="O1843">
        <v>-594</v>
      </c>
      <c r="P1843">
        <v>1.3892052214095441</v>
      </c>
      <c r="Q1843">
        <v>1.2903820831814441</v>
      </c>
      <c r="R1843">
        <v>9.6947387736850832</v>
      </c>
      <c r="S1843">
        <v>9.4643642736114657</v>
      </c>
      <c r="T1843">
        <v>15.833403685005459</v>
      </c>
      <c r="U1843">
        <v>16.587969145419159</v>
      </c>
      <c r="V1843">
        <v>3.3395387804837631</v>
      </c>
      <c r="W1843">
        <v>3.439747934999378</v>
      </c>
      <c r="X1843">
        <v>45.794794279646631</v>
      </c>
      <c r="Y1843">
        <v>39.986927212487707</v>
      </c>
      <c r="Z1843">
        <v>-3.090006063116038</v>
      </c>
      <c r="AA1843">
        <v>11.51375224328541</v>
      </c>
      <c r="AB1843">
        <v>-1.6045831687976171</v>
      </c>
      <c r="AC1843">
        <v>11.65166692281497</v>
      </c>
      <c r="AD1843">
        <v>11.720401139586251</v>
      </c>
      <c r="AE1843">
        <v>69.025883383182844</v>
      </c>
    </row>
    <row r="1844" spans="1:31" x14ac:dyDescent="0.25">
      <c r="A1844" t="str">
        <v>2/26/15</v>
      </c>
      <c r="B1844">
        <v>25.2</v>
      </c>
      <c r="C1844">
        <v>25.3</v>
      </c>
      <c r="D1844" s="1">
        <v>25</v>
      </c>
      <c r="E1844">
        <v>25.2</v>
      </c>
      <c r="F1844">
        <v>25.2</v>
      </c>
      <c r="G1844">
        <v>0.57709240090500435</v>
      </c>
      <c r="H1844">
        <v>25.07</v>
      </c>
      <c r="I1844">
        <v>24.933332</v>
      </c>
      <c r="J1844">
        <v>24.94</v>
      </c>
      <c r="K1844">
        <v>24.912500000000001</v>
      </c>
      <c r="L1844">
        <v>24.888462000000001</v>
      </c>
      <c r="M1844">
        <v>61.207301999999999</v>
      </c>
      <c r="N1844" s="1">
        <f>-100*(_xll.FDS($A$1,"P_PRICE_HIGH("&amp;A1844&amp;","&amp;A1844&amp;"-14D,,,,""PRICE"",""INTRA"")") - B1844)/(_xll.FDS($A$1,"P_PRICE_HIGH("&amp;A1844&amp;","&amp;A1844&amp;"-14D,,,,""PRICE"",""INTRA"")") - _xll.FDS($A$1,"P_PRICE_LOW("&amp;A1844&amp;","&amp;A1844&amp;"-14D,,,,""PRICE"",""INTRA"")"))</f>
        <v>-3044.278988284253</v>
      </c>
      <c r="O1844">
        <v>-573</v>
      </c>
      <c r="P1844">
        <v>1.390251429726354</v>
      </c>
      <c r="Q1844">
        <v>1.297886457491795</v>
      </c>
      <c r="R1844">
        <v>9.7686365089051144</v>
      </c>
      <c r="S1844">
        <v>9.5175229289977068</v>
      </c>
      <c r="T1844">
        <v>16.108435686814762</v>
      </c>
      <c r="U1844">
        <v>16.779276342101181</v>
      </c>
      <c r="V1844">
        <v>3.4268827126323371</v>
      </c>
      <c r="W1844">
        <v>3.3984799023341559</v>
      </c>
      <c r="X1844">
        <v>91.372528541258077</v>
      </c>
      <c r="Y1844">
        <v>39.85769313174827</v>
      </c>
      <c r="Z1844">
        <v>-2.2041083954978449</v>
      </c>
      <c r="AA1844">
        <v>12.242924085316821</v>
      </c>
      <c r="AB1844">
        <v>-2.0800465265966119</v>
      </c>
      <c r="AC1844">
        <v>11.742891336049251</v>
      </c>
      <c r="AD1844">
        <v>11.727566234935541</v>
      </c>
      <c r="AE1844">
        <v>68.950565594602935</v>
      </c>
    </row>
    <row r="1845" spans="1:31" x14ac:dyDescent="0.25">
      <c r="A1845" t="str">
        <v>2/27/15</v>
      </c>
      <c r="B1845">
        <v>25.1</v>
      </c>
      <c r="C1845">
        <v>25.4</v>
      </c>
      <c r="D1845" s="1">
        <v>25.05</v>
      </c>
      <c r="E1845">
        <v>25.15</v>
      </c>
      <c r="F1845">
        <v>25.15</v>
      </c>
      <c r="G1845">
        <v>0.58326843406101125</v>
      </c>
      <c r="H1845">
        <v>25.08</v>
      </c>
      <c r="I1845">
        <v>24.962499999999999</v>
      </c>
      <c r="J1845">
        <v>24.953333000000001</v>
      </c>
      <c r="K1845">
        <v>24.912500000000001</v>
      </c>
      <c r="L1845">
        <v>24.923076999999999</v>
      </c>
      <c r="M1845">
        <v>57.941189999999999</v>
      </c>
      <c r="N1845" s="1">
        <f>-100*(_xll.FDS($A$1,"P_PRICE_HIGH("&amp;A1845&amp;","&amp;A1845&amp;"-14D,,,,""PRICE"",""INTRA"")") - B1845)/(_xll.FDS($A$1,"P_PRICE_HIGH("&amp;A1845&amp;","&amp;A1845&amp;"-14D,,,,""PRICE"",""INTRA"")") - _xll.FDS($A$1,"P_PRICE_LOW("&amp;A1845&amp;","&amp;A1845&amp;"-14D,,,,""PRICE"",""INTRA"")"))</f>
        <v>-2863.7340550664121</v>
      </c>
      <c r="O1845">
        <v>-590</v>
      </c>
      <c r="P1845">
        <v>1.3852963861420049</v>
      </c>
      <c r="Q1845">
        <v>1.2930654605578</v>
      </c>
      <c r="R1845">
        <v>9.758618267025712</v>
      </c>
      <c r="S1845">
        <v>9.5231015820346219</v>
      </c>
      <c r="T1845">
        <v>16.201646682134179</v>
      </c>
      <c r="U1845">
        <v>16.810586326510329</v>
      </c>
      <c r="V1845">
        <v>3.5863535671619529</v>
      </c>
      <c r="W1845">
        <v>3.404264733047532</v>
      </c>
      <c r="X1845">
        <v>13.215209163362999</v>
      </c>
      <c r="Y1845">
        <v>39.889073629820437</v>
      </c>
      <c r="Z1845">
        <v>-2.4981014725468249</v>
      </c>
      <c r="AA1845">
        <v>12.29757552445526</v>
      </c>
      <c r="AB1845">
        <v>-2.2411906391536029</v>
      </c>
      <c r="AC1845">
        <v>11.732550412627271</v>
      </c>
      <c r="AD1845">
        <v>11.707704091796121</v>
      </c>
      <c r="AE1845">
        <v>69.170876993786578</v>
      </c>
    </row>
    <row r="1846" spans="1:31" x14ac:dyDescent="0.25">
      <c r="A1846" t="str">
        <v>3/02/15</v>
      </c>
      <c r="B1846">
        <v>25.1</v>
      </c>
      <c r="C1846">
        <v>25.3</v>
      </c>
      <c r="D1846" s="1">
        <v>24.95</v>
      </c>
      <c r="E1846">
        <v>25.15</v>
      </c>
      <c r="F1846">
        <v>25.15</v>
      </c>
      <c r="G1846">
        <v>0.53369170705857027</v>
      </c>
      <c r="H1846">
        <v>25.08</v>
      </c>
      <c r="I1846">
        <v>24.987500000000001</v>
      </c>
      <c r="J1846">
        <v>24.956666999999999</v>
      </c>
      <c r="K1846">
        <v>24.925000000000001</v>
      </c>
      <c r="L1846">
        <v>24.942308000000001</v>
      </c>
      <c r="M1846">
        <v>57.941189999999999</v>
      </c>
      <c r="N1846" s="1">
        <f>-100*(_xll.FDS($A$1,"P_PRICE_HIGH("&amp;A1846&amp;","&amp;A1846&amp;"-14D,,,,""PRICE"",""INTRA"")") - B1846)/(_xll.FDS($A$1,"P_PRICE_HIGH("&amp;A1846&amp;","&amp;A1846&amp;"-14D,,,,""PRICE"",""INTRA"")") - _xll.FDS($A$1,"P_PRICE_LOW("&amp;A1846&amp;","&amp;A1846&amp;"-14D,,,,""PRICE"",""INTRA"")"))</f>
        <v>-2863.7340550664121</v>
      </c>
      <c r="O1846">
        <v>-588</v>
      </c>
      <c r="P1846">
        <v>1.3848588904432499</v>
      </c>
      <c r="Q1846">
        <v>1.294224004099815</v>
      </c>
      <c r="R1846">
        <v>9.7677153312604901</v>
      </c>
      <c r="S1846">
        <v>9.5704149388431254</v>
      </c>
      <c r="T1846">
        <v>16.211205876004041</v>
      </c>
      <c r="U1846">
        <v>16.790302901111051</v>
      </c>
      <c r="V1846">
        <v>3.5830491053694451</v>
      </c>
      <c r="W1846">
        <v>3.4002499940072548</v>
      </c>
      <c r="X1846">
        <v>72.675572016190046</v>
      </c>
      <c r="Y1846">
        <v>39.902067594217968</v>
      </c>
      <c r="Z1846">
        <v>-2.066392161178503</v>
      </c>
      <c r="AA1846">
        <v>-2.2995639590711821</v>
      </c>
      <c r="AB1846">
        <v>11.70227089976702</v>
      </c>
      <c r="AC1846">
        <v>11.75069578788642</v>
      </c>
      <c r="AD1846">
        <v>11.714490747041131</v>
      </c>
      <c r="AE1846">
        <v>69.096593423300988</v>
      </c>
    </row>
    <row r="1847" spans="1:31" x14ac:dyDescent="0.25">
      <c r="A1847" t="str">
        <v>3/03/15</v>
      </c>
      <c r="B1847">
        <v>24.95</v>
      </c>
      <c r="C1847">
        <v>25.2</v>
      </c>
      <c r="D1847" s="1">
        <v>24.9</v>
      </c>
      <c r="E1847">
        <v>24.95</v>
      </c>
      <c r="F1847">
        <v>24.95</v>
      </c>
      <c r="G1847">
        <v>0.54416111201090467</v>
      </c>
      <c r="H1847">
        <v>25.07</v>
      </c>
      <c r="I1847">
        <v>25.020834000000001</v>
      </c>
      <c r="J1847">
        <v>24.956666999999999</v>
      </c>
      <c r="K1847">
        <v>24.934999999999999</v>
      </c>
      <c r="L1847">
        <v>24.948076</v>
      </c>
      <c r="M1847">
        <v>53.019393999999998</v>
      </c>
      <c r="N1847" s="1">
        <f>-100*(_xll.FDS($A$1,"P_PRICE_HIGH("&amp;A1847&amp;","&amp;A1847&amp;"-14D,,,,""PRICE"",""INTRA"")") - B1847)/(_xll.FDS($A$1,"P_PRICE_HIGH("&amp;A1847&amp;","&amp;A1847&amp;"-14D,,,,""PRICE"",""INTRA"")") - _xll.FDS($A$1,"P_PRICE_LOW("&amp;A1847&amp;","&amp;A1847&amp;"-14D,,,,""PRICE"",""INTRA"")"))</f>
        <v>-2863.7511848070676</v>
      </c>
      <c r="O1847">
        <v>-602</v>
      </c>
      <c r="P1847">
        <v>1.3830761128375779</v>
      </c>
      <c r="Q1847">
        <v>1.2851552007582441</v>
      </c>
      <c r="R1847">
        <v>9.7569551098986267</v>
      </c>
      <c r="S1847">
        <v>9.5087893351243551</v>
      </c>
      <c r="T1847">
        <v>16.17813768237767</v>
      </c>
      <c r="U1847">
        <v>16.59753993124129</v>
      </c>
      <c r="V1847">
        <v>3.5861152002436132</v>
      </c>
      <c r="W1847">
        <v>3.42252169070803</v>
      </c>
      <c r="X1847">
        <v>12.000870145257871</v>
      </c>
      <c r="Y1847">
        <v>39.926380456691327</v>
      </c>
      <c r="Z1847">
        <v>-2.2835875556180198</v>
      </c>
      <c r="AA1847">
        <v>-2.805397193883167</v>
      </c>
      <c r="AB1847">
        <v>11.76064297844893</v>
      </c>
      <c r="AC1847">
        <v>11.68117176829983</v>
      </c>
      <c r="AD1847">
        <v>11.704032182175361</v>
      </c>
      <c r="AE1847">
        <v>68.886922293014379</v>
      </c>
    </row>
    <row r="1848" spans="1:31" x14ac:dyDescent="0.25">
      <c r="A1848" t="str">
        <v>3/04/15</v>
      </c>
      <c r="B1848">
        <v>24.65</v>
      </c>
      <c r="C1848">
        <v>25.1</v>
      </c>
      <c r="D1848" s="1">
        <v>24.65</v>
      </c>
      <c r="E1848">
        <v>24.75</v>
      </c>
      <c r="F1848">
        <v>24.75</v>
      </c>
      <c r="G1848">
        <v>0.61038914535666311</v>
      </c>
      <c r="H1848">
        <v>25</v>
      </c>
      <c r="I1848">
        <v>25.016666000000001</v>
      </c>
      <c r="J1848">
        <v>24.95</v>
      </c>
      <c r="K1848">
        <v>24.932500000000001</v>
      </c>
      <c r="L1848">
        <v>24.932691999999999</v>
      </c>
      <c r="M1848">
        <v>44.819347</v>
      </c>
      <c r="N1848" s="1">
        <f>-100*(_xll.FDS($A$1,"P_PRICE_HIGH("&amp;A1848&amp;","&amp;A1848&amp;"-14D,,,,""PRICE"",""INTRA"")") - B1848)/(_xll.FDS($A$1,"P_PRICE_HIGH("&amp;A1848&amp;","&amp;A1848&amp;"-14D,,,,""PRICE"",""INTRA"")") - _xll.FDS($A$1,"P_PRICE_LOW("&amp;A1848&amp;","&amp;A1848&amp;"-14D,,,,""PRICE"",""INTRA"")"))</f>
        <v>-2863.785444288379</v>
      </c>
      <c r="O1848">
        <v>-629</v>
      </c>
      <c r="P1848">
        <v>1.380577541555972</v>
      </c>
      <c r="Q1848">
        <v>1.272168284517003</v>
      </c>
      <c r="R1848">
        <v>9.7287947369119205</v>
      </c>
      <c r="S1848">
        <v>9.3654524033546789</v>
      </c>
      <c r="T1848">
        <v>16.154105797245091</v>
      </c>
      <c r="U1848">
        <v>16.435614233577621</v>
      </c>
      <c r="V1848">
        <v>3.5911340564500782</v>
      </c>
      <c r="W1848">
        <v>3.4565481699359162</v>
      </c>
      <c r="X1848">
        <v>11.91605701866629</v>
      </c>
      <c r="Y1848">
        <v>39.901384090370449</v>
      </c>
      <c r="Z1848">
        <v>-2.3267468468608179</v>
      </c>
      <c r="AA1848">
        <v>-2.4779734074207962</v>
      </c>
      <c r="AB1848">
        <v>11.760295450668091</v>
      </c>
      <c r="AC1848">
        <v>11.55899725759887</v>
      </c>
      <c r="AD1848">
        <v>11.683782434790229</v>
      </c>
      <c r="AE1848">
        <v>69.113031810131815</v>
      </c>
    </row>
    <row r="1849" spans="1:31" x14ac:dyDescent="0.25">
      <c r="A1849" t="str">
        <v>3/05/15</v>
      </c>
      <c r="B1849">
        <v>24.45</v>
      </c>
      <c r="C1849">
        <v>24.7</v>
      </c>
      <c r="D1849" s="1">
        <v>24.4</v>
      </c>
      <c r="E1849">
        <v>24.5</v>
      </c>
      <c r="F1849">
        <v>24.5</v>
      </c>
      <c r="G1849">
        <v>0.63367759900867737</v>
      </c>
      <c r="H1849">
        <v>24.85</v>
      </c>
      <c r="I1849">
        <v>24.975000000000001</v>
      </c>
      <c r="J1849">
        <v>24.926666000000001</v>
      </c>
      <c r="K1849">
        <v>24.9175</v>
      </c>
      <c r="L1849">
        <v>24.90577</v>
      </c>
      <c r="M1849">
        <v>40.340040000000002</v>
      </c>
      <c r="N1849" s="1">
        <f>-100*(_xll.FDS($A$1,"P_PRICE_HIGH("&amp;A1849&amp;","&amp;A1849&amp;"-14D,,,,""PRICE"",""INTRA"")") - B1849)/(_xll.FDS($A$1,"P_PRICE_HIGH("&amp;A1849&amp;","&amp;A1849&amp;"-14D,,,,""PRICE"",""INTRA"")") - _xll.FDS($A$1,"P_PRICE_LOW("&amp;A1849&amp;","&amp;A1849&amp;"-14D,,,,""PRICE"",""INTRA"")"))</f>
        <v>-2589.982958946553</v>
      </c>
      <c r="O1849">
        <v>-661</v>
      </c>
      <c r="P1849">
        <v>1.3777207659037001</v>
      </c>
      <c r="Q1849">
        <v>1.2575568341474841</v>
      </c>
      <c r="R1849">
        <v>9.718738007704486</v>
      </c>
      <c r="S1849">
        <v>9.3095131884284399</v>
      </c>
      <c r="T1849">
        <v>16.14162369602019</v>
      </c>
      <c r="U1849">
        <v>16.34504605797321</v>
      </c>
      <c r="V1849">
        <v>3.596932439921281</v>
      </c>
      <c r="W1849">
        <v>3.494787851185047</v>
      </c>
      <c r="X1849">
        <v>6.4581826766357748</v>
      </c>
      <c r="Y1849">
        <v>39.848139907757172</v>
      </c>
      <c r="Z1849">
        <v>-1.90828648065746</v>
      </c>
      <c r="AA1849">
        <v>-2.499149861500555</v>
      </c>
      <c r="AB1849">
        <v>11.59092142369011</v>
      </c>
      <c r="AC1849">
        <v>11.41733005701108</v>
      </c>
      <c r="AD1849">
        <v>11.658881662686509</v>
      </c>
      <c r="AE1849">
        <v>69.092869855174229</v>
      </c>
    </row>
    <row r="1850" spans="1:31" x14ac:dyDescent="0.25">
      <c r="A1850" t="str">
        <v>3/06/15</v>
      </c>
      <c r="B1850">
        <v>24.5</v>
      </c>
      <c r="C1850">
        <v>24.6</v>
      </c>
      <c r="D1850" s="1">
        <v>24.4</v>
      </c>
      <c r="E1850">
        <v>24.5</v>
      </c>
      <c r="F1850">
        <v>24.5</v>
      </c>
      <c r="G1850">
        <v>0.6176893138568601</v>
      </c>
      <c r="H1850">
        <v>24.73</v>
      </c>
      <c r="I1850">
        <v>24.933332</v>
      </c>
      <c r="J1850">
        <v>24.923334000000001</v>
      </c>
      <c r="K1850">
        <v>24.897500000000001</v>
      </c>
      <c r="L1850">
        <v>24.884615</v>
      </c>
      <c r="M1850">
        <v>41.903263000000003</v>
      </c>
      <c r="N1850" s="1">
        <f>-100*(_xll.FDS($A$1,"P_PRICE_HIGH("&amp;A1850&amp;","&amp;A1850&amp;"-14D,,,,""PRICE"",""INTRA"")") - B1850)/(_xll.FDS($A$1,"P_PRICE_HIGH("&amp;A1850&amp;","&amp;A1850&amp;"-14D,,,,""PRICE"",""INTRA"")") - _xll.FDS($A$1,"P_PRICE_LOW("&amp;A1850&amp;","&amp;A1850&amp;"-14D,,,,""PRICE"",""INTRA"")"))</f>
        <v>-2569.7541680756685</v>
      </c>
      <c r="O1850">
        <v>-677</v>
      </c>
      <c r="P1850">
        <v>1.3775802265543129</v>
      </c>
      <c r="Q1850">
        <v>1.258489021929923</v>
      </c>
      <c r="R1850">
        <v>9.7105119932039443</v>
      </c>
      <c r="S1850">
        <v>9.2657035046106255</v>
      </c>
      <c r="T1850">
        <v>16.136201394232671</v>
      </c>
      <c r="U1850">
        <v>16.295272332816619</v>
      </c>
      <c r="V1850">
        <v>3.5956864867115521</v>
      </c>
      <c r="W1850">
        <v>3.4910782829314559</v>
      </c>
      <c r="X1850">
        <v>35.67709171557869</v>
      </c>
      <c r="Y1850">
        <v>39.804144849010036</v>
      </c>
      <c r="Z1850">
        <v>-1.926601437865604</v>
      </c>
      <c r="AA1850">
        <v>-2.414933260376674</v>
      </c>
      <c r="AB1850">
        <v>11.59823992284176</v>
      </c>
      <c r="AC1850">
        <v>11.41693255548071</v>
      </c>
      <c r="AD1850">
        <v>11.65933322543424</v>
      </c>
      <c r="AE1850">
        <v>69.179277859513789</v>
      </c>
    </row>
    <row r="1851" spans="1:31" x14ac:dyDescent="0.25">
      <c r="A1851" t="str">
        <v>3/09/15</v>
      </c>
      <c r="B1851">
        <v>24.45</v>
      </c>
      <c r="C1851">
        <v>24.55</v>
      </c>
      <c r="D1851" s="1">
        <v>24.2</v>
      </c>
      <c r="E1851">
        <v>24.45</v>
      </c>
      <c r="F1851">
        <v>24.45</v>
      </c>
      <c r="G1851">
        <v>0.59681298620079504</v>
      </c>
      <c r="H1851">
        <v>24.6</v>
      </c>
      <c r="I1851">
        <v>24.879168</v>
      </c>
      <c r="J1851">
        <v>24.906666000000001</v>
      </c>
      <c r="K1851">
        <v>24.8675</v>
      </c>
      <c r="L1851">
        <v>24.859615000000002</v>
      </c>
      <c r="M1851">
        <v>40.753295999999999</v>
      </c>
      <c r="N1851" s="1">
        <f>-100*(_xll.FDS($A$1,"P_PRICE_HIGH("&amp;A1851&amp;","&amp;A1851&amp;"-14D,,,,""PRICE"",""INTRA"")") - B1851)/(_xll.FDS($A$1,"P_PRICE_HIGH("&amp;A1851&amp;","&amp;A1851&amp;"-14D,,,,""PRICE"",""INTRA"")") - _xll.FDS($A$1,"P_PRICE_LOW("&amp;A1851&amp;","&amp;A1851&amp;"-14D,,,,""PRICE"",""INTRA"")"))</f>
        <v>-2104.1710018459485</v>
      </c>
      <c r="O1851">
        <v>-692</v>
      </c>
      <c r="P1851">
        <v>1.3745075902182511</v>
      </c>
      <c r="Q1851">
        <v>1.2471437329904009</v>
      </c>
      <c r="R1851">
        <v>9.7071944088364628</v>
      </c>
      <c r="S1851">
        <v>9.2557217744493538</v>
      </c>
      <c r="T1851">
        <v>16.136222589468119</v>
      </c>
      <c r="U1851">
        <v>16.2452003989291</v>
      </c>
      <c r="V1851">
        <v>3.5998967585514641</v>
      </c>
      <c r="W1851">
        <v>3.5246233424227511</v>
      </c>
      <c r="X1851">
        <v>67.461306099584178</v>
      </c>
      <c r="Y1851">
        <v>40.015169354640413</v>
      </c>
      <c r="Z1851">
        <v>-2.0060143331836509</v>
      </c>
      <c r="AA1851">
        <v>-1.1438556788950709</v>
      </c>
      <c r="AB1851">
        <v>11.485592469490379</v>
      </c>
      <c r="AC1851">
        <v>11.36848754499287</v>
      </c>
      <c r="AD1851">
        <v>11.65137477822749</v>
      </c>
      <c r="AE1851">
        <v>69.698362154427343</v>
      </c>
    </row>
    <row r="1852" spans="1:31" x14ac:dyDescent="0.25">
      <c r="A1852" t="str">
        <v>3/10/15</v>
      </c>
      <c r="B1852">
        <v>24.25</v>
      </c>
      <c r="C1852">
        <v>24.5</v>
      </c>
      <c r="D1852" s="1">
        <v>24.2</v>
      </c>
      <c r="E1852">
        <v>24.25</v>
      </c>
      <c r="F1852">
        <v>24.25</v>
      </c>
      <c r="G1852">
        <v>0.614351755161749</v>
      </c>
      <c r="H1852">
        <v>24.46</v>
      </c>
      <c r="I1852">
        <v>24.8125</v>
      </c>
      <c r="J1852">
        <v>24.86</v>
      </c>
      <c r="K1852">
        <v>24.8325</v>
      </c>
      <c r="L1852">
        <v>24.836538000000001</v>
      </c>
      <c r="M1852">
        <v>36.444859999999998</v>
      </c>
      <c r="N1852" s="1">
        <f>-100*(_xll.FDS($A$1,"P_PRICE_HIGH("&amp;A1852&amp;","&amp;A1852&amp;"-14D,,,,""PRICE"",""INTRA"")") - B1852)/(_xll.FDS($A$1,"P_PRICE_HIGH("&amp;A1852&amp;","&amp;A1852&amp;"-14D,,,,""PRICE"",""INTRA"")") - _xll.FDS($A$1,"P_PRICE_LOW("&amp;A1852&amp;","&amp;A1852&amp;"-14D,,,,""PRICE"",""INTRA"")"))</f>
        <v>-2035.2971253266685</v>
      </c>
      <c r="O1852">
        <v>-720</v>
      </c>
      <c r="P1852">
        <v>1.3727796738549329</v>
      </c>
      <c r="Q1852">
        <v>1.239788156431062</v>
      </c>
      <c r="R1852">
        <v>9.6920674093161789</v>
      </c>
      <c r="S1852">
        <v>9.147296824769338</v>
      </c>
      <c r="T1852">
        <v>16.095397153110071</v>
      </c>
      <c r="U1852">
        <v>16.03050826657806</v>
      </c>
      <c r="V1852">
        <v>3.6035243067533971</v>
      </c>
      <c r="W1852">
        <v>3.5472947563727799</v>
      </c>
      <c r="X1852">
        <v>9.5081729970840634</v>
      </c>
      <c r="Y1852">
        <v>40.008993785428679</v>
      </c>
      <c r="Z1852">
        <v>-2.464199297786398</v>
      </c>
      <c r="AA1852">
        <v>-1.602587038164325</v>
      </c>
      <c r="AB1852">
        <v>11.55511991912284</v>
      </c>
      <c r="AC1852">
        <v>11.29433739594149</v>
      </c>
      <c r="AD1852">
        <v>11.637740978056129</v>
      </c>
      <c r="AE1852">
        <v>69.670519010846604</v>
      </c>
    </row>
    <row r="1853" spans="1:31" x14ac:dyDescent="0.25">
      <c r="A1853" t="str">
        <v>3/11/15</v>
      </c>
      <c r="B1853">
        <v>24.05</v>
      </c>
      <c r="C1853">
        <v>24.25</v>
      </c>
      <c r="D1853" s="1">
        <v>24</v>
      </c>
      <c r="E1853">
        <v>24.05</v>
      </c>
      <c r="F1853">
        <v>24.05</v>
      </c>
      <c r="G1853">
        <v>0.61569658085346302</v>
      </c>
      <c r="H1853">
        <v>24.34</v>
      </c>
      <c r="I1853">
        <v>24.725000000000001</v>
      </c>
      <c r="J1853">
        <v>24.796666999999999</v>
      </c>
      <c r="K1853">
        <v>24.797499999999999</v>
      </c>
      <c r="L1853">
        <v>24.809615999999998</v>
      </c>
      <c r="M1853">
        <v>32.719653999999998</v>
      </c>
      <c r="N1853" s="1">
        <f>-100*(_xll.FDS($A$1,"P_PRICE_HIGH("&amp;A1853&amp;","&amp;A1853&amp;"-14D,,,,""PRICE"",""INTRA"")") - B1853)/(_xll.FDS($A$1,"P_PRICE_HIGH("&amp;A1853&amp;","&amp;A1853&amp;"-14D,,,,""PRICE"",""INTRA"")") - _xll.FDS($A$1,"P_PRICE_LOW("&amp;A1853&amp;","&amp;A1853&amp;"-14D,,,,""PRICE"",""INTRA"")"))</f>
        <v>-1793.687952393215</v>
      </c>
      <c r="O1853">
        <v>-738</v>
      </c>
      <c r="P1853">
        <v>1.3702241624234159</v>
      </c>
      <c r="Q1853">
        <v>1.2284429079474659</v>
      </c>
      <c r="R1853">
        <v>9.6786792184873729</v>
      </c>
      <c r="S1853">
        <v>9.0843106101429782</v>
      </c>
      <c r="T1853">
        <v>16.066506290819031</v>
      </c>
      <c r="U1853">
        <v>15.881312945324151</v>
      </c>
      <c r="V1853">
        <v>3.6100270823139269</v>
      </c>
      <c r="W1853">
        <v>3.584344257458564</v>
      </c>
      <c r="X1853">
        <v>8.0965226486546076</v>
      </c>
      <c r="Y1853">
        <v>40.041066677240337</v>
      </c>
      <c r="Z1853">
        <v>-2.2304957694109611</v>
      </c>
      <c r="AA1853">
        <v>-0.97699229188649672</v>
      </c>
      <c r="AB1853">
        <v>11.50092603514069</v>
      </c>
      <c r="AC1853">
        <v>11.186585408575681</v>
      </c>
      <c r="AD1853">
        <v>11.616712405389499</v>
      </c>
      <c r="AE1853">
        <v>69.784792932264622</v>
      </c>
    </row>
    <row r="1854" spans="1:31" x14ac:dyDescent="0.25">
      <c r="A1854" t="str">
        <v>3/12/15</v>
      </c>
      <c r="B1854">
        <v>24.15</v>
      </c>
      <c r="C1854">
        <v>24.2</v>
      </c>
      <c r="D1854" s="1">
        <v>24</v>
      </c>
      <c r="E1854">
        <v>24.15</v>
      </c>
      <c r="F1854">
        <v>24.15</v>
      </c>
      <c r="G1854">
        <v>0.6237783255155871</v>
      </c>
      <c r="H1854">
        <v>24.28</v>
      </c>
      <c r="I1854">
        <v>24.654167000000001</v>
      </c>
      <c r="J1854">
        <v>24.733333999999999</v>
      </c>
      <c r="K1854">
        <v>24.765000000000001</v>
      </c>
      <c r="L1854">
        <v>24.788461999999999</v>
      </c>
      <c r="M1854">
        <v>36.229503999999999</v>
      </c>
      <c r="N1854" s="1">
        <f>-100*(_xll.FDS($A$1,"P_PRICE_HIGH("&amp;A1854&amp;","&amp;A1854&amp;"-14D,,,,""PRICE"",""INTRA"")") - B1854)/(_xll.FDS($A$1,"P_PRICE_HIGH("&amp;A1854&amp;","&amp;A1854&amp;"-14D,,,,""PRICE"",""INTRA"")") - _xll.FDS($A$1,"P_PRICE_LOW("&amp;A1854&amp;","&amp;A1854&amp;"-14D,,,,""PRICE"",""INTRA"")"))</f>
        <v>-1759.9698224436829</v>
      </c>
      <c r="O1854">
        <v>-746</v>
      </c>
      <c r="P1854">
        <v>1.370521619836409</v>
      </c>
      <c r="Q1854">
        <v>1.2318755451517971</v>
      </c>
      <c r="R1854">
        <v>9.6773232151055701</v>
      </c>
      <c r="S1854">
        <v>9.0808537097264157</v>
      </c>
      <c r="T1854">
        <v>16.083545483396421</v>
      </c>
      <c r="U1854">
        <v>15.951343436286781</v>
      </c>
      <c r="V1854">
        <v>3.6070652217770509</v>
      </c>
      <c r="W1854">
        <v>3.5717152784772161</v>
      </c>
      <c r="X1854">
        <v>81.286637216603324</v>
      </c>
      <c r="Y1854">
        <v>40.014600305224803</v>
      </c>
      <c r="Z1854">
        <v>-2.0825495091980679</v>
      </c>
      <c r="AA1854">
        <v>-0.62409172405204139</v>
      </c>
      <c r="AB1854">
        <v>11.51102086551051</v>
      </c>
      <c r="AC1854">
        <v>11.219040530296111</v>
      </c>
      <c r="AD1854">
        <v>11.62313813836373</v>
      </c>
      <c r="AE1854">
        <v>69.931082003029161</v>
      </c>
    </row>
    <row r="1855" spans="1:31" x14ac:dyDescent="0.25">
      <c r="A1855" t="str">
        <v>3/13/15</v>
      </c>
      <c r="B1855">
        <v>24.15</v>
      </c>
      <c r="C1855">
        <v>24.25</v>
      </c>
      <c r="D1855" s="1">
        <v>24.05</v>
      </c>
      <c r="E1855">
        <v>24.15</v>
      </c>
      <c r="F1855">
        <v>24.15</v>
      </c>
      <c r="G1855">
        <v>0.5886703496707103</v>
      </c>
      <c r="H1855">
        <v>24.21</v>
      </c>
      <c r="I1855">
        <v>24.583334000000001</v>
      </c>
      <c r="J1855">
        <v>24.673334000000001</v>
      </c>
      <c r="K1855">
        <v>24.745000000000001</v>
      </c>
      <c r="L1855">
        <v>24.765384999999998</v>
      </c>
      <c r="M1855">
        <v>36.229503999999999</v>
      </c>
      <c r="N1855" s="1">
        <f>-100*(_xll.FDS($A$1,"P_PRICE_HIGH("&amp;A1855&amp;","&amp;A1855&amp;"-14D,,,,""PRICE"",""INTRA"")") - B1855)/(_xll.FDS($A$1,"P_PRICE_HIGH("&amp;A1855&amp;","&amp;A1855&amp;"-14D,,,,""PRICE"",""INTRA"")") - _xll.FDS($A$1,"P_PRICE_LOW("&amp;A1855&amp;","&amp;A1855&amp;"-14D,,,,""PRICE"",""INTRA"")"))</f>
        <v>-1759.9698224436829</v>
      </c>
      <c r="O1855">
        <v>-745</v>
      </c>
      <c r="P1855">
        <v>1.370400683557736</v>
      </c>
      <c r="Q1855">
        <v>1.23307021262688</v>
      </c>
      <c r="R1855">
        <v>9.6757773718229068</v>
      </c>
      <c r="S1855">
        <v>9.0759849737739025</v>
      </c>
      <c r="T1855">
        <v>16.09922714987874</v>
      </c>
      <c r="U1855">
        <v>16.006613176330731</v>
      </c>
      <c r="V1855">
        <v>3.6049447650552588</v>
      </c>
      <c r="W1855">
        <v>3.562983715475418</v>
      </c>
      <c r="X1855">
        <v>79.185744815221398</v>
      </c>
      <c r="Y1855">
        <v>39.961509721015361</v>
      </c>
      <c r="Z1855">
        <v>-2.0960231202300061</v>
      </c>
      <c r="AA1855">
        <v>-1.025278351904044</v>
      </c>
      <c r="AB1855">
        <v>11.389812392244099</v>
      </c>
      <c r="AC1855">
        <v>11.23154997188292</v>
      </c>
      <c r="AD1855">
        <v>11.6252722109661</v>
      </c>
      <c r="AE1855">
        <v>69.926439903353526</v>
      </c>
    </row>
    <row r="1856" spans="1:31" x14ac:dyDescent="0.25">
      <c r="A1856" t="str">
        <v>3/16/15</v>
      </c>
      <c r="B1856">
        <v>24.3</v>
      </c>
      <c r="C1856">
        <v>24.3</v>
      </c>
      <c r="D1856" s="1">
        <v>24</v>
      </c>
      <c r="E1856">
        <v>24.3</v>
      </c>
      <c r="F1856">
        <v>24.3</v>
      </c>
      <c r="G1856">
        <v>0.58929534251136517</v>
      </c>
      <c r="H1856">
        <v>24.18</v>
      </c>
      <c r="I1856">
        <v>24.508333</v>
      </c>
      <c r="J1856">
        <v>24.62</v>
      </c>
      <c r="K1856">
        <v>24.725000000000001</v>
      </c>
      <c r="L1856">
        <v>24.742308000000001</v>
      </c>
      <c r="M1856">
        <v>41.535342999999997</v>
      </c>
      <c r="N1856" s="1">
        <f>-100*(_xll.FDS($A$1,"P_PRICE_HIGH("&amp;A1856&amp;","&amp;A1856&amp;"-14D,,,,""PRICE"",""INTRA"")") - B1856)/(_xll.FDS($A$1,"P_PRICE_HIGH("&amp;A1856&amp;","&amp;A1856&amp;"-14D,,,,""PRICE"",""INTRA"")") - _xll.FDS($A$1,"P_PRICE_LOW("&amp;A1856&amp;","&amp;A1856&amp;"-14D,,,,""PRICE"",""INTRA"")"))</f>
        <v>-1759.9592953891529</v>
      </c>
      <c r="O1856">
        <v>-741</v>
      </c>
      <c r="P1856">
        <v>1.369759847220086</v>
      </c>
      <c r="Q1856">
        <v>1.235284580355084</v>
      </c>
      <c r="R1856">
        <v>9.680588523440079</v>
      </c>
      <c r="S1856">
        <v>9.1103358899315783</v>
      </c>
      <c r="T1856">
        <v>16.12461720690079</v>
      </c>
      <c r="U1856">
        <v>16.089710380513349</v>
      </c>
      <c r="V1856">
        <v>3.6011082742985732</v>
      </c>
      <c r="W1856">
        <v>3.5517747187796478</v>
      </c>
      <c r="X1856">
        <v>67.172385655867899</v>
      </c>
      <c r="Y1856">
        <v>40.031776522366869</v>
      </c>
      <c r="Z1856">
        <v>-1.964369224482408</v>
      </c>
      <c r="AA1856">
        <v>-0.85118208383307536</v>
      </c>
      <c r="AB1856">
        <v>11.170538409963269</v>
      </c>
      <c r="AC1856">
        <v>11.287047340401751</v>
      </c>
      <c r="AD1856">
        <v>11.636398383229389</v>
      </c>
      <c r="AE1856">
        <v>70.053803290296045</v>
      </c>
    </row>
    <row r="1857" spans="1:31" x14ac:dyDescent="0.25">
      <c r="A1857" t="str">
        <v>3/17/15</v>
      </c>
      <c r="B1857">
        <v>24.3</v>
      </c>
      <c r="C1857">
        <v>24.4</v>
      </c>
      <c r="D1857" s="1">
        <v>24.1</v>
      </c>
      <c r="E1857">
        <v>24.3</v>
      </c>
      <c r="F1857">
        <v>24.3</v>
      </c>
      <c r="G1857">
        <v>0.53157190321523695</v>
      </c>
      <c r="H1857">
        <v>24.19</v>
      </c>
      <c r="I1857">
        <v>24.441668</v>
      </c>
      <c r="J1857">
        <v>24.573333999999999</v>
      </c>
      <c r="K1857">
        <v>24.692499999999999</v>
      </c>
      <c r="L1857">
        <v>24.713460000000001</v>
      </c>
      <c r="M1857">
        <v>41.535342999999997</v>
      </c>
      <c r="N1857" s="1">
        <f>-100*(_xll.FDS($A$1,"P_PRICE_HIGH("&amp;A1857&amp;","&amp;A1857&amp;"-14D,,,,""PRICE"",""INTRA"")") - B1857)/(_xll.FDS($A$1,"P_PRICE_HIGH("&amp;A1857&amp;","&amp;A1857&amp;"-14D,,,,""PRICE"",""INTRA"")") - _xll.FDS($A$1,"P_PRICE_LOW("&amp;A1857&amp;","&amp;A1857&amp;"-14D,,,,""PRICE"",""INTRA"")"))</f>
        <v>-1759.9592953891529</v>
      </c>
      <c r="O1857">
        <v>-742</v>
      </c>
      <c r="P1857">
        <v>1.3687128608674719</v>
      </c>
      <c r="Q1857">
        <v>1.231937770334381</v>
      </c>
      <c r="R1857">
        <v>9.6828523315196779</v>
      </c>
      <c r="S1857">
        <v>9.1142950937226477</v>
      </c>
      <c r="T1857">
        <v>16.1283101307239</v>
      </c>
      <c r="U1857">
        <v>16.090711633251409</v>
      </c>
      <c r="V1857">
        <v>3.6019763038384389</v>
      </c>
      <c r="W1857">
        <v>3.5566419688719471</v>
      </c>
      <c r="X1857">
        <v>35.804912725803177</v>
      </c>
      <c r="Y1857">
        <v>40.005932196286423</v>
      </c>
      <c r="Z1857">
        <v>-1.948437888269686</v>
      </c>
      <c r="AA1857">
        <v>-0.58409302586545253</v>
      </c>
      <c r="AB1857">
        <v>11.23261502398141</v>
      </c>
      <c r="AC1857">
        <v>11.26403525526692</v>
      </c>
      <c r="AD1857">
        <v>11.632050819466331</v>
      </c>
      <c r="AE1857">
        <v>70.291825297117228</v>
      </c>
    </row>
    <row r="1858" spans="1:31" x14ac:dyDescent="0.25">
      <c r="A1858" t="str">
        <v>3/18/15</v>
      </c>
      <c r="B1858">
        <v>24.5</v>
      </c>
      <c r="C1858">
        <v>24.6</v>
      </c>
      <c r="D1858" s="1">
        <v>24.25</v>
      </c>
      <c r="E1858">
        <v>24.5</v>
      </c>
      <c r="F1858">
        <v>24.5</v>
      </c>
      <c r="G1858">
        <v>0.56869774313354871</v>
      </c>
      <c r="H1858">
        <v>24.28</v>
      </c>
      <c r="I1858">
        <v>24.391666000000001</v>
      </c>
      <c r="J1858">
        <v>24.54</v>
      </c>
      <c r="K1858">
        <v>24.6675</v>
      </c>
      <c r="L1858">
        <v>24.696154</v>
      </c>
      <c r="M1858">
        <v>48.199930000000002</v>
      </c>
      <c r="N1858" s="1">
        <f>-100*(_xll.FDS($A$1,"P_PRICE_HIGH("&amp;A1858&amp;","&amp;A1858&amp;"-14D,,,,""PRICE"",""INTRA"")") - B1858)/(_xll.FDS($A$1,"P_PRICE_HIGH("&amp;A1858&amp;","&amp;A1858&amp;"-14D,,,,""PRICE"",""INTRA"")") - _xll.FDS($A$1,"P_PRICE_LOW("&amp;A1858&amp;","&amp;A1858&amp;"-14D,,,,""PRICE"",""INTRA"")"))</f>
        <v>-1759.945259316446</v>
      </c>
      <c r="O1858">
        <v>-712</v>
      </c>
      <c r="P1858">
        <v>1.370356938506718</v>
      </c>
      <c r="Q1858">
        <v>1.2413775128514459</v>
      </c>
      <c r="R1858">
        <v>9.6869257075939572</v>
      </c>
      <c r="S1858">
        <v>9.1526620336222368</v>
      </c>
      <c r="T1858">
        <v>16.157118859321908</v>
      </c>
      <c r="U1858">
        <v>16.21754701128846</v>
      </c>
      <c r="V1858">
        <v>3.5957613129880159</v>
      </c>
      <c r="W1858">
        <v>3.5291516073192701</v>
      </c>
      <c r="X1858">
        <v>92.574881722683841</v>
      </c>
      <c r="Y1858">
        <v>40.004966821031253</v>
      </c>
      <c r="Z1858">
        <v>-1.9875542280834091</v>
      </c>
      <c r="AA1858">
        <v>-0.33941102541407758</v>
      </c>
      <c r="AB1858">
        <v>11.225120112314841</v>
      </c>
      <c r="AC1858">
        <v>11.351624826339339</v>
      </c>
      <c r="AD1858">
        <v>11.651148763131779</v>
      </c>
      <c r="AE1858">
        <v>70.377259309854807</v>
      </c>
    </row>
    <row r="1859" spans="1:31" x14ac:dyDescent="0.25">
      <c r="A1859" t="str">
        <v>3/19/15</v>
      </c>
      <c r="B1859">
        <v>24.8</v>
      </c>
      <c r="C1859">
        <v>24.85</v>
      </c>
      <c r="D1859" s="1">
        <v>24.6</v>
      </c>
      <c r="E1859">
        <v>24.85</v>
      </c>
      <c r="F1859">
        <v>24.85</v>
      </c>
      <c r="G1859">
        <v>0.63239454439450837</v>
      </c>
      <c r="H1859">
        <v>24.41</v>
      </c>
      <c r="I1859">
        <v>24.379168</v>
      </c>
      <c r="J1859">
        <v>24.513334</v>
      </c>
      <c r="K1859">
        <v>24.6525</v>
      </c>
      <c r="L1859">
        <v>24.698076</v>
      </c>
      <c r="M1859">
        <v>56.255226</v>
      </c>
      <c r="N1859" s="1">
        <f>-100*(_xll.FDS($A$1,"P_PRICE_HIGH("&amp;A1859&amp;","&amp;A1859&amp;"-14D,,,,""PRICE"",""INTRA"")") - B1859)/(_xll.FDS($A$1,"P_PRICE_HIGH("&amp;A1859&amp;","&amp;A1859&amp;"-14D,,,,""PRICE"",""INTRA"")") - _xll.FDS($A$1,"P_PRICE_LOW("&amp;A1859&amp;","&amp;A1859&amp;"-14D,,,,""PRICE"",""INTRA"")"))</f>
        <v>-1759.9242052073857</v>
      </c>
      <c r="O1859">
        <v>-676</v>
      </c>
      <c r="P1859">
        <v>1.3739496787518879</v>
      </c>
      <c r="Q1859">
        <v>1.259442900337203</v>
      </c>
      <c r="R1859">
        <v>9.7577920345865916</v>
      </c>
      <c r="S1859">
        <v>9.4501523569915644</v>
      </c>
      <c r="T1859">
        <v>16.217766111786339</v>
      </c>
      <c r="U1859">
        <v>16.468696625891312</v>
      </c>
      <c r="V1859">
        <v>3.584283945560514</v>
      </c>
      <c r="W1859">
        <v>3.4769880834361331</v>
      </c>
      <c r="X1859">
        <v>94.105369542962109</v>
      </c>
      <c r="Y1859">
        <v>39.928193181401291</v>
      </c>
      <c r="Z1859">
        <v>-1.8812380954080741</v>
      </c>
      <c r="AA1859">
        <v>-0.67238778797227783</v>
      </c>
      <c r="AB1859">
        <v>11.33451937996759</v>
      </c>
      <c r="AC1859">
        <v>11.5000100606334</v>
      </c>
      <c r="AD1859">
        <v>11.68456003143954</v>
      </c>
      <c r="AE1859">
        <v>70.293429462608088</v>
      </c>
    </row>
    <row r="1860" spans="1:31" x14ac:dyDescent="0.25">
      <c r="A1860" t="str">
        <v>3/20/15</v>
      </c>
      <c r="B1860">
        <v>24.75</v>
      </c>
      <c r="C1860">
        <v>24.85</v>
      </c>
      <c r="D1860" s="1">
        <v>24.7</v>
      </c>
      <c r="E1860">
        <v>24.8</v>
      </c>
      <c r="F1860">
        <v>24.8</v>
      </c>
      <c r="G1860">
        <v>0.63242264946672289</v>
      </c>
      <c r="H1860">
        <v>24.53</v>
      </c>
      <c r="I1860">
        <v>24.387499999999999</v>
      </c>
      <c r="J1860">
        <v>24.49</v>
      </c>
      <c r="K1860">
        <v>24.637499999999999</v>
      </c>
      <c r="L1860">
        <v>24.696154</v>
      </c>
      <c r="M1860">
        <v>54.727688000000001</v>
      </c>
      <c r="N1860" s="1">
        <f>-100*(_xll.FDS($A$1,"P_PRICE_HIGH("&amp;A1860&amp;","&amp;A1860&amp;"-14D,,,,""PRICE"",""INTRA"")") - B1860)/(_xll.FDS($A$1,"P_PRICE_HIGH("&amp;A1860&amp;","&amp;A1860&amp;"-14D,,,,""PRICE"",""INTRA"")") - _xll.FDS($A$1,"P_PRICE_LOW("&amp;A1860&amp;","&amp;A1860&amp;"-14D,,,,""PRICE"",""INTRA"")"))</f>
        <v>-1890.7970350628793</v>
      </c>
      <c r="O1860">
        <v>-683</v>
      </c>
      <c r="P1860">
        <v>1.372114785218894</v>
      </c>
      <c r="Q1860">
        <v>1.2525342524309</v>
      </c>
      <c r="R1860">
        <v>9.7315980048386024</v>
      </c>
      <c r="S1860">
        <v>9.3481310638208299</v>
      </c>
      <c r="T1860">
        <v>16.19946385269829</v>
      </c>
      <c r="U1860">
        <v>16.340331674002819</v>
      </c>
      <c r="V1860">
        <v>3.5878254354681358</v>
      </c>
      <c r="W1860">
        <v>3.4973647104482759</v>
      </c>
      <c r="X1860">
        <v>32.501969413356221</v>
      </c>
      <c r="Y1860">
        <v>40.002122785853508</v>
      </c>
      <c r="Z1860">
        <v>-1.9921058271985179</v>
      </c>
      <c r="AA1860">
        <v>5.5758853922328259E-2</v>
      </c>
      <c r="AB1860">
        <v>11.476871094585089</v>
      </c>
      <c r="AC1860">
        <v>11.454570308735629</v>
      </c>
      <c r="AD1860">
        <v>11.67612097724605</v>
      </c>
      <c r="AE1860">
        <v>70.301715087507063</v>
      </c>
    </row>
    <row r="1861" spans="1:31" x14ac:dyDescent="0.25">
      <c r="A1861" t="str">
        <v>3/23/15</v>
      </c>
      <c r="B1861">
        <v>24.85</v>
      </c>
      <c r="C1861">
        <v>24.9</v>
      </c>
      <c r="D1861" s="1">
        <v>24.75</v>
      </c>
      <c r="E1861">
        <v>24.85</v>
      </c>
      <c r="F1861">
        <v>24.85</v>
      </c>
      <c r="G1861">
        <v>0.63844057743210236</v>
      </c>
      <c r="H1861">
        <v>24.64</v>
      </c>
      <c r="I1861">
        <v>24.420833999999999</v>
      </c>
      <c r="J1861">
        <v>24.473333</v>
      </c>
      <c r="K1861">
        <v>24.625</v>
      </c>
      <c r="L1861">
        <v>24.707692999999999</v>
      </c>
      <c r="M1861">
        <v>57.229137000000001</v>
      </c>
      <c r="N1861" s="1">
        <f>-100*(_xll.FDS($A$1,"P_PRICE_HIGH("&amp;A1861&amp;","&amp;A1861&amp;"-14D,,,,""PRICE"",""INTRA"")") - B1861)/(_xll.FDS($A$1,"P_PRICE_HIGH("&amp;A1861&amp;","&amp;A1861&amp;"-14D,,,,""PRICE"",""INTRA"")") - _xll.FDS($A$1,"P_PRICE_LOW("&amp;A1861&amp;","&amp;A1861&amp;"-14D,,,,""PRICE"",""INTRA"")"))</f>
        <v>-1908.8814280033073</v>
      </c>
      <c r="O1861">
        <v>-686</v>
      </c>
      <c r="P1861">
        <v>1.3731073572563279</v>
      </c>
      <c r="Q1861">
        <v>1.2607133486401381</v>
      </c>
      <c r="R1861">
        <v>9.7586072566665045</v>
      </c>
      <c r="S1861">
        <v>9.4696188027021755</v>
      </c>
      <c r="T1861">
        <v>16.222534833876811</v>
      </c>
      <c r="U1861">
        <v>16.409870862958179</v>
      </c>
      <c r="V1861">
        <v>3.5810776290085231</v>
      </c>
      <c r="W1861">
        <v>3.474537384137844</v>
      </c>
      <c r="X1861">
        <v>37.387486801623751</v>
      </c>
      <c r="Y1861">
        <v>40.049608692199307</v>
      </c>
      <c r="Z1861">
        <v>-1.239695136848443</v>
      </c>
      <c r="AA1861">
        <v>-0.1439232498932973</v>
      </c>
      <c r="AB1861">
        <v>11.02058499479466</v>
      </c>
      <c r="AC1861">
        <v>11.54286360071168</v>
      </c>
      <c r="AD1861">
        <v>11.696871845330531</v>
      </c>
      <c r="AE1861">
        <v>70.507387117888868</v>
      </c>
    </row>
    <row r="1862" spans="1:31" x14ac:dyDescent="0.25">
      <c r="A1862" t="str">
        <v>3/24/15</v>
      </c>
      <c r="B1862">
        <v>24.75</v>
      </c>
      <c r="C1862">
        <v>24.8</v>
      </c>
      <c r="D1862" s="1">
        <v>24.65</v>
      </c>
      <c r="E1862">
        <v>24.8</v>
      </c>
      <c r="F1862">
        <v>24.8</v>
      </c>
      <c r="G1862">
        <v>0.63855694108415972</v>
      </c>
      <c r="H1862">
        <v>24.73</v>
      </c>
      <c r="I1862">
        <v>24.441668</v>
      </c>
      <c r="J1862">
        <v>24.46</v>
      </c>
      <c r="K1862">
        <v>24.612500000000001</v>
      </c>
      <c r="L1862">
        <v>24.709616</v>
      </c>
      <c r="M1862">
        <v>54.015045000000001</v>
      </c>
      <c r="N1862" s="1">
        <f>-100*(_xll.FDS($A$1,"P_PRICE_HIGH("&amp;A1862&amp;","&amp;A1862&amp;"-14D,,,,""PRICE"",""INTRA"")") - B1862)/(_xll.FDS($A$1,"P_PRICE_HIGH("&amp;A1862&amp;","&amp;A1862&amp;"-14D,,,,""PRICE"",""INTRA"")") - _xll.FDS($A$1,"P_PRICE_LOW("&amp;A1862&amp;","&amp;A1862&amp;"-14D,,,,""PRICE"",""INTRA"")"))</f>
        <v>-2398.7958013412431</v>
      </c>
      <c r="O1862">
        <v>-689</v>
      </c>
      <c r="P1862">
        <v>1.371467700752617</v>
      </c>
      <c r="Q1862">
        <v>1.2547531445963851</v>
      </c>
      <c r="R1862">
        <v>9.7507792297867582</v>
      </c>
      <c r="S1862">
        <v>9.4435125240845039</v>
      </c>
      <c r="T1862">
        <v>16.22576954746124</v>
      </c>
      <c r="U1862">
        <v>16.416080066740331</v>
      </c>
      <c r="V1862">
        <v>3.5827849693481602</v>
      </c>
      <c r="W1862">
        <v>3.4868990523075531</v>
      </c>
      <c r="X1862">
        <v>17.064658301872619</v>
      </c>
      <c r="Y1862">
        <v>40.002250089091589</v>
      </c>
      <c r="Z1862">
        <v>-0.66687800601084257</v>
      </c>
      <c r="AA1862">
        <v>5.849455380874613E-2</v>
      </c>
      <c r="AB1862">
        <v>11.071805579254359</v>
      </c>
      <c r="AC1862">
        <v>11.48888021131423</v>
      </c>
      <c r="AD1862">
        <v>11.68570413533528</v>
      </c>
      <c r="AE1862">
        <v>70.505566612711306</v>
      </c>
    </row>
    <row r="1863" spans="1:31" x14ac:dyDescent="0.25">
      <c r="A1863" t="str">
        <v>3/25/15</v>
      </c>
      <c r="B1863">
        <v>24.95</v>
      </c>
      <c r="C1863">
        <v>25</v>
      </c>
      <c r="D1863" s="1">
        <v>24.75</v>
      </c>
      <c r="E1863">
        <v>24.95</v>
      </c>
      <c r="F1863">
        <v>24.95</v>
      </c>
      <c r="G1863">
        <v>0.66663343475708825</v>
      </c>
      <c r="H1863">
        <v>24.82</v>
      </c>
      <c r="I1863">
        <v>24.483333999999999</v>
      </c>
      <c r="J1863">
        <v>24.48</v>
      </c>
      <c r="K1863">
        <v>24.61</v>
      </c>
      <c r="L1863">
        <v>24.709616</v>
      </c>
      <c r="M1863">
        <v>58.977310000000003</v>
      </c>
      <c r="N1863" s="1">
        <f>-100*(_xll.FDS($A$1,"P_PRICE_HIGH("&amp;A1863&amp;","&amp;A1863&amp;"-14D,,,,""PRICE"",""INTRA"")") - B1863)/(_xll.FDS($A$1,"P_PRICE_HIGH("&amp;A1863&amp;","&amp;A1863&amp;"-14D,,,,""PRICE"",""INTRA"")") - _xll.FDS($A$1,"P_PRICE_LOW("&amp;A1863&amp;","&amp;A1863&amp;"-14D,,,,""PRICE"",""INTRA"")"))</f>
        <v>-2625.2351515539826</v>
      </c>
      <c r="O1863">
        <v>-677</v>
      </c>
      <c r="P1863">
        <v>1.3724745572953221</v>
      </c>
      <c r="Q1863">
        <v>1.2603016141378789</v>
      </c>
      <c r="R1863">
        <v>9.7670940953025962</v>
      </c>
      <c r="S1863">
        <v>9.5107061713881382</v>
      </c>
      <c r="T1863">
        <v>16.251632866577019</v>
      </c>
      <c r="U1863">
        <v>16.496872290639072</v>
      </c>
      <c r="V1863">
        <v>3.5732798844635552</v>
      </c>
      <c r="W1863">
        <v>3.4493306923431262</v>
      </c>
      <c r="X1863">
        <v>30.638340566542961</v>
      </c>
      <c r="Y1863">
        <v>39.82598886720136</v>
      </c>
      <c r="Z1863">
        <v>-1.095615048345749</v>
      </c>
      <c r="AA1863">
        <v>-0.23796630287078049</v>
      </c>
      <c r="AB1863">
        <v>10.76129523525152</v>
      </c>
      <c r="AC1863">
        <v>11.562849202674281</v>
      </c>
      <c r="AD1863">
        <v>11.70251177690538</v>
      </c>
      <c r="AE1863">
        <v>70.282513340968265</v>
      </c>
    </row>
    <row r="1864" spans="1:31" x14ac:dyDescent="0.25">
      <c r="A1864" t="str">
        <v>3/26/15</v>
      </c>
      <c r="B1864">
        <v>24.9</v>
      </c>
      <c r="C1864">
        <v>25</v>
      </c>
      <c r="D1864" s="1">
        <v>24.75</v>
      </c>
      <c r="E1864">
        <v>24.9</v>
      </c>
      <c r="F1864">
        <v>24.9</v>
      </c>
      <c r="G1864">
        <v>0.63986893317542004</v>
      </c>
      <c r="H1864">
        <v>24.84</v>
      </c>
      <c r="I1864">
        <v>24.537500000000001</v>
      </c>
      <c r="J1864">
        <v>24.51</v>
      </c>
      <c r="K1864">
        <v>24.594999999999999</v>
      </c>
      <c r="L1864">
        <v>24.705769</v>
      </c>
      <c r="M1864">
        <v>57.312224999999998</v>
      </c>
      <c r="N1864" s="1">
        <f>-100*(_xll.FDS($A$1,"P_PRICE_HIGH("&amp;A1864&amp;","&amp;A1864&amp;"-14D,,,,""PRICE"",""INTRA"")") - B1864)/(_xll.FDS($A$1,"P_PRICE_HIGH("&amp;A1864&amp;","&amp;A1864&amp;"-14D,,,,""PRICE"",""INTRA"")") - _xll.FDS($A$1,"P_PRICE_LOW("&amp;A1864&amp;","&amp;A1864&amp;"-14D,,,,""PRICE"",""INTRA"")"))</f>
        <v>-2625.240489841246</v>
      </c>
      <c r="O1864">
        <v>-683</v>
      </c>
      <c r="P1864">
        <v>1.371908959239748</v>
      </c>
      <c r="Q1864">
        <v>1.2591794403228029</v>
      </c>
      <c r="R1864">
        <v>9.7630613872996435</v>
      </c>
      <c r="S1864">
        <v>9.4900854490698681</v>
      </c>
      <c r="T1864">
        <v>16.26208775825819</v>
      </c>
      <c r="U1864">
        <v>16.515829084952809</v>
      </c>
      <c r="V1864">
        <v>3.570163382173269</v>
      </c>
      <c r="W1864">
        <v>3.439408897639987</v>
      </c>
      <c r="X1864">
        <v>40.975507015331218</v>
      </c>
      <c r="Y1864">
        <v>39.86616270947102</v>
      </c>
      <c r="Z1864">
        <v>-1.4600347781992999</v>
      </c>
      <c r="AA1864">
        <v>-0.26039133875372961</v>
      </c>
      <c r="AB1864">
        <v>10.64847165956899</v>
      </c>
      <c r="AC1864">
        <v>11.607875152006679</v>
      </c>
      <c r="AD1864">
        <v>11.71382769412727</v>
      </c>
      <c r="AE1864">
        <v>70.574357338763448</v>
      </c>
    </row>
    <row r="1865" spans="1:31" x14ac:dyDescent="0.25">
      <c r="A1865" t="str">
        <v>3/27/15</v>
      </c>
      <c r="B1865">
        <v>24.85</v>
      </c>
      <c r="C1865">
        <v>24.95</v>
      </c>
      <c r="D1865" s="1">
        <v>24.8</v>
      </c>
      <c r="E1865">
        <v>24.9</v>
      </c>
      <c r="F1865">
        <v>24.9</v>
      </c>
      <c r="G1865">
        <v>0.63590500034617847</v>
      </c>
      <c r="H1865">
        <v>24.86</v>
      </c>
      <c r="I1865">
        <v>24.604165999999999</v>
      </c>
      <c r="J1865">
        <v>24.533332999999999</v>
      </c>
      <c r="K1865">
        <v>24.5825</v>
      </c>
      <c r="L1865">
        <v>24.696154</v>
      </c>
      <c r="M1865">
        <v>55.621099999999998</v>
      </c>
      <c r="N1865" s="1">
        <f>-100*(_xll.FDS($A$1,"P_PRICE_HIGH("&amp;A1865&amp;","&amp;A1865&amp;"-14D,,,,""PRICE"",""INTRA"")") - B1865)/(_xll.FDS($A$1,"P_PRICE_HIGH("&amp;A1865&amp;","&amp;A1865&amp;"-14D,,,,""PRICE"",""INTRA"")") - _xll.FDS($A$1,"P_PRICE_LOW("&amp;A1865&amp;","&amp;A1865&amp;"-14D,,,,""PRICE"",""INTRA"")"))</f>
        <v>-2625.2458281285108</v>
      </c>
      <c r="O1865">
        <v>-673</v>
      </c>
      <c r="P1865">
        <v>1.371903450096859</v>
      </c>
      <c r="Q1865">
        <v>1.260029160188336</v>
      </c>
      <c r="R1865">
        <v>9.7631159988285621</v>
      </c>
      <c r="S1865">
        <v>9.4841438991245397</v>
      </c>
      <c r="T1865">
        <v>16.251039804467041</v>
      </c>
      <c r="U1865">
        <v>16.441827918488151</v>
      </c>
      <c r="V1865">
        <v>3.5666383739517582</v>
      </c>
      <c r="W1865">
        <v>3.426209907541609</v>
      </c>
      <c r="X1865">
        <v>18.62666524973708</v>
      </c>
      <c r="Y1865">
        <v>39.830728428212481</v>
      </c>
      <c r="Z1865">
        <v>-1.5181670417398381</v>
      </c>
      <c r="AA1865">
        <v>-0.80245271807336294</v>
      </c>
      <c r="AB1865">
        <v>10.467342259498571</v>
      </c>
      <c r="AC1865">
        <v>11.641668961192689</v>
      </c>
      <c r="AD1865">
        <v>11.722299258824931</v>
      </c>
      <c r="AE1865">
        <v>70.457853805923492</v>
      </c>
    </row>
    <row r="1866" spans="1:31" x14ac:dyDescent="0.25">
      <c r="A1866" t="str">
        <v>3/30/15</v>
      </c>
      <c r="B1866">
        <v>25.25</v>
      </c>
      <c r="C1866">
        <v>25.35</v>
      </c>
      <c r="D1866" s="1">
        <v>24.95</v>
      </c>
      <c r="E1866">
        <v>25.3</v>
      </c>
      <c r="F1866">
        <v>25.3</v>
      </c>
      <c r="G1866">
        <v>0.7350398125281089</v>
      </c>
      <c r="H1866">
        <v>24.94</v>
      </c>
      <c r="I1866">
        <v>24.695833</v>
      </c>
      <c r="J1866">
        <v>24.586666000000001</v>
      </c>
      <c r="K1866">
        <v>24.59</v>
      </c>
      <c r="L1866">
        <v>24.703845999999999</v>
      </c>
      <c r="M1866">
        <v>64.616230000000002</v>
      </c>
      <c r="N1866" s="1">
        <f>-100*(_xll.FDS($A$1,"P_PRICE_HIGH("&amp;A1866&amp;","&amp;A1866&amp;"-14D,,,,""PRICE"",""INTRA"")") - B1866)/(_xll.FDS($A$1,"P_PRICE_HIGH("&amp;A1866&amp;","&amp;A1866&amp;"-14D,,,,""PRICE"",""INTRA"")") - _xll.FDS($A$1,"P_PRICE_LOW("&amp;A1866&amp;","&amp;A1866&amp;"-14D,,,,""PRICE"",""INTRA"")"))</f>
        <v>-1958.9951976357634</v>
      </c>
      <c r="O1866">
        <v>-641</v>
      </c>
      <c r="P1866">
        <v>1.374712700907363</v>
      </c>
      <c r="Q1866">
        <v>1.2746525199048251</v>
      </c>
      <c r="R1866">
        <v>9.804877935569662</v>
      </c>
      <c r="S1866">
        <v>9.6358501211723304</v>
      </c>
      <c r="T1866">
        <v>16.302944116292959</v>
      </c>
      <c r="U1866">
        <v>16.593339257539569</v>
      </c>
      <c r="V1866">
        <v>3.551544659330931</v>
      </c>
      <c r="W1866">
        <v>3.3748762610054421</v>
      </c>
      <c r="X1866">
        <v>96.619956880026251</v>
      </c>
      <c r="Y1866">
        <v>39.696858293792623</v>
      </c>
      <c r="Z1866">
        <v>-1.483864007203666</v>
      </c>
      <c r="AA1866">
        <v>-0.48700023302188578</v>
      </c>
      <c r="AB1866">
        <v>10.441271588758839</v>
      </c>
      <c r="AC1866">
        <v>11.77945402887927</v>
      </c>
      <c r="AD1866">
        <v>11.76084025016735</v>
      </c>
      <c r="AE1866">
        <v>70.470026957585802</v>
      </c>
    </row>
    <row r="1867" spans="1:31" x14ac:dyDescent="0.25">
      <c r="A1867" t="str">
        <v>3/31/15</v>
      </c>
      <c r="B1867">
        <v>25.3</v>
      </c>
      <c r="C1867">
        <v>25.4</v>
      </c>
      <c r="D1867" s="1">
        <v>25.25</v>
      </c>
      <c r="E1867">
        <v>25.35</v>
      </c>
      <c r="F1867">
        <v>25.35</v>
      </c>
      <c r="G1867">
        <v>0.72059767865787505</v>
      </c>
      <c r="H1867">
        <v>25.05</v>
      </c>
      <c r="I1867">
        <v>24.791665999999999</v>
      </c>
      <c r="J1867">
        <v>24.656666000000001</v>
      </c>
      <c r="K1867">
        <v>24.607500000000002</v>
      </c>
      <c r="L1867">
        <v>24.711538000000001</v>
      </c>
      <c r="M1867">
        <v>65.556030000000007</v>
      </c>
      <c r="N1867" s="1">
        <f>-100*(_xll.FDS($A$1,"P_PRICE_HIGH("&amp;A1867&amp;","&amp;A1867&amp;"-14D,,,,""PRICE"",""INTRA"")") - B1867)/(_xll.FDS($A$1,"P_PRICE_HIGH("&amp;A1867&amp;","&amp;A1867&amp;"-14D,,,,""PRICE"",""INTRA"")") - _xll.FDS($A$1,"P_PRICE_LOW("&amp;A1867&amp;","&amp;A1867&amp;"-14D,,,,""PRICE"",""INTRA"")"))</f>
        <v>-1746.8979347417389</v>
      </c>
      <c r="O1867">
        <v>-636</v>
      </c>
      <c r="P1867">
        <v>1.375417416413486</v>
      </c>
      <c r="Q1867">
        <v>1.2785165094286299</v>
      </c>
      <c r="R1867">
        <v>9.8164640242421193</v>
      </c>
      <c r="S1867">
        <v>9.6777728068422402</v>
      </c>
      <c r="T1867">
        <v>16.326214046053689</v>
      </c>
      <c r="U1867">
        <v>16.663698841427749</v>
      </c>
      <c r="V1867">
        <v>3.5486468368567761</v>
      </c>
      <c r="W1867">
        <v>3.367395726029605</v>
      </c>
      <c r="X1867">
        <v>80.917217335252474</v>
      </c>
      <c r="Y1867">
        <v>39.698546841330533</v>
      </c>
      <c r="Z1867">
        <v>-1.360393106448363</v>
      </c>
      <c r="AA1867">
        <v>-0.99874447182752268</v>
      </c>
      <c r="AB1867">
        <v>10.372544755764039</v>
      </c>
      <c r="AC1867">
        <v>11.80617796709195</v>
      </c>
      <c r="AD1867">
        <v>11.76902576951692</v>
      </c>
      <c r="AE1867">
        <v>70.284439091672084</v>
      </c>
    </row>
    <row r="1868" spans="1:31" x14ac:dyDescent="0.25">
      <c r="A1868" t="str">
        <v>4/01/15</v>
      </c>
      <c r="B1868">
        <v>25.45</v>
      </c>
      <c r="C1868">
        <v>25.5</v>
      </c>
      <c r="D1868" s="1">
        <v>25.3</v>
      </c>
      <c r="E1868">
        <v>25.5</v>
      </c>
      <c r="F1868">
        <v>25.5</v>
      </c>
      <c r="G1868">
        <v>0.66249221207016296</v>
      </c>
      <c r="H1868">
        <v>25.15</v>
      </c>
      <c r="I1868">
        <v>24.887499999999999</v>
      </c>
      <c r="J1868">
        <v>24.75</v>
      </c>
      <c r="K1868">
        <v>24.647500000000001</v>
      </c>
      <c r="L1868">
        <v>24.728846000000001</v>
      </c>
      <c r="M1868">
        <v>68.278099999999995</v>
      </c>
      <c r="N1868" s="1">
        <f>-100*(_xll.FDS($A$1,"P_PRICE_HIGH("&amp;A1868&amp;","&amp;A1868&amp;"-14D,,,,""PRICE"",""INTRA"")") - B1868)/(_xll.FDS($A$1,"P_PRICE_HIGH("&amp;A1868&amp;","&amp;A1868&amp;"-14D,,,,""PRICE"",""INTRA"")") - _xll.FDS($A$1,"P_PRICE_LOW("&amp;A1868&amp;","&amp;A1868&amp;"-14D,,,,""PRICE"",""INTRA"")"))</f>
        <v>-1746.8874900775697</v>
      </c>
      <c r="O1868">
        <v>-606</v>
      </c>
      <c r="P1868">
        <v>1.377023808000142</v>
      </c>
      <c r="Q1868">
        <v>1.285717278674023</v>
      </c>
      <c r="R1868">
        <v>9.8340771977707639</v>
      </c>
      <c r="S1868">
        <v>9.7398313195299568</v>
      </c>
      <c r="T1868">
        <v>16.35163900455618</v>
      </c>
      <c r="U1868">
        <v>16.736244091874319</v>
      </c>
      <c r="V1868">
        <v>3.5422961505291761</v>
      </c>
      <c r="W1868">
        <v>3.34504954596175</v>
      </c>
      <c r="X1868">
        <v>91.863589632024144</v>
      </c>
      <c r="Y1868">
        <v>39.681179334663582</v>
      </c>
      <c r="Z1868">
        <v>-1.3727810541341829</v>
      </c>
      <c r="AA1868">
        <v>-1.0198629489735249</v>
      </c>
      <c r="AB1868">
        <v>10.4646350169029</v>
      </c>
      <c r="AC1868">
        <v>11.8799178916332</v>
      </c>
      <c r="AD1868">
        <v>11.79038425978824</v>
      </c>
      <c r="AE1868">
        <v>70.339768154923249</v>
      </c>
    </row>
    <row r="1869" spans="1:31" x14ac:dyDescent="0.25">
      <c r="A1869" t="str">
        <v>4/02/15</v>
      </c>
      <c r="B1869">
        <v>25.65</v>
      </c>
      <c r="C1869">
        <v>25.7</v>
      </c>
      <c r="D1869" s="1">
        <v>25.5</v>
      </c>
      <c r="E1869">
        <v>25.7</v>
      </c>
      <c r="F1869">
        <v>25.7</v>
      </c>
      <c r="G1869">
        <v>0.6345445797490219</v>
      </c>
      <c r="H1869">
        <v>25.3</v>
      </c>
      <c r="I1869">
        <v>25</v>
      </c>
      <c r="J1869">
        <v>24.85</v>
      </c>
      <c r="K1869">
        <v>24.7075</v>
      </c>
      <c r="L1869">
        <v>24.753844999999998</v>
      </c>
      <c r="M1869">
        <v>71.510959999999997</v>
      </c>
      <c r="N1869" s="1">
        <f>-100*(_xll.FDS($A$1,"P_PRICE_HIGH("&amp;A1869&amp;","&amp;A1869&amp;"-14D,,,,""PRICE"",""INTRA"")") - B1869)/(_xll.FDS($A$1,"P_PRICE_HIGH("&amp;A1869&amp;","&amp;A1869&amp;"-14D,,,,""PRICE"",""INTRA"")") - _xll.FDS($A$1,"P_PRICE_LOW("&amp;A1869&amp;","&amp;A1869&amp;"-14D,,,,""PRICE"",""INTRA"")"))</f>
        <v>-1592.9197682993715</v>
      </c>
      <c r="O1869">
        <v>-580</v>
      </c>
      <c r="P1869">
        <v>1.3792327135251941</v>
      </c>
      <c r="Q1869">
        <v>1.295070570913442</v>
      </c>
      <c r="R1869">
        <v>9.8651227281942351</v>
      </c>
      <c r="S1869">
        <v>9.8456647165320721</v>
      </c>
      <c r="T1869">
        <v>16.38968053644717</v>
      </c>
      <c r="U1869">
        <v>16.858701971073419</v>
      </c>
      <c r="V1869">
        <v>3.5351779967697321</v>
      </c>
      <c r="W1869">
        <v>3.3209081902124722</v>
      </c>
      <c r="X1869">
        <v>91.985186813203185</v>
      </c>
      <c r="Y1869">
        <v>39.678443420922093</v>
      </c>
      <c r="Z1869">
        <v>-1.672697608115032</v>
      </c>
      <c r="AA1869">
        <v>-1.38750004829297</v>
      </c>
      <c r="AB1869">
        <v>10.46437019861661</v>
      </c>
      <c r="AC1869">
        <v>11.96559329724054</v>
      </c>
      <c r="AD1869">
        <v>11.8146966850432</v>
      </c>
      <c r="AE1869">
        <v>70.278237039819729</v>
      </c>
    </row>
    <row r="1870" spans="1:31" x14ac:dyDescent="0.25">
      <c r="A1870" t="str">
        <v>4/08/15</v>
      </c>
      <c r="B1870">
        <v>26.6</v>
      </c>
      <c r="C1870">
        <v>26.7</v>
      </c>
      <c r="D1870" s="1">
        <v>25.9</v>
      </c>
      <c r="E1870">
        <v>26.65</v>
      </c>
      <c r="F1870">
        <v>26.65</v>
      </c>
      <c r="G1870">
        <v>0.9894411354874405</v>
      </c>
      <c r="H1870">
        <v>25.65</v>
      </c>
      <c r="I1870">
        <v>25.175000000000001</v>
      </c>
      <c r="J1870">
        <v>25.013334</v>
      </c>
      <c r="K1870">
        <v>24.8125</v>
      </c>
      <c r="L1870">
        <v>24.807691999999999</v>
      </c>
      <c r="M1870">
        <v>81.273505999999998</v>
      </c>
      <c r="N1870" s="1">
        <f>-100*(_xll.FDS($A$1,"P_PRICE_HIGH("&amp;A1870&amp;","&amp;A1870&amp;"-14D,,,,""PRICE"",""INTRA"")") - B1870)/(_xll.FDS($A$1,"P_PRICE_HIGH("&amp;A1870&amp;","&amp;A1870&amp;"-14D,,,,""PRICE"",""INTRA"")") - _xll.FDS($A$1,"P_PRICE_LOW("&amp;A1870&amp;","&amp;A1870&amp;"-14D,,,,""PRICE"",""INTRA"")"))</f>
        <v>-1033.8055323376807</v>
      </c>
      <c r="O1870">
        <v>-537</v>
      </c>
      <c r="P1870">
        <v>1.391600087412179</v>
      </c>
      <c r="Q1870">
        <v>1.3435946518271731</v>
      </c>
      <c r="R1870">
        <v>9.9761646907004522</v>
      </c>
      <c r="S1870">
        <v>10.20452756671907</v>
      </c>
      <c r="T1870">
        <v>16.5714318547546</v>
      </c>
      <c r="U1870">
        <v>17.373810941041011</v>
      </c>
      <c r="V1870">
        <v>3.493446904774121</v>
      </c>
      <c r="W1870">
        <v>3.1928839884400988</v>
      </c>
      <c r="X1870">
        <v>99.435234853125593</v>
      </c>
      <c r="Y1870">
        <v>39.609841317042601</v>
      </c>
      <c r="Z1870">
        <v>-1.799151860816677</v>
      </c>
      <c r="AA1870">
        <v>-1.5357710923598511</v>
      </c>
      <c r="AB1870">
        <v>10.355711770394469</v>
      </c>
      <c r="AC1870">
        <v>12.425223234805889</v>
      </c>
      <c r="AD1870">
        <v>11.955492751823559</v>
      </c>
      <c r="AE1870">
        <v>70.262483318876619</v>
      </c>
    </row>
    <row r="1871" spans="1:31" x14ac:dyDescent="0.25">
      <c r="A1871" t="str">
        <v>4/09/15</v>
      </c>
      <c r="B1871">
        <v>27.3</v>
      </c>
      <c r="C1871">
        <v>28.35</v>
      </c>
      <c r="D1871" s="1">
        <v>27.1</v>
      </c>
      <c r="E1871">
        <v>27.35</v>
      </c>
      <c r="F1871">
        <v>27.35</v>
      </c>
      <c r="G1871">
        <v>1.0908635266154061</v>
      </c>
      <c r="H1871">
        <v>26.06</v>
      </c>
      <c r="I1871">
        <v>25.383333</v>
      </c>
      <c r="J1871">
        <v>25.213332999999999</v>
      </c>
      <c r="K1871">
        <v>24.954999999999998</v>
      </c>
      <c r="L1871">
        <v>24.892306999999999</v>
      </c>
      <c r="M1871">
        <v>85.277016000000003</v>
      </c>
      <c r="N1871" s="1">
        <f>-100*(_xll.FDS($A$1,"P_PRICE_HIGH("&amp;A1871&amp;","&amp;A1871&amp;"-14D,,,,""PRICE"",""INTRA"")") - B1871)/(_xll.FDS($A$1,"P_PRICE_HIGH("&amp;A1871&amp;","&amp;A1871&amp;"-14D,,,,""PRICE"",""INTRA"")") - _xll.FDS($A$1,"P_PRICE_LOW("&amp;A1871&amp;","&amp;A1871&amp;"-14D,,,,""PRICE"",""INTRA"")"))</f>
        <v>-680.39313249867689</v>
      </c>
      <c r="O1871">
        <v>-492</v>
      </c>
      <c r="P1871">
        <v>1.401147379368251</v>
      </c>
      <c r="Q1871">
        <v>1.3782142633108081</v>
      </c>
      <c r="R1871">
        <v>10.071284625092479</v>
      </c>
      <c r="S1871">
        <v>10.533750452434401</v>
      </c>
      <c r="T1871">
        <v>16.69382791053199</v>
      </c>
      <c r="U1871">
        <v>17.770422035040369</v>
      </c>
      <c r="V1871">
        <v>3.4707339047142201</v>
      </c>
      <c r="W1871">
        <v>3.1131162194201689</v>
      </c>
      <c r="X1871">
        <v>98.708657110374958</v>
      </c>
      <c r="Y1871">
        <v>39.655399566146102</v>
      </c>
      <c r="Z1871">
        <v>-1.837341496366667</v>
      </c>
      <c r="AA1871">
        <v>-2.2494509612763149</v>
      </c>
      <c r="AB1871">
        <v>10.43944841421488</v>
      </c>
      <c r="AC1871">
        <v>12.758513996810921</v>
      </c>
      <c r="AD1871">
        <v>12.05280640911972</v>
      </c>
      <c r="AE1871">
        <v>69.762894070561572</v>
      </c>
    </row>
    <row r="1872" spans="1:31" x14ac:dyDescent="0.25">
      <c r="A1872" t="str">
        <v>4/10/15</v>
      </c>
      <c r="B1872">
        <v>27.65</v>
      </c>
      <c r="C1872">
        <v>27.9</v>
      </c>
      <c r="D1872" s="1">
        <v>27.25</v>
      </c>
      <c r="E1872">
        <v>27.7</v>
      </c>
      <c r="F1872">
        <v>27.7</v>
      </c>
      <c r="G1872">
        <v>1.052020877400903</v>
      </c>
      <c r="H1872">
        <v>26.53</v>
      </c>
      <c r="I1872">
        <v>25.625</v>
      </c>
      <c r="J1872">
        <v>25.436665999999999</v>
      </c>
      <c r="K1872">
        <v>25.125</v>
      </c>
      <c r="L1872">
        <v>24.990385</v>
      </c>
      <c r="M1872">
        <v>86.796906000000007</v>
      </c>
      <c r="N1872" s="1">
        <f>-100*(_xll.FDS($A$1,"P_PRICE_HIGH("&amp;A1872&amp;","&amp;A1872&amp;"-14D,,,,""PRICE"",""INTRA"")") - B1872)/(_xll.FDS($A$1,"P_PRICE_HIGH("&amp;A1872&amp;","&amp;A1872&amp;"-14D,,,,""PRICE"",""INTRA"")") - _xll.FDS($A$1,"P_PRICE_LOW("&amp;A1872&amp;","&amp;A1872&amp;"-14D,,,,""PRICE"",""INTRA"")"))</f>
        <v>-700.16917500828345</v>
      </c>
      <c r="O1872">
        <v>-463</v>
      </c>
      <c r="P1872">
        <v>1.4061018229259741</v>
      </c>
      <c r="Q1872">
        <v>1.395459648528143</v>
      </c>
      <c r="R1872">
        <v>10.10235510030825</v>
      </c>
      <c r="S1872">
        <v>10.64432465483616</v>
      </c>
      <c r="T1872">
        <v>16.75346484527871</v>
      </c>
      <c r="U1872">
        <v>17.925414990500489</v>
      </c>
      <c r="V1872">
        <v>3.4568630098889228</v>
      </c>
      <c r="W1872">
        <v>3.0693142316007389</v>
      </c>
      <c r="X1872">
        <v>89.258623810980922</v>
      </c>
      <c r="Y1872">
        <v>39.640843585642664</v>
      </c>
      <c r="Z1872">
        <v>-1.612142393778623</v>
      </c>
      <c r="AA1872">
        <v>-2.4237759925466671</v>
      </c>
      <c r="AB1872">
        <v>10.352897176443779</v>
      </c>
      <c r="AC1872">
        <v>12.93618270546725</v>
      </c>
      <c r="AD1872">
        <v>12.106919200857879</v>
      </c>
      <c r="AE1872">
        <v>69.741236530207502</v>
      </c>
    </row>
    <row r="1873" spans="1:31" x14ac:dyDescent="0.25">
      <c r="A1873" t="str">
        <v>4/13/15</v>
      </c>
      <c r="B1873">
        <v>28.4</v>
      </c>
      <c r="C1873">
        <v>28.45</v>
      </c>
      <c r="D1873" s="1">
        <v>27.65</v>
      </c>
      <c r="E1873">
        <v>28.45</v>
      </c>
      <c r="F1873">
        <v>28.45</v>
      </c>
      <c r="G1873">
        <v>1.083193828712713</v>
      </c>
      <c r="H1873">
        <v>27.12</v>
      </c>
      <c r="I1873">
        <v>25.920833999999999</v>
      </c>
      <c r="J1873">
        <v>25.696667000000001</v>
      </c>
      <c r="K1873">
        <v>25.342500000000001</v>
      </c>
      <c r="L1873">
        <v>25.123076999999999</v>
      </c>
      <c r="M1873">
        <v>89.337119999999999</v>
      </c>
      <c r="N1873" s="1">
        <f>-100*(_xll.FDS($A$1,"P_PRICE_HIGH("&amp;A1873&amp;","&amp;A1873&amp;"-14D,,,,""PRICE"",""INTRA"")") - B1873)/(_xll.FDS($A$1,"P_PRICE_HIGH("&amp;A1873&amp;","&amp;A1873&amp;"-14D,,,,""PRICE"",""INTRA"")") - _xll.FDS($A$1,"P_PRICE_LOW("&amp;A1873&amp;","&amp;A1873&amp;"-14D,,,,""PRICE"",""INTRA"")"))</f>
        <v>-740.22394214299334</v>
      </c>
      <c r="O1873">
        <v>-448</v>
      </c>
      <c r="P1873">
        <v>1.418015389861589</v>
      </c>
      <c r="Q1873">
        <v>1.435182218287663</v>
      </c>
      <c r="R1873">
        <v>10.189495461834079</v>
      </c>
      <c r="S1873">
        <v>10.890109195506209</v>
      </c>
      <c r="T1873">
        <v>16.863977218706289</v>
      </c>
      <c r="U1873">
        <v>18.209711049419571</v>
      </c>
      <c r="V1873">
        <v>3.4286789728723388</v>
      </c>
      <c r="W1873">
        <v>2.9878589990231652</v>
      </c>
      <c r="X1873">
        <v>86.668220483075117</v>
      </c>
      <c r="Y1873">
        <v>39.720836387337528</v>
      </c>
      <c r="Z1873">
        <v>-1.786554839823101</v>
      </c>
      <c r="AA1873">
        <v>-3.1885331069950902</v>
      </c>
      <c r="AB1873">
        <v>10.47342458120897</v>
      </c>
      <c r="AC1873">
        <v>13.316264832404769</v>
      </c>
      <c r="AD1873">
        <v>12.234417499322319</v>
      </c>
      <c r="AE1873">
        <v>69.756937429342003</v>
      </c>
    </row>
    <row r="1874" spans="1:31" x14ac:dyDescent="0.25">
      <c r="A1874" t="str">
        <v>4/14/15</v>
      </c>
      <c r="B1874">
        <v>28</v>
      </c>
      <c r="C1874">
        <v>28.3</v>
      </c>
      <c r="D1874" s="1">
        <v>27.9</v>
      </c>
      <c r="E1874">
        <v>28</v>
      </c>
      <c r="F1874">
        <v>28</v>
      </c>
      <c r="G1874">
        <v>1.1923608927600551</v>
      </c>
      <c r="H1874">
        <v>27.59</v>
      </c>
      <c r="I1874">
        <v>26.191668</v>
      </c>
      <c r="J1874">
        <v>25.91</v>
      </c>
      <c r="K1874">
        <v>25.535</v>
      </c>
      <c r="L1874">
        <v>25.251923000000001</v>
      </c>
      <c r="M1874">
        <v>80.447365000000005</v>
      </c>
      <c r="N1874" s="1">
        <f>-100*(_xll.FDS($A$1,"P_PRICE_HIGH("&amp;A1874&amp;","&amp;A1874&amp;"-14D,,,,""PRICE"",""INTRA"")") - B1874)/(_xll.FDS($A$1,"P_PRICE_HIGH("&amp;A1874&amp;","&amp;A1874&amp;"-14D,,,,""PRICE"",""INTRA"")") - _xll.FDS($A$1,"P_PRICE_LOW("&amp;A1874&amp;","&amp;A1874&amp;"-14D,,,,""PRICE"",""INTRA"")"))</f>
        <v>-749.36807768777749</v>
      </c>
      <c r="O1874">
        <v>-472</v>
      </c>
      <c r="P1874">
        <v>1.41068929936336</v>
      </c>
      <c r="Q1874">
        <v>1.40937397973726</v>
      </c>
      <c r="R1874">
        <v>10.12038248480631</v>
      </c>
      <c r="S1874">
        <v>10.638127560009361</v>
      </c>
      <c r="T1874">
        <v>16.761857807904921</v>
      </c>
      <c r="U1874">
        <v>17.832728205227308</v>
      </c>
      <c r="V1874">
        <v>3.4403183973133009</v>
      </c>
      <c r="W1874">
        <v>3.0392470455347769</v>
      </c>
      <c r="X1874">
        <v>10.50992485545521</v>
      </c>
      <c r="Y1874">
        <v>39.676360830876988</v>
      </c>
      <c r="Z1874">
        <v>-1.5720994764296541</v>
      </c>
      <c r="AA1874">
        <v>-3.0100351677733732</v>
      </c>
      <c r="AB1874">
        <v>10.409490834478881</v>
      </c>
      <c r="AC1874">
        <v>13.07698528359475</v>
      </c>
      <c r="AD1874">
        <v>12.170325688010561</v>
      </c>
      <c r="AE1874">
        <v>69.827656157439577</v>
      </c>
    </row>
    <row r="1875" spans="1:31" x14ac:dyDescent="0.25">
      <c r="A1875" t="str">
        <v>4/15/15</v>
      </c>
      <c r="B1875">
        <v>28.05</v>
      </c>
      <c r="C1875">
        <v>28.2</v>
      </c>
      <c r="D1875" s="1">
        <v>27.8</v>
      </c>
      <c r="E1875">
        <v>28.05</v>
      </c>
      <c r="F1875">
        <v>28.05</v>
      </c>
      <c r="G1875">
        <v>1.1871928543585319</v>
      </c>
      <c r="H1875">
        <v>27.88</v>
      </c>
      <c r="I1875">
        <v>26.45</v>
      </c>
      <c r="J1875">
        <v>26.13</v>
      </c>
      <c r="K1875">
        <v>25.73</v>
      </c>
      <c r="L1875">
        <v>25.390384999999998</v>
      </c>
      <c r="M1875">
        <v>80.705820000000003</v>
      </c>
      <c r="N1875" s="1">
        <f>-100*(_xll.FDS($A$1,"P_PRICE_HIGH("&amp;A1875&amp;","&amp;A1875&amp;"-14D,,,,""PRICE"",""INTRA"")") - B1875)/(_xll.FDS($A$1,"P_PRICE_HIGH("&amp;A1875&amp;","&amp;A1875&amp;"-14D,,,,""PRICE"",""INTRA"")") - _xll.FDS($A$1,"P_PRICE_LOW("&amp;A1875&amp;","&amp;A1875&amp;"-14D,,,,""PRICE"",""INTRA"")"))</f>
        <v>-749.36673971972277</v>
      </c>
      <c r="O1875">
        <v>-477</v>
      </c>
      <c r="P1875">
        <v>1.4117149561793829</v>
      </c>
      <c r="Q1875">
        <v>1.4121691661831921</v>
      </c>
      <c r="R1875">
        <v>10.103950250898221</v>
      </c>
      <c r="S1875">
        <v>10.560179660613681</v>
      </c>
      <c r="T1875">
        <v>16.72860740517671</v>
      </c>
      <c r="U1875">
        <v>17.672027973844521</v>
      </c>
      <c r="V1875">
        <v>3.4367186857981991</v>
      </c>
      <c r="W1875">
        <v>3.0343141826796551</v>
      </c>
      <c r="X1875">
        <v>86.562772355615323</v>
      </c>
      <c r="Y1875">
        <v>39.692132949844748</v>
      </c>
      <c r="Z1875">
        <v>-1.5324929250821631</v>
      </c>
      <c r="AA1875">
        <v>-3.4016108117906652</v>
      </c>
      <c r="AB1875">
        <v>10.48229801260157</v>
      </c>
      <c r="AC1875">
        <v>13.10392630053888</v>
      </c>
      <c r="AD1875">
        <v>12.184859127636029</v>
      </c>
      <c r="AE1875">
        <v>69.695152931256217</v>
      </c>
    </row>
    <row r="1876" spans="1:31" x14ac:dyDescent="0.25">
      <c r="A1876" t="str">
        <v>4/16/15</v>
      </c>
      <c r="B1876">
        <v>28.15</v>
      </c>
      <c r="C1876">
        <v>28.2</v>
      </c>
      <c r="D1876" s="1">
        <v>27.85</v>
      </c>
      <c r="E1876">
        <v>28.15</v>
      </c>
      <c r="F1876">
        <v>28.15</v>
      </c>
      <c r="G1876">
        <v>1.190158967155476</v>
      </c>
      <c r="H1876">
        <v>28.05</v>
      </c>
      <c r="I1876">
        <v>26.720832999999999</v>
      </c>
      <c r="J1876">
        <v>26.35</v>
      </c>
      <c r="K1876">
        <v>25.922499999999999</v>
      </c>
      <c r="L1876">
        <v>25.53077</v>
      </c>
      <c r="M1876">
        <v>81.239913999999999</v>
      </c>
      <c r="N1876" s="1">
        <f>-100*(_xll.FDS($A$1,"P_PRICE_HIGH("&amp;A1876&amp;","&amp;A1876&amp;"-14D,,,,""PRICE"",""INTRA"")") - B1876)/(_xll.FDS($A$1,"P_PRICE_HIGH("&amp;A1876&amp;","&amp;A1876&amp;"-14D,,,,""PRICE"",""INTRA"")") - _xll.FDS($A$1,"P_PRICE_LOW("&amp;A1876&amp;","&amp;A1876&amp;"-14D,,,,""PRICE"",""INTRA"")"))</f>
        <v>-749.36406378361346</v>
      </c>
      <c r="O1876">
        <v>-478</v>
      </c>
      <c r="P1876">
        <v>1.413743052267848</v>
      </c>
      <c r="Q1876">
        <v>1.418344980330851</v>
      </c>
      <c r="R1876">
        <v>10.131674443505981</v>
      </c>
      <c r="S1876">
        <v>10.63841612577567</v>
      </c>
      <c r="T1876">
        <v>16.77642687118399</v>
      </c>
      <c r="U1876">
        <v>17.79670795638874</v>
      </c>
      <c r="V1876">
        <v>3.431017019660179</v>
      </c>
      <c r="W1876">
        <v>3.020833619062961</v>
      </c>
      <c r="X1876">
        <v>55.14200332155189</v>
      </c>
      <c r="Y1876">
        <v>39.682785735091677</v>
      </c>
      <c r="Z1876">
        <v>-1.3536719894342559</v>
      </c>
      <c r="AA1876">
        <v>-2.9556924971114888</v>
      </c>
      <c r="AB1876">
        <v>10.440011402560989</v>
      </c>
      <c r="AC1876">
        <v>13.159181240700359</v>
      </c>
      <c r="AD1876">
        <v>12.206948581691689</v>
      </c>
      <c r="AE1876">
        <v>69.769552455278045</v>
      </c>
    </row>
    <row r="1877" spans="1:31" x14ac:dyDescent="0.25">
      <c r="A1877" t="str">
        <v>4/17/15</v>
      </c>
      <c r="B1877">
        <v>28.1</v>
      </c>
      <c r="C1877">
        <v>28.4</v>
      </c>
      <c r="D1877" s="1">
        <v>28</v>
      </c>
      <c r="E1877">
        <v>28.1</v>
      </c>
      <c r="F1877">
        <v>28.1</v>
      </c>
      <c r="G1877">
        <v>1.1965865004554741</v>
      </c>
      <c r="H1877">
        <v>28.14</v>
      </c>
      <c r="I1877">
        <v>26.991667</v>
      </c>
      <c r="J1877">
        <v>26.573333999999999</v>
      </c>
      <c r="K1877">
        <v>26.112500000000001</v>
      </c>
      <c r="L1877">
        <v>25.671154000000001</v>
      </c>
      <c r="M1877">
        <v>80.046769999999995</v>
      </c>
      <c r="N1877" s="1">
        <f>-100*(_xll.FDS($A$1,"P_PRICE_HIGH("&amp;A1877&amp;","&amp;A1877&amp;"-14D,,,,""PRICE"",""INTRA"")") - B1877)/(_xll.FDS($A$1,"P_PRICE_HIGH("&amp;A1877&amp;","&amp;A1877&amp;"-14D,,,,""PRICE"",""INTRA"")") - _xll.FDS($A$1,"P_PRICE_LOW("&amp;A1877&amp;","&amp;A1877&amp;"-14D,,,,""PRICE"",""INTRA"")"))</f>
        <v>-766.38077306214473</v>
      </c>
      <c r="O1877">
        <v>-492</v>
      </c>
      <c r="P1877">
        <v>1.41388718413581</v>
      </c>
      <c r="Q1877">
        <v>1.41768681361561</v>
      </c>
      <c r="R1877">
        <v>10.120542468446891</v>
      </c>
      <c r="S1877">
        <v>10.587768848495219</v>
      </c>
      <c r="T1877">
        <v>16.814558885656851</v>
      </c>
      <c r="U1877">
        <v>17.8964844937964</v>
      </c>
      <c r="V1877">
        <v>3.4313996078323732</v>
      </c>
      <c r="W1877">
        <v>3.0282885383682938</v>
      </c>
      <c r="X1877">
        <v>22.434982704412739</v>
      </c>
      <c r="Y1877">
        <v>39.729785012916118</v>
      </c>
      <c r="Z1877">
        <v>-1.148029328615074</v>
      </c>
      <c r="AA1877">
        <v>-2.3961757175984371</v>
      </c>
      <c r="AB1877">
        <v>10.11047782155997</v>
      </c>
      <c r="AC1877">
        <v>13.14145404066111</v>
      </c>
      <c r="AD1877">
        <v>12.20453641650753</v>
      </c>
      <c r="AE1877">
        <v>70.062942974627191</v>
      </c>
    </row>
    <row r="1878" spans="1:31" x14ac:dyDescent="0.25">
      <c r="A1878" t="str">
        <v>4/20/15</v>
      </c>
      <c r="B1878">
        <v>27.5</v>
      </c>
      <c r="C1878">
        <v>28.15</v>
      </c>
      <c r="D1878" s="1">
        <v>27.35</v>
      </c>
      <c r="E1878">
        <v>27.5</v>
      </c>
      <c r="F1878">
        <v>27.5</v>
      </c>
      <c r="G1878">
        <v>1.358688715178751</v>
      </c>
      <c r="H1878">
        <v>27.96</v>
      </c>
      <c r="I1878">
        <v>27.179167</v>
      </c>
      <c r="J1878">
        <v>26.743334000000001</v>
      </c>
      <c r="K1878">
        <v>26.262499999999999</v>
      </c>
      <c r="L1878">
        <v>25.796154000000001</v>
      </c>
      <c r="M1878">
        <v>67.277600000000007</v>
      </c>
      <c r="N1878" s="1">
        <f>-100*(_xll.FDS($A$1,"P_PRICE_HIGH("&amp;A1878&amp;","&amp;A1878&amp;"-14D,,,,""PRICE"",""INTRA"")") - B1878)/(_xll.FDS($A$1,"P_PRICE_HIGH("&amp;A1878&amp;","&amp;A1878&amp;"-14D,,,,""PRICE"",""INTRA"")") - _xll.FDS($A$1,"P_PRICE_LOW("&amp;A1878&amp;","&amp;A1878&amp;"-14D,,,,""PRICE"",""INTRA"")"))</f>
        <v>-771.0224331795207</v>
      </c>
      <c r="O1878">
        <v>-527</v>
      </c>
      <c r="P1878">
        <v>1.4045909985932019</v>
      </c>
      <c r="Q1878">
        <v>1.3855348243610739</v>
      </c>
      <c r="R1878">
        <v>10.06451000450893</v>
      </c>
      <c r="S1878">
        <v>10.361243161735491</v>
      </c>
      <c r="T1878">
        <v>16.741563246759139</v>
      </c>
      <c r="U1878">
        <v>17.546563670927931</v>
      </c>
      <c r="V1878">
        <v>3.446579900316959</v>
      </c>
      <c r="W1878">
        <v>3.1048481041829068</v>
      </c>
      <c r="X1878">
        <v>5.5319259582657914</v>
      </c>
      <c r="Y1878">
        <v>39.851375959331897</v>
      </c>
      <c r="Z1878">
        <v>-1.165077918427923</v>
      </c>
      <c r="AA1878">
        <v>-2.520160548846972</v>
      </c>
      <c r="AB1878">
        <v>10.095580889665859</v>
      </c>
      <c r="AC1878">
        <v>12.857961529538301</v>
      </c>
      <c r="AD1878">
        <v>12.134797428603401</v>
      </c>
      <c r="AE1878">
        <v>70.122204374551131</v>
      </c>
    </row>
    <row r="1879" spans="1:31" x14ac:dyDescent="0.25">
      <c r="A1879" t="str">
        <v>4/21/15</v>
      </c>
      <c r="B1879">
        <v>28.3</v>
      </c>
      <c r="C1879">
        <v>28.35</v>
      </c>
      <c r="D1879" s="1">
        <v>27.8</v>
      </c>
      <c r="E1879">
        <v>28.3</v>
      </c>
      <c r="F1879">
        <v>28.3</v>
      </c>
      <c r="G1879">
        <v>1.4468420915001341</v>
      </c>
      <c r="H1879">
        <v>28.02</v>
      </c>
      <c r="I1879">
        <v>27.429167</v>
      </c>
      <c r="J1879">
        <v>26.97</v>
      </c>
      <c r="K1879">
        <v>26.4375</v>
      </c>
      <c r="L1879">
        <v>25.959616</v>
      </c>
      <c r="M1879">
        <v>73.376000000000005</v>
      </c>
      <c r="N1879" s="1">
        <f>-100*(_xll.FDS($A$1,"P_PRICE_HIGH("&amp;A1879&amp;","&amp;A1879&amp;"-14D,,,,""PRICE"",""INTRA"")") - B1879)/(_xll.FDS($A$1,"P_PRICE_HIGH("&amp;A1879&amp;","&amp;A1879&amp;"-14D,,,,""PRICE"",""INTRA"")") - _xll.FDS($A$1,"P_PRICE_LOW("&amp;A1879&amp;","&amp;A1879&amp;"-14D,,,,""PRICE"",""INTRA"")"))</f>
        <v>-775.40461139308195</v>
      </c>
      <c r="O1879">
        <v>-485</v>
      </c>
      <c r="P1879">
        <v>1.4165868806827659</v>
      </c>
      <c r="Q1879">
        <v>1.4237453309518691</v>
      </c>
      <c r="R1879">
        <v>10.16516090315398</v>
      </c>
      <c r="S1879">
        <v>10.68301898689961</v>
      </c>
      <c r="T1879">
        <v>16.909563014450949</v>
      </c>
      <c r="U1879">
        <v>18.05438850102303</v>
      </c>
      <c r="V1879">
        <v>3.420237101095843</v>
      </c>
      <c r="W1879">
        <v>3.0216833695660412</v>
      </c>
      <c r="X1879">
        <v>96.865885111131718</v>
      </c>
      <c r="Y1879">
        <v>39.85298335551628</v>
      </c>
      <c r="Z1879">
        <v>-1.130596588144914</v>
      </c>
      <c r="AA1879">
        <v>-3.0864849762652988</v>
      </c>
      <c r="AB1879">
        <v>10.122658683901591</v>
      </c>
      <c r="AC1879">
        <v>13.212412661938821</v>
      </c>
      <c r="AD1879">
        <v>12.25127863204478</v>
      </c>
      <c r="AE1879">
        <v>70.135786346113861</v>
      </c>
    </row>
    <row r="1880" spans="1:31" x14ac:dyDescent="0.25">
      <c r="A1880" t="str">
        <v>4/22/15</v>
      </c>
      <c r="B1880">
        <v>28.35</v>
      </c>
      <c r="C1880">
        <v>28.5</v>
      </c>
      <c r="D1880" s="1">
        <v>28.15</v>
      </c>
      <c r="E1880">
        <v>28.35</v>
      </c>
      <c r="F1880">
        <v>28.35</v>
      </c>
      <c r="G1880">
        <v>1.4374225823269551</v>
      </c>
      <c r="H1880">
        <v>28.08</v>
      </c>
      <c r="I1880">
        <v>27.670833999999999</v>
      </c>
      <c r="J1880">
        <v>27.203333000000001</v>
      </c>
      <c r="K1880">
        <v>26.6175</v>
      </c>
      <c r="L1880">
        <v>26.121155000000002</v>
      </c>
      <c r="M1880">
        <v>73.705826000000002</v>
      </c>
      <c r="N1880" s="1">
        <f>-100*(_xll.FDS($A$1,"P_PRICE_HIGH("&amp;A1880&amp;","&amp;A1880&amp;"-14D,,,,""PRICE"",""INTRA"")") - B1880)/(_xll.FDS($A$1,"P_PRICE_HIGH("&amp;A1880&amp;","&amp;A1880&amp;"-14D,,,,""PRICE"",""INTRA"")") - _xll.FDS($A$1,"P_PRICE_LOW("&amp;A1880&amp;","&amp;A1880&amp;"-14D,,,,""PRICE"",""INTRA"")"))</f>
        <v>-843.23249893166928</v>
      </c>
      <c r="O1880">
        <v>-479</v>
      </c>
      <c r="P1880">
        <v>1.4177088985200981</v>
      </c>
      <c r="Q1880">
        <v>1.4266740781043701</v>
      </c>
      <c r="R1880">
        <v>10.190383609156839</v>
      </c>
      <c r="S1880">
        <v>10.745003348772279</v>
      </c>
      <c r="T1880">
        <v>16.948554680208819</v>
      </c>
      <c r="U1880">
        <v>18.149891223928719</v>
      </c>
      <c r="V1880">
        <v>3.4162510034308031</v>
      </c>
      <c r="W1880">
        <v>3.015396013196503</v>
      </c>
      <c r="X1880">
        <v>55.948156148793977</v>
      </c>
      <c r="Y1880">
        <v>39.883428061341213</v>
      </c>
      <c r="Z1880">
        <v>-1.16081722490553</v>
      </c>
      <c r="AA1880">
        <v>-2.822600468475212</v>
      </c>
      <c r="AB1880">
        <v>10.354130292506481</v>
      </c>
      <c r="AC1880">
        <v>13.250700181061131</v>
      </c>
      <c r="AD1880">
        <v>12.272246787712421</v>
      </c>
      <c r="AE1880">
        <v>70.319128445670316</v>
      </c>
    </row>
    <row r="1881" spans="1:31" x14ac:dyDescent="0.25">
      <c r="A1881" t="str">
        <v>4/23/15</v>
      </c>
      <c r="B1881">
        <v>28.2</v>
      </c>
      <c r="C1881">
        <v>28.6</v>
      </c>
      <c r="D1881" s="1">
        <v>28.2</v>
      </c>
      <c r="E1881">
        <v>28.25</v>
      </c>
      <c r="F1881">
        <v>28.25</v>
      </c>
      <c r="G1881">
        <v>1.4618078346016941</v>
      </c>
      <c r="H1881">
        <v>28.09</v>
      </c>
      <c r="I1881">
        <v>27.883333</v>
      </c>
      <c r="J1881">
        <v>27.4</v>
      </c>
      <c r="K1881">
        <v>26.785</v>
      </c>
      <c r="L1881">
        <v>26.276921999999999</v>
      </c>
      <c r="M1881">
        <v>70.869315999999998</v>
      </c>
      <c r="N1881" s="1">
        <f>-100*(_xll.FDS($A$1,"P_PRICE_HIGH("&amp;A1881&amp;","&amp;A1881&amp;"-14D,,,,""PRICE"",""INTRA"")") - B1881)/(_xll.FDS($A$1,"P_PRICE_HIGH("&amp;A1881&amp;","&amp;A1881&amp;"-14D,,,,""PRICE"",""INTRA"")") - _xll.FDS($A$1,"P_PRICE_LOW("&amp;A1881&amp;","&amp;A1881&amp;"-14D,,,,""PRICE"",""INTRA"")"))</f>
        <v>-844.56799889729848</v>
      </c>
      <c r="O1881">
        <v>-488</v>
      </c>
      <c r="P1881">
        <v>1.415998084367047</v>
      </c>
      <c r="Q1881">
        <v>1.4206570185090399</v>
      </c>
      <c r="R1881">
        <v>10.184052032266861</v>
      </c>
      <c r="S1881">
        <v>10.701688135070579</v>
      </c>
      <c r="T1881">
        <v>16.925720936969739</v>
      </c>
      <c r="U1881">
        <v>18.050946070298</v>
      </c>
      <c r="V1881">
        <v>3.414867110366774</v>
      </c>
      <c r="W1881">
        <v>3.0192057230539908</v>
      </c>
      <c r="X1881">
        <v>23.19404904501318</v>
      </c>
      <c r="Y1881">
        <v>39.81182703903157</v>
      </c>
      <c r="Z1881">
        <v>-0.81583587471903851</v>
      </c>
      <c r="AA1881">
        <v>-2.6878835474107019</v>
      </c>
      <c r="AB1881">
        <v>10.40918971713816</v>
      </c>
      <c r="AC1881">
        <v>13.2108434740886</v>
      </c>
      <c r="AD1881">
        <v>12.26668372345301</v>
      </c>
      <c r="AE1881">
        <v>70.435884870726071</v>
      </c>
    </row>
    <row r="1882" spans="1:31" x14ac:dyDescent="0.25">
      <c r="A1882" t="str">
        <v>4/24/15</v>
      </c>
      <c r="B1882">
        <v>28.45</v>
      </c>
      <c r="C1882">
        <v>28.45</v>
      </c>
      <c r="D1882" s="1">
        <v>27.95</v>
      </c>
      <c r="E1882">
        <v>28.45</v>
      </c>
      <c r="F1882">
        <v>28.45</v>
      </c>
      <c r="G1882">
        <v>1.442008460571615</v>
      </c>
      <c r="H1882">
        <v>28.16</v>
      </c>
      <c r="I1882">
        <v>28.037500000000001</v>
      </c>
      <c r="J1882">
        <v>27.61</v>
      </c>
      <c r="K1882">
        <v>26.97</v>
      </c>
      <c r="L1882">
        <v>26.436539</v>
      </c>
      <c r="M1882">
        <v>72.751490000000004</v>
      </c>
      <c r="N1882" s="1">
        <f>-100*(_xll.FDS($A$1,"P_PRICE_HIGH("&amp;A1882&amp;","&amp;A1882&amp;"-14D,,,,""PRICE"",""INTRA"")") - B1882)/(_xll.FDS($A$1,"P_PRICE_HIGH("&amp;A1882&amp;","&amp;A1882&amp;"-14D,,,,""PRICE"",""INTRA"")") - _xll.FDS($A$1,"P_PRICE_LOW("&amp;A1882&amp;","&amp;A1882&amp;"-14D,,,,""PRICE"",""INTRA"")"))</f>
        <v>-857.33866257847853</v>
      </c>
      <c r="O1882">
        <v>-467</v>
      </c>
      <c r="P1882">
        <v>1.4206821590462919</v>
      </c>
      <c r="Q1882">
        <v>1.4345588815200669</v>
      </c>
      <c r="R1882">
        <v>10.21906919801706</v>
      </c>
      <c r="S1882">
        <v>10.79783608706245</v>
      </c>
      <c r="T1882">
        <v>16.981265808620421</v>
      </c>
      <c r="U1882">
        <v>18.20022068775577</v>
      </c>
      <c r="V1882">
        <v>3.40760701405042</v>
      </c>
      <c r="W1882">
        <v>3.0005969094184288</v>
      </c>
      <c r="X1882">
        <v>32.209417286724523</v>
      </c>
      <c r="Y1882">
        <v>39.778050968221343</v>
      </c>
      <c r="Z1882">
        <v>-0.80722497945948479</v>
      </c>
      <c r="AA1882">
        <v>-2.87767421887412</v>
      </c>
      <c r="AB1882">
        <v>10.138746202049211</v>
      </c>
      <c r="AC1882">
        <v>13.280531191731709</v>
      </c>
      <c r="AD1882">
        <v>12.292506986624421</v>
      </c>
      <c r="AE1882">
        <v>70.53481337043101</v>
      </c>
    </row>
    <row r="1883" spans="1:31" x14ac:dyDescent="0.25">
      <c r="A1883" t="str">
        <v>4/27/15</v>
      </c>
      <c r="B1883">
        <v>28.9</v>
      </c>
      <c r="C1883">
        <v>29.05</v>
      </c>
      <c r="D1883" s="1">
        <v>28.6</v>
      </c>
      <c r="E1883">
        <v>28.9</v>
      </c>
      <c r="F1883">
        <v>28.9</v>
      </c>
      <c r="G1883">
        <v>1.455101725541976</v>
      </c>
      <c r="H1883">
        <v>28.44</v>
      </c>
      <c r="I1883">
        <v>28.170833999999999</v>
      </c>
      <c r="J1883">
        <v>27.84</v>
      </c>
      <c r="K1883">
        <v>27.1675</v>
      </c>
      <c r="L1883">
        <v>26.613461999999998</v>
      </c>
      <c r="M1883">
        <v>75.784409999999994</v>
      </c>
      <c r="N1883" s="1">
        <f>-100*(_xll.FDS($A$1,"P_PRICE_HIGH("&amp;A1883&amp;","&amp;A1883&amp;"-14D,,,,""PRICE"",""INTRA"")") - B1883)/(_xll.FDS($A$1,"P_PRICE_HIGH("&amp;A1883&amp;","&amp;A1883&amp;"-14D,,,,""PRICE"",""INTRA"")") - _xll.FDS($A$1,"P_PRICE_LOW("&amp;A1883&amp;","&amp;A1883&amp;"-14D,,,,""PRICE"",""INTRA"")"))</f>
        <v>-831.20010477451638</v>
      </c>
      <c r="O1883">
        <v>-437</v>
      </c>
      <c r="P1883">
        <v>1.4282437709820179</v>
      </c>
      <c r="Q1883">
        <v>1.4553334076694451</v>
      </c>
      <c r="R1883">
        <v>10.297494698362691</v>
      </c>
      <c r="S1883">
        <v>10.98150870728673</v>
      </c>
      <c r="T1883">
        <v>17.107722081607509</v>
      </c>
      <c r="U1883">
        <v>18.479424471273131</v>
      </c>
      <c r="V1883">
        <v>3.3875094388415672</v>
      </c>
      <c r="W1883">
        <v>2.9552803354153201</v>
      </c>
      <c r="X1883">
        <v>94.463942858653922</v>
      </c>
      <c r="Y1883">
        <v>39.788699341696507</v>
      </c>
      <c r="Z1883">
        <v>-0.24054681941258521</v>
      </c>
      <c r="AA1883">
        <v>-2.5934155003906998</v>
      </c>
      <c r="AB1883">
        <v>10.101557411859689</v>
      </c>
      <c r="AC1883">
        <v>13.487542237533599</v>
      </c>
      <c r="AD1883">
        <v>12.38035531351548</v>
      </c>
      <c r="AE1883">
        <v>70.760691835208277</v>
      </c>
    </row>
    <row r="1884" spans="1:31" x14ac:dyDescent="0.25">
      <c r="A1884" t="str">
        <v>4/28/15</v>
      </c>
      <c r="B1884">
        <v>28.9</v>
      </c>
      <c r="C1884">
        <v>28.95</v>
      </c>
      <c r="D1884" s="1">
        <v>28.65</v>
      </c>
      <c r="E1884">
        <v>28.9</v>
      </c>
      <c r="F1884">
        <v>28.9</v>
      </c>
      <c r="G1884">
        <v>1.448992902507422</v>
      </c>
      <c r="H1884">
        <v>28.56</v>
      </c>
      <c r="I1884">
        <v>28.274999999999999</v>
      </c>
      <c r="J1884">
        <v>28.056667000000001</v>
      </c>
      <c r="K1884">
        <v>27.3675</v>
      </c>
      <c r="L1884">
        <v>26.782692000000001</v>
      </c>
      <c r="M1884">
        <v>75.784409999999994</v>
      </c>
      <c r="N1884" s="1">
        <f>-100*(_xll.FDS($A$1,"P_PRICE_HIGH("&amp;A1884&amp;","&amp;A1884&amp;"-14D,,,,""PRICE"",""INTRA"")") - B1884)/(_xll.FDS($A$1,"P_PRICE_HIGH("&amp;A1884&amp;","&amp;A1884&amp;"-14D,,,,""PRICE"",""INTRA"")") - _xll.FDS($A$1,"P_PRICE_LOW("&amp;A1884&amp;","&amp;A1884&amp;"-14D,,,,""PRICE"",""INTRA"")"))</f>
        <v>-968.62179835033658</v>
      </c>
      <c r="O1884">
        <v>-442</v>
      </c>
      <c r="P1884">
        <v>1.427903694259683</v>
      </c>
      <c r="Q1884">
        <v>1.4533505656023571</v>
      </c>
      <c r="R1884">
        <v>10.28537315582469</v>
      </c>
      <c r="S1884">
        <v>10.92148797506341</v>
      </c>
      <c r="T1884">
        <v>17.094517032296071</v>
      </c>
      <c r="U1884">
        <v>18.40978300545143</v>
      </c>
      <c r="V1884">
        <v>3.3865935456032328</v>
      </c>
      <c r="W1884">
        <v>2.9586008900095502</v>
      </c>
      <c r="X1884">
        <v>66.887791089669221</v>
      </c>
      <c r="Y1884">
        <v>39.778525007315302</v>
      </c>
      <c r="Z1884">
        <v>-0.18596899030155259</v>
      </c>
      <c r="AA1884">
        <v>-2.0395500935376791</v>
      </c>
      <c r="AB1884">
        <v>10.038479249075641</v>
      </c>
      <c r="AC1884">
        <v>13.46862865799724</v>
      </c>
      <c r="AD1884">
        <v>12.380551762459939</v>
      </c>
      <c r="AE1884">
        <v>71.162896556723538</v>
      </c>
    </row>
    <row r="1885" spans="1:31" x14ac:dyDescent="0.25">
      <c r="A1885" t="str">
        <v>4/29/15</v>
      </c>
      <c r="B1885">
        <v>28.65</v>
      </c>
      <c r="C1885">
        <v>28.7</v>
      </c>
      <c r="D1885" s="1">
        <v>28.4</v>
      </c>
      <c r="E1885">
        <v>28.65</v>
      </c>
      <c r="F1885">
        <v>28.65</v>
      </c>
      <c r="G1885">
        <v>1.4793142054924351</v>
      </c>
      <c r="H1885">
        <v>28.62</v>
      </c>
      <c r="I1885">
        <v>28.295833999999999</v>
      </c>
      <c r="J1885">
        <v>28.193332999999999</v>
      </c>
      <c r="K1885">
        <v>27.557500000000001</v>
      </c>
      <c r="L1885">
        <v>26.930769000000002</v>
      </c>
      <c r="M1885">
        <v>70.713149999999999</v>
      </c>
      <c r="N1885" s="1">
        <f>-100*(_xll.FDS($A$1,"P_PRICE_HIGH("&amp;A1885&amp;","&amp;A1885&amp;"-14D,,,,""PRICE"",""INTRA"")") - B1885)/(_xll.FDS($A$1,"P_PRICE_HIGH("&amp;A1885&amp;","&amp;A1885&amp;"-14D,,,,""PRICE"",""INTRA"")") - _xll.FDS($A$1,"P_PRICE_LOW("&amp;A1885&amp;","&amp;A1885&amp;"-14D,,,,""PRICE"",""INTRA"")"))</f>
        <v>-1538.5457013720909</v>
      </c>
      <c r="O1885">
        <v>-447</v>
      </c>
      <c r="P1885">
        <v>1.4271792367124869</v>
      </c>
      <c r="Q1885">
        <v>1.4499388120837751</v>
      </c>
      <c r="R1885">
        <v>10.27764103415308</v>
      </c>
      <c r="S1885">
        <v>10.88250074035906</v>
      </c>
      <c r="T1885">
        <v>17.074575212070311</v>
      </c>
      <c r="U1885">
        <v>18.307396103605772</v>
      </c>
      <c r="V1885">
        <v>3.378107380840548</v>
      </c>
      <c r="W1885">
        <v>2.9412898651255279</v>
      </c>
      <c r="X1885">
        <v>29.682498665880551</v>
      </c>
      <c r="Y1885">
        <v>39.42181339830482</v>
      </c>
      <c r="Z1885">
        <v>-0.41395983149610072</v>
      </c>
      <c r="AA1885">
        <v>-2.4147689037804119</v>
      </c>
      <c r="AB1885">
        <v>10.386577813785831</v>
      </c>
      <c r="AC1885">
        <v>13.427937879370139</v>
      </c>
      <c r="AD1885">
        <v>12.37845568718871</v>
      </c>
      <c r="AE1885">
        <v>70.849848496207329</v>
      </c>
    </row>
    <row r="1886" spans="1:31" x14ac:dyDescent="0.25">
      <c r="A1886" t="str">
        <v>4/30/15</v>
      </c>
      <c r="B1886">
        <v>28.35</v>
      </c>
      <c r="C1886">
        <v>28.6</v>
      </c>
      <c r="D1886" s="1">
        <v>28.2</v>
      </c>
      <c r="E1886">
        <v>28.4</v>
      </c>
      <c r="F1886">
        <v>28.4</v>
      </c>
      <c r="G1886">
        <v>1.5140792485291741</v>
      </c>
      <c r="H1886">
        <v>28.65</v>
      </c>
      <c r="I1886">
        <v>28.324999999999999</v>
      </c>
      <c r="J1886">
        <v>28.263334</v>
      </c>
      <c r="K1886">
        <v>27.712499999999999</v>
      </c>
      <c r="L1886">
        <v>27.069230999999998</v>
      </c>
      <c r="M1886">
        <v>65.084800000000001</v>
      </c>
      <c r="N1886" s="1">
        <f>-100*(_xll.FDS($A$1,"P_PRICE_HIGH("&amp;A1886&amp;","&amp;A1886&amp;"-14D,,,,""PRICE"",""INTRA"")") - B1886)/(_xll.FDS($A$1,"P_PRICE_HIGH("&amp;A1886&amp;","&amp;A1886&amp;"-14D,,,,""PRICE"",""INTRA"")") - _xll.FDS($A$1,"P_PRICE_LOW("&amp;A1886&amp;","&amp;A1886&amp;"-14D,,,,""PRICE"",""INTRA"")"))</f>
        <v>-1608.3259656374414</v>
      </c>
      <c r="O1886">
        <v>-462</v>
      </c>
      <c r="P1886">
        <v>1.4224674534320501</v>
      </c>
      <c r="Q1886">
        <v>1.4351200327696541</v>
      </c>
      <c r="R1886">
        <v>10.25623395051328</v>
      </c>
      <c r="S1886">
        <v>10.79455957450203</v>
      </c>
      <c r="T1886">
        <v>16.988286752784632</v>
      </c>
      <c r="U1886">
        <v>18.031380924034931</v>
      </c>
      <c r="V1886">
        <v>3.3851066172780002</v>
      </c>
      <c r="W1886">
        <v>2.9706908090300321</v>
      </c>
      <c r="X1886">
        <v>13.67408845074455</v>
      </c>
      <c r="Y1886">
        <v>39.420412963939718</v>
      </c>
      <c r="Z1886">
        <v>-0.49354642238359669</v>
      </c>
      <c r="AA1886">
        <v>-2.3014741499153129</v>
      </c>
      <c r="AB1886">
        <v>10.50199660734873</v>
      </c>
      <c r="AC1886">
        <v>13.29497852299316</v>
      </c>
      <c r="AD1886">
        <v>12.34200124325406</v>
      </c>
      <c r="AE1886">
        <v>70.650881749542251</v>
      </c>
    </row>
    <row r="1887" spans="1:31" x14ac:dyDescent="0.25">
      <c r="A1887" t="str">
        <v>5/04/15</v>
      </c>
      <c r="B1887">
        <v>28.4</v>
      </c>
      <c r="C1887">
        <v>28.65</v>
      </c>
      <c r="D1887" s="1">
        <v>28.25</v>
      </c>
      <c r="E1887">
        <v>28.4</v>
      </c>
      <c r="F1887">
        <v>28.4</v>
      </c>
      <c r="G1887">
        <v>1.514373403589677</v>
      </c>
      <c r="H1887">
        <v>28.64</v>
      </c>
      <c r="I1887">
        <v>28.354165999999999</v>
      </c>
      <c r="J1887">
        <v>28.313334000000001</v>
      </c>
      <c r="K1887">
        <v>27.8675</v>
      </c>
      <c r="L1887">
        <v>27.205769</v>
      </c>
      <c r="M1887">
        <v>65.576583999999997</v>
      </c>
      <c r="N1887" s="1">
        <f>-100*(_xll.FDS($A$1,"P_PRICE_HIGH("&amp;A1887&amp;","&amp;A1887&amp;"-14D,,,,""PRICE"",""INTRA"")") - B1887)/(_xll.FDS($A$1,"P_PRICE_HIGH("&amp;A1887&amp;","&amp;A1887&amp;"-14D,,,,""PRICE"",""INTRA"")") - _xll.FDS($A$1,"P_PRICE_LOW("&amp;A1887&amp;","&amp;A1887&amp;"-14D,,,,""PRICE"",""INTRA"")"))</f>
        <v>-1753.4993092862624</v>
      </c>
      <c r="O1887">
        <v>-441</v>
      </c>
      <c r="P1887">
        <v>1.4238755513315791</v>
      </c>
      <c r="Q1887">
        <v>1.435794656976769</v>
      </c>
      <c r="R1887">
        <v>10.288187987421381</v>
      </c>
      <c r="S1887">
        <v>10.83042177808106</v>
      </c>
      <c r="T1887">
        <v>17.046810526414831</v>
      </c>
      <c r="U1887">
        <v>18.0645752561134</v>
      </c>
      <c r="V1887">
        <v>3.3758627862390189</v>
      </c>
      <c r="W1887">
        <v>2.972574775350354</v>
      </c>
      <c r="X1887">
        <v>53.679491316535973</v>
      </c>
      <c r="Y1887">
        <v>39.405333083854003</v>
      </c>
      <c r="Z1887">
        <v>-0.1716375555061867</v>
      </c>
      <c r="AA1887">
        <v>-2.2410342505325369</v>
      </c>
      <c r="AB1887">
        <v>10.50334004809277</v>
      </c>
      <c r="AC1887">
        <v>13.28254347069328</v>
      </c>
      <c r="AD1887">
        <v>12.365231510874869</v>
      </c>
      <c r="AE1887">
        <v>70.586191711984995</v>
      </c>
    </row>
    <row r="1888" spans="1:31" x14ac:dyDescent="0.25">
      <c r="A1888" t="str">
        <v>5/05/15</v>
      </c>
      <c r="B1888">
        <v>28</v>
      </c>
      <c r="C1888">
        <v>28.55</v>
      </c>
      <c r="D1888" s="1">
        <v>27.8</v>
      </c>
      <c r="E1888">
        <v>28</v>
      </c>
      <c r="F1888">
        <v>28</v>
      </c>
      <c r="G1888">
        <v>1.5787513878018069</v>
      </c>
      <c r="H1888">
        <v>28.46</v>
      </c>
      <c r="I1888">
        <v>28.341667000000001</v>
      </c>
      <c r="J1888">
        <v>28.286667000000001</v>
      </c>
      <c r="K1888">
        <v>27.995000000000001</v>
      </c>
      <c r="L1888">
        <v>27.330769</v>
      </c>
      <c r="M1888">
        <v>58.480193999999997</v>
      </c>
      <c r="N1888" s="1">
        <f>-100*(_xll.FDS($A$1,"P_PRICE_HIGH("&amp;A1888&amp;","&amp;A1888&amp;"-14D,,,,""PRICE"",""INTRA"")") - B1888)/(_xll.FDS($A$1,"P_PRICE_HIGH("&amp;A1888&amp;","&amp;A1888&amp;"-14D,,,,""PRICE"",""INTRA"")") - _xll.FDS($A$1,"P_PRICE_LOW("&amp;A1888&amp;","&amp;A1888&amp;"-14D,,,,""PRICE"",""INTRA"")"))</f>
        <v>-1753.5238679969302</v>
      </c>
      <c r="O1888">
        <v>-475</v>
      </c>
      <c r="P1888">
        <v>1.4176421310953311</v>
      </c>
      <c r="Q1888">
        <v>1.416991881340693</v>
      </c>
      <c r="R1888">
        <v>10.259037022773629</v>
      </c>
      <c r="S1888">
        <v>10.733323294960609</v>
      </c>
      <c r="T1888">
        <v>16.998669376818551</v>
      </c>
      <c r="U1888">
        <v>17.900549968636049</v>
      </c>
      <c r="V1888">
        <v>3.3837673485312019</v>
      </c>
      <c r="W1888">
        <v>3.0031555168527269</v>
      </c>
      <c r="X1888">
        <v>4.8937298460526479</v>
      </c>
      <c r="Y1888">
        <v>39.469340340599977</v>
      </c>
      <c r="Z1888">
        <v>6.1169743127868083E-2</v>
      </c>
      <c r="AA1888">
        <v>-3.1395079375139008</v>
      </c>
      <c r="AB1888">
        <v>10.512283913784019</v>
      </c>
      <c r="AC1888">
        <v>13.168729955376049</v>
      </c>
      <c r="AD1888">
        <v>12.3319743122118</v>
      </c>
      <c r="AE1888">
        <v>70.428056512264931</v>
      </c>
    </row>
    <row r="1889" spans="1:31" x14ac:dyDescent="0.25">
      <c r="A1889" t="str">
        <v>5/06/15</v>
      </c>
      <c r="B1889">
        <v>27.9</v>
      </c>
      <c r="C1889">
        <v>28.35</v>
      </c>
      <c r="D1889" s="1">
        <v>27.8</v>
      </c>
      <c r="E1889">
        <v>27.9</v>
      </c>
      <c r="F1889">
        <v>27.9</v>
      </c>
      <c r="G1889">
        <v>1.5877158687582911</v>
      </c>
      <c r="H1889">
        <v>28.26</v>
      </c>
      <c r="I1889">
        <v>28.324999999999999</v>
      </c>
      <c r="J1889">
        <v>28.28</v>
      </c>
      <c r="K1889">
        <v>28.107500000000002</v>
      </c>
      <c r="L1889">
        <v>27.444230999999998</v>
      </c>
      <c r="M1889">
        <v>56.824615000000001</v>
      </c>
      <c r="N1889" s="1">
        <f>-100*(_xll.FDS($A$1,"P_PRICE_HIGH("&amp;A1889&amp;","&amp;A1889&amp;"-14D,,,,""PRICE"",""INTRA"")") - B1889)/(_xll.FDS($A$1,"P_PRICE_HIGH("&amp;A1889&amp;","&amp;A1889&amp;"-14D,,,,""PRICE"",""INTRA"")") - _xll.FDS($A$1,"P_PRICE_LOW("&amp;A1889&amp;","&amp;A1889&amp;"-14D,,,,""PRICE"",""INTRA"")"))</f>
        <v>-1753.5300076745971</v>
      </c>
      <c r="O1889">
        <v>-492</v>
      </c>
      <c r="P1889">
        <v>1.4142336089598679</v>
      </c>
      <c r="Q1889">
        <v>1.4066756384393491</v>
      </c>
      <c r="R1889">
        <v>10.228781748837561</v>
      </c>
      <c r="S1889">
        <v>10.635367749306919</v>
      </c>
      <c r="T1889">
        <v>16.947784217616292</v>
      </c>
      <c r="U1889">
        <v>17.726330004849309</v>
      </c>
      <c r="V1889">
        <v>3.3897493846934639</v>
      </c>
      <c r="W1889">
        <v>3.027532206988234</v>
      </c>
      <c r="X1889">
        <v>14.64592967738786</v>
      </c>
      <c r="Y1889">
        <v>39.517138162042031</v>
      </c>
      <c r="Z1889">
        <v>0.1004884143277802</v>
      </c>
      <c r="AA1889">
        <v>-2.9999231142539911</v>
      </c>
      <c r="AB1889">
        <v>10.615958549266979</v>
      </c>
      <c r="AC1889">
        <v>13.078823446968761</v>
      </c>
      <c r="AD1889">
        <v>12.307898189860159</v>
      </c>
      <c r="AE1889">
        <v>70.287167212723659</v>
      </c>
    </row>
    <row r="1890" spans="1:31" x14ac:dyDescent="0.25">
      <c r="A1890" t="str">
        <v>5/07/15</v>
      </c>
      <c r="B1890">
        <v>27.5</v>
      </c>
      <c r="C1890">
        <v>27.9</v>
      </c>
      <c r="D1890" s="1">
        <v>27.4</v>
      </c>
      <c r="E1890">
        <v>27.5</v>
      </c>
      <c r="F1890">
        <v>27.5</v>
      </c>
      <c r="G1890">
        <v>1.446168314537847</v>
      </c>
      <c r="H1890">
        <v>28.03</v>
      </c>
      <c r="I1890">
        <v>28.324999999999999</v>
      </c>
      <c r="J1890">
        <v>28.243334000000001</v>
      </c>
      <c r="K1890">
        <v>28.1525</v>
      </c>
      <c r="L1890">
        <v>27.544231</v>
      </c>
      <c r="M1890">
        <v>50.648032999999998</v>
      </c>
      <c r="N1890" s="1">
        <f>-100*(_xll.FDS($A$1,"P_PRICE_HIGH("&amp;A1890&amp;","&amp;A1890&amp;"-14D,,,,""PRICE"",""INTRA"")") - B1890)/(_xll.FDS($A$1,"P_PRICE_HIGH("&amp;A1890&amp;","&amp;A1890&amp;"-14D,,,,""PRICE"",""INTRA"")") - _xll.FDS($A$1,"P_PRICE_LOW("&amp;A1890&amp;","&amp;A1890&amp;"-14D,,,,""PRICE"",""INTRA"")"))</f>
        <v>-1753.5545663852647</v>
      </c>
      <c r="O1890">
        <v>-532</v>
      </c>
      <c r="P1890">
        <v>1.4085508258283761</v>
      </c>
      <c r="Q1890">
        <v>1.3907192660115211</v>
      </c>
      <c r="R1890">
        <v>10.1605849573286</v>
      </c>
      <c r="S1890">
        <v>10.43083021020945</v>
      </c>
      <c r="T1890">
        <v>16.839144373522739</v>
      </c>
      <c r="U1890">
        <v>17.397384414649249</v>
      </c>
      <c r="V1890">
        <v>3.3997754593572811</v>
      </c>
      <c r="W1890">
        <v>3.0640760747790239</v>
      </c>
      <c r="X1890">
        <v>5.0697973419026852</v>
      </c>
      <c r="Y1890">
        <v>39.501286172301462</v>
      </c>
      <c r="Z1890">
        <v>5.3052436556089558E-2</v>
      </c>
      <c r="AA1890">
        <v>-3.1801589750792831</v>
      </c>
      <c r="AB1890">
        <v>10.56665760650284</v>
      </c>
      <c r="AC1890">
        <v>12.91774576898327</v>
      </c>
      <c r="AD1890">
        <v>12.25562218438343</v>
      </c>
      <c r="AE1890">
        <v>70.165644818594245</v>
      </c>
    </row>
    <row r="1891" spans="1:31" x14ac:dyDescent="0.25">
      <c r="A1891" t="str">
        <v>5/08/15</v>
      </c>
      <c r="B1891">
        <v>27.8</v>
      </c>
      <c r="C1891">
        <v>27.9</v>
      </c>
      <c r="D1891" s="1">
        <v>27.6</v>
      </c>
      <c r="E1891">
        <v>27.85</v>
      </c>
      <c r="F1891">
        <v>27.85</v>
      </c>
      <c r="G1891">
        <v>1.34859715035896</v>
      </c>
      <c r="H1891">
        <v>27.92</v>
      </c>
      <c r="I1891">
        <v>28.283332999999999</v>
      </c>
      <c r="J1891">
        <v>28.22</v>
      </c>
      <c r="K1891">
        <v>28.177499999999998</v>
      </c>
      <c r="L1891">
        <v>27.657692000000001</v>
      </c>
      <c r="M1891">
        <v>54.631084000000001</v>
      </c>
      <c r="N1891" s="1">
        <f>-100*(_xll.FDS($A$1,"P_PRICE_HIGH("&amp;A1891&amp;","&amp;A1891&amp;"-14D,,,,""PRICE"",""INTRA"")") - B1891)/(_xll.FDS($A$1,"P_PRICE_HIGH("&amp;A1891&amp;","&amp;A1891&amp;"-14D,,,,""PRICE"",""INTRA"")") - _xll.FDS($A$1,"P_PRICE_LOW("&amp;A1891&amp;","&amp;A1891&amp;"-14D,,,,""PRICE"",""INTRA"")"))</f>
        <v>-1753.5361473522639</v>
      </c>
      <c r="O1891">
        <v>-514</v>
      </c>
      <c r="P1891">
        <v>1.412625280059119</v>
      </c>
      <c r="Q1891">
        <v>1.402324047158132</v>
      </c>
      <c r="R1891">
        <v>10.19226692225684</v>
      </c>
      <c r="S1891">
        <v>10.506513970159119</v>
      </c>
      <c r="T1891">
        <v>16.89115831191631</v>
      </c>
      <c r="U1891">
        <v>17.515645467779269</v>
      </c>
      <c r="V1891">
        <v>3.3892566135034552</v>
      </c>
      <c r="W1891">
        <v>3.042934761133679</v>
      </c>
      <c r="X1891">
        <v>80.531857566591512</v>
      </c>
      <c r="Y1891">
        <v>39.625380103765778</v>
      </c>
      <c r="Z1891">
        <v>5.6880317062359159E-2</v>
      </c>
      <c r="AA1891">
        <v>-3.2770345609695388</v>
      </c>
      <c r="AB1891">
        <v>10.70674002969446</v>
      </c>
      <c r="AC1891">
        <v>13.049792563942811</v>
      </c>
      <c r="AD1891">
        <v>12.31142018451976</v>
      </c>
      <c r="AE1891">
        <v>70.266435019439342</v>
      </c>
    </row>
    <row r="1892" spans="1:31" x14ac:dyDescent="0.25">
      <c r="A1892" t="str">
        <v>5/11/15</v>
      </c>
      <c r="B1892">
        <v>27.95</v>
      </c>
      <c r="C1892">
        <v>28.05</v>
      </c>
      <c r="D1892" s="1">
        <v>27.8</v>
      </c>
      <c r="E1892">
        <v>27.95</v>
      </c>
      <c r="F1892">
        <v>27.95</v>
      </c>
      <c r="G1892">
        <v>1.3244422541056551</v>
      </c>
      <c r="H1892">
        <v>27.83</v>
      </c>
      <c r="I1892">
        <v>28.25</v>
      </c>
      <c r="J1892">
        <v>28.21</v>
      </c>
      <c r="K1892">
        <v>28.192499999999999</v>
      </c>
      <c r="L1892">
        <v>27.761538000000002</v>
      </c>
      <c r="M1892">
        <v>56.520600000000002</v>
      </c>
      <c r="N1892" s="1">
        <f>-100*(_xll.FDS($A$1,"P_PRICE_HIGH("&amp;A1892&amp;","&amp;A1892&amp;"-14D,,,,""PRICE"",""INTRA"")") - B1892)/(_xll.FDS($A$1,"P_PRICE_HIGH("&amp;A1892&amp;","&amp;A1892&amp;"-14D,,,,""PRICE"",""INTRA"")") - _xll.FDS($A$1,"P_PRICE_LOW("&amp;A1892&amp;","&amp;A1892&amp;"-14D,,,,""PRICE"",""INTRA"")"))</f>
        <v>-1753.5269378357636</v>
      </c>
      <c r="O1892">
        <v>-508</v>
      </c>
      <c r="P1892">
        <v>1.4156813589663979</v>
      </c>
      <c r="Q1892">
        <v>1.4090653105333619</v>
      </c>
      <c r="R1892">
        <v>10.195695014719311</v>
      </c>
      <c r="S1892">
        <v>10.46952680983895</v>
      </c>
      <c r="T1892">
        <v>16.97265459526135</v>
      </c>
      <c r="U1892">
        <v>17.646289432986801</v>
      </c>
      <c r="V1892">
        <v>3.378045952736672</v>
      </c>
      <c r="W1892">
        <v>3.0299722099713402</v>
      </c>
      <c r="X1892">
        <v>65.948934593623008</v>
      </c>
      <c r="Y1892">
        <v>39.617886205859918</v>
      </c>
      <c r="Z1892">
        <v>0.2858594687282317</v>
      </c>
      <c r="AA1892">
        <v>-3.097290325550754</v>
      </c>
      <c r="AB1892">
        <v>10.899297441510409</v>
      </c>
      <c r="AC1892">
        <v>13.10411815210953</v>
      </c>
      <c r="AD1892">
        <v>12.353599745885971</v>
      </c>
      <c r="AE1892">
        <v>70.457066005239227</v>
      </c>
    </row>
    <row r="1893" spans="1:31" x14ac:dyDescent="0.25">
      <c r="A1893" t="str">
        <v>5/12/15</v>
      </c>
      <c r="B1893">
        <v>27.65</v>
      </c>
      <c r="C1893">
        <v>27.95</v>
      </c>
      <c r="D1893" s="1">
        <v>27.6</v>
      </c>
      <c r="E1893">
        <v>27.65</v>
      </c>
      <c r="F1893">
        <v>27.65</v>
      </c>
      <c r="G1893">
        <v>1.1927551794956091</v>
      </c>
      <c r="H1893">
        <v>27.76</v>
      </c>
      <c r="I1893">
        <v>28.204166000000001</v>
      </c>
      <c r="J1893">
        <v>28.22</v>
      </c>
      <c r="K1893">
        <v>28.155000000000001</v>
      </c>
      <c r="L1893">
        <v>27.851922999999999</v>
      </c>
      <c r="M1893">
        <v>51.867899999999999</v>
      </c>
      <c r="N1893" s="1">
        <f>-100*(_xll.FDS($A$1,"P_PRICE_HIGH("&amp;A1893&amp;","&amp;A1893&amp;"-14D,,,,""PRICE"",""INTRA"")") - B1893)/(_xll.FDS($A$1,"P_PRICE_HIGH("&amp;A1893&amp;","&amp;A1893&amp;"-14D,,,,""PRICE"",""INTRA"")") - _xll.FDS($A$1,"P_PRICE_LOW("&amp;A1893&amp;","&amp;A1893&amp;"-14D,,,,""PRICE"",""INTRA"")"))</f>
        <v>-2067.770264400102</v>
      </c>
      <c r="O1893">
        <v>-546</v>
      </c>
      <c r="P1893">
        <v>1.4099280722809939</v>
      </c>
      <c r="Q1893">
        <v>1.392991852406229</v>
      </c>
      <c r="R1893">
        <v>10.1558652421402</v>
      </c>
      <c r="S1893">
        <v>10.35273078503285</v>
      </c>
      <c r="T1893">
        <v>16.92927908384868</v>
      </c>
      <c r="U1893">
        <v>17.504804330989799</v>
      </c>
      <c r="V1893">
        <v>3.3890266319225169</v>
      </c>
      <c r="W1893">
        <v>3.067497666364376</v>
      </c>
      <c r="X1893">
        <v>2.7372303823240758</v>
      </c>
      <c r="Y1893">
        <v>39.659350028630229</v>
      </c>
      <c r="Z1893">
        <v>0.29990499971208978</v>
      </c>
      <c r="AA1893">
        <v>-2.833491196218052</v>
      </c>
      <c r="AB1893">
        <v>10.924058242673549</v>
      </c>
      <c r="AC1893">
        <v>12.957466243401861</v>
      </c>
      <c r="AD1893">
        <v>12.30560256910797</v>
      </c>
      <c r="AE1893">
        <v>70.654819384267157</v>
      </c>
    </row>
    <row r="1894" spans="1:31" x14ac:dyDescent="0.25">
      <c r="A1894" t="str">
        <v>5/13/15</v>
      </c>
      <c r="B1894">
        <v>27.5</v>
      </c>
      <c r="C1894">
        <v>27.8</v>
      </c>
      <c r="D1894" s="1">
        <v>27.4</v>
      </c>
      <c r="E1894">
        <v>27.55</v>
      </c>
      <c r="F1894">
        <v>27.55</v>
      </c>
      <c r="G1894">
        <v>1.1587267377860999</v>
      </c>
      <c r="H1894">
        <v>27.68</v>
      </c>
      <c r="I1894">
        <v>28.125</v>
      </c>
      <c r="J1894">
        <v>28.166665999999999</v>
      </c>
      <c r="K1894">
        <v>28.13</v>
      </c>
      <c r="L1894">
        <v>27.930769000000002</v>
      </c>
      <c r="M1894">
        <v>49.666415999999998</v>
      </c>
      <c r="N1894" s="1">
        <f>-100*(_xll.FDS($A$1,"P_PRICE_HIGH("&amp;A1894&amp;","&amp;A1894&amp;"-14D,,,,""PRICE"",""INTRA"")") - B1894)/(_xll.FDS($A$1,"P_PRICE_HIGH("&amp;A1894&amp;","&amp;A1894&amp;"-14D,,,,""PRICE"",""INTRA"")") - _xll.FDS($A$1,"P_PRICE_LOW("&amp;A1894&amp;","&amp;A1894&amp;"-14D,,,,""PRICE"",""INTRA"")"))</f>
        <v>-2043.7369855956013</v>
      </c>
      <c r="O1894">
        <v>-580</v>
      </c>
      <c r="P1894">
        <v>1.4066956040848131</v>
      </c>
      <c r="Q1894">
        <v>1.3832801065965039</v>
      </c>
      <c r="R1894">
        <v>10.133472364269791</v>
      </c>
      <c r="S1894">
        <v>10.28301424880882</v>
      </c>
      <c r="T1894">
        <v>16.882200937878601</v>
      </c>
      <c r="U1894">
        <v>17.353981174351318</v>
      </c>
      <c r="V1894">
        <v>3.393751257526699</v>
      </c>
      <c r="W1894">
        <v>3.0867401213534928</v>
      </c>
      <c r="X1894">
        <v>28.88504043266445</v>
      </c>
      <c r="Y1894">
        <v>39.668494936120112</v>
      </c>
      <c r="Z1894">
        <v>0.69569253649333573</v>
      </c>
      <c r="AA1894">
        <v>-2.915202460288898</v>
      </c>
      <c r="AB1894">
        <v>10.906556398013921</v>
      </c>
      <c r="AC1894">
        <v>12.87967012301676</v>
      </c>
      <c r="AD1894">
        <v>12.282159706996881</v>
      </c>
      <c r="AE1894">
        <v>70.43775167944959</v>
      </c>
    </row>
    <row r="1895" spans="1:31" x14ac:dyDescent="0.25">
      <c r="A1895" t="str">
        <v>5/14/15</v>
      </c>
      <c r="B1895">
        <v>27.55</v>
      </c>
      <c r="C1895">
        <v>27.6</v>
      </c>
      <c r="D1895" s="1">
        <v>27.4</v>
      </c>
      <c r="E1895">
        <v>27.55</v>
      </c>
      <c r="F1895">
        <v>27.55</v>
      </c>
      <c r="G1895">
        <v>1.158766651356689</v>
      </c>
      <c r="H1895">
        <v>27.69</v>
      </c>
      <c r="I1895">
        <v>28.012499999999999</v>
      </c>
      <c r="J1895">
        <v>28.113333000000001</v>
      </c>
      <c r="K1895">
        <v>28.105</v>
      </c>
      <c r="L1895">
        <v>28.003844999999998</v>
      </c>
      <c r="M1895">
        <v>50.421805999999997</v>
      </c>
      <c r="N1895" s="1">
        <f>-100*(_xll.FDS($A$1,"P_PRICE_HIGH("&amp;A1895&amp;","&amp;A1895&amp;"-14D,,,,""PRICE"",""INTRA"")") - B1895)/(_xll.FDS($A$1,"P_PRICE_HIGH("&amp;A1895&amp;","&amp;A1895&amp;"-14D,,,,""PRICE"",""INTRA"")") - _xll.FDS($A$1,"P_PRICE_LOW("&amp;A1895&amp;","&amp;A1895&amp;"-14D,,,,""PRICE"",""INTRA"")"))</f>
        <v>-2043.7334077524681</v>
      </c>
      <c r="O1895">
        <v>-573</v>
      </c>
      <c r="P1895">
        <v>1.407464286339096</v>
      </c>
      <c r="Q1895">
        <v>1.384879955899919</v>
      </c>
      <c r="R1895">
        <v>10.148175559671801</v>
      </c>
      <c r="S1895">
        <v>10.311558401617861</v>
      </c>
      <c r="T1895">
        <v>16.914945611196408</v>
      </c>
      <c r="U1895">
        <v>17.421116554209039</v>
      </c>
      <c r="V1895">
        <v>3.3906214056705322</v>
      </c>
      <c r="W1895">
        <v>3.0844830539389152</v>
      </c>
      <c r="X1895">
        <v>31.750088775893371</v>
      </c>
      <c r="Y1895">
        <v>39.653716027555532</v>
      </c>
      <c r="Z1895">
        <v>0.51308131867651741</v>
      </c>
      <c r="AA1895">
        <v>-2.8150693534580178</v>
      </c>
      <c r="AB1895">
        <v>10.967315249693501</v>
      </c>
      <c r="AC1895">
        <v>12.884735359555149</v>
      </c>
      <c r="AD1895">
        <v>12.291021398766439</v>
      </c>
      <c r="AE1895">
        <v>73.318257817927233</v>
      </c>
    </row>
    <row r="1896" spans="1:31" x14ac:dyDescent="0.25">
      <c r="A1896" t="str">
        <v>5/15/15</v>
      </c>
      <c r="B1896">
        <v>28.05</v>
      </c>
      <c r="C1896">
        <v>28.2</v>
      </c>
      <c r="D1896" s="1">
        <v>27.55</v>
      </c>
      <c r="E1896">
        <v>28.1</v>
      </c>
      <c r="F1896">
        <v>28.1</v>
      </c>
      <c r="G1896">
        <v>1.2306570953016021</v>
      </c>
      <c r="H1896">
        <v>27.74</v>
      </c>
      <c r="I1896">
        <v>27.941668</v>
      </c>
      <c r="J1896">
        <v>28.103332999999999</v>
      </c>
      <c r="K1896">
        <v>28.1</v>
      </c>
      <c r="L1896">
        <v>28.059615999999998</v>
      </c>
      <c r="M1896">
        <v>57.31982</v>
      </c>
      <c r="N1896" s="1">
        <f>-100*(_xll.FDS($A$1,"P_PRICE_HIGH("&amp;A1896&amp;","&amp;A1896&amp;"-14D,,,,""PRICE"",""INTRA"")") - B1896)/(_xll.FDS($A$1,"P_PRICE_HIGH("&amp;A1896&amp;","&amp;A1896&amp;"-14D,,,,""PRICE"",""INTRA"")") - _xll.FDS($A$1,"P_PRICE_LOW("&amp;A1896&amp;","&amp;A1896&amp;"-14D,,,,""PRICE"",""INTRA"")"))</f>
        <v>-2043.6976293211378</v>
      </c>
      <c r="O1896">
        <v>-532</v>
      </c>
      <c r="P1896">
        <v>1.4179903068253921</v>
      </c>
      <c r="Q1896">
        <v>1.4121629577159269</v>
      </c>
      <c r="R1896">
        <v>10.249862544603131</v>
      </c>
      <c r="S1896">
        <v>10.555060373410409</v>
      </c>
      <c r="T1896">
        <v>17.007672053901508</v>
      </c>
      <c r="U1896">
        <v>17.64462813821234</v>
      </c>
      <c r="V1896">
        <v>3.368581226661306</v>
      </c>
      <c r="W1896">
        <v>3.0258442582096472</v>
      </c>
      <c r="X1896">
        <v>95.741157848173884</v>
      </c>
      <c r="Y1896">
        <v>39.653495508748243</v>
      </c>
      <c r="Z1896">
        <v>0.45910938453345668</v>
      </c>
      <c r="AA1896">
        <v>-3.650694644564922</v>
      </c>
      <c r="AB1896">
        <v>10.79114827897283</v>
      </c>
      <c r="AC1896">
        <v>13.13328510223913</v>
      </c>
      <c r="AD1896">
        <v>12.38972682432226</v>
      </c>
      <c r="AE1896">
        <v>72.964945158604976</v>
      </c>
    </row>
    <row r="1897" spans="1:31" x14ac:dyDescent="0.25">
      <c r="A1897" t="str">
        <v>5/18/15</v>
      </c>
      <c r="B1897">
        <v>27.8</v>
      </c>
      <c r="C1897">
        <v>28.05</v>
      </c>
      <c r="D1897" s="1">
        <v>27.65</v>
      </c>
      <c r="E1897">
        <v>27.8</v>
      </c>
      <c r="F1897">
        <v>27.8</v>
      </c>
      <c r="G1897">
        <v>1.245929047026118</v>
      </c>
      <c r="H1897">
        <v>27.71</v>
      </c>
      <c r="I1897">
        <v>27.870832</v>
      </c>
      <c r="J1897">
        <v>28.06</v>
      </c>
      <c r="K1897">
        <v>28.085000000000001</v>
      </c>
      <c r="L1897">
        <v>28.078845999999999</v>
      </c>
      <c r="M1897">
        <v>53.324814000000003</v>
      </c>
      <c r="N1897" s="1">
        <f>-100*(_xll.FDS($A$1,"P_PRICE_HIGH("&amp;A1897&amp;","&amp;A1897&amp;"-14D,,,,""PRICE"",""INTRA"")") - B1897)/(_xll.FDS($A$1,"P_PRICE_HIGH("&amp;A1897&amp;","&amp;A1897&amp;"-14D,,,,""PRICE"",""INTRA"")") - _xll.FDS($A$1,"P_PRICE_LOW("&amp;A1897&amp;","&amp;A1897&amp;"-14D,,,,""PRICE"",""INTRA"")"))</f>
        <v>-2043.7155185368028</v>
      </c>
      <c r="O1897">
        <v>-559</v>
      </c>
      <c r="P1897">
        <v>1.4136764122907479</v>
      </c>
      <c r="Q1897">
        <v>1.3995486467785989</v>
      </c>
      <c r="R1897">
        <v>10.229355366412079</v>
      </c>
      <c r="S1897">
        <v>10.464256030546601</v>
      </c>
      <c r="T1897">
        <v>16.95150037089363</v>
      </c>
      <c r="U1897">
        <v>17.42290006921122</v>
      </c>
      <c r="V1897">
        <v>3.3699945054721039</v>
      </c>
      <c r="W1897">
        <v>3.0443219525518201</v>
      </c>
      <c r="X1897">
        <v>7.4883243457249327</v>
      </c>
      <c r="Y1897">
        <v>39.537336115470218</v>
      </c>
      <c r="Z1897">
        <v>0.30379105927913369</v>
      </c>
      <c r="AA1897">
        <v>-3.7625964788114881</v>
      </c>
      <c r="AB1897">
        <v>10.86189736041524</v>
      </c>
      <c r="AC1897">
        <v>13.0148210209375</v>
      </c>
      <c r="AD1897">
        <v>12.36476238189816</v>
      </c>
      <c r="AE1897">
        <v>72.845777008041452</v>
      </c>
    </row>
    <row r="1898" spans="1:31" x14ac:dyDescent="0.25">
      <c r="A1898" t="str">
        <v>5/19/15</v>
      </c>
      <c r="B1898">
        <v>27.95</v>
      </c>
      <c r="C1898">
        <v>28</v>
      </c>
      <c r="D1898" s="1">
        <v>27.75</v>
      </c>
      <c r="E1898">
        <v>28</v>
      </c>
      <c r="F1898">
        <v>28</v>
      </c>
      <c r="G1898">
        <v>1.1482568937943241</v>
      </c>
      <c r="H1898">
        <v>27.77</v>
      </c>
      <c r="I1898">
        <v>27.837499999999999</v>
      </c>
      <c r="J1898">
        <v>27.996666000000001</v>
      </c>
      <c r="K1898">
        <v>28.107500000000002</v>
      </c>
      <c r="L1898">
        <v>28.090385000000001</v>
      </c>
      <c r="M1898">
        <v>55.336239999999997</v>
      </c>
      <c r="N1898" s="1">
        <f>-100*(_xll.FDS($A$1,"P_PRICE_HIGH("&amp;A1898&amp;","&amp;A1898&amp;"-14D,,,,""PRICE"",""INTRA"")") - B1898)/(_xll.FDS($A$1,"P_PRICE_HIGH("&amp;A1898&amp;","&amp;A1898&amp;"-14D,,,,""PRICE"",""INTRA"")") - _xll.FDS($A$1,"P_PRICE_LOW("&amp;A1898&amp;","&amp;A1898&amp;"-14D,,,,""PRICE"",""INTRA"")"))</f>
        <v>-2101.0814633643204</v>
      </c>
      <c r="O1898">
        <v>-551</v>
      </c>
      <c r="P1898">
        <v>1.416483202751408</v>
      </c>
      <c r="Q1898">
        <v>1.406189689235571</v>
      </c>
      <c r="R1898">
        <v>10.238387644489601</v>
      </c>
      <c r="S1898">
        <v>10.474698269926551</v>
      </c>
      <c r="T1898">
        <v>16.974417196329611</v>
      </c>
      <c r="U1898">
        <v>17.461018193604339</v>
      </c>
      <c r="V1898">
        <v>3.3624363821602832</v>
      </c>
      <c r="W1898">
        <v>3.029892751965936</v>
      </c>
      <c r="X1898">
        <v>85.394039073797913</v>
      </c>
      <c r="Y1898">
        <v>39.520785599668692</v>
      </c>
      <c r="Z1898">
        <v>0.32607552281179081</v>
      </c>
      <c r="AA1898">
        <v>-3.5293928035871018</v>
      </c>
      <c r="AB1898">
        <v>10.87445066539237</v>
      </c>
      <c r="AC1898">
        <v>13.071502820509179</v>
      </c>
      <c r="AD1898">
        <v>12.393897966738139</v>
      </c>
      <c r="AE1898">
        <v>73.00438189571517</v>
      </c>
    </row>
    <row r="1899" spans="1:31" x14ac:dyDescent="0.25">
      <c r="A1899" t="str">
        <v>5/20/15</v>
      </c>
      <c r="B1899">
        <v>27.85</v>
      </c>
      <c r="C1899">
        <v>28</v>
      </c>
      <c r="D1899" s="1">
        <v>27.7</v>
      </c>
      <c r="E1899">
        <v>27.85</v>
      </c>
      <c r="F1899">
        <v>27.85</v>
      </c>
      <c r="G1899">
        <v>0.94479480998316545</v>
      </c>
      <c r="H1899">
        <v>27.84</v>
      </c>
      <c r="I1899">
        <v>27.791665999999999</v>
      </c>
      <c r="J1899">
        <v>27.926666000000001</v>
      </c>
      <c r="K1899">
        <v>28.085000000000001</v>
      </c>
      <c r="L1899">
        <v>28.069230999999998</v>
      </c>
      <c r="M1899">
        <v>53.675552000000003</v>
      </c>
      <c r="N1899" s="1">
        <f>-100*(_xll.FDS($A$1,"P_PRICE_HIGH("&amp;A1899&amp;","&amp;A1899&amp;"-14D,,,,""PRICE"",""INTRA"")") - B1899)/(_xll.FDS($A$1,"P_PRICE_HIGH("&amp;A1899&amp;","&amp;A1899&amp;"-14D,,,,""PRICE"",""INTRA"")") - _xll.FDS($A$1,"P_PRICE_LOW("&amp;A1899&amp;","&amp;A1899&amp;"-14D,,,,""PRICE"",""INTRA"")"))</f>
        <v>-2252.2720609791854</v>
      </c>
      <c r="O1899">
        <v>-566</v>
      </c>
      <c r="P1899">
        <v>1.4132779174080929</v>
      </c>
      <c r="Q1899">
        <v>1.3977764678103819</v>
      </c>
      <c r="R1899">
        <v>10.210190722442061</v>
      </c>
      <c r="S1899">
        <v>10.39224760371429</v>
      </c>
      <c r="T1899">
        <v>16.927157625899621</v>
      </c>
      <c r="U1899">
        <v>17.320471808926051</v>
      </c>
      <c r="V1899">
        <v>3.3669828903156138</v>
      </c>
      <c r="W1899">
        <v>3.0490259536450339</v>
      </c>
      <c r="X1899">
        <v>61.307094776231999</v>
      </c>
      <c r="Y1899">
        <v>39.550567499084408</v>
      </c>
      <c r="Z1899">
        <v>0.43969782143158131</v>
      </c>
      <c r="AA1899">
        <v>-3.4191111484450829</v>
      </c>
      <c r="AB1899">
        <v>10.87790834605542</v>
      </c>
      <c r="AC1899">
        <v>12.99959195752337</v>
      </c>
      <c r="AD1899">
        <v>12.371992200715161</v>
      </c>
      <c r="AE1899">
        <v>73.013331638701857</v>
      </c>
    </row>
    <row r="1900" spans="1:31" x14ac:dyDescent="0.25">
      <c r="A1900" t="str">
        <v>5/21/15</v>
      </c>
      <c r="B1900">
        <v>27.85</v>
      </c>
      <c r="C1900">
        <v>27.95</v>
      </c>
      <c r="D1900" s="1">
        <v>27.7</v>
      </c>
      <c r="E1900">
        <v>27.85</v>
      </c>
      <c r="F1900">
        <v>27.85</v>
      </c>
      <c r="G1900">
        <v>0.94309384681953989</v>
      </c>
      <c r="H1900">
        <v>27.9</v>
      </c>
      <c r="I1900">
        <v>27.779167000000001</v>
      </c>
      <c r="J1900">
        <v>27.873332999999999</v>
      </c>
      <c r="K1900">
        <v>28.06</v>
      </c>
      <c r="L1900">
        <v>28.063461</v>
      </c>
      <c r="M1900">
        <v>53.675552000000003</v>
      </c>
      <c r="N1900" s="1">
        <f>-100*(_xll.FDS($A$1,"P_PRICE_HIGH("&amp;A1900&amp;","&amp;A1900&amp;"-14D,,,,""PRICE"",""INTRA"")") - B1900)/(_xll.FDS($A$1,"P_PRICE_HIGH("&amp;A1900&amp;","&amp;A1900&amp;"-14D,,,,""PRICE"",""INTRA"")") - _xll.FDS($A$1,"P_PRICE_LOW("&amp;A1900&amp;","&amp;A1900&amp;"-14D,,,,""PRICE"",""INTRA"")"))</f>
        <v>-2456.4625968370133</v>
      </c>
      <c r="O1900">
        <v>-574</v>
      </c>
      <c r="P1900">
        <v>1.4118033093263771</v>
      </c>
      <c r="Q1900">
        <v>1.393588932817831</v>
      </c>
      <c r="R1900">
        <v>10.210561562234171</v>
      </c>
      <c r="S1900">
        <v>10.378565640538829</v>
      </c>
      <c r="T1900">
        <v>16.955223010508831</v>
      </c>
      <c r="U1900">
        <v>17.365813216488821</v>
      </c>
      <c r="V1900">
        <v>3.36784959249397</v>
      </c>
      <c r="W1900">
        <v>3.0590699651228221</v>
      </c>
      <c r="X1900">
        <v>33.1481320395079</v>
      </c>
      <c r="Y1900">
        <v>39.547899749550858</v>
      </c>
      <c r="Z1900">
        <v>0.58722974624006996</v>
      </c>
      <c r="AA1900">
        <v>-3.1879576300601391</v>
      </c>
      <c r="AB1900">
        <v>11.125556978553449</v>
      </c>
      <c r="AC1900">
        <v>12.95721707878247</v>
      </c>
      <c r="AD1900">
        <v>12.365686118153739</v>
      </c>
      <c r="AE1900">
        <v>73.128601991131873</v>
      </c>
    </row>
    <row r="1901" spans="1:31" x14ac:dyDescent="0.25">
      <c r="A1901" t="str">
        <v>5/22/15</v>
      </c>
      <c r="B1901">
        <v>28.3</v>
      </c>
      <c r="C1901">
        <v>28.4</v>
      </c>
      <c r="D1901" s="1">
        <v>27.95</v>
      </c>
      <c r="E1901">
        <v>28.35</v>
      </c>
      <c r="F1901">
        <v>28.35</v>
      </c>
      <c r="G1901">
        <v>1.0088801965716641</v>
      </c>
      <c r="H1901">
        <v>27.95</v>
      </c>
      <c r="I1901">
        <v>27.8125</v>
      </c>
      <c r="J1901">
        <v>27.87</v>
      </c>
      <c r="K1901">
        <v>28.065000000000001</v>
      </c>
      <c r="L1901">
        <v>28.073076</v>
      </c>
      <c r="M1901">
        <v>59.948590000000003</v>
      </c>
      <c r="N1901" s="1">
        <f>-100*(_xll.FDS($A$1,"P_PRICE_HIGH("&amp;A1901&amp;","&amp;A1901&amp;"-14D,,,,""PRICE"",""INTRA"")") - B1901)/(_xll.FDS($A$1,"P_PRICE_HIGH("&amp;A1901&amp;","&amp;A1901&amp;"-14D,,,,""PRICE"",""INTRA"")") - _xll.FDS($A$1,"P_PRICE_LOW("&amp;A1901&amp;","&amp;A1901&amp;"-14D,,,,""PRICE"",""INTRA"")"))</f>
        <v>-2456.4235583971627</v>
      </c>
      <c r="O1901">
        <v>-534</v>
      </c>
      <c r="P1901">
        <v>1.4227827067011669</v>
      </c>
      <c r="Q1901">
        <v>1.420316842193587</v>
      </c>
      <c r="R1901">
        <v>10.29291014735524</v>
      </c>
      <c r="S1901">
        <v>10.557487475402199</v>
      </c>
      <c r="T1901">
        <v>17.049760999856481</v>
      </c>
      <c r="U1901">
        <v>17.588814449116839</v>
      </c>
      <c r="V1901">
        <v>3.3444887401981549</v>
      </c>
      <c r="W1901">
        <v>3.0020699904779242</v>
      </c>
      <c r="X1901">
        <v>92.075076976408397</v>
      </c>
      <c r="Y1901">
        <v>39.494470867147427</v>
      </c>
      <c r="Z1901">
        <v>0.51881336810761991</v>
      </c>
      <c r="AA1901">
        <v>-3.1738416616429501</v>
      </c>
      <c r="AB1901">
        <v>11.288448058677689</v>
      </c>
      <c r="AC1901">
        <v>13.18575593665908</v>
      </c>
      <c r="AD1901">
        <v>12.467512590884271</v>
      </c>
      <c r="AE1901">
        <v>73.268713133678688</v>
      </c>
    </row>
    <row r="1902" spans="1:31" x14ac:dyDescent="0.25">
      <c r="A1902" t="str">
        <v>5/26/15</v>
      </c>
      <c r="B1902">
        <v>28.65</v>
      </c>
      <c r="C1902">
        <v>28.9</v>
      </c>
      <c r="D1902" s="1">
        <v>28.6</v>
      </c>
      <c r="E1902">
        <v>28.65</v>
      </c>
      <c r="F1902">
        <v>28.65</v>
      </c>
      <c r="G1902">
        <v>1.027324387680542</v>
      </c>
      <c r="H1902">
        <v>28.12</v>
      </c>
      <c r="I1902">
        <v>27.908332999999999</v>
      </c>
      <c r="J1902">
        <v>27.886666999999999</v>
      </c>
      <c r="K1902">
        <v>28.074999999999999</v>
      </c>
      <c r="L1902">
        <v>28.092307999999999</v>
      </c>
      <c r="M1902">
        <v>64.028630000000007</v>
      </c>
      <c r="N1902" s="1">
        <f>-100*(_xll.FDS($A$1,"P_PRICE_HIGH("&amp;A1902&amp;","&amp;A1902&amp;"-14D,,,,""PRICE"",""INTRA"")") - B1902)/(_xll.FDS($A$1,"P_PRICE_HIGH("&amp;A1902&amp;","&amp;A1902&amp;"-14D,,,,""PRICE"",""INTRA"")") - _xll.FDS($A$1,"P_PRICE_LOW("&amp;A1902&amp;","&amp;A1902&amp;"-14D,,,,""PRICE"",""INTRA"")"))</f>
        <v>-2136.8169649887145</v>
      </c>
      <c r="O1902">
        <v>-516</v>
      </c>
      <c r="P1902">
        <v>1.429927544630609</v>
      </c>
      <c r="Q1902">
        <v>1.4347510121009179</v>
      </c>
      <c r="R1902">
        <v>10.307387681102909</v>
      </c>
      <c r="S1902">
        <v>10.542267857041169</v>
      </c>
      <c r="T1902">
        <v>17.082391118465321</v>
      </c>
      <c r="U1902">
        <v>17.568130087984681</v>
      </c>
      <c r="V1902">
        <v>3.32488473175981</v>
      </c>
      <c r="W1902">
        <v>2.9747450673095588</v>
      </c>
      <c r="X1902">
        <v>85.09533790170002</v>
      </c>
      <c r="Y1902">
        <v>39.518820955201299</v>
      </c>
      <c r="Z1902">
        <v>0.19488871132919411</v>
      </c>
      <c r="AA1902">
        <v>-3.242094584908386</v>
      </c>
      <c r="AB1902">
        <v>11.283474295479509</v>
      </c>
      <c r="AC1902">
        <v>13.31528115473507</v>
      </c>
      <c r="AD1902">
        <v>12.550382833508969</v>
      </c>
      <c r="AE1902">
        <v>73.401528585065833</v>
      </c>
    </row>
    <row r="1903" spans="1:31" x14ac:dyDescent="0.25">
      <c r="A1903" t="str">
        <v>5/27/15</v>
      </c>
      <c r="B1903">
        <v>28.4</v>
      </c>
      <c r="C1903">
        <v>28.65</v>
      </c>
      <c r="D1903" s="1">
        <v>28.35</v>
      </c>
      <c r="E1903">
        <v>28.45</v>
      </c>
      <c r="F1903">
        <v>28.45</v>
      </c>
      <c r="G1903">
        <v>0.97952880418932464</v>
      </c>
      <c r="H1903">
        <v>28.21</v>
      </c>
      <c r="I1903">
        <v>27.958334000000001</v>
      </c>
      <c r="J1903">
        <v>27.913333999999999</v>
      </c>
      <c r="K1903">
        <v>28.05</v>
      </c>
      <c r="L1903">
        <v>28.103846000000001</v>
      </c>
      <c r="M1903">
        <v>59.375843000000003</v>
      </c>
      <c r="N1903" s="1">
        <f>-100*(_xll.FDS($A$1,"P_PRICE_HIGH("&amp;A1903&amp;","&amp;A1903&amp;"-14D,,,,""PRICE"",""INTRA"")") - B1903)/(_xll.FDS($A$1,"P_PRICE_HIGH("&amp;A1903&amp;","&amp;A1903&amp;"-14D,,,,""PRICE"",""INTRA"")") - _xll.FDS($A$1,"P_PRICE_LOW("&amp;A1903&amp;","&amp;A1903&amp;"-14D,,,,""PRICE"",""INTRA"")"))</f>
        <v>-2136.8357116611801</v>
      </c>
      <c r="O1903">
        <v>-529</v>
      </c>
      <c r="P1903">
        <v>1.4325356794630231</v>
      </c>
      <c r="Q1903">
        <v>1.43971577253145</v>
      </c>
      <c r="R1903">
        <v>10.363703684468719</v>
      </c>
      <c r="S1903">
        <v>10.66097895724314</v>
      </c>
      <c r="T1903">
        <v>16.813653380157039</v>
      </c>
      <c r="U1903">
        <v>17.085165793800531</v>
      </c>
      <c r="V1903">
        <v>3.3267131003374089</v>
      </c>
      <c r="W1903">
        <v>2.9856335903712909</v>
      </c>
      <c r="X1903">
        <v>30.10305113254919</v>
      </c>
      <c r="Y1903">
        <v>39.478029590085413</v>
      </c>
      <c r="Z1903">
        <v>0.62009616550633218</v>
      </c>
      <c r="AA1903">
        <v>-6.4911670851754018</v>
      </c>
      <c r="AB1903">
        <v>11.2209271677791</v>
      </c>
      <c r="AC1903">
        <v>13.25295344787806</v>
      </c>
      <c r="AD1903">
        <v>12.53071338721306</v>
      </c>
      <c r="AE1903">
        <v>80.578589827044794</v>
      </c>
    </row>
    <row r="1904" spans="1:31" x14ac:dyDescent="0.25">
      <c r="A1904" t="str">
        <v>5/28/15</v>
      </c>
      <c r="B1904">
        <v>28.5</v>
      </c>
      <c r="C1904">
        <v>28.6</v>
      </c>
      <c r="D1904" s="1">
        <v>27.55</v>
      </c>
      <c r="E1904">
        <v>28.5</v>
      </c>
      <c r="F1904">
        <v>28.5</v>
      </c>
      <c r="G1904">
        <v>0.98431833458250495</v>
      </c>
      <c r="H1904">
        <v>28.34</v>
      </c>
      <c r="I1904">
        <v>28.004168</v>
      </c>
      <c r="J1904">
        <v>27.953333000000001</v>
      </c>
      <c r="K1904">
        <v>28.03</v>
      </c>
      <c r="L1904">
        <v>28.142306999999999</v>
      </c>
      <c r="M1904">
        <v>60.608899999999998</v>
      </c>
      <c r="N1904" s="1">
        <f>-100*(_xll.FDS($A$1,"P_PRICE_HIGH("&amp;A1904&amp;","&amp;A1904&amp;"-14D,,,,""PRICE"",""INTRA"")") - B1904)/(_xll.FDS($A$1,"P_PRICE_HIGH("&amp;A1904&amp;","&amp;A1904&amp;"-14D,,,,""PRICE"",""INTRA"")") - _xll.FDS($A$1,"P_PRICE_LOW("&amp;A1904&amp;","&amp;A1904&amp;"-14D,,,,""PRICE"",""INTRA"")"))</f>
        <v>-2136.8282129921945</v>
      </c>
      <c r="O1904">
        <v>-576</v>
      </c>
      <c r="P1904">
        <v>1.4219791220531091</v>
      </c>
      <c r="Q1904">
        <v>1.413519770165254</v>
      </c>
      <c r="R1904">
        <v>10.2688225898223</v>
      </c>
      <c r="S1904">
        <v>10.40844156764895</v>
      </c>
      <c r="T1904">
        <v>16.686323769487512</v>
      </c>
      <c r="U1904">
        <v>16.684067882960601</v>
      </c>
      <c r="V1904">
        <v>3.3560165454705628</v>
      </c>
      <c r="W1904">
        <v>3.0677606479957249</v>
      </c>
      <c r="X1904">
        <v>0.67229870986500229</v>
      </c>
      <c r="Y1904">
        <v>39.618562063733243</v>
      </c>
      <c r="Z1904">
        <v>0.54106098388320589</v>
      </c>
      <c r="AA1904">
        <v>-6.1270583549758282</v>
      </c>
      <c r="AB1904">
        <v>11.214292405746139</v>
      </c>
      <c r="AC1904">
        <v>12.94440013204505</v>
      </c>
      <c r="AD1904">
        <v>12.407642936159879</v>
      </c>
      <c r="AE1904">
        <v>80.176747861490114</v>
      </c>
    </row>
    <row r="1905" spans="1:31" x14ac:dyDescent="0.25">
      <c r="A1905" t="str">
        <v>5/29/15</v>
      </c>
      <c r="B1905">
        <v>27.8</v>
      </c>
      <c r="C1905">
        <v>28</v>
      </c>
      <c r="D1905" s="1">
        <v>27.65</v>
      </c>
      <c r="E1905">
        <v>27.8</v>
      </c>
      <c r="F1905">
        <v>27.8</v>
      </c>
      <c r="G1905">
        <v>1.111701683558044</v>
      </c>
      <c r="H1905">
        <v>28.33</v>
      </c>
      <c r="I1905">
        <v>28.016666000000001</v>
      </c>
      <c r="J1905">
        <v>27.973333</v>
      </c>
      <c r="K1905">
        <v>27.987500000000001</v>
      </c>
      <c r="L1905">
        <v>28.123076999999999</v>
      </c>
      <c r="M1905">
        <v>49.323129999999999</v>
      </c>
      <c r="N1905" s="1">
        <f>-100*(_xll.FDS($A$1,"P_PRICE_HIGH("&amp;A1905&amp;","&amp;A1905&amp;"-14D,,,,""PRICE"",""INTRA"")") - B1905)/(_xll.FDS($A$1,"P_PRICE_HIGH("&amp;A1905&amp;","&amp;A1905&amp;"-14D,,,,""PRICE"",""INTRA"")") - _xll.FDS($A$1,"P_PRICE_LOW("&amp;A1905&amp;","&amp;A1905&amp;"-14D,,,,""PRICE"",""INTRA"")"))</f>
        <v>-2136.8807036750982</v>
      </c>
      <c r="O1905">
        <v>-588</v>
      </c>
      <c r="P1905">
        <v>1.422145339334083</v>
      </c>
      <c r="Q1905">
        <v>1.4132862180150469</v>
      </c>
      <c r="R1905">
        <v>10.242722415933541</v>
      </c>
      <c r="S1905">
        <v>10.34220493096824</v>
      </c>
      <c r="T1905">
        <v>16.654514837301718</v>
      </c>
      <c r="U1905">
        <v>16.59788747256345</v>
      </c>
      <c r="V1905">
        <v>3.3538128748798179</v>
      </c>
      <c r="W1905">
        <v>3.0675357920166721</v>
      </c>
      <c r="X1905">
        <v>56.503193314397897</v>
      </c>
      <c r="Y1905">
        <v>39.584542192171241</v>
      </c>
      <c r="Z1905">
        <v>0.86099023665457075</v>
      </c>
      <c r="AA1905">
        <v>-6.2721630830411312</v>
      </c>
      <c r="AB1905">
        <v>11.03555643630324</v>
      </c>
      <c r="AC1905">
        <v>12.933825029437349</v>
      </c>
      <c r="AD1905">
        <v>12.406353335314421</v>
      </c>
      <c r="AE1905">
        <v>80.114879585585243</v>
      </c>
    </row>
    <row r="1906" spans="1:31" x14ac:dyDescent="0.25">
      <c r="A1906" t="str">
        <v>6/01/15</v>
      </c>
      <c r="B1906">
        <v>28</v>
      </c>
      <c r="C1906">
        <v>28.15</v>
      </c>
      <c r="D1906" s="1">
        <v>27.6</v>
      </c>
      <c r="E1906">
        <v>28</v>
      </c>
      <c r="F1906">
        <v>28</v>
      </c>
      <c r="G1906">
        <v>1.1065340121247209</v>
      </c>
      <c r="H1906">
        <v>28.27</v>
      </c>
      <c r="I1906">
        <v>28.058332</v>
      </c>
      <c r="J1906">
        <v>27.986666</v>
      </c>
      <c r="K1906">
        <v>27.97</v>
      </c>
      <c r="L1906">
        <v>28.109615000000002</v>
      </c>
      <c r="M1906">
        <v>52.069285999999998</v>
      </c>
      <c r="N1906" s="1">
        <f>-100*(_xll.FDS($A$1,"P_PRICE_HIGH("&amp;A1906&amp;","&amp;A1906&amp;"-14D,,,,""PRICE"",""INTRA"")") - B1906)/(_xll.FDS($A$1,"P_PRICE_HIGH("&amp;A1906&amp;","&amp;A1906&amp;"-14D,,,,""PRICE"",""INTRA"")") - _xll.FDS($A$1,"P_PRICE_LOW("&amp;A1906&amp;","&amp;A1906&amp;"-14D,,,,""PRICE"",""INTRA"")"))</f>
        <v>-2136.8657063371256</v>
      </c>
      <c r="O1906">
        <v>-564</v>
      </c>
      <c r="P1906">
        <v>1.425919863667477</v>
      </c>
      <c r="Q1906">
        <v>1.420223771338968</v>
      </c>
      <c r="R1906">
        <v>10.266601091100529</v>
      </c>
      <c r="S1906">
        <v>10.364852025493191</v>
      </c>
      <c r="T1906">
        <v>16.73112596880053</v>
      </c>
      <c r="U1906">
        <v>16.719737548553571</v>
      </c>
      <c r="V1906">
        <v>3.3418683457318412</v>
      </c>
      <c r="W1906">
        <v>3.0532975196352141</v>
      </c>
      <c r="X1906">
        <v>80.768491423216474</v>
      </c>
      <c r="Y1906">
        <v>39.5985572897469</v>
      </c>
      <c r="Z1906">
        <v>0.73583576490715452</v>
      </c>
      <c r="AA1906">
        <v>-5.6473998223007191</v>
      </c>
      <c r="AB1906">
        <v>11.00437674822396</v>
      </c>
      <c r="AC1906">
        <v>12.998691627136379</v>
      </c>
      <c r="AD1906">
        <v>12.453618391339949</v>
      </c>
      <c r="AE1906">
        <v>80.533776279983869</v>
      </c>
    </row>
    <row r="1907" spans="1:31" x14ac:dyDescent="0.25">
      <c r="A1907" t="str">
        <v>6/02/15</v>
      </c>
      <c r="B1907">
        <v>27.85</v>
      </c>
      <c r="C1907">
        <v>27.95</v>
      </c>
      <c r="D1907" s="1">
        <v>27.7</v>
      </c>
      <c r="E1907">
        <v>27.85</v>
      </c>
      <c r="F1907">
        <v>27.85</v>
      </c>
      <c r="G1907">
        <v>1.1099397925760111</v>
      </c>
      <c r="H1907">
        <v>28.11</v>
      </c>
      <c r="I1907">
        <v>28.083334000000001</v>
      </c>
      <c r="J1907">
        <v>27.98</v>
      </c>
      <c r="K1907">
        <v>27.942499999999999</v>
      </c>
      <c r="L1907">
        <v>28.096153000000001</v>
      </c>
      <c r="M1907">
        <v>49.885860000000001</v>
      </c>
      <c r="N1907" s="1">
        <f>-100*(_xll.FDS($A$1,"P_PRICE_HIGH("&amp;A1907&amp;","&amp;A1907&amp;"-14D,,,,""PRICE"",""INTRA"")") - B1907)/(_xll.FDS($A$1,"P_PRICE_HIGH("&amp;A1907&amp;","&amp;A1907&amp;"-14D,,,,""PRICE"",""INTRA"")") - _xll.FDS($A$1,"P_PRICE_LOW("&amp;A1907&amp;","&amp;A1907&amp;"-14D,,,,""PRICE"",""INTRA"")"))</f>
        <v>-2136.8769543406052</v>
      </c>
      <c r="O1907">
        <v>-586</v>
      </c>
      <c r="P1907">
        <v>1.4225891528323069</v>
      </c>
      <c r="Q1907">
        <v>1.4118290588831861</v>
      </c>
      <c r="R1907">
        <v>10.25919689150483</v>
      </c>
      <c r="S1907">
        <v>10.33668496147398</v>
      </c>
      <c r="T1907">
        <v>16.72299532300709</v>
      </c>
      <c r="U1907">
        <v>16.684117639037058</v>
      </c>
      <c r="V1907">
        <v>3.3470553082305381</v>
      </c>
      <c r="W1907">
        <v>3.07197072293213</v>
      </c>
      <c r="X1907">
        <v>25.65312325327557</v>
      </c>
      <c r="Y1907">
        <v>39.636585919642293</v>
      </c>
      <c r="Z1907">
        <v>0.62534649261739461</v>
      </c>
      <c r="AA1907">
        <v>-5.535639987112436</v>
      </c>
      <c r="AB1907">
        <v>10.860893571237449</v>
      </c>
      <c r="AC1907">
        <v>12.93186396447037</v>
      </c>
      <c r="AD1907">
        <v>12.428306014342249</v>
      </c>
      <c r="AE1907">
        <v>80.537354082959737</v>
      </c>
    </row>
    <row r="1908" spans="1:31" x14ac:dyDescent="0.25">
      <c r="A1908" t="str">
        <v>6/03/15</v>
      </c>
      <c r="B1908">
        <v>28</v>
      </c>
      <c r="C1908">
        <v>28.1</v>
      </c>
      <c r="D1908" s="1">
        <v>27.75</v>
      </c>
      <c r="E1908">
        <v>28</v>
      </c>
      <c r="F1908">
        <v>28</v>
      </c>
      <c r="G1908">
        <v>1.0729957040102811</v>
      </c>
      <c r="H1908">
        <v>28.03</v>
      </c>
      <c r="I1908">
        <v>28.079166000000001</v>
      </c>
      <c r="J1908">
        <v>28.003333999999999</v>
      </c>
      <c r="K1908">
        <v>27.942499999999999</v>
      </c>
      <c r="L1908">
        <v>28.078845999999999</v>
      </c>
      <c r="M1908">
        <v>52.051169999999999</v>
      </c>
      <c r="N1908" s="1">
        <f>-100*(_xll.FDS($A$1,"P_PRICE_HIGH("&amp;A1908&amp;","&amp;A1908&amp;"-14D,,,,""PRICE"",""INTRA"")") - B1908)/(_xll.FDS($A$1,"P_PRICE_HIGH("&amp;A1908&amp;","&amp;A1908&amp;"-14D,,,,""PRICE"",""INTRA"")") - _xll.FDS($A$1,"P_PRICE_LOW("&amp;A1908&amp;","&amp;A1908&amp;"-14D,,,,""PRICE"",""INTRA"")"))</f>
        <v>-2136.8657063371256</v>
      </c>
      <c r="O1908">
        <v>-588</v>
      </c>
      <c r="P1908">
        <v>1.417947620279884</v>
      </c>
      <c r="Q1908">
        <v>1.4014608693888051</v>
      </c>
      <c r="R1908">
        <v>10.154073190460631</v>
      </c>
      <c r="S1908">
        <v>10.1920339667716</v>
      </c>
      <c r="T1908">
        <v>16.987630386451599</v>
      </c>
      <c r="U1908">
        <v>17.17501027828299</v>
      </c>
      <c r="V1908">
        <v>3.3412572267584522</v>
      </c>
      <c r="W1908">
        <v>3.0652289434367161</v>
      </c>
      <c r="X1908">
        <v>37.874850962853237</v>
      </c>
      <c r="Y1908">
        <v>39.715002942824917</v>
      </c>
      <c r="Z1908">
        <v>0.5320614368380403</v>
      </c>
      <c r="AA1908">
        <v>-3.3190143634699871</v>
      </c>
      <c r="AB1908">
        <v>11.121746316420669</v>
      </c>
      <c r="AC1908">
        <v>12.987214836149249</v>
      </c>
      <c r="AD1908">
        <v>12.46457871666545</v>
      </c>
      <c r="AE1908">
        <v>80.814465081820714</v>
      </c>
    </row>
    <row r="1909" spans="1:31" x14ac:dyDescent="0.25">
      <c r="A1909" t="str">
        <v>6/04/15</v>
      </c>
      <c r="B1909">
        <v>27.95</v>
      </c>
      <c r="C1909">
        <v>28.25</v>
      </c>
      <c r="D1909" s="1">
        <v>27.2</v>
      </c>
      <c r="E1909">
        <v>27.95</v>
      </c>
      <c r="F1909">
        <v>27.95</v>
      </c>
      <c r="G1909">
        <v>1.070597644550209</v>
      </c>
      <c r="H1909">
        <v>27.92</v>
      </c>
      <c r="I1909">
        <v>28.091667000000001</v>
      </c>
      <c r="J1909">
        <v>28.033332999999999</v>
      </c>
      <c r="K1909">
        <v>27.945</v>
      </c>
      <c r="L1909">
        <v>28.042307000000001</v>
      </c>
      <c r="M1909">
        <v>51.256165000000003</v>
      </c>
      <c r="N1909" s="1">
        <f>-100*(_xll.FDS($A$1,"P_PRICE_HIGH("&amp;A1909&amp;","&amp;A1909&amp;"-14D,,,,""PRICE"",""INTRA"")") - B1909)/(_xll.FDS($A$1,"P_PRICE_HIGH("&amp;A1909&amp;","&amp;A1909&amp;"-14D,,,,""PRICE"",""INTRA"")") - _xll.FDS($A$1,"P_PRICE_LOW("&amp;A1909&amp;","&amp;A1909&amp;"-14D,,,,""PRICE"",""INTRA"")"))</f>
        <v>-1992.6333822809613</v>
      </c>
      <c r="O1909">
        <v>-600</v>
      </c>
      <c r="P1909">
        <v>1.4162876173542369</v>
      </c>
      <c r="Q1909">
        <v>1.3970717434659421</v>
      </c>
      <c r="R1909">
        <v>10.12660073921966</v>
      </c>
      <c r="S1909">
        <v>10.121000374586661</v>
      </c>
      <c r="T1909">
        <v>16.969699752764129</v>
      </c>
      <c r="U1909">
        <v>17.115885865957861</v>
      </c>
      <c r="V1909">
        <v>3.344777427378729</v>
      </c>
      <c r="W1909">
        <v>3.0775553852126079</v>
      </c>
      <c r="X1909">
        <v>69.341731706572162</v>
      </c>
      <c r="Y1909">
        <v>39.735928274965516</v>
      </c>
      <c r="Z1909">
        <v>0.53840347821755175</v>
      </c>
      <c r="AA1909">
        <v>-2.6697715146775658</v>
      </c>
      <c r="AB1909">
        <v>10.97300183201757</v>
      </c>
      <c r="AC1909">
        <v>12.941279195038449</v>
      </c>
      <c r="AD1909">
        <v>12.447976865797971</v>
      </c>
      <c r="AE1909">
        <v>81.14935820480747</v>
      </c>
    </row>
    <row r="1910" spans="1:31" x14ac:dyDescent="0.25">
      <c r="A1910" t="str">
        <v>6/05/15</v>
      </c>
      <c r="B1910">
        <v>27.6</v>
      </c>
      <c r="C1910">
        <v>28</v>
      </c>
      <c r="D1910" s="1">
        <v>27.55</v>
      </c>
      <c r="E1910">
        <v>27.65</v>
      </c>
      <c r="F1910">
        <v>27.65</v>
      </c>
      <c r="G1910">
        <v>1.0581777542798581</v>
      </c>
      <c r="H1910">
        <v>27.88</v>
      </c>
      <c r="I1910">
        <v>28.0625</v>
      </c>
      <c r="J1910">
        <v>28.036667000000001</v>
      </c>
      <c r="K1910">
        <v>27.95</v>
      </c>
      <c r="L1910">
        <v>27.992308000000001</v>
      </c>
      <c r="M1910">
        <v>45.963940000000001</v>
      </c>
      <c r="N1910" s="1">
        <f>-100*(_xll.FDS($A$1,"P_PRICE_HIGH("&amp;A1910&amp;","&amp;A1910&amp;"-14D,,,,""PRICE"",""INTRA"")") - B1910)/(_xll.FDS($A$1,"P_PRICE_HIGH("&amp;A1910&amp;","&amp;A1910&amp;"-14D,,,,""PRICE"",""INTRA"")") - _xll.FDS($A$1,"P_PRICE_LOW("&amp;A1910&amp;","&amp;A1910&amp;"-14D,,,,""PRICE"",""INTRA"")"))</f>
        <v>-1992.6578560939815</v>
      </c>
      <c r="O1910">
        <v>-621</v>
      </c>
      <c r="P1910">
        <v>1.409852564851231</v>
      </c>
      <c r="Q1910">
        <v>1.3819276820369439</v>
      </c>
      <c r="R1910">
        <v>10.029929886481529</v>
      </c>
      <c r="S1910">
        <v>9.8820329265629727</v>
      </c>
      <c r="T1910">
        <v>16.927700463585449</v>
      </c>
      <c r="U1910">
        <v>17.002895181997619</v>
      </c>
      <c r="V1910">
        <v>3.3573890756662972</v>
      </c>
      <c r="W1910">
        <v>3.1131837723105811</v>
      </c>
      <c r="X1910">
        <v>8.7478412446727667</v>
      </c>
      <c r="Y1910">
        <v>39.771673875555379</v>
      </c>
      <c r="Z1910">
        <v>0.21493578554706769</v>
      </c>
      <c r="AA1910">
        <v>-2.3192000061637761</v>
      </c>
      <c r="AB1910">
        <v>10.95107685748331</v>
      </c>
      <c r="AC1910">
        <v>12.804601629096171</v>
      </c>
      <c r="AD1910">
        <v>12.393212776573449</v>
      </c>
      <c r="AE1910">
        <v>81.503201399083991</v>
      </c>
    </row>
    <row r="1911" spans="1:31" x14ac:dyDescent="0.25">
      <c r="A1911" t="str">
        <v>6/08/15</v>
      </c>
      <c r="B1911">
        <v>27.7</v>
      </c>
      <c r="C1911">
        <v>27.8</v>
      </c>
      <c r="D1911" s="1">
        <v>27.4</v>
      </c>
      <c r="E1911">
        <v>27.7</v>
      </c>
      <c r="F1911">
        <v>27.7</v>
      </c>
      <c r="G1911">
        <v>1.031828492590718</v>
      </c>
      <c r="H1911">
        <v>27.82</v>
      </c>
      <c r="I1911">
        <v>28.05</v>
      </c>
      <c r="J1911">
        <v>28.013334</v>
      </c>
      <c r="K1911">
        <v>27.945</v>
      </c>
      <c r="L1911">
        <v>27.955769</v>
      </c>
      <c r="M1911">
        <v>47.627772999999998</v>
      </c>
      <c r="N1911" s="1">
        <f>-100*(_xll.FDS($A$1,"P_PRICE_HIGH("&amp;A1911&amp;","&amp;A1911&amp;"-14D,,,,""PRICE"",""INTRA"")") - B1911)/(_xll.FDS($A$1,"P_PRICE_HIGH("&amp;A1911&amp;","&amp;A1911&amp;"-14D,,,,""PRICE"",""INTRA"")") - _xll.FDS($A$1,"P_PRICE_LOW("&amp;A1911&amp;","&amp;A1911&amp;"-14D,,,,""PRICE"",""INTRA"")"))</f>
        <v>-1946.0310306208896</v>
      </c>
      <c r="O1911">
        <v>-630</v>
      </c>
      <c r="P1911">
        <v>1.4139868527202331</v>
      </c>
      <c r="Q1911">
        <v>1.3894989342039099</v>
      </c>
      <c r="R1911">
        <v>9.9903430505654676</v>
      </c>
      <c r="S1911">
        <v>9.7546047121277706</v>
      </c>
      <c r="T1911">
        <v>16.35189803932985</v>
      </c>
      <c r="U1911">
        <v>16.03525673585186</v>
      </c>
      <c r="V1911">
        <v>3.3477876595954572</v>
      </c>
      <c r="W1911">
        <v>3.1028826530488538</v>
      </c>
      <c r="X1911">
        <v>87.495311279582907</v>
      </c>
      <c r="Y1911">
        <v>39.717487915680287</v>
      </c>
      <c r="Z1911">
        <v>0.29663694941457552</v>
      </c>
      <c r="AA1911">
        <v>-1.430070027311545</v>
      </c>
      <c r="AB1911">
        <v>10.910755911206159</v>
      </c>
      <c r="AC1911">
        <v>12.829134062953051</v>
      </c>
      <c r="AD1911">
        <v>12.422445501339389</v>
      </c>
      <c r="AE1911">
        <v>82.486293783409309</v>
      </c>
    </row>
    <row r="1912" spans="1:31" x14ac:dyDescent="0.25">
      <c r="A1912" t="str">
        <v>6/09/15</v>
      </c>
      <c r="B1912">
        <v>27.4</v>
      </c>
      <c r="C1912">
        <v>27.7</v>
      </c>
      <c r="D1912" s="1">
        <v>27.3</v>
      </c>
      <c r="E1912">
        <v>27.4</v>
      </c>
      <c r="F1912">
        <v>27.4</v>
      </c>
      <c r="G1912">
        <v>1.0496601899746429</v>
      </c>
      <c r="H1912">
        <v>27.73</v>
      </c>
      <c r="I1912">
        <v>28.012499999999999</v>
      </c>
      <c r="J1912">
        <v>27.986666</v>
      </c>
      <c r="K1912">
        <v>27.9175</v>
      </c>
      <c r="L1912">
        <v>27.919231</v>
      </c>
      <c r="M1912">
        <v>43.318485000000003</v>
      </c>
      <c r="N1912" s="1">
        <f>-100*(_xll.FDS($A$1,"P_PRICE_HIGH("&amp;A1912&amp;","&amp;A1912&amp;"-14D,,,,""PRICE"",""INTRA"")") - B1912)/(_xll.FDS($A$1,"P_PRICE_HIGH("&amp;A1912&amp;","&amp;A1912&amp;"-14D,,,,""PRICE"",""INTRA"")") - _xll.FDS($A$1,"P_PRICE_LOW("&amp;A1912&amp;","&amp;A1912&amp;"-14D,,,,""PRICE"",""INTRA"")"))</f>
        <v>-1834.942016574053</v>
      </c>
      <c r="O1912">
        <v>-664</v>
      </c>
      <c r="P1912">
        <v>1.4057994011948829</v>
      </c>
      <c r="Q1912">
        <v>1.371062073941534</v>
      </c>
      <c r="R1912">
        <v>9.9383877754003151</v>
      </c>
      <c r="S1912">
        <v>9.6358473987608022</v>
      </c>
      <c r="T1912">
        <v>16.361756390766271</v>
      </c>
      <c r="U1912">
        <v>15.625890207614219</v>
      </c>
      <c r="V1912">
        <v>3.3613066325475369</v>
      </c>
      <c r="W1912">
        <v>3.134737127530058</v>
      </c>
      <c r="X1912">
        <v>5.3878632051972204</v>
      </c>
      <c r="Y1912">
        <v>39.684633583113623</v>
      </c>
      <c r="Z1912">
        <v>0.30202307527113481</v>
      </c>
      <c r="AA1912">
        <v>-1.2842495823683051</v>
      </c>
      <c r="AB1912">
        <v>10.83937808795123</v>
      </c>
      <c r="AC1912">
        <v>12.68696093171765</v>
      </c>
      <c r="AD1912">
        <v>12.3621862759245</v>
      </c>
      <c r="AE1912">
        <v>82.500119436148779</v>
      </c>
    </row>
    <row r="1913" spans="1:31" x14ac:dyDescent="0.25">
      <c r="A1913" t="str">
        <v>6/10/15</v>
      </c>
      <c r="B1913">
        <v>27.05</v>
      </c>
      <c r="C1913">
        <v>27.5</v>
      </c>
      <c r="D1913" s="1">
        <v>26.9</v>
      </c>
      <c r="E1913">
        <v>27.05</v>
      </c>
      <c r="F1913">
        <v>27.05</v>
      </c>
      <c r="G1913">
        <v>1.060759160881966</v>
      </c>
      <c r="H1913">
        <v>27.54</v>
      </c>
      <c r="I1913">
        <v>27.908332999999999</v>
      </c>
      <c r="J1913">
        <v>27.926666000000001</v>
      </c>
      <c r="K1913">
        <v>27.887499999999999</v>
      </c>
      <c r="L1913">
        <v>27.867308000000001</v>
      </c>
      <c r="M1913">
        <v>38.896774000000001</v>
      </c>
      <c r="N1913" s="1">
        <f>-100*(_xll.FDS($A$1,"P_PRICE_HIGH("&amp;A1913&amp;","&amp;A1913&amp;"-14D,,,,""PRICE"",""INTRA"")") - B1913)/(_xll.FDS($A$1,"P_PRICE_HIGH("&amp;A1913&amp;","&amp;A1913&amp;"-14D,,,,""PRICE"",""INTRA"")") - _xll.FDS($A$1,"P_PRICE_LOW("&amp;A1913&amp;","&amp;A1913&amp;"-14D,,,,""PRICE"",""INTRA"")"))</f>
        <v>-1460.9333347004065</v>
      </c>
      <c r="O1913">
        <v>-695</v>
      </c>
      <c r="P1913">
        <v>1.397789340416969</v>
      </c>
      <c r="Q1913">
        <v>1.3529837894074239</v>
      </c>
      <c r="R1913">
        <v>9.8928151852020108</v>
      </c>
      <c r="S1913">
        <v>9.5285245204035238</v>
      </c>
      <c r="T1913">
        <v>16.299281966774561</v>
      </c>
      <c r="U1913">
        <v>15.47906116030229</v>
      </c>
      <c r="V1913">
        <v>3.375802702831006</v>
      </c>
      <c r="W1913">
        <v>3.1709849469643379</v>
      </c>
      <c r="X1913">
        <v>7.4273584072590744</v>
      </c>
      <c r="Y1913">
        <v>39.674501632206301</v>
      </c>
      <c r="Z1913">
        <v>0.16366657726178269</v>
      </c>
      <c r="AA1913">
        <v>-1.0184203024578919</v>
      </c>
      <c r="AB1913">
        <v>10.63500911695245</v>
      </c>
      <c r="AC1913">
        <v>12.537732785564719</v>
      </c>
      <c r="AD1913">
        <v>12.294951304360531</v>
      </c>
      <c r="AE1913">
        <v>82.533037471682746</v>
      </c>
    </row>
    <row r="1914" spans="1:31" x14ac:dyDescent="0.25">
      <c r="A1914" t="str">
        <v>6/11/15</v>
      </c>
      <c r="B1914">
        <v>27.35</v>
      </c>
      <c r="C1914">
        <v>27.35</v>
      </c>
      <c r="D1914" s="1">
        <v>27.2</v>
      </c>
      <c r="E1914">
        <v>27.35</v>
      </c>
      <c r="F1914">
        <v>27.35</v>
      </c>
      <c r="G1914">
        <v>1.0888258673002249</v>
      </c>
      <c r="H1914">
        <v>27.42</v>
      </c>
      <c r="I1914">
        <v>27.8</v>
      </c>
      <c r="J1914">
        <v>27.893332999999998</v>
      </c>
      <c r="K1914">
        <v>27.88</v>
      </c>
      <c r="L1914">
        <v>27.842307999999999</v>
      </c>
      <c r="M1914">
        <v>44.158320000000003</v>
      </c>
      <c r="N1914" s="1">
        <f>-100*(_xll.FDS($A$1,"P_PRICE_HIGH("&amp;A1914&amp;","&amp;A1914&amp;"-14D,,,,""PRICE"",""INTRA"")") - B1914)/(_xll.FDS($A$1,"P_PRICE_HIGH("&amp;A1914&amp;","&amp;A1914&amp;"-14D,,,,""PRICE"",""INTRA"")") - _xll.FDS($A$1,"P_PRICE_LOW("&amp;A1914&amp;","&amp;A1914&amp;"-14D,,,,""PRICE"",""INTRA"")"))</f>
        <v>-1460.9179551326749</v>
      </c>
      <c r="O1914">
        <v>-675</v>
      </c>
      <c r="P1914">
        <v>1.402800861134387</v>
      </c>
      <c r="Q1914">
        <v>1.363695560807219</v>
      </c>
      <c r="R1914">
        <v>9.9361351129505735</v>
      </c>
      <c r="S1914">
        <v>9.6172893245731021</v>
      </c>
      <c r="T1914">
        <v>16.344506070731072</v>
      </c>
      <c r="U1914">
        <v>15.55720425014429</v>
      </c>
      <c r="V1914">
        <v>3.3631029411182238</v>
      </c>
      <c r="W1914">
        <v>3.145434239368754</v>
      </c>
      <c r="X1914">
        <v>79.221307715831301</v>
      </c>
      <c r="Y1914">
        <v>39.672827427104373</v>
      </c>
      <c r="Z1914">
        <v>0.1677460476967842</v>
      </c>
      <c r="AA1914">
        <v>-1.5905167543619989</v>
      </c>
      <c r="AB1914">
        <v>10.61652714090596</v>
      </c>
      <c r="AC1914">
        <v>12.638981485430531</v>
      </c>
      <c r="AD1914">
        <v>12.34699161551927</v>
      </c>
      <c r="AE1914">
        <v>82.443767075991232</v>
      </c>
    </row>
    <row r="1915" spans="1:31" x14ac:dyDescent="0.25">
      <c r="A1915" t="str">
        <v>6/12/15</v>
      </c>
      <c r="B1915">
        <v>27.7</v>
      </c>
      <c r="C1915">
        <v>27.75</v>
      </c>
      <c r="D1915" s="1">
        <v>27.35</v>
      </c>
      <c r="E1915">
        <v>27.75</v>
      </c>
      <c r="F1915">
        <v>27.75</v>
      </c>
      <c r="G1915">
        <v>1.126462864505043</v>
      </c>
      <c r="H1915">
        <v>27.44</v>
      </c>
      <c r="I1915">
        <v>27.741667</v>
      </c>
      <c r="J1915">
        <v>27.883333</v>
      </c>
      <c r="K1915">
        <v>27.887499999999999</v>
      </c>
      <c r="L1915">
        <v>27.834616</v>
      </c>
      <c r="M1915">
        <v>49.609940000000002</v>
      </c>
      <c r="N1915" s="1">
        <f>-100*(_xll.FDS($A$1,"P_PRICE_HIGH("&amp;A1915&amp;","&amp;A1915&amp;"-14D,,,,""PRICE"",""INTRA"")") - B1915)/(_xll.FDS($A$1,"P_PRICE_HIGH("&amp;A1915&amp;","&amp;A1915&amp;"-14D,,,,""PRICE"",""INTRA"")") - _xll.FDS($A$1,"P_PRICE_LOW("&amp;A1915&amp;","&amp;A1915&amp;"-14D,,,,""PRICE"",""INTRA"")"))</f>
        <v>-1460.9000123036546</v>
      </c>
      <c r="O1915">
        <v>-634</v>
      </c>
      <c r="P1915">
        <v>1.4116257691238989</v>
      </c>
      <c r="Q1915">
        <v>1.382976609768229</v>
      </c>
      <c r="R1915">
        <v>10.008739007520891</v>
      </c>
      <c r="S1915">
        <v>9.7695882000346455</v>
      </c>
      <c r="T1915">
        <v>16.45067494748692</v>
      </c>
      <c r="U1915">
        <v>15.768666366459509</v>
      </c>
      <c r="V1915">
        <v>3.3428991048074148</v>
      </c>
      <c r="W1915">
        <v>3.1070801470842611</v>
      </c>
      <c r="X1915">
        <v>97.154448229510805</v>
      </c>
      <c r="Y1915">
        <v>39.718166778506003</v>
      </c>
      <c r="Z1915">
        <v>0.1356229653685011</v>
      </c>
      <c r="AA1915">
        <v>-1.7802682281343201</v>
      </c>
      <c r="AB1915">
        <v>10.597367099672759</v>
      </c>
      <c r="AC1915">
        <v>12.8105101184858</v>
      </c>
      <c r="AD1915">
        <v>12.43241364047628</v>
      </c>
      <c r="AE1915">
        <v>82.364699869749785</v>
      </c>
    </row>
    <row r="1916" spans="1:31" x14ac:dyDescent="0.25">
      <c r="A1916" t="str">
        <v>6/15/15</v>
      </c>
      <c r="B1916">
        <v>27.2</v>
      </c>
      <c r="C1916">
        <v>27.55</v>
      </c>
      <c r="D1916" s="1">
        <v>27.15</v>
      </c>
      <c r="E1916">
        <v>27.2</v>
      </c>
      <c r="F1916">
        <v>27.2</v>
      </c>
      <c r="G1916">
        <v>1.117652336247301</v>
      </c>
      <c r="H1916">
        <v>27.34</v>
      </c>
      <c r="I1916">
        <v>27.633333</v>
      </c>
      <c r="J1916">
        <v>27.81</v>
      </c>
      <c r="K1916">
        <v>27.844999999999999</v>
      </c>
      <c r="L1916">
        <v>27.823076</v>
      </c>
      <c r="M1916">
        <v>43.131785999999998</v>
      </c>
      <c r="N1916" s="1">
        <f>-100*(_xll.FDS($A$1,"P_PRICE_HIGH("&amp;A1916&amp;","&amp;A1916&amp;"-14D,,,,""PRICE"",""INTRA"")") - B1916)/(_xll.FDS($A$1,"P_PRICE_HIGH("&amp;A1916&amp;","&amp;A1916&amp;"-14D,,,,""PRICE"",""INTRA"")") - _xll.FDS($A$1,"P_PRICE_LOW("&amp;A1916&amp;","&amp;A1916&amp;"-14D,,,,""PRICE"",""INTRA"")"))</f>
        <v>-1460.9256449165407</v>
      </c>
      <c r="O1916">
        <v>-677</v>
      </c>
      <c r="P1916">
        <v>1.4026510166048529</v>
      </c>
      <c r="Q1916">
        <v>1.362745561695774</v>
      </c>
      <c r="R1916">
        <v>9.9206356550657162</v>
      </c>
      <c r="S1916">
        <v>9.5848455622733759</v>
      </c>
      <c r="T1916">
        <v>16.347525422648928</v>
      </c>
      <c r="U1916">
        <v>15.51459651366671</v>
      </c>
      <c r="V1916">
        <v>3.358499666360951</v>
      </c>
      <c r="W1916">
        <v>3.1575202802869038</v>
      </c>
      <c r="X1916">
        <v>0.85846709697022949</v>
      </c>
      <c r="Y1916">
        <v>39.735397598173009</v>
      </c>
      <c r="Z1916">
        <v>-2.0097086838694041E-3</v>
      </c>
      <c r="AA1916">
        <v>-1.952962503094815</v>
      </c>
      <c r="AB1916">
        <v>10.585807044855621</v>
      </c>
      <c r="AC1916">
        <v>12.611491218491</v>
      </c>
      <c r="AD1916">
        <v>12.35663962248243</v>
      </c>
      <c r="AE1916">
        <v>82.188003357892327</v>
      </c>
    </row>
    <row r="1917" spans="1:31" x14ac:dyDescent="0.25">
      <c r="A1917" t="str">
        <v>6/16/15</v>
      </c>
      <c r="B1917">
        <v>26.95</v>
      </c>
      <c r="C1917">
        <v>27.25</v>
      </c>
      <c r="D1917" s="1">
        <v>26.9</v>
      </c>
      <c r="E1917">
        <v>27</v>
      </c>
      <c r="F1917">
        <v>27</v>
      </c>
      <c r="G1917">
        <v>1.1186506430070271</v>
      </c>
      <c r="H1917">
        <v>27.25</v>
      </c>
      <c r="I1917">
        <v>27.5625</v>
      </c>
      <c r="J1917">
        <v>27.696667000000001</v>
      </c>
      <c r="K1917">
        <v>27.802499999999998</v>
      </c>
      <c r="L1917">
        <v>27.790384</v>
      </c>
      <c r="M1917">
        <v>40.298282999999998</v>
      </c>
      <c r="N1917" s="1">
        <f>-100*(_xll.FDS($A$1,"P_PRICE_HIGH("&amp;A1917&amp;","&amp;A1917&amp;"-14D,,,,""PRICE"",""INTRA"")") - B1917)/(_xll.FDS($A$1,"P_PRICE_HIGH("&amp;A1917&amp;","&amp;A1917&amp;"-14D,,,,""PRICE"",""INTRA"")") - _xll.FDS($A$1,"P_PRICE_LOW("&amp;A1917&amp;","&amp;A1917&amp;"-14D,,,,""PRICE"",""INTRA"")"))</f>
        <v>-1696.3992970715337</v>
      </c>
      <c r="O1917">
        <v>-707</v>
      </c>
      <c r="P1917">
        <v>1.3949257010705001</v>
      </c>
      <c r="Q1917">
        <v>1.3463243766853701</v>
      </c>
      <c r="R1917">
        <v>9.8797913674924214</v>
      </c>
      <c r="S1917">
        <v>9.4919098608987618</v>
      </c>
      <c r="T1917">
        <v>16.283293633588389</v>
      </c>
      <c r="U1917">
        <v>15.37165076070816</v>
      </c>
      <c r="V1917">
        <v>3.3735707616671551</v>
      </c>
      <c r="W1917">
        <v>3.1962298501160991</v>
      </c>
      <c r="X1917">
        <v>2.9447824676231962</v>
      </c>
      <c r="Y1917">
        <v>39.744861689917741</v>
      </c>
      <c r="Z1917">
        <v>1.474467714612163E-2</v>
      </c>
      <c r="AA1917">
        <v>-1.883901548249201</v>
      </c>
      <c r="AB1917">
        <v>10.58229794277686</v>
      </c>
      <c r="AC1917">
        <v>12.461726787665469</v>
      </c>
      <c r="AD1917">
        <v>12.290716723487609</v>
      </c>
      <c r="AE1917">
        <v>82.036910225991704</v>
      </c>
    </row>
    <row r="1918" spans="1:31" x14ac:dyDescent="0.25">
      <c r="A1918" t="str">
        <v>6/17/15</v>
      </c>
      <c r="B1918">
        <v>27.1</v>
      </c>
      <c r="C1918">
        <v>27.25</v>
      </c>
      <c r="D1918" s="1">
        <v>26.9</v>
      </c>
      <c r="E1918">
        <v>27.15</v>
      </c>
      <c r="F1918">
        <v>27.15</v>
      </c>
      <c r="G1918">
        <v>1.119208800958841</v>
      </c>
      <c r="H1918">
        <v>27.26</v>
      </c>
      <c r="I1918">
        <v>27.487500000000001</v>
      </c>
      <c r="J1918">
        <v>27.61</v>
      </c>
      <c r="K1918">
        <v>27.76</v>
      </c>
      <c r="L1918">
        <v>27.757691999999999</v>
      </c>
      <c r="M1918">
        <v>42.729336000000004</v>
      </c>
      <c r="N1918" s="1">
        <f>-100*(_xll.FDS($A$1,"P_PRICE_HIGH("&amp;A1918&amp;","&amp;A1918&amp;"-14D,,,,""PRICE"",""INTRA"")") - B1918)/(_xll.FDS($A$1,"P_PRICE_HIGH("&amp;A1918&amp;","&amp;A1918&amp;"-14D,,,,""PRICE"",""INTRA"")") - _xll.FDS($A$1,"P_PRICE_LOW("&amp;A1918&amp;","&amp;A1918&amp;"-14D,,,,""PRICE"",""INTRA"")"))</f>
        <v>-1748.3827468136549</v>
      </c>
      <c r="O1918">
        <v>-676</v>
      </c>
      <c r="P1918">
        <v>1.399503318377592</v>
      </c>
      <c r="Q1918">
        <v>1.356453737370489</v>
      </c>
      <c r="R1918">
        <v>9.9091433588000264</v>
      </c>
      <c r="S1918">
        <v>9.54675369221561</v>
      </c>
      <c r="T1918">
        <v>16.330532523070119</v>
      </c>
      <c r="U1918">
        <v>15.45616087387423</v>
      </c>
      <c r="V1918">
        <v>3.363042156893691</v>
      </c>
      <c r="W1918">
        <v>3.176201617614514</v>
      </c>
      <c r="X1918">
        <v>90.169604670148701</v>
      </c>
      <c r="Y1918">
        <v>39.795712376511467</v>
      </c>
      <c r="Z1918">
        <v>-4.5238097868406926E-3</v>
      </c>
      <c r="AA1918">
        <v>-1.9439738318195561</v>
      </c>
      <c r="AB1918">
        <v>10.711067557396021</v>
      </c>
      <c r="AC1918">
        <v>12.55659782771113</v>
      </c>
      <c r="AD1918">
        <v>12.34484936927498</v>
      </c>
      <c r="AE1918">
        <v>82.113910341873179</v>
      </c>
    </row>
    <row r="1919" spans="1:31" x14ac:dyDescent="0.25">
      <c r="A1919" t="str">
        <v>6/18/15</v>
      </c>
      <c r="B1919">
        <v>27.1</v>
      </c>
      <c r="C1919">
        <v>27.25</v>
      </c>
      <c r="D1919" s="1">
        <v>26.95</v>
      </c>
      <c r="E1919">
        <v>27.15</v>
      </c>
      <c r="F1919">
        <v>27.15</v>
      </c>
      <c r="G1919">
        <v>1.118639723203567</v>
      </c>
      <c r="H1919">
        <v>27.21</v>
      </c>
      <c r="I1919">
        <v>27.425000000000001</v>
      </c>
      <c r="J1919">
        <v>27.516666000000001</v>
      </c>
      <c r="K1919">
        <v>27.7225</v>
      </c>
      <c r="L1919">
        <v>27.736537999999999</v>
      </c>
      <c r="M1919">
        <v>42.729336000000004</v>
      </c>
      <c r="N1919" s="1">
        <f>-100*(_xll.FDS($A$1,"P_PRICE_HIGH("&amp;A1919&amp;","&amp;A1919&amp;"-14D,,,,""PRICE"",""INTRA"")") - B1919)/(_xll.FDS($A$1,"P_PRICE_HIGH("&amp;A1919&amp;","&amp;A1919&amp;"-14D,,,,""PRICE"",""INTRA"")") - _xll.FDS($A$1,"P_PRICE_LOW("&amp;A1919&amp;","&amp;A1919&amp;"-14D,,,,""PRICE"",""INTRA"")"))</f>
        <v>-2137.7921179995383</v>
      </c>
      <c r="O1919">
        <v>-680</v>
      </c>
      <c r="P1919">
        <v>1.398084731285441</v>
      </c>
      <c r="Q1919">
        <v>1.353173466016466</v>
      </c>
      <c r="R1919">
        <v>9.9104088959344967</v>
      </c>
      <c r="S1919">
        <v>9.5393634563138612</v>
      </c>
      <c r="T1919">
        <v>16.289170295029461</v>
      </c>
      <c r="U1919">
        <v>15.36198119591786</v>
      </c>
      <c r="V1919">
        <v>3.3640330455994398</v>
      </c>
      <c r="W1919">
        <v>3.182491988267151</v>
      </c>
      <c r="X1919">
        <v>21.706285833689769</v>
      </c>
      <c r="Y1919">
        <v>39.778549356405946</v>
      </c>
      <c r="Z1919">
        <v>-0.18729960414213351</v>
      </c>
      <c r="AA1919">
        <v>-2.699330221011552</v>
      </c>
      <c r="AB1919">
        <v>10.7176950412544</v>
      </c>
      <c r="AC1919">
        <v>12.526360066838009</v>
      </c>
      <c r="AD1919">
        <v>12.33608542370901</v>
      </c>
      <c r="AE1919">
        <v>81.681239750528363</v>
      </c>
    </row>
    <row r="1920" spans="1:31" x14ac:dyDescent="0.25">
      <c r="A1920" t="str">
        <v>6/19/15</v>
      </c>
      <c r="B1920">
        <v>27.2</v>
      </c>
      <c r="C1920">
        <v>27.4</v>
      </c>
      <c r="D1920" s="1">
        <v>27.05</v>
      </c>
      <c r="E1920">
        <v>27.2</v>
      </c>
      <c r="F1920">
        <v>27.2</v>
      </c>
      <c r="G1920">
        <v>1.124023962042741</v>
      </c>
      <c r="H1920">
        <v>27.11</v>
      </c>
      <c r="I1920">
        <v>27.358333999999999</v>
      </c>
      <c r="J1920">
        <v>27.476666999999999</v>
      </c>
      <c r="K1920">
        <v>27.69</v>
      </c>
      <c r="L1920">
        <v>27.725000000000001</v>
      </c>
      <c r="M1920">
        <v>44.477393999999997</v>
      </c>
      <c r="N1920" s="1">
        <f>-100*(_xll.FDS($A$1,"P_PRICE_HIGH("&amp;A1920&amp;","&amp;A1920&amp;"-14D,,,,""PRICE"",""INTRA"")") - B1920)/(_xll.FDS($A$1,"P_PRICE_HIGH("&amp;A1920&amp;","&amp;A1920&amp;"-14D,,,,""PRICE"",""INTRA"")") - _xll.FDS($A$1,"P_PRICE_LOW("&amp;A1920&amp;","&amp;A1920&amp;"-14D,,,,""PRICE"",""INTRA"")"))</f>
        <v>-2137.7844357378799</v>
      </c>
      <c r="O1920">
        <v>-675</v>
      </c>
      <c r="P1920">
        <v>1.3997854086766179</v>
      </c>
      <c r="Q1920">
        <v>1.3564906410192059</v>
      </c>
      <c r="R1920">
        <v>9.9325991312108854</v>
      </c>
      <c r="S1920">
        <v>9.5796106362096456</v>
      </c>
      <c r="T1920">
        <v>16.294354004343969</v>
      </c>
      <c r="U1920">
        <v>15.356814756111101</v>
      </c>
      <c r="V1920">
        <v>3.359560639958354</v>
      </c>
      <c r="W1920">
        <v>3.1762044699788001</v>
      </c>
      <c r="X1920">
        <v>55.744648312977887</v>
      </c>
      <c r="Y1920">
        <v>39.811283117739713</v>
      </c>
      <c r="Z1920">
        <v>-0.2970056311510258</v>
      </c>
      <c r="AA1920">
        <v>-3.550942837521339</v>
      </c>
      <c r="AB1920">
        <v>10.67988578090252</v>
      </c>
      <c r="AC1920">
        <v>12.56130273757527</v>
      </c>
      <c r="AD1920">
        <v>12.35787270326024</v>
      </c>
      <c r="AE1920">
        <v>81.00169485326424</v>
      </c>
    </row>
    <row r="1921" spans="1:31" x14ac:dyDescent="0.25">
      <c r="A1921" t="str">
        <v>6/22/15</v>
      </c>
      <c r="B1921">
        <v>27.55</v>
      </c>
      <c r="C1921">
        <v>27.6</v>
      </c>
      <c r="D1921" s="1">
        <v>27.2</v>
      </c>
      <c r="E1921">
        <v>27.55</v>
      </c>
      <c r="F1921">
        <v>27.55</v>
      </c>
      <c r="G1921">
        <v>1.099970518947492</v>
      </c>
      <c r="H1921">
        <v>27.18</v>
      </c>
      <c r="I1921">
        <v>27.324999999999999</v>
      </c>
      <c r="J1921">
        <v>27.446667000000001</v>
      </c>
      <c r="K1921">
        <v>27.6525</v>
      </c>
      <c r="L1921">
        <v>27.725000000000001</v>
      </c>
      <c r="M1921">
        <v>50.206049999999998</v>
      </c>
      <c r="N1921" s="1">
        <f>-100*(_xll.FDS($A$1,"P_PRICE_HIGH("&amp;A1921&amp;","&amp;A1921&amp;"-14D,,,,""PRICE"",""INTRA"")") - B1921)/(_xll.FDS($A$1,"P_PRICE_HIGH("&amp;A1921&amp;","&amp;A1921&amp;"-14D,,,,""PRICE"",""INTRA"")") - _xll.FDS($A$1,"P_PRICE_LOW("&amp;A1921&amp;","&amp;A1921&amp;"-14D,,,,""PRICE"",""INTRA"")"))</f>
        <v>-2137.7575478220774</v>
      </c>
      <c r="O1921">
        <v>-639</v>
      </c>
      <c r="P1921">
        <v>1.408523459810082</v>
      </c>
      <c r="Q1921">
        <v>1.373445848839085</v>
      </c>
      <c r="R1921">
        <v>10.038352855787171</v>
      </c>
      <c r="S1921">
        <v>9.7105742294482837</v>
      </c>
      <c r="T1921">
        <v>16.34352995198277</v>
      </c>
      <c r="U1921">
        <v>15.43105726078967</v>
      </c>
      <c r="V1921">
        <v>3.338049692895884</v>
      </c>
      <c r="W1921">
        <v>3.1435647062230272</v>
      </c>
      <c r="X1921">
        <v>94.579618957489515</v>
      </c>
      <c r="Y1921">
        <v>39.867640235759083</v>
      </c>
      <c r="Z1921">
        <v>-0.42869448122824372</v>
      </c>
      <c r="AA1921">
        <v>-4.0137398111509048</v>
      </c>
      <c r="AB1921">
        <v>10.8259947311332</v>
      </c>
      <c r="AC1921">
        <v>12.71051297371174</v>
      </c>
      <c r="AD1921">
        <v>12.45312555463798</v>
      </c>
      <c r="AE1921">
        <v>80.908853581704378</v>
      </c>
    </row>
    <row r="1922" spans="1:31" x14ac:dyDescent="0.25">
      <c r="A1922" t="str">
        <v>6/23/15</v>
      </c>
      <c r="B1922">
        <v>27.8</v>
      </c>
      <c r="C1922">
        <v>27.95</v>
      </c>
      <c r="D1922" s="1">
        <v>27.5</v>
      </c>
      <c r="E1922">
        <v>27.85</v>
      </c>
      <c r="F1922">
        <v>27.85</v>
      </c>
      <c r="G1922">
        <v>1.0809629850468809</v>
      </c>
      <c r="H1922">
        <v>27.35</v>
      </c>
      <c r="I1922">
        <v>27.341667000000001</v>
      </c>
      <c r="J1922">
        <v>27.443332999999999</v>
      </c>
      <c r="K1922">
        <v>27.61</v>
      </c>
      <c r="L1922">
        <v>27.715385000000001</v>
      </c>
      <c r="M1922">
        <v>53.867446999999999</v>
      </c>
      <c r="N1922" s="1">
        <f>-100*(_xll.FDS($A$1,"P_PRICE_HIGH("&amp;A1922&amp;","&amp;A1922&amp;"-14D,,,,""PRICE"",""INTRA"")") - B1922)/(_xll.FDS($A$1,"P_PRICE_HIGH("&amp;A1922&amp;","&amp;A1922&amp;"-14D,,,,""PRICE"",""INTRA"")") - _xll.FDS($A$1,"P_PRICE_LOW("&amp;A1922&amp;","&amp;A1922&amp;"-14D,,,,""PRICE"",""INTRA"")"))</f>
        <v>-2137.7383421679328</v>
      </c>
      <c r="O1922">
        <v>-608</v>
      </c>
      <c r="P1922">
        <v>1.4153103301095009</v>
      </c>
      <c r="Q1922">
        <v>1.3868572598833599</v>
      </c>
      <c r="R1922">
        <v>10.097710772232571</v>
      </c>
      <c r="S1922">
        <v>9.8180197127583799</v>
      </c>
      <c r="T1922">
        <v>16.40515199846736</v>
      </c>
      <c r="U1922">
        <v>15.549746079475399</v>
      </c>
      <c r="V1922">
        <v>3.322171722405066</v>
      </c>
      <c r="W1922">
        <v>3.1144086477276409</v>
      </c>
      <c r="X1922">
        <v>78.210406716171349</v>
      </c>
      <c r="Y1922">
        <v>39.870030967038772</v>
      </c>
      <c r="Z1922">
        <v>-0.48261023262457081</v>
      </c>
      <c r="AA1922">
        <v>-3.7495234164718192</v>
      </c>
      <c r="AB1922">
        <v>10.784140257315849</v>
      </c>
      <c r="AC1922">
        <v>12.830429084546839</v>
      </c>
      <c r="AD1922">
        <v>12.518327702982511</v>
      </c>
      <c r="AE1922">
        <v>81.008193561450256</v>
      </c>
    </row>
    <row r="1923" spans="1:31" x14ac:dyDescent="0.25">
      <c r="A1923" t="str">
        <v>6/24/15</v>
      </c>
      <c r="B1923">
        <v>27.9</v>
      </c>
      <c r="C1923">
        <v>27.95</v>
      </c>
      <c r="D1923" s="1">
        <v>27.8</v>
      </c>
      <c r="E1923">
        <v>27.95</v>
      </c>
      <c r="F1923">
        <v>27.95</v>
      </c>
      <c r="G1923">
        <v>1.072569818004143</v>
      </c>
      <c r="H1923">
        <v>27.51</v>
      </c>
      <c r="I1923">
        <v>27.358333999999999</v>
      </c>
      <c r="J1923">
        <v>27.436665999999999</v>
      </c>
      <c r="K1923">
        <v>27.585000000000001</v>
      </c>
      <c r="L1923">
        <v>27.71923</v>
      </c>
      <c r="M1923">
        <v>55.283830000000002</v>
      </c>
      <c r="N1923" s="1">
        <f>-100*(_xll.FDS($A$1,"P_PRICE_HIGH("&amp;A1923&amp;","&amp;A1923&amp;"-14D,,,,""PRICE"",""INTRA"")") - B1923)/(_xll.FDS($A$1,"P_PRICE_HIGH("&amp;A1923&amp;","&amp;A1923&amp;"-14D,,,,""PRICE"",""INTRA"")") - _xll.FDS($A$1,"P_PRICE_LOW("&amp;A1923&amp;","&amp;A1923&amp;"-14D,,,,""PRICE"",""INTRA"")"))</f>
        <v>-2137.7306599062754</v>
      </c>
      <c r="O1923">
        <v>-605</v>
      </c>
      <c r="P1923">
        <v>1.41701318842103</v>
      </c>
      <c r="Q1923">
        <v>1.389783372464978</v>
      </c>
      <c r="R1923">
        <v>10.096393797774491</v>
      </c>
      <c r="S1923">
        <v>9.8352143266093179</v>
      </c>
      <c r="T1923">
        <v>16.467232849191781</v>
      </c>
      <c r="U1923">
        <v>15.63425727290778</v>
      </c>
      <c r="V1923">
        <v>3.3184716435018768</v>
      </c>
      <c r="W1923">
        <v>3.1085937177469081</v>
      </c>
      <c r="X1923">
        <v>67.954952157214976</v>
      </c>
      <c r="Y1923">
        <v>39.869250670704901</v>
      </c>
      <c r="Z1923">
        <v>-0.489764528641288</v>
      </c>
      <c r="AA1923">
        <v>-3.5524390125690961</v>
      </c>
      <c r="AB1923">
        <v>10.73862988010624</v>
      </c>
      <c r="AC1923">
        <v>12.8535824798594</v>
      </c>
      <c r="AD1923">
        <v>12.535473936069961</v>
      </c>
      <c r="AE1923">
        <v>81.1793523154535</v>
      </c>
    </row>
    <row r="1924" spans="1:31" x14ac:dyDescent="0.25">
      <c r="A1924" t="str">
        <v>6/25/15</v>
      </c>
      <c r="B1924">
        <v>27.75</v>
      </c>
      <c r="C1924">
        <v>27.9</v>
      </c>
      <c r="D1924" s="1">
        <v>27.65</v>
      </c>
      <c r="E1924">
        <v>27.75</v>
      </c>
      <c r="F1924">
        <v>27.75</v>
      </c>
      <c r="G1924">
        <v>1.071814377729144</v>
      </c>
      <c r="H1924">
        <v>27.64</v>
      </c>
      <c r="I1924">
        <v>27.387499999999999</v>
      </c>
      <c r="J1924">
        <v>27.423334000000001</v>
      </c>
      <c r="K1924">
        <v>27.547499999999999</v>
      </c>
      <c r="L1924">
        <v>27.711538000000001</v>
      </c>
      <c r="M1924">
        <v>52.671520000000001</v>
      </c>
      <c r="N1924" s="1">
        <f>-100*(_xll.FDS($A$1,"P_PRICE_HIGH("&amp;A1924&amp;","&amp;A1924&amp;"-14D,,,,""PRICE"",""INTRA"")") - B1924)/(_xll.FDS($A$1,"P_PRICE_HIGH("&amp;A1924&amp;","&amp;A1924&amp;"-14D,,,,""PRICE"",""INTRA"")") - _xll.FDS($A$1,"P_PRICE_LOW("&amp;A1924&amp;","&amp;A1924&amp;"-14D,,,,""PRICE"",""INTRA"")"))</f>
        <v>-2525.3245922024716</v>
      </c>
      <c r="O1924">
        <v>-625</v>
      </c>
      <c r="P1924">
        <v>1.4101968362573261</v>
      </c>
      <c r="Q1924">
        <v>1.376040199061372</v>
      </c>
      <c r="R1924">
        <v>10.06190079219181</v>
      </c>
      <c r="S1924">
        <v>9.7615929023892534</v>
      </c>
      <c r="T1924">
        <v>16.397136416199881</v>
      </c>
      <c r="U1924">
        <v>15.522887789005679</v>
      </c>
      <c r="V1924">
        <v>3.3281980390889241</v>
      </c>
      <c r="W1924">
        <v>3.132529959576964</v>
      </c>
      <c r="X1924">
        <v>9.825882092803333</v>
      </c>
      <c r="Y1924">
        <v>39.83398611655889</v>
      </c>
      <c r="Z1924">
        <v>-0.53383667176219596</v>
      </c>
      <c r="AA1924">
        <v>-3.694002034291906</v>
      </c>
      <c r="AB1924">
        <v>10.71257114669441</v>
      </c>
      <c r="AC1924">
        <v>12.7436847577841</v>
      </c>
      <c r="AD1924">
        <v>12.485974333552869</v>
      </c>
      <c r="AE1924">
        <v>80.797772655066936</v>
      </c>
    </row>
    <row r="1925" spans="1:31" x14ac:dyDescent="0.25">
      <c r="A1925" t="str">
        <v>6/26/15</v>
      </c>
      <c r="B1925">
        <v>27.25</v>
      </c>
      <c r="C1925">
        <v>27.7</v>
      </c>
      <c r="D1925" s="1">
        <v>27</v>
      </c>
      <c r="E1925">
        <v>27.25</v>
      </c>
      <c r="F1925">
        <v>27.25</v>
      </c>
      <c r="G1925">
        <v>1.002749854438534</v>
      </c>
      <c r="H1925">
        <v>27.65</v>
      </c>
      <c r="I1925">
        <v>27.404167000000001</v>
      </c>
      <c r="J1925">
        <v>27.4</v>
      </c>
      <c r="K1925">
        <v>27.52</v>
      </c>
      <c r="L1925">
        <v>27.688461</v>
      </c>
      <c r="M1925">
        <v>45.032837000000001</v>
      </c>
      <c r="N1925" s="1">
        <f>-100*(_xll.FDS($A$1,"P_PRICE_HIGH("&amp;A1925&amp;","&amp;A1925&amp;"-14D,,,,""PRICE"",""INTRA"")") - B1925)/(_xll.FDS($A$1,"P_PRICE_HIGH("&amp;A1925&amp;","&amp;A1925&amp;"-14D,,,,""PRICE"",""INTRA"")") - _xll.FDS($A$1,"P_PRICE_LOW("&amp;A1925&amp;","&amp;A1925&amp;"-14D,,,,""PRICE"",""INTRA"")"))</f>
        <v>-2894.7049206265515</v>
      </c>
      <c r="O1925">
        <v>-673</v>
      </c>
      <c r="P1925">
        <v>1.3969342581253521</v>
      </c>
      <c r="Q1925">
        <v>1.3493097977914219</v>
      </c>
      <c r="R1925">
        <v>9.9825456352779653</v>
      </c>
      <c r="S1925">
        <v>9.5989149340404971</v>
      </c>
      <c r="T1925">
        <v>16.234036805247449</v>
      </c>
      <c r="U1925">
        <v>15.228527862985979</v>
      </c>
      <c r="V1925">
        <v>3.3557120136784748</v>
      </c>
      <c r="W1925">
        <v>3.1956199261125482</v>
      </c>
      <c r="X1925">
        <v>0</v>
      </c>
      <c r="Y1925">
        <v>39.873670645129813</v>
      </c>
      <c r="Z1925">
        <v>-0.3129631752654376</v>
      </c>
      <c r="AA1925">
        <v>-4.1917640583739511</v>
      </c>
      <c r="AB1925">
        <v>10.662944201031801</v>
      </c>
      <c r="AC1925">
        <v>12.50432981283646</v>
      </c>
      <c r="AD1925">
        <v>12.369344666273919</v>
      </c>
      <c r="AE1925">
        <v>80.413579683007626</v>
      </c>
    </row>
    <row r="1926" spans="1:31" x14ac:dyDescent="0.25">
      <c r="A1926" t="str">
        <v>6/29/15</v>
      </c>
      <c r="B1926">
        <v>26.6</v>
      </c>
      <c r="C1926">
        <v>27.35</v>
      </c>
      <c r="D1926" s="1">
        <v>26.2</v>
      </c>
      <c r="E1926">
        <v>26.65</v>
      </c>
      <c r="F1926">
        <v>26.65</v>
      </c>
      <c r="G1926">
        <v>1.1074724254884909</v>
      </c>
      <c r="H1926">
        <v>27.46</v>
      </c>
      <c r="I1926">
        <v>27.341667000000001</v>
      </c>
      <c r="J1926">
        <v>27.326665999999999</v>
      </c>
      <c r="K1926">
        <v>27.45</v>
      </c>
      <c r="L1926">
        <v>27.640384999999998</v>
      </c>
      <c r="M1926">
        <v>37.432690000000001</v>
      </c>
      <c r="N1926" s="1">
        <f>-100*(_xll.FDS($A$1,"P_PRICE_HIGH("&amp;A1926&amp;","&amp;A1926&amp;"-14D,,,,""PRICE"",""INTRA"")") - B1926)/(_xll.FDS($A$1,"P_PRICE_HIGH("&amp;A1926&amp;","&amp;A1926&amp;"-14D,,,,""PRICE"",""INTRA"")") - _xll.FDS($A$1,"P_PRICE_LOW("&amp;A1926&amp;","&amp;A1926&amp;"-14D,,,,""PRICE"",""INTRA"")"))</f>
        <v>-1481.2761777278802</v>
      </c>
      <c r="O1926">
        <v>-717</v>
      </c>
      <c r="P1926">
        <v>1.3786366103690171</v>
      </c>
      <c r="Q1926">
        <v>1.3129327592054441</v>
      </c>
      <c r="R1926">
        <v>9.8962001088429226</v>
      </c>
      <c r="S1926">
        <v>9.3973468420012658</v>
      </c>
      <c r="T1926">
        <v>16.082457631194931</v>
      </c>
      <c r="U1926">
        <v>14.9172480796364</v>
      </c>
      <c r="V1926">
        <v>3.390879256683589</v>
      </c>
      <c r="W1926">
        <v>3.282460180478453</v>
      </c>
      <c r="X1926">
        <v>0.50700573010970285</v>
      </c>
      <c r="Y1926">
        <v>39.866889788525441</v>
      </c>
      <c r="Z1926">
        <v>-0.59220296231905534</v>
      </c>
      <c r="AA1926">
        <v>-3.019517915433179</v>
      </c>
      <c r="AB1926">
        <v>10.658865179198379</v>
      </c>
      <c r="AC1926">
        <v>12.17152627799071</v>
      </c>
      <c r="AD1926">
        <v>12.214239046668521</v>
      </c>
      <c r="AE1926">
        <v>80.817196553429881</v>
      </c>
    </row>
    <row r="1927" spans="1:31" x14ac:dyDescent="0.25">
      <c r="A1927" t="str">
        <v>6/30/15</v>
      </c>
      <c r="B1927">
        <v>26.85</v>
      </c>
      <c r="C1927">
        <v>27.1</v>
      </c>
      <c r="D1927" s="1">
        <v>26.5</v>
      </c>
      <c r="E1927">
        <v>26.85</v>
      </c>
      <c r="F1927">
        <v>26.85</v>
      </c>
      <c r="G1927">
        <v>1.1364043894974001</v>
      </c>
      <c r="H1927">
        <v>27.27</v>
      </c>
      <c r="I1927">
        <v>27.270834000000001</v>
      </c>
      <c r="J1927">
        <v>27.29</v>
      </c>
      <c r="K1927">
        <v>27.4</v>
      </c>
      <c r="L1927">
        <v>27.584616</v>
      </c>
      <c r="M1927">
        <v>41.520650000000003</v>
      </c>
      <c r="N1927" s="1">
        <f>-100*(_xll.FDS($A$1,"P_PRICE_HIGH("&amp;A1927&amp;","&amp;A1927&amp;"-14D,,,,""PRICE"",""INTRA"")") - B1927)/(_xll.FDS($A$1,"P_PRICE_HIGH("&amp;A1927&amp;","&amp;A1927&amp;"-14D,,,,""PRICE"",""INTRA"")") - _xll.FDS($A$1,"P_PRICE_LOW("&amp;A1927&amp;","&amp;A1927&amp;"-14D,,,,""PRICE"",""INTRA"")"))</f>
        <v>-1481.2626840537148</v>
      </c>
      <c r="O1927">
        <v>-687</v>
      </c>
      <c r="P1927">
        <v>1.386444675011294</v>
      </c>
      <c r="Q1927">
        <v>1.327670178860533</v>
      </c>
      <c r="R1927">
        <v>9.9400206369818669</v>
      </c>
      <c r="S1927">
        <v>9.475622472576104</v>
      </c>
      <c r="T1927">
        <v>16.15886581883499</v>
      </c>
      <c r="U1927">
        <v>15.0551299390493</v>
      </c>
      <c r="V1927">
        <v>3.3763594891279061</v>
      </c>
      <c r="W1927">
        <v>3.2495551568334449</v>
      </c>
      <c r="X1927">
        <v>89.739260720767433</v>
      </c>
      <c r="Y1927">
        <v>39.890226008967673</v>
      </c>
      <c r="Z1927">
        <v>-0.4628999484616203</v>
      </c>
      <c r="AA1927">
        <v>-2.269548372100576</v>
      </c>
      <c r="AB1927">
        <v>10.727407337742569</v>
      </c>
      <c r="AC1927">
        <v>12.30103798418174</v>
      </c>
      <c r="AD1927">
        <v>12.28835714642033</v>
      </c>
      <c r="AE1927">
        <v>81.15550216782114</v>
      </c>
    </row>
    <row r="1928" spans="1:31" x14ac:dyDescent="0.25">
      <c r="A1928" t="str">
        <v>7/02/15</v>
      </c>
      <c r="B1928">
        <v>26.9</v>
      </c>
      <c r="C1928">
        <v>27.05</v>
      </c>
      <c r="D1928" s="1">
        <v>26.75</v>
      </c>
      <c r="E1928">
        <v>26.9</v>
      </c>
      <c r="F1928">
        <v>26.9</v>
      </c>
      <c r="G1928">
        <v>1.1273725369222971</v>
      </c>
      <c r="H1928">
        <v>27.07</v>
      </c>
      <c r="I1928">
        <v>27.245832</v>
      </c>
      <c r="J1928">
        <v>27.28</v>
      </c>
      <c r="K1928">
        <v>27.344999999999999</v>
      </c>
      <c r="L1928">
        <v>27.517306999999999</v>
      </c>
      <c r="M1928">
        <v>42.332183999999998</v>
      </c>
      <c r="N1928" s="1">
        <f>-100*(_xll.FDS($A$1,"P_PRICE_HIGH("&amp;A1928&amp;","&amp;A1928&amp;"-14D,,,,""PRICE"",""INTRA"")") - B1928)/(_xll.FDS($A$1,"P_PRICE_HIGH("&amp;A1928&amp;","&amp;A1928&amp;"-14D,,,,""PRICE"",""INTRA"")") - _xll.FDS($A$1,"P_PRICE_LOW("&amp;A1928&amp;","&amp;A1928&amp;"-14D,,,,""PRICE"",""INTRA"")"))</f>
        <v>-1481.2599853188815</v>
      </c>
      <c r="O1928">
        <v>-700</v>
      </c>
      <c r="P1928">
        <v>1.386592065712684</v>
      </c>
      <c r="Q1928">
        <v>1.327863451634604</v>
      </c>
      <c r="R1928">
        <v>9.961429741422176</v>
      </c>
      <c r="S1928">
        <v>9.4980391521533161</v>
      </c>
      <c r="T1928">
        <v>16.193359454462289</v>
      </c>
      <c r="U1928">
        <v>15.120132018413191</v>
      </c>
      <c r="V1928">
        <v>3.3753434255739641</v>
      </c>
      <c r="W1928">
        <v>3.2545912269356418</v>
      </c>
      <c r="X1928">
        <v>15.0433926015069</v>
      </c>
      <c r="Y1928">
        <v>39.933989357123558</v>
      </c>
      <c r="Z1928">
        <v>-0.34884558368666352</v>
      </c>
      <c r="AA1928">
        <v>-1.7783847842417031</v>
      </c>
      <c r="AB1928">
        <v>10.69492114681562</v>
      </c>
      <c r="AC1928">
        <v>12.29538624583741</v>
      </c>
      <c r="AD1928">
        <v>12.294974472202959</v>
      </c>
      <c r="AE1928">
        <v>81.409891924196998</v>
      </c>
    </row>
    <row r="1929" spans="1:31" x14ac:dyDescent="0.25">
      <c r="A1929" t="str">
        <v>7/03/15</v>
      </c>
      <c r="B1929">
        <v>26.65</v>
      </c>
      <c r="C1929">
        <v>27</v>
      </c>
      <c r="D1929" s="1">
        <v>26.5</v>
      </c>
      <c r="E1929">
        <v>26.65</v>
      </c>
      <c r="F1929">
        <v>26.65</v>
      </c>
      <c r="G1929">
        <v>1.1391872219379151</v>
      </c>
      <c r="H1929">
        <v>26.85</v>
      </c>
      <c r="I1929">
        <v>27.220832999999999</v>
      </c>
      <c r="J1929">
        <v>27.233333999999999</v>
      </c>
      <c r="K1929">
        <v>27.28</v>
      </c>
      <c r="L1929">
        <v>27.45</v>
      </c>
      <c r="M1929">
        <v>39.388893000000003</v>
      </c>
      <c r="N1929" s="1">
        <f>-100*(_xll.FDS($A$1,"P_PRICE_HIGH("&amp;A1929&amp;","&amp;A1929&amp;"-14D,,,,""PRICE"",""INTRA"")") - B1929)/(_xll.FDS($A$1,"P_PRICE_HIGH("&amp;A1929&amp;","&amp;A1929&amp;"-14D,,,,""PRICE"",""INTRA"")") - _xll.FDS($A$1,"P_PRICE_LOW("&amp;A1929&amp;","&amp;A1929&amp;"-14D,,,,""PRICE"",""INTRA"")"))</f>
        <v>-1481.2734789930471</v>
      </c>
      <c r="O1929">
        <v>-731</v>
      </c>
      <c r="P1929">
        <v>1.381121596563575</v>
      </c>
      <c r="Q1929">
        <v>1.317807017880082</v>
      </c>
      <c r="R1929">
        <v>9.9285313306987231</v>
      </c>
      <c r="S1929">
        <v>9.4260407857119208</v>
      </c>
      <c r="T1929">
        <v>16.112588205525402</v>
      </c>
      <c r="U1929">
        <v>14.971811402121279</v>
      </c>
      <c r="V1929">
        <v>3.385955568521803</v>
      </c>
      <c r="W1929">
        <v>3.2790373451047441</v>
      </c>
      <c r="X1929">
        <v>35.122013024707918</v>
      </c>
      <c r="Y1929">
        <v>39.957824524991551</v>
      </c>
      <c r="Z1929">
        <v>-0.3423921345827558</v>
      </c>
      <c r="AA1929">
        <v>-2.9867962880711931</v>
      </c>
      <c r="AB1929">
        <v>10.540623273205849</v>
      </c>
      <c r="AC1929">
        <v>12.21046248288636</v>
      </c>
      <c r="AD1929">
        <v>12.250904672791551</v>
      </c>
      <c r="AE1929">
        <v>81.116559907351643</v>
      </c>
    </row>
    <row r="1930" spans="1:31" x14ac:dyDescent="0.25">
      <c r="A1930" t="str">
        <v>7/06/15</v>
      </c>
      <c r="B1930">
        <v>25.85</v>
      </c>
      <c r="C1930">
        <v>26.95</v>
      </c>
      <c r="D1930" s="1">
        <v>25.3</v>
      </c>
      <c r="E1930">
        <v>25.85</v>
      </c>
      <c r="F1930">
        <v>25.85</v>
      </c>
      <c r="G1930">
        <v>1.284469989991776</v>
      </c>
      <c r="H1930">
        <v>26.57</v>
      </c>
      <c r="I1930">
        <v>27.116667</v>
      </c>
      <c r="J1930">
        <v>27.11</v>
      </c>
      <c r="K1930">
        <v>27.192499999999999</v>
      </c>
      <c r="L1930">
        <v>27.348078000000001</v>
      </c>
      <c r="M1930">
        <v>31.775341000000001</v>
      </c>
      <c r="N1930" s="1">
        <f>-100*(_xll.FDS($A$1,"P_PRICE_HIGH("&amp;A1930&amp;","&amp;A1930&amp;"-14D,,,,""PRICE"",""INTRA"")") - B1930)/(_xll.FDS($A$1,"P_PRICE_HIGH("&amp;A1930&amp;","&amp;A1930&amp;"-14D,,,,""PRICE"",""INTRA"")") - _xll.FDS($A$1,"P_PRICE_LOW("&amp;A1930&amp;","&amp;A1930&amp;"-14D,,,,""PRICE"",""INTRA"")"))</f>
        <v>-1008.924008984667</v>
      </c>
      <c r="O1930">
        <v>-779</v>
      </c>
      <c r="P1930">
        <v>1.3585033392638339</v>
      </c>
      <c r="Q1930">
        <v>1.2747339696283699</v>
      </c>
      <c r="R1930">
        <v>9.7647366440213759</v>
      </c>
      <c r="S1930">
        <v>9.1060901796894456</v>
      </c>
      <c r="T1930">
        <v>15.929419643709521</v>
      </c>
      <c r="U1930">
        <v>14.637095369807589</v>
      </c>
      <c r="V1930">
        <v>3.437427429122359</v>
      </c>
      <c r="W1930">
        <v>3.391787475096868</v>
      </c>
      <c r="X1930">
        <v>0.22421433910699479</v>
      </c>
      <c r="Y1930">
        <v>39.964674161347617</v>
      </c>
      <c r="Z1930">
        <v>-0.26787300215575582</v>
      </c>
      <c r="AA1930">
        <v>-0.45491037470064932</v>
      </c>
      <c r="AB1930">
        <v>10.677531552919961</v>
      </c>
      <c r="AC1930">
        <v>11.806488309024109</v>
      </c>
      <c r="AD1930">
        <v>12.052106757954281</v>
      </c>
      <c r="AE1930">
        <v>82.190226042275981</v>
      </c>
    </row>
    <row r="1931" spans="1:31" x14ac:dyDescent="0.25">
      <c r="A1931" t="str">
        <v>7/07/15</v>
      </c>
      <c r="B1931">
        <v>25.55</v>
      </c>
      <c r="C1931">
        <v>26.05</v>
      </c>
      <c r="D1931" s="1">
        <v>25.45</v>
      </c>
      <c r="E1931">
        <v>25.6</v>
      </c>
      <c r="F1931">
        <v>25.6</v>
      </c>
      <c r="G1931">
        <v>1.286791120398004</v>
      </c>
      <c r="H1931">
        <v>26.36</v>
      </c>
      <c r="I1931">
        <v>26.987500000000001</v>
      </c>
      <c r="J1931">
        <v>27</v>
      </c>
      <c r="K1931">
        <v>27.085000000000001</v>
      </c>
      <c r="L1931">
        <v>27.261538000000002</v>
      </c>
      <c r="M1931">
        <v>29.474551999999999</v>
      </c>
      <c r="N1931" s="1">
        <f>-100*(_xll.FDS($A$1,"P_PRICE_HIGH("&amp;A1931&amp;","&amp;A1931&amp;"-14D,,,,""PRICE"",""INTRA"")") - B1931)/(_xll.FDS($A$1,"P_PRICE_HIGH("&amp;A1931&amp;","&amp;A1931&amp;"-14D,,,,""PRICE"",""INTRA"")") - _xll.FDS($A$1,"P_PRICE_LOW("&amp;A1931&amp;","&amp;A1931&amp;"-14D,,,,""PRICE"",""INTRA"")"))</f>
        <v>-1008.9350376260487</v>
      </c>
      <c r="O1931">
        <v>-807</v>
      </c>
      <c r="P1931">
        <v>1.3538936332153231</v>
      </c>
      <c r="Q1931">
        <v>1.2662019907248661</v>
      </c>
      <c r="R1931">
        <v>9.6963868560728166</v>
      </c>
      <c r="S1931">
        <v>8.9852305039406311</v>
      </c>
      <c r="T1931">
        <v>15.90590686363236</v>
      </c>
      <c r="U1931">
        <v>14.590795964875831</v>
      </c>
      <c r="V1931">
        <v>3.4449205728964478</v>
      </c>
      <c r="W1931">
        <v>3.4120672516074402</v>
      </c>
      <c r="X1931">
        <v>5.9304501196010477</v>
      </c>
      <c r="Y1931">
        <v>39.892587601181859</v>
      </c>
      <c r="Z1931">
        <v>-0.26586719607477699</v>
      </c>
      <c r="AA1931">
        <v>0.69157331542605582</v>
      </c>
      <c r="AB1931">
        <v>10.668714369361259</v>
      </c>
      <c r="AC1931">
        <v>11.715494596732819</v>
      </c>
      <c r="AD1931">
        <v>12.006388637041811</v>
      </c>
      <c r="AE1931">
        <v>82.667510182453469</v>
      </c>
    </row>
    <row r="1932" spans="1:31" x14ac:dyDescent="0.25">
      <c r="A1932" t="str">
        <v>7/08/15</v>
      </c>
      <c r="B1932">
        <v>24.1</v>
      </c>
      <c r="C1932">
        <v>25</v>
      </c>
      <c r="D1932" s="1">
        <v>23.3</v>
      </c>
      <c r="E1932">
        <v>24.1</v>
      </c>
      <c r="F1932">
        <v>24.1</v>
      </c>
      <c r="G1932">
        <v>1.768731362768694</v>
      </c>
      <c r="H1932">
        <v>25.81</v>
      </c>
      <c r="I1932">
        <v>26.729165999999999</v>
      </c>
      <c r="J1932">
        <v>26.81</v>
      </c>
      <c r="K1932">
        <v>26.92</v>
      </c>
      <c r="L1932">
        <v>27.111537999999999</v>
      </c>
      <c r="M1932">
        <v>21.406569999999999</v>
      </c>
      <c r="N1932" s="1">
        <f>-100*(_xll.FDS($A$1,"P_PRICE_HIGH("&amp;A1932&amp;","&amp;A1932&amp;"-14D,,,,""PRICE"",""INTRA"")") - B1932)/(_xll.FDS($A$1,"P_PRICE_HIGH("&amp;A1932&amp;","&amp;A1932&amp;"-14D,,,,""PRICE"",""INTRA"")") - _xll.FDS($A$1,"P_PRICE_LOW("&amp;A1932&amp;","&amp;A1932&amp;"-14D,,,,""PRICE"",""INTRA"")"))</f>
        <v>-592.3240275547729</v>
      </c>
      <c r="O1932">
        <v>-853</v>
      </c>
      <c r="P1932">
        <v>1.311298133502089</v>
      </c>
      <c r="Q1932">
        <v>1.187292598226944</v>
      </c>
      <c r="R1932">
        <v>9.4016148293734982</v>
      </c>
      <c r="S1932">
        <v>8.449898828588978</v>
      </c>
      <c r="T1932">
        <v>15.47615822718924</v>
      </c>
      <c r="U1932">
        <v>13.81043166064403</v>
      </c>
      <c r="V1932">
        <v>3.5563148610203492</v>
      </c>
      <c r="W1932">
        <v>3.63908082719519</v>
      </c>
      <c r="X1932">
        <v>4.6299550738725319</v>
      </c>
      <c r="Y1932">
        <v>39.952449667296257</v>
      </c>
      <c r="Z1932">
        <v>-0.38885335169547691</v>
      </c>
      <c r="AA1932">
        <v>1.7492307333463819</v>
      </c>
      <c r="AB1932">
        <v>10.68172112929831</v>
      </c>
      <c r="AC1932">
        <v>11.00113195857277</v>
      </c>
      <c r="AD1932">
        <v>11.62098719955536</v>
      </c>
      <c r="AE1932">
        <v>82.155901571116374</v>
      </c>
    </row>
    <row r="1933" spans="1:31" x14ac:dyDescent="0.25">
      <c r="A1933" t="str">
        <v>7/09/15</v>
      </c>
      <c r="B1933">
        <v>25</v>
      </c>
      <c r="C1933">
        <v>25.3</v>
      </c>
      <c r="D1933" s="1">
        <v>23.85</v>
      </c>
      <c r="E1933">
        <v>25</v>
      </c>
      <c r="F1933">
        <v>25</v>
      </c>
      <c r="G1933">
        <v>2.00470856265148</v>
      </c>
      <c r="H1933">
        <v>25.43</v>
      </c>
      <c r="I1933">
        <v>26.516666000000001</v>
      </c>
      <c r="J1933">
        <v>26.67</v>
      </c>
      <c r="K1933">
        <v>26.817499999999999</v>
      </c>
      <c r="L1933">
        <v>27.001923000000001</v>
      </c>
      <c r="M1933">
        <v>33.562550000000002</v>
      </c>
      <c r="N1933" s="1">
        <f>-100*(_xll.FDS($A$1,"P_PRICE_HIGH("&amp;A1933&amp;","&amp;A1933&amp;"-14D,,,,""PRICE"",""INTRA"")") - B1933)/(_xll.FDS($A$1,"P_PRICE_HIGH("&amp;A1933&amp;","&amp;A1933&amp;"-14D,,,,""PRICE"",""INTRA"")") - _xll.FDS($A$1,"P_PRICE_LOW("&amp;A1933&amp;","&amp;A1933&amp;"-14D,,,,""PRICE"",""INTRA"")"))</f>
        <v>-592.30460454757338</v>
      </c>
      <c r="O1933">
        <v>-815</v>
      </c>
      <c r="P1933">
        <v>1.335489618300211</v>
      </c>
      <c r="Q1933">
        <v>1.232810582127118</v>
      </c>
      <c r="R1933">
        <v>9.616829761325473</v>
      </c>
      <c r="S1933">
        <v>8.8423773208872856</v>
      </c>
      <c r="T1933">
        <v>15.79693418896986</v>
      </c>
      <c r="U1933">
        <v>14.3782929755038</v>
      </c>
      <c r="V1933">
        <v>3.4879012401877452</v>
      </c>
      <c r="W1933">
        <v>3.5041919064410472</v>
      </c>
      <c r="X1933">
        <v>52.949242631059647</v>
      </c>
      <c r="Y1933">
        <v>39.941988550665243</v>
      </c>
      <c r="Z1933">
        <v>-0.40120571153169959</v>
      </c>
      <c r="AA1933">
        <v>1.910079587440348</v>
      </c>
      <c r="AB1933">
        <v>10.648400533226839</v>
      </c>
      <c r="AC1933">
        <v>11.421640646573911</v>
      </c>
      <c r="AD1933">
        <v>11.851971262470069</v>
      </c>
      <c r="AE1933">
        <v>82.64773569284992</v>
      </c>
    </row>
    <row r="1934" spans="1:31" x14ac:dyDescent="0.25">
      <c r="A1934" t="str">
        <v>7/10/15</v>
      </c>
      <c r="B1934">
        <v>25.5</v>
      </c>
      <c r="C1934">
        <v>25.6</v>
      </c>
      <c r="D1934" s="1">
        <v>24.95</v>
      </c>
      <c r="E1934">
        <v>25.55</v>
      </c>
      <c r="F1934">
        <v>25.55</v>
      </c>
      <c r="G1934">
        <v>2.0483129950122558</v>
      </c>
      <c r="H1934">
        <v>25.2</v>
      </c>
      <c r="I1934">
        <v>26.324999999999999</v>
      </c>
      <c r="J1934">
        <v>26.563334000000001</v>
      </c>
      <c r="K1934">
        <v>26.725000000000001</v>
      </c>
      <c r="L1934">
        <v>26.90577</v>
      </c>
      <c r="M1934">
        <v>39.189749999999997</v>
      </c>
      <c r="N1934" s="1">
        <f>-100*(_xll.FDS($A$1,"P_PRICE_HIGH("&amp;A1934&amp;","&amp;A1934&amp;"-14D,,,,""PRICE"",""INTRA"")") - B1934)/(_xll.FDS($A$1,"P_PRICE_HIGH("&amp;A1934&amp;","&amp;A1934&amp;"-14D,,,,""PRICE"",""INTRA"")") - _xll.FDS($A$1,"P_PRICE_LOW("&amp;A1934&amp;","&amp;A1934&amp;"-14D,,,,""PRICE"",""INTRA"")"))</f>
        <v>-592.29381398801809</v>
      </c>
      <c r="O1934">
        <v>-779</v>
      </c>
      <c r="P1934">
        <v>1.348032401467224</v>
      </c>
      <c r="Q1934">
        <v>1.256282720643237</v>
      </c>
      <c r="R1934">
        <v>9.7141455792295517</v>
      </c>
      <c r="S1934">
        <v>9.0157644062000166</v>
      </c>
      <c r="T1934">
        <v>15.964021622599009</v>
      </c>
      <c r="U1934">
        <v>14.668903704398319</v>
      </c>
      <c r="V1934">
        <v>3.4560618927932798</v>
      </c>
      <c r="W1934">
        <v>3.4420953246891361</v>
      </c>
      <c r="X1934">
        <v>96.413234755401149</v>
      </c>
      <c r="Y1934">
        <v>39.992581913172629</v>
      </c>
      <c r="Z1934">
        <v>-0.22918528480475239</v>
      </c>
      <c r="AA1934">
        <v>1.453731495893384</v>
      </c>
      <c r="AB1934">
        <v>10.64146632524807</v>
      </c>
      <c r="AC1934">
        <v>11.64226338205318</v>
      </c>
      <c r="AD1934">
        <v>11.97607234402151</v>
      </c>
      <c r="AE1934">
        <v>82.776396117521202</v>
      </c>
    </row>
    <row r="1935" spans="1:31" x14ac:dyDescent="0.25">
      <c r="A1935" t="str">
        <v>7/13/15</v>
      </c>
      <c r="B1935">
        <v>25.85</v>
      </c>
      <c r="C1935">
        <v>25.9</v>
      </c>
      <c r="D1935" s="1">
        <v>25.15</v>
      </c>
      <c r="E1935">
        <v>25.85</v>
      </c>
      <c r="F1935">
        <v>25.85</v>
      </c>
      <c r="G1935">
        <v>2.0522298921205651</v>
      </c>
      <c r="H1935">
        <v>25.2</v>
      </c>
      <c r="I1935">
        <v>26.154167000000001</v>
      </c>
      <c r="J1935">
        <v>26.473333</v>
      </c>
      <c r="K1935">
        <v>26.6325</v>
      </c>
      <c r="L1935">
        <v>26.824999999999999</v>
      </c>
      <c r="M1935">
        <v>42.839466000000002</v>
      </c>
      <c r="N1935" s="1">
        <f>-100*(_xll.FDS($A$1,"P_PRICE_HIGH("&amp;A1935&amp;","&amp;A1935&amp;"-14D,,,,""PRICE"",""INTRA"")") - B1935)/(_xll.FDS($A$1,"P_PRICE_HIGH("&amp;A1935&amp;","&amp;A1935&amp;"-14D,,,,""PRICE"",""INTRA"")") - _xll.FDS($A$1,"P_PRICE_LOW("&amp;A1935&amp;","&amp;A1935&amp;"-14D,,,,""PRICE"",""INTRA"")"))</f>
        <v>-592.2862605963295</v>
      </c>
      <c r="O1935">
        <v>-736</v>
      </c>
      <c r="P1935">
        <v>1.35607459173403</v>
      </c>
      <c r="Q1935">
        <v>1.271669206191463</v>
      </c>
      <c r="R1935">
        <v>9.8416394923806987</v>
      </c>
      <c r="S1935">
        <v>9.1624791733955746</v>
      </c>
      <c r="T1935">
        <v>16.032273326696131</v>
      </c>
      <c r="U1935">
        <v>14.763371516907981</v>
      </c>
      <c r="V1935">
        <v>3.4317678273802832</v>
      </c>
      <c r="W1935">
        <v>3.4038451540451971</v>
      </c>
      <c r="X1935">
        <v>91.083063730452665</v>
      </c>
      <c r="Y1935">
        <v>39.995240085290519</v>
      </c>
      <c r="Z1935">
        <v>-0.21326591299095951</v>
      </c>
      <c r="AA1935">
        <v>0.23968115648047561</v>
      </c>
      <c r="AB1935">
        <v>10.673191950500369</v>
      </c>
      <c r="AC1935">
        <v>11.774195852957449</v>
      </c>
      <c r="AD1935">
        <v>12.06124157857117</v>
      </c>
      <c r="AE1935">
        <v>82.439855147026989</v>
      </c>
    </row>
    <row r="1936" spans="1:31" x14ac:dyDescent="0.25">
      <c r="A1936" t="str">
        <v>7/14/15</v>
      </c>
      <c r="B1936">
        <v>25.7</v>
      </c>
      <c r="C1936">
        <v>25.95</v>
      </c>
      <c r="D1936" s="1">
        <v>25.45</v>
      </c>
      <c r="E1936">
        <v>25.7</v>
      </c>
      <c r="F1936">
        <v>25.7</v>
      </c>
      <c r="G1936">
        <v>2.023831062824323</v>
      </c>
      <c r="H1936">
        <v>25.23</v>
      </c>
      <c r="I1936">
        <v>25.983333999999999</v>
      </c>
      <c r="J1936">
        <v>26.35</v>
      </c>
      <c r="K1936">
        <v>26.557500000000001</v>
      </c>
      <c r="L1936">
        <v>26.751923000000001</v>
      </c>
      <c r="M1936">
        <v>41.68477</v>
      </c>
      <c r="N1936" s="1">
        <f>-100*(_xll.FDS($A$1,"P_PRICE_HIGH("&amp;A1936&amp;","&amp;A1936&amp;"-14D,,,,""PRICE"",""INTRA"")") - B1936)/(_xll.FDS($A$1,"P_PRICE_HIGH("&amp;A1936&amp;","&amp;A1936&amp;"-14D,,,,""PRICE"",""INTRA"")") - _xll.FDS($A$1,"P_PRICE_LOW("&amp;A1936&amp;","&amp;A1936&amp;"-14D,,,,""PRICE"",""INTRA"")"))</f>
        <v>-592.28949776419597</v>
      </c>
      <c r="O1936">
        <v>-751</v>
      </c>
      <c r="P1936">
        <v>1.352975448654848</v>
      </c>
      <c r="Q1936">
        <v>1.266234783130618</v>
      </c>
      <c r="R1936">
        <v>9.8499576471384263</v>
      </c>
      <c r="S1936">
        <v>9.170382780391499</v>
      </c>
      <c r="T1936">
        <v>16.034144978480619</v>
      </c>
      <c r="U1936">
        <v>14.775667253323389</v>
      </c>
      <c r="V1936">
        <v>3.4380997508239068</v>
      </c>
      <c r="W1936">
        <v>3.4182380485633281</v>
      </c>
      <c r="X1936">
        <v>10.731673514029531</v>
      </c>
      <c r="Y1936">
        <v>39.984414578444763</v>
      </c>
      <c r="Z1936">
        <v>-0.2297688611529389</v>
      </c>
      <c r="AA1936">
        <v>0.18414985164711609</v>
      </c>
      <c r="AB1936">
        <v>10.62164706787178</v>
      </c>
      <c r="AC1936">
        <v>11.721202252433731</v>
      </c>
      <c r="AD1936">
        <v>12.03371507071328</v>
      </c>
      <c r="AE1936">
        <v>82.332930361424062</v>
      </c>
    </row>
    <row r="1937" spans="1:31" x14ac:dyDescent="0.25">
      <c r="A1937" t="str">
        <v>7/15/15</v>
      </c>
      <c r="B1937">
        <v>25.65</v>
      </c>
      <c r="C1937">
        <v>25.75</v>
      </c>
      <c r="D1937" s="1">
        <v>25.4</v>
      </c>
      <c r="E1937">
        <v>25.7</v>
      </c>
      <c r="F1937">
        <v>25.7</v>
      </c>
      <c r="G1937">
        <v>2.018259356587599</v>
      </c>
      <c r="H1937">
        <v>25.54</v>
      </c>
      <c r="I1937">
        <v>25.85</v>
      </c>
      <c r="J1937">
        <v>26.206666999999999</v>
      </c>
      <c r="K1937">
        <v>26.4925</v>
      </c>
      <c r="L1937">
        <v>26.673076999999999</v>
      </c>
      <c r="M1937">
        <v>41.285299999999999</v>
      </c>
      <c r="N1937" s="1">
        <f>-100*(_xll.FDS($A$1,"P_PRICE_HIGH("&amp;A1937&amp;","&amp;A1937&amp;"-14D,,,,""PRICE"",""INTRA"")") - B1937)/(_xll.FDS($A$1,"P_PRICE_HIGH("&amp;A1937&amp;","&amp;A1937&amp;"-14D,,,,""PRICE"",""INTRA"")") - _xll.FDS($A$1,"P_PRICE_LOW("&amp;A1937&amp;","&amp;A1937&amp;"-14D,,,,""PRICE"",""INTRA"")"))</f>
        <v>-592.2905768201515</v>
      </c>
      <c r="O1937">
        <v>-765</v>
      </c>
      <c r="P1937">
        <v>1.350873258042228</v>
      </c>
      <c r="Q1937">
        <v>1.262619133415426</v>
      </c>
      <c r="R1937">
        <v>9.8330129637001562</v>
      </c>
      <c r="S1937">
        <v>9.1347342001951866</v>
      </c>
      <c r="T1937">
        <v>16.044461254471098</v>
      </c>
      <c r="U1937">
        <v>14.78134373078359</v>
      </c>
      <c r="V1937">
        <v>3.439578565191924</v>
      </c>
      <c r="W1937">
        <v>3.4229651988293019</v>
      </c>
      <c r="X1937">
        <v>18.70016790751222</v>
      </c>
      <c r="Y1937">
        <v>39.948943312203468</v>
      </c>
      <c r="Z1937">
        <v>-0.27209832760167879</v>
      </c>
      <c r="AA1937">
        <v>0.94902622820167526</v>
      </c>
      <c r="AB1937">
        <v>10.59542576460991</v>
      </c>
      <c r="AC1937">
        <v>11.694431944697831</v>
      </c>
      <c r="AD1937">
        <v>12.021484870096661</v>
      </c>
      <c r="AE1937">
        <v>82.901392255578429</v>
      </c>
    </row>
    <row r="1938" spans="1:31" x14ac:dyDescent="0.25">
      <c r="A1938" t="str">
        <v>7/16/15</v>
      </c>
      <c r="B1938">
        <v>25.75</v>
      </c>
      <c r="C1938">
        <v>25.75</v>
      </c>
      <c r="D1938" s="1">
        <v>25.4</v>
      </c>
      <c r="E1938">
        <v>25.75</v>
      </c>
      <c r="F1938">
        <v>25.75</v>
      </c>
      <c r="G1938">
        <v>2.0151263445113359</v>
      </c>
      <c r="H1938">
        <v>25.69</v>
      </c>
      <c r="I1938">
        <v>25.779167000000001</v>
      </c>
      <c r="J1938">
        <v>26.063334000000001</v>
      </c>
      <c r="K1938">
        <v>26.425000000000001</v>
      </c>
      <c r="L1938">
        <v>26.609615000000002</v>
      </c>
      <c r="M1938">
        <v>42.47269</v>
      </c>
      <c r="N1938" s="1">
        <f>-100*(_xll.FDS($A$1,"P_PRICE_HIGH("&amp;A1938&amp;","&amp;A1938&amp;"-14D,,,,""PRICE"",""INTRA"")") - B1938)/(_xll.FDS($A$1,"P_PRICE_HIGH("&amp;A1938&amp;","&amp;A1938&amp;"-14D,,,,""PRICE"",""INTRA"")") - _xll.FDS($A$1,"P_PRICE_LOW("&amp;A1938&amp;","&amp;A1938&amp;"-14D,,,,""PRICE"",""INTRA"")"))</f>
        <v>-605.37744230304804</v>
      </c>
      <c r="O1938">
        <v>-750</v>
      </c>
      <c r="P1938">
        <v>1.3536719736968621</v>
      </c>
      <c r="Q1938">
        <v>1.267836093310678</v>
      </c>
      <c r="R1938">
        <v>9.8511188522463975</v>
      </c>
      <c r="S1938">
        <v>9.1609182099405686</v>
      </c>
      <c r="T1938">
        <v>16.033847426852429</v>
      </c>
      <c r="U1938">
        <v>14.754719018491381</v>
      </c>
      <c r="V1938">
        <v>3.4308308648760262</v>
      </c>
      <c r="W1938">
        <v>3.408691580559486</v>
      </c>
      <c r="X1938">
        <v>68.182215154504419</v>
      </c>
      <c r="Y1938">
        <v>39.944706744288688</v>
      </c>
      <c r="Z1938">
        <v>-0.28872361075593028</v>
      </c>
      <c r="AA1938">
        <v>0.52011355654634306</v>
      </c>
      <c r="AB1938">
        <v>10.59627126376526</v>
      </c>
      <c r="AC1938">
        <v>11.74214434668353</v>
      </c>
      <c r="AD1938">
        <v>12.05232646315171</v>
      </c>
      <c r="AE1938">
        <v>82.743478439141455</v>
      </c>
    </row>
    <row r="1939" spans="1:31" x14ac:dyDescent="0.25">
      <c r="A1939" t="str">
        <v>7/17/15</v>
      </c>
      <c r="B1939">
        <v>26.05</v>
      </c>
      <c r="C1939">
        <v>26.1</v>
      </c>
      <c r="D1939" s="1">
        <v>25.75</v>
      </c>
      <c r="E1939">
        <v>26.05</v>
      </c>
      <c r="F1939">
        <v>26.05</v>
      </c>
      <c r="G1939">
        <v>2.0393552151914109</v>
      </c>
      <c r="H1939">
        <v>25.8</v>
      </c>
      <c r="I1939">
        <v>25.712499999999999</v>
      </c>
      <c r="J1939">
        <v>25.95</v>
      </c>
      <c r="K1939">
        <v>26.372499999999999</v>
      </c>
      <c r="L1939">
        <v>26.571154</v>
      </c>
      <c r="M1939">
        <v>46.000785999999998</v>
      </c>
      <c r="N1939" s="1">
        <f>-100*(_xll.FDS($A$1,"P_PRICE_HIGH("&amp;A1939&amp;","&amp;A1939&amp;"-14D,,,,""PRICE"",""INTRA"")") - B1939)/(_xll.FDS($A$1,"P_PRICE_HIGH("&amp;A1939&amp;","&amp;A1939&amp;"-14D,,,,""PRICE"",""INTRA"")") - _xll.FDS($A$1,"P_PRICE_LOW("&amp;A1939&amp;","&amp;A1939&amp;"-14D,,,,""PRICE"",""INTRA"")"))</f>
        <v>-645.8075214092413</v>
      </c>
      <c r="O1939">
        <v>-715</v>
      </c>
      <c r="P1939">
        <v>1.3605643080783609</v>
      </c>
      <c r="Q1939">
        <v>1.280508783288725</v>
      </c>
      <c r="R1939">
        <v>9.9043983905308544</v>
      </c>
      <c r="S1939">
        <v>9.2568602129228026</v>
      </c>
      <c r="T1939">
        <v>16.137410405188721</v>
      </c>
      <c r="U1939">
        <v>14.929814957013839</v>
      </c>
      <c r="V1939">
        <v>3.4113292436279758</v>
      </c>
      <c r="W1939">
        <v>3.376632885337739</v>
      </c>
      <c r="X1939">
        <v>85.559793598988776</v>
      </c>
      <c r="Y1939">
        <v>39.923458829337783</v>
      </c>
      <c r="Z1939">
        <v>-0.2191260580663299</v>
      </c>
      <c r="AA1939">
        <v>0.3951822031658167</v>
      </c>
      <c r="AB1939">
        <v>10.56460968847056</v>
      </c>
      <c r="AC1939">
        <v>11.84767251582295</v>
      </c>
      <c r="AD1939">
        <v>12.1155309157572</v>
      </c>
      <c r="AE1939">
        <v>82.670263704509978</v>
      </c>
    </row>
    <row r="1940" spans="1:31" x14ac:dyDescent="0.25">
      <c r="A1940" t="str">
        <v>7/20/15</v>
      </c>
      <c r="B1940">
        <v>26</v>
      </c>
      <c r="C1940">
        <v>26.1</v>
      </c>
      <c r="D1940" s="1">
        <v>25.9</v>
      </c>
      <c r="E1940">
        <v>26.05</v>
      </c>
      <c r="F1940">
        <v>26.05</v>
      </c>
      <c r="G1940">
        <v>2.0350158983801081</v>
      </c>
      <c r="H1940">
        <v>25.83</v>
      </c>
      <c r="I1940">
        <v>25.637499999999999</v>
      </c>
      <c r="J1940">
        <v>25.866667</v>
      </c>
      <c r="K1940">
        <v>26.3125</v>
      </c>
      <c r="L1940">
        <v>26.51923</v>
      </c>
      <c r="M1940">
        <v>45.499929999999999</v>
      </c>
      <c r="N1940" s="1">
        <f>-100*(_xll.FDS($A$1,"P_PRICE_HIGH("&amp;A1940&amp;","&amp;A1940&amp;"-14D,,,,""PRICE"",""INTRA"")") - B1940)/(_xll.FDS($A$1,"P_PRICE_HIGH("&amp;A1940&amp;","&amp;A1940&amp;"-14D,,,,""PRICE"",""INTRA"")") - _xll.FDS($A$1,"P_PRICE_LOW("&amp;A1940&amp;","&amp;A1940&amp;"-14D,,,,""PRICE"",""INTRA"")"))</f>
        <v>-701.1247295563013</v>
      </c>
      <c r="O1940">
        <v>-736</v>
      </c>
      <c r="P1940">
        <v>1.3583144953575641</v>
      </c>
      <c r="Q1940">
        <v>1.276684256460199</v>
      </c>
      <c r="R1940">
        <v>9.9098152128698729</v>
      </c>
      <c r="S1940">
        <v>9.2469369049231673</v>
      </c>
      <c r="T1940">
        <v>16.145785130838949</v>
      </c>
      <c r="U1940">
        <v>14.942992304304029</v>
      </c>
      <c r="V1940">
        <v>3.4117460978174039</v>
      </c>
      <c r="W1940">
        <v>3.3766031550513609</v>
      </c>
      <c r="X1940">
        <v>11.72352190944302</v>
      </c>
      <c r="Y1940">
        <v>39.87658383090983</v>
      </c>
      <c r="Z1940">
        <v>0.15092750450312231</v>
      </c>
      <c r="AA1940">
        <v>0.53210716920992607</v>
      </c>
      <c r="AB1940">
        <v>10.475539144376331</v>
      </c>
      <c r="AC1940">
        <v>11.83218512495958</v>
      </c>
      <c r="AD1940">
        <v>12.116141796919161</v>
      </c>
      <c r="AE1940">
        <v>82.943247455576312</v>
      </c>
    </row>
    <row r="1941" spans="1:31" x14ac:dyDescent="0.25">
      <c r="A1941" t="str">
        <v>7/21/15</v>
      </c>
      <c r="B1941">
        <v>26.15</v>
      </c>
      <c r="C1941">
        <v>26.25</v>
      </c>
      <c r="D1941" s="1">
        <v>25.9</v>
      </c>
      <c r="E1941">
        <v>26.15</v>
      </c>
      <c r="F1941">
        <v>26.15</v>
      </c>
      <c r="G1941">
        <v>2.0136206485513779</v>
      </c>
      <c r="H1941">
        <v>25.92</v>
      </c>
      <c r="I1941">
        <v>25.595832999999999</v>
      </c>
      <c r="J1941">
        <v>25.836666000000001</v>
      </c>
      <c r="K1941">
        <v>26.2425</v>
      </c>
      <c r="L1941">
        <v>26.459616</v>
      </c>
      <c r="M1941">
        <v>47.351900000000001</v>
      </c>
      <c r="N1941" s="1">
        <f>-100*(_xll.FDS($A$1,"P_PRICE_HIGH("&amp;A1941&amp;","&amp;A1941&amp;"-14D,,,,""PRICE"",""INTRA"")") - B1941)/(_xll.FDS($A$1,"P_PRICE_HIGH("&amp;A1941&amp;","&amp;A1941&amp;"-14D,,,,""PRICE"",""INTRA"")") - _xll.FDS($A$1,"P_PRICE_LOW("&amp;A1941&amp;","&amp;A1941&amp;"-14D,,,,""PRICE"",""INTRA"")"))</f>
        <v>-727.76707525828249</v>
      </c>
      <c r="O1941">
        <v>-730</v>
      </c>
      <c r="P1941">
        <v>1.3622441062459201</v>
      </c>
      <c r="Q1941">
        <v>1.283871674016454</v>
      </c>
      <c r="R1941">
        <v>9.9416381520439803</v>
      </c>
      <c r="S1941">
        <v>9.2949029519464244</v>
      </c>
      <c r="T1941">
        <v>16.215784472763531</v>
      </c>
      <c r="U1941">
        <v>15.049268578354519</v>
      </c>
      <c r="V1941">
        <v>3.400908834609754</v>
      </c>
      <c r="W1941">
        <v>3.3588643835201859</v>
      </c>
      <c r="X1941">
        <v>61.046527824368511</v>
      </c>
      <c r="Y1941">
        <v>39.868665691704336</v>
      </c>
      <c r="Z1941">
        <v>0.16525460501488309</v>
      </c>
      <c r="AA1941">
        <v>0.21354736823651391</v>
      </c>
      <c r="AB1941">
        <v>10.491284799338651</v>
      </c>
      <c r="AC1941">
        <v>11.89231187883264</v>
      </c>
      <c r="AD1941">
        <v>12.155921426946961</v>
      </c>
      <c r="AE1941">
        <v>82.786033433529639</v>
      </c>
    </row>
    <row r="1942" spans="1:31" x14ac:dyDescent="0.25">
      <c r="A1942" t="str">
        <v>7/22/15</v>
      </c>
      <c r="B1942">
        <v>25.9</v>
      </c>
      <c r="C1942">
        <v>26</v>
      </c>
      <c r="D1942" s="1">
        <v>25.75</v>
      </c>
      <c r="E1942">
        <v>25.9</v>
      </c>
      <c r="F1942">
        <v>25.9</v>
      </c>
      <c r="G1942">
        <v>1.9999948161874519</v>
      </c>
      <c r="H1942">
        <v>25.97</v>
      </c>
      <c r="I1942">
        <v>25.6</v>
      </c>
      <c r="J1942">
        <v>25.773333000000001</v>
      </c>
      <c r="K1942">
        <v>26.147500000000001</v>
      </c>
      <c r="L1942">
        <v>26.409614999999999</v>
      </c>
      <c r="M1942">
        <v>44.629852</v>
      </c>
      <c r="N1942" s="1">
        <f>-100*(_xll.FDS($A$1,"P_PRICE_HIGH("&amp;A1942&amp;","&amp;A1942&amp;"-14D,,,,""PRICE"",""INTRA"")") - B1942)/(_xll.FDS($A$1,"P_PRICE_HIGH("&amp;A1942&amp;","&amp;A1942&amp;"-14D,,,,""PRICE"",""INTRA"")") - _xll.FDS($A$1,"P_PRICE_LOW("&amp;A1942&amp;","&amp;A1942&amp;"-14D,,,,""PRICE"",""INTRA"")"))</f>
        <v>-729.68191442081798</v>
      </c>
      <c r="O1942">
        <v>-765</v>
      </c>
      <c r="P1942">
        <v>1.354750678456887</v>
      </c>
      <c r="Q1942">
        <v>1.270842277701804</v>
      </c>
      <c r="R1942">
        <v>9.8758334065304432</v>
      </c>
      <c r="S1942">
        <v>9.1818980785187883</v>
      </c>
      <c r="T1942">
        <v>16.133240322230929</v>
      </c>
      <c r="U1942">
        <v>14.904258520489741</v>
      </c>
      <c r="V1942">
        <v>3.4203445442509071</v>
      </c>
      <c r="W1942">
        <v>3.3962960662734218</v>
      </c>
      <c r="X1942">
        <v>4.0094296036762467</v>
      </c>
      <c r="Y1942">
        <v>39.908486813603972</v>
      </c>
      <c r="Z1942">
        <v>0.1979578430697258</v>
      </c>
      <c r="AA1942">
        <v>0.22034158758874919</v>
      </c>
      <c r="AB1942">
        <v>10.581034388990281</v>
      </c>
      <c r="AC1942">
        <v>11.772862521360739</v>
      </c>
      <c r="AD1942">
        <v>12.09311344208918</v>
      </c>
      <c r="AE1942">
        <v>82.88158583410717</v>
      </c>
    </row>
    <row r="1943" spans="1:31" x14ac:dyDescent="0.25">
      <c r="A1943" t="str">
        <v>7/23/15</v>
      </c>
      <c r="B1943">
        <v>26</v>
      </c>
      <c r="C1943">
        <v>26.1</v>
      </c>
      <c r="D1943" s="1">
        <v>25.85</v>
      </c>
      <c r="E1943">
        <v>26.05</v>
      </c>
      <c r="F1943">
        <v>26.05</v>
      </c>
      <c r="G1943">
        <v>2.0004969296156738</v>
      </c>
      <c r="H1943">
        <v>26.02</v>
      </c>
      <c r="I1943">
        <v>25.637499999999999</v>
      </c>
      <c r="J1943">
        <v>25.713332999999999</v>
      </c>
      <c r="K1943">
        <v>26.052499999999998</v>
      </c>
      <c r="L1943">
        <v>26.373076999999999</v>
      </c>
      <c r="M1943">
        <v>45.967849999999999</v>
      </c>
      <c r="N1943" s="1">
        <f>-100*(_xll.FDS($A$1,"P_PRICE_HIGH("&amp;A1943&amp;","&amp;A1943&amp;"-14D,,,,""PRICE"",""INTRA"")") - B1943)/(_xll.FDS($A$1,"P_PRICE_HIGH("&amp;A1943&amp;","&amp;A1943&amp;"-14D,,,,""PRICE"",""INTRA"")") - _xll.FDS($A$1,"P_PRICE_LOW("&amp;A1943&amp;","&amp;A1943&amp;"-14D,,,,""PRICE"",""INTRA"")"))</f>
        <v>-739.66988499816341</v>
      </c>
      <c r="O1943">
        <v>-749</v>
      </c>
      <c r="P1943">
        <v>1.3586367001227191</v>
      </c>
      <c r="Q1943">
        <v>1.277688287400133</v>
      </c>
      <c r="R1943">
        <v>9.9008273342191906</v>
      </c>
      <c r="S1943">
        <v>9.2059740964047148</v>
      </c>
      <c r="T1943">
        <v>16.154593919058751</v>
      </c>
      <c r="U1943">
        <v>14.924698886127549</v>
      </c>
      <c r="V1943">
        <v>3.407729724494835</v>
      </c>
      <c r="W1943">
        <v>3.374875531312949</v>
      </c>
      <c r="X1943">
        <v>85.54934379346399</v>
      </c>
      <c r="Y1943">
        <v>39.865370741402053</v>
      </c>
      <c r="Z1943">
        <v>0.24945550184012849</v>
      </c>
      <c r="AA1943">
        <v>0.21529903719008189</v>
      </c>
      <c r="AB1943">
        <v>10.53716322101578</v>
      </c>
      <c r="AC1943">
        <v>11.834597258871421</v>
      </c>
      <c r="AD1943">
        <v>12.13211878046477</v>
      </c>
      <c r="AE1943">
        <v>82.901048161022544</v>
      </c>
    </row>
    <row r="1944" spans="1:31" x14ac:dyDescent="0.25">
      <c r="A1944" t="str">
        <v>7/24/15</v>
      </c>
      <c r="B1944">
        <v>25.7</v>
      </c>
      <c r="C1944">
        <v>25.95</v>
      </c>
      <c r="D1944" s="1">
        <v>25.65</v>
      </c>
      <c r="E1944">
        <v>25.75</v>
      </c>
      <c r="F1944">
        <v>25.75</v>
      </c>
      <c r="G1944">
        <v>2.0083563584749609</v>
      </c>
      <c r="H1944">
        <v>25.95</v>
      </c>
      <c r="I1944">
        <v>25.770834000000001</v>
      </c>
      <c r="J1944">
        <v>25.65</v>
      </c>
      <c r="K1944">
        <v>25.95</v>
      </c>
      <c r="L1944">
        <v>26.319230999999998</v>
      </c>
      <c r="M1944">
        <v>42.639015000000001</v>
      </c>
      <c r="N1944" s="1">
        <f>-100*(_xll.FDS($A$1,"P_PRICE_HIGH("&amp;A1944&amp;","&amp;A1944&amp;"-14D,,,,""PRICE"",""INTRA"")") - B1944)/(_xll.FDS($A$1,"P_PRICE_HIGH("&amp;A1944&amp;","&amp;A1944&amp;"-14D,,,,""PRICE"",""INTRA"")") - _xll.FDS($A$1,"P_PRICE_LOW("&amp;A1944&amp;","&amp;A1944&amp;"-14D,,,,""PRICE"",""INTRA"")"))</f>
        <v>-766.07449973866414</v>
      </c>
      <c r="O1944">
        <v>-779</v>
      </c>
      <c r="P1944">
        <v>1.3509551649948319</v>
      </c>
      <c r="Q1944">
        <v>1.265068228289302</v>
      </c>
      <c r="R1944">
        <v>9.8664824868472181</v>
      </c>
      <c r="S1944">
        <v>9.1318517910029371</v>
      </c>
      <c r="T1944">
        <v>16.086856337262429</v>
      </c>
      <c r="U1944">
        <v>14.805620110295379</v>
      </c>
      <c r="V1944">
        <v>3.426572154975505</v>
      </c>
      <c r="W1944">
        <v>3.4124390383573182</v>
      </c>
      <c r="X1944">
        <v>5.9587158024744253</v>
      </c>
      <c r="Y1944">
        <v>39.819953704414807</v>
      </c>
      <c r="Z1944">
        <v>0.47009511786404939</v>
      </c>
      <c r="AA1944">
        <v>0.33056059343297101</v>
      </c>
      <c r="AB1944">
        <v>10.498272715630661</v>
      </c>
      <c r="AC1944">
        <v>11.690856178882861</v>
      </c>
      <c r="AD1944">
        <v>12.049736222952481</v>
      </c>
      <c r="AE1944">
        <v>82.986089392214325</v>
      </c>
    </row>
    <row r="1945" spans="1:31" x14ac:dyDescent="0.25">
      <c r="A1945" t="str">
        <v>7/27/15</v>
      </c>
      <c r="B1945">
        <v>24.95</v>
      </c>
      <c r="C1945">
        <v>25.5</v>
      </c>
      <c r="D1945" s="1">
        <v>24.8</v>
      </c>
      <c r="E1945">
        <v>24.95</v>
      </c>
      <c r="F1945">
        <v>24.95</v>
      </c>
      <c r="G1945">
        <v>2.0667703935889068</v>
      </c>
      <c r="H1945">
        <v>25.74</v>
      </c>
      <c r="I1945">
        <v>25.766666000000001</v>
      </c>
      <c r="J1945">
        <v>25.59</v>
      </c>
      <c r="K1945">
        <v>25.835000000000001</v>
      </c>
      <c r="L1945">
        <v>26.236537999999999</v>
      </c>
      <c r="M1945">
        <v>35.682147999999998</v>
      </c>
      <c r="N1945" s="1">
        <f>-100*(_xll.FDS($A$1,"P_PRICE_HIGH("&amp;A1945&amp;","&amp;A1945&amp;"-14D,,,,""PRICE"",""INTRA"")") - B1945)/(_xll.FDS($A$1,"P_PRICE_HIGH("&amp;A1945&amp;","&amp;A1945&amp;"-14D,,,,""PRICE"",""INTRA"")") - _xll.FDS($A$1,"P_PRICE_LOW("&amp;A1945&amp;","&amp;A1945&amp;"-14D,,,,""PRICE"",""INTRA"")"))</f>
        <v>-915.4377122430742</v>
      </c>
      <c r="O1945">
        <v>-829</v>
      </c>
      <c r="P1945">
        <v>1.3259533544542661</v>
      </c>
      <c r="Q1945">
        <v>1.2236868200663491</v>
      </c>
      <c r="R1945">
        <v>9.6811433733493004</v>
      </c>
      <c r="S1945">
        <v>8.8349789830071366</v>
      </c>
      <c r="T1945">
        <v>15.743726945688231</v>
      </c>
      <c r="U1945">
        <v>14.224699346861581</v>
      </c>
      <c r="V1945">
        <v>3.483424425291302</v>
      </c>
      <c r="W1945">
        <v>3.5276431391280831</v>
      </c>
      <c r="X1945">
        <v>0</v>
      </c>
      <c r="Y1945">
        <v>39.802139267397692</v>
      </c>
      <c r="Z1945">
        <v>0.54593394812422535</v>
      </c>
      <c r="AA1945">
        <v>-0.43488541095128203</v>
      </c>
      <c r="AB1945">
        <v>10.37148784397926</v>
      </c>
      <c r="AC1945">
        <v>11.304115128278211</v>
      </c>
      <c r="AD1945">
        <v>11.82390609431399</v>
      </c>
      <c r="AE1945">
        <v>82.411140261368288</v>
      </c>
    </row>
    <row r="1946" spans="1:31" x14ac:dyDescent="0.25">
      <c r="A1946" t="str">
        <v>7/28/15</v>
      </c>
      <c r="B1946">
        <v>25.15</v>
      </c>
      <c r="C1946">
        <v>25.55</v>
      </c>
      <c r="D1946" s="1">
        <v>24.75</v>
      </c>
      <c r="E1946">
        <v>25.15</v>
      </c>
      <c r="F1946">
        <v>25.15</v>
      </c>
      <c r="G1946">
        <v>2.0298436455961011</v>
      </c>
      <c r="H1946">
        <v>25.54</v>
      </c>
      <c r="I1946">
        <v>25.737500000000001</v>
      </c>
      <c r="J1946">
        <v>25.563334000000001</v>
      </c>
      <c r="K1946">
        <v>25.762499999999999</v>
      </c>
      <c r="L1946">
        <v>26.157692000000001</v>
      </c>
      <c r="M1946">
        <v>38.560899999999997</v>
      </c>
      <c r="N1946" s="1">
        <f>-100*(_xll.FDS($A$1,"P_PRICE_HIGH("&amp;A1946&amp;","&amp;A1946&amp;"-14D,,,,""PRICE"",""INTRA"")") - B1946)/(_xll.FDS($A$1,"P_PRICE_HIGH("&amp;A1946&amp;","&amp;A1946&amp;"-14D,,,,""PRICE"",""INTRA"")") - _xll.FDS($A$1,"P_PRICE_LOW("&amp;A1946&amp;","&amp;A1946&amp;"-14D,,,,""PRICE"",""INTRA"")"))</f>
        <v>-915.43056300268097</v>
      </c>
      <c r="O1946">
        <v>-813</v>
      </c>
      <c r="P1946">
        <v>1.330271729706946</v>
      </c>
      <c r="Q1946">
        <v>1.231442853283635</v>
      </c>
      <c r="R1946">
        <v>9.7191792535340049</v>
      </c>
      <c r="S1946">
        <v>8.9063734898547509</v>
      </c>
      <c r="T1946">
        <v>15.78716617449691</v>
      </c>
      <c r="U1946">
        <v>14.30134948705242</v>
      </c>
      <c r="V1946">
        <v>3.4704206821084438</v>
      </c>
      <c r="W1946">
        <v>3.5044616232002102</v>
      </c>
      <c r="X1946">
        <v>33.675521781705001</v>
      </c>
      <c r="Y1946">
        <v>39.808705604974563</v>
      </c>
      <c r="Z1946">
        <v>0.48320199573826578</v>
      </c>
      <c r="AA1946">
        <v>-0.45564617179027322</v>
      </c>
      <c r="AB1946">
        <v>10.211282069832601</v>
      </c>
      <c r="AC1946">
        <v>11.380229609678871</v>
      </c>
      <c r="AD1946">
        <v>11.86710705239946</v>
      </c>
      <c r="AE1946">
        <v>81.990130936797073</v>
      </c>
    </row>
    <row r="1947" spans="1:31" x14ac:dyDescent="0.25">
      <c r="A1947" t="str">
        <v>7/29/15</v>
      </c>
      <c r="B1947">
        <v>25.25</v>
      </c>
      <c r="C1947">
        <v>25.35</v>
      </c>
      <c r="D1947" s="1">
        <v>25.05</v>
      </c>
      <c r="E1947">
        <v>25.25</v>
      </c>
      <c r="F1947">
        <v>25.25</v>
      </c>
      <c r="G1947">
        <v>2.0163931868990419</v>
      </c>
      <c r="H1947">
        <v>25.41</v>
      </c>
      <c r="I1947">
        <v>25.6875</v>
      </c>
      <c r="J1947">
        <v>25.64</v>
      </c>
      <c r="K1947">
        <v>25.682500000000001</v>
      </c>
      <c r="L1947">
        <v>26.069230999999998</v>
      </c>
      <c r="M1947">
        <v>40.006774999999998</v>
      </c>
      <c r="N1947" s="1">
        <f>-100*(_xll.FDS($A$1,"P_PRICE_HIGH("&amp;A1947&amp;","&amp;A1947&amp;"-14D,,,,""PRICE"",""INTRA"")") - B1947)/(_xll.FDS($A$1,"P_PRICE_HIGH("&amp;A1947&amp;","&amp;A1947&amp;"-14D,,,,""PRICE"",""INTRA"")") - _xll.FDS($A$1,"P_PRICE_LOW("&amp;A1947&amp;","&amp;A1947&amp;"-14D,,,,""PRICE"",""INTRA"")"))</f>
        <v>-1112.7508234046813</v>
      </c>
      <c r="O1947">
        <v>-803</v>
      </c>
      <c r="P1947">
        <v>1.3332566374440149</v>
      </c>
      <c r="Q1947">
        <v>1.2367941382192791</v>
      </c>
      <c r="R1947">
        <v>9.6873442436648247</v>
      </c>
      <c r="S1947">
        <v>8.8843752293740614</v>
      </c>
      <c r="T1947">
        <v>15.813887783570641</v>
      </c>
      <c r="U1947">
        <v>14.359836730762099</v>
      </c>
      <c r="V1947">
        <v>3.4604693599806291</v>
      </c>
      <c r="W1947">
        <v>3.4856678621388371</v>
      </c>
      <c r="X1947">
        <v>61.91254755993657</v>
      </c>
      <c r="Y1947">
        <v>39.737306725779192</v>
      </c>
      <c r="Z1947">
        <v>0.52688295976020538</v>
      </c>
      <c r="AA1947">
        <v>-0.502273033453284</v>
      </c>
      <c r="AB1947">
        <v>10.192883915532629</v>
      </c>
      <c r="AC1947">
        <v>11.420630506803979</v>
      </c>
      <c r="AD1947">
        <v>11.89384128190782</v>
      </c>
      <c r="AE1947">
        <v>81.787295391040715</v>
      </c>
    </row>
    <row r="1948" spans="1:31" x14ac:dyDescent="0.25">
      <c r="A1948" t="str">
        <v>7/30/15</v>
      </c>
      <c r="B1948">
        <v>25.1</v>
      </c>
      <c r="C1948">
        <v>25.5</v>
      </c>
      <c r="D1948" s="1">
        <v>25</v>
      </c>
      <c r="E1948">
        <v>25.1</v>
      </c>
      <c r="F1948">
        <v>25.1</v>
      </c>
      <c r="G1948">
        <v>2.013904796612366</v>
      </c>
      <c r="H1948">
        <v>25.23</v>
      </c>
      <c r="I1948">
        <v>25.637499999999999</v>
      </c>
      <c r="J1948">
        <v>25.646667000000001</v>
      </c>
      <c r="K1948">
        <v>25.592500000000001</v>
      </c>
      <c r="L1948">
        <v>25.965385000000001</v>
      </c>
      <c r="M1948">
        <v>38.541595000000001</v>
      </c>
      <c r="N1948" s="1">
        <f>-100*(_xll.FDS($A$1,"P_PRICE_HIGH("&amp;A1948&amp;","&amp;A1948&amp;"-14D,,,,""PRICE"",""INTRA"")") - B1948)/(_xll.FDS($A$1,"P_PRICE_HIGH("&amp;A1948&amp;","&amp;A1948&amp;"-14D,,,,""PRICE"",""INTRA"")") - _xll.FDS($A$1,"P_PRICE_LOW("&amp;A1948&amp;","&amp;A1948&amp;"-14D,,,,""PRICE"",""INTRA"")"))</f>
        <v>-1714.4821583986065</v>
      </c>
      <c r="O1948">
        <v>-816</v>
      </c>
      <c r="P1948">
        <v>1.329284530074476</v>
      </c>
      <c r="Q1948">
        <v>1.230390852450427</v>
      </c>
      <c r="R1948">
        <v>9.7008300874142197</v>
      </c>
      <c r="S1948">
        <v>8.8999163738625491</v>
      </c>
      <c r="T1948">
        <v>15.782459401101701</v>
      </c>
      <c r="U1948">
        <v>14.318934376756429</v>
      </c>
      <c r="V1948">
        <v>3.4707794900715512</v>
      </c>
      <c r="W1948">
        <v>3.5060689559640399</v>
      </c>
      <c r="X1948">
        <v>14.399958956615601</v>
      </c>
      <c r="Y1948">
        <v>39.743558863462347</v>
      </c>
      <c r="Z1948">
        <v>0.40905284908993628</v>
      </c>
      <c r="AA1948">
        <v>-0.54502745324596347</v>
      </c>
      <c r="AB1948">
        <v>10.17642031135451</v>
      </c>
      <c r="AC1948">
        <v>11.35584417690805</v>
      </c>
      <c r="AD1948">
        <v>11.856655058814949</v>
      </c>
      <c r="AE1948">
        <v>81.76383374980567</v>
      </c>
    </row>
    <row r="1949" spans="1:31" x14ac:dyDescent="0.25">
      <c r="A1949" t="str">
        <v>7/31/15</v>
      </c>
      <c r="B1949">
        <v>25.2</v>
      </c>
      <c r="C1949">
        <v>25.25</v>
      </c>
      <c r="D1949" s="1">
        <v>25.1</v>
      </c>
      <c r="E1949">
        <v>25.25</v>
      </c>
      <c r="F1949">
        <v>25.25</v>
      </c>
      <c r="G1949">
        <v>2.015468492026264</v>
      </c>
      <c r="H1949">
        <v>25.13</v>
      </c>
      <c r="I1949">
        <v>25.6</v>
      </c>
      <c r="J1949">
        <v>25.626667000000001</v>
      </c>
      <c r="K1949">
        <v>25.52</v>
      </c>
      <c r="L1949">
        <v>25.861537999999999</v>
      </c>
      <c r="M1949">
        <v>40.116160000000001</v>
      </c>
      <c r="N1949" s="1">
        <f>-100*(_xll.FDS($A$1,"P_PRICE_HIGH("&amp;A1949&amp;","&amp;A1949&amp;"-14D,,,,""PRICE"",""INTRA"")") - B1949)/(_xll.FDS($A$1,"P_PRICE_HIGH("&amp;A1949&amp;","&amp;A1949&amp;"-14D,,,,""PRICE"",""INTRA"")") - _xll.FDS($A$1,"P_PRICE_LOW("&amp;A1949&amp;","&amp;A1949&amp;"-14D,,,,""PRICE"",""INTRA"")"))</f>
        <v>-1714.4754636138439</v>
      </c>
      <c r="O1949">
        <v>-802</v>
      </c>
      <c r="P1949">
        <v>1.3333495211369499</v>
      </c>
      <c r="Q1949">
        <v>1.2375517230029001</v>
      </c>
      <c r="R1949">
        <v>9.7523615617436459</v>
      </c>
      <c r="S1949">
        <v>8.9678032563593835</v>
      </c>
      <c r="T1949">
        <v>15.855985203465201</v>
      </c>
      <c r="U1949">
        <v>14.437879768524081</v>
      </c>
      <c r="V1949">
        <v>3.458273098332759</v>
      </c>
      <c r="W1949">
        <v>3.484770633102988</v>
      </c>
      <c r="X1949">
        <v>51.244645768996783</v>
      </c>
      <c r="Y1949">
        <v>39.755116427939001</v>
      </c>
      <c r="Z1949">
        <v>0.3603438893496963</v>
      </c>
      <c r="AA1949">
        <v>-0.74445904347778902</v>
      </c>
      <c r="AB1949">
        <v>10.137506582992611</v>
      </c>
      <c r="AC1949">
        <v>11.428351218929491</v>
      </c>
      <c r="AD1949">
        <v>11.90254636825347</v>
      </c>
      <c r="AE1949">
        <v>81.432155688545521</v>
      </c>
    </row>
    <row r="1950" spans="1:31" x14ac:dyDescent="0.25">
      <c r="A1950" t="str">
        <v>8/03/15</v>
      </c>
      <c r="B1950">
        <v>25</v>
      </c>
      <c r="C1950">
        <v>25.2</v>
      </c>
      <c r="D1950" s="1">
        <v>24.8</v>
      </c>
      <c r="E1950">
        <v>25</v>
      </c>
      <c r="F1950">
        <v>25</v>
      </c>
      <c r="G1950">
        <v>1.9129977244563261</v>
      </c>
      <c r="H1950">
        <v>25.14</v>
      </c>
      <c r="I1950">
        <v>25.537500000000001</v>
      </c>
      <c r="J1950">
        <v>25.57</v>
      </c>
      <c r="K1950">
        <v>25.477499999999999</v>
      </c>
      <c r="L1950">
        <v>25.755769999999998</v>
      </c>
      <c r="M1950">
        <v>38.018253000000001</v>
      </c>
      <c r="N1950" s="1">
        <f>-100*(_xll.FDS($A$1,"P_PRICE_HIGH("&amp;A1950&amp;","&amp;A1950&amp;"-14D,,,,""PRICE"",""INTRA"")") - B1950)/(_xll.FDS($A$1,"P_PRICE_HIGH("&amp;A1950&amp;","&amp;A1950&amp;"-14D,,,,""PRICE"",""INTRA"")") - _xll.FDS($A$1,"P_PRICE_LOW("&amp;A1950&amp;","&amp;A1950&amp;"-14D,,,,""PRICE"",""INTRA"")"))</f>
        <v>-1714.4888531833694</v>
      </c>
      <c r="O1950">
        <v>-840</v>
      </c>
      <c r="P1950">
        <v>1.329457425746426</v>
      </c>
      <c r="Q1950">
        <v>1.2314753860084671</v>
      </c>
      <c r="R1950">
        <v>9.6868623177425341</v>
      </c>
      <c r="S1950">
        <v>8.8781430082847912</v>
      </c>
      <c r="T1950">
        <v>15.74847938600797</v>
      </c>
      <c r="U1950">
        <v>14.259222960254711</v>
      </c>
      <c r="V1950">
        <v>3.472051887150831</v>
      </c>
      <c r="W1950">
        <v>3.513813040195815</v>
      </c>
      <c r="X1950">
        <v>3.6717000979297101</v>
      </c>
      <c r="Y1950">
        <v>39.640158208740118</v>
      </c>
      <c r="Z1950">
        <v>0.33559926317005501</v>
      </c>
      <c r="AA1950">
        <v>-0.1326308049291014</v>
      </c>
      <c r="AB1950">
        <v>9.527711511166217</v>
      </c>
      <c r="AC1950">
        <v>11.29964681576846</v>
      </c>
      <c r="AD1950">
        <v>11.809348772765871</v>
      </c>
      <c r="AE1950">
        <v>81.230006065720943</v>
      </c>
    </row>
    <row r="1951" spans="1:31" x14ac:dyDescent="0.25">
      <c r="A1951" t="str">
        <v>8/04/15</v>
      </c>
      <c r="B1951">
        <v>25</v>
      </c>
      <c r="C1951">
        <v>25.15</v>
      </c>
      <c r="D1951" s="1">
        <v>24.8</v>
      </c>
      <c r="E1951">
        <v>25</v>
      </c>
      <c r="F1951">
        <v>25</v>
      </c>
      <c r="G1951">
        <v>1.898630320728834</v>
      </c>
      <c r="H1951">
        <v>25.11</v>
      </c>
      <c r="I1951">
        <v>25.45</v>
      </c>
      <c r="J1951">
        <v>25.523333000000001</v>
      </c>
      <c r="K1951">
        <v>25.45</v>
      </c>
      <c r="L1951">
        <v>25.669231</v>
      </c>
      <c r="M1951">
        <v>38.018253000000001</v>
      </c>
      <c r="N1951" s="1">
        <f>-100*(_xll.FDS($A$1,"P_PRICE_HIGH("&amp;A1951&amp;","&amp;A1951&amp;"-14D,,,,""PRICE"",""INTRA"")") - B1951)/(_xll.FDS($A$1,"P_PRICE_HIGH("&amp;A1951&amp;","&amp;A1951&amp;"-14D,,,,""PRICE"",""INTRA"")") - _xll.FDS($A$1,"P_PRICE_LOW("&amp;A1951&amp;","&amp;A1951&amp;"-14D,,,,""PRICE"",""INTRA"")"))</f>
        <v>-1714.4888531833694</v>
      </c>
      <c r="O1951">
        <v>-830</v>
      </c>
      <c r="P1951">
        <v>1.3284760714339441</v>
      </c>
      <c r="Q1951">
        <v>1.229714315723772</v>
      </c>
      <c r="R1951">
        <v>9.685399456736322</v>
      </c>
      <c r="S1951">
        <v>8.8780344726546581</v>
      </c>
      <c r="T1951">
        <v>15.750495247471269</v>
      </c>
      <c r="U1951">
        <v>14.266260978068299</v>
      </c>
      <c r="V1951">
        <v>3.4764920315871368</v>
      </c>
      <c r="W1951">
        <v>3.5227597935352071</v>
      </c>
      <c r="X1951">
        <v>35.753688121673058</v>
      </c>
      <c r="Y1951">
        <v>39.733713460635428</v>
      </c>
      <c r="Z1951">
        <v>0.27304108898041329</v>
      </c>
      <c r="AA1951">
        <v>0.19431145497924721</v>
      </c>
      <c r="AB1951">
        <v>9.3587777596958936</v>
      </c>
      <c r="AC1951">
        <v>11.297096906120521</v>
      </c>
      <c r="AD1951">
        <v>11.804002646567509</v>
      </c>
      <c r="AE1951">
        <v>81.567742436989121</v>
      </c>
    </row>
    <row r="1952" spans="1:31" x14ac:dyDescent="0.25">
      <c r="A1952" t="str">
        <v>8/05/15</v>
      </c>
      <c r="B1952">
        <v>25.1</v>
      </c>
      <c r="C1952">
        <v>25.15</v>
      </c>
      <c r="D1952" s="1">
        <v>24.95</v>
      </c>
      <c r="E1952">
        <v>25.15</v>
      </c>
      <c r="F1952">
        <v>25.15</v>
      </c>
      <c r="G1952">
        <v>1.33624605280445</v>
      </c>
      <c r="H1952">
        <v>25.08</v>
      </c>
      <c r="I1952">
        <v>25.375</v>
      </c>
      <c r="J1952">
        <v>25.486666</v>
      </c>
      <c r="K1952">
        <v>25.5</v>
      </c>
      <c r="L1952">
        <v>25.611537999999999</v>
      </c>
      <c r="M1952">
        <v>39.842551999999998</v>
      </c>
      <c r="N1952" s="1">
        <f>-100*(_xll.FDS($A$1,"P_PRICE_HIGH("&amp;A1952&amp;","&amp;A1952&amp;"-14D,,,,""PRICE"",""INTRA"")") - B1952)/(_xll.FDS($A$1,"P_PRICE_HIGH("&amp;A1952&amp;","&amp;A1952&amp;"-14D,,,,""PRICE"",""INTRA"")") - _xll.FDS($A$1,"P_PRICE_LOW("&amp;A1952&amp;","&amp;A1952&amp;"-14D,,,,""PRICE"",""INTRA"")"))</f>
        <v>-1714.4821583986065</v>
      </c>
      <c r="O1952">
        <v>-829</v>
      </c>
      <c r="P1952">
        <v>1.332721032570338</v>
      </c>
      <c r="Q1952">
        <v>1.236398557225646</v>
      </c>
      <c r="R1952">
        <v>9.6764736359679606</v>
      </c>
      <c r="S1952">
        <v>8.8513034627886515</v>
      </c>
      <c r="T1952">
        <v>15.711359549289179</v>
      </c>
      <c r="U1952">
        <v>14.18438559632126</v>
      </c>
      <c r="V1952">
        <v>3.4686842105149589</v>
      </c>
      <c r="W1952">
        <v>3.5109690332307459</v>
      </c>
      <c r="X1952">
        <v>65.371916440799808</v>
      </c>
      <c r="Y1952">
        <v>39.775503244045673</v>
      </c>
      <c r="Z1952">
        <v>0.35061378911707569</v>
      </c>
      <c r="AA1952">
        <v>-0.25593827773042721</v>
      </c>
      <c r="AB1952">
        <v>9.3377669059551511</v>
      </c>
      <c r="AC1952">
        <v>11.346879019903611</v>
      </c>
      <c r="AD1952">
        <v>11.83679365932139</v>
      </c>
      <c r="AE1952">
        <v>81.318090943358797</v>
      </c>
    </row>
    <row r="1953" spans="1:31" x14ac:dyDescent="0.25">
      <c r="A1953" t="str">
        <v>8/06/15</v>
      </c>
      <c r="B1953">
        <v>25</v>
      </c>
      <c r="C1953">
        <v>25.15</v>
      </c>
      <c r="D1953" s="1">
        <v>24.9</v>
      </c>
      <c r="E1953">
        <v>25</v>
      </c>
      <c r="F1953">
        <v>25</v>
      </c>
      <c r="G1953">
        <v>1.062988232136489</v>
      </c>
      <c r="H1953">
        <v>25.06</v>
      </c>
      <c r="I1953">
        <v>25.279167000000001</v>
      </c>
      <c r="J1953">
        <v>25.436665999999999</v>
      </c>
      <c r="K1953">
        <v>25.5</v>
      </c>
      <c r="L1953">
        <v>25.540384</v>
      </c>
      <c r="M1953">
        <v>38.618465</v>
      </c>
      <c r="N1953" s="1">
        <f>-100*(_xll.FDS($A$1,"P_PRICE_HIGH("&amp;A1953&amp;","&amp;A1953&amp;"-14D,,,,""PRICE"",""INTRA"")") - B1953)/(_xll.FDS($A$1,"P_PRICE_HIGH("&amp;A1953&amp;","&amp;A1953&amp;"-14D,,,,""PRICE"",""INTRA"")") - _xll.FDS($A$1,"P_PRICE_LOW("&amp;A1953&amp;","&amp;A1953&amp;"-14D,,,,""PRICE"",""INTRA"")"))</f>
        <v>-1714.4888531833694</v>
      </c>
      <c r="O1953">
        <v>-856</v>
      </c>
      <c r="P1953">
        <v>1.32893491756372</v>
      </c>
      <c r="Q1953">
        <v>1.230465654751528</v>
      </c>
      <c r="R1953">
        <v>9.6354364213688051</v>
      </c>
      <c r="S1953">
        <v>8.7863669825850454</v>
      </c>
      <c r="T1953">
        <v>15.66099865027609</v>
      </c>
      <c r="U1953">
        <v>14.09458004878069</v>
      </c>
      <c r="V1953">
        <v>3.475505555998883</v>
      </c>
      <c r="W1953">
        <v>3.525487817043226</v>
      </c>
      <c r="X1953">
        <v>7.2186357091328537</v>
      </c>
      <c r="Y1953">
        <v>39.753176336515153</v>
      </c>
      <c r="Z1953">
        <v>0.39369390513141189</v>
      </c>
      <c r="AA1953">
        <v>-0.54715682569831803</v>
      </c>
      <c r="AB1953">
        <v>9.4017509008299633</v>
      </c>
      <c r="AC1953">
        <v>11.293950962407759</v>
      </c>
      <c r="AD1953">
        <v>11.80842744455823</v>
      </c>
      <c r="AE1953">
        <v>81.301125358078593</v>
      </c>
    </row>
    <row r="1954" spans="1:31" x14ac:dyDescent="0.25">
      <c r="A1954" t="str">
        <v>8/07/15</v>
      </c>
      <c r="B1954">
        <v>25.1</v>
      </c>
      <c r="C1954">
        <v>25.25</v>
      </c>
      <c r="D1954" s="1">
        <v>25</v>
      </c>
      <c r="E1954">
        <v>25.15</v>
      </c>
      <c r="F1954">
        <v>25.15</v>
      </c>
      <c r="G1954">
        <v>0.96195750960509585</v>
      </c>
      <c r="H1954">
        <v>25.04</v>
      </c>
      <c r="I1954">
        <v>25.212499999999999</v>
      </c>
      <c r="J1954">
        <v>25.373332999999999</v>
      </c>
      <c r="K1954">
        <v>25.48</v>
      </c>
      <c r="L1954">
        <v>25.471153000000001</v>
      </c>
      <c r="M1954">
        <v>40.584316000000001</v>
      </c>
      <c r="N1954" s="1">
        <f>-100*(_xll.FDS($A$1,"P_PRICE_HIGH("&amp;A1954&amp;","&amp;A1954&amp;"-14D,,,,""PRICE"",""INTRA"")") - B1954)/(_xll.FDS($A$1,"P_PRICE_HIGH("&amp;A1954&amp;","&amp;A1954&amp;"-14D,,,,""PRICE"",""INTRA"")") - _xll.FDS($A$1,"P_PRICE_LOW("&amp;A1954&amp;","&amp;A1954&amp;"-14D,,,,""PRICE"",""INTRA"")"))</f>
        <v>-1714.4821583986065</v>
      </c>
      <c r="O1954">
        <v>-836</v>
      </c>
      <c r="P1954">
        <v>1.336441072587965</v>
      </c>
      <c r="Q1954">
        <v>1.2412111236540879</v>
      </c>
      <c r="R1954">
        <v>9.6768424777473694</v>
      </c>
      <c r="S1954">
        <v>8.8222894611032743</v>
      </c>
      <c r="T1954">
        <v>15.725560240579449</v>
      </c>
      <c r="U1954">
        <v>14.215894641974341</v>
      </c>
      <c r="V1954">
        <v>3.4589343963103429</v>
      </c>
      <c r="W1954">
        <v>3.5020041158051982</v>
      </c>
      <c r="X1954">
        <v>83.615392376880521</v>
      </c>
      <c r="Y1954">
        <v>39.851580690132927</v>
      </c>
      <c r="Z1954">
        <v>6.0968705871133372E-2</v>
      </c>
      <c r="AA1954">
        <v>-1.05854011450048</v>
      </c>
      <c r="AB1954">
        <v>9.8510168083914476</v>
      </c>
      <c r="AC1954">
        <v>11.399034502380029</v>
      </c>
      <c r="AD1954">
        <v>11.89443005712241</v>
      </c>
      <c r="AE1954">
        <v>81.416460074565407</v>
      </c>
    </row>
    <row r="1955" spans="1:31" x14ac:dyDescent="0.25">
      <c r="A1955" t="str">
        <v>8/10/15</v>
      </c>
      <c r="B1955">
        <v>25.05</v>
      </c>
      <c r="C1955">
        <v>25.2</v>
      </c>
      <c r="D1955" s="1">
        <v>24.65</v>
      </c>
      <c r="E1955">
        <v>25.1</v>
      </c>
      <c r="F1955">
        <v>25.1</v>
      </c>
      <c r="G1955">
        <v>0.90012115624128808</v>
      </c>
      <c r="H1955">
        <v>25.05</v>
      </c>
      <c r="I1955">
        <v>25.133333</v>
      </c>
      <c r="J1955">
        <v>25.31</v>
      </c>
      <c r="K1955">
        <v>25.44</v>
      </c>
      <c r="L1955">
        <v>25.409614999999999</v>
      </c>
      <c r="M1955">
        <v>39.896296999999997</v>
      </c>
      <c r="N1955" s="1">
        <f>-100*(_xll.FDS($A$1,"P_PRICE_HIGH("&amp;A1955&amp;","&amp;A1955&amp;"-14D,,,,""PRICE"",""INTRA"")") - B1955)/(_xll.FDS($A$1,"P_PRICE_HIGH("&amp;A1955&amp;","&amp;A1955&amp;"-14D,,,,""PRICE"",""INTRA"")") - _xll.FDS($A$1,"P_PRICE_LOW("&amp;A1955&amp;","&amp;A1955&amp;"-14D,,,,""PRICE"",""INTRA"")"))</f>
        <v>-1708.7884004590703</v>
      </c>
      <c r="O1955">
        <v>-844</v>
      </c>
      <c r="P1955">
        <v>1.3326836045038259</v>
      </c>
      <c r="Q1955">
        <v>1.2370524089169459</v>
      </c>
      <c r="R1955">
        <v>9.7020756171400961</v>
      </c>
      <c r="S1955">
        <v>8.8981040289524245</v>
      </c>
      <c r="T1955">
        <v>15.834488526356299</v>
      </c>
      <c r="U1955">
        <v>14.386408285634889</v>
      </c>
      <c r="V1955">
        <v>3.4617684097108992</v>
      </c>
      <c r="W1955">
        <v>3.5097603012926681</v>
      </c>
      <c r="X1955">
        <v>27.890130322640928</v>
      </c>
      <c r="Y1955">
        <v>39.885540817725392</v>
      </c>
      <c r="Z1955">
        <v>-0.2036625744562553</v>
      </c>
      <c r="AA1955">
        <v>-0.36805784510306139</v>
      </c>
      <c r="AB1955">
        <v>9.7699009980368157</v>
      </c>
      <c r="AC1955">
        <v>11.38286978379211</v>
      </c>
      <c r="AD1955">
        <v>11.88971600292215</v>
      </c>
      <c r="AE1955">
        <v>81.879586051306902</v>
      </c>
    </row>
    <row r="1956" spans="1:31" x14ac:dyDescent="0.25">
      <c r="A1956" t="str">
        <v>8/11/15</v>
      </c>
      <c r="B1956">
        <v>25.1</v>
      </c>
      <c r="C1956">
        <v>25.5</v>
      </c>
      <c r="D1956" s="1">
        <v>25</v>
      </c>
      <c r="E1956">
        <v>25.1</v>
      </c>
      <c r="F1956">
        <v>25.1</v>
      </c>
      <c r="G1956">
        <v>0.8976675534177756</v>
      </c>
      <c r="H1956">
        <v>25.07</v>
      </c>
      <c r="I1956">
        <v>25.083334000000001</v>
      </c>
      <c r="J1956">
        <v>25.24</v>
      </c>
      <c r="K1956">
        <v>25.41</v>
      </c>
      <c r="L1956">
        <v>25.380769999999998</v>
      </c>
      <c r="M1956">
        <v>40.973927000000003</v>
      </c>
      <c r="N1956" s="1">
        <f>-100*(_xll.FDS($A$1,"P_PRICE_HIGH("&amp;A1956&amp;","&amp;A1956&amp;"-14D,,,,""PRICE"",""INTRA"")") - B1956)/(_xll.FDS($A$1,"P_PRICE_HIGH("&amp;A1956&amp;","&amp;A1956&amp;"-14D,,,,""PRICE"",""INTRA"")") - _xll.FDS($A$1,"P_PRICE_LOW("&amp;A1956&amp;","&amp;A1956&amp;"-14D,,,,""PRICE"",""INTRA"")"))</f>
        <v>-1865.8871351668045</v>
      </c>
      <c r="O1956">
        <v>-848</v>
      </c>
      <c r="P1956">
        <v>1.3377072666220799</v>
      </c>
      <c r="Q1956">
        <v>1.2457353013988499</v>
      </c>
      <c r="R1956">
        <v>9.7652818737152529</v>
      </c>
      <c r="S1956">
        <v>8.9693571765800044</v>
      </c>
      <c r="T1956">
        <v>15.94317375261941</v>
      </c>
      <c r="U1956">
        <v>14.53237637797292</v>
      </c>
      <c r="V1956">
        <v>3.448420961197685</v>
      </c>
      <c r="W1956">
        <v>3.4890022240692971</v>
      </c>
      <c r="X1956">
        <v>37.691608129060008</v>
      </c>
      <c r="Y1956">
        <v>39.931111153463718</v>
      </c>
      <c r="Z1956">
        <v>-0.86587409099040524</v>
      </c>
      <c r="AA1956">
        <v>-1.033033803238909</v>
      </c>
      <c r="AB1956">
        <v>9.748450409712337</v>
      </c>
      <c r="AC1956">
        <v>11.463601964314231</v>
      </c>
      <c r="AD1956">
        <v>11.94393170365521</v>
      </c>
      <c r="AE1956">
        <v>81.735570179812342</v>
      </c>
    </row>
    <row r="1957" spans="1:31" x14ac:dyDescent="0.25">
      <c r="A1957" t="str">
        <v>8/12/15</v>
      </c>
      <c r="B1957">
        <v>24.5</v>
      </c>
      <c r="C1957">
        <v>24.95</v>
      </c>
      <c r="D1957" s="1">
        <v>24.4</v>
      </c>
      <c r="E1957">
        <v>24.5</v>
      </c>
      <c r="F1957">
        <v>24.5</v>
      </c>
      <c r="G1957">
        <v>1.034999321765159</v>
      </c>
      <c r="H1957">
        <v>24.95</v>
      </c>
      <c r="I1957">
        <v>25.045833999999999</v>
      </c>
      <c r="J1957">
        <v>25.146667000000001</v>
      </c>
      <c r="K1957">
        <v>25.352499999999999</v>
      </c>
      <c r="L1957">
        <v>25.340385000000001</v>
      </c>
      <c r="M1957">
        <v>33.266033</v>
      </c>
      <c r="N1957" s="1">
        <f>-100*(_xll.FDS($A$1,"P_PRICE_HIGH("&amp;A1957&amp;","&amp;A1957&amp;"-14D,,,,""PRICE"",""INTRA"")") - B1957)/(_xll.FDS($A$1,"P_PRICE_HIGH("&amp;A1957&amp;","&amp;A1957&amp;"-14D,,,,""PRICE"",""INTRA"")") - _xll.FDS($A$1,"P_PRICE_LOW("&amp;A1957&amp;","&amp;A1957&amp;"-14D,,,,""PRICE"",""INTRA"")"))</f>
        <v>-1521.8657969092526</v>
      </c>
      <c r="O1957">
        <v>-885</v>
      </c>
      <c r="P1957">
        <v>1.3207937373331751</v>
      </c>
      <c r="Q1957">
        <v>1.2185601673471529</v>
      </c>
      <c r="R1957">
        <v>9.6569226820856962</v>
      </c>
      <c r="S1957">
        <v>8.7830972460262462</v>
      </c>
      <c r="T1957">
        <v>15.78624921463906</v>
      </c>
      <c r="U1957">
        <v>14.33242631230422</v>
      </c>
      <c r="V1957">
        <v>3.4887148012481259</v>
      </c>
      <c r="W1957">
        <v>3.55686589362992</v>
      </c>
      <c r="X1957">
        <v>6.4445104090492533</v>
      </c>
      <c r="Y1957">
        <v>39.897675785463079</v>
      </c>
      <c r="Z1957">
        <v>-1.2376064337252539</v>
      </c>
      <c r="AA1957">
        <v>-1.063751528969292</v>
      </c>
      <c r="AB1957">
        <v>9.5270668199172572</v>
      </c>
      <c r="AC1957">
        <v>11.234697380856909</v>
      </c>
      <c r="AD1957">
        <v>11.789811611173031</v>
      </c>
      <c r="AE1957">
        <v>81.555631008086735</v>
      </c>
    </row>
    <row r="1958" spans="1:31" x14ac:dyDescent="0.25">
      <c r="A1958" t="str">
        <v>8/13/15</v>
      </c>
      <c r="B1958">
        <v>24.65</v>
      </c>
      <c r="C1958">
        <v>24.75</v>
      </c>
      <c r="D1958" s="1">
        <v>24.4</v>
      </c>
      <c r="E1958">
        <v>24.7</v>
      </c>
      <c r="F1958">
        <v>24.7</v>
      </c>
      <c r="G1958">
        <v>1.0431094651192541</v>
      </c>
      <c r="H1958">
        <v>24.88</v>
      </c>
      <c r="I1958">
        <v>25.004168</v>
      </c>
      <c r="J1958">
        <v>25.056667000000001</v>
      </c>
      <c r="K1958">
        <v>25.297499999999999</v>
      </c>
      <c r="L1958">
        <v>25.361537999999999</v>
      </c>
      <c r="M1958">
        <v>36.482975000000003</v>
      </c>
      <c r="N1958" s="1">
        <f>-100*(_xll.FDS($A$1,"P_PRICE_HIGH("&amp;A1958&amp;","&amp;A1958&amp;"-14D,,,,""PRICE"",""INTRA"")") - B1958)/(_xll.FDS($A$1,"P_PRICE_HIGH("&amp;A1958&amp;","&amp;A1958&amp;"-14D,,,,""PRICE"",""INTRA"")") - _xll.FDS($A$1,"P_PRICE_LOW("&amp;A1958&amp;","&amp;A1958&amp;"-14D,,,,""PRICE"",""INTRA"")"))</f>
        <v>-1738.1606205135597</v>
      </c>
      <c r="O1958">
        <v>-892</v>
      </c>
      <c r="P1958">
        <v>1.325234193627147</v>
      </c>
      <c r="Q1958">
        <v>1.226229533847236</v>
      </c>
      <c r="R1958">
        <v>9.7253469822746368</v>
      </c>
      <c r="S1958">
        <v>8.8839586351106608</v>
      </c>
      <c r="T1958">
        <v>16.62367221359678</v>
      </c>
      <c r="U1958">
        <v>15.56522482116922</v>
      </c>
      <c r="V1958">
        <v>3.4681808466083739</v>
      </c>
      <c r="W1958">
        <v>3.522661644873081</v>
      </c>
      <c r="X1958">
        <v>38.81571254943119</v>
      </c>
      <c r="Y1958">
        <v>39.837472085690933</v>
      </c>
      <c r="Z1958">
        <v>-1.6894368286232939</v>
      </c>
      <c r="AA1958">
        <v>-1.3137302623008811</v>
      </c>
      <c r="AB1958">
        <v>9.319311444017325</v>
      </c>
      <c r="AC1958">
        <v>11.32612791391184</v>
      </c>
      <c r="AD1958">
        <v>11.84343614679886</v>
      </c>
      <c r="AE1958">
        <v>70.116023875928946</v>
      </c>
    </row>
    <row r="1959" spans="1:31" x14ac:dyDescent="0.25">
      <c r="A1959" t="str">
        <v>8/14/15</v>
      </c>
      <c r="B1959">
        <v>24.65</v>
      </c>
      <c r="C1959">
        <v>24.8</v>
      </c>
      <c r="D1959" s="1">
        <v>24.55</v>
      </c>
      <c r="E1959">
        <v>24.65</v>
      </c>
      <c r="F1959">
        <v>24.65</v>
      </c>
      <c r="G1959">
        <v>0.99363839520295727</v>
      </c>
      <c r="H1959">
        <v>24.79</v>
      </c>
      <c r="I1959">
        <v>24.954166000000001</v>
      </c>
      <c r="J1959">
        <v>24.986666</v>
      </c>
      <c r="K1959">
        <v>25.227499999999999</v>
      </c>
      <c r="L1959">
        <v>25.348078000000001</v>
      </c>
      <c r="M1959">
        <v>36.482975000000003</v>
      </c>
      <c r="N1959" s="1">
        <f>-100*(_xll.FDS($A$1,"P_PRICE_HIGH("&amp;A1959&amp;","&amp;A1959&amp;"-14D,,,,""PRICE"",""INTRA"")") - B1959)/(_xll.FDS($A$1,"P_PRICE_HIGH("&amp;A1959&amp;","&amp;A1959&amp;"-14D,,,,""PRICE"",""INTRA"")") - _xll.FDS($A$1,"P_PRICE_LOW("&amp;A1959&amp;","&amp;A1959&amp;"-14D,,,,""PRICE"",""INTRA"")"))</f>
        <v>-2224.4664804219965</v>
      </c>
      <c r="O1959">
        <v>-898</v>
      </c>
      <c r="P1959">
        <v>1.322904920351279</v>
      </c>
      <c r="Q1959">
        <v>1.2228106519791091</v>
      </c>
      <c r="R1959">
        <v>9.7360266528845578</v>
      </c>
      <c r="S1959">
        <v>8.8785090783690901</v>
      </c>
      <c r="T1959">
        <v>16.62568878049186</v>
      </c>
      <c r="U1959">
        <v>15.54792389618234</v>
      </c>
      <c r="V1959">
        <v>3.4708606169091221</v>
      </c>
      <c r="W1959">
        <v>3.5312898862661108</v>
      </c>
      <c r="X1959">
        <v>32.91333010465069</v>
      </c>
      <c r="Y1959">
        <v>39.889286956514447</v>
      </c>
      <c r="Z1959">
        <v>-1.6521931497554101</v>
      </c>
      <c r="AA1959">
        <v>-1.5789778812271491</v>
      </c>
      <c r="AB1959">
        <v>9.5204727447110926</v>
      </c>
      <c r="AC1959">
        <v>11.313696637154029</v>
      </c>
      <c r="AD1959">
        <v>11.846058701183781</v>
      </c>
      <c r="AE1959">
        <v>70.193480852458379</v>
      </c>
    </row>
    <row r="1960" spans="1:31" x14ac:dyDescent="0.25">
      <c r="A1960" t="str">
        <v>8/17/15</v>
      </c>
      <c r="B1960">
        <v>24.5</v>
      </c>
      <c r="C1960">
        <v>24.6</v>
      </c>
      <c r="D1960" s="1">
        <v>24.3</v>
      </c>
      <c r="E1960">
        <v>24.5</v>
      </c>
      <c r="F1960">
        <v>24.5</v>
      </c>
      <c r="G1960">
        <v>0.99617377117106942</v>
      </c>
      <c r="H1960">
        <v>24.68</v>
      </c>
      <c r="I1960">
        <v>24.904167000000001</v>
      </c>
      <c r="J1960">
        <v>24.956666999999999</v>
      </c>
      <c r="K1960">
        <v>25.1525</v>
      </c>
      <c r="L1960">
        <v>25.309615999999998</v>
      </c>
      <c r="M1960">
        <v>34.551319999999997</v>
      </c>
      <c r="N1960" s="1">
        <f>-100*(_xll.FDS($A$1,"P_PRICE_HIGH("&amp;A1960&amp;","&amp;A1960&amp;"-14D,,,,""PRICE"",""INTRA"")") - B1960)/(_xll.FDS($A$1,"P_PRICE_HIGH("&amp;A1960&amp;","&amp;A1960&amp;"-14D,,,,""PRICE"",""INTRA"")") - _xll.FDS($A$1,"P_PRICE_LOW("&amp;A1960&amp;","&amp;A1960&amp;"-14D,,,,""PRICE"",""INTRA"")"))</f>
        <v>-1997.8076328045493</v>
      </c>
      <c r="O1960">
        <v>-933</v>
      </c>
      <c r="P1960">
        <v>1.3158747698673521</v>
      </c>
      <c r="Q1960">
        <v>1.2126381110284621</v>
      </c>
      <c r="R1960">
        <v>9.7026999765574722</v>
      </c>
      <c r="S1960">
        <v>8.8278314710457835</v>
      </c>
      <c r="T1960">
        <v>16.59882378363006</v>
      </c>
      <c r="U1960">
        <v>15.479873608343651</v>
      </c>
      <c r="V1960">
        <v>3.4854662833785448</v>
      </c>
      <c r="W1960">
        <v>3.5609984715467711</v>
      </c>
      <c r="X1960">
        <v>7.5915971725573588</v>
      </c>
      <c r="Y1960">
        <v>39.900538794188613</v>
      </c>
      <c r="Z1960">
        <v>-1.754533875157464</v>
      </c>
      <c r="AA1960">
        <v>-1.6201438213357571</v>
      </c>
      <c r="AB1960">
        <v>9.516331807203656</v>
      </c>
      <c r="AC1960">
        <v>11.22228621510043</v>
      </c>
      <c r="AD1960">
        <v>11.79329907534143</v>
      </c>
      <c r="AE1960">
        <v>70.171054254434608</v>
      </c>
    </row>
    <row r="1961" spans="1:31" x14ac:dyDescent="0.25">
      <c r="A1961" t="str">
        <v>8/18/15</v>
      </c>
      <c r="B1961">
        <v>24.1</v>
      </c>
      <c r="C1961">
        <v>24.65</v>
      </c>
      <c r="D1961" s="1">
        <v>24.05</v>
      </c>
      <c r="E1961">
        <v>24.15</v>
      </c>
      <c r="F1961">
        <v>24.15</v>
      </c>
      <c r="G1961">
        <v>1.017399092176055</v>
      </c>
      <c r="H1961">
        <v>24.48</v>
      </c>
      <c r="I1961">
        <v>24.8125</v>
      </c>
      <c r="J1961">
        <v>24.886666999999999</v>
      </c>
      <c r="K1961">
        <v>25.05</v>
      </c>
      <c r="L1961">
        <v>25.242308000000001</v>
      </c>
      <c r="M1961">
        <v>29.991099999999999</v>
      </c>
      <c r="N1961" s="1">
        <f>-100*(_xll.FDS($A$1,"P_PRICE_HIGH("&amp;A1961&amp;","&amp;A1961&amp;"-14D,,,,""PRICE"",""INTRA"")") - B1961)/(_xll.FDS($A$1,"P_PRICE_HIGH("&amp;A1961&amp;","&amp;A1961&amp;"-14D,,,,""PRICE"",""INTRA"")") - _xll.FDS($A$1,"P_PRICE_LOW("&amp;A1961&amp;","&amp;A1961&amp;"-14D,,,,""PRICE"",""INTRA"")"))</f>
        <v>-1705.8045378565739</v>
      </c>
      <c r="O1961">
        <v>-977</v>
      </c>
      <c r="P1961">
        <v>1.302606819532516</v>
      </c>
      <c r="Q1961">
        <v>1.1932069703508661</v>
      </c>
      <c r="R1961">
        <v>9.6187336397110137</v>
      </c>
      <c r="S1961">
        <v>8.7060087515908471</v>
      </c>
      <c r="T1961">
        <v>16.443844538689341</v>
      </c>
      <c r="U1961">
        <v>15.195181007934529</v>
      </c>
      <c r="V1961">
        <v>3.5151998561127038</v>
      </c>
      <c r="W1961">
        <v>3.6105225478735501</v>
      </c>
      <c r="X1961">
        <v>2.6999784795843809</v>
      </c>
      <c r="Y1961">
        <v>39.859091903732462</v>
      </c>
      <c r="Z1961">
        <v>-1.7639186769648569</v>
      </c>
      <c r="AA1961">
        <v>-1.7331976706229191</v>
      </c>
      <c r="AB1961">
        <v>9.5054892665331039</v>
      </c>
      <c r="AC1961">
        <v>11.05662203574677</v>
      </c>
      <c r="AD1961">
        <v>11.684859733036919</v>
      </c>
      <c r="AE1961">
        <v>70.176834812660388</v>
      </c>
    </row>
    <row r="1962" spans="1:31" x14ac:dyDescent="0.25">
      <c r="A1962" t="str">
        <v>8/19/15</v>
      </c>
      <c r="B1962">
        <v>23.8</v>
      </c>
      <c r="C1962">
        <v>24.2</v>
      </c>
      <c r="D1962" s="1">
        <v>23.75</v>
      </c>
      <c r="E1962">
        <v>23.8</v>
      </c>
      <c r="F1962">
        <v>23.8</v>
      </c>
      <c r="G1962">
        <v>1.0277866396161339</v>
      </c>
      <c r="H1962">
        <v>24.34</v>
      </c>
      <c r="I1962">
        <v>24.712499999999999</v>
      </c>
      <c r="J1962">
        <v>24.79</v>
      </c>
      <c r="K1962">
        <v>24.945</v>
      </c>
      <c r="L1962">
        <v>25.169231</v>
      </c>
      <c r="M1962">
        <v>27.101966999999998</v>
      </c>
      <c r="N1962" s="1">
        <f>-100*(_xll.FDS($A$1,"P_PRICE_HIGH("&amp;A1962&amp;","&amp;A1962&amp;"-14D,,,,""PRICE"",""INTRA"")") - B1962)/(_xll.FDS($A$1,"P_PRICE_HIGH("&amp;A1962&amp;","&amp;A1962&amp;"-14D,,,,""PRICE"",""INTRA"")") - _xll.FDS($A$1,"P_PRICE_LOW("&amp;A1962&amp;","&amp;A1962&amp;"-14D,,,,""PRICE"",""INTRA"")"))</f>
        <v>-1394.7074506816627</v>
      </c>
      <c r="O1962">
        <v>-1016</v>
      </c>
      <c r="P1962">
        <v>1.293236008198426</v>
      </c>
      <c r="Q1962">
        <v>1.1799828092842439</v>
      </c>
      <c r="R1962">
        <v>9.571319174992416</v>
      </c>
      <c r="S1962">
        <v>8.6233600087520301</v>
      </c>
      <c r="T1962">
        <v>16.386736406579391</v>
      </c>
      <c r="U1962">
        <v>15.170846625102969</v>
      </c>
      <c r="V1962">
        <v>3.5353231636448328</v>
      </c>
      <c r="W1962">
        <v>3.641127543453937</v>
      </c>
      <c r="X1962">
        <v>9.3442837187953298</v>
      </c>
      <c r="Y1962">
        <v>39.794966222079573</v>
      </c>
      <c r="Z1962">
        <v>-1.89046374665011</v>
      </c>
      <c r="AA1962">
        <v>-2.057562525226817</v>
      </c>
      <c r="AB1962">
        <v>9.4592012458594024</v>
      </c>
      <c r="AC1962">
        <v>10.94551077342761</v>
      </c>
      <c r="AD1962">
        <v>11.61050550287051</v>
      </c>
      <c r="AE1962">
        <v>70.16335521138322</v>
      </c>
    </row>
    <row r="1963" spans="1:31" x14ac:dyDescent="0.25">
      <c r="A1963" t="str">
        <v>8/20/15</v>
      </c>
      <c r="B1963">
        <v>23.45</v>
      </c>
      <c r="C1963">
        <v>23.65</v>
      </c>
      <c r="D1963" s="1">
        <v>23.2</v>
      </c>
      <c r="E1963">
        <v>23.45</v>
      </c>
      <c r="F1963">
        <v>23.45</v>
      </c>
      <c r="G1963">
        <v>1.03527459551145</v>
      </c>
      <c r="H1963">
        <v>24.1</v>
      </c>
      <c r="I1963">
        <v>24.583334000000001</v>
      </c>
      <c r="J1963">
        <v>24.68</v>
      </c>
      <c r="K1963">
        <v>24.817499999999999</v>
      </c>
      <c r="L1963">
        <v>25.084616</v>
      </c>
      <c r="M1963">
        <v>24.175868999999999</v>
      </c>
      <c r="N1963" s="1">
        <f>-100*(_xll.FDS($A$1,"P_PRICE_HIGH("&amp;A1963&amp;","&amp;A1963&amp;"-14D,,,,""PRICE"",""INTRA"")") - B1963)/(_xll.FDS($A$1,"P_PRICE_HIGH("&amp;A1963&amp;","&amp;A1963&amp;"-14D,,,,""PRICE"",""INTRA"")") - _xll.FDS($A$1,"P_PRICE_LOW("&amp;A1963&amp;","&amp;A1963&amp;"-14D,,,,""PRICE"",""INTRA"")"))</f>
        <v>-1076.2995236736772</v>
      </c>
      <c r="O1963">
        <v>-1060</v>
      </c>
      <c r="P1963">
        <v>1.277828165419066</v>
      </c>
      <c r="Q1963">
        <v>1.157178570042116</v>
      </c>
      <c r="R1963">
        <v>9.4715938838431484</v>
      </c>
      <c r="S1963">
        <v>8.4741997150350503</v>
      </c>
      <c r="T1963">
        <v>16.161232408785711</v>
      </c>
      <c r="U1963">
        <v>14.85121672805955</v>
      </c>
      <c r="V1963">
        <v>3.5832679224961672</v>
      </c>
      <c r="W1963">
        <v>3.7217807664524791</v>
      </c>
      <c r="X1963">
        <v>6.1960704120294334</v>
      </c>
      <c r="Y1963">
        <v>39.851721418056393</v>
      </c>
      <c r="Z1963">
        <v>-1.9868149299024891</v>
      </c>
      <c r="AA1963">
        <v>-1.8296222065253951</v>
      </c>
      <c r="AB1963">
        <v>9.4907098969452477</v>
      </c>
      <c r="AC1963">
        <v>10.72362141727489</v>
      </c>
      <c r="AD1963">
        <v>11.4641542468773</v>
      </c>
      <c r="AE1963">
        <v>70.136289059950855</v>
      </c>
    </row>
    <row r="1964" spans="1:31" x14ac:dyDescent="0.25">
      <c r="A1964" t="str">
        <v>8/21/15</v>
      </c>
      <c r="B1964">
        <v>23.1</v>
      </c>
      <c r="C1964">
        <v>23.15</v>
      </c>
      <c r="D1964" s="1">
        <v>22.75</v>
      </c>
      <c r="E1964">
        <v>23.1</v>
      </c>
      <c r="F1964">
        <v>23.1</v>
      </c>
      <c r="G1964">
        <v>1.049269666770632</v>
      </c>
      <c r="H1964">
        <v>23.79</v>
      </c>
      <c r="I1964">
        <v>24.416665999999999</v>
      </c>
      <c r="J1964">
        <v>24.54</v>
      </c>
      <c r="K1964">
        <v>24.6875</v>
      </c>
      <c r="L1964">
        <v>24.982693000000001</v>
      </c>
      <c r="M1964">
        <v>21.657698</v>
      </c>
      <c r="N1964" s="1">
        <f>-100*(_xll.FDS($A$1,"P_PRICE_HIGH("&amp;A1964&amp;","&amp;A1964&amp;"-14D,,,,""PRICE"",""INTRA"")") - B1964)/(_xll.FDS($A$1,"P_PRICE_HIGH("&amp;A1964&amp;","&amp;A1964&amp;"-14D,,,,""PRICE"",""INTRA"")") - _xll.FDS($A$1,"P_PRICE_LOW("&amp;A1964&amp;","&amp;A1964&amp;"-14D,,,,""PRICE"",""INTRA"")"))</f>
        <v>-909.38529409616433</v>
      </c>
      <c r="O1964">
        <v>-1097</v>
      </c>
      <c r="P1964">
        <v>1.2681398292155981</v>
      </c>
      <c r="Q1964">
        <v>1.143188430010325</v>
      </c>
      <c r="R1964">
        <v>9.3738885965247984</v>
      </c>
      <c r="S1964">
        <v>8.3447113456374833</v>
      </c>
      <c r="T1964">
        <v>16.050363340424671</v>
      </c>
      <c r="U1964">
        <v>14.717095558445649</v>
      </c>
      <c r="V1964">
        <v>3.6088341025560871</v>
      </c>
      <c r="W1964">
        <v>3.7636746890647461</v>
      </c>
      <c r="X1964">
        <v>8.5367254333732898</v>
      </c>
      <c r="Y1964">
        <v>39.820871982389328</v>
      </c>
      <c r="Z1964">
        <v>-2.116654084269288</v>
      </c>
      <c r="AA1964">
        <v>-2.0212530364044832</v>
      </c>
      <c r="AB1964">
        <v>9.3795752335501419</v>
      </c>
      <c r="AC1964">
        <v>10.595724345404809</v>
      </c>
      <c r="AD1964">
        <v>11.374195698285231</v>
      </c>
      <c r="AE1964">
        <v>70.134251299043669</v>
      </c>
    </row>
    <row r="1965" spans="1:31" x14ac:dyDescent="0.25">
      <c r="A1965" t="str">
        <v>8/24/15</v>
      </c>
      <c r="B1965">
        <v>21.9</v>
      </c>
      <c r="C1965">
        <v>22.35</v>
      </c>
      <c r="D1965" s="1">
        <v>21.75</v>
      </c>
      <c r="E1965">
        <v>21.85</v>
      </c>
      <c r="F1965">
        <v>21.85</v>
      </c>
      <c r="G1965">
        <v>1.4103414988171079</v>
      </c>
      <c r="H1965">
        <v>23.27</v>
      </c>
      <c r="I1965">
        <v>24.158332999999999</v>
      </c>
      <c r="J1965">
        <v>24.333334000000001</v>
      </c>
      <c r="K1965">
        <v>24.535</v>
      </c>
      <c r="L1965">
        <v>24.823076</v>
      </c>
      <c r="M1965">
        <v>15.64193</v>
      </c>
      <c r="N1965" s="1">
        <f>-100*(_xll.FDS($A$1,"P_PRICE_HIGH("&amp;A1965&amp;","&amp;A1965&amp;"-14D,,,,""PRICE"",""INTRA"")") - B1965)/(_xll.FDS($A$1,"P_PRICE_HIGH("&amp;A1965&amp;","&amp;A1965&amp;"-14D,,,,""PRICE"",""INTRA"")") - _xll.FDS($A$1,"P_PRICE_LOW("&amp;A1965&amp;","&amp;A1965&amp;"-14D,,,,""PRICE"",""INTRA"")"))</f>
        <v>-657.4674133155911</v>
      </c>
      <c r="O1965">
        <v>-1145</v>
      </c>
      <c r="P1965">
        <v>1.228764196376164</v>
      </c>
      <c r="Q1965">
        <v>1.0867188413085209</v>
      </c>
      <c r="R1965">
        <v>9.0444553525309708</v>
      </c>
      <c r="S1965">
        <v>7.894962961378523</v>
      </c>
      <c r="T1965">
        <v>15.51136089379261</v>
      </c>
      <c r="U1965">
        <v>13.84859135067426</v>
      </c>
      <c r="V1965">
        <v>3.7267969534305521</v>
      </c>
      <c r="W1965">
        <v>3.9602221845657311</v>
      </c>
      <c r="X1965">
        <v>2.5122808515812558</v>
      </c>
      <c r="Y1965">
        <v>39.794655790958771</v>
      </c>
      <c r="Z1965">
        <v>-2.4066288011082322</v>
      </c>
      <c r="AA1965">
        <v>-3.173976560854078</v>
      </c>
      <c r="AB1965">
        <v>9.3721863738272848</v>
      </c>
      <c r="AC1965">
        <v>10.063297006932171</v>
      </c>
      <c r="AD1965">
        <v>11.01110349244305</v>
      </c>
      <c r="AE1965">
        <v>69.920418621433697</v>
      </c>
    </row>
    <row r="1966" spans="1:31" x14ac:dyDescent="0.25">
      <c r="A1966" t="str">
        <v>8/25/15</v>
      </c>
      <c r="B1966">
        <v>22.1</v>
      </c>
      <c r="C1966">
        <v>22.55</v>
      </c>
      <c r="D1966" s="1">
        <v>21.5</v>
      </c>
      <c r="E1966">
        <v>22.1</v>
      </c>
      <c r="F1966">
        <v>22.1</v>
      </c>
      <c r="G1966">
        <v>1.416536720086979</v>
      </c>
      <c r="H1966">
        <v>22.87</v>
      </c>
      <c r="I1966">
        <v>23.908332999999999</v>
      </c>
      <c r="J1966">
        <v>24.14</v>
      </c>
      <c r="K1966">
        <v>24.3825</v>
      </c>
      <c r="L1966">
        <v>24.673076999999999</v>
      </c>
      <c r="M1966">
        <v>19.647915000000001</v>
      </c>
      <c r="N1966" s="1">
        <f>-100*(_xll.FDS($A$1,"P_PRICE_HIGH("&amp;A1966&amp;","&amp;A1966&amp;"-14D,,,,""PRICE"",""INTRA"")") - B1966)/(_xll.FDS($A$1,"P_PRICE_HIGH("&amp;A1966&amp;","&amp;A1966&amp;"-14D,,,,""PRICE"",""INTRA"")") - _xll.FDS($A$1,"P_PRICE_LOW("&amp;A1966&amp;","&amp;A1966&amp;"-14D,,,,""PRICE"",""INTRA"")"))</f>
        <v>-613.52884219758971</v>
      </c>
      <c r="O1966">
        <v>-1147</v>
      </c>
      <c r="P1966">
        <v>1.228991256429818</v>
      </c>
      <c r="Q1966">
        <v>1.0878822769537819</v>
      </c>
      <c r="R1966">
        <v>9.082199230737789</v>
      </c>
      <c r="S1966">
        <v>7.9899248720695573</v>
      </c>
      <c r="T1966">
        <v>15.51116180682021</v>
      </c>
      <c r="U1966">
        <v>13.89752555640769</v>
      </c>
      <c r="V1966">
        <v>3.7243968213457479</v>
      </c>
      <c r="W1966">
        <v>3.9604354142945679</v>
      </c>
      <c r="X1966">
        <v>19.831421124663098</v>
      </c>
      <c r="Y1966">
        <v>39.879353756424358</v>
      </c>
      <c r="Z1966">
        <v>-2.4354916399430389</v>
      </c>
      <c r="AA1966">
        <v>-3.8012298780824931</v>
      </c>
      <c r="AB1966">
        <v>9.3469964927120408</v>
      </c>
      <c r="AC1966">
        <v>10.084390413986201</v>
      </c>
      <c r="AD1966">
        <v>11.023550797160709</v>
      </c>
      <c r="AE1966">
        <v>69.397706671425055</v>
      </c>
    </row>
    <row r="1967" spans="1:31" x14ac:dyDescent="0.25">
      <c r="A1967" t="str">
        <v>8/26/15</v>
      </c>
      <c r="B1967">
        <v>21.7</v>
      </c>
      <c r="C1967">
        <v>22.4</v>
      </c>
      <c r="D1967" s="1">
        <v>21.65</v>
      </c>
      <c r="E1967">
        <v>21.7</v>
      </c>
      <c r="F1967">
        <v>21.7</v>
      </c>
      <c r="G1967">
        <v>1.417599692743305</v>
      </c>
      <c r="H1967">
        <v>22.45</v>
      </c>
      <c r="I1967">
        <v>23.629168</v>
      </c>
      <c r="J1967">
        <v>23.913333999999999</v>
      </c>
      <c r="K1967">
        <v>24.204999999999998</v>
      </c>
      <c r="L1967">
        <v>24.501923000000001</v>
      </c>
      <c r="M1967">
        <v>17.824770000000001</v>
      </c>
      <c r="N1967" s="1">
        <f>-100*(_xll.FDS($A$1,"P_PRICE_HIGH("&amp;A1967&amp;","&amp;A1967&amp;"-14D,,,,""PRICE"",""INTRA"")") - B1967)/(_xll.FDS($A$1,"P_PRICE_HIGH("&amp;A1967&amp;","&amp;A1967&amp;"-14D,,,,""PRICE"",""INTRA"")") - _xll.FDS($A$1,"P_PRICE_LOW("&amp;A1967&amp;","&amp;A1967&amp;"-14D,,,,""PRICE"",""INTRA"")"))</f>
        <v>-613.53869730290387</v>
      </c>
      <c r="O1967">
        <v>-1172</v>
      </c>
      <c r="P1967">
        <v>1.218457212918338</v>
      </c>
      <c r="Q1967">
        <v>1.0732861512997589</v>
      </c>
      <c r="R1967">
        <v>8.9661633419264604</v>
      </c>
      <c r="S1967">
        <v>7.8799298828132383</v>
      </c>
      <c r="T1967">
        <v>15.494752859605841</v>
      </c>
      <c r="U1967">
        <v>13.84185291628582</v>
      </c>
      <c r="V1967">
        <v>3.7541393803672691</v>
      </c>
      <c r="W1967">
        <v>4.0146036571662957</v>
      </c>
      <c r="X1967">
        <v>12.06332303628067</v>
      </c>
      <c r="Y1967">
        <v>39.877784771560023</v>
      </c>
      <c r="Z1967">
        <v>-2.4720924442176462</v>
      </c>
      <c r="AA1967">
        <v>-2.9456260878364469</v>
      </c>
      <c r="AB1967">
        <v>9.2485533859014346</v>
      </c>
      <c r="AC1967">
        <v>9.9481843102190179</v>
      </c>
      <c r="AD1967">
        <v>10.92460674756877</v>
      </c>
      <c r="AE1967">
        <v>69.470609601779103</v>
      </c>
    </row>
    <row r="1968" spans="1:31" x14ac:dyDescent="0.25">
      <c r="A1968" t="str">
        <v>8/27/15</v>
      </c>
      <c r="B1968">
        <v>22.55</v>
      </c>
      <c r="C1968">
        <v>22.65</v>
      </c>
      <c r="D1968" s="1">
        <v>22.05</v>
      </c>
      <c r="E1968">
        <v>22.6</v>
      </c>
      <c r="F1968">
        <v>22.6</v>
      </c>
      <c r="G1968">
        <v>1.7521371596797179</v>
      </c>
      <c r="H1968">
        <v>22.27</v>
      </c>
      <c r="I1968">
        <v>23.416665999999999</v>
      </c>
      <c r="J1968">
        <v>23.75</v>
      </c>
      <c r="K1968">
        <v>24.077500000000001</v>
      </c>
      <c r="L1968">
        <v>24.373076999999999</v>
      </c>
      <c r="M1968">
        <v>32.218130000000002</v>
      </c>
      <c r="N1968" s="1">
        <f>-100*(_xll.FDS($A$1,"P_PRICE_HIGH("&amp;A1968&amp;","&amp;A1968&amp;"-14D,,,,""PRICE"",""INTRA"")") - B1968)/(_xll.FDS($A$1,"P_PRICE_HIGH("&amp;A1968&amp;","&amp;A1968&amp;"-14D,,,,""PRICE"",""INTRA"")") - _xll.FDS($A$1,"P_PRICE_LOW("&amp;A1968&amp;","&amp;A1968&amp;"-14D,,,,""PRICE"",""INTRA"")"))</f>
        <v>-613.51775520411138</v>
      </c>
      <c r="O1968">
        <v>-1124</v>
      </c>
      <c r="P1968">
        <v>1.2432146444029599</v>
      </c>
      <c r="Q1968">
        <v>1.110337533287493</v>
      </c>
      <c r="R1968">
        <v>9.187491357721413</v>
      </c>
      <c r="S1968">
        <v>8.148152024459753</v>
      </c>
      <c r="T1968">
        <v>15.894109425366199</v>
      </c>
      <c r="U1968">
        <v>14.318404180843659</v>
      </c>
      <c r="V1968">
        <v>3.677939564453546</v>
      </c>
      <c r="W1968">
        <v>3.8871687490307361</v>
      </c>
      <c r="X1968">
        <v>98.829846769762597</v>
      </c>
      <c r="Y1968">
        <v>40.026651800995438</v>
      </c>
      <c r="Z1968">
        <v>-2.7959648931643168</v>
      </c>
      <c r="AA1968">
        <v>-2.539322880576429</v>
      </c>
      <c r="AB1968">
        <v>9.1949552858616261</v>
      </c>
      <c r="AC1968">
        <v>10.31213434573279</v>
      </c>
      <c r="AD1968">
        <v>11.17326005878383</v>
      </c>
      <c r="AE1968">
        <v>69.477314814194528</v>
      </c>
    </row>
    <row r="1969" spans="1:31" x14ac:dyDescent="0.25">
      <c r="A1969" t="str">
        <v>8/28/15</v>
      </c>
      <c r="B1969">
        <v>22.4</v>
      </c>
      <c r="C1969">
        <v>22.9</v>
      </c>
      <c r="D1969" s="1">
        <v>22.2</v>
      </c>
      <c r="E1969">
        <v>22.45</v>
      </c>
      <c r="F1969">
        <v>22.45</v>
      </c>
      <c r="G1969">
        <v>1.738410285772805</v>
      </c>
      <c r="H1969">
        <v>22.13</v>
      </c>
      <c r="I1969">
        <v>23.241667</v>
      </c>
      <c r="J1969">
        <v>23.57</v>
      </c>
      <c r="K1969">
        <v>23.9375</v>
      </c>
      <c r="L1969">
        <v>24.234615000000002</v>
      </c>
      <c r="M1969">
        <v>31.180222000000001</v>
      </c>
      <c r="N1969" s="1">
        <f>-100*(_xll.FDS($A$1,"P_PRICE_HIGH("&amp;A1969&amp;","&amp;A1969&amp;"-14D,,,,""PRICE"",""INTRA"")") - B1969)/(_xll.FDS($A$1,"P_PRICE_HIGH("&amp;A1969&amp;","&amp;A1969&amp;"-14D,,,,""PRICE"",""INTRA"")") - _xll.FDS($A$1,"P_PRICE_LOW("&amp;A1969&amp;","&amp;A1969&amp;"-14D,,,,""PRICE"",""INTRA"")"))</f>
        <v>-613.52145086860412</v>
      </c>
      <c r="O1969">
        <v>-1150</v>
      </c>
      <c r="P1969">
        <v>1.2358907234931571</v>
      </c>
      <c r="Q1969">
        <v>1.0998213006776469</v>
      </c>
      <c r="R1969">
        <v>9.1374702394270138</v>
      </c>
      <c r="S1969">
        <v>8.0779252897947202</v>
      </c>
      <c r="T1969">
        <v>15.851412312107129</v>
      </c>
      <c r="U1969">
        <v>14.259683931353649</v>
      </c>
      <c r="V1969">
        <v>3.6994561538608561</v>
      </c>
      <c r="W1969">
        <v>3.9100871844776872</v>
      </c>
      <c r="X1969">
        <v>23.55722865991795</v>
      </c>
      <c r="Y1969">
        <v>40.02209726942651</v>
      </c>
      <c r="Z1969">
        <v>-3.2057906979406332</v>
      </c>
      <c r="AA1969">
        <v>-2.0999193546511128</v>
      </c>
      <c r="AB1969">
        <v>8.956063074731512</v>
      </c>
      <c r="AC1969">
        <v>10.249209158934679</v>
      </c>
      <c r="AD1969">
        <v>11.11919631864585</v>
      </c>
      <c r="AE1969">
        <v>69.736012231457295</v>
      </c>
    </row>
    <row r="1970" spans="1:31" x14ac:dyDescent="0.25">
      <c r="A1970" t="str">
        <v>8/31/15</v>
      </c>
      <c r="B1970">
        <v>22.35</v>
      </c>
      <c r="C1970">
        <v>22.65</v>
      </c>
      <c r="D1970" s="1">
        <v>22.05</v>
      </c>
      <c r="E1970">
        <v>22.4</v>
      </c>
      <c r="F1970">
        <v>22.4</v>
      </c>
      <c r="G1970">
        <v>1.7395285214114009</v>
      </c>
      <c r="H1970">
        <v>22.22</v>
      </c>
      <c r="I1970">
        <v>23.05</v>
      </c>
      <c r="J1970">
        <v>23.39</v>
      </c>
      <c r="K1970">
        <v>23.805</v>
      </c>
      <c r="L1970">
        <v>24.10577</v>
      </c>
      <c r="M1970">
        <v>30.823767</v>
      </c>
      <c r="N1970" s="1">
        <f>-100*(_xll.FDS($A$1,"P_PRICE_HIGH("&amp;A1970&amp;","&amp;A1970&amp;"-14D,,,,""PRICE"",""INTRA"")") - B1970)/(_xll.FDS($A$1,"P_PRICE_HIGH("&amp;A1970&amp;","&amp;A1970&amp;"-14D,,,,""PRICE"",""INTRA"")") - _xll.FDS($A$1,"P_PRICE_LOW("&amp;A1970&amp;","&amp;A1970&amp;"-14D,,,,""PRICE"",""INTRA"")"))</f>
        <v>-613.5226827567684</v>
      </c>
      <c r="O1970">
        <v>-1156</v>
      </c>
      <c r="P1970">
        <v>1.235594925986804</v>
      </c>
      <c r="Q1970">
        <v>1.1021064663289459</v>
      </c>
      <c r="R1970">
        <v>9.1418902445337018</v>
      </c>
      <c r="S1970">
        <v>8.1500551615050156</v>
      </c>
      <c r="T1970">
        <v>15.90016307028178</v>
      </c>
      <c r="U1970">
        <v>14.38628824813833</v>
      </c>
      <c r="V1970">
        <v>3.6940512668883212</v>
      </c>
      <c r="W1970">
        <v>3.897815012177861</v>
      </c>
      <c r="X1970">
        <v>45.303878943322239</v>
      </c>
      <c r="Y1970">
        <v>40.122718682727204</v>
      </c>
      <c r="Z1970">
        <v>-3.5507096251171042</v>
      </c>
      <c r="AA1970">
        <v>-2.4412815173735618</v>
      </c>
      <c r="AB1970">
        <v>8.6875515281191014</v>
      </c>
      <c r="AC1970">
        <v>10.306446580029069</v>
      </c>
      <c r="AD1970">
        <v>11.14626541754693</v>
      </c>
      <c r="AE1970">
        <v>69.669114397658532</v>
      </c>
    </row>
    <row r="1971" spans="1:31" x14ac:dyDescent="0.25">
      <c r="A1971" t="str">
        <v>9/01/15</v>
      </c>
      <c r="B1971">
        <v>21.8</v>
      </c>
      <c r="C1971">
        <v>22.3</v>
      </c>
      <c r="D1971" s="1">
        <v>21.75</v>
      </c>
      <c r="E1971">
        <v>21.8</v>
      </c>
      <c r="F1971">
        <v>21.8</v>
      </c>
      <c r="G1971">
        <v>1.7858982553734319</v>
      </c>
      <c r="H1971">
        <v>22.16</v>
      </c>
      <c r="I1971">
        <v>22.8125</v>
      </c>
      <c r="J1971">
        <v>23.17</v>
      </c>
      <c r="K1971">
        <v>23.645</v>
      </c>
      <c r="L1971">
        <v>23.984615000000002</v>
      </c>
      <c r="M1971">
        <v>27.147296999999998</v>
      </c>
      <c r="N1971" s="1">
        <f>-100*(_xll.FDS($A$1,"P_PRICE_HIGH("&amp;A1971&amp;","&amp;A1971&amp;"-14D,,,,""PRICE"",""INTRA"")") - B1971)/(_xll.FDS($A$1,"P_PRICE_HIGH("&amp;A1971&amp;","&amp;A1971&amp;"-14D,,,,""PRICE"",""INTRA"")") - _xll.FDS($A$1,"P_PRICE_LOW("&amp;A1971&amp;","&amp;A1971&amp;"-14D,,,,""PRICE"",""INTRA"")"))</f>
        <v>-702.59849144099474</v>
      </c>
      <c r="O1971">
        <v>-1202</v>
      </c>
      <c r="P1971">
        <v>1.219864232095716</v>
      </c>
      <c r="Q1971">
        <v>1.080320495343112</v>
      </c>
      <c r="R1971">
        <v>8.9953961918552636</v>
      </c>
      <c r="S1971">
        <v>7.9503559680072868</v>
      </c>
      <c r="T1971">
        <v>15.715344104025281</v>
      </c>
      <c r="U1971">
        <v>14.12918703695104</v>
      </c>
      <c r="V1971">
        <v>3.7413048884497511</v>
      </c>
      <c r="W1971">
        <v>3.9725538850219109</v>
      </c>
      <c r="X1971">
        <v>0.41036869826418659</v>
      </c>
      <c r="Y1971">
        <v>40.05612586771565</v>
      </c>
      <c r="Z1971">
        <v>-3.4633028969304012</v>
      </c>
      <c r="AA1971">
        <v>-1.182130429518933</v>
      </c>
      <c r="AB1971">
        <v>8.7134234260272798</v>
      </c>
      <c r="AC1971">
        <v>10.095777607393639</v>
      </c>
      <c r="AD1971">
        <v>10.99813547331866</v>
      </c>
      <c r="AE1971">
        <v>70.040448513637514</v>
      </c>
    </row>
    <row r="1972" spans="1:31" x14ac:dyDescent="0.25">
      <c r="A1972" t="str">
        <v>9/02/15</v>
      </c>
      <c r="B1972">
        <v>21.6</v>
      </c>
      <c r="C1972">
        <v>22</v>
      </c>
      <c r="D1972" s="1">
        <v>21.4</v>
      </c>
      <c r="E1972">
        <v>21.6</v>
      </c>
      <c r="F1972">
        <v>21.6</v>
      </c>
      <c r="G1972">
        <v>1.76803383186667</v>
      </c>
      <c r="H1972">
        <v>22.14</v>
      </c>
      <c r="I1972">
        <v>22.570833</v>
      </c>
      <c r="J1972">
        <v>22.976666999999999</v>
      </c>
      <c r="K1972">
        <v>23.47</v>
      </c>
      <c r="L1972">
        <v>23.848078000000001</v>
      </c>
      <c r="M1972">
        <v>25.935866999999998</v>
      </c>
      <c r="N1972" s="1">
        <f>-100*(_xll.FDS($A$1,"P_PRICE_HIGH("&amp;A1972&amp;","&amp;A1972&amp;"-14D,,,,""PRICE"",""INTRA"")") - B1972)/(_xll.FDS($A$1,"P_PRICE_HIGH("&amp;A1972&amp;","&amp;A1972&amp;"-14D,,,,""PRICE"",""INTRA"")") - _xll.FDS($A$1,"P_PRICE_LOW("&amp;A1972&amp;","&amp;A1972&amp;"-14D,,,,""PRICE"",""INTRA"")"))</f>
        <v>-717.17884655423723</v>
      </c>
      <c r="O1972">
        <v>-1232</v>
      </c>
      <c r="P1972">
        <v>1.2080225132236739</v>
      </c>
      <c r="Q1972">
        <v>1.0644948566738059</v>
      </c>
      <c r="R1972">
        <v>8.9495062285777891</v>
      </c>
      <c r="S1972">
        <v>7.8819034395749554</v>
      </c>
      <c r="T1972">
        <v>15.640980192896301</v>
      </c>
      <c r="U1972">
        <v>14.02414883124527</v>
      </c>
      <c r="V1972">
        <v>3.7830200361031592</v>
      </c>
      <c r="W1972">
        <v>4.0322353951412913</v>
      </c>
      <c r="X1972">
        <v>8.0636527019722664</v>
      </c>
      <c r="Y1972">
        <v>40.115610566746398</v>
      </c>
      <c r="Z1972">
        <v>-3.4895230132283102</v>
      </c>
      <c r="AA1972">
        <v>0.26495217254481529</v>
      </c>
      <c r="AB1972">
        <v>8.575949021941307</v>
      </c>
      <c r="AC1972">
        <v>9.960530666521267</v>
      </c>
      <c r="AD1972">
        <v>10.89528612828998</v>
      </c>
      <c r="AE1972">
        <v>69.932644498415343</v>
      </c>
    </row>
    <row r="1973" spans="1:31" x14ac:dyDescent="0.25">
      <c r="A1973" t="str">
        <v>9/04/15</v>
      </c>
      <c r="B1973">
        <v>21.5</v>
      </c>
      <c r="C1973">
        <v>21.8</v>
      </c>
      <c r="D1973" s="1">
        <v>21.3</v>
      </c>
      <c r="E1973">
        <v>21.5</v>
      </c>
      <c r="F1973">
        <v>21.5</v>
      </c>
      <c r="G1973">
        <v>1.7674143950764329</v>
      </c>
      <c r="H1973">
        <v>21.93</v>
      </c>
      <c r="I1973">
        <v>22.354165999999999</v>
      </c>
      <c r="J1973">
        <v>22.766666000000001</v>
      </c>
      <c r="K1973">
        <v>23.295000000000002</v>
      </c>
      <c r="L1973">
        <v>23.703845999999999</v>
      </c>
      <c r="M1973">
        <v>25.327290999999999</v>
      </c>
      <c r="N1973" s="1">
        <f>-100*(_xll.FDS($A$1,"P_PRICE_HIGH("&amp;A1973&amp;","&amp;A1973&amp;"-14D,,,,""PRICE"",""INTRA"")") - B1973)/(_xll.FDS($A$1,"P_PRICE_HIGH("&amp;A1973&amp;","&amp;A1973&amp;"-14D,,,,""PRICE"",""INTRA"")") - _xll.FDS($A$1,"P_PRICE_LOW("&amp;A1973&amp;","&amp;A1973&amp;"-14D,,,,""PRICE"",""INTRA"")"))</f>
        <v>-706.62038882765432</v>
      </c>
      <c r="O1973">
        <v>-1243</v>
      </c>
      <c r="P1973">
        <v>1.2058118499563071</v>
      </c>
      <c r="Q1973">
        <v>1.063130099770691</v>
      </c>
      <c r="R1973">
        <v>8.9419011930115921</v>
      </c>
      <c r="S1973">
        <v>7.8682670134311632</v>
      </c>
      <c r="T1973">
        <v>15.67735993933044</v>
      </c>
      <c r="U1973">
        <v>14.22810274243268</v>
      </c>
      <c r="V1973">
        <v>3.7890322489972639</v>
      </c>
      <c r="W1973">
        <v>4.037559224390149</v>
      </c>
      <c r="X1973">
        <v>12.838520477313629</v>
      </c>
      <c r="Y1973">
        <v>40.150041755312387</v>
      </c>
      <c r="Z1973">
        <v>-3.759250336298873</v>
      </c>
      <c r="AA1973">
        <v>0.35407037259894519</v>
      </c>
      <c r="AB1973">
        <v>8.3252641737547162</v>
      </c>
      <c r="AC1973">
        <v>9.9552866975467715</v>
      </c>
      <c r="AD1973">
        <v>10.87767776524764</v>
      </c>
      <c r="AE1973">
        <v>70.125562697861625</v>
      </c>
    </row>
    <row r="1974" spans="1:31" x14ac:dyDescent="0.25">
      <c r="A1974" t="str">
        <v>9/07/15</v>
      </c>
      <c r="B1974">
        <v>21.3</v>
      </c>
      <c r="C1974">
        <v>21.75</v>
      </c>
      <c r="D1974" s="1">
        <v>21.25</v>
      </c>
      <c r="E1974">
        <v>21.3</v>
      </c>
      <c r="F1974">
        <v>21.3</v>
      </c>
      <c r="G1974">
        <v>1.7466475701250279</v>
      </c>
      <c r="H1974">
        <v>21.71</v>
      </c>
      <c r="I1974">
        <v>22.145834000000001</v>
      </c>
      <c r="J1974">
        <v>22.543333000000001</v>
      </c>
      <c r="K1974">
        <v>23.105</v>
      </c>
      <c r="L1974">
        <v>23.557691999999999</v>
      </c>
      <c r="M1974">
        <v>24.108848999999999</v>
      </c>
      <c r="N1974" s="1">
        <f>-100*(_xll.FDS($A$1,"P_PRICE_HIGH("&amp;A1974&amp;","&amp;A1974&amp;"-14D,,,,""PRICE"",""INTRA"")") - B1974)/(_xll.FDS($A$1,"P_PRICE_HIGH("&amp;A1974&amp;","&amp;A1974&amp;"-14D,,,,""PRICE"",""INTRA"")") - _xll.FDS($A$1,"P_PRICE_LOW("&amp;A1974&amp;","&amp;A1974&amp;"-14D,,,,""PRICE"",""INTRA"")"))</f>
        <v>-696.86422176028645</v>
      </c>
      <c r="O1974">
        <v>-1271</v>
      </c>
      <c r="P1974">
        <v>1.1913604055269651</v>
      </c>
      <c r="Q1974">
        <v>1.045913343353962</v>
      </c>
      <c r="R1974">
        <v>8.8546320758303469</v>
      </c>
      <c r="S1974">
        <v>7.7856997216076742</v>
      </c>
      <c r="T1974">
        <v>15.628529662333079</v>
      </c>
      <c r="U1974">
        <v>14.108850643826541</v>
      </c>
      <c r="V1974">
        <v>3.8401738357775099</v>
      </c>
      <c r="W1974">
        <v>4.0978924924288744</v>
      </c>
      <c r="X1974">
        <v>8.5083923778545181</v>
      </c>
      <c r="Y1974">
        <v>40.193911113497599</v>
      </c>
      <c r="Z1974">
        <v>-3.784362757287941</v>
      </c>
      <c r="AA1974">
        <v>-0.46305819301427142</v>
      </c>
      <c r="AB1974">
        <v>8.1157329740784778</v>
      </c>
      <c r="AC1974">
        <v>9.8180535143261576</v>
      </c>
      <c r="AD1974">
        <v>10.7645206743726</v>
      </c>
      <c r="AE1974">
        <v>70.078550066291029</v>
      </c>
    </row>
    <row r="1975" spans="1:31" x14ac:dyDescent="0.25">
      <c r="A1975" t="str">
        <v>9/08/15</v>
      </c>
      <c r="B1975">
        <v>22</v>
      </c>
      <c r="C1975">
        <v>22.15</v>
      </c>
      <c r="D1975" s="1">
        <v>21.15</v>
      </c>
      <c r="E1975">
        <v>22</v>
      </c>
      <c r="F1975">
        <v>22</v>
      </c>
      <c r="G1975">
        <v>1.9658548938990279</v>
      </c>
      <c r="H1975">
        <v>21.64</v>
      </c>
      <c r="I1975">
        <v>22.024999999999999</v>
      </c>
      <c r="J1975">
        <v>22.376667000000001</v>
      </c>
      <c r="K1975">
        <v>22.952500000000001</v>
      </c>
      <c r="L1975">
        <v>23.434615999999998</v>
      </c>
      <c r="M1975">
        <v>35.757862000000003</v>
      </c>
      <c r="N1975" s="1">
        <f>-100*(_xll.FDS($A$1,"P_PRICE_HIGH("&amp;A1975&amp;","&amp;A1975&amp;"-14D,,,,""PRICE"",""INTRA"")") - B1975)/(_xll.FDS($A$1,"P_PRICE_HIGH("&amp;A1975&amp;","&amp;A1975&amp;"-14D,,,,""PRICE"",""INTRA"")") - _xll.FDS($A$1,"P_PRICE_LOW("&amp;A1975&amp;","&amp;A1975&amp;"-14D,,,,""PRICE"",""INTRA"")"))</f>
        <v>-685.88194279737945</v>
      </c>
      <c r="O1975">
        <v>-1222</v>
      </c>
      <c r="P1975">
        <v>1.215586328912329</v>
      </c>
      <c r="Q1975">
        <v>1.080502775265207</v>
      </c>
      <c r="R1975">
        <v>9.0296411085450377</v>
      </c>
      <c r="S1975">
        <v>8.0232449368805092</v>
      </c>
      <c r="T1975">
        <v>15.887561457205109</v>
      </c>
      <c r="U1975">
        <v>14.429146381287721</v>
      </c>
      <c r="V1975">
        <v>3.754548685746447</v>
      </c>
      <c r="W1975">
        <v>3.9691999044761208</v>
      </c>
      <c r="X1975">
        <v>99.24448643514549</v>
      </c>
      <c r="Y1975">
        <v>40.256042560017889</v>
      </c>
      <c r="Z1975">
        <v>-3.8281501241749551</v>
      </c>
      <c r="AA1975">
        <v>-1.0892238432658841</v>
      </c>
      <c r="AB1975">
        <v>7.8221731979345916</v>
      </c>
      <c r="AC1975">
        <v>10.151746427431631</v>
      </c>
      <c r="AD1975">
        <v>10.99100579375572</v>
      </c>
      <c r="AE1975">
        <v>69.999903458917387</v>
      </c>
    </row>
    <row r="1976" spans="1:31" x14ac:dyDescent="0.25">
      <c r="A1976" t="str">
        <v>9/09/15</v>
      </c>
      <c r="B1976">
        <v>22.85</v>
      </c>
      <c r="C1976">
        <v>23</v>
      </c>
      <c r="D1976" s="1">
        <v>22.15</v>
      </c>
      <c r="E1976">
        <v>22.85</v>
      </c>
      <c r="F1976">
        <v>22.85</v>
      </c>
      <c r="G1976">
        <v>2.197796760976074</v>
      </c>
      <c r="H1976">
        <v>21.85</v>
      </c>
      <c r="I1976">
        <v>22.004168</v>
      </c>
      <c r="J1976">
        <v>22.293333000000001</v>
      </c>
      <c r="K1976">
        <v>22.84</v>
      </c>
      <c r="L1976">
        <v>23.351922999999999</v>
      </c>
      <c r="M1976">
        <v>46.497256999999998</v>
      </c>
      <c r="N1976" s="1">
        <f>-100*(_xll.FDS($A$1,"P_PRICE_HIGH("&amp;A1976&amp;","&amp;A1976&amp;"-14D,,,,""PRICE"",""INTRA"")") - B1976)/(_xll.FDS($A$1,"P_PRICE_HIGH("&amp;A1976&amp;","&amp;A1976&amp;"-14D,,,,""PRICE"",""INTRA"")") - _xll.FDS($A$1,"P_PRICE_LOW("&amp;A1976&amp;","&amp;A1976&amp;"-14D,,,,""PRICE"",""INTRA"")"))</f>
        <v>-769.5830380383486</v>
      </c>
      <c r="O1976">
        <v>-1175</v>
      </c>
      <c r="P1976">
        <v>1.2479475212247759</v>
      </c>
      <c r="Q1976">
        <v>1.126096122968721</v>
      </c>
      <c r="R1976">
        <v>9.258441562256591</v>
      </c>
      <c r="S1976">
        <v>8.3344596804983979</v>
      </c>
      <c r="T1976">
        <v>16.228016948617579</v>
      </c>
      <c r="U1976">
        <v>14.876226740347841</v>
      </c>
      <c r="V1976">
        <v>3.6397467774156009</v>
      </c>
      <c r="W1976">
        <v>3.7995977811517472</v>
      </c>
      <c r="X1976">
        <v>98.95551441304022</v>
      </c>
      <c r="Y1976">
        <v>40.175619977451127</v>
      </c>
      <c r="Z1976">
        <v>-4.0052742113701534</v>
      </c>
      <c r="AA1976">
        <v>-2.3120798147320718</v>
      </c>
      <c r="AB1976">
        <v>7.8037634708695789</v>
      </c>
      <c r="AC1976">
        <v>10.583866295882361</v>
      </c>
      <c r="AD1976">
        <v>11.3030491008433</v>
      </c>
      <c r="AE1976">
        <v>69.746006165869687</v>
      </c>
    </row>
    <row r="1977" spans="1:31" x14ac:dyDescent="0.25">
      <c r="A1977" t="str">
        <v>9/10/15</v>
      </c>
      <c r="B1977">
        <v>22.3</v>
      </c>
      <c r="C1977">
        <v>22.5</v>
      </c>
      <c r="D1977" s="1">
        <v>22.15</v>
      </c>
      <c r="E1977">
        <v>22.25</v>
      </c>
      <c r="F1977">
        <v>22.25</v>
      </c>
      <c r="G1977">
        <v>2.1985926450215731</v>
      </c>
      <c r="H1977">
        <v>21.99</v>
      </c>
      <c r="I1977">
        <v>22.037500000000001</v>
      </c>
      <c r="J1977">
        <v>22.193332999999999</v>
      </c>
      <c r="K1977">
        <v>22.73</v>
      </c>
      <c r="L1977">
        <v>23.248076999999999</v>
      </c>
      <c r="M1977">
        <v>41.645927</v>
      </c>
      <c r="N1977" s="1">
        <f>-100*(_xll.FDS($A$1,"P_PRICE_HIGH("&amp;A1977&amp;","&amp;A1977&amp;"-14D,,,,""PRICE"",""INTRA"")") - B1977)/(_xll.FDS($A$1,"P_PRICE_HIGH("&amp;A1977&amp;","&amp;A1977&amp;"-14D,,,,""PRICE"",""INTRA"")") - _xll.FDS($A$1,"P_PRICE_LOW("&amp;A1977&amp;","&amp;A1977&amp;"-14D,,,,""PRICE"",""INTRA"")"))</f>
        <v>-917.13210765656072</v>
      </c>
      <c r="O1977">
        <v>-1221</v>
      </c>
      <c r="P1977">
        <v>1.225928447620741</v>
      </c>
      <c r="Q1977">
        <v>1.0963418290209139</v>
      </c>
      <c r="R1977">
        <v>9.10843408511505</v>
      </c>
      <c r="S1977">
        <v>8.1702204465333228</v>
      </c>
      <c r="T1977">
        <v>15.98482035852679</v>
      </c>
      <c r="U1977">
        <v>14.650013245185299</v>
      </c>
      <c r="V1977">
        <v>3.7054472511928012</v>
      </c>
      <c r="W1977">
        <v>3.904445316587378</v>
      </c>
      <c r="X1977">
        <v>3.1128126671991652</v>
      </c>
      <c r="Y1977">
        <v>40.246920156397891</v>
      </c>
      <c r="Z1977">
        <v>-3.5825578389853732</v>
      </c>
      <c r="AA1977">
        <v>-1.877634105690811</v>
      </c>
      <c r="AB1977">
        <v>7.7826746017576314</v>
      </c>
      <c r="AC1977">
        <v>10.318180040202281</v>
      </c>
      <c r="AD1977">
        <v>11.108337918632721</v>
      </c>
      <c r="AE1977">
        <v>69.864942357957048</v>
      </c>
    </row>
    <row r="1978" spans="1:31" x14ac:dyDescent="0.25">
      <c r="A1978" t="str">
        <v>9/11/15</v>
      </c>
      <c r="B1978">
        <v>22.25</v>
      </c>
      <c r="C1978">
        <v>22.65</v>
      </c>
      <c r="D1978" s="1">
        <v>22.15</v>
      </c>
      <c r="E1978">
        <v>22.25</v>
      </c>
      <c r="F1978">
        <v>22.25</v>
      </c>
      <c r="G1978">
        <v>2.1848746638744441</v>
      </c>
      <c r="H1978">
        <v>22.14</v>
      </c>
      <c r="I1978">
        <v>22.05</v>
      </c>
      <c r="J1978">
        <v>22.113333000000001</v>
      </c>
      <c r="K1978">
        <v>22.61</v>
      </c>
      <c r="L1978">
        <v>23.138462000000001</v>
      </c>
      <c r="M1978">
        <v>41.224826999999998</v>
      </c>
      <c r="N1978" s="1">
        <f>-100*(_xll.FDS($A$1,"P_PRICE_HIGH("&amp;A1978&amp;","&amp;A1978&amp;"-14D,,,,""PRICE"",""INTRA"")") - B1978)/(_xll.FDS($A$1,"P_PRICE_HIGH("&amp;A1978&amp;","&amp;A1978&amp;"-14D,,,,""PRICE"",""INTRA"")") - _xll.FDS($A$1,"P_PRICE_LOW("&amp;A1978&amp;","&amp;A1978&amp;"-14D,,,,""PRICE"",""INTRA"")"))</f>
        <v>-1141.8479503635838</v>
      </c>
      <c r="O1978">
        <v>-1224</v>
      </c>
      <c r="P1978">
        <v>1.2248854710022079</v>
      </c>
      <c r="Q1978">
        <v>1.095504003335694</v>
      </c>
      <c r="R1978">
        <v>9.0236305364930125</v>
      </c>
      <c r="S1978">
        <v>8.0765622074986911</v>
      </c>
      <c r="T1978">
        <v>15.91316870940838</v>
      </c>
      <c r="U1978">
        <v>14.55035874889532</v>
      </c>
      <c r="V1978">
        <v>3.7091584234254058</v>
      </c>
      <c r="W1978">
        <v>3.9054617044591828</v>
      </c>
      <c r="X1978">
        <v>67.504138109475363</v>
      </c>
      <c r="Y1978">
        <v>40.168085407513779</v>
      </c>
      <c r="Z1978">
        <v>-3.023275369533911</v>
      </c>
      <c r="AA1978">
        <v>-2.1874798545383518</v>
      </c>
      <c r="AB1978">
        <v>7.6176766182347491</v>
      </c>
      <c r="AC1978">
        <v>10.29475588461546</v>
      </c>
      <c r="AD1978">
        <v>11.08269456854862</v>
      </c>
      <c r="AE1978">
        <v>70.019254507326593</v>
      </c>
    </row>
    <row r="1979" spans="1:31" x14ac:dyDescent="0.25">
      <c r="A1979" t="str">
        <v>9/14/15</v>
      </c>
      <c r="B1979">
        <v>22.35</v>
      </c>
      <c r="C1979">
        <v>22.5</v>
      </c>
      <c r="D1979" s="1">
        <v>22.15</v>
      </c>
      <c r="E1979">
        <v>22.35</v>
      </c>
      <c r="F1979">
        <v>22.35</v>
      </c>
      <c r="G1979">
        <v>2.1926943226848481</v>
      </c>
      <c r="H1979">
        <v>22.35</v>
      </c>
      <c r="I1979">
        <v>22.104165999999999</v>
      </c>
      <c r="J1979">
        <v>22.063334000000001</v>
      </c>
      <c r="K1979">
        <v>22.495000000000001</v>
      </c>
      <c r="L1979">
        <v>23.036539999999999</v>
      </c>
      <c r="M1979">
        <v>42.477576999999997</v>
      </c>
      <c r="N1979" s="1">
        <f>-100*(_xll.FDS($A$1,"P_PRICE_HIGH("&amp;A1979&amp;","&amp;A1979&amp;"-14D,,,,""PRICE"",""INTRA"")") - B1979)/(_xll.FDS($A$1,"P_PRICE_HIGH("&amp;A1979&amp;","&amp;A1979&amp;"-14D,,,,""PRICE"",""INTRA"")") - _xll.FDS($A$1,"P_PRICE_LOW("&amp;A1979&amp;","&amp;A1979&amp;"-14D,,,,""PRICE"",""INTRA"")"))</f>
        <v>-1179.3532050202157</v>
      </c>
      <c r="O1979">
        <v>-1206</v>
      </c>
      <c r="P1979">
        <v>1.2292705638428509</v>
      </c>
      <c r="Q1979">
        <v>1.1031203631764981</v>
      </c>
      <c r="R1979">
        <v>8.9909871893478499</v>
      </c>
      <c r="S1979">
        <v>8.0284462704842063</v>
      </c>
      <c r="T1979">
        <v>15.85390739824037</v>
      </c>
      <c r="U1979">
        <v>14.479134064527861</v>
      </c>
      <c r="V1979">
        <v>3.6702362877762158</v>
      </c>
      <c r="W1979">
        <v>3.849592499040607</v>
      </c>
      <c r="X1979">
        <v>55.032128232144693</v>
      </c>
      <c r="Y1979">
        <v>39.704776982939883</v>
      </c>
      <c r="Z1979">
        <v>-2.1991295242963642</v>
      </c>
      <c r="AA1979">
        <v>-2.5955788592726972</v>
      </c>
      <c r="AB1979">
        <v>7.6717314738879399</v>
      </c>
      <c r="AC1979">
        <v>10.323689521763701</v>
      </c>
      <c r="AD1979">
        <v>11.10456951326303</v>
      </c>
      <c r="AE1979">
        <v>69.570530021634724</v>
      </c>
    </row>
    <row r="1980" spans="1:31" x14ac:dyDescent="0.25">
      <c r="A1980" t="str">
        <v>9/15/15</v>
      </c>
      <c r="B1980">
        <v>22.15</v>
      </c>
      <c r="C1980">
        <v>22.4</v>
      </c>
      <c r="D1980" s="1">
        <v>22.1</v>
      </c>
      <c r="E1980">
        <v>22.15</v>
      </c>
      <c r="F1980">
        <v>22.15</v>
      </c>
      <c r="G1980">
        <v>2.1944779411185311</v>
      </c>
      <c r="H1980">
        <v>22.38</v>
      </c>
      <c r="I1980">
        <v>22.070833</v>
      </c>
      <c r="J1980">
        <v>22.08</v>
      </c>
      <c r="K1980">
        <v>22.377500000000001</v>
      </c>
      <c r="L1980">
        <v>22.923076999999999</v>
      </c>
      <c r="M1980">
        <v>40.613124999999997</v>
      </c>
      <c r="N1980" s="1">
        <f>-100*(_xll.FDS($A$1,"P_PRICE_HIGH("&amp;A1980&amp;","&amp;A1980&amp;"-14D,,,,""PRICE"",""INTRA"")") - B1980)/(_xll.FDS($A$1,"P_PRICE_HIGH("&amp;A1980&amp;","&amp;A1980&amp;"-14D,,,,""PRICE"",""INTRA"")") - _xll.FDS($A$1,"P_PRICE_LOW("&amp;A1980&amp;","&amp;A1980&amp;"-14D,,,,""PRICE"",""INTRA"")"))</f>
        <v>-1179.3637339959566</v>
      </c>
      <c r="O1980">
        <v>-1221</v>
      </c>
      <c r="P1980">
        <v>1.2227395682829389</v>
      </c>
      <c r="Q1980">
        <v>1.0948453952671751</v>
      </c>
      <c r="R1980">
        <v>8.9624153767190506</v>
      </c>
      <c r="S1980">
        <v>7.9929456991887431</v>
      </c>
      <c r="T1980">
        <v>15.860531484030769</v>
      </c>
      <c r="U1980">
        <v>14.4949832153839</v>
      </c>
      <c r="V1980">
        <v>3.6923530870423069</v>
      </c>
      <c r="W1980">
        <v>3.879485216177335</v>
      </c>
      <c r="X1980">
        <v>48.440782841655412</v>
      </c>
      <c r="Y1980">
        <v>39.755713206816239</v>
      </c>
      <c r="Z1980">
        <v>-2.391784283773847</v>
      </c>
      <c r="AA1980">
        <v>-2.5074839486838441</v>
      </c>
      <c r="AB1980">
        <v>7.810185449109257</v>
      </c>
      <c r="AC1980">
        <v>10.257220751116391</v>
      </c>
      <c r="AD1980">
        <v>11.06127634871199</v>
      </c>
      <c r="AE1980">
        <v>69.539179286641513</v>
      </c>
    </row>
    <row r="1981" spans="1:31" x14ac:dyDescent="0.25">
      <c r="A1981" t="str">
        <v>9/16/15</v>
      </c>
      <c r="B1981">
        <v>22.7</v>
      </c>
      <c r="C1981">
        <v>22.85</v>
      </c>
      <c r="D1981" s="1">
        <v>22.3</v>
      </c>
      <c r="E1981">
        <v>22.7</v>
      </c>
      <c r="F1981">
        <v>22.7</v>
      </c>
      <c r="G1981">
        <v>2.2722380884015041</v>
      </c>
      <c r="H1981">
        <v>22.35</v>
      </c>
      <c r="I1981">
        <v>22.095832999999999</v>
      </c>
      <c r="J1981">
        <v>22.12</v>
      </c>
      <c r="K1981">
        <v>22.307500000000001</v>
      </c>
      <c r="L1981">
        <v>22.832692999999999</v>
      </c>
      <c r="M1981">
        <v>47.444755999999998</v>
      </c>
      <c r="N1981" s="1">
        <f>-100*(_xll.FDS($A$1,"P_PRICE_HIGH("&amp;A1981&amp;","&amp;A1981&amp;"-14D,,,,""PRICE"",""INTRA"")") - B1981)/(_xll.FDS($A$1,"P_PRICE_HIGH("&amp;A1981&amp;","&amp;A1981&amp;"-14D,,,,""PRICE"",""INTRA"")") - _xll.FDS($A$1,"P_PRICE_LOW("&amp;A1981&amp;","&amp;A1981&amp;"-14D,,,,""PRICE"",""INTRA"")"))</f>
        <v>-1179.3347793126682</v>
      </c>
      <c r="O1981">
        <v>-1176</v>
      </c>
      <c r="P1981">
        <v>1.241703414113839</v>
      </c>
      <c r="Q1981">
        <v>1.121051073608633</v>
      </c>
      <c r="R1981">
        <v>9.1086134075649365</v>
      </c>
      <c r="S1981">
        <v>8.1865463704837715</v>
      </c>
      <c r="T1981">
        <v>16.129835171786659</v>
      </c>
      <c r="U1981">
        <v>14.8349961598613</v>
      </c>
      <c r="V1981">
        <v>3.629998884504015</v>
      </c>
      <c r="W1981">
        <v>3.7876202991538168</v>
      </c>
      <c r="X1981">
        <v>98.21843743798388</v>
      </c>
      <c r="Y1981">
        <v>39.748643154226137</v>
      </c>
      <c r="Z1981">
        <v>-2.4047174851685198</v>
      </c>
      <c r="AA1981">
        <v>-2.735323065433513</v>
      </c>
      <c r="AB1981">
        <v>7.8071110254684983</v>
      </c>
      <c r="AC1981">
        <v>10.504048173778029</v>
      </c>
      <c r="AD1981">
        <v>11.245022508477859</v>
      </c>
      <c r="AE1981">
        <v>69.597163644635643</v>
      </c>
    </row>
    <row r="1982" spans="1:31" x14ac:dyDescent="0.25">
      <c r="A1982" t="str">
        <v>9/17/15</v>
      </c>
      <c r="B1982">
        <v>22.55</v>
      </c>
      <c r="C1982">
        <v>22.95</v>
      </c>
      <c r="D1982" s="1">
        <v>22.35</v>
      </c>
      <c r="E1982">
        <v>22.55</v>
      </c>
      <c r="F1982">
        <v>22.55</v>
      </c>
      <c r="G1982">
        <v>2.2630233975389791</v>
      </c>
      <c r="H1982">
        <v>22.4</v>
      </c>
      <c r="I1982">
        <v>22.112500000000001</v>
      </c>
      <c r="J1982">
        <v>22.176666000000001</v>
      </c>
      <c r="K1982">
        <v>22.245000000000001</v>
      </c>
      <c r="L1982">
        <v>22.734615000000002</v>
      </c>
      <c r="M1982">
        <v>45.894142000000002</v>
      </c>
      <c r="N1982" s="1">
        <f>-100*(_xll.FDS($A$1,"P_PRICE_HIGH("&amp;A1982&amp;","&amp;A1982&amp;"-14D,,,,""PRICE"",""INTRA"")") - B1982)/(_xll.FDS($A$1,"P_PRICE_HIGH("&amp;A1982&amp;","&amp;A1982&amp;"-14D,,,,""PRICE"",""INTRA"")") - _xll.FDS($A$1,"P_PRICE_LOW("&amp;A1982&amp;","&amp;A1982&amp;"-14D,,,,""PRICE"",""INTRA"")"))</f>
        <v>-1179.342676044474</v>
      </c>
      <c r="O1982">
        <v>-1188</v>
      </c>
      <c r="P1982">
        <v>1.2376047333356239</v>
      </c>
      <c r="Q1982">
        <v>1.116146703840335</v>
      </c>
      <c r="R1982">
        <v>9.0489864024277509</v>
      </c>
      <c r="S1982">
        <v>8.1185560695673971</v>
      </c>
      <c r="T1982">
        <v>16.017319372403328</v>
      </c>
      <c r="U1982">
        <v>14.69171019541673</v>
      </c>
      <c r="V1982">
        <v>3.6392702844032598</v>
      </c>
      <c r="W1982">
        <v>3.801174118726788</v>
      </c>
      <c r="X1982">
        <v>32.214327588600369</v>
      </c>
      <c r="Y1982">
        <v>39.740131535636444</v>
      </c>
      <c r="Z1982">
        <v>-2.3637397798651891</v>
      </c>
      <c r="AA1982">
        <v>-3.1265373864067731</v>
      </c>
      <c r="AB1982">
        <v>7.7622375587409724</v>
      </c>
      <c r="AC1982">
        <v>10.46420817175634</v>
      </c>
      <c r="AD1982">
        <v>11.21284808852414</v>
      </c>
      <c r="AE1982">
        <v>69.479452426412479</v>
      </c>
    </row>
    <row r="1983" spans="1:31" x14ac:dyDescent="0.25">
      <c r="A1983" t="str">
        <v>9/18/15</v>
      </c>
      <c r="B1983">
        <v>22.75</v>
      </c>
      <c r="C1983">
        <v>22.85</v>
      </c>
      <c r="D1983" s="1">
        <v>22.4</v>
      </c>
      <c r="E1983">
        <v>22.8</v>
      </c>
      <c r="F1983">
        <v>22.8</v>
      </c>
      <c r="G1983">
        <v>2.258145542932632</v>
      </c>
      <c r="H1983">
        <v>22.5</v>
      </c>
      <c r="I1983">
        <v>22.191668</v>
      </c>
      <c r="J1983">
        <v>22.19</v>
      </c>
      <c r="K1983">
        <v>22.21</v>
      </c>
      <c r="L1983">
        <v>22.667307000000001</v>
      </c>
      <c r="M1983">
        <v>48.319446999999997</v>
      </c>
      <c r="N1983" s="1">
        <f>-100*(_xll.FDS($A$1,"P_PRICE_HIGH("&amp;A1983&amp;","&amp;A1983&amp;"-14D,,,,""PRICE"",""INTRA"")") - B1983)/(_xll.FDS($A$1,"P_PRICE_HIGH("&amp;A1983&amp;","&amp;A1983&amp;"-14D,,,,""PRICE"",""INTRA"")") - _xll.FDS($A$1,"P_PRICE_LOW("&amp;A1983&amp;","&amp;A1983&amp;"-14D,,,,""PRICE"",""INTRA"")"))</f>
        <v>-1179.3321470687329</v>
      </c>
      <c r="O1983">
        <v>-1168</v>
      </c>
      <c r="P1983">
        <v>1.240620062610861</v>
      </c>
      <c r="Q1983">
        <v>1.1207261836275231</v>
      </c>
      <c r="R1983">
        <v>9.1175620763813328</v>
      </c>
      <c r="S1983">
        <v>8.2071296575852628</v>
      </c>
      <c r="T1983">
        <v>16.033154744208389</v>
      </c>
      <c r="U1983">
        <v>14.719647921406329</v>
      </c>
      <c r="V1983">
        <v>3.6288092373334702</v>
      </c>
      <c r="W1983">
        <v>3.785141052338151</v>
      </c>
      <c r="X1983">
        <v>43.000008481801032</v>
      </c>
      <c r="Y1983">
        <v>39.73168735278432</v>
      </c>
      <c r="Z1983">
        <v>-2.415794784693118</v>
      </c>
      <c r="AA1983">
        <v>-3.3559384947377149</v>
      </c>
      <c r="AB1983">
        <v>7.7143198496735286</v>
      </c>
      <c r="AC1983">
        <v>10.506112220638091</v>
      </c>
      <c r="AD1983">
        <v>11.24187647011285</v>
      </c>
      <c r="AE1983">
        <v>69.440740683742121</v>
      </c>
    </row>
    <row r="1984" spans="1:31" x14ac:dyDescent="0.25">
      <c r="A1984" t="str">
        <v>9/21/15</v>
      </c>
      <c r="B1984">
        <v>22.5</v>
      </c>
      <c r="C1984">
        <v>22.6</v>
      </c>
      <c r="D1984" s="1">
        <v>22.3</v>
      </c>
      <c r="E1984">
        <v>22.55</v>
      </c>
      <c r="F1984">
        <v>22.55</v>
      </c>
      <c r="G1984">
        <v>2.247310973196369</v>
      </c>
      <c r="H1984">
        <v>22.53</v>
      </c>
      <c r="I1984">
        <v>22.266666000000001</v>
      </c>
      <c r="J1984">
        <v>22.196667000000001</v>
      </c>
      <c r="K1984">
        <v>22.18</v>
      </c>
      <c r="L1984">
        <v>22.584616</v>
      </c>
      <c r="M1984">
        <v>45.569699999999997</v>
      </c>
      <c r="N1984" s="1">
        <f>-100*(_xll.FDS($A$1,"P_PRICE_HIGH("&amp;A1984&amp;","&amp;A1984&amp;"-14D,,,,""PRICE"",""INTRA"")") - B1984)/(_xll.FDS($A$1,"P_PRICE_HIGH("&amp;A1984&amp;","&amp;A1984&amp;"-14D,,,,""PRICE"",""INTRA"")") - _xll.FDS($A$1,"P_PRICE_LOW("&amp;A1984&amp;","&amp;A1984&amp;"-14D,,,,""PRICE"",""INTRA"")"))</f>
        <v>-1303.3961178839129</v>
      </c>
      <c r="O1984">
        <v>-1189</v>
      </c>
      <c r="P1984">
        <v>1.231413924885203</v>
      </c>
      <c r="Q1984">
        <v>1.110638859919125</v>
      </c>
      <c r="R1984">
        <v>9.0654054330490101</v>
      </c>
      <c r="S1984">
        <v>8.1458886693170136</v>
      </c>
      <c r="T1984">
        <v>16.00905979071781</v>
      </c>
      <c r="U1984">
        <v>14.66654647644547</v>
      </c>
      <c r="V1984">
        <v>3.6497819402378142</v>
      </c>
      <c r="W1984">
        <v>3.806072693401823</v>
      </c>
      <c r="X1984">
        <v>5.601735728751942</v>
      </c>
      <c r="Y1984">
        <v>39.694394525771287</v>
      </c>
      <c r="Z1984">
        <v>-2.4326371172567658</v>
      </c>
      <c r="AA1984">
        <v>-3.0651069805288498</v>
      </c>
      <c r="AB1984">
        <v>7.3450194823005157</v>
      </c>
      <c r="AC1984">
        <v>10.43734992782846</v>
      </c>
      <c r="AD1984">
        <v>11.170180706461149</v>
      </c>
      <c r="AE1984">
        <v>69.623773972358734</v>
      </c>
    </row>
    <row r="1985" spans="1:31" x14ac:dyDescent="0.25">
      <c r="A1985" t="str">
        <v>9/22/15</v>
      </c>
      <c r="B1985">
        <v>22.5</v>
      </c>
      <c r="C1985">
        <v>22.95</v>
      </c>
      <c r="D1985" s="1">
        <v>22.5</v>
      </c>
      <c r="E1985">
        <v>22.55</v>
      </c>
      <c r="F1985">
        <v>22.55</v>
      </c>
      <c r="G1985">
        <v>1.8845742243506931</v>
      </c>
      <c r="H1985">
        <v>22.6</v>
      </c>
      <c r="I1985">
        <v>22.35</v>
      </c>
      <c r="J1985">
        <v>22.206666999999999</v>
      </c>
      <c r="K1985">
        <v>22.21</v>
      </c>
      <c r="L1985">
        <v>22.501923000000001</v>
      </c>
      <c r="M1985">
        <v>45.569699999999997</v>
      </c>
      <c r="N1985" s="1">
        <f>-100*(_xll.FDS($A$1,"P_PRICE_HIGH("&amp;A1985&amp;","&amp;A1985&amp;"-14D,,,,""PRICE"",""INTRA"")") - B1985)/(_xll.FDS($A$1,"P_PRICE_HIGH("&amp;A1985&amp;","&amp;A1985&amp;"-14D,,,,""PRICE"",""INTRA"")") - _xll.FDS($A$1,"P_PRICE_LOW("&amp;A1985&amp;","&amp;A1985&amp;"-14D,,,,""PRICE"",""INTRA"")"))</f>
        <v>-1303.3961178839129</v>
      </c>
      <c r="O1985">
        <v>-1172</v>
      </c>
      <c r="P1985">
        <v>1.236226097869807</v>
      </c>
      <c r="Q1985">
        <v>1.1174134879853901</v>
      </c>
      <c r="R1985">
        <v>9.1105609367825267</v>
      </c>
      <c r="S1985">
        <v>8.2037950194707072</v>
      </c>
      <c r="T1985">
        <v>16.10648227775847</v>
      </c>
      <c r="U1985">
        <v>14.781761260147171</v>
      </c>
      <c r="V1985">
        <v>3.6279100233656751</v>
      </c>
      <c r="W1985">
        <v>3.7838524910042932</v>
      </c>
      <c r="X1985">
        <v>37.355327713612198</v>
      </c>
      <c r="Y1985">
        <v>39.72071822492822</v>
      </c>
      <c r="Z1985">
        <v>-2.475630662502379</v>
      </c>
      <c r="AA1985">
        <v>-3.3675296773386481</v>
      </c>
      <c r="AB1985">
        <v>7.5948790269479298</v>
      </c>
      <c r="AC1985">
        <v>10.50629766761198</v>
      </c>
      <c r="AD1985">
        <v>11.235840841555961</v>
      </c>
      <c r="AE1985">
        <v>69.619155544776135</v>
      </c>
    </row>
    <row r="1986" spans="1:31" x14ac:dyDescent="0.25">
      <c r="A1986" t="str">
        <v>9/23/15</v>
      </c>
      <c r="B1986">
        <v>22.1</v>
      </c>
      <c r="C1986">
        <v>22.35</v>
      </c>
      <c r="D1986" s="1">
        <v>21.75</v>
      </c>
      <c r="E1986">
        <v>22.1</v>
      </c>
      <c r="F1986">
        <v>22.1</v>
      </c>
      <c r="G1986">
        <v>1.9226786515658869</v>
      </c>
      <c r="H1986">
        <v>22.48</v>
      </c>
      <c r="I1986">
        <v>22.416665999999999</v>
      </c>
      <c r="J1986">
        <v>22.226666999999999</v>
      </c>
      <c r="K1986">
        <v>22.21</v>
      </c>
      <c r="L1986">
        <v>22.409614999999999</v>
      </c>
      <c r="M1986">
        <v>41.217193999999999</v>
      </c>
      <c r="N1986" s="1">
        <f>-100*(_xll.FDS($A$1,"P_PRICE_HIGH("&amp;A1986&amp;","&amp;A1986&amp;"-14D,,,,""PRICE"",""INTRA"")") - B1986)/(_xll.FDS($A$1,"P_PRICE_HIGH("&amp;A1986&amp;","&amp;A1986&amp;"-14D,,,,""PRICE"",""INTRA"")") - _xll.FDS($A$1,"P_PRICE_LOW("&amp;A1986&amp;","&amp;A1986&amp;"-14D,,,,""PRICE"",""INTRA"")"))</f>
        <v>-1303.4195960580153</v>
      </c>
      <c r="O1986">
        <v>-1216</v>
      </c>
      <c r="P1986">
        <v>1.212624325867615</v>
      </c>
      <c r="Q1986">
        <v>1.0872977196655791</v>
      </c>
      <c r="R1986">
        <v>8.9631196355324558</v>
      </c>
      <c r="S1986">
        <v>8.0218829643610654</v>
      </c>
      <c r="T1986">
        <v>15.895034003472411</v>
      </c>
      <c r="U1986">
        <v>14.513091442442439</v>
      </c>
      <c r="V1986">
        <v>3.7019898784071419</v>
      </c>
      <c r="W1986">
        <v>3.8923516060338912</v>
      </c>
      <c r="X1986">
        <v>0.63410787445977301</v>
      </c>
      <c r="Y1986">
        <v>39.808216518812998</v>
      </c>
      <c r="Z1986">
        <v>-2.5132776114401461</v>
      </c>
      <c r="AA1986">
        <v>-2.809045002432776</v>
      </c>
      <c r="AB1986">
        <v>7.4830597271376531</v>
      </c>
      <c r="AC1986">
        <v>10.235848049924529</v>
      </c>
      <c r="AD1986">
        <v>11.02224471556625</v>
      </c>
      <c r="AE1986">
        <v>69.660903840926949</v>
      </c>
    </row>
    <row r="1987" spans="1:31" x14ac:dyDescent="0.25">
      <c r="A1987" t="str">
        <v>9/24/15</v>
      </c>
      <c r="B1987">
        <v>21.9</v>
      </c>
      <c r="C1987">
        <v>22.2</v>
      </c>
      <c r="D1987" s="1">
        <v>21.8</v>
      </c>
      <c r="E1987">
        <v>21.9</v>
      </c>
      <c r="F1987">
        <v>21.9</v>
      </c>
      <c r="G1987">
        <v>1.8874283231486819</v>
      </c>
      <c r="H1987">
        <v>22.35</v>
      </c>
      <c r="I1987">
        <v>22.408332999999999</v>
      </c>
      <c r="J1987">
        <v>22.246666000000001</v>
      </c>
      <c r="K1987">
        <v>22.22</v>
      </c>
      <c r="L1987">
        <v>22.324999999999999</v>
      </c>
      <c r="M1987">
        <v>39.201076999999998</v>
      </c>
      <c r="N1987" s="1">
        <f>-100*(_xll.FDS($A$1,"P_PRICE_HIGH("&amp;A1987&amp;","&amp;A1987&amp;"-14D,,,,""PRICE"",""INTRA"")") - B1987)/(_xll.FDS($A$1,"P_PRICE_HIGH("&amp;A1987&amp;","&amp;A1987&amp;"-14D,,,,""PRICE"",""INTRA"")") - _xll.FDS($A$1,"P_PRICE_LOW("&amp;A1987&amp;","&amp;A1987&amp;"-14D,,,,""PRICE"",""INTRA"")"))</f>
        <v>-1303.4313351450664</v>
      </c>
      <c r="O1987">
        <v>-1244</v>
      </c>
      <c r="P1987">
        <v>1.204531643886336</v>
      </c>
      <c r="Q1987">
        <v>1.077870477154139</v>
      </c>
      <c r="R1987">
        <v>8.8971150563047363</v>
      </c>
      <c r="S1987">
        <v>7.9793979204875978</v>
      </c>
      <c r="T1987">
        <v>15.853951163502281</v>
      </c>
      <c r="U1987">
        <v>14.458407616427291</v>
      </c>
      <c r="V1987">
        <v>3.723051812182423</v>
      </c>
      <c r="W1987">
        <v>3.9232801415730099</v>
      </c>
      <c r="X1987">
        <v>6.0594681436710447</v>
      </c>
      <c r="Y1987">
        <v>39.77133112651191</v>
      </c>
      <c r="Z1987">
        <v>-2.243750040146824</v>
      </c>
      <c r="AA1987">
        <v>-2.6591703339405899</v>
      </c>
      <c r="AB1987">
        <v>7.5071808569446086</v>
      </c>
      <c r="AC1987">
        <v>10.14575009046291</v>
      </c>
      <c r="AD1987">
        <v>10.95322729064261</v>
      </c>
      <c r="AE1987">
        <v>69.757135957034606</v>
      </c>
    </row>
    <row r="1988" spans="1:31" x14ac:dyDescent="0.25">
      <c r="A1988" t="str">
        <v>9/25/15</v>
      </c>
      <c r="B1988">
        <v>22</v>
      </c>
      <c r="C1988">
        <v>22.1</v>
      </c>
      <c r="D1988" s="1">
        <v>21.7</v>
      </c>
      <c r="E1988">
        <v>22</v>
      </c>
      <c r="F1988">
        <v>22</v>
      </c>
      <c r="G1988">
        <v>1.6680756405591159</v>
      </c>
      <c r="H1988">
        <v>22.2</v>
      </c>
      <c r="I1988">
        <v>22.337499999999999</v>
      </c>
      <c r="J1988">
        <v>22.28</v>
      </c>
      <c r="K1988">
        <v>22.192499999999999</v>
      </c>
      <c r="L1988">
        <v>22.255769999999998</v>
      </c>
      <c r="M1988">
        <v>40.761336999999997</v>
      </c>
      <c r="N1988" s="1">
        <f>-100*(_xll.FDS($A$1,"P_PRICE_HIGH("&amp;A1988&amp;","&amp;A1988&amp;"-14D,,,,""PRICE"",""INTRA"")") - B1988)/(_xll.FDS($A$1,"P_PRICE_HIGH("&amp;A1988&amp;","&amp;A1988&amp;"-14D,,,,""PRICE"",""INTRA"")") - _xll.FDS($A$1,"P_PRICE_LOW("&amp;A1988&amp;","&amp;A1988&amp;"-14D,,,,""PRICE"",""INTRA"")"))</f>
        <v>-1303.4254656015407</v>
      </c>
      <c r="O1988">
        <v>-1218</v>
      </c>
      <c r="P1988">
        <v>1.2051253417922889</v>
      </c>
      <c r="Q1988">
        <v>1.0792126621071869</v>
      </c>
      <c r="R1988">
        <v>8.8933634076584909</v>
      </c>
      <c r="S1988">
        <v>8.0063400703194656</v>
      </c>
      <c r="T1988">
        <v>15.885745720954411</v>
      </c>
      <c r="U1988">
        <v>14.517202991727039</v>
      </c>
      <c r="V1988">
        <v>3.7196711541463352</v>
      </c>
      <c r="W1988">
        <v>3.9175197394924099</v>
      </c>
      <c r="X1988">
        <v>87.108292432576505</v>
      </c>
      <c r="Y1988">
        <v>39.790508808473419</v>
      </c>
      <c r="Z1988">
        <v>-2.2680405974126092</v>
      </c>
      <c r="AA1988">
        <v>-2.296456901270544</v>
      </c>
      <c r="AB1988">
        <v>7.4933208882245106</v>
      </c>
      <c r="AC1988">
        <v>10.165445516475559</v>
      </c>
      <c r="AD1988">
        <v>10.966656424176231</v>
      </c>
      <c r="AE1988">
        <v>69.816141734861304</v>
      </c>
    </row>
    <row r="1989" spans="1:31" x14ac:dyDescent="0.25">
      <c r="A1989" t="str">
        <v>9/29/15</v>
      </c>
      <c r="B1989">
        <v>21.3</v>
      </c>
      <c r="C1989">
        <v>21.75</v>
      </c>
      <c r="D1989" s="1">
        <v>21.15</v>
      </c>
      <c r="E1989">
        <v>21.3</v>
      </c>
      <c r="F1989">
        <v>21.3</v>
      </c>
      <c r="G1989">
        <v>1.8051751435469501</v>
      </c>
      <c r="H1989">
        <v>21.96</v>
      </c>
      <c r="I1989">
        <v>22.254168</v>
      </c>
      <c r="J1989">
        <v>22.28</v>
      </c>
      <c r="K1989">
        <v>22.137499999999999</v>
      </c>
      <c r="L1989">
        <v>22.173076999999999</v>
      </c>
      <c r="M1989">
        <v>34.15401</v>
      </c>
      <c r="N1989" s="1">
        <f>-100*(_xll.FDS($A$1,"P_PRICE_HIGH("&amp;A1989&amp;","&amp;A1989&amp;"-14D,,,,""PRICE"",""INTRA"")") - B1989)/(_xll.FDS($A$1,"P_PRICE_HIGH("&amp;A1989&amp;","&amp;A1989&amp;"-14D,,,,""PRICE"",""INTRA"")") - _xll.FDS($A$1,"P_PRICE_LOW("&amp;A1989&amp;","&amp;A1989&amp;"-14D,,,,""PRICE"",""INTRA"")"))</f>
        <v>-1193.6387041984008</v>
      </c>
      <c r="O1989">
        <v>-1266</v>
      </c>
      <c r="P1989">
        <v>1.176420598299379</v>
      </c>
      <c r="Q1989">
        <v>1.045490982627161</v>
      </c>
      <c r="R1989">
        <v>8.6461896191743293</v>
      </c>
      <c r="S1989">
        <v>7.713560200269125</v>
      </c>
      <c r="T1989">
        <v>15.55886955665742</v>
      </c>
      <c r="U1989">
        <v>14.104162315843149</v>
      </c>
      <c r="V1989">
        <v>3.807323948750351</v>
      </c>
      <c r="W1989">
        <v>4.0375609288967187</v>
      </c>
      <c r="X1989">
        <v>0.47799504085546979</v>
      </c>
      <c r="Y1989">
        <v>39.765155281542</v>
      </c>
      <c r="Z1989">
        <v>-1.512920242752795</v>
      </c>
      <c r="AA1989">
        <v>-2.3130796104079319</v>
      </c>
      <c r="AB1989">
        <v>7.4112545255522173</v>
      </c>
      <c r="AC1989">
        <v>9.8564794259093009</v>
      </c>
      <c r="AD1989">
        <v>10.715478375542929</v>
      </c>
      <c r="AE1989">
        <v>70.034617273387894</v>
      </c>
    </row>
    <row r="1990" spans="1:31" x14ac:dyDescent="0.25">
      <c r="A1990" t="str">
        <v>9/30/15</v>
      </c>
      <c r="B1990">
        <v>21.6</v>
      </c>
      <c r="C1990">
        <v>21.75</v>
      </c>
      <c r="D1990" s="1">
        <v>21.5</v>
      </c>
      <c r="E1990">
        <v>21.65</v>
      </c>
      <c r="F1990">
        <v>21.65</v>
      </c>
      <c r="G1990">
        <v>1.8425663255068869</v>
      </c>
      <c r="H1990">
        <v>21.78</v>
      </c>
      <c r="I1990">
        <v>22.2</v>
      </c>
      <c r="J1990">
        <v>22.253333999999999</v>
      </c>
      <c r="K1990">
        <v>22.1</v>
      </c>
      <c r="L1990">
        <v>22.115385</v>
      </c>
      <c r="M1990">
        <v>38.737340000000003</v>
      </c>
      <c r="N1990" s="1">
        <f>-100*(_xll.FDS($A$1,"P_PRICE_HIGH("&amp;A1990&amp;","&amp;A1990&amp;"-14D,,,,""PRICE"",""INTRA"")") - B1990)/(_xll.FDS($A$1,"P_PRICE_HIGH("&amp;A1990&amp;","&amp;A1990&amp;"-14D,,,,""PRICE"",""INTRA"")") - _xll.FDS($A$1,"P_PRICE_LOW("&amp;A1990&amp;","&amp;A1990&amp;"-14D,,,,""PRICE"",""INTRA"")"))</f>
        <v>-1193.6225792407288</v>
      </c>
      <c r="O1990">
        <v>-1227</v>
      </c>
      <c r="P1990">
        <v>1.186796362684454</v>
      </c>
      <c r="Q1990">
        <v>1.0598320910550161</v>
      </c>
      <c r="R1990">
        <v>8.7404745018880625</v>
      </c>
      <c r="S1990">
        <v>7.8321931828376634</v>
      </c>
      <c r="T1990">
        <v>15.665721328196019</v>
      </c>
      <c r="U1990">
        <v>14.29991158455532</v>
      </c>
      <c r="V1990">
        <v>3.768394514297686</v>
      </c>
      <c r="W1990">
        <v>3.9837723134738399</v>
      </c>
      <c r="X1990">
        <v>95.679027763667378</v>
      </c>
      <c r="Y1990">
        <v>39.757121127583133</v>
      </c>
      <c r="Z1990">
        <v>-1.0228141092363381</v>
      </c>
      <c r="AA1990">
        <v>-2.5375873240488538</v>
      </c>
      <c r="AB1990">
        <v>7.4797372778840572</v>
      </c>
      <c r="AC1990">
        <v>9.9875949053012469</v>
      </c>
      <c r="AD1990">
        <v>10.8206260504179</v>
      </c>
      <c r="AE1990">
        <v>69.812199047280984</v>
      </c>
    </row>
    <row r="1991" spans="1:31" x14ac:dyDescent="0.25">
      <c r="A1991" t="str">
        <v>10/02/15</v>
      </c>
      <c r="B1991">
        <v>22.3</v>
      </c>
      <c r="C1991">
        <v>22.35</v>
      </c>
      <c r="D1991" s="1">
        <v>21.9</v>
      </c>
      <c r="E1991">
        <v>22.35</v>
      </c>
      <c r="F1991">
        <v>22.35</v>
      </c>
      <c r="G1991">
        <v>1.9028369760413639</v>
      </c>
      <c r="H1991">
        <v>21.82</v>
      </c>
      <c r="I1991">
        <v>22.195833</v>
      </c>
      <c r="J1991">
        <v>22.216667000000001</v>
      </c>
      <c r="K1991">
        <v>22.125</v>
      </c>
      <c r="L1991">
        <v>22.130769999999998</v>
      </c>
      <c r="M1991">
        <v>47.857548000000001</v>
      </c>
      <c r="N1991" s="1">
        <f>-100*(_xll.FDS($A$1,"P_PRICE_HIGH("&amp;A1991&amp;","&amp;A1991&amp;"-14D,,,,""PRICE"",""INTRA"")") - B1991)/(_xll.FDS($A$1,"P_PRICE_HIGH("&amp;A1991&amp;","&amp;A1991&amp;"-14D,,,,""PRICE"",""INTRA"")") - _xll.FDS($A$1,"P_PRICE_LOW("&amp;A1991&amp;","&amp;A1991&amp;"-14D,,,,""PRICE"",""INTRA"")"))</f>
        <v>-1208.6190362023485</v>
      </c>
      <c r="O1991">
        <v>-1183</v>
      </c>
      <c r="P1991">
        <v>1.2119075919018221</v>
      </c>
      <c r="Q1991">
        <v>1.0931200995704351</v>
      </c>
      <c r="R1991">
        <v>8.9285043706917158</v>
      </c>
      <c r="S1991">
        <v>8.0726534589423373</v>
      </c>
      <c r="T1991">
        <v>15.96371658761997</v>
      </c>
      <c r="U1991">
        <v>14.64684912204164</v>
      </c>
      <c r="V1991">
        <v>3.682266395743234</v>
      </c>
      <c r="W1991">
        <v>3.8636998065773911</v>
      </c>
      <c r="X1991">
        <v>97.356003729652343</v>
      </c>
      <c r="Y1991">
        <v>39.768670653047167</v>
      </c>
      <c r="Z1991">
        <v>-1.043297699688982</v>
      </c>
      <c r="AA1991">
        <v>-3.1283236096067339</v>
      </c>
      <c r="AB1991">
        <v>7.4825690282587551</v>
      </c>
      <c r="AC1991">
        <v>10.3008348602935</v>
      </c>
      <c r="AD1991">
        <v>11.06685436903782</v>
      </c>
      <c r="AE1991">
        <v>69.627486063977585</v>
      </c>
    </row>
    <row r="1992" spans="1:31" x14ac:dyDescent="0.25">
      <c r="A1992" t="str">
        <v>10/05/15</v>
      </c>
      <c r="B1992">
        <v>22.65</v>
      </c>
      <c r="C1992">
        <v>22.8</v>
      </c>
      <c r="D1992" s="1">
        <v>22.45</v>
      </c>
      <c r="E1992">
        <v>22.7</v>
      </c>
      <c r="F1992">
        <v>22.7</v>
      </c>
      <c r="G1992">
        <v>1.91258092204538</v>
      </c>
      <c r="H1992">
        <v>21.97</v>
      </c>
      <c r="I1992">
        <v>22.237500000000001</v>
      </c>
      <c r="J1992">
        <v>22.24</v>
      </c>
      <c r="K1992">
        <v>22.177499999999998</v>
      </c>
      <c r="L1992">
        <v>22.151921999999999</v>
      </c>
      <c r="M1992">
        <v>51.727150000000002</v>
      </c>
      <c r="N1992" s="1">
        <f>-100*(_xll.FDS($A$1,"P_PRICE_HIGH("&amp;A1992&amp;","&amp;A1992&amp;"-14D,,,,""PRICE"",""INTRA"")") - B1992)/(_xll.FDS($A$1,"P_PRICE_HIGH("&amp;A1992&amp;","&amp;A1992&amp;"-14D,,,,""PRICE"",""INTRA"")") - _xll.FDS($A$1,"P_PRICE_LOW("&amp;A1992&amp;","&amp;A1992&amp;"-14D,,,,""PRICE"",""INTRA"")"))</f>
        <v>-1208.5999651271757</v>
      </c>
      <c r="O1992">
        <v>-1139</v>
      </c>
      <c r="P1992">
        <v>1.224278881434073</v>
      </c>
      <c r="Q1992">
        <v>1.1106724774810799</v>
      </c>
      <c r="R1992">
        <v>9.0298592940196158</v>
      </c>
      <c r="S1992">
        <v>8.2006781540934881</v>
      </c>
      <c r="T1992">
        <v>16.1263431686743</v>
      </c>
      <c r="U1992">
        <v>14.82455831903485</v>
      </c>
      <c r="V1992">
        <v>3.6394156968555591</v>
      </c>
      <c r="W1992">
        <v>3.8040336340392509</v>
      </c>
      <c r="X1992">
        <v>95.550844327944134</v>
      </c>
      <c r="Y1992">
        <v>39.823275043047502</v>
      </c>
      <c r="Z1992">
        <v>-0.6614711320839114</v>
      </c>
      <c r="AA1992">
        <v>-3.5826015682200252</v>
      </c>
      <c r="AB1992">
        <v>7.4519785317217018</v>
      </c>
      <c r="AC1992">
        <v>10.47646696934634</v>
      </c>
      <c r="AD1992">
        <v>11.20479424799715</v>
      </c>
      <c r="AE1992">
        <v>69.487408483634596</v>
      </c>
    </row>
    <row r="1993" spans="1:31" x14ac:dyDescent="0.25">
      <c r="A1993" t="str">
        <v>10/06/15</v>
      </c>
      <c r="B1993">
        <v>22.6</v>
      </c>
      <c r="C1993">
        <v>22.9</v>
      </c>
      <c r="D1993" s="1">
        <v>22.45</v>
      </c>
      <c r="E1993">
        <v>22.6</v>
      </c>
      <c r="F1993">
        <v>22.6</v>
      </c>
      <c r="G1993">
        <v>1.908657913456582</v>
      </c>
      <c r="H1993">
        <v>22.09</v>
      </c>
      <c r="I1993">
        <v>22.229165999999999</v>
      </c>
      <c r="J1993">
        <v>22.263334</v>
      </c>
      <c r="K1993">
        <v>22.232500000000002</v>
      </c>
      <c r="L1993">
        <v>22.186539</v>
      </c>
      <c r="M1993">
        <v>51.143234</v>
      </c>
      <c r="N1993" s="1">
        <f>-100*(_xll.FDS($A$1,"P_PRICE_HIGH("&amp;A1993&amp;","&amp;A1993&amp;"-14D,,,,""PRICE"",""INTRA"")") - B1993)/(_xll.FDS($A$1,"P_PRICE_HIGH("&amp;A1993&amp;","&amp;A1993&amp;"-14D,,,,""PRICE"",""INTRA"")") - _xll.FDS($A$1,"P_PRICE_LOW("&amp;A1993&amp;","&amp;A1993&amp;"-14D,,,,""PRICE"",""INTRA"")"))</f>
        <v>-1208.6026895664861</v>
      </c>
      <c r="O1993">
        <v>-1143</v>
      </c>
      <c r="P1993">
        <v>1.22306803159028</v>
      </c>
      <c r="Q1993">
        <v>1.109726381410481</v>
      </c>
      <c r="R1993">
        <v>9.0149366039299252</v>
      </c>
      <c r="S1993">
        <v>8.1835889360174132</v>
      </c>
      <c r="T1993">
        <v>16.10870186089738</v>
      </c>
      <c r="U1993">
        <v>14.81106846167927</v>
      </c>
      <c r="V1993">
        <v>3.6411534954473761</v>
      </c>
      <c r="W1993">
        <v>3.8056028133398492</v>
      </c>
      <c r="X1993">
        <v>77.298357054647582</v>
      </c>
      <c r="Y1993">
        <v>39.807261949998832</v>
      </c>
      <c r="Z1993">
        <v>-0.68101769694851844</v>
      </c>
      <c r="AA1993">
        <v>-3.6945584428776361</v>
      </c>
      <c r="AB1993">
        <v>7.4427137527302873</v>
      </c>
      <c r="AC1993">
        <v>10.46780466193124</v>
      </c>
      <c r="AD1993">
        <v>11.19729517475589</v>
      </c>
      <c r="AE1993">
        <v>69.358192291771616</v>
      </c>
    </row>
    <row r="1994" spans="1:31" x14ac:dyDescent="0.25">
      <c r="A1994" t="str">
        <v>10/07/15</v>
      </c>
      <c r="B1994">
        <v>23.3</v>
      </c>
      <c r="C1994">
        <v>23.35</v>
      </c>
      <c r="D1994" s="1">
        <v>22.55</v>
      </c>
      <c r="E1994">
        <v>23.3</v>
      </c>
      <c r="F1994">
        <v>23.3</v>
      </c>
      <c r="G1994">
        <v>1.9850135076104121</v>
      </c>
      <c r="H1994">
        <v>22.49</v>
      </c>
      <c r="I1994">
        <v>22.291665999999999</v>
      </c>
      <c r="J1994">
        <v>22.326665999999999</v>
      </c>
      <c r="K1994">
        <v>22.3325</v>
      </c>
      <c r="L1994">
        <v>22.215385000000001</v>
      </c>
      <c r="M1994">
        <v>58.249000000000002</v>
      </c>
      <c r="N1994" s="1">
        <f>-100*(_xll.FDS($A$1,"P_PRICE_HIGH("&amp;A1994&amp;","&amp;A1994&amp;"-14D,,,,""PRICE"",""INTRA"")") - B1994)/(_xll.FDS($A$1,"P_PRICE_HIGH("&amp;A1994&amp;","&amp;A1994&amp;"-14D,,,,""PRICE"",""INTRA"")") - _xll.FDS($A$1,"P_PRICE_LOW("&amp;A1994&amp;","&amp;A1994&amp;"-14D,,,,""PRICE"",""INTRA"")"))</f>
        <v>-1042.0337366356889</v>
      </c>
      <c r="O1994">
        <v>-1101</v>
      </c>
      <c r="P1994">
        <v>1.250861070034081</v>
      </c>
      <c r="Q1994">
        <v>1.1450965673758531</v>
      </c>
      <c r="R1994">
        <v>9.2013139589157316</v>
      </c>
      <c r="S1994">
        <v>8.4109891914910051</v>
      </c>
      <c r="T1994">
        <v>16.32478280012063</v>
      </c>
      <c r="U1994">
        <v>15.064647329777049</v>
      </c>
      <c r="V1994">
        <v>3.5502645097717318</v>
      </c>
      <c r="W1994">
        <v>3.6859940922445622</v>
      </c>
      <c r="X1994">
        <v>98.715064924184716</v>
      </c>
      <c r="Y1994">
        <v>39.793388409152783</v>
      </c>
      <c r="Z1994">
        <v>-0.46979928567992257</v>
      </c>
      <c r="AA1994">
        <v>-4.8439768595664514</v>
      </c>
      <c r="AB1994">
        <v>7.3527019687232897</v>
      </c>
      <c r="AC1994">
        <v>10.803727215348861</v>
      </c>
      <c r="AD1994">
        <v>11.46394337623126</v>
      </c>
      <c r="AE1994">
        <v>68.876863248444877</v>
      </c>
    </row>
    <row r="1995" spans="1:31" x14ac:dyDescent="0.25">
      <c r="A1995" t="str">
        <v>10/08/15</v>
      </c>
      <c r="B1995">
        <v>23.15</v>
      </c>
      <c r="C1995">
        <v>23.35</v>
      </c>
      <c r="D1995" s="1">
        <v>22.95</v>
      </c>
      <c r="E1995">
        <v>23.15</v>
      </c>
      <c r="F1995">
        <v>23.15</v>
      </c>
      <c r="G1995">
        <v>1.885620946667534</v>
      </c>
      <c r="H1995">
        <v>22.8</v>
      </c>
      <c r="I1995">
        <v>22.324999999999999</v>
      </c>
      <c r="J1995">
        <v>22.393332999999998</v>
      </c>
      <c r="K1995">
        <v>22.39</v>
      </c>
      <c r="L1995">
        <v>22.244230000000002</v>
      </c>
      <c r="M1995">
        <v>56.357460000000003</v>
      </c>
      <c r="N1995" s="1">
        <f>-100*(_xll.FDS($A$1,"P_PRICE_HIGH("&amp;A1995&amp;","&amp;A1995&amp;"-14D,,,,""PRICE"",""INTRA"")") - B1995)/(_xll.FDS($A$1,"P_PRICE_HIGH("&amp;A1995&amp;","&amp;A1995&amp;"-14D,,,,""PRICE"",""INTRA"")") - _xll.FDS($A$1,"P_PRICE_LOW("&amp;A1995&amp;","&amp;A1995&amp;"-14D,,,,""PRICE"",""INTRA"")"))</f>
        <v>-1016.2048483047145</v>
      </c>
      <c r="O1995">
        <v>-1123</v>
      </c>
      <c r="P1995">
        <v>1.2438599491595641</v>
      </c>
      <c r="Q1995">
        <v>1.136770857713125</v>
      </c>
      <c r="R1995">
        <v>9.1118623985026819</v>
      </c>
      <c r="S1995">
        <v>8.3150809673337012</v>
      </c>
      <c r="T1995">
        <v>16.254740040780611</v>
      </c>
      <c r="U1995">
        <v>14.96911188094259</v>
      </c>
      <c r="V1995">
        <v>3.568684388992525</v>
      </c>
      <c r="W1995">
        <v>3.711404200129075</v>
      </c>
      <c r="X1995">
        <v>25.329682016613269</v>
      </c>
      <c r="Y1995">
        <v>39.813030307350893</v>
      </c>
      <c r="Z1995">
        <v>-0.50275789280944971</v>
      </c>
      <c r="AA1995">
        <v>-4.328175042158823</v>
      </c>
      <c r="AB1995">
        <v>7.2681158671351964</v>
      </c>
      <c r="AC1995">
        <v>10.73487776401875</v>
      </c>
      <c r="AD1995">
        <v>11.4038033333781</v>
      </c>
      <c r="AE1995">
        <v>69.16787905627703</v>
      </c>
    </row>
    <row r="1996" spans="1:31" x14ac:dyDescent="0.25">
      <c r="A1996" t="str">
        <v>10/09/15</v>
      </c>
      <c r="B1996">
        <v>23.2</v>
      </c>
      <c r="C1996">
        <v>23.6</v>
      </c>
      <c r="D1996" s="1">
        <v>23.15</v>
      </c>
      <c r="E1996">
        <v>23.25</v>
      </c>
      <c r="F1996">
        <v>23.25</v>
      </c>
      <c r="G1996">
        <v>1.6923078691561599</v>
      </c>
      <c r="H1996">
        <v>22.98</v>
      </c>
      <c r="I1996">
        <v>22.383333</v>
      </c>
      <c r="J1996">
        <v>22.426666000000001</v>
      </c>
      <c r="K1996">
        <v>22.407499999999999</v>
      </c>
      <c r="L1996">
        <v>22.276921999999999</v>
      </c>
      <c r="M1996">
        <v>56.860343999999998</v>
      </c>
      <c r="N1996" s="1">
        <f>-100*(_xll.FDS($A$1,"P_PRICE_HIGH("&amp;A1996&amp;","&amp;A1996&amp;"-14D,,,,""PRICE"",""INTRA"")") - B1996)/(_xll.FDS($A$1,"P_PRICE_HIGH("&amp;A1996&amp;","&amp;A1996&amp;"-14D,,,,""PRICE"",""INTRA"")") - _xll.FDS($A$1,"P_PRICE_LOW("&amp;A1996&amp;","&amp;A1996&amp;"-14D,,,,""PRICE"",""INTRA"")"))</f>
        <v>-933.89705460417849</v>
      </c>
      <c r="O1996">
        <v>-1112</v>
      </c>
      <c r="P1996">
        <v>1.247413517693948</v>
      </c>
      <c r="Q1996">
        <v>1.141525398040018</v>
      </c>
      <c r="R1996">
        <v>9.0971271910137013</v>
      </c>
      <c r="S1996">
        <v>8.304370549082762</v>
      </c>
      <c r="T1996">
        <v>16.258519432587711</v>
      </c>
      <c r="U1996">
        <v>14.97103738472358</v>
      </c>
      <c r="V1996">
        <v>3.5560387820254609</v>
      </c>
      <c r="W1996">
        <v>3.691393979996072</v>
      </c>
      <c r="X1996">
        <v>91.8873532522733</v>
      </c>
      <c r="Y1996">
        <v>39.790319486582781</v>
      </c>
      <c r="Z1996">
        <v>-0.44155342490332639</v>
      </c>
      <c r="AA1996">
        <v>-4.4538317067565849</v>
      </c>
      <c r="AB1996">
        <v>7.252602530284455</v>
      </c>
      <c r="AC1996">
        <v>10.78666111616317</v>
      </c>
      <c r="AD1996">
        <v>11.445838491473619</v>
      </c>
      <c r="AE1996">
        <v>69.189644016687609</v>
      </c>
    </row>
    <row r="1997" spans="1:31" x14ac:dyDescent="0.25">
      <c r="A1997" t="str">
        <v>10/12/15</v>
      </c>
      <c r="B1997">
        <v>23.55</v>
      </c>
      <c r="C1997">
        <v>23.6</v>
      </c>
      <c r="D1997" s="1">
        <v>23.3</v>
      </c>
      <c r="E1997">
        <v>23.55</v>
      </c>
      <c r="F1997">
        <v>23.55</v>
      </c>
      <c r="G1997">
        <v>1.6116069309697449</v>
      </c>
      <c r="H1997">
        <v>23.16</v>
      </c>
      <c r="I1997">
        <v>22.470832999999999</v>
      </c>
      <c r="J1997">
        <v>22.493334000000001</v>
      </c>
      <c r="K1997">
        <v>22.47</v>
      </c>
      <c r="L1997">
        <v>22.34423</v>
      </c>
      <c r="M1997">
        <v>60.308140000000002</v>
      </c>
      <c r="N1997" s="1">
        <f>-100*(_xll.FDS($A$1,"P_PRICE_HIGH("&amp;A1997&amp;","&amp;A1997&amp;"-14D,,,,""PRICE"",""INTRA"")") - B1997)/(_xll.FDS($A$1,"P_PRICE_HIGH("&amp;A1997&amp;","&amp;A1997&amp;"-14D,,,,""PRICE"",""INTRA"")") - _xll.FDS($A$1,"P_PRICE_LOW("&amp;A1997&amp;","&amp;A1997&amp;"-14D,,,,""PRICE"",""INTRA"")"))</f>
        <v>-933.88270881323353</v>
      </c>
      <c r="O1997">
        <v>-1082</v>
      </c>
      <c r="P1997">
        <v>1.256056369749373</v>
      </c>
      <c r="Q1997">
        <v>1.153317510490985</v>
      </c>
      <c r="R1997">
        <v>9.2000770781752941</v>
      </c>
      <c r="S1997">
        <v>8.4326889813696102</v>
      </c>
      <c r="T1997">
        <v>16.408557214600371</v>
      </c>
      <c r="U1997">
        <v>15.133385885017979</v>
      </c>
      <c r="V1997">
        <v>3.5245444442905201</v>
      </c>
      <c r="W1997">
        <v>3.6529659168742392</v>
      </c>
      <c r="X1997">
        <v>92.945758997253762</v>
      </c>
      <c r="Y1997">
        <v>39.775988680245867</v>
      </c>
      <c r="Z1997">
        <v>-0.31081831276237759</v>
      </c>
      <c r="AA1997">
        <v>-4.3028468933943591</v>
      </c>
      <c r="AB1997">
        <v>7.2543192199200064</v>
      </c>
      <c r="AC1997">
        <v>10.89605988968272</v>
      </c>
      <c r="AD1997">
        <v>11.539012461974499</v>
      </c>
      <c r="AE1997">
        <v>69.237009628766927</v>
      </c>
    </row>
    <row r="1998" spans="1:31" x14ac:dyDescent="0.25">
      <c r="A1998" t="str">
        <v>10/13/15</v>
      </c>
      <c r="B1998">
        <v>23.4</v>
      </c>
      <c r="C1998">
        <v>23.6</v>
      </c>
      <c r="D1998" s="1">
        <v>23.3</v>
      </c>
      <c r="E1998">
        <v>23.4</v>
      </c>
      <c r="F1998">
        <v>23.4</v>
      </c>
      <c r="G1998">
        <v>1.620975126616885</v>
      </c>
      <c r="H1998">
        <v>23.32</v>
      </c>
      <c r="I1998">
        <v>22.579166000000001</v>
      </c>
      <c r="J1998">
        <v>22.536667000000001</v>
      </c>
      <c r="K1998">
        <v>22.5275</v>
      </c>
      <c r="L1998">
        <v>22.413461999999999</v>
      </c>
      <c r="M1998">
        <v>58.162692999999997</v>
      </c>
      <c r="N1998" s="1">
        <f>-100*(_xll.FDS($A$1,"P_PRICE_HIGH("&amp;A1998&amp;","&amp;A1998&amp;"-14D,,,,""PRICE"",""INTRA"")") - B1998)/(_xll.FDS($A$1,"P_PRICE_HIGH("&amp;A1998&amp;","&amp;A1998&amp;"-14D,,,,""PRICE"",""INTRA"")") - _xll.FDS($A$1,"P_PRICE_LOW("&amp;A1998&amp;","&amp;A1998&amp;"-14D,,,,""PRICE"",""INTRA"")"))</f>
        <v>-933.88885700935282</v>
      </c>
      <c r="O1998">
        <v>-1089</v>
      </c>
      <c r="P1998">
        <v>1.252611140432264</v>
      </c>
      <c r="Q1998">
        <v>1.1496261678934001</v>
      </c>
      <c r="R1998">
        <v>9.2206612805308925</v>
      </c>
      <c r="S1998">
        <v>8.4487606262480135</v>
      </c>
      <c r="T1998">
        <v>16.430418348844931</v>
      </c>
      <c r="U1998">
        <v>15.15502912481735</v>
      </c>
      <c r="V1998">
        <v>3.530784962059208</v>
      </c>
      <c r="W1998">
        <v>3.6590719968205971</v>
      </c>
      <c r="X1998">
        <v>23.684330430293791</v>
      </c>
      <c r="Y1998">
        <v>39.720159145569937</v>
      </c>
      <c r="Z1998">
        <v>-0.60441317755689561</v>
      </c>
      <c r="AA1998">
        <v>-4.4891250274377041</v>
      </c>
      <c r="AB1998">
        <v>7.205853262135185</v>
      </c>
      <c r="AC1998">
        <v>10.862352171190141</v>
      </c>
      <c r="AD1998">
        <v>11.50930983685395</v>
      </c>
      <c r="AE1998">
        <v>69.233953129909807</v>
      </c>
    </row>
    <row r="1999" spans="1:31" x14ac:dyDescent="0.25">
      <c r="A1999" t="str">
        <v>10/14/15</v>
      </c>
      <c r="B1999">
        <v>23.2</v>
      </c>
      <c r="C1999">
        <v>23.4</v>
      </c>
      <c r="D1999" s="1">
        <v>23.1</v>
      </c>
      <c r="E1999">
        <v>23.25</v>
      </c>
      <c r="F1999">
        <v>23.25</v>
      </c>
      <c r="G1999">
        <v>1.638878213778177</v>
      </c>
      <c r="H1999">
        <v>23.3</v>
      </c>
      <c r="I1999">
        <v>22.6875</v>
      </c>
      <c r="J1999">
        <v>22.583334000000001</v>
      </c>
      <c r="K1999">
        <v>22.57</v>
      </c>
      <c r="L1999">
        <v>22.478846000000001</v>
      </c>
      <c r="M1999">
        <v>55.336039999999997</v>
      </c>
      <c r="N1999" s="1">
        <f>-100*(_xll.FDS($A$1,"P_PRICE_HIGH("&amp;A1999&amp;","&amp;A1999&amp;"-14D,,,,""PRICE"",""INTRA"")") - B1999)/(_xll.FDS($A$1,"P_PRICE_HIGH("&amp;A1999&amp;","&amp;A1999&amp;"-14D,,,,""PRICE"",""INTRA"")") - _xll.FDS($A$1,"P_PRICE_LOW("&amp;A1999&amp;","&amp;A1999&amp;"-14D,,,,""PRICE"",""INTRA"")"))</f>
        <v>-933.89705460417849</v>
      </c>
      <c r="O1999">
        <v>-1101</v>
      </c>
      <c r="P1999">
        <v>1.2438692864939001</v>
      </c>
      <c r="Q1999">
        <v>1.13942051725867</v>
      </c>
      <c r="R1999">
        <v>9.188970618103605</v>
      </c>
      <c r="S1999">
        <v>8.413153339655965</v>
      </c>
      <c r="T1999">
        <v>16.36971649588515</v>
      </c>
      <c r="U1999">
        <v>15.08156061203052</v>
      </c>
      <c r="V1999">
        <v>3.5549291772045861</v>
      </c>
      <c r="W1999">
        <v>3.6950851640909361</v>
      </c>
      <c r="X1999">
        <v>18.393139276684021</v>
      </c>
      <c r="Y1999">
        <v>39.811919180481688</v>
      </c>
      <c r="Z1999">
        <v>-0.94730342413445656</v>
      </c>
      <c r="AA1999">
        <v>-4.3084283422362866</v>
      </c>
      <c r="AB1999">
        <v>7.2359010134929278</v>
      </c>
      <c r="AC1999">
        <v>10.781423300288759</v>
      </c>
      <c r="AD1999">
        <v>11.44527487946757</v>
      </c>
      <c r="AE1999">
        <v>69.446504947606783</v>
      </c>
    </row>
    <row r="2000" spans="1:31" x14ac:dyDescent="0.25">
      <c r="A2000" t="str">
        <v>10/15/15</v>
      </c>
      <c r="B2000">
        <v>23.7</v>
      </c>
      <c r="C2000">
        <v>23.75</v>
      </c>
      <c r="D2000" s="1">
        <v>23.35</v>
      </c>
      <c r="E2000">
        <v>23.7</v>
      </c>
      <c r="F2000">
        <v>23.7</v>
      </c>
      <c r="G2000">
        <v>1.673010379752303</v>
      </c>
      <c r="H2000">
        <v>23.41</v>
      </c>
      <c r="I2000">
        <v>22.829166000000001</v>
      </c>
      <c r="J2000">
        <v>22.663333999999999</v>
      </c>
      <c r="K2000">
        <v>22.647500000000001</v>
      </c>
      <c r="L2000">
        <v>22.571154</v>
      </c>
      <c r="M2000">
        <v>60.503860000000003</v>
      </c>
      <c r="N2000" s="1">
        <f>-100*(_xll.FDS($A$1,"P_PRICE_HIGH("&amp;A2000&amp;","&amp;A2000&amp;"-14D,,,,""PRICE"",""INTRA"")") - B2000)/(_xll.FDS($A$1,"P_PRICE_HIGH("&amp;A2000&amp;","&amp;A2000&amp;"-14D,,,,""PRICE"",""INTRA"")") - _xll.FDS($A$1,"P_PRICE_LOW("&amp;A2000&amp;","&amp;A2000&amp;"-14D,,,,""PRICE"",""INTRA"")"))</f>
        <v>-890.9561336324366</v>
      </c>
      <c r="O2000">
        <v>-1058</v>
      </c>
      <c r="P2000">
        <v>1.2623004869800709</v>
      </c>
      <c r="Q2000">
        <v>1.162105616146007</v>
      </c>
      <c r="R2000">
        <v>9.3274258322706007</v>
      </c>
      <c r="S2000">
        <v>8.5834859309803004</v>
      </c>
      <c r="T2000">
        <v>16.59396119437033</v>
      </c>
      <c r="U2000">
        <v>15.351799984898379</v>
      </c>
      <c r="V2000">
        <v>3.5003096102287632</v>
      </c>
      <c r="W2000">
        <v>3.618073527408336</v>
      </c>
      <c r="X2000">
        <v>85.493258314056305</v>
      </c>
      <c r="Y2000">
        <v>39.736516509369793</v>
      </c>
      <c r="Z2000">
        <v>-0.76330894857312337</v>
      </c>
      <c r="AA2000">
        <v>-4.5083675219312047</v>
      </c>
      <c r="AB2000">
        <v>7.3071979230333719</v>
      </c>
      <c r="AC2000">
        <v>10.98981188391439</v>
      </c>
      <c r="AD2000">
        <v>11.624668503073369</v>
      </c>
      <c r="AE2000">
        <v>69.370045143792538</v>
      </c>
    </row>
    <row r="2001" spans="1:31" x14ac:dyDescent="0.25">
      <c r="A2001" t="str">
        <v>10/16/15</v>
      </c>
      <c r="B2001">
        <v>23.85</v>
      </c>
      <c r="C2001">
        <v>23.95</v>
      </c>
      <c r="D2001" s="1">
        <v>23.7</v>
      </c>
      <c r="E2001">
        <v>23.85</v>
      </c>
      <c r="F2001">
        <v>23.85</v>
      </c>
      <c r="G2001">
        <v>1.599814090663499</v>
      </c>
      <c r="H2001">
        <v>23.54</v>
      </c>
      <c r="I2001">
        <v>23.041665999999999</v>
      </c>
      <c r="J2001">
        <v>22.78</v>
      </c>
      <c r="K2001">
        <v>22.704999999999998</v>
      </c>
      <c r="L2001">
        <v>22.642306999999999</v>
      </c>
      <c r="M2001">
        <v>61.927081999999999</v>
      </c>
      <c r="N2001" s="1">
        <f>-100*(_xll.FDS($A$1,"P_PRICE_HIGH("&amp;A2001&amp;","&amp;A2001&amp;"-14D,,,,""PRICE"",""INTRA"")") - B2001)/(_xll.FDS($A$1,"P_PRICE_HIGH("&amp;A2001&amp;","&amp;A2001&amp;"-14D,,,,""PRICE"",""INTRA"")") - _xll.FDS($A$1,"P_PRICE_LOW("&amp;A2001&amp;","&amp;A2001&amp;"-14D,,,,""PRICE"",""INTRA"")"))</f>
        <v>-823.99022071017271</v>
      </c>
      <c r="O2001">
        <v>-1040</v>
      </c>
      <c r="P2001">
        <v>1.2713833294963479</v>
      </c>
      <c r="Q2001">
        <v>1.17309095769239</v>
      </c>
      <c r="R2001">
        <v>9.3575228844765856</v>
      </c>
      <c r="S2001">
        <v>8.618477260604287</v>
      </c>
      <c r="T2001">
        <v>16.661026135027239</v>
      </c>
      <c r="U2001">
        <v>15.39555281726498</v>
      </c>
      <c r="V2001">
        <v>3.4745657856504231</v>
      </c>
      <c r="W2001">
        <v>3.585805653139662</v>
      </c>
      <c r="X2001">
        <v>76.241136712838582</v>
      </c>
      <c r="Y2001">
        <v>39.805948620940228</v>
      </c>
      <c r="Z2001">
        <v>-0.78662247912156535</v>
      </c>
      <c r="AA2001">
        <v>-4.7819307440787204</v>
      </c>
      <c r="AB2001">
        <v>7.2317514507807381</v>
      </c>
      <c r="AC2001">
        <v>11.10796756230928</v>
      </c>
      <c r="AD2001">
        <v>11.72012767573637</v>
      </c>
      <c r="AE2001">
        <v>69.421423227970465</v>
      </c>
    </row>
    <row r="2002" spans="1:31" x14ac:dyDescent="0.25">
      <c r="A2002" t="str">
        <v>10/19/15</v>
      </c>
      <c r="B2002">
        <v>23.85</v>
      </c>
      <c r="C2002">
        <v>23.9</v>
      </c>
      <c r="D2002" s="1">
        <v>23.65</v>
      </c>
      <c r="E2002">
        <v>23.85</v>
      </c>
      <c r="F2002">
        <v>23.85</v>
      </c>
      <c r="G2002">
        <v>1.5867794910554061</v>
      </c>
      <c r="H2002">
        <v>23.6</v>
      </c>
      <c r="I2002">
        <v>23.229165999999999</v>
      </c>
      <c r="J2002">
        <v>22.91</v>
      </c>
      <c r="K2002">
        <v>22.77</v>
      </c>
      <c r="L2002">
        <v>22.680769000000002</v>
      </c>
      <c r="M2002">
        <v>61.927081999999999</v>
      </c>
      <c r="N2002" s="1">
        <f>-100*(_xll.FDS($A$1,"P_PRICE_HIGH("&amp;A2002&amp;","&amp;A2002&amp;"-14D,,,,""PRICE"",""INTRA"")") - B2002)/(_xll.FDS($A$1,"P_PRICE_HIGH("&amp;A2002&amp;","&amp;A2002&amp;"-14D,,,,""PRICE"",""INTRA"")") - _xll.FDS($A$1,"P_PRICE_LOW("&amp;A2002&amp;","&amp;A2002&amp;"-14D,,,,""PRICE"",""INTRA"")"))</f>
        <v>-823.99022071017271</v>
      </c>
      <c r="O2002">
        <v>-1040</v>
      </c>
      <c r="P2002">
        <v>1.2712247949250759</v>
      </c>
      <c r="Q2002">
        <v>1.174177527086687</v>
      </c>
      <c r="R2002">
        <v>9.3701839772313136</v>
      </c>
      <c r="S2002">
        <v>8.6048756683841923</v>
      </c>
      <c r="T2002">
        <v>16.71681357056055</v>
      </c>
      <c r="U2002">
        <v>15.42113531424398</v>
      </c>
      <c r="V2002">
        <v>3.470133092550602</v>
      </c>
      <c r="W2002">
        <v>3.5855094225877839</v>
      </c>
      <c r="X2002">
        <v>69.80279064298351</v>
      </c>
      <c r="Y2002">
        <v>39.835070358461692</v>
      </c>
      <c r="Z2002">
        <v>-0.72427195686026613</v>
      </c>
      <c r="AA2002">
        <v>-4.9925525699489386</v>
      </c>
      <c r="AB2002">
        <v>7.2281663737947799</v>
      </c>
      <c r="AC2002">
        <v>11.11688008678829</v>
      </c>
      <c r="AD2002">
        <v>11.73348694407261</v>
      </c>
      <c r="AE2002">
        <v>69.333419988283595</v>
      </c>
    </row>
    <row r="2003" spans="1:31" x14ac:dyDescent="0.25">
      <c r="A2003" t="str">
        <v>10/20/15</v>
      </c>
      <c r="B2003">
        <v>23.75</v>
      </c>
      <c r="C2003">
        <v>23.85</v>
      </c>
      <c r="D2003" s="1">
        <v>23.6</v>
      </c>
      <c r="E2003">
        <v>23.8</v>
      </c>
      <c r="F2003">
        <v>23.8</v>
      </c>
      <c r="G2003">
        <v>1.587481606640142</v>
      </c>
      <c r="H2003">
        <v>23.67</v>
      </c>
      <c r="I2003">
        <v>23.35</v>
      </c>
      <c r="J2003">
        <v>23.026667</v>
      </c>
      <c r="K2003">
        <v>22.82</v>
      </c>
      <c r="L2003">
        <v>22.736537999999999</v>
      </c>
      <c r="M2003">
        <v>60.2485</v>
      </c>
      <c r="N2003" s="1">
        <f>-100*(_xll.FDS($A$1,"P_PRICE_HIGH("&amp;A2003&amp;","&amp;A2003&amp;"-14D,,,,""PRICE"",""INTRA"")") - B2003)/(_xll.FDS($A$1,"P_PRICE_HIGH("&amp;A2003&amp;","&amp;A2003&amp;"-14D,,,,""PRICE"",""INTRA"")") - _xll.FDS($A$1,"P_PRICE_LOW("&amp;A2003&amp;","&amp;A2003&amp;"-14D,,,,""PRICE"",""INTRA"")"))</f>
        <v>-823.99377940370516</v>
      </c>
      <c r="O2003">
        <v>-1062</v>
      </c>
      <c r="P2003">
        <v>1.2660358597943451</v>
      </c>
      <c r="Q2003">
        <v>1.168491803665255</v>
      </c>
      <c r="R2003">
        <v>9.3113186473424214</v>
      </c>
      <c r="S2003">
        <v>8.5371161386606396</v>
      </c>
      <c r="T2003">
        <v>16.662026906707521</v>
      </c>
      <c r="U2003">
        <v>15.31117859262128</v>
      </c>
      <c r="V2003">
        <v>3.4866480846392549</v>
      </c>
      <c r="W2003">
        <v>3.603237439270234</v>
      </c>
      <c r="X2003">
        <v>27.49151671166814</v>
      </c>
      <c r="Y2003">
        <v>39.839698269988141</v>
      </c>
      <c r="Z2003">
        <v>-0.73146615196989484</v>
      </c>
      <c r="AA2003">
        <v>-4.7032209507084044</v>
      </c>
      <c r="AB2003">
        <v>7.0996486299017816</v>
      </c>
      <c r="AC2003">
        <v>11.06307716446714</v>
      </c>
      <c r="AD2003">
        <v>11.680993547457319</v>
      </c>
      <c r="AE2003">
        <v>69.46124495658951</v>
      </c>
    </row>
    <row r="2004" spans="1:31" x14ac:dyDescent="0.25">
      <c r="A2004" t="str">
        <v>10/22/15</v>
      </c>
      <c r="B2004">
        <v>23.65</v>
      </c>
      <c r="C2004">
        <v>23.7</v>
      </c>
      <c r="D2004" s="1">
        <v>23.55</v>
      </c>
      <c r="E2004">
        <v>23.7</v>
      </c>
      <c r="F2004">
        <v>23.7</v>
      </c>
      <c r="G2004">
        <v>1.564772639752894</v>
      </c>
      <c r="H2004">
        <v>23.76</v>
      </c>
      <c r="I2004">
        <v>23.433332</v>
      </c>
      <c r="J2004">
        <v>23.183332</v>
      </c>
      <c r="K2004">
        <v>22.877500000000001</v>
      </c>
      <c r="L2004">
        <v>22.790384</v>
      </c>
      <c r="M2004">
        <v>58.539679999999997</v>
      </c>
      <c r="N2004" s="1">
        <f>-100*(_xll.FDS($A$1,"P_PRICE_HIGH("&amp;A2004&amp;","&amp;A2004&amp;"-14D,,,,""PRICE"",""INTRA"")") - B2004)/(_xll.FDS($A$1,"P_PRICE_HIGH("&amp;A2004&amp;","&amp;A2004&amp;"-14D,,,,""PRICE"",""INTRA"")") - _xll.FDS($A$1,"P_PRICE_LOW("&amp;A2004&amp;","&amp;A2004&amp;"-14D,,,,""PRICE"",""INTRA"")"))</f>
        <v>-928.02451273131032</v>
      </c>
      <c r="O2004">
        <v>-1058</v>
      </c>
      <c r="P2004">
        <v>1.2588406724792831</v>
      </c>
      <c r="Q2004">
        <v>1.1606360247904881</v>
      </c>
      <c r="R2004">
        <v>9.2739605268431298</v>
      </c>
      <c r="S2004">
        <v>8.4763795728372813</v>
      </c>
      <c r="T2004">
        <v>16.61201253286465</v>
      </c>
      <c r="U2004">
        <v>15.22502089370164</v>
      </c>
      <c r="V2004">
        <v>3.5041545982463509</v>
      </c>
      <c r="W2004">
        <v>3.6299834665378401</v>
      </c>
      <c r="X2004">
        <v>56.601585111105337</v>
      </c>
      <c r="Y2004">
        <v>39.844683499697851</v>
      </c>
      <c r="Z2004">
        <v>-0.53715831587054996</v>
      </c>
      <c r="AA2004">
        <v>-4.4586543047172711</v>
      </c>
      <c r="AB2004">
        <v>7.1817314209292187</v>
      </c>
      <c r="AC2004">
        <v>10.982946338695641</v>
      </c>
      <c r="AD2004">
        <v>11.622027130591171</v>
      </c>
      <c r="AE2004">
        <v>69.502303276108577</v>
      </c>
    </row>
    <row r="2005" spans="1:31" x14ac:dyDescent="0.25">
      <c r="A2005" t="str">
        <v>10/23/15</v>
      </c>
      <c r="B2005">
        <v>24</v>
      </c>
      <c r="C2005">
        <v>24.05</v>
      </c>
      <c r="D2005" s="1">
        <v>23.9</v>
      </c>
      <c r="E2005">
        <v>24</v>
      </c>
      <c r="F2005">
        <v>24</v>
      </c>
      <c r="G2005">
        <v>1.586782685299287</v>
      </c>
      <c r="H2005">
        <v>23.82</v>
      </c>
      <c r="I2005">
        <v>23.55</v>
      </c>
      <c r="J2005">
        <v>23.343333999999999</v>
      </c>
      <c r="K2005">
        <v>22.952500000000001</v>
      </c>
      <c r="L2005">
        <v>22.853846000000001</v>
      </c>
      <c r="M2005">
        <v>62.543964000000003</v>
      </c>
      <c r="N2005" s="1">
        <f>-100*(_xll.FDS($A$1,"P_PRICE_HIGH("&amp;A2005&amp;","&amp;A2005&amp;"-14D,,,,""PRICE"",""INTRA"")") - B2005)/(_xll.FDS($A$1,"P_PRICE_HIGH("&amp;A2005&amp;","&amp;A2005&amp;"-14D,,,,""PRICE"",""INTRA"")") - _xll.FDS($A$1,"P_PRICE_LOW("&amp;A2005&amp;","&amp;A2005&amp;"-14D,,,,""PRICE"",""INTRA"")"))</f>
        <v>-1109.731278734326</v>
      </c>
      <c r="O2005">
        <v>-1015</v>
      </c>
      <c r="P2005">
        <v>1.2712941984776229</v>
      </c>
      <c r="Q2005">
        <v>1.1761492799492419</v>
      </c>
      <c r="R2005">
        <v>9.347123324952495</v>
      </c>
      <c r="S2005">
        <v>8.5705914632336295</v>
      </c>
      <c r="T2005">
        <v>16.727511988290171</v>
      </c>
      <c r="U2005">
        <v>15.35618535913096</v>
      </c>
      <c r="V2005">
        <v>3.4701827409674491</v>
      </c>
      <c r="W2005">
        <v>3.5812377860214988</v>
      </c>
      <c r="X2005">
        <v>71.051144852749644</v>
      </c>
      <c r="Y2005">
        <v>39.885962770824896</v>
      </c>
      <c r="Z2005">
        <v>-0.51792476389982622</v>
      </c>
      <c r="AA2005">
        <v>-4.6315240565198552</v>
      </c>
      <c r="AB2005">
        <v>6.9112896170031188</v>
      </c>
      <c r="AC2005">
        <v>11.143430866848041</v>
      </c>
      <c r="AD2005">
        <v>11.742031684668341</v>
      </c>
      <c r="AE2005">
        <v>69.406850684369203</v>
      </c>
    </row>
    <row r="2006" spans="1:31" x14ac:dyDescent="0.25">
      <c r="A2006" t="str">
        <v>10/26/15</v>
      </c>
      <c r="B2006">
        <v>23.9</v>
      </c>
      <c r="C2006">
        <v>24.2</v>
      </c>
      <c r="D2006" s="1">
        <v>23.85</v>
      </c>
      <c r="E2006">
        <v>23.95</v>
      </c>
      <c r="F2006">
        <v>23.95</v>
      </c>
      <c r="G2006">
        <v>1.518544127827671</v>
      </c>
      <c r="H2006">
        <v>23.83</v>
      </c>
      <c r="I2006">
        <v>23.6</v>
      </c>
      <c r="J2006">
        <v>23.45</v>
      </c>
      <c r="K2006">
        <v>23.0425</v>
      </c>
      <c r="L2006">
        <v>22.921154000000001</v>
      </c>
      <c r="M2006">
        <v>60.738968</v>
      </c>
      <c r="N2006" s="1">
        <f>-100*(_xll.FDS($A$1,"P_PRICE_HIGH("&amp;A2006&amp;","&amp;A2006&amp;"-14D,,,,""PRICE"",""INTRA"")") - B2006)/(_xll.FDS($A$1,"P_PRICE_HIGH("&amp;A2006&amp;","&amp;A2006&amp;"-14D,,,,""PRICE"",""INTRA"")") - _xll.FDS($A$1,"P_PRICE_LOW("&amp;A2006&amp;","&amp;A2006&amp;"-14D,,,,""PRICE"",""INTRA"")"))</f>
        <v>-1372.9421773696729</v>
      </c>
      <c r="O2006">
        <v>-1030</v>
      </c>
      <c r="P2006">
        <v>1.269426839682948</v>
      </c>
      <c r="Q2006">
        <v>1.174843808852039</v>
      </c>
      <c r="R2006">
        <v>9.3222937579116749</v>
      </c>
      <c r="S2006">
        <v>8.5782134921725639</v>
      </c>
      <c r="T2006">
        <v>16.737287896020842</v>
      </c>
      <c r="U2006">
        <v>15.32750987080963</v>
      </c>
      <c r="V2006">
        <v>3.4704014840845812</v>
      </c>
      <c r="W2006">
        <v>3.5844575407199901</v>
      </c>
      <c r="X2006">
        <v>19.948979717763748</v>
      </c>
      <c r="Y2006">
        <v>39.915788309632802</v>
      </c>
      <c r="Z2006">
        <v>-0.72652654783195192</v>
      </c>
      <c r="AA2006">
        <v>-4.6760263761122189</v>
      </c>
      <c r="AB2006">
        <v>6.7819883374830274</v>
      </c>
      <c r="AC2006">
        <v>11.141417262309171</v>
      </c>
      <c r="AD2006">
        <v>11.737041145990609</v>
      </c>
      <c r="AE2006">
        <v>69.509423639334585</v>
      </c>
    </row>
    <row r="2007" spans="1:31" x14ac:dyDescent="0.25">
      <c r="A2007" t="str">
        <v>10/27/15</v>
      </c>
      <c r="B2007">
        <v>23.95</v>
      </c>
      <c r="C2007">
        <v>23.95</v>
      </c>
      <c r="D2007" s="1">
        <v>23.7</v>
      </c>
      <c r="E2007">
        <v>23.95</v>
      </c>
      <c r="F2007">
        <v>23.95</v>
      </c>
      <c r="G2007">
        <v>1.488425100720056</v>
      </c>
      <c r="H2007">
        <v>23.85</v>
      </c>
      <c r="I2007">
        <v>23.666665999999999</v>
      </c>
      <c r="J2007">
        <v>23.536667000000001</v>
      </c>
      <c r="K2007">
        <v>23.145</v>
      </c>
      <c r="L2007">
        <v>22.96923</v>
      </c>
      <c r="M2007">
        <v>61.339739999999999</v>
      </c>
      <c r="N2007" s="1">
        <f>-100*(_xll.FDS($A$1,"P_PRICE_HIGH("&amp;A2007&amp;","&amp;A2007&amp;"-14D,,,,""PRICE"",""INTRA"")") - B2007)/(_xll.FDS($A$1,"P_PRICE_HIGH("&amp;A2007&amp;","&amp;A2007&amp;"-14D,,,,""PRICE"",""INTRA"")") - _xll.FDS($A$1,"P_PRICE_LOW("&amp;A2007&amp;","&amp;A2007&amp;"-14D,,,,""PRICE"",""INTRA"")"))</f>
        <v>-1372.9392436999453</v>
      </c>
      <c r="O2007">
        <v>-1031</v>
      </c>
      <c r="P2007">
        <v>1.2707524451597529</v>
      </c>
      <c r="Q2007">
        <v>1.176522993730142</v>
      </c>
      <c r="R2007">
        <v>9.3226912177112702</v>
      </c>
      <c r="S2007">
        <v>8.5915669175679916</v>
      </c>
      <c r="T2007">
        <v>16.77291242932839</v>
      </c>
      <c r="U2007">
        <v>15.375769969949269</v>
      </c>
      <c r="V2007">
        <v>3.464876116649354</v>
      </c>
      <c r="W2007">
        <v>3.5759376986962872</v>
      </c>
      <c r="X2007">
        <v>16.42555612181739</v>
      </c>
      <c r="Y2007">
        <v>39.918948061154538</v>
      </c>
      <c r="Z2007">
        <v>-0.7454368307384247</v>
      </c>
      <c r="AA2007">
        <v>-4.6490348526935472</v>
      </c>
      <c r="AB2007">
        <v>6.5316018116794989</v>
      </c>
      <c r="AC2007">
        <v>11.168484060802241</v>
      </c>
      <c r="AD2007">
        <v>11.74407557885543</v>
      </c>
      <c r="AE2007">
        <v>69.471758982584063</v>
      </c>
    </row>
    <row r="2008" spans="1:31" x14ac:dyDescent="0.25">
      <c r="A2008" t="str">
        <v>10/28/15</v>
      </c>
      <c r="B2008">
        <v>23.75</v>
      </c>
      <c r="C2008">
        <v>23.95</v>
      </c>
      <c r="D2008" s="1">
        <v>23.75</v>
      </c>
      <c r="E2008">
        <v>23.8</v>
      </c>
      <c r="F2008">
        <v>23.8</v>
      </c>
      <c r="G2008">
        <v>1.5159285475244151</v>
      </c>
      <c r="H2008">
        <v>23.85</v>
      </c>
      <c r="I2008">
        <v>23.712499999999999</v>
      </c>
      <c r="J2008">
        <v>23.613333000000001</v>
      </c>
      <c r="K2008">
        <v>23.232500000000002</v>
      </c>
      <c r="L2008">
        <v>23.015384999999998</v>
      </c>
      <c r="M2008">
        <v>57.546486000000002</v>
      </c>
      <c r="N2008" s="1">
        <f>-100*(_xll.FDS($A$1,"P_PRICE_HIGH("&amp;A2008&amp;","&amp;A2008&amp;"-14D,,,,""PRICE"",""INTRA"")") - B2008)/(_xll.FDS($A$1,"P_PRICE_HIGH("&amp;A2008&amp;","&amp;A2008&amp;"-14D,,,,""PRICE"",""INTRA"")") - _xll.FDS($A$1,"P_PRICE_LOW("&amp;A2008&amp;","&amp;A2008&amp;"-14D,,,,""PRICE"",""INTRA"")"))</f>
        <v>-1456.8296995430255</v>
      </c>
      <c r="O2008">
        <v>-1064</v>
      </c>
      <c r="P2008">
        <v>1.2612455730759631</v>
      </c>
      <c r="Q2008">
        <v>1.165881593261717</v>
      </c>
      <c r="R2008">
        <v>9.2875370249757978</v>
      </c>
      <c r="S2008">
        <v>8.5513401003511653</v>
      </c>
      <c r="T2008">
        <v>16.78050249464577</v>
      </c>
      <c r="U2008">
        <v>15.314924867995609</v>
      </c>
      <c r="V2008">
        <v>3.4929730345047978</v>
      </c>
      <c r="W2008">
        <v>3.610336162635766</v>
      </c>
      <c r="X2008">
        <v>2.3733910997350991</v>
      </c>
      <c r="Y2008">
        <v>39.965672663958301</v>
      </c>
      <c r="Z2008">
        <v>-0.8273856448544642</v>
      </c>
      <c r="AA2008">
        <v>-4.2707825968873916</v>
      </c>
      <c r="AB2008">
        <v>6.5192302668276678</v>
      </c>
      <c r="AC2008">
        <v>11.07487129751012</v>
      </c>
      <c r="AD2008">
        <v>11.663834057316841</v>
      </c>
      <c r="AE2008">
        <v>69.542140537159554</v>
      </c>
    </row>
    <row r="2009" spans="1:31" x14ac:dyDescent="0.25">
      <c r="A2009" t="str">
        <v>10/29/15</v>
      </c>
      <c r="B2009">
        <v>22.95</v>
      </c>
      <c r="C2009">
        <v>23.35</v>
      </c>
      <c r="D2009" s="1">
        <v>22.95</v>
      </c>
      <c r="E2009">
        <v>23</v>
      </c>
      <c r="F2009">
        <v>23</v>
      </c>
      <c r="G2009">
        <v>1.5405635093107961</v>
      </c>
      <c r="H2009">
        <v>23.71</v>
      </c>
      <c r="I2009">
        <v>23.662500000000001</v>
      </c>
      <c r="J2009">
        <v>23.59</v>
      </c>
      <c r="K2009">
        <v>23.315000000000001</v>
      </c>
      <c r="L2009">
        <v>23.023077000000001</v>
      </c>
      <c r="M2009">
        <v>45.441433000000004</v>
      </c>
      <c r="N2009" s="1">
        <f>-100*(_xll.FDS($A$1,"P_PRICE_HIGH("&amp;A2009&amp;","&amp;A2009&amp;"-14D,,,,""PRICE"",""INTRA"")") - B2009)/(_xll.FDS($A$1,"P_PRICE_HIGH("&amp;A2009&amp;","&amp;A2009&amp;"-14D,,,,""PRICE"",""INTRA"")") - _xll.FDS($A$1,"P_PRICE_LOW("&amp;A2009&amp;","&amp;A2009&amp;"-14D,,,,""PRICE"",""INTRA"")"))</f>
        <v>-1914.1198988981885</v>
      </c>
      <c r="O2009">
        <v>-1091</v>
      </c>
      <c r="P2009">
        <v>1.255104991557799</v>
      </c>
      <c r="Q2009">
        <v>1.158673225286744</v>
      </c>
      <c r="R2009">
        <v>9.2783043157957739</v>
      </c>
      <c r="S2009">
        <v>8.5005153561800597</v>
      </c>
      <c r="T2009">
        <v>16.701979126354281</v>
      </c>
      <c r="U2009">
        <v>15.250574794801761</v>
      </c>
      <c r="V2009">
        <v>3.5091077189369622</v>
      </c>
      <c r="W2009">
        <v>3.6233986805691369</v>
      </c>
      <c r="X2009">
        <v>22.730273797710829</v>
      </c>
      <c r="Y2009">
        <v>39.968103057326971</v>
      </c>
      <c r="Z2009">
        <v>-0.82961590667873009</v>
      </c>
      <c r="AA2009">
        <v>-4.4920513826035329</v>
      </c>
      <c r="AB2009">
        <v>6.4552644485399604</v>
      </c>
      <c r="AC2009">
        <v>11.035237923019681</v>
      </c>
      <c r="AD2009">
        <v>11.626266351015699</v>
      </c>
      <c r="AE2009">
        <v>69.518502615391981</v>
      </c>
    </row>
    <row r="2010" spans="1:31" x14ac:dyDescent="0.25">
      <c r="A2010" t="str">
        <v>10/30/15</v>
      </c>
      <c r="B2010">
        <v>22.85</v>
      </c>
      <c r="C2010">
        <v>23.05</v>
      </c>
      <c r="D2010" s="1">
        <v>22.8</v>
      </c>
      <c r="E2010">
        <v>22.85</v>
      </c>
      <c r="F2010">
        <v>22.85</v>
      </c>
      <c r="G2010">
        <v>1.530889459059922</v>
      </c>
      <c r="H2010">
        <v>23.48</v>
      </c>
      <c r="I2010">
        <v>23.616667</v>
      </c>
      <c r="J2010">
        <v>23.57</v>
      </c>
      <c r="K2010">
        <v>23.377500000000001</v>
      </c>
      <c r="L2010">
        <v>23.036539999999999</v>
      </c>
      <c r="M2010">
        <v>44.190112999999997</v>
      </c>
      <c r="N2010" s="1">
        <f>-100*(_xll.FDS($A$1,"P_PRICE_HIGH("&amp;A2010&amp;","&amp;A2010&amp;"-14D,,,,""PRICE"",""INTRA"")") - B2010)/(_xll.FDS($A$1,"P_PRICE_HIGH("&amp;A2010&amp;","&amp;A2010&amp;"-14D,,,,""PRICE"",""INTRA"")") - _xll.FDS($A$1,"P_PRICE_LOW("&amp;A2010&amp;","&amp;A2010&amp;"-14D,,,,""PRICE"",""INTRA"")"))</f>
        <v>-2192.97428496458</v>
      </c>
      <c r="O2010">
        <v>-1110</v>
      </c>
      <c r="P2010">
        <v>1.243372174121433</v>
      </c>
      <c r="Q2010">
        <v>1.1451520348629389</v>
      </c>
      <c r="R2010">
        <v>9.2106541018067798</v>
      </c>
      <c r="S2010">
        <v>8.4208001829001748</v>
      </c>
      <c r="T2010">
        <v>16.596372415756239</v>
      </c>
      <c r="U2010">
        <v>15.128500026153469</v>
      </c>
      <c r="V2010">
        <v>3.5343411469989938</v>
      </c>
      <c r="W2010">
        <v>3.6515196540395518</v>
      </c>
      <c r="X2010">
        <v>17.165581191598591</v>
      </c>
      <c r="Y2010">
        <v>39.897468949028038</v>
      </c>
      <c r="Z2010">
        <v>-0.68362898496175184</v>
      </c>
      <c r="AA2010">
        <v>-4.355392864882706</v>
      </c>
      <c r="AB2010">
        <v>6.4536072896792183</v>
      </c>
      <c r="AC2010">
        <v>10.930703000629579</v>
      </c>
      <c r="AD2010">
        <v>11.53632438572722</v>
      </c>
      <c r="AE2010">
        <v>69.608857444300085</v>
      </c>
    </row>
    <row r="2011" spans="1:31" x14ac:dyDescent="0.25">
      <c r="A2011" t="str">
        <v>11/02/15</v>
      </c>
      <c r="B2011">
        <v>22.55</v>
      </c>
      <c r="C2011">
        <v>22.8</v>
      </c>
      <c r="D2011" s="1">
        <v>22.5</v>
      </c>
      <c r="E2011">
        <v>22.6</v>
      </c>
      <c r="F2011">
        <v>22.6</v>
      </c>
      <c r="G2011">
        <v>1.4071986009805999</v>
      </c>
      <c r="H2011">
        <v>23.21</v>
      </c>
      <c r="I2011">
        <v>23.5625</v>
      </c>
      <c r="J2011">
        <v>23.526667</v>
      </c>
      <c r="K2011">
        <v>23.39</v>
      </c>
      <c r="L2011">
        <v>23.038461999999999</v>
      </c>
      <c r="M2011">
        <v>40.579903000000002</v>
      </c>
      <c r="N2011" s="1">
        <f>-100*(_xll.FDS($A$1,"P_PRICE_HIGH("&amp;A2011&amp;","&amp;A2011&amp;"-14D,,,,""PRICE"",""INTRA"")") - B2011)/(_xll.FDS($A$1,"P_PRICE_HIGH("&amp;A2011&amp;","&amp;A2011&amp;"-14D,,,,""PRICE"",""INTRA"")") - _xll.FDS($A$1,"P_PRICE_LOW("&amp;A2011&amp;","&amp;A2011&amp;"-14D,,,,""PRICE"",""INTRA"")"))</f>
        <v>-2145.0588030396079</v>
      </c>
      <c r="O2011">
        <v>-1149</v>
      </c>
      <c r="P2011">
        <v>1.230761465606518</v>
      </c>
      <c r="Q2011">
        <v>1.1322862581400679</v>
      </c>
      <c r="R2011">
        <v>9.1537989743512824</v>
      </c>
      <c r="S2011">
        <v>8.4026951642409831</v>
      </c>
      <c r="T2011">
        <v>16.532220142454069</v>
      </c>
      <c r="U2011">
        <v>15.02724369032603</v>
      </c>
      <c r="V2011">
        <v>3.561718136309064</v>
      </c>
      <c r="W2011">
        <v>3.6986578474874601</v>
      </c>
      <c r="X2011">
        <v>6.7104897424227774</v>
      </c>
      <c r="Y2011">
        <v>40.015834633124108</v>
      </c>
      <c r="Z2011">
        <v>-1.01506919374422</v>
      </c>
      <c r="AA2011">
        <v>-4.2601586802418314</v>
      </c>
      <c r="AB2011">
        <v>6.2478872609290974</v>
      </c>
      <c r="AC2011">
        <v>10.82340658935585</v>
      </c>
      <c r="AD2011">
        <v>11.43001169746764</v>
      </c>
      <c r="AE2011">
        <v>69.504702606617528</v>
      </c>
    </row>
    <row r="2012" spans="1:31" x14ac:dyDescent="0.25">
      <c r="A2012" t="str">
        <v>11/03/15</v>
      </c>
      <c r="B2012">
        <v>22.8</v>
      </c>
      <c r="C2012">
        <v>22.9</v>
      </c>
      <c r="D2012" s="1">
        <v>22.7</v>
      </c>
      <c r="E2012">
        <v>22.8</v>
      </c>
      <c r="F2012">
        <v>22.8</v>
      </c>
      <c r="G2012">
        <v>1.385159607137681</v>
      </c>
      <c r="H2012">
        <v>22.98</v>
      </c>
      <c r="I2012">
        <v>23.487500000000001</v>
      </c>
      <c r="J2012">
        <v>23.476666999999999</v>
      </c>
      <c r="K2012">
        <v>23.397500000000001</v>
      </c>
      <c r="L2012">
        <v>23.065384000000002</v>
      </c>
      <c r="M2012">
        <v>44.638874000000001</v>
      </c>
      <c r="N2012" s="1">
        <f>-100*(_xll.FDS($A$1,"P_PRICE_HIGH("&amp;A2012&amp;","&amp;A2012&amp;"-14D,,,,""PRICE"",""INTRA"")") - B2012)/(_xll.FDS($A$1,"P_PRICE_HIGH("&amp;A2012&amp;","&amp;A2012&amp;"-14D,,,,""PRICE"",""INTRA"")") - _xll.FDS($A$1,"P_PRICE_LOW("&amp;A2012&amp;","&amp;A2012&amp;"-14D,,,,""PRICE"",""INTRA"")"))</f>
        <v>-2145.0358868121689</v>
      </c>
      <c r="O2012">
        <v>-1116</v>
      </c>
      <c r="P2012">
        <v>1.2392544989254071</v>
      </c>
      <c r="Q2012">
        <v>1.142284774753338</v>
      </c>
      <c r="R2012">
        <v>9.2400168219769014</v>
      </c>
      <c r="S2012">
        <v>8.4952172916557966</v>
      </c>
      <c r="T2012">
        <v>16.664398688379261</v>
      </c>
      <c r="U2012">
        <v>15.189563191011541</v>
      </c>
      <c r="V2012">
        <v>3.5359912481855962</v>
      </c>
      <c r="W2012">
        <v>3.6675143397722172</v>
      </c>
      <c r="X2012">
        <v>65.926895928179263</v>
      </c>
      <c r="Y2012">
        <v>40.033549265319991</v>
      </c>
      <c r="Z2012">
        <v>-1.0709313417682931</v>
      </c>
      <c r="AA2012">
        <v>-4.5309728713697961</v>
      </c>
      <c r="AB2012">
        <v>6.2319213978928234</v>
      </c>
      <c r="AC2012">
        <v>10.920075550120201</v>
      </c>
      <c r="AD2012">
        <v>11.515195406555589</v>
      </c>
      <c r="AE2012">
        <v>69.41468465059603</v>
      </c>
    </row>
    <row r="2013" spans="1:31" x14ac:dyDescent="0.25">
      <c r="A2013" t="str">
        <v>11/04/15</v>
      </c>
      <c r="B2013">
        <v>23.25</v>
      </c>
      <c r="C2013">
        <v>23.55</v>
      </c>
      <c r="D2013" s="1">
        <v>22.9</v>
      </c>
      <c r="E2013">
        <v>23.25</v>
      </c>
      <c r="F2013">
        <v>23.25</v>
      </c>
      <c r="G2013">
        <v>1.448148643920327</v>
      </c>
      <c r="H2013">
        <v>22.88</v>
      </c>
      <c r="I2013">
        <v>23.4375</v>
      </c>
      <c r="J2013">
        <v>23.466667000000001</v>
      </c>
      <c r="K2013">
        <v>23.43</v>
      </c>
      <c r="L2013">
        <v>23.117308000000001</v>
      </c>
      <c r="M2013">
        <v>51.112366000000002</v>
      </c>
      <c r="N2013" s="1">
        <f>-100*(_xll.FDS($A$1,"P_PRICE_HIGH("&amp;A2013&amp;","&amp;A2013&amp;"-14D,,,,""PRICE"",""INTRA"")") - B2013)/(_xll.FDS($A$1,"P_PRICE_HIGH("&amp;A2013&amp;","&amp;A2013&amp;"-14D,,,,""PRICE"",""INTRA"")") - _xll.FDS($A$1,"P_PRICE_LOW("&amp;A2013&amp;","&amp;A2013&amp;"-14D,,,,""PRICE"",""INTRA"")"))</f>
        <v>-2144.9946376027788</v>
      </c>
      <c r="O2013">
        <v>-1071</v>
      </c>
      <c r="P2013">
        <v>1.260078359611716</v>
      </c>
      <c r="Q2013">
        <v>1.1659869630468001</v>
      </c>
      <c r="R2013">
        <v>9.4029252597115711</v>
      </c>
      <c r="S2013">
        <v>8.6744032731602463</v>
      </c>
      <c r="T2013">
        <v>16.90448760312222</v>
      </c>
      <c r="U2013">
        <v>15.43929150793736</v>
      </c>
      <c r="V2013">
        <v>3.4773054467500848</v>
      </c>
      <c r="W2013">
        <v>3.5934575867585332</v>
      </c>
      <c r="X2013">
        <v>97.803776361645461</v>
      </c>
      <c r="Y2013">
        <v>40.090524442890171</v>
      </c>
      <c r="Z2013">
        <v>-1.069684278282115</v>
      </c>
      <c r="AA2013">
        <v>-4.1698929847497883</v>
      </c>
      <c r="AB2013">
        <v>6.1455011138176641</v>
      </c>
      <c r="AC2013">
        <v>11.160795342198011</v>
      </c>
      <c r="AD2013">
        <v>11.72331559131506</v>
      </c>
      <c r="AE2013">
        <v>69.449402709271226</v>
      </c>
    </row>
    <row r="2014" spans="1:31" x14ac:dyDescent="0.25">
      <c r="A2014" t="str">
        <v>11/05/15</v>
      </c>
      <c r="B2014">
        <v>23.2</v>
      </c>
      <c r="C2014">
        <v>23.4</v>
      </c>
      <c r="D2014" s="1">
        <v>23.15</v>
      </c>
      <c r="E2014">
        <v>23.25</v>
      </c>
      <c r="F2014">
        <v>23.25</v>
      </c>
      <c r="G2014">
        <v>1.276922175815731</v>
      </c>
      <c r="H2014">
        <v>22.93</v>
      </c>
      <c r="I2014">
        <v>23.383333</v>
      </c>
      <c r="J2014">
        <v>23.466667000000001</v>
      </c>
      <c r="K2014">
        <v>23.425000000000001</v>
      </c>
      <c r="L2014">
        <v>23.163461999999999</v>
      </c>
      <c r="M2014">
        <v>50.407077999999998</v>
      </c>
      <c r="N2014" s="1">
        <f>-100*(_xll.FDS($A$1,"P_PRICE_HIGH("&amp;A2014&amp;","&amp;A2014&amp;"-14D,,,,""PRICE"",""INTRA"")") - B2014)/(_xll.FDS($A$1,"P_PRICE_HIGH("&amp;A2014&amp;","&amp;A2014&amp;"-14D,,,,""PRICE"",""INTRA"")") - _xll.FDS($A$1,"P_PRICE_LOW("&amp;A2014&amp;","&amp;A2014&amp;"-14D,,,,""PRICE"",""INTRA"")"))</f>
        <v>-2144.9992208482663</v>
      </c>
      <c r="O2014">
        <v>-1095</v>
      </c>
      <c r="P2014">
        <v>1.262038207540737</v>
      </c>
      <c r="Q2014">
        <v>1.1683702027256739</v>
      </c>
      <c r="R2014">
        <v>9.377987100535389</v>
      </c>
      <c r="S2014">
        <v>8.6468301218047561</v>
      </c>
      <c r="T2014">
        <v>16.930280394739981</v>
      </c>
      <c r="U2014">
        <v>15.438998566626919</v>
      </c>
      <c r="V2014">
        <v>3.4685427455247839</v>
      </c>
      <c r="W2014">
        <v>3.584110648038326</v>
      </c>
      <c r="X2014">
        <v>41.906425669756473</v>
      </c>
      <c r="Y2014">
        <v>40.062032105753737</v>
      </c>
      <c r="Z2014">
        <v>-1.117169107369514</v>
      </c>
      <c r="AA2014">
        <v>-4.137974604873361</v>
      </c>
      <c r="AB2014">
        <v>6.1654366488701946</v>
      </c>
      <c r="AC2014">
        <v>11.18191116689238</v>
      </c>
      <c r="AD2014">
        <v>11.745526529525449</v>
      </c>
      <c r="AE2014">
        <v>69.645044138620023</v>
      </c>
    </row>
    <row r="2015" spans="1:31" x14ac:dyDescent="0.25">
      <c r="A2015" t="str">
        <v>11/06/15</v>
      </c>
      <c r="B2015">
        <v>23.05</v>
      </c>
      <c r="C2015">
        <v>23.15</v>
      </c>
      <c r="D2015" s="1">
        <v>22.95</v>
      </c>
      <c r="E2015">
        <v>23.1</v>
      </c>
      <c r="F2015">
        <v>23.1</v>
      </c>
      <c r="G2015">
        <v>1.2769942030805681</v>
      </c>
      <c r="H2015">
        <v>22.97</v>
      </c>
      <c r="I2015">
        <v>23.324999999999999</v>
      </c>
      <c r="J2015">
        <v>23.423334000000001</v>
      </c>
      <c r="K2015">
        <v>23.42</v>
      </c>
      <c r="L2015">
        <v>23.23077</v>
      </c>
      <c r="M2015">
        <v>48.255800000000001</v>
      </c>
      <c r="N2015" s="1">
        <f>-100*(_xll.FDS($A$1,"P_PRICE_HIGH("&amp;A2015&amp;","&amp;A2015&amp;"-14D,,,,""PRICE"",""INTRA"")") - B2015)/(_xll.FDS($A$1,"P_PRICE_HIGH("&amp;A2015&amp;","&amp;A2015&amp;"-14D,,,,""PRICE"",""INTRA"")") - _xll.FDS($A$1,"P_PRICE_LOW("&amp;A2015&amp;","&amp;A2015&amp;"-14D,,,,""PRICE"",""INTRA"")"))</f>
        <v>-2145.0129705847298</v>
      </c>
      <c r="O2015">
        <v>-1123</v>
      </c>
      <c r="P2015">
        <v>1.2518074109918631</v>
      </c>
      <c r="Q2015">
        <v>1.157209418288021</v>
      </c>
      <c r="R2015">
        <v>9.3289117117046843</v>
      </c>
      <c r="S2015">
        <v>8.5986269769733568</v>
      </c>
      <c r="T2015">
        <v>16.882979622068891</v>
      </c>
      <c r="U2015">
        <v>15.378369356180819</v>
      </c>
      <c r="V2015">
        <v>3.4974130698807171</v>
      </c>
      <c r="W2015">
        <v>3.6167154684532088</v>
      </c>
      <c r="X2015">
        <v>11.77970903120571</v>
      </c>
      <c r="Y2015">
        <v>40.085326546553517</v>
      </c>
      <c r="Z2015">
        <v>-1.169492854028894</v>
      </c>
      <c r="AA2015">
        <v>-3.4681088294502218</v>
      </c>
      <c r="AB2015">
        <v>6.167913390546115</v>
      </c>
      <c r="AC2015">
        <v>11.08738262038054</v>
      </c>
      <c r="AD2015">
        <v>11.66320268081031</v>
      </c>
      <c r="AE2015">
        <v>69.845096223313945</v>
      </c>
    </row>
    <row r="2016" spans="1:31" x14ac:dyDescent="0.25">
      <c r="A2016" t="str">
        <v>11/09/15</v>
      </c>
      <c r="B2016">
        <v>22.85</v>
      </c>
      <c r="C2016">
        <v>23.2</v>
      </c>
      <c r="D2016" s="1">
        <v>22.85</v>
      </c>
      <c r="E2016">
        <v>22.9</v>
      </c>
      <c r="F2016">
        <v>22.9</v>
      </c>
      <c r="G2016">
        <v>1.289436878891252</v>
      </c>
      <c r="H2016">
        <v>23.03</v>
      </c>
      <c r="I2016">
        <v>23.258333</v>
      </c>
      <c r="J2016">
        <v>23.356667000000002</v>
      </c>
      <c r="K2016">
        <v>23.4025</v>
      </c>
      <c r="L2016">
        <v>23.278846999999999</v>
      </c>
      <c r="M2016">
        <v>45.469369999999998</v>
      </c>
      <c r="N2016" s="1">
        <f>-100*(_xll.FDS($A$1,"P_PRICE_HIGH("&amp;A2016&amp;","&amp;A2016&amp;"-14D,,,,""PRICE"",""INTRA"")") - B2016)/(_xll.FDS($A$1,"P_PRICE_HIGH("&amp;A2016&amp;","&amp;A2016&amp;"-14D,,,,""PRICE"",""INTRA"")") - _xll.FDS($A$1,"P_PRICE_LOW("&amp;A2016&amp;","&amp;A2016&amp;"-14D,,,,""PRICE"",""INTRA"")"))</f>
        <v>-2145.0313035666809</v>
      </c>
      <c r="O2016">
        <v>-1144</v>
      </c>
      <c r="P2016">
        <v>1.2446956213960489</v>
      </c>
      <c r="Q2016">
        <v>1.1503351539506219</v>
      </c>
      <c r="R2016">
        <v>9.2376852859259557</v>
      </c>
      <c r="S2016">
        <v>8.5379611682149665</v>
      </c>
      <c r="T2016">
        <v>16.747405624552851</v>
      </c>
      <c r="U2016">
        <v>15.217539594474911</v>
      </c>
      <c r="V2016">
        <v>3.511962893528906</v>
      </c>
      <c r="W2016">
        <v>3.6390004008699699</v>
      </c>
      <c r="X2016">
        <v>29.359007196549641</v>
      </c>
      <c r="Y2016">
        <v>40.097456089558001</v>
      </c>
      <c r="Z2016">
        <v>-1.0051319483921859</v>
      </c>
      <c r="AA2016">
        <v>-2.905308867807963</v>
      </c>
      <c r="AB2016">
        <v>6.1089451775670076</v>
      </c>
      <c r="AC2016">
        <v>11.02264300535079</v>
      </c>
      <c r="AD2016">
        <v>11.60508480009935</v>
      </c>
      <c r="AE2016">
        <v>70.010774830113888</v>
      </c>
    </row>
    <row r="2017" spans="1:31" x14ac:dyDescent="0.25">
      <c r="A2017" t="str">
        <v>11/10/15</v>
      </c>
      <c r="B2017">
        <v>22.6</v>
      </c>
      <c r="C2017">
        <v>22.75</v>
      </c>
      <c r="D2017" s="1">
        <v>22.45</v>
      </c>
      <c r="E2017">
        <v>22.6</v>
      </c>
      <c r="F2017">
        <v>22.6</v>
      </c>
      <c r="G2017">
        <v>1.2529187535199711</v>
      </c>
      <c r="H2017">
        <v>22.99</v>
      </c>
      <c r="I2017">
        <v>23.141666000000001</v>
      </c>
      <c r="J2017">
        <v>23.273333000000001</v>
      </c>
      <c r="K2017">
        <v>23.355</v>
      </c>
      <c r="L2017">
        <v>23.290384</v>
      </c>
      <c r="M2017">
        <v>42.189914999999999</v>
      </c>
      <c r="N2017" s="1">
        <f>-100*(_xll.FDS($A$1,"P_PRICE_HIGH("&amp;A2017&amp;","&amp;A2017&amp;"-14D,,,,""PRICE"",""INTRA"")") - B2017)/(_xll.FDS($A$1,"P_PRICE_HIGH("&amp;A2017&amp;","&amp;A2017&amp;"-14D,,,,""PRICE"",""INTRA"")") - _xll.FDS($A$1,"P_PRICE_LOW("&amp;A2017&amp;","&amp;A2017&amp;"-14D,,,,""PRICE"",""INTRA"")"))</f>
        <v>-2145.0542197941199</v>
      </c>
      <c r="O2017">
        <v>-1193</v>
      </c>
      <c r="P2017">
        <v>1.2308208281802611</v>
      </c>
      <c r="Q2017">
        <v>1.135272886357126</v>
      </c>
      <c r="R2017">
        <v>9.1090165785486761</v>
      </c>
      <c r="S2017">
        <v>8.3782298436253448</v>
      </c>
      <c r="T2017">
        <v>16.598032319216308</v>
      </c>
      <c r="U2017">
        <v>15.048995262279689</v>
      </c>
      <c r="V2017">
        <v>3.551190156833826</v>
      </c>
      <c r="W2017">
        <v>3.6863596739190569</v>
      </c>
      <c r="X2017">
        <v>1.050148496220016</v>
      </c>
      <c r="Y2017">
        <v>40.127093221976928</v>
      </c>
      <c r="Z2017">
        <v>-1.0789174245913029</v>
      </c>
      <c r="AA2017">
        <v>-2.9144432360336712</v>
      </c>
      <c r="AB2017">
        <v>6.0515827108152438</v>
      </c>
      <c r="AC2017">
        <v>10.88895443119879</v>
      </c>
      <c r="AD2017">
        <v>11.481001238191309</v>
      </c>
      <c r="AE2017">
        <v>70.162985991441488</v>
      </c>
    </row>
    <row r="2018" spans="1:31" x14ac:dyDescent="0.25">
      <c r="A2018" t="str">
        <v>11/11/15</v>
      </c>
      <c r="B2018">
        <v>22.55</v>
      </c>
      <c r="C2018">
        <v>22.65</v>
      </c>
      <c r="D2018" s="1">
        <v>22.45</v>
      </c>
      <c r="E2018">
        <v>22.55</v>
      </c>
      <c r="F2018">
        <v>22.55</v>
      </c>
      <c r="G2018">
        <v>1.248794340697073</v>
      </c>
      <c r="H2018">
        <v>22.85</v>
      </c>
      <c r="I2018">
        <v>23.029167000000001</v>
      </c>
      <c r="J2018">
        <v>23.193332999999999</v>
      </c>
      <c r="K2018">
        <v>23.3125</v>
      </c>
      <c r="L2018">
        <v>23.286539999999999</v>
      </c>
      <c r="M2018">
        <v>41.544539999999998</v>
      </c>
      <c r="N2018" s="1">
        <f>-100*(_xll.FDS($A$1,"P_PRICE_HIGH("&amp;A2018&amp;","&amp;A2018&amp;"-14D,,,,""PRICE"",""INTRA"")") - B2018)/(_xll.FDS($A$1,"P_PRICE_HIGH("&amp;A2018&amp;","&amp;A2018&amp;"-14D,,,,""PRICE"",""INTRA"")") - _xll.FDS($A$1,"P_PRICE_LOW("&amp;A2018&amp;","&amp;A2018&amp;"-14D,,,,""PRICE"",""INTRA"")"))</f>
        <v>-2128.8620215969368</v>
      </c>
      <c r="O2018">
        <v>-1196</v>
      </c>
      <c r="P2018">
        <v>1.227210932658729</v>
      </c>
      <c r="Q2018">
        <v>1.1314108925356019</v>
      </c>
      <c r="R2018">
        <v>9.1162451289332331</v>
      </c>
      <c r="S2018">
        <v>8.374769039274522</v>
      </c>
      <c r="T2018">
        <v>16.621356141841151</v>
      </c>
      <c r="U2018">
        <v>15.09503818904134</v>
      </c>
      <c r="V2018">
        <v>3.5637784602380411</v>
      </c>
      <c r="W2018">
        <v>3.6950658783601869</v>
      </c>
      <c r="X2018">
        <v>11.6709290931034</v>
      </c>
      <c r="Y2018">
        <v>40.186470083090647</v>
      </c>
      <c r="Z2018">
        <v>-1.302406644143222</v>
      </c>
      <c r="AA2018">
        <v>-3.4936371791421408</v>
      </c>
      <c r="AB2018">
        <v>6.6346038168364387</v>
      </c>
      <c r="AC2018">
        <v>10.87947153700155</v>
      </c>
      <c r="AD2018">
        <v>11.51986334486644</v>
      </c>
      <c r="AE2018">
        <v>70.208898861095975</v>
      </c>
    </row>
    <row r="2019" spans="1:31" x14ac:dyDescent="0.25">
      <c r="A2019" t="str">
        <v>11/12/15</v>
      </c>
      <c r="B2019">
        <v>23.15</v>
      </c>
      <c r="C2019">
        <v>23.2</v>
      </c>
      <c r="D2019" s="1">
        <v>22.6</v>
      </c>
      <c r="E2019">
        <v>23.15</v>
      </c>
      <c r="F2019">
        <v>23.15</v>
      </c>
      <c r="G2019">
        <v>1.385477025029324</v>
      </c>
      <c r="H2019">
        <v>22.84</v>
      </c>
      <c r="I2019">
        <v>22.962499999999999</v>
      </c>
      <c r="J2019">
        <v>23.16</v>
      </c>
      <c r="K2019">
        <v>23.31</v>
      </c>
      <c r="L2019">
        <v>23.307691999999999</v>
      </c>
      <c r="M2019">
        <v>51.192867</v>
      </c>
      <c r="N2019" s="1">
        <f>-100*(_xll.FDS($A$1,"P_PRICE_HIGH("&amp;A2019&amp;","&amp;A2019&amp;"-14D,,,,""PRICE"",""INTRA"")") - B2019)/(_xll.FDS($A$1,"P_PRICE_HIGH("&amp;A2019&amp;","&amp;A2019&amp;"-14D,,,,""PRICE"",""INTRA"")") - _xll.FDS($A$1,"P_PRICE_LOW("&amp;A2019&amp;","&amp;A2019&amp;"-14D,,,,""PRICE"",""INTRA"")"))</f>
        <v>-2128.8074379338273</v>
      </c>
      <c r="O2019">
        <v>-1152</v>
      </c>
      <c r="P2019">
        <v>1.2547159283746041</v>
      </c>
      <c r="Q2019">
        <v>1.1633316795048581</v>
      </c>
      <c r="R2019">
        <v>9.3167956187412582</v>
      </c>
      <c r="S2019">
        <v>8.5862294632693565</v>
      </c>
      <c r="T2019">
        <v>16.904406085048439</v>
      </c>
      <c r="U2019">
        <v>15.377473159881539</v>
      </c>
      <c r="V2019">
        <v>3.4798070527146479</v>
      </c>
      <c r="W2019">
        <v>3.5965012332565118</v>
      </c>
      <c r="X2019">
        <v>97.598537585415841</v>
      </c>
      <c r="Y2019">
        <v>40.166162900307768</v>
      </c>
      <c r="Z2019">
        <v>-1.5894785408336281</v>
      </c>
      <c r="AA2019">
        <v>-4.385510813994709</v>
      </c>
      <c r="AB2019">
        <v>6.5963742133354542</v>
      </c>
      <c r="AC2019">
        <v>11.171938245129279</v>
      </c>
      <c r="AD2019">
        <v>11.785669597187781</v>
      </c>
      <c r="AE2019">
        <v>69.973131432496331</v>
      </c>
    </row>
    <row r="2020" spans="1:31" x14ac:dyDescent="0.25">
      <c r="A2020" t="str">
        <v>11/13/15</v>
      </c>
      <c r="B2020">
        <v>22.6</v>
      </c>
      <c r="C2020">
        <v>22.8</v>
      </c>
      <c r="D2020" s="1">
        <v>22.45</v>
      </c>
      <c r="E2020">
        <v>22.6</v>
      </c>
      <c r="F2020">
        <v>22.6</v>
      </c>
      <c r="G2020">
        <v>1.38752565294187</v>
      </c>
      <c r="H2020">
        <v>22.75</v>
      </c>
      <c r="I2020">
        <v>22.866667</v>
      </c>
      <c r="J2020">
        <v>23.066668</v>
      </c>
      <c r="K2020">
        <v>23.254999999999999</v>
      </c>
      <c r="L2020">
        <v>23.28077</v>
      </c>
      <c r="M2020">
        <v>44.02028</v>
      </c>
      <c r="N2020" s="1">
        <f>-100*(_xll.FDS($A$1,"P_PRICE_HIGH("&amp;A2020&amp;","&amp;A2020&amp;"-14D,,,,""PRICE"",""INTRA"")") - B2020)/(_xll.FDS($A$1,"P_PRICE_HIGH("&amp;A2020&amp;","&amp;A2020&amp;"-14D,,,,""PRICE"",""INTRA"")") - _xll.FDS($A$1,"P_PRICE_LOW("&amp;A2020&amp;","&amp;A2020&amp;"-14D,,,,""PRICE"",""INTRA"")"))</f>
        <v>-2117.7028470072933</v>
      </c>
      <c r="O2020">
        <v>-1198</v>
      </c>
      <c r="P2020">
        <v>1.2301767292327319</v>
      </c>
      <c r="Q2020">
        <v>1.1370622549825551</v>
      </c>
      <c r="R2020">
        <v>9.1491841311875781</v>
      </c>
      <c r="S2020">
        <v>8.4050848129767246</v>
      </c>
      <c r="T2020">
        <v>16.492094661629181</v>
      </c>
      <c r="U2020">
        <v>14.94612999859465</v>
      </c>
      <c r="V2020">
        <v>3.5502647793172861</v>
      </c>
      <c r="W2020">
        <v>3.680676916105857</v>
      </c>
      <c r="X2020">
        <v>8.1909390208528947</v>
      </c>
      <c r="Y2020">
        <v>40.231959133772087</v>
      </c>
      <c r="Z2020">
        <v>-1.3289229671152409</v>
      </c>
      <c r="AA2020">
        <v>-4.0173408602412666</v>
      </c>
      <c r="AB2020">
        <v>6.4432033502524977</v>
      </c>
      <c r="AC2020">
        <v>10.9341432641622</v>
      </c>
      <c r="AD2020">
        <v>11.557215792974519</v>
      </c>
      <c r="AE2020">
        <v>74.054309385649205</v>
      </c>
    </row>
    <row r="2021" spans="1:31" x14ac:dyDescent="0.25">
      <c r="A2021" t="str">
        <v>11/16/15</v>
      </c>
      <c r="B2021">
        <v>22.2</v>
      </c>
      <c r="C2021">
        <v>22.3</v>
      </c>
      <c r="D2021" s="1">
        <v>22.1</v>
      </c>
      <c r="E2021">
        <v>22.2</v>
      </c>
      <c r="F2021">
        <v>22.2</v>
      </c>
      <c r="G2021">
        <v>1.412904340223899</v>
      </c>
      <c r="H2021">
        <v>22.62</v>
      </c>
      <c r="I2021">
        <v>22.804167</v>
      </c>
      <c r="J2021">
        <v>22.953333000000001</v>
      </c>
      <c r="K2021">
        <v>23.172499999999999</v>
      </c>
      <c r="L2021">
        <v>23.244230000000002</v>
      </c>
      <c r="M2021">
        <v>39.667349999999999</v>
      </c>
      <c r="N2021" s="1">
        <f>-100*(_xll.FDS($A$1,"P_PRICE_HIGH("&amp;A2021&amp;","&amp;A2021&amp;"-14D,,,,""PRICE"",""INTRA"")") - B2021)/(_xll.FDS($A$1,"P_PRICE_HIGH("&amp;A2021&amp;","&amp;A2021&amp;"-14D,,,,""PRICE"",""INTRA"")") - _xll.FDS($A$1,"P_PRICE_LOW("&amp;A2021&amp;","&amp;A2021&amp;"-14D,,,,""PRICE"",""INTRA"")"))</f>
        <v>-1685.2174101561643</v>
      </c>
      <c r="O2021">
        <v>-1240</v>
      </c>
      <c r="P2021">
        <v>1.2091202071620071</v>
      </c>
      <c r="Q2021">
        <v>1.1154412044821129</v>
      </c>
      <c r="R2021">
        <v>9.0114470097199835</v>
      </c>
      <c r="S2021">
        <v>8.2545081434862553</v>
      </c>
      <c r="T2021">
        <v>16.316759954350118</v>
      </c>
      <c r="U2021">
        <v>14.745304074338</v>
      </c>
      <c r="V2021">
        <v>3.6078748597712189</v>
      </c>
      <c r="W2021">
        <v>3.7518566849165329</v>
      </c>
      <c r="X2021">
        <v>5.7812980690721227</v>
      </c>
      <c r="Y2021">
        <v>40.256073985347392</v>
      </c>
      <c r="Z2021">
        <v>-1.096629457242017</v>
      </c>
      <c r="AA2021">
        <v>-3.474124952564194</v>
      </c>
      <c r="AB2021">
        <v>6.458437046131273</v>
      </c>
      <c r="AC2021">
        <v>10.73296459480189</v>
      </c>
      <c r="AD2021">
        <v>11.37648632886706</v>
      </c>
      <c r="AE2021">
        <v>74.267500379991546</v>
      </c>
    </row>
    <row r="2022" spans="1:31" x14ac:dyDescent="0.25">
      <c r="A2022" t="str">
        <v>11/17/15</v>
      </c>
      <c r="B2022">
        <v>22.5</v>
      </c>
      <c r="C2022">
        <v>22.7</v>
      </c>
      <c r="D2022" s="1">
        <v>22.45</v>
      </c>
      <c r="E2022">
        <v>22.5</v>
      </c>
      <c r="F2022">
        <v>22.5</v>
      </c>
      <c r="G2022">
        <v>1.4618598175027959</v>
      </c>
      <c r="H2022">
        <v>22.6</v>
      </c>
      <c r="I2022">
        <v>22.774999999999999</v>
      </c>
      <c r="J2022">
        <v>22.856667000000002</v>
      </c>
      <c r="K2022">
        <v>23.105</v>
      </c>
      <c r="L2022">
        <v>23.217307999999999</v>
      </c>
      <c r="M2022">
        <v>44.129626999999999</v>
      </c>
      <c r="N2022" s="1">
        <f>-100*(_xll.FDS($A$1,"P_PRICE_HIGH("&amp;A2022&amp;","&amp;A2022&amp;"-14D,,,,""PRICE"",""INTRA"")") - B2022)/(_xll.FDS($A$1,"P_PRICE_HIGH("&amp;A2022&amp;","&amp;A2022&amp;"-14D,,,,""PRICE"",""INTRA"")") - _xll.FDS($A$1,"P_PRICE_LOW("&amp;A2022&amp;","&amp;A2022&amp;"-14D,,,,""PRICE"",""INTRA"")"))</f>
        <v>-1685.195730566053</v>
      </c>
      <c r="O2022">
        <v>-1193</v>
      </c>
      <c r="P2022">
        <v>1.2206821179410521</v>
      </c>
      <c r="Q2022">
        <v>1.128290841575079</v>
      </c>
      <c r="R2022">
        <v>9.1210096577282762</v>
      </c>
      <c r="S2022">
        <v>8.3704152471574176</v>
      </c>
      <c r="T2022">
        <v>16.487590465758998</v>
      </c>
      <c r="U2022">
        <v>14.931515317615091</v>
      </c>
      <c r="V2022">
        <v>3.5713209633051619</v>
      </c>
      <c r="W2022">
        <v>3.7061343072382331</v>
      </c>
      <c r="X2022">
        <v>96.658048114721367</v>
      </c>
      <c r="Y2022">
        <v>40.253394064972397</v>
      </c>
      <c r="Z2022">
        <v>-1.1051514363367509</v>
      </c>
      <c r="AA2022">
        <v>-3.580302459126274</v>
      </c>
      <c r="AB2022">
        <v>6.3840970208629706</v>
      </c>
      <c r="AC2022">
        <v>10.864486721692581</v>
      </c>
      <c r="AD2022">
        <v>11.493369705152521</v>
      </c>
      <c r="AE2022">
        <v>74.22137807593397</v>
      </c>
    </row>
    <row r="2023" spans="1:31" x14ac:dyDescent="0.25">
      <c r="A2023" t="str">
        <v>11/18/15</v>
      </c>
      <c r="B2023">
        <v>22.4</v>
      </c>
      <c r="C2023">
        <v>22.6</v>
      </c>
      <c r="D2023" s="1">
        <v>22.3</v>
      </c>
      <c r="E2023">
        <v>22.35</v>
      </c>
      <c r="F2023">
        <v>22.35</v>
      </c>
      <c r="G2023">
        <v>1.4619879332375429</v>
      </c>
      <c r="H2023">
        <v>22.57</v>
      </c>
      <c r="I2023">
        <v>22.762499999999999</v>
      </c>
      <c r="J2023">
        <v>22.766666000000001</v>
      </c>
      <c r="K2023">
        <v>23.037500000000001</v>
      </c>
      <c r="L2023">
        <v>23.173076999999999</v>
      </c>
      <c r="M2023">
        <v>42.988280000000003</v>
      </c>
      <c r="N2023" s="1">
        <f>-100*(_xll.FDS($A$1,"P_PRICE_HIGH("&amp;A2023&amp;","&amp;A2023&amp;"-14D,,,,""PRICE"",""INTRA"")") - B2023)/(_xll.FDS($A$1,"P_PRICE_HIGH("&amp;A2023&amp;","&amp;A2023&amp;"-14D,,,,""PRICE"",""INTRA"")") - _xll.FDS($A$1,"P_PRICE_LOW("&amp;A2023&amp;","&amp;A2023&amp;"-14D,,,,""PRICE"",""INTRA"")"))</f>
        <v>-1685.2029570960901</v>
      </c>
      <c r="O2023">
        <v>-1212</v>
      </c>
      <c r="P2023">
        <v>1.2171914036786491</v>
      </c>
      <c r="Q2023">
        <v>1.1248918405574271</v>
      </c>
      <c r="R2023">
        <v>9.0707408011064707</v>
      </c>
      <c r="S2023">
        <v>8.3332897323995763</v>
      </c>
      <c r="T2023">
        <v>16.434459811704698</v>
      </c>
      <c r="U2023">
        <v>14.86558902282918</v>
      </c>
      <c r="V2023">
        <v>3.5812630985926579</v>
      </c>
      <c r="W2023">
        <v>3.7171146128516082</v>
      </c>
      <c r="X2023">
        <v>24.743493145576071</v>
      </c>
      <c r="Y2023">
        <v>40.25521288333772</v>
      </c>
      <c r="Z2023">
        <v>-1.263254269951801</v>
      </c>
      <c r="AA2023">
        <v>-3.4348312376817529</v>
      </c>
      <c r="AB2023">
        <v>6.2564624269501588</v>
      </c>
      <c r="AC2023">
        <v>10.8327291799127</v>
      </c>
      <c r="AD2023">
        <v>11.454406614934021</v>
      </c>
      <c r="AE2023">
        <v>74.304296653511258</v>
      </c>
    </row>
    <row r="2024" spans="1:31" x14ac:dyDescent="0.25">
      <c r="A2024" t="str">
        <v>11/19/15</v>
      </c>
      <c r="B2024">
        <v>22.7</v>
      </c>
      <c r="C2024">
        <v>22.75</v>
      </c>
      <c r="D2024" s="1">
        <v>22.6</v>
      </c>
      <c r="E2024">
        <v>22.7</v>
      </c>
      <c r="F2024">
        <v>22.7</v>
      </c>
      <c r="G2024">
        <v>1.5056851061545149</v>
      </c>
      <c r="H2024">
        <v>22.48</v>
      </c>
      <c r="I2024">
        <v>22.754168</v>
      </c>
      <c r="J2024">
        <v>22.75</v>
      </c>
      <c r="K2024">
        <v>22.99</v>
      </c>
      <c r="L2024">
        <v>23.146153999999999</v>
      </c>
      <c r="M2024">
        <v>47.384754000000001</v>
      </c>
      <c r="N2024" s="1">
        <f>-100*(_xll.FDS($A$1,"P_PRICE_HIGH("&amp;A2024&amp;","&amp;A2024&amp;"-14D,,,,""PRICE"",""INTRA"")") - B2024)/(_xll.FDS($A$1,"P_PRICE_HIGH("&amp;A2024&amp;","&amp;A2024&amp;"-14D,,,,""PRICE"",""INTRA"")") - _xll.FDS($A$1,"P_PRICE_LOW("&amp;A2024&amp;","&amp;A2024&amp;"-14D,,,,""PRICE"",""INTRA"")"))</f>
        <v>-1685.1812775059789</v>
      </c>
      <c r="O2024">
        <v>-1172</v>
      </c>
      <c r="P2024">
        <v>1.231379373281092</v>
      </c>
      <c r="Q2024">
        <v>1.140331096745741</v>
      </c>
      <c r="R2024">
        <v>9.1633112631226226</v>
      </c>
      <c r="S2024">
        <v>8.4306409311756756</v>
      </c>
      <c r="T2024">
        <v>16.582988504452501</v>
      </c>
      <c r="U2024">
        <v>14.98778822622188</v>
      </c>
      <c r="V2024">
        <v>3.538782625872817</v>
      </c>
      <c r="W2024">
        <v>3.668899696512121</v>
      </c>
      <c r="X2024">
        <v>96.631563079994223</v>
      </c>
      <c r="Y2024">
        <v>40.215687059330953</v>
      </c>
      <c r="Z2024">
        <v>-1.1970869611115771</v>
      </c>
      <c r="AA2024">
        <v>-3.725685374426718</v>
      </c>
      <c r="AB2024">
        <v>6.4229454119959488</v>
      </c>
      <c r="AC2024">
        <v>10.964351942293989</v>
      </c>
      <c r="AD2024">
        <v>11.59244091271407</v>
      </c>
      <c r="AE2024">
        <v>74.200266251411747</v>
      </c>
    </row>
    <row r="2025" spans="1:31" x14ac:dyDescent="0.25">
      <c r="A2025" t="str">
        <v>11/20/15</v>
      </c>
      <c r="B2025">
        <v>22.95</v>
      </c>
      <c r="C2025">
        <v>23.05</v>
      </c>
      <c r="D2025" s="1">
        <v>22.6</v>
      </c>
      <c r="E2025">
        <v>23.05</v>
      </c>
      <c r="F2025">
        <v>23.05</v>
      </c>
      <c r="G2025">
        <v>1.48600477382774</v>
      </c>
      <c r="H2025">
        <v>22.55</v>
      </c>
      <c r="I2025">
        <v>22.729165999999999</v>
      </c>
      <c r="J2025">
        <v>22.756665999999999</v>
      </c>
      <c r="K2025">
        <v>22.9375</v>
      </c>
      <c r="L2025">
        <v>23.136538000000002</v>
      </c>
      <c r="M2025">
        <v>50.79036</v>
      </c>
      <c r="N2025" s="1">
        <f>-100*(_xll.FDS($A$1,"P_PRICE_HIGH("&amp;A2025&amp;","&amp;A2025&amp;"-14D,,,,""PRICE"",""INTRA"")") - B2025)/(_xll.FDS($A$1,"P_PRICE_HIGH("&amp;A2025&amp;","&amp;A2025&amp;"-14D,,,,""PRICE"",""INTRA"")") - _xll.FDS($A$1,"P_PRICE_LOW("&amp;A2025&amp;","&amp;A2025&amp;"-14D,,,,""PRICE"",""INTRA"")"))</f>
        <v>-1685.1632111808863</v>
      </c>
      <c r="O2025">
        <v>-1137</v>
      </c>
      <c r="P2025">
        <v>1.244103658703299</v>
      </c>
      <c r="Q2025">
        <v>1.153756110617371</v>
      </c>
      <c r="R2025">
        <v>9.2656423872631635</v>
      </c>
      <c r="S2025">
        <v>8.5470201893997597</v>
      </c>
      <c r="T2025">
        <v>16.71886613526971</v>
      </c>
      <c r="U2025">
        <v>15.119697609046479</v>
      </c>
      <c r="V2025">
        <v>3.501238745941595</v>
      </c>
      <c r="W2025">
        <v>3.623459245621254</v>
      </c>
      <c r="X2025">
        <v>94.066666550116651</v>
      </c>
      <c r="Y2025">
        <v>40.209721707015113</v>
      </c>
      <c r="Z2025">
        <v>-1.2490053463814781</v>
      </c>
      <c r="AA2025">
        <v>-4.1161103247417534</v>
      </c>
      <c r="AB2025">
        <v>6.3565331758840689</v>
      </c>
      <c r="AC2025">
        <v>11.100061850753139</v>
      </c>
      <c r="AD2025">
        <v>11.715570687214971</v>
      </c>
      <c r="AE2025">
        <v>74.09130038854876</v>
      </c>
    </row>
    <row r="2026" spans="1:31" x14ac:dyDescent="0.25">
      <c r="A2026" t="str">
        <v>11/23/15</v>
      </c>
      <c r="B2026">
        <v>22.9</v>
      </c>
      <c r="C2026">
        <v>23.1</v>
      </c>
      <c r="D2026" s="1">
        <v>22.8</v>
      </c>
      <c r="E2026">
        <v>22.95</v>
      </c>
      <c r="F2026">
        <v>22.95</v>
      </c>
      <c r="G2026">
        <v>1.485304428971681</v>
      </c>
      <c r="H2026">
        <v>22.69</v>
      </c>
      <c r="I2026">
        <v>22.704166000000001</v>
      </c>
      <c r="J2026">
        <v>22.78</v>
      </c>
      <c r="K2026">
        <v>22.887499999999999</v>
      </c>
      <c r="L2026">
        <v>23.10577</v>
      </c>
      <c r="M2026">
        <v>50.092022</v>
      </c>
      <c r="N2026" s="1">
        <f>-100*(_xll.FDS($A$1,"P_PRICE_HIGH("&amp;A2026&amp;","&amp;A2026&amp;"-14D,,,,""PRICE"",""INTRA"")") - B2026)/(_xll.FDS($A$1,"P_PRICE_HIGH("&amp;A2026&amp;","&amp;A2026&amp;"-14D,,,,""PRICE"",""INTRA"")") - _xll.FDS($A$1,"P_PRICE_LOW("&amp;A2026&amp;","&amp;A2026&amp;"-14D,,,,""PRICE"",""INTRA"")"))</f>
        <v>-1685.1668244459047</v>
      </c>
      <c r="O2026">
        <v>-1163</v>
      </c>
      <c r="P2026">
        <v>1.2369671619679721</v>
      </c>
      <c r="Q2026">
        <v>1.147297044929098</v>
      </c>
      <c r="R2026">
        <v>9.2202690519346344</v>
      </c>
      <c r="S2026">
        <v>8.510076957985488</v>
      </c>
      <c r="T2026">
        <v>16.675537019178019</v>
      </c>
      <c r="U2026">
        <v>15.08768667707877</v>
      </c>
      <c r="V2026">
        <v>3.5150969795945599</v>
      </c>
      <c r="W2026">
        <v>3.6387540978030599</v>
      </c>
      <c r="X2026">
        <v>16.339225167946349</v>
      </c>
      <c r="Y2026">
        <v>40.202060164016167</v>
      </c>
      <c r="Z2026">
        <v>-1.332586981192992</v>
      </c>
      <c r="AA2026">
        <v>-4.1820052186015397</v>
      </c>
      <c r="AB2026">
        <v>6.4409199182836083</v>
      </c>
      <c r="AC2026">
        <v>11.05107522099844</v>
      </c>
      <c r="AD2026">
        <v>11.682504285771831</v>
      </c>
      <c r="AE2026">
        <v>74.06782190588055</v>
      </c>
    </row>
    <row r="2027" spans="1:31" x14ac:dyDescent="0.25">
      <c r="A2027" t="str">
        <v>11/24/15</v>
      </c>
      <c r="B2027">
        <v>22.8</v>
      </c>
      <c r="C2027">
        <v>22.9</v>
      </c>
      <c r="D2027" s="1">
        <v>22.6</v>
      </c>
      <c r="E2027">
        <v>22.85</v>
      </c>
      <c r="F2027">
        <v>22.85</v>
      </c>
      <c r="G2027">
        <v>1.482654405555865</v>
      </c>
      <c r="H2027">
        <v>22.75</v>
      </c>
      <c r="I2027">
        <v>22.683332</v>
      </c>
      <c r="J2027">
        <v>22.78</v>
      </c>
      <c r="K2027">
        <v>22.83</v>
      </c>
      <c r="L2027">
        <v>23.065384000000002</v>
      </c>
      <c r="M2027">
        <v>48.651257000000001</v>
      </c>
      <c r="N2027" s="1">
        <f>-100*(_xll.FDS($A$1,"P_PRICE_HIGH("&amp;A2027&amp;","&amp;A2027&amp;"-14D,,,,""PRICE"",""INTRA"")") - B2027)/(_xll.FDS($A$1,"P_PRICE_HIGH("&amp;A2027&amp;","&amp;A2027&amp;"-14D,,,,""PRICE"",""INTRA"")") - _xll.FDS($A$1,"P_PRICE_LOW("&amp;A2027&amp;","&amp;A2027&amp;"-14D,,,,""PRICE"",""INTRA"")"))</f>
        <v>-1685.1740509759418</v>
      </c>
      <c r="O2027">
        <v>-1184</v>
      </c>
      <c r="P2027">
        <v>1.2339357399815449</v>
      </c>
      <c r="Q2027">
        <v>1.1443606069682239</v>
      </c>
      <c r="R2027">
        <v>9.2459250195487925</v>
      </c>
      <c r="S2027">
        <v>8.5348970725811011</v>
      </c>
      <c r="T2027">
        <v>16.69508045539445</v>
      </c>
      <c r="U2027">
        <v>15.115225272343929</v>
      </c>
      <c r="V2027">
        <v>3.520814412025604</v>
      </c>
      <c r="W2027">
        <v>3.6472514443963502</v>
      </c>
      <c r="X2027">
        <v>24.141238107749</v>
      </c>
      <c r="Y2027">
        <v>40.185804957697087</v>
      </c>
      <c r="Z2027">
        <v>-1.3422221055313279</v>
      </c>
      <c r="AA2027">
        <v>-4.1218718861018919</v>
      </c>
      <c r="AB2027">
        <v>6.4483738982778567</v>
      </c>
      <c r="AC2027">
        <v>11.020829296630041</v>
      </c>
      <c r="AD2027">
        <v>11.656309969759009</v>
      </c>
      <c r="AE2027">
        <v>74.068421161300208</v>
      </c>
    </row>
    <row r="2028" spans="1:31" x14ac:dyDescent="0.25">
      <c r="A2028" t="str">
        <v>11/25/15</v>
      </c>
      <c r="B2028">
        <v>22.75</v>
      </c>
      <c r="C2028">
        <v>22.85</v>
      </c>
      <c r="D2028" s="1">
        <v>22.65</v>
      </c>
      <c r="E2028">
        <v>22.75</v>
      </c>
      <c r="F2028">
        <v>22.75</v>
      </c>
      <c r="G2028">
        <v>1.476080295494508</v>
      </c>
      <c r="H2028">
        <v>22.82</v>
      </c>
      <c r="I2028">
        <v>22.675000000000001</v>
      </c>
      <c r="J2028">
        <v>22.746666000000001</v>
      </c>
      <c r="K2028">
        <v>22.78</v>
      </c>
      <c r="L2028">
        <v>23.023077000000001</v>
      </c>
      <c r="M2028">
        <v>47.909264</v>
      </c>
      <c r="N2028" s="1">
        <f>-100*(_xll.FDS($A$1,"P_PRICE_HIGH("&amp;A2028&amp;","&amp;A2028&amp;"-14D,,,,""PRICE"",""INTRA"")") - B2028)/(_xll.FDS($A$1,"P_PRICE_HIGH("&amp;A2028&amp;","&amp;A2028&amp;"-14D,,,,""PRICE"",""INTRA"")") - _xll.FDS($A$1,"P_PRICE_LOW("&amp;A2028&amp;","&amp;A2028&amp;"-14D,,,,""PRICE"",""INTRA"")"))</f>
        <v>-1895.0662444046161</v>
      </c>
      <c r="O2028">
        <v>-1200</v>
      </c>
      <c r="P2028">
        <v>1.22808809445545</v>
      </c>
      <c r="Q2028">
        <v>1.1384627015235289</v>
      </c>
      <c r="R2028">
        <v>9.2682600358620419</v>
      </c>
      <c r="S2028">
        <v>8.475177034756312</v>
      </c>
      <c r="T2028">
        <v>16.669940792194598</v>
      </c>
      <c r="U2028">
        <v>15.064243273720329</v>
      </c>
      <c r="V2028">
        <v>3.5387471370172521</v>
      </c>
      <c r="W2028">
        <v>3.6675942518960598</v>
      </c>
      <c r="X2028">
        <v>22.70723324346887</v>
      </c>
      <c r="Y2028">
        <v>40.240286197398333</v>
      </c>
      <c r="Z2028">
        <v>-1.2614619719632001</v>
      </c>
      <c r="AA2028">
        <v>-3.8195819975437759</v>
      </c>
      <c r="AB2028">
        <v>6.4214200720130243</v>
      </c>
      <c r="AC2028">
        <v>10.97446231770936</v>
      </c>
      <c r="AD2028">
        <v>11.61154639171663</v>
      </c>
      <c r="AE2028">
        <v>74.114898371583152</v>
      </c>
    </row>
    <row r="2029" spans="1:31" x14ac:dyDescent="0.25">
      <c r="A2029" t="str">
        <v>11/26/15</v>
      </c>
      <c r="B2029">
        <v>22.75</v>
      </c>
      <c r="C2029">
        <v>23.05</v>
      </c>
      <c r="D2029" s="1">
        <v>22.65</v>
      </c>
      <c r="E2029">
        <v>22.75</v>
      </c>
      <c r="F2029">
        <v>22.75</v>
      </c>
      <c r="G2029">
        <v>1.2678987610049699</v>
      </c>
      <c r="H2029">
        <v>22.83</v>
      </c>
      <c r="I2029">
        <v>22.6875</v>
      </c>
      <c r="J2029">
        <v>22.716667000000001</v>
      </c>
      <c r="K2029">
        <v>22.77</v>
      </c>
      <c r="L2029">
        <v>22.984615000000002</v>
      </c>
      <c r="M2029">
        <v>47.909264</v>
      </c>
      <c r="N2029" s="1">
        <f>-100*(_xll.FDS($A$1,"P_PRICE_HIGH("&amp;A2029&amp;","&amp;A2029&amp;"-14D,,,,""PRICE"",""INTRA"")") - B2029)/(_xll.FDS($A$1,"P_PRICE_HIGH("&amp;A2029&amp;","&amp;A2029&amp;"-14D,,,,""PRICE"",""INTRA"")") - _xll.FDS($A$1,"P_PRICE_LOW("&amp;A2029&amp;","&amp;A2029&amp;"-14D,,,,""PRICE"",""INTRA"")"))</f>
        <v>-2244.8855469399277</v>
      </c>
      <c r="O2029">
        <v>-1193</v>
      </c>
      <c r="P2029">
        <v>1.227667957991962</v>
      </c>
      <c r="Q2029">
        <v>1.138238385445846</v>
      </c>
      <c r="R2029">
        <v>9.2521746489949308</v>
      </c>
      <c r="S2029">
        <v>8.4579068515690459</v>
      </c>
      <c r="T2029">
        <v>16.621185695576681</v>
      </c>
      <c r="U2029">
        <v>15.017141048322021</v>
      </c>
      <c r="V2029">
        <v>3.5388736507992862</v>
      </c>
      <c r="W2029">
        <v>3.6639759493428339</v>
      </c>
      <c r="X2029">
        <v>78.417357518981206</v>
      </c>
      <c r="Y2029">
        <v>40.208638978309118</v>
      </c>
      <c r="Z2029">
        <v>-1.3165210796132469</v>
      </c>
      <c r="AA2029">
        <v>-3.7973932220966691</v>
      </c>
      <c r="AB2029">
        <v>6.3431675982751123</v>
      </c>
      <c r="AC2029">
        <v>10.97648634712079</v>
      </c>
      <c r="AD2029">
        <v>11.608217597189959</v>
      </c>
      <c r="AE2029">
        <v>74.094492624063307</v>
      </c>
    </row>
    <row r="2030" spans="1:31" x14ac:dyDescent="0.25">
      <c r="A2030" t="str">
        <v>11/27/15</v>
      </c>
      <c r="B2030">
        <v>22.3</v>
      </c>
      <c r="C2030">
        <v>22.85</v>
      </c>
      <c r="D2030" s="1">
        <v>22.2</v>
      </c>
      <c r="E2030">
        <v>22.3</v>
      </c>
      <c r="F2030">
        <v>22.3</v>
      </c>
      <c r="G2030">
        <v>1.3394027890332121</v>
      </c>
      <c r="H2030">
        <v>22.7</v>
      </c>
      <c r="I2030">
        <v>22.666665999999999</v>
      </c>
      <c r="J2030">
        <v>22.666665999999999</v>
      </c>
      <c r="K2030">
        <v>22.7425</v>
      </c>
      <c r="L2030">
        <v>22.932691999999999</v>
      </c>
      <c r="M2030">
        <v>41.329937000000001</v>
      </c>
      <c r="N2030" s="1">
        <f>-100*(_xll.FDS($A$1,"P_PRICE_HIGH("&amp;A2030&amp;","&amp;A2030&amp;"-14D,,,,""PRICE"",""INTRA"")") - B2030)/(_xll.FDS($A$1,"P_PRICE_HIGH("&amp;A2030&amp;","&amp;A2030&amp;"-14D,,,,""PRICE"",""INTRA"")") - _xll.FDS($A$1,"P_PRICE_LOW("&amp;A2030&amp;","&amp;A2030&amp;"-14D,,,,""PRICE"",""INTRA"")"))</f>
        <v>-2244.9295485435418</v>
      </c>
      <c r="O2030">
        <v>-1241</v>
      </c>
      <c r="P2030">
        <v>1.2070065869905959</v>
      </c>
      <c r="Q2030">
        <v>1.117507319793396</v>
      </c>
      <c r="R2030">
        <v>9.1607934242451989</v>
      </c>
      <c r="S2030">
        <v>8.388398100787823</v>
      </c>
      <c r="T2030">
        <v>16.344907999499391</v>
      </c>
      <c r="U2030">
        <v>14.75192161301216</v>
      </c>
      <c r="V2030">
        <v>3.5980172572026592</v>
      </c>
      <c r="W2030">
        <v>3.7285320780494429</v>
      </c>
      <c r="X2030">
        <v>0.1651175990507448</v>
      </c>
      <c r="Y2030">
        <v>40.169926276303933</v>
      </c>
      <c r="Z2030">
        <v>-1.346347886674969</v>
      </c>
      <c r="AA2030">
        <v>-4.1228098751173956</v>
      </c>
      <c r="AB2030">
        <v>6.3110071139388602</v>
      </c>
      <c r="AC2030">
        <v>10.77591710559502</v>
      </c>
      <c r="AD2030">
        <v>11.41475866429303</v>
      </c>
      <c r="AE2030">
        <v>74.010447283639735</v>
      </c>
    </row>
    <row r="2031" spans="1:31" x14ac:dyDescent="0.25">
      <c r="A2031" t="str">
        <v>11/30/15</v>
      </c>
      <c r="B2031">
        <v>22.2</v>
      </c>
      <c r="C2031">
        <v>22.4</v>
      </c>
      <c r="D2031" s="1">
        <v>22.1</v>
      </c>
      <c r="E2031">
        <v>22.25</v>
      </c>
      <c r="F2031">
        <v>22.25</v>
      </c>
      <c r="G2031">
        <v>1.3122056384483991</v>
      </c>
      <c r="H2031">
        <v>22.56</v>
      </c>
      <c r="I2031">
        <v>22.587499999999999</v>
      </c>
      <c r="J2031">
        <v>22.623332999999999</v>
      </c>
      <c r="K2031">
        <v>22.725000000000001</v>
      </c>
      <c r="L2031">
        <v>22.863461999999998</v>
      </c>
      <c r="M2031">
        <v>40.014847000000003</v>
      </c>
      <c r="N2031" s="1">
        <f>-100*(_xll.FDS($A$1,"P_PRICE_HIGH("&amp;A2031&amp;","&amp;A2031&amp;"-14D,,,,""PRICE"",""INTRA"")") - B2031)/(_xll.FDS($A$1,"P_PRICE_HIGH("&amp;A2031&amp;","&amp;A2031&amp;"-14D,,,,""PRICE"",""INTRA"")") - _xll.FDS($A$1,"P_PRICE_LOW("&amp;A2031&amp;","&amp;A2031&amp;"-14D,,,,""PRICE"",""INTRA"")"))</f>
        <v>-2138.4447011046686</v>
      </c>
      <c r="O2031">
        <v>-1259</v>
      </c>
      <c r="P2031">
        <v>1.201017365405348</v>
      </c>
      <c r="Q2031">
        <v>1.11170738826459</v>
      </c>
      <c r="R2031">
        <v>9.227629620125164</v>
      </c>
      <c r="S2031">
        <v>8.3317839758919749</v>
      </c>
      <c r="T2031">
        <v>16.381268704894801</v>
      </c>
      <c r="U2031">
        <v>14.76737225915298</v>
      </c>
      <c r="V2031">
        <v>3.6093176444530219</v>
      </c>
      <c r="W2031">
        <v>3.744330236706598</v>
      </c>
      <c r="X2031">
        <v>14.234346890169411</v>
      </c>
      <c r="Y2031">
        <v>39.837368719204278</v>
      </c>
      <c r="Z2031">
        <v>-1.448366185865507</v>
      </c>
      <c r="AA2031">
        <v>-3.7531894207057088</v>
      </c>
      <c r="AB2031">
        <v>6.7635724896305591</v>
      </c>
      <c r="AC2031">
        <v>10.64160712832056</v>
      </c>
      <c r="AD2031">
        <v>11.32778605356809</v>
      </c>
      <c r="AE2031">
        <v>73.983896432306452</v>
      </c>
    </row>
    <row r="2032" spans="1:31" x14ac:dyDescent="0.25">
      <c r="A2032" t="str">
        <v>12/01/15</v>
      </c>
      <c r="B2032">
        <v>22.6</v>
      </c>
      <c r="C2032">
        <v>22.7</v>
      </c>
      <c r="D2032" s="1">
        <v>22.35</v>
      </c>
      <c r="E2032">
        <v>22.6</v>
      </c>
      <c r="F2032">
        <v>22.6</v>
      </c>
      <c r="G2032">
        <v>1.352826413848258</v>
      </c>
      <c r="H2032">
        <v>22.52</v>
      </c>
      <c r="I2032">
        <v>22.587499999999999</v>
      </c>
      <c r="J2032">
        <v>22.623332999999999</v>
      </c>
      <c r="K2032">
        <v>22.715</v>
      </c>
      <c r="L2032">
        <v>22.813461</v>
      </c>
      <c r="M2032">
        <v>47.245753999999998</v>
      </c>
      <c r="N2032" s="1">
        <f>-100*(_xll.FDS($A$1,"P_PRICE_HIGH("&amp;A2032&amp;","&amp;A2032&amp;"-14D,,,,""PRICE"",""INTRA"")") - B2032)/(_xll.FDS($A$1,"P_PRICE_HIGH("&amp;A2032&amp;","&amp;A2032&amp;"-14D,,,,""PRICE"",""INTRA"")") - _xll.FDS($A$1,"P_PRICE_LOW("&amp;A2032&amp;","&amp;A2032&amp;"-14D,,,,""PRICE"",""INTRA"")"))</f>
        <v>-2138.4074439745859</v>
      </c>
      <c r="O2032">
        <v>-1215</v>
      </c>
      <c r="P2032">
        <v>1.2191973000023371</v>
      </c>
      <c r="Q2032">
        <v>1.1307307617101741</v>
      </c>
      <c r="R2032">
        <v>9.3774933480214404</v>
      </c>
      <c r="S2032">
        <v>8.4790445189801584</v>
      </c>
      <c r="T2032">
        <v>16.553566692593041</v>
      </c>
      <c r="U2032">
        <v>14.93496624949384</v>
      </c>
      <c r="V2032">
        <v>3.5537319808341592</v>
      </c>
      <c r="W2032">
        <v>3.681186633064947</v>
      </c>
      <c r="X2032">
        <v>96.277280014735794</v>
      </c>
      <c r="Y2032">
        <v>39.817273423757428</v>
      </c>
      <c r="Z2032">
        <v>-1.439031884310604</v>
      </c>
      <c r="AA2032">
        <v>-4.2957192086299107</v>
      </c>
      <c r="AB2032">
        <v>6.8434469970311778</v>
      </c>
      <c r="AC2032">
        <v>10.818630784538559</v>
      </c>
      <c r="AD2032">
        <v>11.50838872289247</v>
      </c>
      <c r="AE2032">
        <v>73.859604796776395</v>
      </c>
    </row>
    <row r="2033" spans="1:31" x14ac:dyDescent="0.25">
      <c r="A2033" t="str">
        <v>12/02/15</v>
      </c>
      <c r="B2033">
        <v>22.7</v>
      </c>
      <c r="C2033">
        <v>22.8</v>
      </c>
      <c r="D2033" s="1">
        <v>22.55</v>
      </c>
      <c r="E2033">
        <v>22.7</v>
      </c>
      <c r="F2033">
        <v>22.7</v>
      </c>
      <c r="G2033">
        <v>1.27526845124293</v>
      </c>
      <c r="H2033">
        <v>22.51</v>
      </c>
      <c r="I2033">
        <v>22.629168</v>
      </c>
      <c r="J2033">
        <v>22.633333</v>
      </c>
      <c r="K2033">
        <v>22.6875</v>
      </c>
      <c r="L2033">
        <v>22.765384999999998</v>
      </c>
      <c r="M2033">
        <v>48.904040000000002</v>
      </c>
      <c r="N2033" s="1">
        <f>-100*(_xll.FDS($A$1,"P_PRICE_HIGH("&amp;A2033&amp;","&amp;A2033&amp;"-14D,,,,""PRICE"",""INTRA"")") - B2033)/(_xll.FDS($A$1,"P_PRICE_HIGH("&amp;A2033&amp;","&amp;A2033&amp;"-14D,,,,""PRICE"",""INTRA"")") - _xll.FDS($A$1,"P_PRICE_LOW("&amp;A2033&amp;","&amp;A2033&amp;"-14D,,,,""PRICE"",""INTRA"")"))</f>
        <v>-2138.3981296920647</v>
      </c>
      <c r="O2033">
        <v>-1187</v>
      </c>
      <c r="P2033">
        <v>1.224836608859214</v>
      </c>
      <c r="Q2033">
        <v>1.1382911373595499</v>
      </c>
      <c r="R2033">
        <v>9.3959015373881112</v>
      </c>
      <c r="S2033">
        <v>8.4995609844320175</v>
      </c>
      <c r="T2033">
        <v>16.585014281322639</v>
      </c>
      <c r="U2033">
        <v>14.959764296119079</v>
      </c>
      <c r="V2033">
        <v>3.5367172165018959</v>
      </c>
      <c r="W2033">
        <v>3.6629242193360509</v>
      </c>
      <c r="X2033">
        <v>89.905830116967138</v>
      </c>
      <c r="Y2033">
        <v>39.808790598498568</v>
      </c>
      <c r="Z2033">
        <v>-1.183435110924052</v>
      </c>
      <c r="AA2033">
        <v>-3.6296943098072489</v>
      </c>
      <c r="AB2033">
        <v>6.8325952161761476</v>
      </c>
      <c r="AC2033">
        <v>10.870186735602211</v>
      </c>
      <c r="AD2033">
        <v>11.559338294990621</v>
      </c>
      <c r="AE2033">
        <v>74.009045249017873</v>
      </c>
    </row>
    <row r="2034" spans="1:31" x14ac:dyDescent="0.25">
      <c r="A2034" t="str">
        <v>12/03/15</v>
      </c>
      <c r="B2034">
        <v>22.6</v>
      </c>
      <c r="C2034">
        <v>22.7</v>
      </c>
      <c r="D2034" s="1">
        <v>22.5</v>
      </c>
      <c r="E2034">
        <v>22.65</v>
      </c>
      <c r="F2034">
        <v>22.65</v>
      </c>
      <c r="G2034">
        <v>1.2771626603803321</v>
      </c>
      <c r="H2034">
        <v>22.48</v>
      </c>
      <c r="I2034">
        <v>22.637499999999999</v>
      </c>
      <c r="J2034">
        <v>22.596665999999999</v>
      </c>
      <c r="K2034">
        <v>22.657499999999999</v>
      </c>
      <c r="L2034">
        <v>22.721153000000001</v>
      </c>
      <c r="M2034">
        <v>47.30274</v>
      </c>
      <c r="N2034" s="1">
        <f>-100*(_xll.FDS($A$1,"P_PRICE_HIGH("&amp;A2034&amp;","&amp;A2034&amp;"-14D,,,,""PRICE"",""INTRA"")") - B2034)/(_xll.FDS($A$1,"P_PRICE_HIGH("&amp;A2034&amp;","&amp;A2034&amp;"-14D,,,,""PRICE"",""INTRA"")") - _xll.FDS($A$1,"P_PRICE_LOW("&amp;A2034&amp;","&amp;A2034&amp;"-14D,,,,""PRICE"",""INTRA"")"))</f>
        <v>-2544.2403055754094</v>
      </c>
      <c r="O2034">
        <v>-1208</v>
      </c>
      <c r="P2034">
        <v>1.2231144690119129</v>
      </c>
      <c r="Q2034">
        <v>1.1364144254366111</v>
      </c>
      <c r="R2034">
        <v>9.3726822290216081</v>
      </c>
      <c r="S2034">
        <v>8.4711776851055394</v>
      </c>
      <c r="T2034">
        <v>16.587170009656489</v>
      </c>
      <c r="U2034">
        <v>14.92451897569658</v>
      </c>
      <c r="V2034">
        <v>3.537661774609993</v>
      </c>
      <c r="W2034">
        <v>3.6564082188748559</v>
      </c>
      <c r="X2034">
        <v>14.62090105419259</v>
      </c>
      <c r="Y2034">
        <v>39.692977820780072</v>
      </c>
      <c r="Z2034">
        <v>-1.1849799647249999</v>
      </c>
      <c r="AA2034">
        <v>-3.126660571791454</v>
      </c>
      <c r="AB2034">
        <v>6.7961851797191244</v>
      </c>
      <c r="AC2034">
        <v>10.85767624659413</v>
      </c>
      <c r="AD2034">
        <v>11.54539835475682</v>
      </c>
      <c r="AE2034">
        <v>74.150714409274997</v>
      </c>
    </row>
    <row r="2035" spans="1:31" x14ac:dyDescent="0.25">
      <c r="A2035" t="str">
        <v>12/04/15</v>
      </c>
      <c r="B2035">
        <v>22.45</v>
      </c>
      <c r="C2035">
        <v>22.45</v>
      </c>
      <c r="D2035" s="1">
        <v>22.3</v>
      </c>
      <c r="E2035">
        <v>22.45</v>
      </c>
      <c r="F2035">
        <v>22.45</v>
      </c>
      <c r="G2035">
        <v>1.2775369372111081</v>
      </c>
      <c r="H2035">
        <v>22.51</v>
      </c>
      <c r="I2035">
        <v>22.641666000000001</v>
      </c>
      <c r="J2035">
        <v>22.586666000000001</v>
      </c>
      <c r="K2035">
        <v>22.627500000000001</v>
      </c>
      <c r="L2035">
        <v>22.701923000000001</v>
      </c>
      <c r="M2035">
        <v>44.926409999999997</v>
      </c>
      <c r="N2035" s="1">
        <f>-100*(_xll.FDS($A$1,"P_PRICE_HIGH("&amp;A2035&amp;","&amp;A2035&amp;"-14D,,,,""PRICE"",""INTRA"")") - B2035)/(_xll.FDS($A$1,"P_PRICE_HIGH("&amp;A2035&amp;","&amp;A2035&amp;"-14D,,,,""PRICE"",""INTRA"")") - _xll.FDS($A$1,"P_PRICE_LOW("&amp;A2035&amp;","&amp;A2035&amp;"-14D,,,,""PRICE"",""INTRA"")"))</f>
        <v>-2544.2570586132933</v>
      </c>
      <c r="O2035">
        <v>-1226</v>
      </c>
      <c r="P2035">
        <v>1.211724246110413</v>
      </c>
      <c r="Q2035">
        <v>1.1255439369781819</v>
      </c>
      <c r="R2035">
        <v>9.3266862885276129</v>
      </c>
      <c r="S2035">
        <v>8.4434860853367368</v>
      </c>
      <c r="T2035">
        <v>16.493997037525681</v>
      </c>
      <c r="U2035">
        <v>14.81015856707924</v>
      </c>
      <c r="V2035">
        <v>3.5701666539553432</v>
      </c>
      <c r="W2035">
        <v>3.6970850857593929</v>
      </c>
      <c r="X2035">
        <v>18.374499791152399</v>
      </c>
      <c r="Y2035">
        <v>39.792346518711568</v>
      </c>
      <c r="Z2035">
        <v>-1.300028994562169</v>
      </c>
      <c r="AA2035">
        <v>-3.5011433983085318</v>
      </c>
      <c r="AB2035">
        <v>6.8116079084260166</v>
      </c>
      <c r="AC2035">
        <v>10.76509012832839</v>
      </c>
      <c r="AD2035">
        <v>11.457325243351979</v>
      </c>
      <c r="AE2035">
        <v>74.08168601446981</v>
      </c>
    </row>
    <row r="2036" spans="1:31" x14ac:dyDescent="0.25">
      <c r="A2036" t="str">
        <v>12/07/15</v>
      </c>
      <c r="B2036">
        <v>22.5</v>
      </c>
      <c r="C2036">
        <v>22.6</v>
      </c>
      <c r="D2036" s="1">
        <v>22.4</v>
      </c>
      <c r="E2036">
        <v>22.5</v>
      </c>
      <c r="F2036">
        <v>22.5</v>
      </c>
      <c r="G2036">
        <v>1.2675847619578839</v>
      </c>
      <c r="H2036">
        <v>22.57</v>
      </c>
      <c r="I2036">
        <v>22.625</v>
      </c>
      <c r="J2036">
        <v>22.606667000000002</v>
      </c>
      <c r="K2036">
        <v>22.61</v>
      </c>
      <c r="L2036">
        <v>22.688461</v>
      </c>
      <c r="M2036">
        <v>45.901992999999997</v>
      </c>
      <c r="N2036" s="1">
        <f>-100*(_xll.FDS($A$1,"P_PRICE_HIGH("&amp;A2036&amp;","&amp;A2036&amp;"-14D,,,,""PRICE"",""INTRA"")") - B2036)/(_xll.FDS($A$1,"P_PRICE_HIGH("&amp;A2036&amp;","&amp;A2036&amp;"-14D,,,,""PRICE"",""INTRA"")") - _xll.FDS($A$1,"P_PRICE_LOW("&amp;A2036&amp;","&amp;A2036&amp;"-14D,,,,""PRICE"",""INTRA"")"))</f>
        <v>-2544.251474267332</v>
      </c>
      <c r="O2036">
        <v>-1222</v>
      </c>
      <c r="P2036">
        <v>1.1979311516643121</v>
      </c>
      <c r="Q2036">
        <v>1.114049245847663</v>
      </c>
      <c r="R2036">
        <v>9.1642196339811886</v>
      </c>
      <c r="S2036">
        <v>8.2933293530260883</v>
      </c>
      <c r="T2036">
        <v>16.297490261364459</v>
      </c>
      <c r="U2036">
        <v>14.5883178427966</v>
      </c>
      <c r="V2036">
        <v>3.613156315316111</v>
      </c>
      <c r="W2036">
        <v>3.7381324061909988</v>
      </c>
      <c r="X2036">
        <v>30.642186090373048</v>
      </c>
      <c r="Y2036">
        <v>39.927946658223249</v>
      </c>
      <c r="Z2036">
        <v>-1.1751385776889549</v>
      </c>
      <c r="AA2036">
        <v>-3.930318924288446</v>
      </c>
      <c r="AB2036">
        <v>6.4713597736958244</v>
      </c>
      <c r="AC2036">
        <v>10.68278295237209</v>
      </c>
      <c r="AD2036">
        <v>11.34822086160559</v>
      </c>
      <c r="AE2036">
        <v>73.438800694243994</v>
      </c>
    </row>
    <row r="2037" spans="1:31" x14ac:dyDescent="0.25">
      <c r="A2037" t="str">
        <v>12/08/15</v>
      </c>
      <c r="B2037">
        <v>22.1</v>
      </c>
      <c r="C2037">
        <v>22.35</v>
      </c>
      <c r="D2037" s="1">
        <v>21.95</v>
      </c>
      <c r="E2037">
        <v>22.15</v>
      </c>
      <c r="F2037">
        <v>22.15</v>
      </c>
      <c r="G2037">
        <v>1.3059551531481191</v>
      </c>
      <c r="H2037">
        <v>22.47</v>
      </c>
      <c r="I2037">
        <v>22.554167</v>
      </c>
      <c r="J2037">
        <v>22.58</v>
      </c>
      <c r="K2037">
        <v>22.585000000000001</v>
      </c>
      <c r="L2037">
        <v>22.671154000000001</v>
      </c>
      <c r="M2037">
        <v>39.824233999999997</v>
      </c>
      <c r="N2037" s="1">
        <f>-100*(_xll.FDS($A$1,"P_PRICE_HIGH("&amp;A2037&amp;","&amp;A2037&amp;"-14D,,,,""PRICE"",""INTRA"")") - B2037)/(_xll.FDS($A$1,"P_PRICE_HIGH("&amp;A2037&amp;","&amp;A2037&amp;"-14D,,,,""PRICE"",""INTRA"")") - _xll.FDS($A$1,"P_PRICE_LOW("&amp;A2037&amp;","&amp;A2037&amp;"-14D,,,,""PRICE"",""INTRA"")"))</f>
        <v>-2196.5894956079028</v>
      </c>
      <c r="O2037">
        <v>-1268</v>
      </c>
      <c r="P2037">
        <v>1.184553332323238</v>
      </c>
      <c r="Q2037">
        <v>1.100965543337989</v>
      </c>
      <c r="R2037">
        <v>9.0431333607636279</v>
      </c>
      <c r="S2037">
        <v>8.1757234051243746</v>
      </c>
      <c r="T2037">
        <v>16.119934411208419</v>
      </c>
      <c r="U2037">
        <v>14.410114310364991</v>
      </c>
      <c r="V2037">
        <v>3.6521327572573981</v>
      </c>
      <c r="W2037">
        <v>3.781811717619612</v>
      </c>
      <c r="X2037">
        <v>0.96046382767027894</v>
      </c>
      <c r="Y2037">
        <v>39.911755751709237</v>
      </c>
      <c r="Z2037">
        <v>-1.249965880204126</v>
      </c>
      <c r="AA2037">
        <v>-4.0531377851316854</v>
      </c>
      <c r="AB2037">
        <v>6.4544521652842146</v>
      </c>
      <c r="AC2037">
        <v>10.555056539940381</v>
      </c>
      <c r="AD2037">
        <v>11.220705873463089</v>
      </c>
      <c r="AE2037">
        <v>73.454858204667346</v>
      </c>
    </row>
    <row r="2038" spans="1:31" x14ac:dyDescent="0.25">
      <c r="A2038" t="str">
        <v>12/09/15</v>
      </c>
      <c r="B2038">
        <v>22</v>
      </c>
      <c r="C2038">
        <v>22.1</v>
      </c>
      <c r="D2038" s="1">
        <v>21.95</v>
      </c>
      <c r="E2038">
        <v>22.05</v>
      </c>
      <c r="F2038">
        <v>22.05</v>
      </c>
      <c r="G2038">
        <v>1.308009256517793</v>
      </c>
      <c r="H2038">
        <v>22.33</v>
      </c>
      <c r="I2038">
        <v>22.479165999999999</v>
      </c>
      <c r="J2038">
        <v>22.553332999999999</v>
      </c>
      <c r="K2038">
        <v>22.557500000000001</v>
      </c>
      <c r="L2038">
        <v>22.640384999999998</v>
      </c>
      <c r="M2038">
        <v>38.453437999999998</v>
      </c>
      <c r="N2038" s="1">
        <f>-100*(_xll.FDS($A$1,"P_PRICE_HIGH("&amp;A2038&amp;","&amp;A2038&amp;"-14D,,,,""PRICE"",""INTRA"")") - B2038)/(_xll.FDS($A$1,"P_PRICE_HIGH("&amp;A2038&amp;","&amp;A2038&amp;"-14D,,,,""PRICE"",""INTRA"")") - _xll.FDS($A$1,"P_PRICE_LOW("&amp;A2038&amp;","&amp;A2038&amp;"-14D,,,,""PRICE"",""INTRA"")"))</f>
        <v>-2175.7664610036095</v>
      </c>
      <c r="O2038">
        <v>-1288</v>
      </c>
      <c r="P2038">
        <v>1.176886917700174</v>
      </c>
      <c r="Q2038">
        <v>1.0941588176810511</v>
      </c>
      <c r="R2038">
        <v>9.058908150249799</v>
      </c>
      <c r="S2038">
        <v>8.2358298403929933</v>
      </c>
      <c r="T2038">
        <v>16.153868260219561</v>
      </c>
      <c r="U2038">
        <v>14.47739265352825</v>
      </c>
      <c r="V2038">
        <v>3.680943190029685</v>
      </c>
      <c r="W2038">
        <v>3.806890535308022</v>
      </c>
      <c r="X2038">
        <v>19.45212043426011</v>
      </c>
      <c r="Y2038">
        <v>40.043027692966312</v>
      </c>
      <c r="Z2038">
        <v>-1.501358376159698</v>
      </c>
      <c r="AA2038">
        <v>-3.3656486716229388</v>
      </c>
      <c r="AB2038">
        <v>6.0124481645760861</v>
      </c>
      <c r="AC2038">
        <v>10.519789651330839</v>
      </c>
      <c r="AD2038">
        <v>11.14536024726892</v>
      </c>
      <c r="AE2038">
        <v>73.454527349757228</v>
      </c>
    </row>
    <row r="2039" spans="1:31" x14ac:dyDescent="0.25">
      <c r="A2039" t="str">
        <v>12/10/15</v>
      </c>
      <c r="B2039">
        <v>21.9</v>
      </c>
      <c r="C2039">
        <v>22.1</v>
      </c>
      <c r="D2039" s="1">
        <v>21.85</v>
      </c>
      <c r="E2039">
        <v>21.9</v>
      </c>
      <c r="F2039">
        <v>21.9</v>
      </c>
      <c r="G2039">
        <v>1.137472055792569</v>
      </c>
      <c r="H2039">
        <v>22.19</v>
      </c>
      <c r="I2039">
        <v>22.404167000000001</v>
      </c>
      <c r="J2039">
        <v>22.5</v>
      </c>
      <c r="K2039">
        <v>22.495000000000001</v>
      </c>
      <c r="L2039">
        <v>22.588460000000001</v>
      </c>
      <c r="M2039">
        <v>37.078963999999999</v>
      </c>
      <c r="N2039" s="1">
        <f>-100*(_xll.FDS($A$1,"P_PRICE_HIGH("&amp;A2039&amp;","&amp;A2039&amp;"-14D,,,,""PRICE"",""INTRA"")") - B2039)/(_xll.FDS($A$1,"P_PRICE_HIGH("&amp;A2039&amp;","&amp;A2039&amp;"-14D,,,,""PRICE"",""INTRA"")") - _xll.FDS($A$1,"P_PRICE_LOW("&amp;A2039&amp;","&amp;A2039&amp;"-14D,,,,""PRICE"",""INTRA"")"))</f>
        <v>-2007.8451246705856</v>
      </c>
      <c r="O2039">
        <v>-1312</v>
      </c>
      <c r="P2039">
        <v>1.1724460343395831</v>
      </c>
      <c r="Q2039">
        <v>1.090181586023228</v>
      </c>
      <c r="R2039">
        <v>9.0306433152470191</v>
      </c>
      <c r="S2039">
        <v>8.1986685102283179</v>
      </c>
      <c r="T2039">
        <v>16.130144891547118</v>
      </c>
      <c r="U2039">
        <v>14.44914577805525</v>
      </c>
      <c r="V2039">
        <v>3.6922350241953912</v>
      </c>
      <c r="W2039">
        <v>3.81322119392722</v>
      </c>
      <c r="X2039">
        <v>4.516539533599305</v>
      </c>
      <c r="Y2039">
        <v>39.964241971498367</v>
      </c>
      <c r="Z2039">
        <v>-1.537140029792716</v>
      </c>
      <c r="AA2039">
        <v>-3.451343844805657</v>
      </c>
      <c r="AB2039">
        <v>6.0183989049524476</v>
      </c>
      <c r="AC2039">
        <v>10.481553088858179</v>
      </c>
      <c r="AD2039">
        <v>11.108042390711921</v>
      </c>
      <c r="AE2039">
        <v>73.524288179434734</v>
      </c>
    </row>
    <row r="2040" spans="1:31" x14ac:dyDescent="0.25">
      <c r="A2040" t="str">
        <v>12/11/15</v>
      </c>
      <c r="B2040">
        <v>21.7</v>
      </c>
      <c r="C2040">
        <v>22</v>
      </c>
      <c r="D2040" s="1">
        <v>21.6</v>
      </c>
      <c r="E2040">
        <v>21.7</v>
      </c>
      <c r="F2040">
        <v>21.7</v>
      </c>
      <c r="G2040">
        <v>1.0351208939723671</v>
      </c>
      <c r="H2040">
        <v>22.04</v>
      </c>
      <c r="I2040">
        <v>22.316668</v>
      </c>
      <c r="J2040">
        <v>22.416665999999999</v>
      </c>
      <c r="K2040">
        <v>22.45</v>
      </c>
      <c r="L2040">
        <v>22.53077</v>
      </c>
      <c r="M2040">
        <v>34.428429999999999</v>
      </c>
      <c r="N2040" s="1">
        <f>-100*(_xll.FDS($A$1,"P_PRICE_HIGH("&amp;A2040&amp;","&amp;A2040&amp;"-14D,,,,""PRICE"",""INTRA"")") - B2040)/(_xll.FDS($A$1,"P_PRICE_HIGH("&amp;A2040&amp;","&amp;A2040&amp;"-14D,,,,""PRICE"",""INTRA"")") - _xll.FDS($A$1,"P_PRICE_LOW("&amp;A2040&amp;","&amp;A2040&amp;"-14D,,,,""PRICE"",""INTRA"")"))</f>
        <v>-1672.6022569584677</v>
      </c>
      <c r="O2040">
        <v>-1342</v>
      </c>
      <c r="P2040">
        <v>1.1632766350688739</v>
      </c>
      <c r="Q2040">
        <v>1.081389202793452</v>
      </c>
      <c r="R2040">
        <v>8.9552386802055128</v>
      </c>
      <c r="S2040">
        <v>8.122051685730229</v>
      </c>
      <c r="T2040">
        <v>16.025878120759241</v>
      </c>
      <c r="U2040">
        <v>14.346487091501951</v>
      </c>
      <c r="V2040">
        <v>3.7168474044898061</v>
      </c>
      <c r="W2040">
        <v>3.8397797991242499</v>
      </c>
      <c r="X2040">
        <v>8.4243475221261299</v>
      </c>
      <c r="Y2040">
        <v>39.920921612216937</v>
      </c>
      <c r="Z2040">
        <v>-1.3961798014344531</v>
      </c>
      <c r="AA2040">
        <v>-3.692022570535693</v>
      </c>
      <c r="AB2040">
        <v>6.0476729628922108</v>
      </c>
      <c r="AC2040">
        <v>10.397723955361929</v>
      </c>
      <c r="AD2040">
        <v>11.02711611630502</v>
      </c>
      <c r="AE2040">
        <v>73.552013082654184</v>
      </c>
    </row>
    <row r="2041" spans="1:31" x14ac:dyDescent="0.25">
      <c r="A2041" t="str">
        <v>12/14/15</v>
      </c>
      <c r="B2041">
        <v>21.55</v>
      </c>
      <c r="C2041">
        <v>21.6</v>
      </c>
      <c r="D2041" s="1">
        <v>21.2</v>
      </c>
      <c r="E2041">
        <v>21.55</v>
      </c>
      <c r="F2041">
        <v>21.55</v>
      </c>
      <c r="G2041">
        <v>0.97425852919335887</v>
      </c>
      <c r="H2041">
        <v>21.85</v>
      </c>
      <c r="I2041">
        <v>22.216667000000001</v>
      </c>
      <c r="J2041">
        <v>22.326665999999999</v>
      </c>
      <c r="K2041">
        <v>22.4175</v>
      </c>
      <c r="L2041">
        <v>22.473078000000001</v>
      </c>
      <c r="M2041">
        <v>32.549149999999997</v>
      </c>
      <c r="N2041" s="1">
        <f>-100*(_xll.FDS($A$1,"P_PRICE_HIGH("&amp;A2041&amp;","&amp;A2041&amp;"-14D,,,,""PRICE"",""INTRA"")") - B2041)/(_xll.FDS($A$1,"P_PRICE_HIGH("&amp;A2041&amp;","&amp;A2041&amp;"-14D,,,,""PRICE"",""INTRA"")") - _xll.FDS($A$1,"P_PRICE_LOW("&amp;A2041&amp;","&amp;A2041&amp;"-14D,,,,""PRICE"",""INTRA"")"))</f>
        <v>-1280.9721815849282</v>
      </c>
      <c r="O2041">
        <v>-1371</v>
      </c>
      <c r="P2041">
        <v>1.1539608102098819</v>
      </c>
      <c r="Q2041">
        <v>1.0736070716802899</v>
      </c>
      <c r="R2041">
        <v>8.8783133976028719</v>
      </c>
      <c r="S2041">
        <v>8.0485098914759323</v>
      </c>
      <c r="T2041">
        <v>15.930055007729891</v>
      </c>
      <c r="U2041">
        <v>14.23491973683281</v>
      </c>
      <c r="V2041">
        <v>3.741519576696986</v>
      </c>
      <c r="W2041">
        <v>3.8617383266843581</v>
      </c>
      <c r="X2041">
        <v>9.7824896206536227</v>
      </c>
      <c r="Y2041">
        <v>39.86839833611208</v>
      </c>
      <c r="Z2041">
        <v>-1.29496169343849</v>
      </c>
      <c r="AA2041">
        <v>-3.3088227259504839</v>
      </c>
      <c r="AB2041">
        <v>6.0869045112916984</v>
      </c>
      <c r="AC2041">
        <v>10.32481873635351</v>
      </c>
      <c r="AD2041">
        <v>10.956916313906</v>
      </c>
      <c r="AE2041">
        <v>73.703819235695519</v>
      </c>
    </row>
    <row r="2042" spans="1:31" x14ac:dyDescent="0.25">
      <c r="A2042" t="str">
        <v>12/15/15</v>
      </c>
      <c r="B2042">
        <v>21.5</v>
      </c>
      <c r="C2042">
        <v>21.65</v>
      </c>
      <c r="D2042" s="1">
        <v>21.4</v>
      </c>
      <c r="E2042">
        <v>21.5</v>
      </c>
      <c r="F2042">
        <v>21.5</v>
      </c>
      <c r="G2042">
        <v>0.90886717438902731</v>
      </c>
      <c r="H2042">
        <v>21.73</v>
      </c>
      <c r="I2042">
        <v>22.15</v>
      </c>
      <c r="J2042">
        <v>22.24</v>
      </c>
      <c r="K2042">
        <v>22.3675</v>
      </c>
      <c r="L2042">
        <v>22.421154000000001</v>
      </c>
      <c r="M2042">
        <v>31.923615999999999</v>
      </c>
      <c r="N2042" s="1">
        <f>-100*(_xll.FDS($A$1,"P_PRICE_HIGH("&amp;A2042&amp;","&amp;A2042&amp;"-14D,,,,""PRICE"",""INTRA"")") - B2042)/(_xll.FDS($A$1,"P_PRICE_HIGH("&amp;A2042&amp;","&amp;A2042&amp;"-14D,,,,""PRICE"",""INTRA"")") - _xll.FDS($A$1,"P_PRICE_LOW("&amp;A2042&amp;","&amp;A2042&amp;"-14D,,,,""PRICE"",""INTRA"")"))</f>
        <v>-1280.9749949359671</v>
      </c>
      <c r="O2042">
        <v>-1388</v>
      </c>
      <c r="P2042">
        <v>1.1477166204470151</v>
      </c>
      <c r="Q2042">
        <v>1.067751590987625</v>
      </c>
      <c r="R2042">
        <v>8.8573367654912598</v>
      </c>
      <c r="S2042">
        <v>7.9599705710438533</v>
      </c>
      <c r="T2042">
        <v>15.92580615748478</v>
      </c>
      <c r="U2042">
        <v>14.23547495683985</v>
      </c>
      <c r="V2042">
        <v>3.7713741436306711</v>
      </c>
      <c r="W2042">
        <v>3.8975148599954581</v>
      </c>
      <c r="X2042">
        <v>42.198963346909721</v>
      </c>
      <c r="Y2042">
        <v>40.080279825222753</v>
      </c>
      <c r="Z2042">
        <v>-1.374693585544418</v>
      </c>
      <c r="AA2042">
        <v>-3.243998532896796</v>
      </c>
      <c r="AB2042">
        <v>6.0893018526847289</v>
      </c>
      <c r="AC2042">
        <v>10.28438822148407</v>
      </c>
      <c r="AD2042">
        <v>10.91594000992135</v>
      </c>
      <c r="AE2042">
        <v>73.643264614505597</v>
      </c>
    </row>
    <row r="2043" spans="1:31" x14ac:dyDescent="0.25">
      <c r="A2043" t="str">
        <v>12/16/15</v>
      </c>
      <c r="B2043">
        <v>21.95</v>
      </c>
      <c r="C2043">
        <v>22</v>
      </c>
      <c r="D2043" s="1">
        <v>21.75</v>
      </c>
      <c r="E2043">
        <v>21.95</v>
      </c>
      <c r="F2043">
        <v>21.95</v>
      </c>
      <c r="G2043">
        <v>1.0416242518135881</v>
      </c>
      <c r="H2043">
        <v>21.72</v>
      </c>
      <c r="I2043">
        <v>22.129168</v>
      </c>
      <c r="J2043">
        <v>22.186665999999999</v>
      </c>
      <c r="K2043">
        <v>22.344999999999999</v>
      </c>
      <c r="L2043">
        <v>22.396153999999999</v>
      </c>
      <c r="M2043">
        <v>42.612965000000003</v>
      </c>
      <c r="N2043" s="1">
        <f>-100*(_xll.FDS($A$1,"P_PRICE_HIGH("&amp;A2043&amp;","&amp;A2043&amp;"-14D,,,,""PRICE"",""INTRA"")") - B2043)/(_xll.FDS($A$1,"P_PRICE_HIGH("&amp;A2043&amp;","&amp;A2043&amp;"-14D,,,,""PRICE"",""INTRA"")") - _xll.FDS($A$1,"P_PRICE_LOW("&amp;A2043&amp;","&amp;A2043&amp;"-14D,,,,""PRICE"",""INTRA"")"))</f>
        <v>-1280.9496747766188</v>
      </c>
      <c r="O2043">
        <v>-1350</v>
      </c>
      <c r="P2043">
        <v>1.169689243278272</v>
      </c>
      <c r="Q2043">
        <v>1.0888055267324159</v>
      </c>
      <c r="R2043">
        <v>8.9799039784084087</v>
      </c>
      <c r="S2043">
        <v>8.121239456585581</v>
      </c>
      <c r="T2043">
        <v>16.19241849828143</v>
      </c>
      <c r="U2043">
        <v>14.469476875327739</v>
      </c>
      <c r="V2043">
        <v>3.7084093453253919</v>
      </c>
      <c r="W2043">
        <v>3.8211256491531911</v>
      </c>
      <c r="X2043">
        <v>98.477362867816012</v>
      </c>
      <c r="Y2043">
        <v>40.07832826176665</v>
      </c>
      <c r="Z2043">
        <v>-1.499420391557597</v>
      </c>
      <c r="AA2043">
        <v>-3.810899091774834</v>
      </c>
      <c r="AB2043">
        <v>6.1330394084393678</v>
      </c>
      <c r="AC2043">
        <v>10.48937296305014</v>
      </c>
      <c r="AD2043">
        <v>11.127736246127871</v>
      </c>
      <c r="AE2043">
        <v>73.389695175332875</v>
      </c>
    </row>
    <row r="2044" spans="1:31" x14ac:dyDescent="0.25">
      <c r="A2044" t="str">
        <v>12/17/15</v>
      </c>
      <c r="B2044">
        <v>22.1</v>
      </c>
      <c r="C2044">
        <v>22.25</v>
      </c>
      <c r="D2044" s="1">
        <v>21.95</v>
      </c>
      <c r="E2044">
        <v>22.1</v>
      </c>
      <c r="F2044">
        <v>22.1</v>
      </c>
      <c r="G2044">
        <v>1.0040873346755981</v>
      </c>
      <c r="H2044">
        <v>21.76</v>
      </c>
      <c r="I2044">
        <v>22.087499999999999</v>
      </c>
      <c r="J2044">
        <v>22.143332999999998</v>
      </c>
      <c r="K2044">
        <v>22.315000000000001</v>
      </c>
      <c r="L2044">
        <v>22.378844999999998</v>
      </c>
      <c r="M2044">
        <v>45.675049999999999</v>
      </c>
      <c r="N2044" s="1">
        <f>-100*(_xll.FDS($A$1,"P_PRICE_HIGH("&amp;A2044&amp;","&amp;A2044&amp;"-14D,,,,""PRICE"",""INTRA"")") - B2044)/(_xll.FDS($A$1,"P_PRICE_HIGH("&amp;A2044&amp;","&amp;A2044&amp;"-14D,,,,""PRICE"",""INTRA"")") - _xll.FDS($A$1,"P_PRICE_LOW("&amp;A2044&amp;","&amp;A2044&amp;"-14D,,,,""PRICE"",""INTRA"")"))</f>
        <v>-1451.2763888978286</v>
      </c>
      <c r="O2044">
        <v>-1326</v>
      </c>
      <c r="P2044">
        <v>1.179717275613662</v>
      </c>
      <c r="Q2044">
        <v>1.099145041026073</v>
      </c>
      <c r="R2044">
        <v>8.7705889240589539</v>
      </c>
      <c r="S2044">
        <v>8.0539252122757006</v>
      </c>
      <c r="T2044">
        <v>16.198989606011249</v>
      </c>
      <c r="U2044">
        <v>14.470979983331761</v>
      </c>
      <c r="V2044">
        <v>3.673112039611516</v>
      </c>
      <c r="W2044">
        <v>3.7835667659270742</v>
      </c>
      <c r="X2044">
        <v>82.077803164549508</v>
      </c>
      <c r="Y2044">
        <v>40.080498987735162</v>
      </c>
      <c r="Z2044">
        <v>-1.5612355564136049</v>
      </c>
      <c r="AA2044">
        <v>-4.1779633188515062</v>
      </c>
      <c r="AB2044">
        <v>6.1451261412564966</v>
      </c>
      <c r="AC2044">
        <v>10.59402680548941</v>
      </c>
      <c r="AD2044">
        <v>11.23573063121764</v>
      </c>
      <c r="AE2044">
        <v>73.455437078884898</v>
      </c>
    </row>
    <row r="2045" spans="1:31" x14ac:dyDescent="0.25">
      <c r="A2045" t="str">
        <v>12/18/15</v>
      </c>
      <c r="B2045">
        <v>22</v>
      </c>
      <c r="C2045">
        <v>22.15</v>
      </c>
      <c r="D2045" s="1">
        <v>21.8</v>
      </c>
      <c r="E2045">
        <v>22</v>
      </c>
      <c r="F2045">
        <v>22</v>
      </c>
      <c r="G2045">
        <v>0.96318494659744169</v>
      </c>
      <c r="H2045">
        <v>21.82</v>
      </c>
      <c r="I2045">
        <v>22.029167000000001</v>
      </c>
      <c r="J2045">
        <v>22.123332999999999</v>
      </c>
      <c r="K2045">
        <v>22.267499999999998</v>
      </c>
      <c r="L2045">
        <v>22.334616</v>
      </c>
      <c r="M2045">
        <v>43.989857000000001</v>
      </c>
      <c r="N2045" s="1">
        <f>-100*(_xll.FDS($A$1,"P_PRICE_HIGH("&amp;A2045&amp;","&amp;A2045&amp;"-14D,,,,""PRICE"",""INTRA"")") - B2045)/(_xll.FDS($A$1,"P_PRICE_HIGH("&amp;A2045&amp;","&amp;A2045&amp;"-14D,,,,""PRICE"",""INTRA"")") - _xll.FDS($A$1,"P_PRICE_LOW("&amp;A2045&amp;","&amp;A2045&amp;"-14D,,,,""PRICE"",""INTRA"")"))</f>
        <v>-1451.2828271772626</v>
      </c>
      <c r="O2045">
        <v>-1353</v>
      </c>
      <c r="P2045">
        <v>1.172511594802401</v>
      </c>
      <c r="Q2045">
        <v>1.0925983820154099</v>
      </c>
      <c r="R2045">
        <v>8.7116025690799876</v>
      </c>
      <c r="S2045">
        <v>7.9935776825584792</v>
      </c>
      <c r="T2045">
        <v>16.119243861854279</v>
      </c>
      <c r="U2045">
        <v>14.42147815844285</v>
      </c>
      <c r="V2045">
        <v>3.6912589522010681</v>
      </c>
      <c r="W2045">
        <v>3.8053560522162879</v>
      </c>
      <c r="X2045">
        <v>25.29212863236453</v>
      </c>
      <c r="Y2045">
        <v>39.932307991253168</v>
      </c>
      <c r="Z2045">
        <v>-1.250042088822704</v>
      </c>
      <c r="AA2045">
        <v>-3.819791388998421</v>
      </c>
      <c r="AB2045">
        <v>6.2991093086563561</v>
      </c>
      <c r="AC2045">
        <v>10.494401732182849</v>
      </c>
      <c r="AD2045">
        <v>11.14952907755835</v>
      </c>
      <c r="AE2045">
        <v>73.543409097453321</v>
      </c>
    </row>
    <row r="2046" spans="1:31" x14ac:dyDescent="0.25">
      <c r="A2046" t="str">
        <v>12/21/15</v>
      </c>
      <c r="B2046">
        <v>22</v>
      </c>
      <c r="C2046">
        <v>22.05</v>
      </c>
      <c r="D2046" s="1">
        <v>21.8</v>
      </c>
      <c r="E2046">
        <v>22</v>
      </c>
      <c r="F2046">
        <v>22</v>
      </c>
      <c r="G2046">
        <v>0.96433877580009986</v>
      </c>
      <c r="H2046">
        <v>21.91</v>
      </c>
      <c r="I2046">
        <v>21.979165999999999</v>
      </c>
      <c r="J2046">
        <v>22.11</v>
      </c>
      <c r="K2046">
        <v>22.2225</v>
      </c>
      <c r="L2046">
        <v>22.311539</v>
      </c>
      <c r="M2046">
        <v>43.989857000000001</v>
      </c>
      <c r="N2046" s="1">
        <f>-100*(_xll.FDS($A$1,"P_PRICE_HIGH("&amp;A2046&amp;","&amp;A2046&amp;"-14D,,,,""PRICE"",""INTRA"")") - B2046)/(_xll.FDS($A$1,"P_PRICE_HIGH("&amp;A2046&amp;","&amp;A2046&amp;"-14D,,,,""PRICE"",""INTRA"")") - _xll.FDS($A$1,"P_PRICE_LOW("&amp;A2046&amp;","&amp;A2046&amp;"-14D,,,,""PRICE"",""INTRA"")"))</f>
        <v>-1451.2828271772626</v>
      </c>
      <c r="O2046">
        <v>-1338</v>
      </c>
      <c r="P2046">
        <v>1.1724522017058501</v>
      </c>
      <c r="Q2046">
        <v>1.093499610956659</v>
      </c>
      <c r="R2046">
        <v>8.6909870414588415</v>
      </c>
      <c r="S2046">
        <v>7.9885416875329787</v>
      </c>
      <c r="T2046">
        <v>16.1271827434296</v>
      </c>
      <c r="U2046">
        <v>14.41274582488648</v>
      </c>
      <c r="V2046">
        <v>3.6858589305798981</v>
      </c>
      <c r="W2046">
        <v>3.806596116636825</v>
      </c>
      <c r="X2046">
        <v>80.021623641898714</v>
      </c>
      <c r="Y2046">
        <v>39.97868416351114</v>
      </c>
      <c r="Z2046">
        <v>-1.2509483579332219</v>
      </c>
      <c r="AA2046">
        <v>-3.5929297834937302</v>
      </c>
      <c r="AB2046">
        <v>6.2102664298649852</v>
      </c>
      <c r="AC2046">
        <v>10.503034416181791</v>
      </c>
      <c r="AD2046">
        <v>11.150842143314691</v>
      </c>
      <c r="AE2046">
        <v>73.585070058806721</v>
      </c>
    </row>
    <row r="2047" spans="1:31" x14ac:dyDescent="0.25">
      <c r="A2047" t="str">
        <v>12/22/15</v>
      </c>
      <c r="B2047">
        <v>22</v>
      </c>
      <c r="C2047">
        <v>22.05</v>
      </c>
      <c r="D2047" s="1">
        <v>21.9</v>
      </c>
      <c r="E2047">
        <v>22.05</v>
      </c>
      <c r="F2047">
        <v>22.05</v>
      </c>
      <c r="G2047">
        <v>0.96363899785347695</v>
      </c>
      <c r="H2047">
        <v>22.01</v>
      </c>
      <c r="I2047">
        <v>21.941668</v>
      </c>
      <c r="J2047">
        <v>22.07</v>
      </c>
      <c r="K2047">
        <v>22.182500000000001</v>
      </c>
      <c r="L2047">
        <v>22.303846</v>
      </c>
      <c r="M2047">
        <v>43.989857000000001</v>
      </c>
      <c r="N2047" s="1">
        <f>-100*(_xll.FDS($A$1,"P_PRICE_HIGH("&amp;A2047&amp;","&amp;A2047&amp;"-14D,,,,""PRICE"",""INTRA"")") - B2047)/(_xll.FDS($A$1,"P_PRICE_HIGH("&amp;A2047&amp;","&amp;A2047&amp;"-14D,,,,""PRICE"",""INTRA"")") - _xll.FDS($A$1,"P_PRICE_LOW("&amp;A2047&amp;","&amp;A2047&amp;"-14D,,,,""PRICE"",""INTRA"")"))</f>
        <v>-1451.2828271772626</v>
      </c>
      <c r="O2047">
        <v>-1330</v>
      </c>
      <c r="P2047">
        <v>1.1738030171446141</v>
      </c>
      <c r="Q2047">
        <v>1.0951480126900821</v>
      </c>
      <c r="R2047">
        <v>8.7076330815167378</v>
      </c>
      <c r="S2047">
        <v>8.0052801756190615</v>
      </c>
      <c r="T2047">
        <v>16.1526722538886</v>
      </c>
      <c r="U2047">
        <v>14.430578328652739</v>
      </c>
      <c r="V2047">
        <v>3.680323455571108</v>
      </c>
      <c r="W2047">
        <v>3.8029399327333309</v>
      </c>
      <c r="X2047">
        <v>24.416074749665441</v>
      </c>
      <c r="Y2047">
        <v>39.994481311268473</v>
      </c>
      <c r="Z2047">
        <v>-1.216641947872646</v>
      </c>
      <c r="AA2047">
        <v>-3.6504260809716431</v>
      </c>
      <c r="AB2047">
        <v>6.2208204275551946</v>
      </c>
      <c r="AC2047">
        <v>10.517241024374471</v>
      </c>
      <c r="AD2047">
        <v>11.166985482640319</v>
      </c>
      <c r="AE2047">
        <v>73.571973776234415</v>
      </c>
    </row>
    <row r="2048" spans="1:31" x14ac:dyDescent="0.25">
      <c r="A2048" t="str">
        <v>12/23/15</v>
      </c>
      <c r="B2048">
        <v>22.2</v>
      </c>
      <c r="C2048">
        <v>22.35</v>
      </c>
      <c r="D2048" s="1">
        <v>22.05</v>
      </c>
      <c r="E2048">
        <v>22.25</v>
      </c>
      <c r="F2048">
        <v>22.25</v>
      </c>
      <c r="G2048">
        <v>0.99346888631098029</v>
      </c>
      <c r="H2048">
        <v>22.06</v>
      </c>
      <c r="I2048">
        <v>21.916665999999999</v>
      </c>
      <c r="J2048">
        <v>22.036667000000001</v>
      </c>
      <c r="K2048">
        <v>22.155000000000001</v>
      </c>
      <c r="L2048">
        <v>22.292307000000001</v>
      </c>
      <c r="M2048">
        <v>48.716296999999997</v>
      </c>
      <c r="N2048" s="1">
        <f>-100*(_xll.FDS($A$1,"P_PRICE_HIGH("&amp;A2048&amp;","&amp;A2048&amp;"-14D,,,,""PRICE"",""INTRA"")") - B2048)/(_xll.FDS($A$1,"P_PRICE_HIGH("&amp;A2048&amp;","&amp;A2048&amp;"-14D,,,,""PRICE"",""INTRA"")") - _xll.FDS($A$1,"P_PRICE_LOW("&amp;A2048&amp;","&amp;A2048&amp;"-14D,,,,""PRICE"",""INTRA"")"))</f>
        <v>-1522.9289690099577</v>
      </c>
      <c r="O2048">
        <v>-1288</v>
      </c>
      <c r="P2048">
        <v>1.183346324890981</v>
      </c>
      <c r="Q2048">
        <v>1.1049170053221651</v>
      </c>
      <c r="R2048">
        <v>8.7525242812033461</v>
      </c>
      <c r="S2048">
        <v>8.0157035589670969</v>
      </c>
      <c r="T2048">
        <v>16.2821125592728</v>
      </c>
      <c r="U2048">
        <v>14.542240241001521</v>
      </c>
      <c r="V2048">
        <v>3.642686483811858</v>
      </c>
      <c r="W2048">
        <v>3.7660621167993029</v>
      </c>
      <c r="X2048">
        <v>96.657110812160724</v>
      </c>
      <c r="Y2048">
        <v>39.987217683772407</v>
      </c>
      <c r="Z2048">
        <v>-1.202123656408608</v>
      </c>
      <c r="AA2048">
        <v>-3.7793242518518579</v>
      </c>
      <c r="AB2048">
        <v>6.0946619592314022</v>
      </c>
      <c r="AC2048">
        <v>10.618242618869321</v>
      </c>
      <c r="AD2048">
        <v>11.25945274906406</v>
      </c>
      <c r="AE2048">
        <v>73.366836769390147</v>
      </c>
    </row>
    <row r="2049" spans="1:31" x14ac:dyDescent="0.25">
      <c r="A2049" t="str">
        <v>12/24/15</v>
      </c>
      <c r="B2049">
        <v>22.3</v>
      </c>
      <c r="C2049">
        <v>22.45</v>
      </c>
      <c r="D2049" s="1">
        <v>22.3</v>
      </c>
      <c r="E2049">
        <v>22.4</v>
      </c>
      <c r="F2049">
        <v>22.4</v>
      </c>
      <c r="G2049">
        <v>1.0014332565943891</v>
      </c>
      <c r="H2049">
        <v>22.1</v>
      </c>
      <c r="I2049">
        <v>21.933332</v>
      </c>
      <c r="J2049">
        <v>22.016666000000001</v>
      </c>
      <c r="K2049">
        <v>22.1325</v>
      </c>
      <c r="L2049">
        <v>22.288461999999999</v>
      </c>
      <c r="M2049">
        <v>50.945259999999998</v>
      </c>
      <c r="N2049" s="1">
        <f>-100*(_xll.FDS($A$1,"P_PRICE_HIGH("&amp;A2049&amp;","&amp;A2049&amp;"-14D,,,,""PRICE"",""INTRA"")") - B2049)/(_xll.FDS($A$1,"P_PRICE_HIGH("&amp;A2049&amp;","&amp;A2049&amp;"-14D,,,,""PRICE"",""INTRA"")") - _xll.FDS($A$1,"P_PRICE_LOW("&amp;A2049&amp;","&amp;A2049&amp;"-14D,,,,""PRICE"",""INTRA"")"))</f>
        <v>-1663.9430994269685</v>
      </c>
      <c r="O2049">
        <v>-1271</v>
      </c>
      <c r="P2049">
        <v>1.1880927238984631</v>
      </c>
      <c r="Q2049">
        <v>1.1095637561223231</v>
      </c>
      <c r="R2049">
        <v>8.7806803987695101</v>
      </c>
      <c r="S2049">
        <v>8.0360373301579813</v>
      </c>
      <c r="T2049">
        <v>16.299882134656759</v>
      </c>
      <c r="U2049">
        <v>14.565416162464411</v>
      </c>
      <c r="V2049">
        <v>3.6276847122883078</v>
      </c>
      <c r="W2049">
        <v>3.7485482292406642</v>
      </c>
      <c r="X2049">
        <v>71.308510958626172</v>
      </c>
      <c r="Y2049">
        <v>39.981449007397657</v>
      </c>
      <c r="Z2049">
        <v>-1.238042210658024</v>
      </c>
      <c r="AA2049">
        <v>-4.0279774151017076</v>
      </c>
      <c r="AB2049">
        <v>6.0990489194178297</v>
      </c>
      <c r="AC2049">
        <v>10.66625084229849</v>
      </c>
      <c r="AD2049">
        <v>11.31050467041055</v>
      </c>
      <c r="AE2049">
        <v>73.211255458474511</v>
      </c>
    </row>
    <row r="2050" spans="1:31" x14ac:dyDescent="0.25">
      <c r="A2050" t="str">
        <v>12/28/15</v>
      </c>
      <c r="B2050">
        <v>22.1</v>
      </c>
      <c r="C2050">
        <v>22.3</v>
      </c>
      <c r="D2050" s="1">
        <v>22.05</v>
      </c>
      <c r="E2050">
        <v>22.15</v>
      </c>
      <c r="F2050">
        <v>22.15</v>
      </c>
      <c r="G2050">
        <v>0.91862849330621144</v>
      </c>
      <c r="H2050">
        <v>22.12</v>
      </c>
      <c r="I2050">
        <v>21.941668</v>
      </c>
      <c r="J2050">
        <v>21.993334000000001</v>
      </c>
      <c r="K2050">
        <v>22.122499999999999</v>
      </c>
      <c r="L2050">
        <v>22.265384999999998</v>
      </c>
      <c r="M2050">
        <v>46.584339999999997</v>
      </c>
      <c r="N2050" s="1">
        <f>-100*(_xll.FDS($A$1,"P_PRICE_HIGH("&amp;A2050&amp;","&amp;A2050&amp;"-14D,,,,""PRICE"",""INTRA"")") - B2050)/(_xll.FDS($A$1,"P_PRICE_HIGH("&amp;A2050&amp;","&amp;A2050&amp;"-14D,,,,""PRICE"",""INTRA"")") - _xll.FDS($A$1,"P_PRICE_LOW("&amp;A2050&amp;","&amp;A2050&amp;"-14D,,,,""PRICE"",""INTRA"")"))</f>
        <v>-1663.9580026676781</v>
      </c>
      <c r="O2050">
        <v>-1310</v>
      </c>
      <c r="P2050">
        <v>1.173425014752711</v>
      </c>
      <c r="Q2050">
        <v>1.0979473578167771</v>
      </c>
      <c r="R2050">
        <v>8.7635237013788707</v>
      </c>
      <c r="S2050">
        <v>7.9544712183443949</v>
      </c>
      <c r="T2050">
        <v>16.20182346274343</v>
      </c>
      <c r="U2050">
        <v>14.453954677770851</v>
      </c>
      <c r="V2050">
        <v>3.6626905004104899</v>
      </c>
      <c r="W2050">
        <v>3.786875076966147</v>
      </c>
      <c r="X2050">
        <v>3.7999780320612691</v>
      </c>
      <c r="Y2050">
        <v>39.990646162332517</v>
      </c>
      <c r="Z2050">
        <v>-1.3363975056267281</v>
      </c>
      <c r="AA2050">
        <v>-4.0959221412477431</v>
      </c>
      <c r="AB2050">
        <v>6.0757271479833808</v>
      </c>
      <c r="AC2050">
        <v>10.56050133657787</v>
      </c>
      <c r="AD2050">
        <v>11.20038940089284</v>
      </c>
      <c r="AE2050">
        <v>73.252064919546754</v>
      </c>
    </row>
    <row r="2051" spans="1:31" x14ac:dyDescent="0.25">
      <c r="A2051" t="str">
        <v>12/29/15</v>
      </c>
      <c r="B2051">
        <v>22.2</v>
      </c>
      <c r="C2051">
        <v>22.25</v>
      </c>
      <c r="D2051" s="1">
        <v>22.05</v>
      </c>
      <c r="E2051">
        <v>22.25</v>
      </c>
      <c r="F2051">
        <v>22.25</v>
      </c>
      <c r="G2051">
        <v>0.91984303251047317</v>
      </c>
      <c r="H2051">
        <v>22.16</v>
      </c>
      <c r="I2051">
        <v>21.966667000000001</v>
      </c>
      <c r="J2051">
        <v>21.973333</v>
      </c>
      <c r="K2051">
        <v>22.122499999999999</v>
      </c>
      <c r="L2051">
        <v>22.236537999999999</v>
      </c>
      <c r="M2051">
        <v>48.937911999999997</v>
      </c>
      <c r="N2051" s="1">
        <f>-100*(_xll.FDS($A$1,"P_PRICE_HIGH("&amp;A2051&amp;","&amp;A2051&amp;"-14D,,,,""PRICE"",""INTRA"")") - B2051)/(_xll.FDS($A$1,"P_PRICE_HIGH("&amp;A2051&amp;","&amp;A2051&amp;"-14D,,,,""PRICE"",""INTRA"")") - _xll.FDS($A$1,"P_PRICE_LOW("&amp;A2051&amp;","&amp;A2051&amp;"-14D,,,,""PRICE"",""INTRA"")"))</f>
        <v>-1838.5879604701793</v>
      </c>
      <c r="O2051">
        <v>-1286</v>
      </c>
      <c r="P2051">
        <v>1.1768454559963999</v>
      </c>
      <c r="Q2051">
        <v>1.10154084757406</v>
      </c>
      <c r="R2051">
        <v>8.7909286908847992</v>
      </c>
      <c r="S2051">
        <v>7.9797961256068826</v>
      </c>
      <c r="T2051">
        <v>16.256639928163171</v>
      </c>
      <c r="U2051">
        <v>14.49807427746225</v>
      </c>
      <c r="V2051">
        <v>3.649907251408862</v>
      </c>
      <c r="W2051">
        <v>3.77256434351359</v>
      </c>
      <c r="X2051">
        <v>43.884388914211023</v>
      </c>
      <c r="Y2051">
        <v>39.975885376730083</v>
      </c>
      <c r="Z2051">
        <v>-1.3584048553702599</v>
      </c>
      <c r="AA2051">
        <v>-4.0557838510433886</v>
      </c>
      <c r="AB2051">
        <v>6.0729553409935484</v>
      </c>
      <c r="AC2051">
        <v>10.596589936005961</v>
      </c>
      <c r="AD2051">
        <v>11.238726798986081</v>
      </c>
      <c r="AE2051">
        <v>73.352912282931044</v>
      </c>
    </row>
    <row r="2052" spans="1:31" x14ac:dyDescent="0.25">
      <c r="A2052" t="str">
        <v>12/30/15</v>
      </c>
      <c r="B2052">
        <v>22.15</v>
      </c>
      <c r="C2052">
        <v>22.3</v>
      </c>
      <c r="D2052" s="1">
        <v>22.05</v>
      </c>
      <c r="E2052">
        <v>22.15</v>
      </c>
      <c r="F2052">
        <v>22.15</v>
      </c>
      <c r="G2052">
        <v>0.81872058844666795</v>
      </c>
      <c r="H2052">
        <v>22.19</v>
      </c>
      <c r="I2052">
        <v>22.004168</v>
      </c>
      <c r="J2052">
        <v>21.976666999999999</v>
      </c>
      <c r="K2052">
        <v>22.1</v>
      </c>
      <c r="L2052">
        <v>22.207692999999999</v>
      </c>
      <c r="M2052">
        <v>47.803750000000001</v>
      </c>
      <c r="N2052" s="1">
        <f>-100*(_xll.FDS($A$1,"P_PRICE_HIGH("&amp;A2052&amp;","&amp;A2052&amp;"-14D,,,,""PRICE"",""INTRA"")") - B2052)/(_xll.FDS($A$1,"P_PRICE_HIGH("&amp;A2052&amp;","&amp;A2052&amp;"-14D,,,,""PRICE"",""INTRA"")") - _xll.FDS($A$1,"P_PRICE_LOW("&amp;A2052&amp;","&amp;A2052&amp;"-14D,,,,""PRICE"",""INTRA"")"))</f>
        <v>-1838.5921023202609</v>
      </c>
      <c r="O2052">
        <v>-1301</v>
      </c>
      <c r="P2052">
        <v>1.1714808200709561</v>
      </c>
      <c r="Q2052">
        <v>1.0974049554243239</v>
      </c>
      <c r="R2052">
        <v>8.7694909996802934</v>
      </c>
      <c r="S2052">
        <v>7.9449576309794683</v>
      </c>
      <c r="T2052">
        <v>16.22486463031554</v>
      </c>
      <c r="U2052">
        <v>14.419065084521471</v>
      </c>
      <c r="V2052">
        <v>3.665154868733147</v>
      </c>
      <c r="W2052">
        <v>3.7972308837951738</v>
      </c>
      <c r="X2052">
        <v>6.3589475240645719</v>
      </c>
      <c r="Y2052">
        <v>40.007426273993737</v>
      </c>
      <c r="Z2052">
        <v>-1.2416965900523731</v>
      </c>
      <c r="AA2052">
        <v>-4.0065559024628827</v>
      </c>
      <c r="AB2052">
        <v>6.2784515808453278</v>
      </c>
      <c r="AC2052">
        <v>10.53601075271572</v>
      </c>
      <c r="AD2052">
        <v>11.196869950122879</v>
      </c>
      <c r="AE2052">
        <v>73.400248100473192</v>
      </c>
    </row>
    <row r="2053" spans="1:31" x14ac:dyDescent="0.25">
      <c r="A2053" t="str">
        <v>12/31/15</v>
      </c>
      <c r="B2053">
        <v>22.1</v>
      </c>
      <c r="C2053">
        <v>22.2</v>
      </c>
      <c r="D2053" s="1">
        <v>22.05</v>
      </c>
      <c r="E2053">
        <v>22.15</v>
      </c>
      <c r="F2053">
        <v>22.15</v>
      </c>
      <c r="G2053">
        <v>0.80900795664637859</v>
      </c>
      <c r="H2053">
        <v>22.17</v>
      </c>
      <c r="I2053">
        <v>22.05</v>
      </c>
      <c r="J2053">
        <v>21.983333999999999</v>
      </c>
      <c r="K2053">
        <v>22.07</v>
      </c>
      <c r="L2053">
        <v>22.180769000000002</v>
      </c>
      <c r="M2053">
        <v>46.639699999999998</v>
      </c>
      <c r="N2053" s="1">
        <f>-100*(_xll.FDS($A$1,"P_PRICE_HIGH("&amp;A2053&amp;","&amp;A2053&amp;"-14D,,,,""PRICE"",""INTRA"")") - B2053)/(_xll.FDS($A$1,"P_PRICE_HIGH("&amp;A2053&amp;","&amp;A2053&amp;"-14D,,,,""PRICE"",""INTRA"")") - _xll.FDS($A$1,"P_PRICE_LOW("&amp;A2053&amp;","&amp;A2053&amp;"-14D,,,,""PRICE"",""INTRA"")"))</f>
        <v>-1838.5962441703425</v>
      </c>
      <c r="O2053">
        <v>-1300</v>
      </c>
      <c r="P2053">
        <v>1.1725971705325779</v>
      </c>
      <c r="Q2053">
        <v>1.099178544399402</v>
      </c>
      <c r="R2053">
        <v>8.7875915088461021</v>
      </c>
      <c r="S2053">
        <v>7.9608334837081358</v>
      </c>
      <c r="T2053">
        <v>16.264884943691079</v>
      </c>
      <c r="U2053">
        <v>14.472926538502231</v>
      </c>
      <c r="V2053">
        <v>3.655827610120685</v>
      </c>
      <c r="W2053">
        <v>3.8096924875984901</v>
      </c>
      <c r="X2053">
        <v>32.733563282140217</v>
      </c>
      <c r="Y2053">
        <v>40.220493876885392</v>
      </c>
      <c r="Z2053">
        <v>-1.272276476487423</v>
      </c>
      <c r="AA2053">
        <v>-4.1652337620163156</v>
      </c>
      <c r="AB2053">
        <v>6.2979821136062553</v>
      </c>
      <c r="AC2053">
        <v>10.55741218164281</v>
      </c>
      <c r="AD2053">
        <v>11.22231611250236</v>
      </c>
      <c r="AE2053">
        <v>73.419680616711844</v>
      </c>
    </row>
    <row r="2054" spans="1:31" x14ac:dyDescent="0.25">
      <c r="A2054" t="str">
        <v>1/04/16</v>
      </c>
      <c r="B2054">
        <v>21.45</v>
      </c>
      <c r="C2054">
        <v>22.1</v>
      </c>
      <c r="D2054" s="1">
        <v>21.35</v>
      </c>
      <c r="E2054">
        <v>21.45</v>
      </c>
      <c r="F2054">
        <v>21.45</v>
      </c>
      <c r="G2054">
        <v>1.0297541313365379</v>
      </c>
      <c r="H2054">
        <v>22</v>
      </c>
      <c r="I2054">
        <v>22.045833999999999</v>
      </c>
      <c r="J2054">
        <v>21.953333000000001</v>
      </c>
      <c r="K2054">
        <v>22.012499999999999</v>
      </c>
      <c r="L2054">
        <v>22.130769999999998</v>
      </c>
      <c r="M2054">
        <v>34.782184999999998</v>
      </c>
      <c r="N2054" s="1">
        <f>-100*(_xll.FDS($A$1,"P_PRICE_HIGH("&amp;A2054&amp;","&amp;A2054&amp;"-14D,,,,""PRICE"",""INTRA"")") - B2054)/(_xll.FDS($A$1,"P_PRICE_HIGH("&amp;A2054&amp;","&amp;A2054&amp;"-14D,,,,""PRICE"",""INTRA"")") - _xll.FDS($A$1,"P_PRICE_LOW("&amp;A2054&amp;","&amp;A2054&amp;"-14D,,,,""PRICE"",""INTRA"")"))</f>
        <v>-1838.6500882214032</v>
      </c>
      <c r="O2054">
        <v>-1349</v>
      </c>
      <c r="P2054">
        <v>1.1447086497597341</v>
      </c>
      <c r="Q2054">
        <v>1.073698567605065</v>
      </c>
      <c r="R2054">
        <v>8.553356424946811</v>
      </c>
      <c r="S2054">
        <v>7.7456096544081019</v>
      </c>
      <c r="T2054">
        <v>15.92479624712829</v>
      </c>
      <c r="U2054">
        <v>14.181166582403881</v>
      </c>
      <c r="V2054">
        <v>3.7416619290908848</v>
      </c>
      <c r="W2054">
        <v>3.8890385681162392</v>
      </c>
      <c r="X2054">
        <v>0</v>
      </c>
      <c r="Y2054">
        <v>40.050647912624378</v>
      </c>
      <c r="Z2054">
        <v>-1.3241949163074229</v>
      </c>
      <c r="AA2054">
        <v>-4.5598506657318936</v>
      </c>
      <c r="AB2054">
        <v>6.3685196531784269</v>
      </c>
      <c r="AC2054">
        <v>10.299056260104701</v>
      </c>
      <c r="AD2054">
        <v>10.95846606510981</v>
      </c>
      <c r="AE2054">
        <v>73.360553925800488</v>
      </c>
    </row>
    <row r="2055" spans="1:31" x14ac:dyDescent="0.25">
      <c r="A2055" t="str">
        <v>1/05/16</v>
      </c>
      <c r="B2055">
        <v>21.4</v>
      </c>
      <c r="C2055">
        <v>21.65</v>
      </c>
      <c r="D2055" s="1">
        <v>21.25</v>
      </c>
      <c r="E2055">
        <v>21.4</v>
      </c>
      <c r="F2055">
        <v>21.4</v>
      </c>
      <c r="G2055">
        <v>1.025337617317186</v>
      </c>
      <c r="H2055">
        <v>21.86</v>
      </c>
      <c r="I2055">
        <v>22</v>
      </c>
      <c r="J2055">
        <v>21.933332</v>
      </c>
      <c r="K2055">
        <v>21.96</v>
      </c>
      <c r="L2055">
        <v>22.078845999999999</v>
      </c>
      <c r="M2055">
        <v>34.064746999999997</v>
      </c>
      <c r="N2055" s="1">
        <f>-100*(_xll.FDS($A$1,"P_PRICE_HIGH("&amp;A2055&amp;","&amp;A2055&amp;"-14D,,,,""PRICE"",""INTRA"")") - B2055)/(_xll.FDS($A$1,"P_PRICE_HIGH("&amp;A2055&amp;","&amp;A2055&amp;"-14D,,,,""PRICE"",""INTRA"")") - _xll.FDS($A$1,"P_PRICE_LOW("&amp;A2055&amp;","&amp;A2055&amp;"-14D,,,,""PRICE"",""INTRA"")"))</f>
        <v>-1838.6542300714848</v>
      </c>
      <c r="O2055">
        <v>-1359</v>
      </c>
      <c r="P2055">
        <v>1.136796742817437</v>
      </c>
      <c r="Q2055">
        <v>1.067847097516136</v>
      </c>
      <c r="R2055">
        <v>8.4801000903664825</v>
      </c>
      <c r="S2055">
        <v>7.6850104126747452</v>
      </c>
      <c r="T2055">
        <v>15.80764157885803</v>
      </c>
      <c r="U2055">
        <v>14.124926002175711</v>
      </c>
      <c r="V2055">
        <v>3.7616097419682371</v>
      </c>
      <c r="W2055">
        <v>3.9151554244797149</v>
      </c>
      <c r="X2055">
        <v>11.31737954669279</v>
      </c>
      <c r="Y2055">
        <v>40.083120129415477</v>
      </c>
      <c r="Z2055">
        <v>-1.343979226094151</v>
      </c>
      <c r="AA2055">
        <v>-4.3432925711586829</v>
      </c>
      <c r="AB2055">
        <v>6.2988201960294186</v>
      </c>
      <c r="AC2055">
        <v>10.23883253179719</v>
      </c>
      <c r="AD2055">
        <v>10.888441416482539</v>
      </c>
      <c r="AE2055">
        <v>73.347143421386946</v>
      </c>
    </row>
    <row r="2056" spans="1:31" x14ac:dyDescent="0.25">
      <c r="A2056" t="str">
        <v>1/06/16</v>
      </c>
      <c r="B2056">
        <v>21.15</v>
      </c>
      <c r="C2056">
        <v>21.4</v>
      </c>
      <c r="D2056" s="1">
        <v>21.1</v>
      </c>
      <c r="E2056">
        <v>21.15</v>
      </c>
      <c r="F2056">
        <v>21.15</v>
      </c>
      <c r="G2056">
        <v>1.039719439320888</v>
      </c>
      <c r="H2056">
        <v>21.65</v>
      </c>
      <c r="I2056">
        <v>21.920833999999999</v>
      </c>
      <c r="J2056">
        <v>21.906666000000001</v>
      </c>
      <c r="K2056">
        <v>21.892499999999998</v>
      </c>
      <c r="L2056">
        <v>22.034614999999999</v>
      </c>
      <c r="M2056">
        <v>30.659510000000001</v>
      </c>
      <c r="N2056" s="1">
        <f>-100*(_xll.FDS($A$1,"P_PRICE_HIGH("&amp;A2056&amp;","&amp;A2056&amp;"-14D,,,,""PRICE"",""INTRA"")") - B2056)/(_xll.FDS($A$1,"P_PRICE_HIGH("&amp;A2056&amp;","&amp;A2056&amp;"-14D,,,,""PRICE"",""INTRA"")") - _xll.FDS($A$1,"P_PRICE_LOW("&amp;A2056&amp;","&amp;A2056&amp;"-14D,,,,""PRICE"",""INTRA"")"))</f>
        <v>-1747.5337558556057</v>
      </c>
      <c r="O2056">
        <v>-1395</v>
      </c>
      <c r="P2056">
        <v>1.1312865315517</v>
      </c>
      <c r="Q2056">
        <v>1.063406776367553</v>
      </c>
      <c r="R2056">
        <v>8.4635880043275762</v>
      </c>
      <c r="S2056">
        <v>7.6718923956989302</v>
      </c>
      <c r="T2056">
        <v>15.801355405950851</v>
      </c>
      <c r="U2056">
        <v>14.129494734485331</v>
      </c>
      <c r="V2056">
        <v>3.7698655215377022</v>
      </c>
      <c r="W2056">
        <v>3.914826195957732</v>
      </c>
      <c r="X2056">
        <v>3.5737349988605591</v>
      </c>
      <c r="Y2056">
        <v>39.973031332996896</v>
      </c>
      <c r="Z2056">
        <v>-2.081269759753932</v>
      </c>
      <c r="AA2056">
        <v>-4.2482101119345588</v>
      </c>
      <c r="AB2056">
        <v>6.0866735196398993</v>
      </c>
      <c r="AC2056">
        <v>10.21175599540293</v>
      </c>
      <c r="AD2056">
        <v>10.83946427589429</v>
      </c>
      <c r="AE2056">
        <v>73.58461324408303</v>
      </c>
    </row>
    <row r="2057" spans="1:31" x14ac:dyDescent="0.25">
      <c r="A2057" t="str">
        <v>1/07/16</v>
      </c>
      <c r="B2057">
        <v>20.55</v>
      </c>
      <c r="C2057">
        <v>21.05</v>
      </c>
      <c r="D2057" s="1">
        <v>20.45</v>
      </c>
      <c r="E2057">
        <v>20.55</v>
      </c>
      <c r="F2057">
        <v>20.55</v>
      </c>
      <c r="G2057">
        <v>1.144194630722196</v>
      </c>
      <c r="H2057">
        <v>21.33</v>
      </c>
      <c r="I2057">
        <v>21.8</v>
      </c>
      <c r="J2057">
        <v>21.843333999999999</v>
      </c>
      <c r="K2057">
        <v>21.815000000000001</v>
      </c>
      <c r="L2057">
        <v>21.971153000000001</v>
      </c>
      <c r="M2057">
        <v>24.364508000000001</v>
      </c>
      <c r="N2057" s="1">
        <f>-100*(_xll.FDS($A$1,"P_PRICE_HIGH("&amp;A2057&amp;","&amp;A2057&amp;"-14D,,,,""PRICE"",""INTRA"")") - B2057)/(_xll.FDS($A$1,"P_PRICE_HIGH("&amp;A2057&amp;","&amp;A2057&amp;"-14D,,,,""PRICE"",""INTRA"")") - _xll.FDS($A$1,"P_PRICE_LOW("&amp;A2057&amp;","&amp;A2057&amp;"-14D,,,,""PRICE"",""INTRA"")"))</f>
        <v>-1172.2806683989272</v>
      </c>
      <c r="O2057">
        <v>-1441</v>
      </c>
      <c r="P2057">
        <v>1.095639851809862</v>
      </c>
      <c r="Q2057">
        <v>1.0299160471159881</v>
      </c>
      <c r="R2057">
        <v>8.2242991396114355</v>
      </c>
      <c r="S2057">
        <v>7.456428365126837</v>
      </c>
      <c r="T2057">
        <v>15.358304876982309</v>
      </c>
      <c r="U2057">
        <v>13.74589788715555</v>
      </c>
      <c r="V2057">
        <v>3.8991405249735038</v>
      </c>
      <c r="W2057">
        <v>4.0470971898396337</v>
      </c>
      <c r="X2057">
        <v>1.4625936400113939</v>
      </c>
      <c r="Y2057">
        <v>40.083212184126772</v>
      </c>
      <c r="Z2057">
        <v>-2.332803945775292</v>
      </c>
      <c r="AA2057">
        <v>-4.0234907659636718</v>
      </c>
      <c r="AB2057">
        <v>5.9144000233954586</v>
      </c>
      <c r="AC2057">
        <v>9.9053656146443529</v>
      </c>
      <c r="AD2057">
        <v>10.49851803295534</v>
      </c>
      <c r="AE2057">
        <v>73.625636750093577</v>
      </c>
    </row>
    <row r="2058" spans="1:31" x14ac:dyDescent="0.25">
      <c r="A2058" t="str">
        <v>1/08/16</v>
      </c>
      <c r="B2058">
        <v>20.7</v>
      </c>
      <c r="C2058">
        <v>20.85</v>
      </c>
      <c r="D2058" s="1">
        <v>20.5</v>
      </c>
      <c r="E2058">
        <v>20.7</v>
      </c>
      <c r="F2058">
        <v>20.7</v>
      </c>
      <c r="G2058">
        <v>1.1694943904535089</v>
      </c>
      <c r="H2058">
        <v>21.05</v>
      </c>
      <c r="I2058">
        <v>21.691668</v>
      </c>
      <c r="J2058">
        <v>21.76</v>
      </c>
      <c r="K2058">
        <v>21.75</v>
      </c>
      <c r="L2058">
        <v>21.898077000000001</v>
      </c>
      <c r="M2058">
        <v>28.326502000000001</v>
      </c>
      <c r="N2058" s="1">
        <f>-100*(_xll.FDS($A$1,"P_PRICE_HIGH("&amp;A2058&amp;","&amp;A2058&amp;"-14D,,,,""PRICE"",""INTRA"")") - B2058)/(_xll.FDS($A$1,"P_PRICE_HIGH("&amp;A2058&amp;","&amp;A2058&amp;"-14D,,,,""PRICE"",""INTRA"")") - _xll.FDS($A$1,"P_PRICE_LOW("&amp;A2058&amp;","&amp;A2058&amp;"-14D,,,,""PRICE"",""INTRA"")"))</f>
        <v>-1172.2727464773859</v>
      </c>
      <c r="O2058">
        <v>-1438</v>
      </c>
      <c r="P2058">
        <v>1.1025301260432681</v>
      </c>
      <c r="Q2058">
        <v>1.0366526101549931</v>
      </c>
      <c r="R2058">
        <v>8.2751144433239787</v>
      </c>
      <c r="S2058">
        <v>7.5309707211597194</v>
      </c>
      <c r="T2058">
        <v>15.463675740839269</v>
      </c>
      <c r="U2058">
        <v>14.003674599402141</v>
      </c>
      <c r="V2058">
        <v>3.8758319149918981</v>
      </c>
      <c r="W2058">
        <v>4.0087907522990696</v>
      </c>
      <c r="X2058">
        <v>63.151742539317702</v>
      </c>
      <c r="Y2058">
        <v>39.999571691536232</v>
      </c>
      <c r="Z2058">
        <v>-2.5550534658962278</v>
      </c>
      <c r="AA2058">
        <v>-4.0850541788803278</v>
      </c>
      <c r="AB2058">
        <v>5.7439035419421183</v>
      </c>
      <c r="AC2058">
        <v>9.9793645667439854</v>
      </c>
      <c r="AD2058">
        <v>10.561131012397389</v>
      </c>
      <c r="AE2058">
        <v>73.553053265794958</v>
      </c>
    </row>
    <row r="2059" spans="1:31" x14ac:dyDescent="0.25">
      <c r="A2059" t="str">
        <v>1/11/16</v>
      </c>
      <c r="B2059">
        <v>20.100000000000001</v>
      </c>
      <c r="C2059">
        <v>20.3</v>
      </c>
      <c r="D2059" s="1">
        <v>20</v>
      </c>
      <c r="E2059">
        <v>20.100000000000001</v>
      </c>
      <c r="F2059">
        <v>20.100000000000001</v>
      </c>
      <c r="G2059">
        <v>1.310038089607106</v>
      </c>
      <c r="H2059">
        <v>20.78</v>
      </c>
      <c r="I2059">
        <v>21.533332999999999</v>
      </c>
      <c r="J2059">
        <v>21.626667000000001</v>
      </c>
      <c r="K2059">
        <v>21.66</v>
      </c>
      <c r="L2059">
        <v>21.798076999999999</v>
      </c>
      <c r="M2059">
        <v>23.111435</v>
      </c>
      <c r="N2059" s="1">
        <f>-100*(_xll.FDS($A$1,"P_PRICE_HIGH("&amp;A2059&amp;","&amp;A2059&amp;"-14D,,,,""PRICE"",""INTRA"")") - B2059)/(_xll.FDS($A$1,"P_PRICE_HIGH("&amp;A2059&amp;","&amp;A2059&amp;"-14D,,,,""PRICE"",""INTRA"")") - _xll.FDS($A$1,"P_PRICE_LOW("&amp;A2059&amp;","&amp;A2059&amp;"-14D,,,,""PRICE"",""INTRA"")"))</f>
        <v>-943.65655303175208</v>
      </c>
      <c r="O2059">
        <v>-1486</v>
      </c>
      <c r="P2059">
        <v>1.069253654090192</v>
      </c>
      <c r="Q2059">
        <v>1.005748038432865</v>
      </c>
      <c r="R2059">
        <v>8.0584869778661705</v>
      </c>
      <c r="S2059">
        <v>7.3179847949788561</v>
      </c>
      <c r="T2059">
        <v>15.133969476745969</v>
      </c>
      <c r="U2059">
        <v>13.737913556650501</v>
      </c>
      <c r="V2059">
        <v>4.0025955644626974</v>
      </c>
      <c r="W2059">
        <v>4.1537059846201396</v>
      </c>
      <c r="X2059">
        <v>0.67956733255917512</v>
      </c>
      <c r="Y2059">
        <v>40.309068819742642</v>
      </c>
      <c r="Z2059">
        <v>-2.1183215096794248</v>
      </c>
      <c r="AA2059">
        <v>-4.1078340898770733</v>
      </c>
      <c r="AB2059">
        <v>5.5075196789299099</v>
      </c>
      <c r="AC2059">
        <v>9.7061133846677432</v>
      </c>
      <c r="AD2059">
        <v>10.252878182084279</v>
      </c>
      <c r="AE2059">
        <v>73.613577069150296</v>
      </c>
    </row>
    <row r="2060" spans="1:31" x14ac:dyDescent="0.25">
      <c r="A2060" t="str">
        <v>1/12/16</v>
      </c>
      <c r="B2060">
        <v>19.899999999999999</v>
      </c>
      <c r="C2060">
        <v>20.3</v>
      </c>
      <c r="D2060" s="1">
        <v>19.86</v>
      </c>
      <c r="E2060">
        <v>19.88</v>
      </c>
      <c r="F2060">
        <v>19.88</v>
      </c>
      <c r="G2060">
        <v>1.311788044721905</v>
      </c>
      <c r="H2060">
        <v>20.48</v>
      </c>
      <c r="I2060">
        <v>21.341667000000001</v>
      </c>
      <c r="J2060">
        <v>21.486666</v>
      </c>
      <c r="K2060">
        <v>21.57</v>
      </c>
      <c r="L2060">
        <v>21.694230999999998</v>
      </c>
      <c r="M2060">
        <v>21.678706999999999</v>
      </c>
      <c r="N2060" s="1">
        <f>-100*(_xll.FDS($A$1,"P_PRICE_HIGH("&amp;A2060&amp;","&amp;A2060&amp;"-14D,,,,""PRICE"",""INTRA"")") - B2060)/(_xll.FDS($A$1,"P_PRICE_HIGH("&amp;A2060&amp;","&amp;A2060&amp;"-14D,,,,""PRICE"",""INTRA"")") - _xll.FDS($A$1,"P_PRICE_LOW("&amp;A2060&amp;","&amp;A2060&amp;"-14D,,,,""PRICE"",""INTRA"")"))</f>
        <v>-879.99611490370546</v>
      </c>
      <c r="O2060">
        <v>-1515</v>
      </c>
      <c r="P2060">
        <v>1.059452939504351</v>
      </c>
      <c r="Q2060">
        <v>0.99666752894177257</v>
      </c>
      <c r="R2060">
        <v>7.9845317646145322</v>
      </c>
      <c r="S2060">
        <v>7.2447480601562493</v>
      </c>
      <c r="T2060">
        <v>15.03184121215252</v>
      </c>
      <c r="U2060">
        <v>13.723534206523141</v>
      </c>
      <c r="V2060">
        <v>4.0401980000389708</v>
      </c>
      <c r="W2060">
        <v>4.1815235107644577</v>
      </c>
      <c r="X2060">
        <v>5.0860455693679603</v>
      </c>
      <c r="Y2060">
        <v>40.686506787053993</v>
      </c>
      <c r="Z2060">
        <v>-2.1487889612621252</v>
      </c>
      <c r="AA2060">
        <v>-4.0233796293691464</v>
      </c>
      <c r="AB2060">
        <v>4.7657368262425601</v>
      </c>
      <c r="AC2060">
        <v>9.7320698499739073</v>
      </c>
      <c r="AD2060">
        <v>10.213095530479039</v>
      </c>
      <c r="AE2060">
        <v>73.717734557377156</v>
      </c>
    </row>
    <row r="2061" spans="1:31" x14ac:dyDescent="0.25">
      <c r="A2061" t="str">
        <v>1/13/16</v>
      </c>
      <c r="B2061">
        <v>20.2</v>
      </c>
      <c r="C2061">
        <v>20.45</v>
      </c>
      <c r="D2061" s="1">
        <v>20</v>
      </c>
      <c r="E2061">
        <v>20.2</v>
      </c>
      <c r="F2061">
        <v>20.2</v>
      </c>
      <c r="G2061">
        <v>1.3785812074777659</v>
      </c>
      <c r="H2061">
        <v>20.29</v>
      </c>
      <c r="I2061">
        <v>21.166665999999999</v>
      </c>
      <c r="J2061">
        <v>21.366667</v>
      </c>
      <c r="K2061">
        <v>21.502500000000001</v>
      </c>
      <c r="L2061">
        <v>21.607693000000001</v>
      </c>
      <c r="M2061">
        <v>28.807962</v>
      </c>
      <c r="N2061" s="1">
        <f>-100*(_xll.FDS($A$1,"P_PRICE_HIGH("&amp;A2061&amp;","&amp;A2061&amp;"-14D,,,,""PRICE"",""INTRA"")") - B2061)/(_xll.FDS($A$1,"P_PRICE_HIGH("&amp;A2061&amp;","&amp;A2061&amp;"-14D,,,,""PRICE"",""INTRA"")") - _xll.FDS($A$1,"P_PRICE_LOW("&amp;A2061&amp;","&amp;A2061&amp;"-14D,,,,""PRICE"",""INTRA"")"))</f>
        <v>-879.98422175178234</v>
      </c>
      <c r="O2061">
        <v>-1491</v>
      </c>
      <c r="P2061">
        <v>1.0720592090185701</v>
      </c>
      <c r="Q2061">
        <v>1.0073508975182039</v>
      </c>
      <c r="R2061">
        <v>8.1080225630217573</v>
      </c>
      <c r="S2061">
        <v>7.3830550350432134</v>
      </c>
      <c r="T2061">
        <v>15.241094069496381</v>
      </c>
      <c r="U2061">
        <v>14.002124326150341</v>
      </c>
      <c r="V2061">
        <v>3.9880337359834672</v>
      </c>
      <c r="W2061">
        <v>4.1251616910401152</v>
      </c>
      <c r="X2061">
        <v>77.396015597021119</v>
      </c>
      <c r="Y2061">
        <v>40.689630009967573</v>
      </c>
      <c r="Z2061">
        <v>-2.3583934636447839</v>
      </c>
      <c r="AA2061">
        <v>-4.319994129833761</v>
      </c>
      <c r="AB2061">
        <v>4.4687091022981003</v>
      </c>
      <c r="AC2061">
        <v>9.8659319433870678</v>
      </c>
      <c r="AD2061">
        <v>10.327226992279581</v>
      </c>
      <c r="AE2061">
        <v>73.563441857093295</v>
      </c>
    </row>
    <row r="2062" spans="1:31" x14ac:dyDescent="0.25">
      <c r="A2062" t="str">
        <v>1/14/16</v>
      </c>
      <c r="B2062">
        <v>20.05</v>
      </c>
      <c r="C2062">
        <v>20.100000000000001</v>
      </c>
      <c r="D2062" s="1">
        <v>19.68</v>
      </c>
      <c r="E2062">
        <v>20.100000000000001</v>
      </c>
      <c r="F2062">
        <v>20.100000000000001</v>
      </c>
      <c r="G2062">
        <v>1.381565696780066</v>
      </c>
      <c r="H2062">
        <v>20.190000000000001</v>
      </c>
      <c r="I2062">
        <v>20.995832</v>
      </c>
      <c r="J2062">
        <v>21.236666</v>
      </c>
      <c r="K2062">
        <v>21.43</v>
      </c>
      <c r="L2062">
        <v>21.513462000000001</v>
      </c>
      <c r="M2062">
        <v>27.461946000000001</v>
      </c>
      <c r="N2062" s="1">
        <f>-100*(_xll.FDS($A$1,"P_PRICE_HIGH("&amp;A2062&amp;","&amp;A2062&amp;"-14D,,,,""PRICE"",""INTRA"")") - B2062)/(_xll.FDS($A$1,"P_PRICE_HIGH("&amp;A2062&amp;","&amp;A2062&amp;"-14D,,,,""PRICE"",""INTRA"")") - _xll.FDS($A$1,"P_PRICE_LOW("&amp;A2062&amp;","&amp;A2062&amp;"-14D,,,,""PRICE"",""INTRA"")"))</f>
        <v>-819.585211769441</v>
      </c>
      <c r="O2062">
        <v>-1516</v>
      </c>
      <c r="P2062">
        <v>1.063936391823318</v>
      </c>
      <c r="Q2062">
        <v>1.000305697379346</v>
      </c>
      <c r="R2062">
        <v>8.0669491724688527</v>
      </c>
      <c r="S2062">
        <v>7.3391263861057627</v>
      </c>
      <c r="T2062">
        <v>15.211268332920961</v>
      </c>
      <c r="U2062">
        <v>14.03945548002531</v>
      </c>
      <c r="V2062">
        <v>4.0154136211578599</v>
      </c>
      <c r="W2062">
        <v>4.160976557186288</v>
      </c>
      <c r="X2062">
        <v>17.1173050483414</v>
      </c>
      <c r="Y2062">
        <v>40.78816768242406</v>
      </c>
      <c r="Z2062">
        <v>-2.357971079901533</v>
      </c>
      <c r="AA2062">
        <v>-4.2235035137030232</v>
      </c>
      <c r="AB2062">
        <v>4.438923899298759</v>
      </c>
      <c r="AC2062">
        <v>9.8048451207338587</v>
      </c>
      <c r="AD2062">
        <v>10.262106474783909</v>
      </c>
      <c r="AE2062">
        <v>73.576018145950329</v>
      </c>
    </row>
    <row r="2063" spans="1:31" x14ac:dyDescent="0.25">
      <c r="A2063" t="str">
        <v>1/15/16</v>
      </c>
      <c r="B2063">
        <v>19.7</v>
      </c>
      <c r="C2063">
        <v>20</v>
      </c>
      <c r="D2063" s="1">
        <v>19.68</v>
      </c>
      <c r="E2063">
        <v>19.72</v>
      </c>
      <c r="F2063">
        <v>19.72</v>
      </c>
      <c r="G2063">
        <v>1.290977777992663</v>
      </c>
      <c r="H2063">
        <v>19.989999999999998</v>
      </c>
      <c r="I2063">
        <v>20.787500000000001</v>
      </c>
      <c r="J2063">
        <v>21.07</v>
      </c>
      <c r="K2063">
        <v>21.317499999999999</v>
      </c>
      <c r="L2063">
        <v>21.421154000000001</v>
      </c>
      <c r="M2063">
        <v>24.576461999999999</v>
      </c>
      <c r="N2063" s="1">
        <f>-100*(_xll.FDS($A$1,"P_PRICE_HIGH("&amp;A2063&amp;","&amp;A2063&amp;"-14D,,,,""PRICE"",""INTRA"")") - B2063)/(_xll.FDS($A$1,"P_PRICE_HIGH("&amp;A2063&amp;","&amp;A2063&amp;"-14D,,,,""PRICE"",""INTRA"")") - _xll.FDS($A$1,"P_PRICE_LOW("&amp;A2063&amp;","&amp;A2063&amp;"-14D,,,,""PRICE"",""INTRA"")"))</f>
        <v>-816.97379898199176</v>
      </c>
      <c r="O2063">
        <v>-1561</v>
      </c>
      <c r="P2063">
        <v>1.0524562543498031</v>
      </c>
      <c r="Q2063">
        <v>0.98998037927140869</v>
      </c>
      <c r="R2063">
        <v>7.9314891829031549</v>
      </c>
      <c r="S2063">
        <v>7.2093109670084523</v>
      </c>
      <c r="T2063">
        <v>15.0636728241191</v>
      </c>
      <c r="U2063">
        <v>13.965614975289331</v>
      </c>
      <c r="V2063">
        <v>4.053418109053549</v>
      </c>
      <c r="W2063">
        <v>4.2002963668708322</v>
      </c>
      <c r="X2063">
        <v>0.32627217260269592</v>
      </c>
      <c r="Y2063">
        <v>40.616253225603508</v>
      </c>
      <c r="Z2063">
        <v>-2.2878916600274422</v>
      </c>
      <c r="AA2063">
        <v>-4.6804942038477249</v>
      </c>
      <c r="AB2063">
        <v>4.7368477216895197</v>
      </c>
      <c r="AC2063">
        <v>9.6722918010438796</v>
      </c>
      <c r="AD2063">
        <v>10.152048260391821</v>
      </c>
      <c r="AE2063">
        <v>73.569952843066872</v>
      </c>
    </row>
    <row r="2064" spans="1:31" x14ac:dyDescent="0.25">
      <c r="A2064" t="str">
        <v>1/18/16</v>
      </c>
      <c r="B2064">
        <v>19.46</v>
      </c>
      <c r="C2064">
        <v>19.64</v>
      </c>
      <c r="D2064" s="1">
        <v>19.34</v>
      </c>
      <c r="E2064">
        <v>19.46</v>
      </c>
      <c r="F2064">
        <v>19.46</v>
      </c>
      <c r="G2064">
        <v>1.26616992313591</v>
      </c>
      <c r="H2064">
        <v>19.861999999999998</v>
      </c>
      <c r="I2064">
        <v>20.563334000000001</v>
      </c>
      <c r="J2064">
        <v>20.880666999999999</v>
      </c>
      <c r="K2064">
        <v>21.185500000000001</v>
      </c>
      <c r="L2064">
        <v>21.323461999999999</v>
      </c>
      <c r="M2064">
        <v>22.806840000000001</v>
      </c>
      <c r="N2064" s="1">
        <f>-100*(_xll.FDS($A$1,"P_PRICE_HIGH("&amp;A2064&amp;","&amp;A2064&amp;"-14D,,,,""PRICE"",""INTRA"")") - B2064)/(_xll.FDS($A$1,"P_PRICE_HIGH("&amp;A2064&amp;","&amp;A2064&amp;"-14D,,,,""PRICE"",""INTRA"")") - _xll.FDS($A$1,"P_PRICE_LOW("&amp;A2064&amp;","&amp;A2064&amp;"-14D,,,,""PRICE"",""INTRA"")"))</f>
        <v>-748.68055626029673</v>
      </c>
      <c r="O2064">
        <v>-1593</v>
      </c>
      <c r="P2064">
        <v>1.0332979714773141</v>
      </c>
      <c r="Q2064">
        <v>0.97200773505825933</v>
      </c>
      <c r="R2064">
        <v>7.841831936057126</v>
      </c>
      <c r="S2064">
        <v>7.1186863905718294</v>
      </c>
      <c r="T2064">
        <v>14.957005079917129</v>
      </c>
      <c r="U2064">
        <v>13.850815704327781</v>
      </c>
      <c r="V2064">
        <v>4.1304175047758518</v>
      </c>
      <c r="W2064">
        <v>4.2938209847054871</v>
      </c>
      <c r="X2064">
        <v>8.2575094394424706</v>
      </c>
      <c r="Y2064">
        <v>40.747143561623702</v>
      </c>
      <c r="Z2064">
        <v>-2.193816322882002</v>
      </c>
      <c r="AA2064">
        <v>-4.2988107033630163</v>
      </c>
      <c r="AB2064">
        <v>4.8004427698119789</v>
      </c>
      <c r="AC2064">
        <v>9.4924032840769037</v>
      </c>
      <c r="AD2064">
        <v>9.9731047952202552</v>
      </c>
      <c r="AE2064">
        <v>73.608065650701974</v>
      </c>
    </row>
    <row r="2065" spans="1:31" x14ac:dyDescent="0.25">
      <c r="A2065" t="str">
        <v>1/19/16</v>
      </c>
      <c r="B2065">
        <v>19.84</v>
      </c>
      <c r="C2065">
        <v>19.86</v>
      </c>
      <c r="D2065" s="1">
        <v>19.38</v>
      </c>
      <c r="E2065">
        <v>19.82</v>
      </c>
      <c r="F2065">
        <v>19.82</v>
      </c>
      <c r="G2065">
        <v>1.3907037311780099</v>
      </c>
      <c r="H2065">
        <v>19.850000000000001</v>
      </c>
      <c r="I2065">
        <v>20.375</v>
      </c>
      <c r="J2065">
        <v>20.73</v>
      </c>
      <c r="K2065">
        <v>21.077500000000001</v>
      </c>
      <c r="L2065">
        <v>21.244230000000002</v>
      </c>
      <c r="M2065">
        <v>31.248021999999999</v>
      </c>
      <c r="N2065" s="1">
        <f>-100*(_xll.FDS($A$1,"P_PRICE_HIGH("&amp;A2065&amp;","&amp;A2065&amp;"-14D,,,,""PRICE"",""INTRA"")") - B2065)/(_xll.FDS($A$1,"P_PRICE_HIGH("&amp;A2065&amp;","&amp;A2065&amp;"-14D,,,,""PRICE"",""INTRA"")") - _xll.FDS($A$1,"P_PRICE_LOW("&amp;A2065&amp;","&amp;A2065&amp;"-14D,,,,""PRICE"",""INTRA"")"))</f>
        <v>-756.9277149708804</v>
      </c>
      <c r="O2065">
        <v>-1551</v>
      </c>
      <c r="P2065">
        <v>1.0520108578217751</v>
      </c>
      <c r="Q2065">
        <v>0.99012745624292486</v>
      </c>
      <c r="R2065">
        <v>8.0389197136652442</v>
      </c>
      <c r="S2065">
        <v>7.2809700934548118</v>
      </c>
      <c r="T2065">
        <v>15.267458415435179</v>
      </c>
      <c r="U2065">
        <v>14.079968258070229</v>
      </c>
      <c r="V2065">
        <v>4.0620527366792407</v>
      </c>
      <c r="W2065">
        <v>4.2098651466794044</v>
      </c>
      <c r="X2065">
        <v>99.072420500669182</v>
      </c>
      <c r="Y2065">
        <v>40.739980941708083</v>
      </c>
      <c r="Z2065">
        <v>-2.236161798404015</v>
      </c>
      <c r="AA2065">
        <v>-4.4262391839147783</v>
      </c>
      <c r="AB2065">
        <v>4.8303773430123123</v>
      </c>
      <c r="AC2065">
        <v>9.6801886787890759</v>
      </c>
      <c r="AD2065">
        <v>10.17408181867707</v>
      </c>
      <c r="AE2065">
        <v>73.50396224590709</v>
      </c>
    </row>
    <row r="2066" spans="1:31" x14ac:dyDescent="0.25">
      <c r="A2066" t="str">
        <v>1/20/16</v>
      </c>
      <c r="B2066">
        <v>19.059999999999999</v>
      </c>
      <c r="C2066">
        <v>19.600000000000001</v>
      </c>
      <c r="D2066" s="1">
        <v>19</v>
      </c>
      <c r="E2066">
        <v>19.059999999999999</v>
      </c>
      <c r="F2066">
        <v>19.059999999999999</v>
      </c>
      <c r="G2066">
        <v>1.5875267349975879</v>
      </c>
      <c r="H2066">
        <v>19.622</v>
      </c>
      <c r="I2066">
        <v>20.175833000000001</v>
      </c>
      <c r="J2066">
        <v>20.520665999999999</v>
      </c>
      <c r="K2066">
        <v>20.930499999999999</v>
      </c>
      <c r="L2066">
        <v>21.142693000000001</v>
      </c>
      <c r="M2066">
        <v>25.165028</v>
      </c>
      <c r="N2066" s="1">
        <f>-100*(_xll.FDS($A$1,"P_PRICE_HIGH("&amp;A2066&amp;","&amp;A2066&amp;"-14D,,,,""PRICE"",""INTRA"")") - B2066)/(_xll.FDS($A$1,"P_PRICE_HIGH("&amp;A2066&amp;","&amp;A2066&amp;"-14D,,,,""PRICE"",""INTRA"")") - _xll.FDS($A$1,"P_PRICE_LOW("&amp;A2066&amp;","&amp;A2066&amp;"-14D,,,,""PRICE"",""INTRA"")"))</f>
        <v>-673.50366387456256</v>
      </c>
      <c r="O2066">
        <v>-1601</v>
      </c>
      <c r="P2066">
        <v>1.0140969024199999</v>
      </c>
      <c r="Q2066">
        <v>0.95442166956348884</v>
      </c>
      <c r="R2066">
        <v>7.6928262260265239</v>
      </c>
      <c r="S2066">
        <v>6.9744044291895424</v>
      </c>
      <c r="T2066">
        <v>14.82392153798542</v>
      </c>
      <c r="U2066">
        <v>13.656903564086869</v>
      </c>
      <c r="V2066">
        <v>4.2087263438072489</v>
      </c>
      <c r="W2066">
        <v>4.3398117388999244</v>
      </c>
      <c r="X2066">
        <v>0</v>
      </c>
      <c r="Y2066">
        <v>40.466451470443459</v>
      </c>
      <c r="Z2066">
        <v>-2.2258940095974018</v>
      </c>
      <c r="AA2066">
        <v>-4.1166149819109341</v>
      </c>
      <c r="AB2066">
        <v>4.8043667995180517</v>
      </c>
      <c r="AC2066">
        <v>9.3277379709719401</v>
      </c>
      <c r="AD2066">
        <v>9.8028138718044335</v>
      </c>
      <c r="AE2066">
        <v>73.865075423087077</v>
      </c>
    </row>
    <row r="2067" spans="1:31" x14ac:dyDescent="0.25">
      <c r="A2067" t="str">
        <v>1/21/16</v>
      </c>
      <c r="B2067">
        <v>18.760000000000002</v>
      </c>
      <c r="C2067">
        <v>19.46</v>
      </c>
      <c r="D2067" s="1">
        <v>18.739999999999998</v>
      </c>
      <c r="E2067">
        <v>18.760000000000002</v>
      </c>
      <c r="F2067">
        <v>18.760000000000002</v>
      </c>
      <c r="G2067">
        <v>1.5894364544425921</v>
      </c>
      <c r="H2067">
        <v>19.364000000000001</v>
      </c>
      <c r="I2067">
        <v>19.955832999999998</v>
      </c>
      <c r="J2067">
        <v>20.294665999999999</v>
      </c>
      <c r="K2067">
        <v>20.7685</v>
      </c>
      <c r="L2067">
        <v>21.035385000000002</v>
      </c>
      <c r="M2067">
        <v>23.287329</v>
      </c>
      <c r="N2067" s="1">
        <f>-100*(_xll.FDS($A$1,"P_PRICE_HIGH("&amp;A2067&amp;","&amp;A2067&amp;"-14D,,,,""PRICE"",""INTRA"")") - B2067)/(_xll.FDS($A$1,"P_PRICE_HIGH("&amp;A2067&amp;","&amp;A2067&amp;"-14D,,,,""PRICE"",""INTRA"")") - _xll.FDS($A$1,"P_PRICE_LOW("&amp;A2067&amp;","&amp;A2067&amp;"-14D,,,,""PRICE"",""INTRA"")"))</f>
        <v>-638.86432889119101</v>
      </c>
      <c r="O2067">
        <v>-1638</v>
      </c>
      <c r="P2067">
        <v>0.99238841693808899</v>
      </c>
      <c r="Q2067">
        <v>0.93462453359786646</v>
      </c>
      <c r="R2067">
        <v>7.5825992975257179</v>
      </c>
      <c r="S2067">
        <v>6.9205300699053964</v>
      </c>
      <c r="T2067">
        <v>14.64597104550605</v>
      </c>
      <c r="U2067">
        <v>13.56774201220288</v>
      </c>
      <c r="V2067">
        <v>4.3065125698580076</v>
      </c>
      <c r="W2067">
        <v>4.4314362997346537</v>
      </c>
      <c r="X2067">
        <v>8.5013055693739297</v>
      </c>
      <c r="Y2067">
        <v>40.518946634505703</v>
      </c>
      <c r="Z2067">
        <v>-2.3534484670940592</v>
      </c>
      <c r="AA2067">
        <v>-3.7970331517520801</v>
      </c>
      <c r="AB2067">
        <v>4.6708526474268712</v>
      </c>
      <c r="AC2067">
        <v>9.1465833905580709</v>
      </c>
      <c r="AD2067">
        <v>9.600938915036231</v>
      </c>
      <c r="AE2067">
        <v>73.74092280989413</v>
      </c>
    </row>
    <row r="2068" spans="1:31" x14ac:dyDescent="0.25">
      <c r="A2068" t="str">
        <v>1/22/16</v>
      </c>
      <c r="B2068">
        <v>19.32</v>
      </c>
      <c r="C2068">
        <v>19.36</v>
      </c>
      <c r="D2068" s="1">
        <v>18.96</v>
      </c>
      <c r="E2068">
        <v>19.32</v>
      </c>
      <c r="F2068">
        <v>19.32</v>
      </c>
      <c r="G2068">
        <v>1.7602267077929701</v>
      </c>
      <c r="H2068">
        <v>19.288</v>
      </c>
      <c r="I2068">
        <v>19.803332999999999</v>
      </c>
      <c r="J2068">
        <v>20.109332999999999</v>
      </c>
      <c r="K2068">
        <v>20.624500000000001</v>
      </c>
      <c r="L2068">
        <v>20.951537999999999</v>
      </c>
      <c r="M2068">
        <v>33.293101999999998</v>
      </c>
      <c r="N2068" s="1">
        <f>-100*(_xll.FDS($A$1,"P_PRICE_HIGH("&amp;A2068&amp;","&amp;A2068&amp;"-14D,,,,""PRICE"",""INTRA"")") - B2068)/(_xll.FDS($A$1,"P_PRICE_HIGH("&amp;A2068&amp;","&amp;A2068&amp;"-14D,,,,""PRICE"",""INTRA"")") - _xll.FDS($A$1,"P_PRICE_LOW("&amp;A2068&amp;","&amp;A2068&amp;"-14D,,,,""PRICE"",""INTRA"")"))</f>
        <v>-667.85011071785641</v>
      </c>
      <c r="O2068">
        <v>-1590</v>
      </c>
      <c r="P2068">
        <v>1.0230286245235769</v>
      </c>
      <c r="Q2068">
        <v>0.96396702939205514</v>
      </c>
      <c r="R2068">
        <v>7.8090394684430882</v>
      </c>
      <c r="S2068">
        <v>7.2531668586339864</v>
      </c>
      <c r="T2068">
        <v>15.132199784671471</v>
      </c>
      <c r="U2068">
        <v>14.190982455465081</v>
      </c>
      <c r="V2068">
        <v>4.1773516243507292</v>
      </c>
      <c r="W2068">
        <v>4.2914685690228573</v>
      </c>
      <c r="X2068">
        <v>99.720919754136474</v>
      </c>
      <c r="Y2068">
        <v>40.632594559818301</v>
      </c>
      <c r="Z2068">
        <v>-3.1887879169537641</v>
      </c>
      <c r="AA2068">
        <v>-4.3986579832385759</v>
      </c>
      <c r="AB2068">
        <v>4.3237613743896413</v>
      </c>
      <c r="AC2068">
        <v>9.4717356079647654</v>
      </c>
      <c r="AD2068">
        <v>9.915098228033969</v>
      </c>
      <c r="AE2068">
        <v>73.376941362983146</v>
      </c>
    </row>
    <row r="2069" spans="1:31" x14ac:dyDescent="0.25">
      <c r="A2069" t="str">
        <v>1/25/16</v>
      </c>
      <c r="B2069">
        <v>19.54</v>
      </c>
      <c r="C2069">
        <v>19.68</v>
      </c>
      <c r="D2069" s="1">
        <v>19.46</v>
      </c>
      <c r="E2069">
        <v>19.54</v>
      </c>
      <c r="F2069">
        <v>19.54</v>
      </c>
      <c r="G2069">
        <v>1.789959917770624</v>
      </c>
      <c r="H2069">
        <v>19.303999999999998</v>
      </c>
      <c r="I2069">
        <v>19.719166000000001</v>
      </c>
      <c r="J2069">
        <v>19.981999999999999</v>
      </c>
      <c r="K2069">
        <v>20.486499999999999</v>
      </c>
      <c r="L2069">
        <v>20.858847000000001</v>
      </c>
      <c r="M2069">
        <v>36.781661999999997</v>
      </c>
      <c r="N2069" s="1">
        <f>-100*(_xll.FDS($A$1,"P_PRICE_HIGH("&amp;A2069&amp;","&amp;A2069&amp;"-14D,,,,""PRICE"",""INTRA"")") - B2069)/(_xll.FDS($A$1,"P_PRICE_HIGH("&amp;A2069&amp;","&amp;A2069&amp;"-14D,,,,""PRICE"",""INTRA"")") - _xll.FDS($A$1,"P_PRICE_LOW("&amp;A2069&amp;","&amp;A2069&amp;"-14D,,,,""PRICE"",""INTRA"")"))</f>
        <v>-734.40605254862123</v>
      </c>
      <c r="O2069">
        <v>-1565</v>
      </c>
      <c r="P2069">
        <v>1.03971025933733</v>
      </c>
      <c r="Q2069">
        <v>0.97964762705015229</v>
      </c>
      <c r="R2069">
        <v>7.9507953203461534</v>
      </c>
      <c r="S2069">
        <v>7.3820071171740187</v>
      </c>
      <c r="T2069">
        <v>15.35465427655144</v>
      </c>
      <c r="U2069">
        <v>14.39567079495645</v>
      </c>
      <c r="V2069">
        <v>4.1040839235382194</v>
      </c>
      <c r="W2069">
        <v>4.2202316939257578</v>
      </c>
      <c r="X2069">
        <v>76.25348865749099</v>
      </c>
      <c r="Y2069">
        <v>40.564629365599117</v>
      </c>
      <c r="Z2069">
        <v>-3.1017080386576801</v>
      </c>
      <c r="AA2069">
        <v>-4.8547176889679768</v>
      </c>
      <c r="AB2069">
        <v>4.3124044509851496</v>
      </c>
      <c r="AC2069">
        <v>9.6159563983414333</v>
      </c>
      <c r="AD2069">
        <v>10.0696954373377</v>
      </c>
      <c r="AE2069">
        <v>73.300362214258953</v>
      </c>
    </row>
    <row r="2070" spans="1:31" x14ac:dyDescent="0.25">
      <c r="A2070" t="str">
        <v>1/26/16</v>
      </c>
      <c r="B2070">
        <v>19.02</v>
      </c>
      <c r="C2070">
        <v>19.28</v>
      </c>
      <c r="D2070" s="1">
        <v>18.98</v>
      </c>
      <c r="E2070">
        <v>19.04</v>
      </c>
      <c r="F2070">
        <v>19.04</v>
      </c>
      <c r="G2070">
        <v>1.846818281007347</v>
      </c>
      <c r="H2070">
        <v>19.14</v>
      </c>
      <c r="I2070">
        <v>19.579166000000001</v>
      </c>
      <c r="J2070">
        <v>19.823333999999999</v>
      </c>
      <c r="K2070">
        <v>20.3325</v>
      </c>
      <c r="L2070">
        <v>20.740385</v>
      </c>
      <c r="M2070">
        <v>32.460540000000002</v>
      </c>
      <c r="N2070" s="1">
        <f>-100*(_xll.FDS($A$1,"P_PRICE_HIGH("&amp;A2070&amp;","&amp;A2070&amp;"-14D,,,,""PRICE"",""INTRA"")") - B2070)/(_xll.FDS($A$1,"P_PRICE_HIGH("&amp;A2070&amp;","&amp;A2070&amp;"-14D,,,,""PRICE"",""INTRA"")") - _xll.FDS($A$1,"P_PRICE_LOW("&amp;A2070&amp;","&amp;A2070&amp;"-14D,,,,""PRICE"",""INTRA"")"))</f>
        <v>-794.67381027418855</v>
      </c>
      <c r="O2070">
        <v>-1609</v>
      </c>
      <c r="P2070">
        <v>1.010447781480972</v>
      </c>
      <c r="Q2070">
        <v>0.95265415462503933</v>
      </c>
      <c r="R2070">
        <v>7.6211320011529997</v>
      </c>
      <c r="S2070">
        <v>7.2095156412671821</v>
      </c>
      <c r="T2070">
        <v>15.076930146750779</v>
      </c>
      <c r="U2070">
        <v>14.301850791545609</v>
      </c>
      <c r="V2070">
        <v>4.2232905850710134</v>
      </c>
      <c r="W2070">
        <v>4.3252475155486216</v>
      </c>
      <c r="X2070">
        <v>1.8846850159636079</v>
      </c>
      <c r="Y2070">
        <v>40.517042939009691</v>
      </c>
      <c r="Z2070">
        <v>-3.297570384232718</v>
      </c>
      <c r="AA2070">
        <v>-4.7431115154194217</v>
      </c>
      <c r="AB2070">
        <v>4.040409286728182</v>
      </c>
      <c r="AC2070">
        <v>9.3717724667505493</v>
      </c>
      <c r="AD2070">
        <v>9.7926953696005743</v>
      </c>
      <c r="AE2070">
        <v>73.340376231265154</v>
      </c>
    </row>
    <row r="2071" spans="1:31" x14ac:dyDescent="0.25">
      <c r="A2071" t="str">
        <v>1/27/16</v>
      </c>
      <c r="B2071">
        <v>19.22</v>
      </c>
      <c r="C2071">
        <v>19.420000000000002</v>
      </c>
      <c r="D2071" s="1">
        <v>19.100000000000001</v>
      </c>
      <c r="E2071">
        <v>19.239999999999998</v>
      </c>
      <c r="F2071">
        <v>19.239999999999998</v>
      </c>
      <c r="G2071">
        <v>1.8717994405288161</v>
      </c>
      <c r="H2071">
        <v>19.172000000000001</v>
      </c>
      <c r="I2071">
        <v>19.505832999999999</v>
      </c>
      <c r="J2071">
        <v>19.694666000000002</v>
      </c>
      <c r="K2071">
        <v>20.183499999999999</v>
      </c>
      <c r="L2071">
        <v>20.633461</v>
      </c>
      <c r="M2071">
        <v>35.594543000000002</v>
      </c>
      <c r="N2071" s="1">
        <f>-100*(_xll.FDS($A$1,"P_PRICE_HIGH("&amp;A2071&amp;","&amp;A2071&amp;"-14D,,,,""PRICE"",""INTRA"")") - B2071)/(_xll.FDS($A$1,"P_PRICE_HIGH("&amp;A2071&amp;","&amp;A2071&amp;"-14D,,,,""PRICE"",""INTRA"")") - _xll.FDS($A$1,"P_PRICE_LOW("&amp;A2071&amp;","&amp;A2071&amp;"-14D,,,,""PRICE"",""INTRA"")"))</f>
        <v>-907.76392366958396</v>
      </c>
      <c r="O2071">
        <v>-1591</v>
      </c>
      <c r="P2071">
        <v>1.020565977715413</v>
      </c>
      <c r="Q2071">
        <v>0.96277896081436798</v>
      </c>
      <c r="R2071">
        <v>7.6555244616601197</v>
      </c>
      <c r="S2071">
        <v>7.2171955589363668</v>
      </c>
      <c r="T2071">
        <v>15.215278883982361</v>
      </c>
      <c r="U2071">
        <v>14.612037519786799</v>
      </c>
      <c r="V2071">
        <v>4.1827700957717102</v>
      </c>
      <c r="W2071">
        <v>4.2861746554993836</v>
      </c>
      <c r="X2071">
        <v>69.321532846294019</v>
      </c>
      <c r="Y2071">
        <v>40.697647605125347</v>
      </c>
      <c r="Z2071">
        <v>-3.4136936376971652</v>
      </c>
      <c r="AA2071">
        <v>-5.039713068663958</v>
      </c>
      <c r="AB2071">
        <v>3.7874163132348411</v>
      </c>
      <c r="AC2071">
        <v>9.4992054405321493</v>
      </c>
      <c r="AD2071">
        <v>9.9053688039878942</v>
      </c>
      <c r="AE2071">
        <v>73.350905234125008</v>
      </c>
    </row>
    <row r="2072" spans="1:31" x14ac:dyDescent="0.25">
      <c r="A2072" t="str">
        <v>1/28/16</v>
      </c>
      <c r="B2072">
        <v>19.399999999999999</v>
      </c>
      <c r="C2072">
        <v>19.420000000000002</v>
      </c>
      <c r="D2072" s="1">
        <v>19.16</v>
      </c>
      <c r="E2072">
        <v>19.420000000000002</v>
      </c>
      <c r="F2072">
        <v>19.420000000000002</v>
      </c>
      <c r="G2072">
        <v>1.90551528646724</v>
      </c>
      <c r="H2072">
        <v>19.3</v>
      </c>
      <c r="I2072">
        <v>19.464167</v>
      </c>
      <c r="J2072">
        <v>19.617999999999999</v>
      </c>
      <c r="K2072">
        <v>20.045999999999999</v>
      </c>
      <c r="L2072">
        <v>20.533460000000002</v>
      </c>
      <c r="M2072">
        <v>38.366492999999998</v>
      </c>
      <c r="N2072" s="1">
        <f>-100*(_xll.FDS($A$1,"P_PRICE_HIGH("&amp;A2072&amp;","&amp;A2072&amp;"-14D,,,,""PRICE"",""INTRA"")") - B2072)/(_xll.FDS($A$1,"P_PRICE_HIGH("&amp;A2072&amp;","&amp;A2072&amp;"-14D,,,,""PRICE"",""INTRA"")") - _xll.FDS($A$1,"P_PRICE_LOW("&amp;A2072&amp;","&amp;A2072&amp;"-14D,,,,""PRICE"",""INTRA"")"))</f>
        <v>-997.85754466277456</v>
      </c>
      <c r="O2072">
        <v>-1569</v>
      </c>
      <c r="P2072">
        <v>1.0267408969273319</v>
      </c>
      <c r="Q2072">
        <v>0.96866056126833244</v>
      </c>
      <c r="R2072">
        <v>7.7619695621056968</v>
      </c>
      <c r="S2072">
        <v>7.3013691984201294</v>
      </c>
      <c r="T2072">
        <v>15.34254320042081</v>
      </c>
      <c r="U2072">
        <v>14.75720198882351</v>
      </c>
      <c r="V2072">
        <v>4.1498598609221418</v>
      </c>
      <c r="W2072">
        <v>4.2533093566810809</v>
      </c>
      <c r="X2072">
        <v>67.130640581470118</v>
      </c>
      <c r="Y2072">
        <v>40.678458945585547</v>
      </c>
      <c r="Z2072">
        <v>-3.2322469936678928</v>
      </c>
      <c r="AA2072">
        <v>-5.5494432441318304</v>
      </c>
      <c r="AB2072">
        <v>3.9099569629600999</v>
      </c>
      <c r="AC2072">
        <v>9.5681766917281035</v>
      </c>
      <c r="AD2072">
        <v>9.9897473485409805</v>
      </c>
      <c r="AE2072">
        <v>73.28109851644102</v>
      </c>
    </row>
    <row r="2073" spans="1:31" x14ac:dyDescent="0.25">
      <c r="A2073" t="str">
        <v>1/29/16</v>
      </c>
      <c r="B2073">
        <v>19.84</v>
      </c>
      <c r="C2073">
        <v>19.86</v>
      </c>
      <c r="D2073" s="1">
        <v>19.28</v>
      </c>
      <c r="E2073">
        <v>19.88</v>
      </c>
      <c r="F2073">
        <v>19.88</v>
      </c>
      <c r="G2073">
        <v>2.0122691106008812</v>
      </c>
      <c r="H2073">
        <v>19.404</v>
      </c>
      <c r="I2073">
        <v>19.434166000000001</v>
      </c>
      <c r="J2073">
        <v>19.560666999999999</v>
      </c>
      <c r="K2073">
        <v>19.933</v>
      </c>
      <c r="L2073">
        <v>20.450384</v>
      </c>
      <c r="M2073">
        <v>44.638877999999998</v>
      </c>
      <c r="N2073" s="1">
        <f>-100*(_xll.FDS($A$1,"P_PRICE_HIGH("&amp;A2073&amp;","&amp;A2073&amp;"-14D,,,,""PRICE"",""INTRA"")") - B2073)/(_xll.FDS($A$1,"P_PRICE_HIGH("&amp;A2073&amp;","&amp;A2073&amp;"-14D,,,,""PRICE"",""INTRA"")") - _xll.FDS($A$1,"P_PRICE_LOW("&amp;A2073&amp;","&amp;A2073&amp;"-14D,,,,""PRICE"",""INTRA"")"))</f>
        <v>-1188.7784625517502</v>
      </c>
      <c r="O2073">
        <v>-1528</v>
      </c>
      <c r="P2073">
        <v>1.0534582671622419</v>
      </c>
      <c r="Q2073">
        <v>0.99322397850796884</v>
      </c>
      <c r="R2073">
        <v>7.9827878568420454</v>
      </c>
      <c r="S2073">
        <v>7.5114564090945803</v>
      </c>
      <c r="T2073">
        <v>15.686449899124741</v>
      </c>
      <c r="U2073">
        <v>15.053394431532871</v>
      </c>
      <c r="V2073">
        <v>4.0391169759189918</v>
      </c>
      <c r="W2073">
        <v>4.123255321163251</v>
      </c>
      <c r="X2073">
        <v>96.988560319334397</v>
      </c>
      <c r="Y2073">
        <v>40.508555876624477</v>
      </c>
      <c r="Z2073">
        <v>-3.2313731599992108</v>
      </c>
      <c r="AA2073">
        <v>-5.9450901793835671</v>
      </c>
      <c r="AB2073">
        <v>3.791428964020414</v>
      </c>
      <c r="AC2073">
        <v>9.8294457014675807</v>
      </c>
      <c r="AD2073">
        <v>10.255060008130551</v>
      </c>
      <c r="AE2073">
        <v>73.103589530479411</v>
      </c>
    </row>
    <row r="2074" spans="1:31" x14ac:dyDescent="0.25">
      <c r="A2074" t="str">
        <v>2/01/16</v>
      </c>
      <c r="B2074">
        <v>19.739999999999998</v>
      </c>
      <c r="C2074">
        <v>19.899999999999999</v>
      </c>
      <c r="D2074" s="1">
        <v>19.600000000000001</v>
      </c>
      <c r="E2074">
        <v>19.72</v>
      </c>
      <c r="F2074">
        <v>19.72</v>
      </c>
      <c r="G2074">
        <v>1.92827319140392</v>
      </c>
      <c r="H2074">
        <v>19.443999999999999</v>
      </c>
      <c r="I2074">
        <v>19.408332999999999</v>
      </c>
      <c r="J2074">
        <v>19.536667000000001</v>
      </c>
      <c r="K2074">
        <v>19.8475</v>
      </c>
      <c r="L2074">
        <v>20.35577</v>
      </c>
      <c r="M2074">
        <v>43.554012</v>
      </c>
      <c r="N2074" s="1">
        <f>-100*(_xll.FDS($A$1,"P_PRICE_HIGH("&amp;A2074&amp;","&amp;A2074&amp;"-14D,,,,""PRICE"",""INTRA"")") - B2074)/(_xll.FDS($A$1,"P_PRICE_HIGH("&amp;A2074&amp;","&amp;A2074&amp;"-14D,,,,""PRICE"",""INTRA"")") - _xll.FDS($A$1,"P_PRICE_LOW("&amp;A2074&amp;","&amp;A2074&amp;"-14D,,,,""PRICE"",""INTRA"")"))</f>
        <v>-1188.7843432442605</v>
      </c>
      <c r="O2074">
        <v>-1546</v>
      </c>
      <c r="P2074">
        <v>1.05012637750167</v>
      </c>
      <c r="Q2074">
        <v>0.990174895236694</v>
      </c>
      <c r="R2074">
        <v>8.0606871125063968</v>
      </c>
      <c r="S2074">
        <v>7.6537168728682481</v>
      </c>
      <c r="T2074">
        <v>15.681938146953289</v>
      </c>
      <c r="U2074">
        <v>15.09108848610888</v>
      </c>
      <c r="V2074">
        <v>4.049665452045538</v>
      </c>
      <c r="W2074">
        <v>4.1460943534563688</v>
      </c>
      <c r="X2074">
        <v>13.465126992779251</v>
      </c>
      <c r="Y2074">
        <v>40.62617986420247</v>
      </c>
      <c r="Z2074">
        <v>-3.5633651647944191</v>
      </c>
      <c r="AA2074">
        <v>-6.3902124122545336</v>
      </c>
      <c r="AB2074">
        <v>3.8611540660606769</v>
      </c>
      <c r="AC2074">
        <v>9.8036874723937011</v>
      </c>
      <c r="AD2074">
        <v>10.240389834466651</v>
      </c>
      <c r="AE2074">
        <v>73.065333185823775</v>
      </c>
    </row>
    <row r="2075" spans="1:31" x14ac:dyDescent="0.25">
      <c r="A2075" t="str">
        <v>2/02/16</v>
      </c>
      <c r="B2075">
        <v>19.62</v>
      </c>
      <c r="C2075">
        <v>19.8</v>
      </c>
      <c r="D2075" s="1">
        <v>19.559999999999999</v>
      </c>
      <c r="E2075">
        <v>19.62</v>
      </c>
      <c r="F2075">
        <v>19.62</v>
      </c>
      <c r="G2075">
        <v>1.9282399860420381</v>
      </c>
      <c r="H2075">
        <v>19.564</v>
      </c>
      <c r="I2075">
        <v>19.401667</v>
      </c>
      <c r="J2075">
        <v>19.518000000000001</v>
      </c>
      <c r="K2075">
        <v>19.758500000000002</v>
      </c>
      <c r="L2075">
        <v>20.252693000000001</v>
      </c>
      <c r="M2075">
        <v>42.227756999999997</v>
      </c>
      <c r="N2075" s="1">
        <f>-100*(_xll.FDS($A$1,"P_PRICE_HIGH("&amp;A2075&amp;","&amp;A2075&amp;"-14D,,,,""PRICE"",""INTRA"")") - B2075)/(_xll.FDS($A$1,"P_PRICE_HIGH("&amp;A2075&amp;","&amp;A2075&amp;"-14D,,,,""PRICE"",""INTRA"")") - _xll.FDS($A$1,"P_PRICE_LOW("&amp;A2075&amp;","&amp;A2075&amp;"-14D,,,,""PRICE"",""INTRA"")"))</f>
        <v>-1188.7914000752733</v>
      </c>
      <c r="O2075">
        <v>-1561</v>
      </c>
      <c r="P2075">
        <v>1.0447160034199281</v>
      </c>
      <c r="Q2075">
        <v>0.98530452868175555</v>
      </c>
      <c r="R2075">
        <v>8.0519239206252973</v>
      </c>
      <c r="S2075">
        <v>7.642159272030705</v>
      </c>
      <c r="T2075">
        <v>15.70470071540948</v>
      </c>
      <c r="U2075">
        <v>15.08113524028162</v>
      </c>
      <c r="V2075">
        <v>4.0657313346881558</v>
      </c>
      <c r="W2075">
        <v>4.1572506946467058</v>
      </c>
      <c r="X2075">
        <v>15.688939353274099</v>
      </c>
      <c r="Y2075">
        <v>40.427760438657131</v>
      </c>
      <c r="Z2075">
        <v>-3.6274177178491009</v>
      </c>
      <c r="AA2075">
        <v>-6.1463058675423436</v>
      </c>
      <c r="AB2075">
        <v>4.0041241975233763</v>
      </c>
      <c r="AC2075">
        <v>9.7298865022683874</v>
      </c>
      <c r="AD2075">
        <v>10.17768244402294</v>
      </c>
      <c r="AE2075">
        <v>73.169765790766704</v>
      </c>
    </row>
    <row r="2076" spans="1:31" x14ac:dyDescent="0.25">
      <c r="A2076" t="str">
        <v>2/03/16</v>
      </c>
      <c r="B2076">
        <v>19.2</v>
      </c>
      <c r="C2076">
        <v>19.22</v>
      </c>
      <c r="D2076" s="1">
        <v>18.940000000000001</v>
      </c>
      <c r="E2076">
        <v>19.2</v>
      </c>
      <c r="F2076">
        <v>19.2</v>
      </c>
      <c r="G2076">
        <v>1.960640943038412</v>
      </c>
      <c r="H2076">
        <v>19.559999999999999</v>
      </c>
      <c r="I2076">
        <v>19.38</v>
      </c>
      <c r="J2076">
        <v>19.451333999999999</v>
      </c>
      <c r="K2076">
        <v>19.661000000000001</v>
      </c>
      <c r="L2076">
        <v>20.141152999999999</v>
      </c>
      <c r="M2076">
        <v>37.880040000000001</v>
      </c>
      <c r="N2076" s="1">
        <f>-100*(_xll.FDS($A$1,"P_PRICE_HIGH("&amp;A2076&amp;","&amp;A2076&amp;"-14D,,,,""PRICE"",""INTRA"")") - B2076)/(_xll.FDS($A$1,"P_PRICE_HIGH("&amp;A2076&amp;","&amp;A2076&amp;"-14D,,,,""PRICE"",""INTRA"")") - _xll.FDS($A$1,"P_PRICE_LOW("&amp;A2076&amp;","&amp;A2076&amp;"-14D,,,,""PRICE"",""INTRA"")"))</f>
        <v>-1461.8249753600358</v>
      </c>
      <c r="O2076">
        <v>-1605</v>
      </c>
      <c r="P2076">
        <v>1.018308574845773</v>
      </c>
      <c r="Q2076">
        <v>0.96026668497610079</v>
      </c>
      <c r="R2076">
        <v>7.8194338693493046</v>
      </c>
      <c r="S2076">
        <v>7.466535084727882</v>
      </c>
      <c r="T2076">
        <v>15.423469967181671</v>
      </c>
      <c r="U2076">
        <v>14.81949382580639</v>
      </c>
      <c r="V2076">
        <v>4.1762028904215072</v>
      </c>
      <c r="W2076">
        <v>4.2678199702289152</v>
      </c>
      <c r="X2076">
        <v>0.23937045359591089</v>
      </c>
      <c r="Y2076">
        <v>40.446982834413987</v>
      </c>
      <c r="Z2076">
        <v>-3.6012394323469912</v>
      </c>
      <c r="AA2076">
        <v>-5.8109090895765672</v>
      </c>
      <c r="AB2076">
        <v>3.950367615109208</v>
      </c>
      <c r="AC2076">
        <v>9.4824448959828622</v>
      </c>
      <c r="AD2076">
        <v>9.9154260251716977</v>
      </c>
      <c r="AE2076">
        <v>73.291398833820367</v>
      </c>
    </row>
    <row r="2077" spans="1:31" x14ac:dyDescent="0.25">
      <c r="A2077" t="str">
        <v>2/04/16</v>
      </c>
      <c r="B2077">
        <v>19.38</v>
      </c>
      <c r="C2077">
        <v>19.54</v>
      </c>
      <c r="D2077" s="1">
        <v>19.34</v>
      </c>
      <c r="E2077">
        <v>19.38</v>
      </c>
      <c r="F2077">
        <v>19.38</v>
      </c>
      <c r="G2077">
        <v>1.899955000832626</v>
      </c>
      <c r="H2077">
        <v>19.556000000000001</v>
      </c>
      <c r="I2077">
        <v>19.341667000000001</v>
      </c>
      <c r="J2077">
        <v>19.406666000000001</v>
      </c>
      <c r="K2077">
        <v>19.602499999999999</v>
      </c>
      <c r="L2077">
        <v>20.032692000000001</v>
      </c>
      <c r="M2077">
        <v>40.698036000000002</v>
      </c>
      <c r="N2077" s="1">
        <f>-100*(_xll.FDS($A$1,"P_PRICE_HIGH("&amp;A2077&amp;","&amp;A2077&amp;"-14D,,,,""PRICE"",""INTRA"")") - B2077)/(_xll.FDS($A$1,"P_PRICE_HIGH("&amp;A2077&amp;","&amp;A2077&amp;"-14D,,,,""PRICE"",""INTRA"")") - _xll.FDS($A$1,"P_PRICE_LOW("&amp;A2077&amp;","&amp;A2077&amp;"-14D,,,,""PRICE"",""INTRA"")"))</f>
        <v>-1530.1321613124974</v>
      </c>
      <c r="O2077">
        <v>-1577</v>
      </c>
      <c r="P2077">
        <v>1.0263193231889041</v>
      </c>
      <c r="Q2077">
        <v>0.96776986878915316</v>
      </c>
      <c r="R2077">
        <v>7.9095663028699246</v>
      </c>
      <c r="S2077">
        <v>7.5458059341396027</v>
      </c>
      <c r="T2077">
        <v>15.616074202332859</v>
      </c>
      <c r="U2077">
        <v>14.96298294008829</v>
      </c>
      <c r="V2077">
        <v>4.1450321163615431</v>
      </c>
      <c r="W2077">
        <v>4.230064345683215</v>
      </c>
      <c r="X2077">
        <v>86.592886877797426</v>
      </c>
      <c r="Y2077">
        <v>40.516748761298508</v>
      </c>
      <c r="Z2077">
        <v>-3.505568610780486</v>
      </c>
      <c r="AA2077">
        <v>-5.906534404480813</v>
      </c>
      <c r="AB2077">
        <v>3.724985000413755</v>
      </c>
      <c r="AC2077">
        <v>9.5836539546859001</v>
      </c>
      <c r="AD2077">
        <v>10.00328799881845</v>
      </c>
      <c r="AE2077">
        <v>73.092030524347578</v>
      </c>
    </row>
    <row r="2078" spans="1:31" x14ac:dyDescent="0.25">
      <c r="A2078" t="str">
        <v>2/05/16</v>
      </c>
      <c r="B2078">
        <v>19.48</v>
      </c>
      <c r="C2078">
        <v>19.600000000000001</v>
      </c>
      <c r="D2078" s="1">
        <v>19.399999999999999</v>
      </c>
      <c r="E2078">
        <v>19.5</v>
      </c>
      <c r="F2078">
        <v>19.5</v>
      </c>
      <c r="G2078">
        <v>1.894532530970485</v>
      </c>
      <c r="H2078">
        <v>19.484000000000002</v>
      </c>
      <c r="I2078">
        <v>19.376667000000001</v>
      </c>
      <c r="J2078">
        <v>19.391999999999999</v>
      </c>
      <c r="K2078">
        <v>19.541499999999999</v>
      </c>
      <c r="L2078">
        <v>19.93</v>
      </c>
      <c r="M2078">
        <v>42.265003</v>
      </c>
      <c r="N2078" s="1">
        <f>-100*(_xll.FDS($A$1,"P_PRICE_HIGH("&amp;A2078&amp;","&amp;A2078&amp;"-14D,,,,""PRICE"",""INTRA"")") - B2078)/(_xll.FDS($A$1,"P_PRICE_HIGH("&amp;A2078&amp;","&amp;A2078&amp;"-14D,,,,""PRICE"",""INTRA"")") - _xll.FDS($A$1,"P_PRICE_LOW("&amp;A2078&amp;","&amp;A2078&amp;"-14D,,,,""PRICE"",""INTRA"")"))</f>
        <v>-1597.163327026022</v>
      </c>
      <c r="O2078">
        <v>-1557</v>
      </c>
      <c r="P2078">
        <v>1.033080885924077</v>
      </c>
      <c r="Q2078">
        <v>0.97412341693094096</v>
      </c>
      <c r="R2078">
        <v>7.911452511498509</v>
      </c>
      <c r="S2078">
        <v>7.5617098720079756</v>
      </c>
      <c r="T2078">
        <v>15.61573613637235</v>
      </c>
      <c r="U2078">
        <v>14.96056823364612</v>
      </c>
      <c r="V2078">
        <v>4.1122762147624252</v>
      </c>
      <c r="W2078">
        <v>4.2016123821943534</v>
      </c>
      <c r="X2078">
        <v>82.647443180578307</v>
      </c>
      <c r="Y2078">
        <v>40.488833972159533</v>
      </c>
      <c r="Z2078">
        <v>-3.3634823697546228</v>
      </c>
      <c r="AA2078">
        <v>-6.4461744665938454</v>
      </c>
      <c r="AB2078">
        <v>3.7767201816206102</v>
      </c>
      <c r="AC2078">
        <v>9.6419864260533608</v>
      </c>
      <c r="AD2078">
        <v>10.07035397762178</v>
      </c>
      <c r="AE2078">
        <v>73.015161062647309</v>
      </c>
    </row>
    <row r="2079" spans="1:31" x14ac:dyDescent="0.25">
      <c r="A2079" t="str">
        <v>2/11/16</v>
      </c>
      <c r="B2079">
        <v>18.7</v>
      </c>
      <c r="C2079">
        <v>18.8</v>
      </c>
      <c r="D2079" s="1">
        <v>18.5</v>
      </c>
      <c r="E2079">
        <v>18.7</v>
      </c>
      <c r="F2079">
        <v>18.7</v>
      </c>
      <c r="G2079">
        <v>1.993174504393987</v>
      </c>
      <c r="H2079">
        <v>19.276</v>
      </c>
      <c r="I2079">
        <v>19.371666000000001</v>
      </c>
      <c r="J2079">
        <v>19.341332999999999</v>
      </c>
      <c r="K2079">
        <v>19.471499999999999</v>
      </c>
      <c r="L2079">
        <v>19.799230000000001</v>
      </c>
      <c r="M2079">
        <v>34.587935999999999</v>
      </c>
      <c r="N2079" s="1">
        <f>-100*(_xll.FDS($A$1,"P_PRICE_HIGH("&amp;A2079&amp;","&amp;A2079&amp;"-14D,,,,""PRICE"",""INTRA"")") - B2079)/(_xll.FDS($A$1,"P_PRICE_HIGH("&amp;A2079&amp;","&amp;A2079&amp;"-14D,,,,""PRICE"",""INTRA"")") - _xll.FDS($A$1,"P_PRICE_LOW("&amp;A2079&amp;","&amp;A2079&amp;"-14D,,,,""PRICE"",""INTRA"")"))</f>
        <v>-1491.4119601328925</v>
      </c>
      <c r="O2079">
        <v>-1603</v>
      </c>
      <c r="P2079">
        <v>0.99697806564207747</v>
      </c>
      <c r="Q2079">
        <v>0.94040374637005586</v>
      </c>
      <c r="R2079">
        <v>7.6207445404333338</v>
      </c>
      <c r="S2079">
        <v>7.243809785828236</v>
      </c>
      <c r="T2079">
        <v>15.189948753109279</v>
      </c>
      <c r="U2079">
        <v>14.4754994239941</v>
      </c>
      <c r="V2079">
        <v>4.2559092072329179</v>
      </c>
      <c r="W2079">
        <v>4.3491378961735352</v>
      </c>
      <c r="X2079">
        <v>2.0522951289571121</v>
      </c>
      <c r="Y2079">
        <v>40.416242922857691</v>
      </c>
      <c r="Z2079">
        <v>-2.1569533400253511</v>
      </c>
      <c r="AA2079">
        <v>-5.7897773917724793</v>
      </c>
      <c r="AB2079">
        <v>3.6438918266139231</v>
      </c>
      <c r="AC2079">
        <v>9.2988001595747143</v>
      </c>
      <c r="AD2079">
        <v>9.7084667130774598</v>
      </c>
      <c r="AE2079">
        <v>73.359399026019972</v>
      </c>
    </row>
    <row r="2080" spans="1:31" x14ac:dyDescent="0.25">
      <c r="A2080" t="str">
        <v>2/12/16</v>
      </c>
      <c r="B2080">
        <v>18.52</v>
      </c>
      <c r="C2080">
        <v>18.68</v>
      </c>
      <c r="D2080" s="1">
        <v>18.48</v>
      </c>
      <c r="E2080">
        <v>18.52</v>
      </c>
      <c r="F2080">
        <v>18.52</v>
      </c>
      <c r="G2080">
        <v>1.992634758495156</v>
      </c>
      <c r="H2080">
        <v>19.056000000000001</v>
      </c>
      <c r="I2080">
        <v>19.305</v>
      </c>
      <c r="J2080">
        <v>19.253333999999999</v>
      </c>
      <c r="K2080">
        <v>19.4025</v>
      </c>
      <c r="L2080">
        <v>19.686539</v>
      </c>
      <c r="M2080">
        <v>33.094017000000001</v>
      </c>
      <c r="N2080" s="1">
        <f>-100*(_xll.FDS($A$1,"P_PRICE_HIGH("&amp;A2080&amp;","&amp;A2080&amp;"-14D,,,,""PRICE"",""INTRA"")") - B2080)/(_xll.FDS($A$1,"P_PRICE_HIGH("&amp;A2080&amp;","&amp;A2080&amp;"-14D,,,,""PRICE"",""INTRA"")") - _xll.FDS($A$1,"P_PRICE_LOW("&amp;A2080&amp;","&amp;A2080&amp;"-14D,,,,""PRICE"",""INTRA"")"))</f>
        <v>-1323.7481235256273</v>
      </c>
      <c r="O2080">
        <v>-1603</v>
      </c>
      <c r="P2080">
        <v>0.97984389032161245</v>
      </c>
      <c r="Q2080">
        <v>0.92411520208122022</v>
      </c>
      <c r="R2080">
        <v>7.5931390133419674</v>
      </c>
      <c r="S2080">
        <v>7.2121852758662417</v>
      </c>
      <c r="T2080">
        <v>15.159728584146469</v>
      </c>
      <c r="U2080">
        <v>14.451770376506291</v>
      </c>
      <c r="V2080">
        <v>4.3433109506131489</v>
      </c>
      <c r="W2080">
        <v>4.4377223988691652</v>
      </c>
      <c r="X2080">
        <v>23.78941491711473</v>
      </c>
      <c r="Y2080">
        <v>40.583179878110251</v>
      </c>
      <c r="Z2080">
        <v>-2.3044542429393471</v>
      </c>
      <c r="AA2080">
        <v>-4.5260255271108578</v>
      </c>
      <c r="AB2080">
        <v>3.457223849287232</v>
      </c>
      <c r="AC2080">
        <v>9.1508339971178589</v>
      </c>
      <c r="AD2080">
        <v>9.5404887213162421</v>
      </c>
      <c r="AE2080">
        <v>73.311455881348991</v>
      </c>
    </row>
    <row r="2081" spans="1:31" x14ac:dyDescent="0.25">
      <c r="A2081" t="str">
        <v>2/15/16</v>
      </c>
      <c r="B2081">
        <v>19.12</v>
      </c>
      <c r="C2081">
        <v>19.12</v>
      </c>
      <c r="D2081" s="1">
        <v>18.82</v>
      </c>
      <c r="E2081">
        <v>19.12</v>
      </c>
      <c r="F2081">
        <v>19.12</v>
      </c>
      <c r="G2081">
        <v>2.1081419820990202</v>
      </c>
      <c r="H2081">
        <v>19.04</v>
      </c>
      <c r="I2081">
        <v>19.27</v>
      </c>
      <c r="J2081">
        <v>19.257334</v>
      </c>
      <c r="K2081">
        <v>19.348500000000001</v>
      </c>
      <c r="L2081">
        <v>19.598846000000002</v>
      </c>
      <c r="M2081">
        <v>42.075138000000003</v>
      </c>
      <c r="N2081" s="1">
        <f>-100*(_xll.FDS($A$1,"P_PRICE_HIGH("&amp;A2081&amp;","&amp;A2081&amp;"-14D,,,,""PRICE"",""INTRA"")") - B2081)/(_xll.FDS($A$1,"P_PRICE_HIGH("&amp;A2081&amp;","&amp;A2081&amp;"-14D,,,,""PRICE"",""INTRA"")") - _xll.FDS($A$1,"P_PRICE_LOW("&amp;A2081&amp;","&amp;A2081&amp;"-14D,,,,""PRICE"",""INTRA"")"))</f>
        <v>-1323.7079133604977</v>
      </c>
      <c r="O2081">
        <v>-1556</v>
      </c>
      <c r="P2081">
        <v>1.007813582094939</v>
      </c>
      <c r="Q2081">
        <v>0.95032725704791177</v>
      </c>
      <c r="R2081">
        <v>7.8143243944215346</v>
      </c>
      <c r="S2081">
        <v>7.2842753682672887</v>
      </c>
      <c r="T2081">
        <v>15.58643984073036</v>
      </c>
      <c r="U2081">
        <v>14.85090050272235</v>
      </c>
      <c r="V2081">
        <v>4.2220991896463236</v>
      </c>
      <c r="W2081">
        <v>4.3159012566313084</v>
      </c>
      <c r="X2081">
        <v>99.09724620640192</v>
      </c>
      <c r="Y2081">
        <v>40.610806092492012</v>
      </c>
      <c r="Z2081">
        <v>-1.6880993408672</v>
      </c>
      <c r="AA2081">
        <v>-5.7583287614127814</v>
      </c>
      <c r="AB2081">
        <v>3.363633220127328</v>
      </c>
      <c r="AC2081">
        <v>9.4156945166192436</v>
      </c>
      <c r="AD2081">
        <v>9.8169997675840754</v>
      </c>
      <c r="AE2081">
        <v>67.248795906408319</v>
      </c>
    </row>
    <row r="2082" spans="1:31" x14ac:dyDescent="0.25">
      <c r="A2082" t="str">
        <v>2/16/16</v>
      </c>
      <c r="B2082">
        <v>19.3</v>
      </c>
      <c r="C2082">
        <v>19.46</v>
      </c>
      <c r="D2082" s="1">
        <v>19.12</v>
      </c>
      <c r="E2082">
        <v>19.32</v>
      </c>
      <c r="F2082">
        <v>19.32</v>
      </c>
      <c r="G2082">
        <v>2.121895159365927</v>
      </c>
      <c r="H2082">
        <v>19.024000000000001</v>
      </c>
      <c r="I2082">
        <v>19.293333000000001</v>
      </c>
      <c r="J2082">
        <v>19.293333000000001</v>
      </c>
      <c r="K2082">
        <v>19.311</v>
      </c>
      <c r="L2082">
        <v>19.527692999999999</v>
      </c>
      <c r="M2082">
        <v>44.482819999999997</v>
      </c>
      <c r="N2082" s="1">
        <f>-100*(_xll.FDS($A$1,"P_PRICE_HIGH("&amp;A2082&amp;","&amp;A2082&amp;"-14D,,,,""PRICE"",""INTRA"")") - B2082)/(_xll.FDS($A$1,"P_PRICE_HIGH("&amp;A2082&amp;","&amp;A2082&amp;"-14D,,,,""PRICE"",""INTRA"")") - _xll.FDS($A$1,"P_PRICE_LOW("&amp;A2082&amp;","&amp;A2082&amp;"-14D,,,,""PRICE"",""INTRA"")"))</f>
        <v>-1323.6958503109588</v>
      </c>
      <c r="O2082">
        <v>-1534</v>
      </c>
      <c r="P2082">
        <v>1.0205295188963139</v>
      </c>
      <c r="Q2082">
        <v>0.96259986242653262</v>
      </c>
      <c r="R2082">
        <v>7.9068726913754963</v>
      </c>
      <c r="S2082">
        <v>7.3616499773402264</v>
      </c>
      <c r="T2082">
        <v>15.710341303408169</v>
      </c>
      <c r="U2082">
        <v>14.971190941442179</v>
      </c>
      <c r="V2082">
        <v>4.1676119921002126</v>
      </c>
      <c r="W2082">
        <v>4.2592310996674208</v>
      </c>
      <c r="X2082">
        <v>89.579630151398462</v>
      </c>
      <c r="Y2082">
        <v>40.617605671080142</v>
      </c>
      <c r="Z2082">
        <v>-1.824310626194269</v>
      </c>
      <c r="AA2082">
        <v>-5.9932541276028291</v>
      </c>
      <c r="AB2082">
        <v>3.3926262786797108</v>
      </c>
      <c r="AC2082">
        <v>9.5427971080917047</v>
      </c>
      <c r="AD2082">
        <v>9.9550374837579252</v>
      </c>
      <c r="AE2082">
        <v>67.098150551900702</v>
      </c>
    </row>
    <row r="2083" spans="1:31" x14ac:dyDescent="0.25">
      <c r="A2083" t="str">
        <v>2/17/16</v>
      </c>
      <c r="B2083">
        <v>19.100000000000001</v>
      </c>
      <c r="C2083">
        <v>19.5</v>
      </c>
      <c r="D2083" s="1">
        <v>19.059999999999999</v>
      </c>
      <c r="E2083">
        <v>19.100000000000001</v>
      </c>
      <c r="F2083">
        <v>19.100000000000001</v>
      </c>
      <c r="G2083">
        <v>2.0998560170790999</v>
      </c>
      <c r="H2083">
        <v>18.948</v>
      </c>
      <c r="I2083">
        <v>19.283332999999999</v>
      </c>
      <c r="J2083">
        <v>19.278666999999999</v>
      </c>
      <c r="K2083">
        <v>19.280999999999999</v>
      </c>
      <c r="L2083">
        <v>19.471924000000001</v>
      </c>
      <c r="M2083">
        <v>42.375216999999999</v>
      </c>
      <c r="N2083" s="1">
        <f>-100*(_xll.FDS($A$1,"P_PRICE_HIGH("&amp;A2083&amp;","&amp;A2083&amp;"-14D,,,,""PRICE"",""INTRA"")") - B2083)/(_xll.FDS($A$1,"P_PRICE_HIGH("&amp;A2083&amp;","&amp;A2083&amp;"-14D,,,,""PRICE"",""INTRA"")") - _xll.FDS($A$1,"P_PRICE_LOW("&amp;A2083&amp;","&amp;A2083&amp;"-14D,,,,""PRICE"",""INTRA"")"))</f>
        <v>-1323.7092536993352</v>
      </c>
      <c r="O2083">
        <v>-1553</v>
      </c>
      <c r="P2083">
        <v>1.0096082910013069</v>
      </c>
      <c r="Q2083">
        <v>0.95237604340997661</v>
      </c>
      <c r="R2083">
        <v>7.8659045336950744</v>
      </c>
      <c r="S2083">
        <v>7.3361010044545161</v>
      </c>
      <c r="T2083">
        <v>15.686971369781739</v>
      </c>
      <c r="U2083">
        <v>14.939451392041949</v>
      </c>
      <c r="V2083">
        <v>4.2144878939883963</v>
      </c>
      <c r="W2083">
        <v>4.2981147845804681</v>
      </c>
      <c r="X2083">
        <v>10.545654578919059</v>
      </c>
      <c r="Y2083">
        <v>40.666678288060119</v>
      </c>
      <c r="Z2083">
        <v>-2.5014372562339369</v>
      </c>
      <c r="AA2083">
        <v>-5.248564548808643</v>
      </c>
      <c r="AB2083">
        <v>3.1485066674540412</v>
      </c>
      <c r="AC2083">
        <v>9.4682306330890817</v>
      </c>
      <c r="AD2083">
        <v>9.8585722610510231</v>
      </c>
      <c r="AE2083">
        <v>67.341298926103661</v>
      </c>
    </row>
    <row r="2084" spans="1:31" x14ac:dyDescent="0.25">
      <c r="A2084" t="str">
        <v>2/18/16</v>
      </c>
      <c r="B2084">
        <v>19.559999999999999</v>
      </c>
      <c r="C2084">
        <v>19.64</v>
      </c>
      <c r="D2084" s="1">
        <v>19.46</v>
      </c>
      <c r="E2084">
        <v>19.559999999999999</v>
      </c>
      <c r="F2084">
        <v>19.559999999999999</v>
      </c>
      <c r="G2084">
        <v>2.1570543817201449</v>
      </c>
      <c r="H2084">
        <v>19.12</v>
      </c>
      <c r="I2084">
        <v>19.296666999999999</v>
      </c>
      <c r="J2084">
        <v>19.28</v>
      </c>
      <c r="K2084">
        <v>19.286000000000001</v>
      </c>
      <c r="L2084">
        <v>19.428077999999999</v>
      </c>
      <c r="M2084">
        <v>48.427590000000002</v>
      </c>
      <c r="N2084" s="1">
        <f>-100*(_xll.FDS($A$1,"P_PRICE_HIGH("&amp;A2084&amp;","&amp;A2084&amp;"-14D,,,,""PRICE"",""INTRA"")") - B2084)/(_xll.FDS($A$1,"P_PRICE_HIGH("&amp;A2084&amp;","&amp;A2084&amp;"-14D,,,,""PRICE"",""INTRA"")") - _xll.FDS($A$1,"P_PRICE_LOW("&amp;A2084&amp;","&amp;A2084&amp;"-14D,,,,""PRICE"",""INTRA"")"))</f>
        <v>-1323.6784259060689</v>
      </c>
      <c r="O2084">
        <v>-1509</v>
      </c>
      <c r="P2084">
        <v>1.035077118912306</v>
      </c>
      <c r="Q2084">
        <v>0.97617389884366301</v>
      </c>
      <c r="R2084">
        <v>8.0334668321051232</v>
      </c>
      <c r="S2084">
        <v>7.5121606554006446</v>
      </c>
      <c r="T2084">
        <v>15.99305597057228</v>
      </c>
      <c r="U2084">
        <v>15.20475536648912</v>
      </c>
      <c r="V2084">
        <v>4.1066315291237538</v>
      </c>
      <c r="W2084">
        <v>4.1878781766337081</v>
      </c>
      <c r="X2084">
        <v>96.187010072747952</v>
      </c>
      <c r="Y2084">
        <v>40.591641868825441</v>
      </c>
      <c r="Z2084">
        <v>-2.7569820000643461</v>
      </c>
      <c r="AA2084">
        <v>-6.389797431242747</v>
      </c>
      <c r="AB2084">
        <v>3.3956336208169069</v>
      </c>
      <c r="AC2084">
        <v>9.6999124519390261</v>
      </c>
      <c r="AD2084">
        <v>10.12292923693294</v>
      </c>
      <c r="AE2084">
        <v>67.076670867373977</v>
      </c>
    </row>
    <row r="2085" spans="1:31" x14ac:dyDescent="0.25">
      <c r="A2085" t="str">
        <v>2/19/16</v>
      </c>
      <c r="B2085">
        <v>19.440000000000001</v>
      </c>
      <c r="C2085">
        <v>19.559999999999999</v>
      </c>
      <c r="D2085" s="1">
        <v>19.399999999999999</v>
      </c>
      <c r="E2085">
        <v>19.46</v>
      </c>
      <c r="F2085">
        <v>19.46</v>
      </c>
      <c r="G2085">
        <v>2.1132315073854202</v>
      </c>
      <c r="H2085">
        <v>19.303999999999998</v>
      </c>
      <c r="I2085">
        <v>19.263334</v>
      </c>
      <c r="J2085">
        <v>19.308</v>
      </c>
      <c r="K2085">
        <v>19.265999999999998</v>
      </c>
      <c r="L2085">
        <v>19.402692999999999</v>
      </c>
      <c r="M2085">
        <v>47.039597000000001</v>
      </c>
      <c r="N2085" s="1">
        <f>-100*(_xll.FDS($A$1,"P_PRICE_HIGH("&amp;A2085&amp;","&amp;A2085&amp;"-14D,,,,""PRICE"",""INTRA"")") - B2085)/(_xll.FDS($A$1,"P_PRICE_HIGH("&amp;A2085&amp;","&amp;A2085&amp;"-14D,,,,""PRICE"",""INTRA"")") - _xll.FDS($A$1,"P_PRICE_LOW("&amp;A2085&amp;","&amp;A2085&amp;"-14D,,,,""PRICE"",""INTRA"")"))</f>
        <v>-1323.6864679390951</v>
      </c>
      <c r="O2085">
        <v>-1511</v>
      </c>
      <c r="P2085">
        <v>1.030171441731305</v>
      </c>
      <c r="Q2085">
        <v>0.97186919212810596</v>
      </c>
      <c r="R2085">
        <v>8.030570299734725</v>
      </c>
      <c r="S2085">
        <v>7.5019809592957873</v>
      </c>
      <c r="T2085">
        <v>15.958300789763319</v>
      </c>
      <c r="U2085">
        <v>15.15416760528494</v>
      </c>
      <c r="V2085">
        <v>4.1269508652101896</v>
      </c>
      <c r="W2085">
        <v>4.2103236884286996</v>
      </c>
      <c r="X2085">
        <v>18.700205012287661</v>
      </c>
      <c r="Y2085">
        <v>40.621750721616237</v>
      </c>
      <c r="Z2085">
        <v>-2.8445758336063141</v>
      </c>
      <c r="AA2085">
        <v>-6.3523108516233853</v>
      </c>
      <c r="AB2085">
        <v>3.5134000419453142</v>
      </c>
      <c r="AC2085">
        <v>9.6555763894401601</v>
      </c>
      <c r="AD2085">
        <v>10.089190783073111</v>
      </c>
      <c r="AE2085">
        <v>67.088677412189924</v>
      </c>
    </row>
    <row r="2086" spans="1:31" x14ac:dyDescent="0.25">
      <c r="A2086" t="str">
        <v>2/22/16</v>
      </c>
      <c r="B2086">
        <v>19.66</v>
      </c>
      <c r="C2086">
        <v>19.72</v>
      </c>
      <c r="D2086" s="1">
        <v>19.559999999999999</v>
      </c>
      <c r="E2086">
        <v>19.66</v>
      </c>
      <c r="F2086">
        <v>19.66</v>
      </c>
      <c r="G2086">
        <v>1.916080711570769</v>
      </c>
      <c r="H2086">
        <v>19.411999999999999</v>
      </c>
      <c r="I2086">
        <v>19.256665999999999</v>
      </c>
      <c r="J2086">
        <v>19.337333999999998</v>
      </c>
      <c r="K2086">
        <v>19.295999999999999</v>
      </c>
      <c r="L2086">
        <v>19.393460999999999</v>
      </c>
      <c r="M2086">
        <v>49.875990000000002</v>
      </c>
      <c r="N2086" s="1">
        <f>-100*(_xll.FDS($A$1,"P_PRICE_HIGH("&amp;A2086&amp;","&amp;A2086&amp;"-14D,,,,""PRICE"",""INTRA"")") - B2086)/(_xll.FDS($A$1,"P_PRICE_HIGH("&amp;A2086&amp;","&amp;A2086&amp;"-14D,,,,""PRICE"",""INTRA"")") - _xll.FDS($A$1,"P_PRICE_LOW("&amp;A2086&amp;","&amp;A2086&amp;"-14D,,,,""PRICE"",""INTRA"")"))</f>
        <v>-1323.6717242118809</v>
      </c>
      <c r="O2086">
        <v>-1476</v>
      </c>
      <c r="P2086">
        <v>1.043845906071925</v>
      </c>
      <c r="Q2086">
        <v>0.98503626131302879</v>
      </c>
      <c r="R2086">
        <v>8.0839621001938031</v>
      </c>
      <c r="S2086">
        <v>7.5531487461074951</v>
      </c>
      <c r="T2086">
        <v>16.09978696706807</v>
      </c>
      <c r="U2086">
        <v>15.261789266349719</v>
      </c>
      <c r="V2086">
        <v>4.1185990092917368</v>
      </c>
      <c r="W2086">
        <v>4.1693873079683046</v>
      </c>
      <c r="X2086">
        <v>86.524429539836078</v>
      </c>
      <c r="Y2086">
        <v>40.877588055977562</v>
      </c>
      <c r="Z2086">
        <v>-2.5917607780898302</v>
      </c>
      <c r="AA2086">
        <v>-7.7405920786077207</v>
      </c>
      <c r="AB2086">
        <v>4.4578588013738267</v>
      </c>
      <c r="AC2086">
        <v>9.8118498558628247</v>
      </c>
      <c r="AD2086">
        <v>10.336329262030301</v>
      </c>
      <c r="AE2086">
        <v>67.147478698739036</v>
      </c>
    </row>
    <row r="2087" spans="1:31" x14ac:dyDescent="0.25">
      <c r="A2087" t="str">
        <v>2/23/16</v>
      </c>
      <c r="B2087">
        <v>19.62</v>
      </c>
      <c r="C2087">
        <v>19.72</v>
      </c>
      <c r="D2087" s="1">
        <v>19.5</v>
      </c>
      <c r="E2087">
        <v>19.600000000000001</v>
      </c>
      <c r="F2087">
        <v>19.600000000000001</v>
      </c>
      <c r="G2087">
        <v>1.8744297284568361</v>
      </c>
      <c r="H2087">
        <v>19.475999999999999</v>
      </c>
      <c r="I2087">
        <v>19.256665999999999</v>
      </c>
      <c r="J2087">
        <v>19.352</v>
      </c>
      <c r="K2087">
        <v>19.338999999999999</v>
      </c>
      <c r="L2087">
        <v>19.371155000000002</v>
      </c>
      <c r="M2087">
        <v>49.358387</v>
      </c>
      <c r="N2087" s="1">
        <f>-100*(_xll.FDS($A$1,"P_PRICE_HIGH("&amp;A2087&amp;","&amp;A2087&amp;"-14D,,,,""PRICE"",""INTRA"")") - B2087)/(_xll.FDS($A$1,"P_PRICE_HIGH("&amp;A2087&amp;","&amp;A2087&amp;"-14D,,,,""PRICE"",""INTRA"")") - _xll.FDS($A$1,"P_PRICE_LOW("&amp;A2087&amp;","&amp;A2087&amp;"-14D,,,,""PRICE"",""INTRA"")"))</f>
        <v>-1323.6744048895562</v>
      </c>
      <c r="O2087">
        <v>-1493</v>
      </c>
      <c r="P2087">
        <v>1.0435847137223779</v>
      </c>
      <c r="Q2087">
        <v>0.9845880776695124</v>
      </c>
      <c r="R2087">
        <v>8.1061195523609122</v>
      </c>
      <c r="S2087">
        <v>7.5857104907883546</v>
      </c>
      <c r="T2087">
        <v>16.046711919624862</v>
      </c>
      <c r="U2087">
        <v>15.169584558117011</v>
      </c>
      <c r="V2087">
        <v>4.1156806099208971</v>
      </c>
      <c r="W2087">
        <v>4.1689447159080677</v>
      </c>
      <c r="X2087">
        <v>38.998233097137962</v>
      </c>
      <c r="Y2087">
        <v>40.862986556911252</v>
      </c>
      <c r="Z2087">
        <v>-3.436443367291151</v>
      </c>
      <c r="AA2087">
        <v>-8.1012693525952937</v>
      </c>
      <c r="AB2087">
        <v>4.4349281387587736</v>
      </c>
      <c r="AC2087">
        <v>9.8095983323284255</v>
      </c>
      <c r="AD2087">
        <v>10.3327791711285</v>
      </c>
      <c r="AE2087">
        <v>67.079358645982722</v>
      </c>
    </row>
    <row r="2088" spans="1:31" x14ac:dyDescent="0.25">
      <c r="A2088" t="str">
        <v>2/24/16</v>
      </c>
      <c r="B2088">
        <v>19.36</v>
      </c>
      <c r="C2088">
        <v>19.579999999999998</v>
      </c>
      <c r="D2088" s="1">
        <v>19.260000000000002</v>
      </c>
      <c r="E2088">
        <v>19.36</v>
      </c>
      <c r="F2088">
        <v>19.36</v>
      </c>
      <c r="G2088">
        <v>1.790127389955279</v>
      </c>
      <c r="H2088">
        <v>19.527999999999999</v>
      </c>
      <c r="I2088">
        <v>19.27</v>
      </c>
      <c r="J2088">
        <v>19.32</v>
      </c>
      <c r="K2088">
        <v>19.341000000000001</v>
      </c>
      <c r="L2088">
        <v>19.344615999999998</v>
      </c>
      <c r="M2088">
        <v>46.015586999999996</v>
      </c>
      <c r="N2088" s="1">
        <f>-100*(_xll.FDS($A$1,"P_PRICE_HIGH("&amp;A2088&amp;","&amp;A2088&amp;"-14D,,,,""PRICE"",""INTRA"")") - B2088)/(_xll.FDS($A$1,"P_PRICE_HIGH("&amp;A2088&amp;","&amp;A2088&amp;"-14D,,,,""PRICE"",""INTRA"")") - _xll.FDS($A$1,"P_PRICE_LOW("&amp;A2088&amp;","&amp;A2088&amp;"-14D,,,,""PRICE"",""INTRA"")"))</f>
        <v>-1323.6918292944456</v>
      </c>
      <c r="O2088">
        <v>-1525</v>
      </c>
      <c r="P2088">
        <v>1.0345203689089491</v>
      </c>
      <c r="Q2088">
        <v>0.97612486202881354</v>
      </c>
      <c r="R2088">
        <v>8.0406607511231378</v>
      </c>
      <c r="S2088">
        <v>7.5038574804779454</v>
      </c>
      <c r="T2088">
        <v>15.947850036278499</v>
      </c>
      <c r="U2088">
        <v>15.06757537161686</v>
      </c>
      <c r="V2088">
        <v>4.1364234117669696</v>
      </c>
      <c r="W2088">
        <v>4.2020873707109114</v>
      </c>
      <c r="X2088">
        <v>2.632078356852519</v>
      </c>
      <c r="Y2088">
        <v>40.892007546578583</v>
      </c>
      <c r="Z2088">
        <v>-3.4784207785555301</v>
      </c>
      <c r="AA2088">
        <v>-8.0026269321030625</v>
      </c>
      <c r="AB2088">
        <v>4.2001605264240247</v>
      </c>
      <c r="AC2088">
        <v>9.7394146505066832</v>
      </c>
      <c r="AD2088">
        <v>10.2441474682688</v>
      </c>
      <c r="AE2088">
        <v>67.22981441124584</v>
      </c>
    </row>
    <row r="2089" spans="1:31" x14ac:dyDescent="0.25">
      <c r="A2089" t="str">
        <v>2/25/16</v>
      </c>
      <c r="B2089">
        <v>19.079999999999998</v>
      </c>
      <c r="C2089">
        <v>19.38</v>
      </c>
      <c r="D2089" s="1">
        <v>19.02</v>
      </c>
      <c r="E2089">
        <v>19.079999999999998</v>
      </c>
      <c r="F2089">
        <v>19.079999999999998</v>
      </c>
      <c r="G2089">
        <v>1.7983216642014901</v>
      </c>
      <c r="H2089">
        <v>19.431999999999999</v>
      </c>
      <c r="I2089">
        <v>19.245000000000001</v>
      </c>
      <c r="J2089">
        <v>19.276</v>
      </c>
      <c r="K2089">
        <v>19.318000000000001</v>
      </c>
      <c r="L2089">
        <v>19.320768000000001</v>
      </c>
      <c r="M2089">
        <v>42.664504999999998</v>
      </c>
      <c r="N2089" s="1">
        <f>-100*(_xll.FDS($A$1,"P_PRICE_HIGH("&amp;A2089&amp;","&amp;A2089&amp;"-14D,,,,""PRICE"",""INTRA"")") - B2089)/(_xll.FDS($A$1,"P_PRICE_HIGH("&amp;A2089&amp;","&amp;A2089&amp;"-14D,,,,""PRICE"",""INTRA"")") - _xll.FDS($A$1,"P_PRICE_LOW("&amp;A2089&amp;","&amp;A2089&amp;"-14D,,,,""PRICE"",""INTRA"")"))</f>
        <v>-1452.8023292857295</v>
      </c>
      <c r="O2089">
        <v>-1571</v>
      </c>
      <c r="P2089">
        <v>1.0164613119993611</v>
      </c>
      <c r="Q2089">
        <v>0.95696856769879879</v>
      </c>
      <c r="R2089">
        <v>7.9114960951925637</v>
      </c>
      <c r="S2089">
        <v>7.3784794302680394</v>
      </c>
      <c r="T2089">
        <v>15.754312539233039</v>
      </c>
      <c r="U2089">
        <v>14.86837763364597</v>
      </c>
      <c r="V2089">
        <v>4.2535052212758542</v>
      </c>
      <c r="W2089">
        <v>4.3086650402523627</v>
      </c>
      <c r="X2089">
        <v>3.1022078187124542</v>
      </c>
      <c r="Y2089">
        <v>41.269807660261463</v>
      </c>
      <c r="Z2089">
        <v>-3.3572643489370382</v>
      </c>
      <c r="AA2089">
        <v>-8.3662136647289138</v>
      </c>
      <c r="AB2089">
        <v>4.4332011655135259</v>
      </c>
      <c r="AC2089">
        <v>9.5866069986997058</v>
      </c>
      <c r="AD2089">
        <v>10.10805055353851</v>
      </c>
      <c r="AE2089">
        <v>67.057920028135399</v>
      </c>
    </row>
    <row r="2090" spans="1:31" x14ac:dyDescent="0.25">
      <c r="A2090" t="str">
        <v>2/26/16</v>
      </c>
      <c r="B2090">
        <v>19.579999999999998</v>
      </c>
      <c r="C2090">
        <v>19.66</v>
      </c>
      <c r="D2090" s="1">
        <v>19.260000000000002</v>
      </c>
      <c r="E2090">
        <v>19.579999999999998</v>
      </c>
      <c r="F2090">
        <v>19.579999999999998</v>
      </c>
      <c r="G2090">
        <v>1.787740130307063</v>
      </c>
      <c r="H2090">
        <v>19.46</v>
      </c>
      <c r="I2090">
        <v>19.253333999999999</v>
      </c>
      <c r="J2090">
        <v>19.273333000000001</v>
      </c>
      <c r="K2090">
        <v>19.346</v>
      </c>
      <c r="L2090">
        <v>19.325384</v>
      </c>
      <c r="M2090">
        <v>49.707825</v>
      </c>
      <c r="N2090" s="1">
        <f>-100*(_xll.FDS($A$1,"P_PRICE_HIGH("&amp;A2090&amp;","&amp;A2090&amp;"-14D,,,,""PRICE"",""INTRA"")") - B2090)/(_xll.FDS($A$1,"P_PRICE_HIGH("&amp;A2090&amp;","&amp;A2090&amp;"-14D,,,,""PRICE"",""INTRA"")") - _xll.FDS($A$1,"P_PRICE_LOW("&amp;A2090&amp;","&amp;A2090&amp;"-14D,,,,""PRICE"",""INTRA"")"))</f>
        <v>-1565.2270556986584</v>
      </c>
      <c r="O2090">
        <v>-1525</v>
      </c>
      <c r="P2090">
        <v>1.0417228521261119</v>
      </c>
      <c r="Q2090">
        <v>0.98214651007659914</v>
      </c>
      <c r="R2090">
        <v>8.1655994483876668</v>
      </c>
      <c r="S2090">
        <v>7.6187242502198078</v>
      </c>
      <c r="T2090">
        <v>16.073809776820031</v>
      </c>
      <c r="U2090">
        <v>15.1091232709186</v>
      </c>
      <c r="V2090">
        <v>4.1525829059591484</v>
      </c>
      <c r="W2090">
        <v>4.2162143707180837</v>
      </c>
      <c r="X2090">
        <v>98.461986198969342</v>
      </c>
      <c r="Y2090">
        <v>41.561314187981537</v>
      </c>
      <c r="Z2090">
        <v>-4.1598524362852087</v>
      </c>
      <c r="AA2090">
        <v>-8.6480708031585998</v>
      </c>
      <c r="AB2090">
        <v>4.0738970860675741</v>
      </c>
      <c r="AC2090">
        <v>9.866066336526103</v>
      </c>
      <c r="AD2090">
        <v>10.372602027805961</v>
      </c>
      <c r="AE2090">
        <v>66.913505787063229</v>
      </c>
    </row>
    <row r="2091" spans="1:31" x14ac:dyDescent="0.25">
      <c r="A2091" t="str">
        <v>2/29/16</v>
      </c>
      <c r="B2091">
        <v>19.3</v>
      </c>
      <c r="C2091">
        <v>19.559999999999999</v>
      </c>
      <c r="D2091" s="1">
        <v>19.239999999999998</v>
      </c>
      <c r="E2091">
        <v>19.3</v>
      </c>
      <c r="F2091">
        <v>19.3</v>
      </c>
      <c r="G2091">
        <v>1.808126702587509</v>
      </c>
      <c r="H2091">
        <v>19.388000000000002</v>
      </c>
      <c r="I2091">
        <v>19.303332999999999</v>
      </c>
      <c r="J2091">
        <v>19.28</v>
      </c>
      <c r="K2091">
        <v>19.350000000000001</v>
      </c>
      <c r="L2091">
        <v>19.304614999999998</v>
      </c>
      <c r="M2091">
        <v>46.279254999999999</v>
      </c>
      <c r="N2091" s="1">
        <f>-100*(_xll.FDS($A$1,"P_PRICE_HIGH("&amp;A2091&amp;","&amp;A2091&amp;"-14D,,,,""PRICE"",""INTRA"")") - B2091)/(_xll.FDS($A$1,"P_PRICE_HIGH("&amp;A2091&amp;","&amp;A2091&amp;"-14D,,,,""PRICE"",""INTRA"")") - _xll.FDS($A$1,"P_PRICE_LOW("&amp;A2091&amp;","&amp;A2091&amp;"-14D,,,,""PRICE"",""INTRA"")"))</f>
        <v>-1565.2495245431983</v>
      </c>
      <c r="O2091">
        <v>-1558</v>
      </c>
      <c r="P2091">
        <v>1.029422168130071</v>
      </c>
      <c r="Q2091">
        <v>0.96959106108133364</v>
      </c>
      <c r="R2091">
        <v>8.0243674247341037</v>
      </c>
      <c r="S2091">
        <v>7.4944910209642837</v>
      </c>
      <c r="T2091">
        <v>15.883349423620549</v>
      </c>
      <c r="U2091">
        <v>14.904773028270821</v>
      </c>
      <c r="V2091">
        <v>4.20855412606186</v>
      </c>
      <c r="W2091">
        <v>4.2738401483834094</v>
      </c>
      <c r="X2091">
        <v>7.3118195502075931</v>
      </c>
      <c r="Y2091">
        <v>41.638404588190113</v>
      </c>
      <c r="Z2091">
        <v>-4.2827569108403036</v>
      </c>
      <c r="AA2091">
        <v>-7.9525915123170794</v>
      </c>
      <c r="AB2091">
        <v>3.328490996025447</v>
      </c>
      <c r="AC2091">
        <v>9.751240497153054</v>
      </c>
      <c r="AD2091">
        <v>10.19364561103221</v>
      </c>
      <c r="AE2091">
        <v>67.086054815412908</v>
      </c>
    </row>
    <row r="2092" spans="1:31" x14ac:dyDescent="0.25">
      <c r="A2092" t="str">
        <v>3/01/16</v>
      </c>
      <c r="B2092">
        <v>19.559999999999999</v>
      </c>
      <c r="C2092">
        <v>19.579999999999998</v>
      </c>
      <c r="D2092" s="1">
        <v>19.28</v>
      </c>
      <c r="E2092">
        <v>19.579999999999998</v>
      </c>
      <c r="F2092">
        <v>19.579999999999998</v>
      </c>
      <c r="G2092">
        <v>1.8211294233602771</v>
      </c>
      <c r="H2092">
        <v>19.376000000000001</v>
      </c>
      <c r="I2092">
        <v>19.39</v>
      </c>
      <c r="J2092">
        <v>19.292000000000002</v>
      </c>
      <c r="K2092">
        <v>19.358000000000001</v>
      </c>
      <c r="L2092">
        <v>19.323847000000001</v>
      </c>
      <c r="M2092">
        <v>49.745530000000002</v>
      </c>
      <c r="N2092" s="1">
        <f>-100*(_xll.FDS($A$1,"P_PRICE_HIGH("&amp;A2092&amp;","&amp;A2092&amp;"-14D,,,,""PRICE"",""INTRA"")") - B2092)/(_xll.FDS($A$1,"P_PRICE_HIGH("&amp;A2092&amp;","&amp;A2092&amp;"-14D,,,,""PRICE"",""INTRA"")") - _xll.FDS($A$1,"P_PRICE_LOW("&amp;A2092&amp;","&amp;A2092&amp;"-14D,,,,""PRICE"",""INTRA"")"))</f>
        <v>-1565.2286606161254</v>
      </c>
      <c r="O2092">
        <v>-1520</v>
      </c>
      <c r="P2092">
        <v>1.0318667075167629</v>
      </c>
      <c r="Q2092">
        <v>0.9848218805722071</v>
      </c>
      <c r="R2092">
        <v>8.0503484535306811</v>
      </c>
      <c r="S2092">
        <v>7.6486060639681162</v>
      </c>
      <c r="T2092">
        <v>15.9195271779483</v>
      </c>
      <c r="U2092">
        <v>15.116500150879659</v>
      </c>
      <c r="V2092">
        <v>4.1969948243490443</v>
      </c>
      <c r="W2092">
        <v>4.2037426916843401</v>
      </c>
      <c r="X2092">
        <v>85.20975895675339</v>
      </c>
      <c r="Y2092">
        <v>41.614596591354371</v>
      </c>
      <c r="Z2092">
        <v>-3.946226035693313</v>
      </c>
      <c r="AA2092">
        <v>3.010489538248192</v>
      </c>
      <c r="AB2092">
        <v>11.367874688889181</v>
      </c>
      <c r="AC2092">
        <v>9.9082050551318517</v>
      </c>
      <c r="AD2092">
        <v>10.219749040212029</v>
      </c>
      <c r="AE2092">
        <v>66.901200517638173</v>
      </c>
    </row>
    <row r="2093" spans="1:31" x14ac:dyDescent="0.25">
      <c r="A2093" t="str">
        <v>3/02/16</v>
      </c>
      <c r="B2093">
        <v>20.2</v>
      </c>
      <c r="C2093">
        <v>20.3</v>
      </c>
      <c r="D2093" s="1">
        <v>19.899999999999999</v>
      </c>
      <c r="E2093">
        <v>20.25</v>
      </c>
      <c r="F2093">
        <v>20.25</v>
      </c>
      <c r="G2093">
        <v>1.894894673493311</v>
      </c>
      <c r="H2093">
        <v>19.544</v>
      </c>
      <c r="I2093">
        <v>19.48</v>
      </c>
      <c r="J2093">
        <v>19.34</v>
      </c>
      <c r="K2093">
        <v>19.376000000000001</v>
      </c>
      <c r="L2093">
        <v>19.37923</v>
      </c>
      <c r="M2093">
        <v>57.085814999999997</v>
      </c>
      <c r="N2093" s="1">
        <f>-100*(_xll.FDS($A$1,"P_PRICE_HIGH("&amp;A2093&amp;","&amp;A2093&amp;"-14D,,,,""PRICE"",""INTRA"")") - B2093)/(_xll.FDS($A$1,"P_PRICE_HIGH("&amp;A2093&amp;","&amp;A2093&amp;"-14D,,,,""PRICE"",""INTRA"")") - _xll.FDS($A$1,"P_PRICE_LOW("&amp;A2093&amp;","&amp;A2093&amp;"-14D,,,,""PRICE"",""INTRA"")"))</f>
        <v>-1126.1560596182812</v>
      </c>
      <c r="O2093">
        <v>-1470</v>
      </c>
      <c r="P2093">
        <v>1.036927440853822</v>
      </c>
      <c r="Q2093">
        <v>1.014980298404853</v>
      </c>
      <c r="R2093">
        <v>8.0937971343110178</v>
      </c>
      <c r="S2093">
        <v>7.9021938147366271</v>
      </c>
      <c r="T2093">
        <v>15.98028806614967</v>
      </c>
      <c r="U2093">
        <v>15.46586787237116</v>
      </c>
      <c r="V2093">
        <v>4.1751778685585146</v>
      </c>
      <c r="W2093">
        <v>4.0751461632662904</v>
      </c>
      <c r="X2093">
        <v>100</v>
      </c>
      <c r="Y2093">
        <v>41.603679298114429</v>
      </c>
      <c r="Z2093">
        <v>-3.839578594766655</v>
      </c>
      <c r="AA2093">
        <v>2.7506191021539612</v>
      </c>
      <c r="AB2093">
        <v>11.34082819830425</v>
      </c>
      <c r="AC2093">
        <v>10.218317831410589</v>
      </c>
      <c r="AD2093">
        <v>10.27316528921736</v>
      </c>
      <c r="AE2093">
        <v>66.834437965024293</v>
      </c>
    </row>
    <row r="2094" spans="1:31" x14ac:dyDescent="0.25">
      <c r="A2094" t="str">
        <v>3/03/16</v>
      </c>
      <c r="B2094">
        <v>20.149999999999999</v>
      </c>
      <c r="C2094">
        <v>20.350000000000001</v>
      </c>
      <c r="D2094" s="1">
        <v>20</v>
      </c>
      <c r="E2094">
        <v>20.2</v>
      </c>
      <c r="F2094">
        <v>20.2</v>
      </c>
      <c r="G2094">
        <v>1.8915095754695319</v>
      </c>
      <c r="H2094">
        <v>19.757999999999999</v>
      </c>
      <c r="I2094">
        <v>19.550833000000001</v>
      </c>
      <c r="J2094">
        <v>19.436665999999999</v>
      </c>
      <c r="K2094">
        <v>19.3965</v>
      </c>
      <c r="L2094">
        <v>19.411154</v>
      </c>
      <c r="M2094">
        <v>56.392809999999997</v>
      </c>
      <c r="N2094" s="1">
        <f>-100*(_xll.FDS($A$1,"P_PRICE_HIGH("&amp;A2094&amp;","&amp;A2094&amp;"-14D,,,,""PRICE"",""INTRA"")") - B2094)/(_xll.FDS($A$1,"P_PRICE_HIGH("&amp;A2094&amp;","&amp;A2094&amp;"-14D,,,,""PRICE"",""INTRA"")") - _xll.FDS($A$1,"P_PRICE_LOW("&amp;A2094&amp;","&amp;A2094&amp;"-14D,,,,""PRICE"",""INTRA"")"))</f>
        <v>-1112.5637058357045</v>
      </c>
      <c r="O2094">
        <v>-1471</v>
      </c>
      <c r="P2094">
        <v>1.0363073534392551</v>
      </c>
      <c r="Q2094">
        <v>1.0114919723577069</v>
      </c>
      <c r="R2094">
        <v>8.0896230344268538</v>
      </c>
      <c r="S2094">
        <v>7.8764617329027704</v>
      </c>
      <c r="T2094">
        <v>15.97163216677362</v>
      </c>
      <c r="U2094">
        <v>15.410899116319969</v>
      </c>
      <c r="V2094">
        <v>4.1767876309259817</v>
      </c>
      <c r="W2094">
        <v>4.0880264691197032</v>
      </c>
      <c r="X2094">
        <v>30.211616817352539</v>
      </c>
      <c r="Y2094">
        <v>41.591219064755037</v>
      </c>
      <c r="Z2094">
        <v>-3.667313440796498</v>
      </c>
      <c r="AA2094">
        <v>2.7470542441363741</v>
      </c>
      <c r="AB2094">
        <v>11.3150818240884</v>
      </c>
      <c r="AC2094">
        <v>10.1831680241517</v>
      </c>
      <c r="AD2094">
        <v>10.26785872095232</v>
      </c>
      <c r="AE2094">
        <v>66.832442306738599</v>
      </c>
    </row>
    <row r="2095" spans="1:31" x14ac:dyDescent="0.25">
      <c r="A2095" t="str">
        <v>3/04/16</v>
      </c>
      <c r="B2095">
        <v>20.399999999999999</v>
      </c>
      <c r="C2095">
        <v>20.45</v>
      </c>
      <c r="D2095" s="1">
        <v>20.2</v>
      </c>
      <c r="E2095">
        <v>20.45</v>
      </c>
      <c r="F2095">
        <v>20.45</v>
      </c>
      <c r="G2095">
        <v>1.899839098562601</v>
      </c>
      <c r="H2095">
        <v>19.922000000000001</v>
      </c>
      <c r="I2095">
        <v>19.659165999999999</v>
      </c>
      <c r="J2095">
        <v>19.562000000000001</v>
      </c>
      <c r="K2095">
        <v>19.435500000000001</v>
      </c>
      <c r="L2095">
        <v>19.444230999999998</v>
      </c>
      <c r="M2095">
        <v>59.068413</v>
      </c>
      <c r="N2095" s="1">
        <f>-100*(_xll.FDS($A$1,"P_PRICE_HIGH("&amp;A2095&amp;","&amp;A2095&amp;"-14D,,,,""PRICE"",""INTRA"")") - B2095)/(_xll.FDS($A$1,"P_PRICE_HIGH("&amp;A2095&amp;","&amp;A2095&amp;"-14D,,,,""PRICE"",""INTRA"")") - _xll.FDS($A$1,"P_PRICE_LOW("&amp;A2095&amp;","&amp;A2095&amp;"-14D,,,,""PRICE"",""INTRA"")"))</f>
        <v>-1317.652512879444</v>
      </c>
      <c r="O2095">
        <v>-1431</v>
      </c>
      <c r="P2095">
        <v>1.038313134153614</v>
      </c>
      <c r="Q2095">
        <v>1.0231899667488371</v>
      </c>
      <c r="R2095">
        <v>8.1007506540188938</v>
      </c>
      <c r="S2095">
        <v>7.9391716293201862</v>
      </c>
      <c r="T2095">
        <v>15.9934166312329</v>
      </c>
      <c r="U2095">
        <v>15.5295988693582</v>
      </c>
      <c r="V2095">
        <v>4.168078167798738</v>
      </c>
      <c r="W2095">
        <v>4.0407194109510902</v>
      </c>
      <c r="X2095">
        <v>96.31598026851178</v>
      </c>
      <c r="Y2095">
        <v>41.537565935751047</v>
      </c>
      <c r="Z2095">
        <v>-3.4513727208225089</v>
      </c>
      <c r="AA2095">
        <v>3.30051488897618</v>
      </c>
      <c r="AB2095">
        <v>11.238767886639589</v>
      </c>
      <c r="AC2095">
        <v>10.28912215942165</v>
      </c>
      <c r="AD2095">
        <v>10.28735200448172</v>
      </c>
      <c r="AE2095">
        <v>66.959312593613447</v>
      </c>
    </row>
    <row r="2096" spans="1:31" x14ac:dyDescent="0.25">
      <c r="A2096" t="str">
        <v>3/07/16</v>
      </c>
      <c r="B2096">
        <v>20.45</v>
      </c>
      <c r="C2096">
        <v>20.6</v>
      </c>
      <c r="D2096" s="1">
        <v>20.350000000000001</v>
      </c>
      <c r="E2096">
        <v>20.45</v>
      </c>
      <c r="F2096">
        <v>20.45</v>
      </c>
      <c r="G2096">
        <v>1.8169760346284249</v>
      </c>
      <c r="H2096">
        <v>20.152000000000001</v>
      </c>
      <c r="I2096">
        <v>19.733333999999999</v>
      </c>
      <c r="J2096">
        <v>19.650666999999999</v>
      </c>
      <c r="K2096">
        <v>19.498000000000001</v>
      </c>
      <c r="L2096">
        <v>19.499231000000002</v>
      </c>
      <c r="M2096">
        <v>59.602283</v>
      </c>
      <c r="N2096" s="1">
        <f>-100*(_xll.FDS($A$1,"P_PRICE_HIGH("&amp;A2096&amp;","&amp;A2096&amp;"-14D,,,,""PRICE"",""INTRA"")") - B2096)/(_xll.FDS($A$1,"P_PRICE_HIGH("&amp;A2096&amp;","&amp;A2096&amp;"-14D,,,,""PRICE"",""INTRA"")") - _xll.FDS($A$1,"P_PRICE_LOW("&amp;A2096&amp;","&amp;A2096&amp;"-14D,,,,""PRICE"",""INTRA"")"))</f>
        <v>-1387.3892581233497</v>
      </c>
      <c r="O2096">
        <v>-1430</v>
      </c>
      <c r="P2096">
        <v>1.0377074164008611</v>
      </c>
      <c r="Q2096">
        <v>1.0198101839556259</v>
      </c>
      <c r="R2096">
        <v>8.1009007926382317</v>
      </c>
      <c r="S2096">
        <v>7.933254817795115</v>
      </c>
      <c r="T2096">
        <v>15.983532055118379</v>
      </c>
      <c r="U2096">
        <v>15.4506035343063</v>
      </c>
      <c r="V2096">
        <v>4.1655316177827739</v>
      </c>
      <c r="W2096">
        <v>4.0384910854083458</v>
      </c>
      <c r="X2096">
        <v>81.952543130514499</v>
      </c>
      <c r="Y2096">
        <v>41.475971202127738</v>
      </c>
      <c r="Z2096">
        <v>-3.668868936468797</v>
      </c>
      <c r="AA2096">
        <v>2.9747530295913611</v>
      </c>
      <c r="AB2096">
        <v>11.02211425932671</v>
      </c>
      <c r="AC2096">
        <v>10.27979762835716</v>
      </c>
      <c r="AD2096">
        <v>10.288459367618289</v>
      </c>
      <c r="AE2096">
        <v>66.882754791012417</v>
      </c>
    </row>
    <row r="2097" spans="1:31" x14ac:dyDescent="0.25">
      <c r="A2097" t="str">
        <v>3/08/16</v>
      </c>
      <c r="B2097">
        <v>20.3</v>
      </c>
      <c r="C2097">
        <v>20.399999999999999</v>
      </c>
      <c r="D2097" s="1">
        <v>20.149999999999999</v>
      </c>
      <c r="E2097">
        <v>20.3</v>
      </c>
      <c r="F2097">
        <v>20.3</v>
      </c>
      <c r="G2097">
        <v>1.8254269197906769</v>
      </c>
      <c r="H2097">
        <v>20.3</v>
      </c>
      <c r="I2097">
        <v>19.805</v>
      </c>
      <c r="J2097">
        <v>19.717333</v>
      </c>
      <c r="K2097">
        <v>19.544</v>
      </c>
      <c r="L2097">
        <v>19.540769999999998</v>
      </c>
      <c r="M2097">
        <v>57.192270000000001</v>
      </c>
      <c r="N2097" s="1">
        <f>-100*(_xll.FDS($A$1,"P_PRICE_HIGH("&amp;A2097&amp;","&amp;A2097&amp;"-14D,,,,""PRICE"",""INTRA"")") - B2097)/(_xll.FDS($A$1,"P_PRICE_HIGH("&amp;A2097&amp;","&amp;A2097&amp;"-14D,,,,""PRICE"",""INTRA"")") - _xll.FDS($A$1,"P_PRICE_LOW("&amp;A2097&amp;","&amp;A2097&amp;"-14D,,,,""PRICE"",""INTRA"")"))</f>
        <v>-1387.3995040949753</v>
      </c>
      <c r="O2097">
        <v>-1462</v>
      </c>
      <c r="P2097">
        <v>1.036136801312344</v>
      </c>
      <c r="Q2097">
        <v>1.011425053741011</v>
      </c>
      <c r="R2097">
        <v>8.0904935808794285</v>
      </c>
      <c r="S2097">
        <v>7.8745462412794289</v>
      </c>
      <c r="T2097">
        <v>15.9723356996058</v>
      </c>
      <c r="U2097">
        <v>15.383307328140731</v>
      </c>
      <c r="V2097">
        <v>4.1708245988688413</v>
      </c>
      <c r="W2097">
        <v>4.0712953381297341</v>
      </c>
      <c r="X2097">
        <v>12.21871081502333</v>
      </c>
      <c r="Y2097">
        <v>41.459332403749883</v>
      </c>
      <c r="Z2097">
        <v>-3.6341335591817758</v>
      </c>
      <c r="AA2097">
        <v>3.4554791184350249</v>
      </c>
      <c r="AB2097">
        <v>11.062145966144231</v>
      </c>
      <c r="AC2097">
        <v>10.193052679651069</v>
      </c>
      <c r="AD2097">
        <v>10.27330353461258</v>
      </c>
      <c r="AE2097">
        <v>66.974451822204728</v>
      </c>
    </row>
    <row r="2098" spans="1:31" x14ac:dyDescent="0.25">
      <c r="A2098" t="str">
        <v>3/09/16</v>
      </c>
      <c r="B2098">
        <v>20.3</v>
      </c>
      <c r="C2098">
        <v>20.3</v>
      </c>
      <c r="D2098" s="1">
        <v>20.100000000000001</v>
      </c>
      <c r="E2098">
        <v>20.3</v>
      </c>
      <c r="F2098">
        <v>20.3</v>
      </c>
      <c r="G2098">
        <v>1.824858394851838</v>
      </c>
      <c r="H2098">
        <v>20.32</v>
      </c>
      <c r="I2098">
        <v>19.858333999999999</v>
      </c>
      <c r="J2098">
        <v>19.797332999999998</v>
      </c>
      <c r="K2098">
        <v>19.585000000000001</v>
      </c>
      <c r="L2098">
        <v>19.575384</v>
      </c>
      <c r="M2098">
        <v>57.192270000000001</v>
      </c>
      <c r="N2098" s="1">
        <f>-100*(_xll.FDS($A$1,"P_PRICE_HIGH("&amp;A2098&amp;","&amp;A2098&amp;"-14D,,,,""PRICE"",""INTRA"")") - B2098)/(_xll.FDS($A$1,"P_PRICE_HIGH("&amp;A2098&amp;","&amp;A2098&amp;"-14D,,,,""PRICE"",""INTRA"")") - _xll.FDS($A$1,"P_PRICE_LOW("&amp;A2098&amp;","&amp;A2098&amp;"-14D,,,,""PRICE"",""INTRA"")"))</f>
        <v>-1387.3995040949753</v>
      </c>
      <c r="O2098">
        <v>-1469</v>
      </c>
      <c r="P2098">
        <v>1.036520880371365</v>
      </c>
      <c r="Q2098">
        <v>1.01307993346894</v>
      </c>
      <c r="R2098">
        <v>8.0858875160979284</v>
      </c>
      <c r="S2098">
        <v>7.8494030773724557</v>
      </c>
      <c r="T2098">
        <v>16.00307741339655</v>
      </c>
      <c r="U2098">
        <v>15.52350482387053</v>
      </c>
      <c r="V2098">
        <v>4.1686214130209676</v>
      </c>
      <c r="W2098">
        <v>4.0627636571480163</v>
      </c>
      <c r="X2098">
        <v>30.00739723242123</v>
      </c>
      <c r="Y2098">
        <v>41.363179489404267</v>
      </c>
      <c r="Z2098">
        <v>-3.5796899123930319</v>
      </c>
      <c r="AA2098">
        <v>3.794781392625318</v>
      </c>
      <c r="AB2098">
        <v>11.187299544115991</v>
      </c>
      <c r="AC2098">
        <v>10.19097372927556</v>
      </c>
      <c r="AD2098">
        <v>10.274204077446861</v>
      </c>
      <c r="AE2098">
        <v>66.996162518847697</v>
      </c>
    </row>
    <row r="2099" spans="1:31" x14ac:dyDescent="0.25">
      <c r="A2099" t="str">
        <v>3/10/16</v>
      </c>
      <c r="B2099">
        <v>20.3</v>
      </c>
      <c r="C2099">
        <v>20.5</v>
      </c>
      <c r="D2099" s="1">
        <v>20.149999999999999</v>
      </c>
      <c r="E2099">
        <v>20.3</v>
      </c>
      <c r="F2099">
        <v>20.3</v>
      </c>
      <c r="G2099">
        <v>1.5226861550775419</v>
      </c>
      <c r="H2099">
        <v>20.350000000000001</v>
      </c>
      <c r="I2099">
        <v>19.914999999999999</v>
      </c>
      <c r="J2099">
        <v>19.846665999999999</v>
      </c>
      <c r="K2099">
        <v>19.664999999999999</v>
      </c>
      <c r="L2099">
        <v>19.593077000000001</v>
      </c>
      <c r="M2099">
        <v>57.192270000000001</v>
      </c>
      <c r="N2099" s="1">
        <f>-100*(_xll.FDS($A$1,"P_PRICE_HIGH("&amp;A2099&amp;","&amp;A2099&amp;"-14D,,,,""PRICE"",""INTRA"")") - B2099)/(_xll.FDS($A$1,"P_PRICE_HIGH("&amp;A2099&amp;","&amp;A2099&amp;"-14D,,,,""PRICE"",""INTRA"")") - _xll.FDS($A$1,"P_PRICE_LOW("&amp;A2099&amp;","&amp;A2099&amp;"-14D,,,,""PRICE"",""INTRA"")"))</f>
        <v>-1387.3995040949753</v>
      </c>
      <c r="O2099">
        <v>-1481</v>
      </c>
      <c r="P2099">
        <v>1.036762635352104</v>
      </c>
      <c r="Q2099">
        <v>1.014479875370444</v>
      </c>
      <c r="R2099">
        <v>8.0840777884361295</v>
      </c>
      <c r="S2099">
        <v>7.8386851386202627</v>
      </c>
      <c r="T2099">
        <v>16.025247331437061</v>
      </c>
      <c r="U2099">
        <v>15.61562973931489</v>
      </c>
      <c r="V2099">
        <v>4.1672037327908491</v>
      </c>
      <c r="W2099">
        <v>4.0580443287348151</v>
      </c>
      <c r="X2099">
        <v>46.451034465442078</v>
      </c>
      <c r="Y2099">
        <v>41.505505618780766</v>
      </c>
      <c r="Z2099">
        <v>-4.2383050243007094</v>
      </c>
      <c r="AA2099">
        <v>2.2731755892180781</v>
      </c>
      <c r="AB2099">
        <v>11.356342759457521</v>
      </c>
      <c r="AC2099">
        <v>10.23804919394694</v>
      </c>
      <c r="AD2099">
        <v>10.284856071230299</v>
      </c>
      <c r="AE2099">
        <v>66.837477717869874</v>
      </c>
    </row>
    <row r="2100" spans="1:31" x14ac:dyDescent="0.25">
      <c r="A2100" t="str">
        <v>3/11/16</v>
      </c>
      <c r="B2100">
        <v>20.5</v>
      </c>
      <c r="C2100">
        <v>20.55</v>
      </c>
      <c r="D2100" s="1">
        <v>20.100000000000001</v>
      </c>
      <c r="E2100">
        <v>20.5</v>
      </c>
      <c r="F2100">
        <v>20.5</v>
      </c>
      <c r="G2100">
        <v>1.491906625393383</v>
      </c>
      <c r="H2100">
        <v>20.37</v>
      </c>
      <c r="I2100">
        <v>20.010000000000002</v>
      </c>
      <c r="J2100">
        <v>19.917334</v>
      </c>
      <c r="K2100">
        <v>19.763999999999999</v>
      </c>
      <c r="L2100">
        <v>19.622306999999999</v>
      </c>
      <c r="M2100">
        <v>59.892932999999999</v>
      </c>
      <c r="N2100" s="1">
        <f>-100*(_xll.FDS($A$1,"P_PRICE_HIGH("&amp;A2100&amp;","&amp;A2100&amp;"-14D,,,,""PRICE"",""INTRA"")") - B2100)/(_xll.FDS($A$1,"P_PRICE_HIGH("&amp;A2100&amp;","&amp;A2100&amp;"-14D,,,,""PRICE"",""INTRA"")") - _xll.FDS($A$1,"P_PRICE_LOW("&amp;A2100&amp;","&amp;A2100&amp;"-14D,,,,""PRICE"",""INTRA"")"))</f>
        <v>-1387.3858427994744</v>
      </c>
      <c r="O2100">
        <v>-1443</v>
      </c>
      <c r="P2100">
        <v>1.0383600482890321</v>
      </c>
      <c r="Q2100">
        <v>1.022460913338004</v>
      </c>
      <c r="R2100">
        <v>8.1083866946929675</v>
      </c>
      <c r="S2100">
        <v>7.9483098092625157</v>
      </c>
      <c r="T2100">
        <v>16.090480394381078</v>
      </c>
      <c r="U2100">
        <v>15.90902912427153</v>
      </c>
      <c r="V2100">
        <v>4.1640586691086474</v>
      </c>
      <c r="W2100">
        <v>4.0505288070177921</v>
      </c>
      <c r="X2100">
        <v>95.709768924931993</v>
      </c>
      <c r="Y2100">
        <v>41.950761305940013</v>
      </c>
      <c r="Z2100">
        <v>-4.7271205365090889</v>
      </c>
      <c r="AA2100">
        <v>1.9797664763125911</v>
      </c>
      <c r="AB2100">
        <v>11.04660626666014</v>
      </c>
      <c r="AC2100">
        <v>10.36806061321797</v>
      </c>
      <c r="AD2100">
        <v>10.31067497071902</v>
      </c>
      <c r="AE2100">
        <v>66.747570525989815</v>
      </c>
    </row>
    <row r="2101" spans="1:31" x14ac:dyDescent="0.25">
      <c r="A2101" t="str">
        <v>3/14/16</v>
      </c>
      <c r="B2101">
        <v>20.7</v>
      </c>
      <c r="C2101">
        <v>20.8</v>
      </c>
      <c r="D2101" s="1">
        <v>20.6</v>
      </c>
      <c r="E2101">
        <v>20.7</v>
      </c>
      <c r="F2101">
        <v>20.7</v>
      </c>
      <c r="G2101">
        <v>1.3586636649658379</v>
      </c>
      <c r="H2101">
        <v>20.420000000000002</v>
      </c>
      <c r="I2101">
        <v>20.145</v>
      </c>
      <c r="J2101">
        <v>19.986666</v>
      </c>
      <c r="K2101">
        <v>19.843</v>
      </c>
      <c r="L2101">
        <v>19.663847000000001</v>
      </c>
      <c r="M2101">
        <v>62.444496000000001</v>
      </c>
      <c r="N2101" s="1">
        <f>-100*(_xll.FDS($A$1,"P_PRICE_HIGH("&amp;A2101&amp;","&amp;A2101&amp;"-14D,,,,""PRICE"",""INTRA"")") - B2101)/(_xll.FDS($A$1,"P_PRICE_HIGH("&amp;A2101&amp;","&amp;A2101&amp;"-14D,,,,""PRICE"",""INTRA"")") - _xll.FDS($A$1,"P_PRICE_LOW("&amp;A2101&amp;","&amp;A2101&amp;"-14D,,,,""PRICE"",""INTRA"")"))</f>
        <v>-1246.1811193616866</v>
      </c>
      <c r="O2101">
        <v>-1415</v>
      </c>
      <c r="P2101">
        <v>1.0395213924513289</v>
      </c>
      <c r="Q2101">
        <v>1.028048055762312</v>
      </c>
      <c r="R2101">
        <v>8.1324015833759233</v>
      </c>
      <c r="S2101">
        <v>8.0566299771141061</v>
      </c>
      <c r="T2101">
        <v>16.133871934778771</v>
      </c>
      <c r="U2101">
        <v>16.065793705414009</v>
      </c>
      <c r="V2101">
        <v>4.1659964859993988</v>
      </c>
      <c r="W2101">
        <v>4.0697321267378879</v>
      </c>
      <c r="X2101">
        <v>78.103913867210807</v>
      </c>
      <c r="Y2101">
        <v>42.548232039746203</v>
      </c>
      <c r="Z2101">
        <v>-4.8805180585736387</v>
      </c>
      <c r="AA2101">
        <v>1.4520908369578349</v>
      </c>
      <c r="AB2101">
        <v>10.90097650589777</v>
      </c>
      <c r="AC2101">
        <v>10.466061915486421</v>
      </c>
      <c r="AD2101">
        <v>10.334806349484129</v>
      </c>
      <c r="AE2101">
        <v>66.725104761204307</v>
      </c>
    </row>
    <row r="2102" spans="1:31" x14ac:dyDescent="0.25">
      <c r="A2102" t="str">
        <v>3/15/16</v>
      </c>
      <c r="B2102">
        <v>20.6</v>
      </c>
      <c r="C2102">
        <v>20.65</v>
      </c>
      <c r="D2102" s="1">
        <v>20.5</v>
      </c>
      <c r="E2102">
        <v>20.6</v>
      </c>
      <c r="F2102">
        <v>20.6</v>
      </c>
      <c r="G2102">
        <v>1.366081005939958</v>
      </c>
      <c r="H2102">
        <v>20.48</v>
      </c>
      <c r="I2102">
        <v>20.23</v>
      </c>
      <c r="J2102">
        <v>20.052</v>
      </c>
      <c r="K2102">
        <v>19.908000000000001</v>
      </c>
      <c r="L2102">
        <v>19.717690999999999</v>
      </c>
      <c r="M2102">
        <v>60.376232000000002</v>
      </c>
      <c r="N2102" s="1">
        <f>-100*(_xll.FDS($A$1,"P_PRICE_HIGH("&amp;A2102&amp;","&amp;A2102&amp;"-14D,,,,""PRICE"",""INTRA"")") - B2102)/(_xll.FDS($A$1,"P_PRICE_HIGH("&amp;A2102&amp;","&amp;A2102&amp;"-14D,,,,""PRICE"",""INTRA"")") - _xll.FDS($A$1,"P_PRICE_LOW("&amp;A2102&amp;","&amp;A2102&amp;"-14D,,,,""PRICE"",""INTRA"")"))</f>
        <v>-1246.1872008660077</v>
      </c>
      <c r="O2102">
        <v>-1435</v>
      </c>
      <c r="P2102">
        <v>1.038462179865262</v>
      </c>
      <c r="Q2102">
        <v>1.02273800296434</v>
      </c>
      <c r="R2102">
        <v>8.1334251344185908</v>
      </c>
      <c r="S2102">
        <v>8.0539831022768222</v>
      </c>
      <c r="T2102">
        <v>16.151791361671069</v>
      </c>
      <c r="U2102">
        <v>16.13026256938743</v>
      </c>
      <c r="V2102">
        <v>4.1632691393982713</v>
      </c>
      <c r="W2102">
        <v>4.0597711700924268</v>
      </c>
      <c r="X2102">
        <v>13.194565627424589</v>
      </c>
      <c r="Y2102">
        <v>42.701119104734843</v>
      </c>
      <c r="Z2102">
        <v>-6.3827241963691668</v>
      </c>
      <c r="AA2102">
        <v>0.52338467876830386</v>
      </c>
      <c r="AB2102">
        <v>10.48309676700557</v>
      </c>
      <c r="AC2102">
        <v>10.529196489487809</v>
      </c>
      <c r="AD2102">
        <v>10.348216310720639</v>
      </c>
      <c r="AE2102">
        <v>66.84349396034284</v>
      </c>
    </row>
    <row r="2103" spans="1:31" x14ac:dyDescent="0.25">
      <c r="A2103" t="str">
        <v>3/16/16</v>
      </c>
      <c r="B2103">
        <v>20.55</v>
      </c>
      <c r="C2103">
        <v>20.7</v>
      </c>
      <c r="D2103" s="1">
        <v>20.45</v>
      </c>
      <c r="E2103">
        <v>20.55</v>
      </c>
      <c r="F2103">
        <v>20.55</v>
      </c>
      <c r="G2103">
        <v>1.33532676017678</v>
      </c>
      <c r="H2103">
        <v>20.53</v>
      </c>
      <c r="I2103">
        <v>20.334167000000001</v>
      </c>
      <c r="J2103">
        <v>20.131332</v>
      </c>
      <c r="K2103">
        <v>19.980499999999999</v>
      </c>
      <c r="L2103">
        <v>19.762691</v>
      </c>
      <c r="M2103">
        <v>59.318306</v>
      </c>
      <c r="N2103" s="1">
        <f>-100*(_xll.FDS($A$1,"P_PRICE_HIGH("&amp;A2103&amp;","&amp;A2103&amp;"-14D,,,,""PRICE"",""INTRA"")") - B2103)/(_xll.FDS($A$1,"P_PRICE_HIGH("&amp;A2103&amp;","&amp;A2103&amp;"-14D,,,,""PRICE"",""INTRA"")") - _xll.FDS($A$1,"P_PRICE_LOW("&amp;A2103&amp;","&amp;A2103&amp;"-14D,,,,""PRICE"",""INTRA"")"))</f>
        <v>-1246.1902416181681</v>
      </c>
      <c r="O2103">
        <v>-1451</v>
      </c>
      <c r="P2103">
        <v>1.0383173381269499</v>
      </c>
      <c r="Q2103">
        <v>1.021858230008287</v>
      </c>
      <c r="R2103">
        <v>8.203440602424692</v>
      </c>
      <c r="S2103">
        <v>8.3821459515826575</v>
      </c>
      <c r="T2103">
        <v>16.167356329151328</v>
      </c>
      <c r="U2103">
        <v>16.180128094605539</v>
      </c>
      <c r="V2103">
        <v>4.1677343598136698</v>
      </c>
      <c r="W2103">
        <v>4.0822635885697549</v>
      </c>
      <c r="X2103">
        <v>35.7117395472726</v>
      </c>
      <c r="Y2103">
        <v>42.897400053012142</v>
      </c>
      <c r="Z2103">
        <v>-6.2472570638054048</v>
      </c>
      <c r="AA2103">
        <v>0.74998196635408021</v>
      </c>
      <c r="AB2103">
        <v>10.755300761589019</v>
      </c>
      <c r="AC2103">
        <v>10.51914892116789</v>
      </c>
      <c r="AD2103">
        <v>10.349067496984039</v>
      </c>
      <c r="AE2103">
        <v>67.010705552995304</v>
      </c>
    </row>
    <row r="2104" spans="1:31" x14ac:dyDescent="0.25">
      <c r="A2104" t="str">
        <v>3/17/16</v>
      </c>
      <c r="B2104">
        <v>20.75</v>
      </c>
      <c r="C2104">
        <v>20.9</v>
      </c>
      <c r="D2104" s="1">
        <v>20.7</v>
      </c>
      <c r="E2104">
        <v>20.8</v>
      </c>
      <c r="F2104">
        <v>20.8</v>
      </c>
      <c r="G2104">
        <v>1.2583705602211319</v>
      </c>
      <c r="H2104">
        <v>20.62</v>
      </c>
      <c r="I2104">
        <v>20.433332</v>
      </c>
      <c r="J2104">
        <v>20.242666</v>
      </c>
      <c r="K2104">
        <v>20.04</v>
      </c>
      <c r="L2104">
        <v>19.811539</v>
      </c>
      <c r="M2104">
        <v>62.173465999999998</v>
      </c>
      <c r="N2104" s="1">
        <f>-100*(_xll.FDS($A$1,"P_PRICE_HIGH("&amp;A2104&amp;","&amp;A2104&amp;"-14D,,,,""PRICE"",""INTRA"")") - B2104)/(_xll.FDS($A$1,"P_PRICE_HIGH("&amp;A2104&amp;","&amp;A2104&amp;"-14D,,,,""PRICE"",""INTRA"")") - _xll.FDS($A$1,"P_PRICE_LOW("&amp;A2104&amp;","&amp;A2104&amp;"-14D,,,,""PRICE"",""INTRA"")"))</f>
        <v>-1315.7330284371076</v>
      </c>
      <c r="O2104">
        <v>-1415</v>
      </c>
      <c r="P2104">
        <v>1.04060935894735</v>
      </c>
      <c r="Q2104">
        <v>1.0324616895314309</v>
      </c>
      <c r="R2104">
        <v>8.2341103042947648</v>
      </c>
      <c r="S2104">
        <v>8.5136942284811585</v>
      </c>
      <c r="T2104">
        <v>16.186172477157669</v>
      </c>
      <c r="U2104">
        <v>16.216122758749481</v>
      </c>
      <c r="V2104">
        <v>4.1556449758128764</v>
      </c>
      <c r="W2104">
        <v>4.0256343348190633</v>
      </c>
      <c r="X2104">
        <v>94.095850710918782</v>
      </c>
      <c r="Y2104">
        <v>42.742602882180577</v>
      </c>
      <c r="Z2104">
        <v>-5.3686861229612219</v>
      </c>
      <c r="AA2104">
        <v>0.71238254202088602</v>
      </c>
      <c r="AB2104">
        <v>10.74845857218469</v>
      </c>
      <c r="AC2104">
        <v>10.62844401640807</v>
      </c>
      <c r="AD2104">
        <v>10.37445821399797</v>
      </c>
      <c r="AE2104">
        <v>66.841788305090361</v>
      </c>
    </row>
    <row r="2105" spans="1:31" x14ac:dyDescent="0.25">
      <c r="A2105" t="str">
        <v>3/18/16</v>
      </c>
      <c r="B2105">
        <v>20.95</v>
      </c>
      <c r="C2105">
        <v>20.95</v>
      </c>
      <c r="D2105" s="1">
        <v>20.75</v>
      </c>
      <c r="E2105">
        <v>20.95</v>
      </c>
      <c r="F2105">
        <v>20.95</v>
      </c>
      <c r="G2105">
        <v>1.2476069293577761</v>
      </c>
      <c r="H2105">
        <v>20.71</v>
      </c>
      <c r="I2105">
        <v>20.495832</v>
      </c>
      <c r="J2105">
        <v>20.334</v>
      </c>
      <c r="K2105">
        <v>20.115500000000001</v>
      </c>
      <c r="L2105">
        <v>19.898077000000001</v>
      </c>
      <c r="M2105">
        <v>64.831559999999996</v>
      </c>
      <c r="N2105" s="1">
        <f>-100*(_xll.FDS($A$1,"P_PRICE_HIGH("&amp;A2105&amp;","&amp;A2105&amp;"-14D,,,,""PRICE"",""INTRA"")") - B2105)/(_xll.FDS($A$1,"P_PRICE_HIGH("&amp;A2105&amp;","&amp;A2105&amp;"-14D,,,,""PRICE"",""INTRA"")") - _xll.FDS($A$1,"P_PRICE_LOW("&amp;A2105&amp;","&amp;A2105&amp;"-14D,,,,""PRICE"",""INTRA"")"))</f>
        <v>-1264.6644515019655</v>
      </c>
      <c r="O2105">
        <v>-1396</v>
      </c>
      <c r="P2105">
        <v>1.0423285691991979</v>
      </c>
      <c r="Q2105">
        <v>1.040493028055991</v>
      </c>
      <c r="R2105">
        <v>8.2785241694604945</v>
      </c>
      <c r="S2105">
        <v>8.7242731810019283</v>
      </c>
      <c r="T2105">
        <v>16.23652121018614</v>
      </c>
      <c r="U2105">
        <v>16.435773542800391</v>
      </c>
      <c r="V2105">
        <v>4.1477502845528882</v>
      </c>
      <c r="W2105">
        <v>3.991855290869172</v>
      </c>
      <c r="X2105">
        <v>76.872651181550665</v>
      </c>
      <c r="Y2105">
        <v>42.700080029801533</v>
      </c>
      <c r="Z2105">
        <v>-5.409839338514602</v>
      </c>
      <c r="AA2105">
        <v>0.66058918802502142</v>
      </c>
      <c r="AB2105">
        <v>10.27203199070134</v>
      </c>
      <c r="AC2105">
        <v>10.707386054129509</v>
      </c>
      <c r="AD2105">
        <v>10.39193229867106</v>
      </c>
      <c r="AE2105">
        <v>66.85411481369114</v>
      </c>
    </row>
    <row r="2106" spans="1:31" x14ac:dyDescent="0.25">
      <c r="A2106" t="str">
        <v>3/21/16</v>
      </c>
      <c r="B2106">
        <v>20.9</v>
      </c>
      <c r="C2106">
        <v>21.05</v>
      </c>
      <c r="D2106" s="1">
        <v>20.85</v>
      </c>
      <c r="E2106">
        <v>21</v>
      </c>
      <c r="F2106">
        <v>21</v>
      </c>
      <c r="G2106">
        <v>1.241649267353071</v>
      </c>
      <c r="H2106">
        <v>20.75</v>
      </c>
      <c r="I2106">
        <v>20.558332</v>
      </c>
      <c r="J2106">
        <v>20.440666</v>
      </c>
      <c r="K2106">
        <v>20.177499999999998</v>
      </c>
      <c r="L2106">
        <v>19.989614</v>
      </c>
      <c r="M2106">
        <v>63.627785000000003</v>
      </c>
      <c r="N2106" s="1">
        <f>-100*(_xll.FDS($A$1,"P_PRICE_HIGH("&amp;A2106&amp;","&amp;A2106&amp;"-14D,,,,""PRICE"",""INTRA"")") - B2106)/(_xll.FDS($A$1,"P_PRICE_HIGH("&amp;A2106&amp;","&amp;A2106&amp;"-14D,,,,""PRICE"",""INTRA"")") - _xll.FDS($A$1,"P_PRICE_LOW("&amp;A2106&amp;","&amp;A2106&amp;"-14D,,,,""PRICE"",""INTRA"")"))</f>
        <v>-1246.9690414383233</v>
      </c>
      <c r="O2106">
        <v>-1397</v>
      </c>
      <c r="P2106">
        <v>1.0428733009461759</v>
      </c>
      <c r="Q2106">
        <v>1.0419081034528721</v>
      </c>
      <c r="R2106">
        <v>8.323316538796508</v>
      </c>
      <c r="S2106">
        <v>8.8600667907490109</v>
      </c>
      <c r="T2106">
        <v>16.219421375715829</v>
      </c>
      <c r="U2106">
        <v>16.29348865390169</v>
      </c>
      <c r="V2106">
        <v>4.1447126914055268</v>
      </c>
      <c r="W2106">
        <v>3.9890581100738052</v>
      </c>
      <c r="X2106">
        <v>22.961584989000379</v>
      </c>
      <c r="Y2106">
        <v>42.761537034986262</v>
      </c>
      <c r="Z2106">
        <v>-5.5307393466270991</v>
      </c>
      <c r="AA2106">
        <v>0.17273088885578711</v>
      </c>
      <c r="AB2106">
        <v>10.24375903638999</v>
      </c>
      <c r="AC2106">
        <v>10.73041414534902</v>
      </c>
      <c r="AD2106">
        <v>10.40443839221065</v>
      </c>
      <c r="AE2106">
        <v>66.897549310438848</v>
      </c>
    </row>
    <row r="2107" spans="1:31" x14ac:dyDescent="0.25">
      <c r="A2107" t="str">
        <v>3/22/16</v>
      </c>
      <c r="B2107">
        <v>20.9</v>
      </c>
      <c r="C2107">
        <v>21.05</v>
      </c>
      <c r="D2107" s="1">
        <v>20.85</v>
      </c>
      <c r="E2107">
        <v>20.95</v>
      </c>
      <c r="F2107">
        <v>20.95</v>
      </c>
      <c r="G2107">
        <v>1.2380810280961549</v>
      </c>
      <c r="H2107">
        <v>20.81</v>
      </c>
      <c r="I2107">
        <v>20.6</v>
      </c>
      <c r="J2107">
        <v>20.53</v>
      </c>
      <c r="K2107">
        <v>20.241499999999998</v>
      </c>
      <c r="L2107">
        <v>20.058077000000001</v>
      </c>
      <c r="M2107">
        <v>63.627785000000003</v>
      </c>
      <c r="N2107" s="1">
        <f>-100*(_xll.FDS($A$1,"P_PRICE_HIGH("&amp;A2107&amp;","&amp;A2107&amp;"-14D,,,,""PRICE"",""INTRA"")") - B2107)/(_xll.FDS($A$1,"P_PRICE_HIGH("&amp;A2107&amp;","&amp;A2107&amp;"-14D,,,,""PRICE"",""INTRA"")") - _xll.FDS($A$1,"P_PRICE_LOW("&amp;A2107&amp;","&amp;A2107&amp;"-14D,,,,""PRICE"",""INTRA"")"))</f>
        <v>-2099.212980759502</v>
      </c>
      <c r="O2107">
        <v>-1410</v>
      </c>
      <c r="P2107">
        <v>1.043204867398972</v>
      </c>
      <c r="Q2107">
        <v>1.0429573222369299</v>
      </c>
      <c r="R2107">
        <v>8.3292247365261414</v>
      </c>
      <c r="S2107">
        <v>8.8716870365411467</v>
      </c>
      <c r="T2107">
        <v>16.230160113072401</v>
      </c>
      <c r="U2107">
        <v>16.319886241770089</v>
      </c>
      <c r="V2107">
        <v>4.1426879004604737</v>
      </c>
      <c r="W2107">
        <v>3.9837328805762509</v>
      </c>
      <c r="X2107">
        <v>27.981565870425548</v>
      </c>
      <c r="Y2107">
        <v>42.709601477149349</v>
      </c>
      <c r="Z2107">
        <v>-4.8461575459657471</v>
      </c>
      <c r="AA2107">
        <v>-9.2155404922430226E-2</v>
      </c>
      <c r="AB2107">
        <v>10.24013530218075</v>
      </c>
      <c r="AC2107">
        <v>10.731769468248959</v>
      </c>
      <c r="AD2107">
        <v>10.407302433171971</v>
      </c>
      <c r="AE2107">
        <v>66.834951015571903</v>
      </c>
    </row>
    <row r="2108" spans="1:31" x14ac:dyDescent="0.25">
      <c r="A2108" t="str">
        <v>3/23/16</v>
      </c>
      <c r="B2108">
        <v>20.9</v>
      </c>
      <c r="C2108">
        <v>20.95</v>
      </c>
      <c r="D2108" s="1">
        <v>20.75</v>
      </c>
      <c r="E2108">
        <v>20.9</v>
      </c>
      <c r="F2108">
        <v>20.9</v>
      </c>
      <c r="G2108">
        <v>1.1790339003187349</v>
      </c>
      <c r="H2108">
        <v>20.88</v>
      </c>
      <c r="I2108">
        <v>20.637499999999999</v>
      </c>
      <c r="J2108">
        <v>20.576665999999999</v>
      </c>
      <c r="K2108">
        <v>20.3185</v>
      </c>
      <c r="L2108">
        <v>20.119616000000001</v>
      </c>
      <c r="M2108">
        <v>63.627785000000003</v>
      </c>
      <c r="N2108" s="1">
        <f>-100*(_xll.FDS($A$1,"P_PRICE_HIGH("&amp;A2108&amp;","&amp;A2108&amp;"-14D,,,,""PRICE"",""INTRA"")") - B2108)/(_xll.FDS($A$1,"P_PRICE_HIGH("&amp;A2108&amp;","&amp;A2108&amp;"-14D,,,,""PRICE"",""INTRA"")") - _xll.FDS($A$1,"P_PRICE_LOW("&amp;A2108&amp;","&amp;A2108&amp;"-14D,,,,""PRICE"",""INTRA"")"))</f>
        <v>-2115.6495320433073</v>
      </c>
      <c r="O2108">
        <v>-1416</v>
      </c>
      <c r="P2108">
        <v>1.042670743103248</v>
      </c>
      <c r="Q2108">
        <v>1.040370579727371</v>
      </c>
      <c r="R2108">
        <v>8.3345134962671157</v>
      </c>
      <c r="S2108">
        <v>8.879680713602454</v>
      </c>
      <c r="T2108">
        <v>16.232922990716698</v>
      </c>
      <c r="U2108">
        <v>16.309604950343552</v>
      </c>
      <c r="V2108">
        <v>4.139439622474578</v>
      </c>
      <c r="W2108">
        <v>3.9737514073422351</v>
      </c>
      <c r="X2108">
        <v>34.33936068765712</v>
      </c>
      <c r="Y2108">
        <v>42.828237278620932</v>
      </c>
      <c r="Z2108">
        <v>-4.2226633230058486</v>
      </c>
      <c r="AA2108">
        <v>-0.81335065093934789</v>
      </c>
      <c r="AB2108">
        <v>10.66514788348913</v>
      </c>
      <c r="AC2108">
        <v>10.789231395026141</v>
      </c>
      <c r="AD2108">
        <v>10.42522253915828</v>
      </c>
      <c r="AE2108">
        <v>66.80003792574982</v>
      </c>
    </row>
    <row r="2109" spans="1:31" x14ac:dyDescent="0.25">
      <c r="A2109" t="str">
        <v>3/24/16</v>
      </c>
      <c r="B2109">
        <v>20.6</v>
      </c>
      <c r="C2109">
        <v>20.75</v>
      </c>
      <c r="D2109" s="1">
        <v>20.5</v>
      </c>
      <c r="E2109">
        <v>20.6</v>
      </c>
      <c r="F2109">
        <v>20.6</v>
      </c>
      <c r="G2109">
        <v>1.1781300653704889</v>
      </c>
      <c r="H2109">
        <v>20.85</v>
      </c>
      <c r="I2109">
        <v>20.662500000000001</v>
      </c>
      <c r="J2109">
        <v>20.606667000000002</v>
      </c>
      <c r="K2109">
        <v>20.394500000000001</v>
      </c>
      <c r="L2109">
        <v>20.177306999999999</v>
      </c>
      <c r="M2109">
        <v>55.855800000000002</v>
      </c>
      <c r="N2109" s="1">
        <f>-100*(_xll.FDS($A$1,"P_PRICE_HIGH("&amp;A2109&amp;","&amp;A2109&amp;"-14D,,,,""PRICE"",""INTRA"")") - B2109)/(_xll.FDS($A$1,"P_PRICE_HIGH("&amp;A2109&amp;","&amp;A2109&amp;"-14D,,,,""PRICE"",""INTRA"")") - _xll.FDS($A$1,"P_PRICE_LOW("&amp;A2109&amp;","&amp;A2109&amp;"-14D,,,,""PRICE"",""INTRA"")"))</f>
        <v>-2175.1561779380299</v>
      </c>
      <c r="O2109">
        <v>-1454</v>
      </c>
      <c r="P2109">
        <v>1.0398767198612691</v>
      </c>
      <c r="Q2109">
        <v>1.028080991465659</v>
      </c>
      <c r="R2109">
        <v>8.3156668597677985</v>
      </c>
      <c r="S2109">
        <v>8.7882146122419496</v>
      </c>
      <c r="T2109">
        <v>16.21773120262446</v>
      </c>
      <c r="U2109">
        <v>16.226480423980831</v>
      </c>
      <c r="V2109">
        <v>4.1486721555323767</v>
      </c>
      <c r="W2109">
        <v>4.0178040545466676</v>
      </c>
      <c r="X2109">
        <v>2.9957353217507818</v>
      </c>
      <c r="Y2109">
        <v>42.7391955781872</v>
      </c>
      <c r="Z2109">
        <v>-4.3000789530901669</v>
      </c>
      <c r="AA2109">
        <v>-0.69317968337270131</v>
      </c>
      <c r="AB2109">
        <v>10.520643582130299</v>
      </c>
      <c r="AC2109">
        <v>10.648532801489431</v>
      </c>
      <c r="AD2109">
        <v>10.39432760020412</v>
      </c>
      <c r="AE2109">
        <v>66.84534042615347</v>
      </c>
    </row>
    <row r="2110" spans="1:31" x14ac:dyDescent="0.25">
      <c r="A2110" t="str">
        <v>3/29/16</v>
      </c>
      <c r="B2110">
        <v>20.6</v>
      </c>
      <c r="C2110">
        <v>20.7</v>
      </c>
      <c r="D2110" s="1">
        <v>20.5</v>
      </c>
      <c r="E2110">
        <v>20.65</v>
      </c>
      <c r="F2110">
        <v>20.65</v>
      </c>
      <c r="G2110">
        <v>1.059506723446326</v>
      </c>
      <c r="H2110">
        <v>20.78</v>
      </c>
      <c r="I2110">
        <v>20.6875</v>
      </c>
      <c r="J2110">
        <v>20.62</v>
      </c>
      <c r="K2110">
        <v>20.445499999999999</v>
      </c>
      <c r="L2110">
        <v>20.217307999999999</v>
      </c>
      <c r="M2110">
        <v>55.855800000000002</v>
      </c>
      <c r="N2110" s="1">
        <f>-100*(_xll.FDS($A$1,"P_PRICE_HIGH("&amp;A2110&amp;","&amp;A2110&amp;"-14D,,,,""PRICE"",""INTRA"")") - B2110)/(_xll.FDS($A$1,"P_PRICE_HIGH("&amp;A2110&amp;","&amp;A2110&amp;"-14D,,,,""PRICE"",""INTRA"")") - _xll.FDS($A$1,"P_PRICE_LOW("&amp;A2110&amp;","&amp;A2110&amp;"-14D,,,,""PRICE"",""INTRA"")"))</f>
        <v>-2175.1561779380299</v>
      </c>
      <c r="O2110">
        <v>-1459</v>
      </c>
      <c r="P2110">
        <v>1.040503985861553</v>
      </c>
      <c r="Q2110">
        <v>1.0295102336469719</v>
      </c>
      <c r="R2110">
        <v>8.3184935810948737</v>
      </c>
      <c r="S2110">
        <v>8.7430800987808084</v>
      </c>
      <c r="T2110">
        <v>16.242426509660572</v>
      </c>
      <c r="U2110">
        <v>16.227643209661728</v>
      </c>
      <c r="V2110">
        <v>4.1477171448850347</v>
      </c>
      <c r="W2110">
        <v>4.0288833304436036</v>
      </c>
      <c r="X2110">
        <v>54.75892837038149</v>
      </c>
      <c r="Y2110">
        <v>42.899794103404822</v>
      </c>
      <c r="Z2110">
        <v>-3.3835492258998641</v>
      </c>
      <c r="AA2110">
        <v>-0.94562667418989477</v>
      </c>
      <c r="AB2110">
        <v>10.317178277822141</v>
      </c>
      <c r="AC2110">
        <v>10.65901359160096</v>
      </c>
      <c r="AD2110">
        <v>10.40808308792637</v>
      </c>
      <c r="AE2110">
        <v>66.91946182210765</v>
      </c>
    </row>
    <row r="2111" spans="1:31" x14ac:dyDescent="0.25">
      <c r="A2111" t="str">
        <v>3/30/16</v>
      </c>
      <c r="B2111">
        <v>21.15</v>
      </c>
      <c r="C2111">
        <v>21.15</v>
      </c>
      <c r="D2111" s="1">
        <v>20.8</v>
      </c>
      <c r="E2111">
        <v>21.15</v>
      </c>
      <c r="F2111">
        <v>21.15</v>
      </c>
      <c r="G2111">
        <v>1.1073109282215889</v>
      </c>
      <c r="H2111">
        <v>20.83</v>
      </c>
      <c r="I2111">
        <v>20.758333</v>
      </c>
      <c r="J2111">
        <v>20.666665999999999</v>
      </c>
      <c r="K2111">
        <v>20.538</v>
      </c>
      <c r="L2111">
        <v>20.283076999999999</v>
      </c>
      <c r="M2111">
        <v>64.956980000000001</v>
      </c>
      <c r="N2111" s="1">
        <f>-100*(_xll.FDS($A$1,"P_PRICE_HIGH("&amp;A2111&amp;","&amp;A2111&amp;"-14D,,,,""PRICE"",""INTRA"")") - B2111)/(_xll.FDS($A$1,"P_PRICE_HIGH("&amp;A2111&amp;","&amp;A2111&amp;"-14D,,,,""PRICE"",""INTRA"")") - _xll.FDS($A$1,"P_PRICE_LOW("&amp;A2111&amp;","&amp;A2111&amp;"-14D,,,,""PRICE"",""INTRA"")"))</f>
        <v>-2075.1643703045934</v>
      </c>
      <c r="O2111">
        <v>-1413</v>
      </c>
      <c r="P2111">
        <v>1.0443462636993051</v>
      </c>
      <c r="Q2111">
        <v>1.0445894771994011</v>
      </c>
      <c r="R2111">
        <v>8.365727027367484</v>
      </c>
      <c r="S2111">
        <v>8.9135855222141895</v>
      </c>
      <c r="T2111">
        <v>16.289616213266861</v>
      </c>
      <c r="U2111">
        <v>16.40730710413677</v>
      </c>
      <c r="V2111">
        <v>4.1212598300194871</v>
      </c>
      <c r="W2111">
        <v>3.9283334945516959</v>
      </c>
      <c r="X2111">
        <v>95.989084173486447</v>
      </c>
      <c r="Y2111">
        <v>42.797323309535088</v>
      </c>
      <c r="Z2111">
        <v>-3.5702235483647242</v>
      </c>
      <c r="AA2111">
        <v>-0.93358096435872706</v>
      </c>
      <c r="AB2111">
        <v>10.28253073649608</v>
      </c>
      <c r="AC2111">
        <v>10.90683517151475</v>
      </c>
      <c r="AD2111">
        <v>10.472763348579161</v>
      </c>
      <c r="AE2111">
        <v>66.904427809501513</v>
      </c>
    </row>
    <row r="2112" spans="1:31" x14ac:dyDescent="0.25">
      <c r="A2112" t="str">
        <v>3/31/16</v>
      </c>
      <c r="B2112">
        <v>21.05</v>
      </c>
      <c r="C2112">
        <v>21.2</v>
      </c>
      <c r="D2112" s="1">
        <v>20.95</v>
      </c>
      <c r="E2112">
        <v>21.05</v>
      </c>
      <c r="F2112">
        <v>21.05</v>
      </c>
      <c r="G2112">
        <v>1.1056095015454981</v>
      </c>
      <c r="H2112">
        <v>20.86</v>
      </c>
      <c r="I2112">
        <v>20.804167</v>
      </c>
      <c r="J2112">
        <v>20.716667000000001</v>
      </c>
      <c r="K2112">
        <v>20.612500000000001</v>
      </c>
      <c r="L2112">
        <v>20.336538000000001</v>
      </c>
      <c r="M2112">
        <v>62.436489999999999</v>
      </c>
      <c r="N2112" s="1">
        <f>-100*(_xll.FDS($A$1,"P_PRICE_HIGH("&amp;A2112&amp;","&amp;A2112&amp;"-14D,,,,""PRICE"",""INTRA"")") - B2112)/(_xll.FDS($A$1,"P_PRICE_HIGH("&amp;A2112&amp;","&amp;A2112&amp;"-14D,,,,""PRICE"",""INTRA"")") - _xll.FDS($A$1,"P_PRICE_LOW("&amp;A2112&amp;","&amp;A2112&amp;"-14D,,,,""PRICE"",""INTRA"")"))</f>
        <v>-1978.0767078064357</v>
      </c>
      <c r="O2112">
        <v>-1405</v>
      </c>
      <c r="P2112">
        <v>1.0439154491257521</v>
      </c>
      <c r="Q2112">
        <v>1.042452016780395</v>
      </c>
      <c r="R2112">
        <v>8.3724415051863055</v>
      </c>
      <c r="S2112">
        <v>8.9250704820387838</v>
      </c>
      <c r="T2112">
        <v>16.284674311266912</v>
      </c>
      <c r="U2112">
        <v>16.38590700995573</v>
      </c>
      <c r="V2112">
        <v>4.1218946999237307</v>
      </c>
      <c r="W2112">
        <v>3.933526316181716</v>
      </c>
      <c r="X2112">
        <v>34.539858558287087</v>
      </c>
      <c r="Y2112">
        <v>42.761093816768557</v>
      </c>
      <c r="Z2112">
        <v>-3.5073122731026989</v>
      </c>
      <c r="AA2112">
        <v>-0.8327182884796438</v>
      </c>
      <c r="AB2112">
        <v>10.294720000507599</v>
      </c>
      <c r="AC2112">
        <v>10.88295887994062</v>
      </c>
      <c r="AD2112">
        <v>10.469980505426079</v>
      </c>
      <c r="AE2112">
        <v>66.851239559679172</v>
      </c>
    </row>
    <row r="2113" spans="1:31" x14ac:dyDescent="0.25">
      <c r="A2113" t="str">
        <v>4/01/16</v>
      </c>
      <c r="B2113">
        <v>20.75</v>
      </c>
      <c r="C2113">
        <v>21.1</v>
      </c>
      <c r="D2113" s="1">
        <v>20.75</v>
      </c>
      <c r="E2113">
        <v>20.8</v>
      </c>
      <c r="F2113">
        <v>20.8</v>
      </c>
      <c r="G2113">
        <v>0.95293683336107171</v>
      </c>
      <c r="H2113">
        <v>20.83</v>
      </c>
      <c r="I2113">
        <v>20.808332</v>
      </c>
      <c r="J2113">
        <v>20.746666000000001</v>
      </c>
      <c r="K2113">
        <v>20.64</v>
      </c>
      <c r="L2113">
        <v>20.38</v>
      </c>
      <c r="M2113">
        <v>55.481270000000002</v>
      </c>
      <c r="N2113" s="1">
        <f>-100*(_xll.FDS($A$1,"P_PRICE_HIGH("&amp;A2113&amp;","&amp;A2113&amp;"-14D,,,,""PRICE"",""INTRA"")") - B2113)/(_xll.FDS($A$1,"P_PRICE_HIGH("&amp;A2113&amp;","&amp;A2113&amp;"-14D,,,,""PRICE"",""INTRA"")") - _xll.FDS($A$1,"P_PRICE_LOW("&amp;A2113&amp;","&amp;A2113&amp;"-14D,,,,""PRICE"",""INTRA"")"))</f>
        <v>-2046.4609586621164</v>
      </c>
      <c r="O2113">
        <v>-1447</v>
      </c>
      <c r="P2113">
        <v>1.040687206441435</v>
      </c>
      <c r="Q2113">
        <v>1.029420054285934</v>
      </c>
      <c r="R2113">
        <v>8.3466303801931048</v>
      </c>
      <c r="S2113">
        <v>8.8112234913538732</v>
      </c>
      <c r="T2113">
        <v>16.258112680103729</v>
      </c>
      <c r="U2113">
        <v>16.267002895432569</v>
      </c>
      <c r="V2113">
        <v>4.1325048822404016</v>
      </c>
      <c r="W2113">
        <v>3.980707142103832</v>
      </c>
      <c r="X2113">
        <v>1.2924750325427261</v>
      </c>
      <c r="Y2113">
        <v>42.701352802866978</v>
      </c>
      <c r="Z2113">
        <v>-3.5324587613119109</v>
      </c>
      <c r="AA2113">
        <v>-0.28672787907418767</v>
      </c>
      <c r="AB2113">
        <v>10.22279625629152</v>
      </c>
      <c r="AC2113">
        <v>10.738952343882181</v>
      </c>
      <c r="AD2113">
        <v>10.43566489002774</v>
      </c>
      <c r="AE2113">
        <v>67.040243617265702</v>
      </c>
    </row>
    <row r="2114" spans="1:31" x14ac:dyDescent="0.25">
      <c r="A2114" t="str">
        <v>4/05/16</v>
      </c>
      <c r="B2114">
        <v>20.399999999999999</v>
      </c>
      <c r="C2114">
        <v>20.65</v>
      </c>
      <c r="D2114" s="1">
        <v>20.350000000000001</v>
      </c>
      <c r="E2114">
        <v>20.45</v>
      </c>
      <c r="F2114">
        <v>20.45</v>
      </c>
      <c r="G2114">
        <v>1.0354485438008569</v>
      </c>
      <c r="H2114">
        <v>20.79</v>
      </c>
      <c r="I2114">
        <v>20.791665999999999</v>
      </c>
      <c r="J2114">
        <v>20.753333999999999</v>
      </c>
      <c r="K2114">
        <v>20.6525</v>
      </c>
      <c r="L2114">
        <v>20.420000000000002</v>
      </c>
      <c r="M2114">
        <v>48.669490000000003</v>
      </c>
      <c r="N2114" s="1">
        <f>-100*(_xll.FDS($A$1,"P_PRICE_HIGH("&amp;A2114&amp;","&amp;A2114&amp;"-14D,,,,""PRICE"",""INTRA"")") - B2114)/(_xll.FDS($A$1,"P_PRICE_HIGH("&amp;A2114&amp;","&amp;A2114&amp;"-14D,,,,""PRICE"",""INTRA"")") - _xll.FDS($A$1,"P_PRICE_LOW("&amp;A2114&amp;","&amp;A2114&amp;"-14D,,,,""PRICE"",""INTRA"")"))</f>
        <v>-2046.4953087582965</v>
      </c>
      <c r="O2114">
        <v>-1485</v>
      </c>
      <c r="P2114">
        <v>1.0368499536011011</v>
      </c>
      <c r="Q2114">
        <v>1.013990365241958</v>
      </c>
      <c r="R2114">
        <v>8.3218422382679993</v>
      </c>
      <c r="S2114">
        <v>8.6731568036798041</v>
      </c>
      <c r="T2114">
        <v>16.22312202099106</v>
      </c>
      <c r="U2114">
        <v>16.075667682206198</v>
      </c>
      <c r="V2114">
        <v>4.1401298009972258</v>
      </c>
      <c r="W2114">
        <v>4.0256521095891351</v>
      </c>
      <c r="X2114">
        <v>5.0266573319178738</v>
      </c>
      <c r="Y2114">
        <v>42.550861999371428</v>
      </c>
      <c r="Z2114">
        <v>-3.9484372224408881</v>
      </c>
      <c r="AA2114">
        <v>9.3312768218944617E-2</v>
      </c>
      <c r="AB2114">
        <v>10.435686042744839</v>
      </c>
      <c r="AC2114">
        <v>10.582313056941731</v>
      </c>
      <c r="AD2114">
        <v>10.40605888794293</v>
      </c>
      <c r="AE2114">
        <v>67.208982480608682</v>
      </c>
    </row>
    <row r="2115" spans="1:31" x14ac:dyDescent="0.25">
      <c r="A2115" t="str">
        <v>4/06/16</v>
      </c>
      <c r="B2115">
        <v>20.5</v>
      </c>
      <c r="C2115">
        <v>20.55</v>
      </c>
      <c r="D2115" s="1">
        <v>20.3</v>
      </c>
      <c r="E2115">
        <v>20.5</v>
      </c>
      <c r="F2115">
        <v>20.5</v>
      </c>
      <c r="G2115">
        <v>1.004035459795795</v>
      </c>
      <c r="H2115">
        <v>20.77</v>
      </c>
      <c r="I2115">
        <v>20.787500000000001</v>
      </c>
      <c r="J2115">
        <v>20.753333999999999</v>
      </c>
      <c r="K2115">
        <v>20.657499999999999</v>
      </c>
      <c r="L2115">
        <v>20.474615</v>
      </c>
      <c r="M2115">
        <v>50.538032999999999</v>
      </c>
      <c r="N2115" s="1">
        <f>-100*(_xll.FDS($A$1,"P_PRICE_HIGH("&amp;A2115&amp;","&amp;A2115&amp;"-14D,,,,""PRICE"",""INTRA"")") - B2115)/(_xll.FDS($A$1,"P_PRICE_HIGH("&amp;A2115&amp;","&amp;A2115&amp;"-14D,,,,""PRICE"",""INTRA"")") - _xll.FDS($A$1,"P_PRICE_LOW("&amp;A2115&amp;","&amp;A2115&amp;"-14D,,,,""PRICE"",""INTRA"")"))</f>
        <v>-2699.1197980713246</v>
      </c>
      <c r="O2115">
        <v>-1472</v>
      </c>
      <c r="P2115">
        <v>1.0364937495909019</v>
      </c>
      <c r="Q2115">
        <v>1.012601708793355</v>
      </c>
      <c r="R2115">
        <v>8.3399269070725754</v>
      </c>
      <c r="S2115">
        <v>8.7288953091532537</v>
      </c>
      <c r="T2115">
        <v>16.25760096780407</v>
      </c>
      <c r="U2115">
        <v>16.18430580432933</v>
      </c>
      <c r="V2115">
        <v>4.1419964968901049</v>
      </c>
      <c r="W2115">
        <v>4.0356926244341107</v>
      </c>
      <c r="X2115">
        <v>39.22874018948486</v>
      </c>
      <c r="Y2115">
        <v>42.631228307584387</v>
      </c>
      <c r="Z2115">
        <v>-3.9985226838358381</v>
      </c>
      <c r="AA2115">
        <v>0.32601956473703858</v>
      </c>
      <c r="AB2115">
        <v>10.39668239297975</v>
      </c>
      <c r="AC2115">
        <v>10.575894850880569</v>
      </c>
      <c r="AD2115">
        <v>10.4064747104551</v>
      </c>
      <c r="AE2115">
        <v>67.222059503573035</v>
      </c>
    </row>
    <row r="2116" spans="1:31" x14ac:dyDescent="0.25">
      <c r="A2116" t="str">
        <v>4/07/16</v>
      </c>
      <c r="B2116">
        <v>20.55</v>
      </c>
      <c r="C2116">
        <v>20.65</v>
      </c>
      <c r="D2116" s="1">
        <v>20.399999999999999</v>
      </c>
      <c r="E2116">
        <v>20.55</v>
      </c>
      <c r="F2116">
        <v>20.55</v>
      </c>
      <c r="G2116">
        <v>1.0040215530093699</v>
      </c>
      <c r="H2116">
        <v>20.65</v>
      </c>
      <c r="I2116">
        <v>20.770834000000001</v>
      </c>
      <c r="J2116">
        <v>20.743334000000001</v>
      </c>
      <c r="K2116">
        <v>20.662500000000001</v>
      </c>
      <c r="L2116">
        <v>20.511922999999999</v>
      </c>
      <c r="M2116">
        <v>51.488903000000001</v>
      </c>
      <c r="N2116" s="1">
        <f>-100*(_xll.FDS($A$1,"P_PRICE_HIGH("&amp;A2116&amp;","&amp;A2116&amp;"-14D,,,,""PRICE"",""INTRA"")") - B2116)/(_xll.FDS($A$1,"P_PRICE_HIGH("&amp;A2116&amp;","&amp;A2116&amp;"-14D,,,,""PRICE"",""INTRA"")") - _xll.FDS($A$1,"P_PRICE_LOW("&amp;A2116&amp;","&amp;A2116&amp;"-14D,,,,""PRICE"",""INTRA"")"))</f>
        <v>-2699.1133259983199</v>
      </c>
      <c r="O2116">
        <v>-1463</v>
      </c>
      <c r="P2116">
        <v>1.037395652296875</v>
      </c>
      <c r="Q2116">
        <v>1.0158593971988339</v>
      </c>
      <c r="R2116">
        <v>8.3562069316462324</v>
      </c>
      <c r="S2116">
        <v>8.7778627529553503</v>
      </c>
      <c r="T2116">
        <v>16.28995311981577</v>
      </c>
      <c r="U2116">
        <v>16.28521230278179</v>
      </c>
      <c r="V2116">
        <v>4.1369104303057576</v>
      </c>
      <c r="W2116">
        <v>4.0206318981098592</v>
      </c>
      <c r="X2116">
        <v>23.152147277230931</v>
      </c>
      <c r="Y2116">
        <v>42.603347682123363</v>
      </c>
      <c r="Z2116">
        <v>-3.8317428343677151</v>
      </c>
      <c r="AA2116">
        <v>0.24111170662953921</v>
      </c>
      <c r="AB2116">
        <v>10.372803694853371</v>
      </c>
      <c r="AC2116">
        <v>10.608831735152631</v>
      </c>
      <c r="AD2116">
        <v>10.417768009437591</v>
      </c>
      <c r="AE2116">
        <v>67.177888484581842</v>
      </c>
    </row>
    <row r="2117" spans="1:31" x14ac:dyDescent="0.25">
      <c r="A2117" t="str">
        <v>4/08/16</v>
      </c>
      <c r="B2117">
        <v>20.65</v>
      </c>
      <c r="C2117">
        <v>20.7</v>
      </c>
      <c r="D2117" s="1">
        <v>20.2</v>
      </c>
      <c r="E2117">
        <v>20.7</v>
      </c>
      <c r="F2117">
        <v>20.7</v>
      </c>
      <c r="G2117">
        <v>0.99240695852375327</v>
      </c>
      <c r="H2117">
        <v>20.57</v>
      </c>
      <c r="I2117">
        <v>20.745832</v>
      </c>
      <c r="J2117">
        <v>20.746666000000001</v>
      </c>
      <c r="K2117">
        <v>20.68</v>
      </c>
      <c r="L2117">
        <v>20.563846999999999</v>
      </c>
      <c r="M2117">
        <v>53.417700000000004</v>
      </c>
      <c r="N2117" s="1">
        <f>-100*(_xll.FDS($A$1,"P_PRICE_HIGH("&amp;A2117&amp;","&amp;A2117&amp;"-14D,,,,""PRICE"",""INTRA"")") - B2117)/(_xll.FDS($A$1,"P_PRICE_HIGH("&amp;A2117&amp;","&amp;A2117&amp;"-14D,,,,""PRICE"",""INTRA"")") - _xll.FDS($A$1,"P_PRICE_LOW("&amp;A2117&amp;","&amp;A2117&amp;"-14D,,,,""PRICE"",""INTRA"")"))</f>
        <v>-2521.1466847221604</v>
      </c>
      <c r="O2117">
        <v>-1430</v>
      </c>
      <c r="P2117">
        <v>1.039016118715073</v>
      </c>
      <c r="Q2117">
        <v>1.0215244803719821</v>
      </c>
      <c r="R2117">
        <v>8.3635282896069505</v>
      </c>
      <c r="S2117">
        <v>8.795185523338743</v>
      </c>
      <c r="T2117">
        <v>16.319714853460621</v>
      </c>
      <c r="U2117">
        <v>16.36207630613082</v>
      </c>
      <c r="V2117">
        <v>4.1286569233823727</v>
      </c>
      <c r="W2117">
        <v>3.9930221570837712</v>
      </c>
      <c r="X2117">
        <v>88.573925880940564</v>
      </c>
      <c r="Y2117">
        <v>42.486755989843843</v>
      </c>
      <c r="Z2117">
        <v>-4.3166811589533944</v>
      </c>
      <c r="AA2117">
        <v>0.1267895457273541</v>
      </c>
      <c r="AB2117">
        <v>9.8431413354970605</v>
      </c>
      <c r="AC2117">
        <v>10.65245319013853</v>
      </c>
      <c r="AD2117">
        <v>10.42880471618898</v>
      </c>
      <c r="AE2117">
        <v>67.049529379497841</v>
      </c>
    </row>
    <row r="2118" spans="1:31" x14ac:dyDescent="0.25">
      <c r="A2118" t="str">
        <v>4/11/16</v>
      </c>
      <c r="B2118">
        <v>20.8</v>
      </c>
      <c r="C2118">
        <v>20.9</v>
      </c>
      <c r="D2118" s="1">
        <v>20.5</v>
      </c>
      <c r="E2118">
        <v>20.8</v>
      </c>
      <c r="F2118">
        <v>20.8</v>
      </c>
      <c r="G2118">
        <v>1.0022732009227699</v>
      </c>
      <c r="H2118">
        <v>20.58</v>
      </c>
      <c r="I2118">
        <v>20.737500000000001</v>
      </c>
      <c r="J2118">
        <v>20.763334</v>
      </c>
      <c r="K2118">
        <v>20.704999999999998</v>
      </c>
      <c r="L2118">
        <v>20.611537999999999</v>
      </c>
      <c r="M2118">
        <v>56.229004000000003</v>
      </c>
      <c r="N2118" s="1">
        <f>-100*(_xll.FDS($A$1,"P_PRICE_HIGH("&amp;A2118&amp;","&amp;A2118&amp;"-14D,,,,""PRICE"",""INTRA"")") - B2118)/(_xll.FDS($A$1,"P_PRICE_HIGH("&amp;A2118&amp;","&amp;A2118&amp;"-14D,,,,""PRICE"",""INTRA"")") - _xll.FDS($A$1,"P_PRICE_LOW("&amp;A2118&amp;","&amp;A2118&amp;"-14D,,,,""PRICE"",""INTRA"")"))</f>
        <v>-2521.1285486289171</v>
      </c>
      <c r="O2118">
        <v>-1405</v>
      </c>
      <c r="P2118">
        <v>1.0397802660515181</v>
      </c>
      <c r="Q2118">
        <v>1.023767065257712</v>
      </c>
      <c r="R2118">
        <v>8.3791671807132602</v>
      </c>
      <c r="S2118">
        <v>8.813891109434481</v>
      </c>
      <c r="T2118">
        <v>16.333978070437599</v>
      </c>
      <c r="U2118">
        <v>16.351824183783041</v>
      </c>
      <c r="V2118">
        <v>4.1238005994247358</v>
      </c>
      <c r="W2118">
        <v>3.9858364154844459</v>
      </c>
      <c r="X2118">
        <v>89.218188983182614</v>
      </c>
      <c r="Y2118">
        <v>42.496371953274704</v>
      </c>
      <c r="Z2118">
        <v>-3.065910234936621</v>
      </c>
      <c r="AA2118">
        <v>0.2394287973769349</v>
      </c>
      <c r="AB2118">
        <v>9.8198544155678604</v>
      </c>
      <c r="AC2118">
        <v>10.674297565739311</v>
      </c>
      <c r="AD2118">
        <v>10.442658209890171</v>
      </c>
      <c r="AE2118">
        <v>67.072589159807947</v>
      </c>
    </row>
    <row r="2119" spans="1:31" x14ac:dyDescent="0.25">
      <c r="A2119" t="str">
        <v>4/12/16</v>
      </c>
      <c r="B2119">
        <v>20.8</v>
      </c>
      <c r="C2119">
        <v>20.9</v>
      </c>
      <c r="D2119" s="1">
        <v>20.7</v>
      </c>
      <c r="E2119">
        <v>20.8</v>
      </c>
      <c r="F2119">
        <v>20.8</v>
      </c>
      <c r="G2119">
        <v>1.0022732009227699</v>
      </c>
      <c r="H2119">
        <v>20.66</v>
      </c>
      <c r="I2119">
        <v>20.729165999999999</v>
      </c>
      <c r="J2119">
        <v>20.766666000000001</v>
      </c>
      <c r="K2119">
        <v>20.73</v>
      </c>
      <c r="L2119">
        <v>20.634615</v>
      </c>
      <c r="M2119">
        <v>56.229004000000003</v>
      </c>
      <c r="N2119" s="1">
        <f>-100*(_xll.FDS($A$1,"P_PRICE_HIGH("&amp;A2119&amp;","&amp;A2119&amp;"-14D,,,,""PRICE"",""INTRA"")") - B2119)/(_xll.FDS($A$1,"P_PRICE_HIGH("&amp;A2119&amp;","&amp;A2119&amp;"-14D,,,,""PRICE"",""INTRA"")") - _xll.FDS($A$1,"P_PRICE_LOW("&amp;A2119&amp;","&amp;A2119&amp;"-14D,,,,""PRICE"",""INTRA"")"))</f>
        <v>-2521.1285486289171</v>
      </c>
      <c r="O2119">
        <v>-1380</v>
      </c>
      <c r="P2119">
        <v>1.0404151041602101</v>
      </c>
      <c r="Q2119">
        <v>1.02583646615929</v>
      </c>
      <c r="R2119">
        <v>8.3883512404773803</v>
      </c>
      <c r="S2119">
        <v>8.834813680893383</v>
      </c>
      <c r="T2119">
        <v>16.343091919769499</v>
      </c>
      <c r="U2119">
        <v>16.36215886585466</v>
      </c>
      <c r="V2119">
        <v>4.1195073105288733</v>
      </c>
      <c r="W2119">
        <v>3.9747906519491671</v>
      </c>
      <c r="X2119">
        <v>85.648965763439634</v>
      </c>
      <c r="Y2119">
        <v>42.523514433617422</v>
      </c>
      <c r="Z2119">
        <v>-3.048226205012194</v>
      </c>
      <c r="AA2119">
        <v>7.5454794575765372E-2</v>
      </c>
      <c r="AB2119">
        <v>9.9147844095497941</v>
      </c>
      <c r="AC2119">
        <v>10.711153208931069</v>
      </c>
      <c r="AD2119">
        <v>10.456682911538969</v>
      </c>
      <c r="AE2119">
        <v>67.041765571089385</v>
      </c>
    </row>
    <row r="2120" spans="1:31" x14ac:dyDescent="0.25">
      <c r="A2120" t="str">
        <v>4/13/16</v>
      </c>
      <c r="B2120">
        <v>21.5</v>
      </c>
      <c r="C2120">
        <v>21.55</v>
      </c>
      <c r="D2120" s="1">
        <v>21</v>
      </c>
      <c r="E2120">
        <v>21.55</v>
      </c>
      <c r="F2120">
        <v>21.55</v>
      </c>
      <c r="G2120">
        <v>1.219214418563636</v>
      </c>
      <c r="H2120">
        <v>20.86</v>
      </c>
      <c r="I2120">
        <v>20.779167000000001</v>
      </c>
      <c r="J2120">
        <v>20.803332999999999</v>
      </c>
      <c r="K2120">
        <v>20.78</v>
      </c>
      <c r="L2120">
        <v>20.686539</v>
      </c>
      <c r="M2120">
        <v>67.006010000000003</v>
      </c>
      <c r="N2120" s="1">
        <f>-100*(_xll.FDS($A$1,"P_PRICE_HIGH("&amp;A2120&amp;","&amp;A2120&amp;"-14D,,,,""PRICE"",""INTRA"")") - B2120)/(_xll.FDS($A$1,"P_PRICE_HIGH("&amp;A2120&amp;","&amp;A2120&amp;"-14D,,,,""PRICE"",""INTRA"")") - _xll.FDS($A$1,"P_PRICE_LOW("&amp;A2120&amp;","&amp;A2120&amp;"-14D,,,,""PRICE"",""INTRA"")"))</f>
        <v>-1878.6120338952946</v>
      </c>
      <c r="O2120">
        <v>-1332</v>
      </c>
      <c r="P2120">
        <v>1.050065920126332</v>
      </c>
      <c r="Q2120">
        <v>1.058910191236051</v>
      </c>
      <c r="R2120">
        <v>8.4888296740517806</v>
      </c>
      <c r="S2120">
        <v>9.1506868379071289</v>
      </c>
      <c r="T2120">
        <v>16.491134029528041</v>
      </c>
      <c r="U2120">
        <v>16.818448619622959</v>
      </c>
      <c r="V2120">
        <v>4.0838367142135503</v>
      </c>
      <c r="W2120">
        <v>3.8507893116236112</v>
      </c>
      <c r="X2120">
        <v>99.761575432201582</v>
      </c>
      <c r="Y2120">
        <v>42.491176711433837</v>
      </c>
      <c r="Z2120">
        <v>-3.0356420770143271</v>
      </c>
      <c r="AA2120">
        <v>-0.40730077449796548</v>
      </c>
      <c r="AB2120">
        <v>10.06319401610212</v>
      </c>
      <c r="AC2120">
        <v>11.047967004575421</v>
      </c>
      <c r="AD2120">
        <v>10.558878585822081</v>
      </c>
      <c r="AE2120">
        <v>66.612433437204302</v>
      </c>
    </row>
    <row r="2121" spans="1:31" x14ac:dyDescent="0.25">
      <c r="A2121" t="str">
        <v>4/14/16</v>
      </c>
      <c r="B2121">
        <v>21.7</v>
      </c>
      <c r="C2121">
        <v>21.85</v>
      </c>
      <c r="D2121" s="1">
        <v>21.6</v>
      </c>
      <c r="E2121">
        <v>21.7</v>
      </c>
      <c r="F2121">
        <v>21.7</v>
      </c>
      <c r="G2121">
        <v>1.2178334853851971</v>
      </c>
      <c r="H2121">
        <v>21.09</v>
      </c>
      <c r="I2121">
        <v>20.870832</v>
      </c>
      <c r="J2121">
        <v>20.856667000000002</v>
      </c>
      <c r="K2121">
        <v>20.83</v>
      </c>
      <c r="L2121">
        <v>20.736537999999999</v>
      </c>
      <c r="M2121">
        <v>69.329539999999994</v>
      </c>
      <c r="N2121" s="1">
        <f>-100*(_xll.FDS($A$1,"P_PRICE_HIGH("&amp;A2121&amp;","&amp;A2121&amp;"-14D,,,,""PRICE"",""INTRA"")") - B2121)/(_xll.FDS($A$1,"P_PRICE_HIGH("&amp;A2121&amp;","&amp;A2121&amp;"-14D,,,,""PRICE"",""INTRA"")") - _xll.FDS($A$1,"P_PRICE_LOW("&amp;A2121&amp;","&amp;A2121&amp;"-14D,,,,""PRICE"",""INTRA"")"))</f>
        <v>-1466.241360252727</v>
      </c>
      <c r="O2121">
        <v>-1309</v>
      </c>
      <c r="P2121">
        <v>1.05316202274843</v>
      </c>
      <c r="Q2121">
        <v>1.069069268956494</v>
      </c>
      <c r="R2121">
        <v>8.5101617609400648</v>
      </c>
      <c r="S2121">
        <v>9.2075149660999625</v>
      </c>
      <c r="T2121">
        <v>16.517116839634632</v>
      </c>
      <c r="U2121">
        <v>16.880709546868161</v>
      </c>
      <c r="V2121">
        <v>4.0723573245904738</v>
      </c>
      <c r="W2121">
        <v>3.8168133772306589</v>
      </c>
      <c r="X2121">
        <v>82.737338227788072</v>
      </c>
      <c r="Y2121">
        <v>42.52572477161516</v>
      </c>
      <c r="Z2121">
        <v>-3.0599386517175859</v>
      </c>
      <c r="AA2121">
        <v>-0.86048659754989587</v>
      </c>
      <c r="AB2121">
        <v>10.06097886425877</v>
      </c>
      <c r="AC2121">
        <v>11.15583687863114</v>
      </c>
      <c r="AD2121">
        <v>10.59446704995594</v>
      </c>
      <c r="AE2121">
        <v>66.576470976311228</v>
      </c>
    </row>
    <row r="2122" spans="1:31" x14ac:dyDescent="0.25">
      <c r="A2122" t="str">
        <v>4/15/16</v>
      </c>
      <c r="B2122">
        <v>21.6</v>
      </c>
      <c r="C2122">
        <v>21.7</v>
      </c>
      <c r="D2122" s="1">
        <v>21.55</v>
      </c>
      <c r="E2122">
        <v>21.65</v>
      </c>
      <c r="F2122">
        <v>21.65</v>
      </c>
      <c r="G2122">
        <v>1.217147377245448</v>
      </c>
      <c r="H2122">
        <v>21.28</v>
      </c>
      <c r="I2122">
        <v>20.954166000000001</v>
      </c>
      <c r="J2122">
        <v>20.903334000000001</v>
      </c>
      <c r="K2122">
        <v>20.88</v>
      </c>
      <c r="L2122">
        <v>20.78077</v>
      </c>
      <c r="M2122">
        <v>66.796616</v>
      </c>
      <c r="N2122" s="1">
        <f>-100*(_xll.FDS($A$1,"P_PRICE_HIGH("&amp;A2122&amp;","&amp;A2122&amp;"-14D,,,,""PRICE"",""INTRA"")") - B2122)/(_xll.FDS($A$1,"P_PRICE_HIGH("&amp;A2122&amp;","&amp;A2122&amp;"-14D,,,,""PRICE"",""INTRA"")") - _xll.FDS($A$1,"P_PRICE_LOW("&amp;A2122&amp;","&amp;A2122&amp;"-14D,,,,""PRICE"",""INTRA"")"))</f>
        <v>-1466.248183350277</v>
      </c>
      <c r="O2122">
        <v>-1311</v>
      </c>
      <c r="P2122">
        <v>1.052980737385985</v>
      </c>
      <c r="Q2122">
        <v>1.06778812311431</v>
      </c>
      <c r="R2122">
        <v>8.5116824999265503</v>
      </c>
      <c r="S2122">
        <v>9.1955348310094216</v>
      </c>
      <c r="T2122">
        <v>16.50796749590204</v>
      </c>
      <c r="U2122">
        <v>16.842642763826561</v>
      </c>
      <c r="V2122">
        <v>4.0723434049625409</v>
      </c>
      <c r="W2122">
        <v>3.8216510863631101</v>
      </c>
      <c r="X2122">
        <v>33.012645784456218</v>
      </c>
      <c r="Y2122">
        <v>42.524852248884969</v>
      </c>
      <c r="Z2122">
        <v>-1.8556497062796979</v>
      </c>
      <c r="AA2122">
        <v>-0.93615108934952085</v>
      </c>
      <c r="AB2122">
        <v>10.00477920106397</v>
      </c>
      <c r="AC2122">
        <v>11.14145070487309</v>
      </c>
      <c r="AD2122">
        <v>10.593882799767441</v>
      </c>
      <c r="AE2122">
        <v>66.617454786929585</v>
      </c>
    </row>
    <row r="2123" spans="1:31" x14ac:dyDescent="0.25">
      <c r="A2123" t="str">
        <v>4/18/16</v>
      </c>
      <c r="B2123">
        <v>21.45</v>
      </c>
      <c r="C2123">
        <v>21.5</v>
      </c>
      <c r="D2123" s="1">
        <v>21.3</v>
      </c>
      <c r="E2123">
        <v>21.5</v>
      </c>
      <c r="F2123">
        <v>21.5</v>
      </c>
      <c r="G2123">
        <v>1.2307230010782231</v>
      </c>
      <c r="H2123">
        <v>21.41</v>
      </c>
      <c r="I2123">
        <v>20.979165999999999</v>
      </c>
      <c r="J2123">
        <v>20.94</v>
      </c>
      <c r="K2123">
        <v>20.925000000000001</v>
      </c>
      <c r="L2123">
        <v>20.824999999999999</v>
      </c>
      <c r="M2123">
        <v>63.07414</v>
      </c>
      <c r="N2123" s="1">
        <f>-100*(_xll.FDS($A$1,"P_PRICE_HIGH("&amp;A2123&amp;","&amp;A2123&amp;"-14D,,,,""PRICE"",""INTRA"")") - B2123)/(_xll.FDS($A$1,"P_PRICE_HIGH("&amp;A2123&amp;","&amp;A2123&amp;"-14D,,,,""PRICE"",""INTRA"")") - _xll.FDS($A$1,"P_PRICE_LOW("&amp;A2123&amp;","&amp;A2123&amp;"-14D,,,,""PRICE"",""INTRA"")"))</f>
        <v>-1466.2584179966016</v>
      </c>
      <c r="O2123">
        <v>-1340</v>
      </c>
      <c r="P2123">
        <v>1.050663678111492</v>
      </c>
      <c r="Q2123">
        <v>1.058477344726702</v>
      </c>
      <c r="R2123">
        <v>8.5154900762452534</v>
      </c>
      <c r="S2123">
        <v>9.159727891966714</v>
      </c>
      <c r="T2123">
        <v>16.500590558240031</v>
      </c>
      <c r="U2123">
        <v>16.744251086290259</v>
      </c>
      <c r="V2123">
        <v>4.0759116069377876</v>
      </c>
      <c r="W2123">
        <v>3.8459511642659008</v>
      </c>
      <c r="X2123">
        <v>6.6522305496398548</v>
      </c>
      <c r="Y2123">
        <v>42.484125602402578</v>
      </c>
      <c r="Z2123">
        <v>-1.9013117494901139</v>
      </c>
      <c r="AA2123">
        <v>-0.78235608617285868</v>
      </c>
      <c r="AB2123">
        <v>10.071763798341991</v>
      </c>
      <c r="AC2123">
        <v>11.06025818979864</v>
      </c>
      <c r="AD2123">
        <v>10.582009841774029</v>
      </c>
      <c r="AE2123">
        <v>66.566914614239622</v>
      </c>
    </row>
    <row r="2124" spans="1:31" x14ac:dyDescent="0.25">
      <c r="A2124" t="str">
        <v>4/19/16</v>
      </c>
      <c r="B2124">
        <v>21.75</v>
      </c>
      <c r="C2124">
        <v>21.8</v>
      </c>
      <c r="D2124" s="1">
        <v>21.55</v>
      </c>
      <c r="E2124">
        <v>21.75</v>
      </c>
      <c r="F2124">
        <v>21.75</v>
      </c>
      <c r="G2124">
        <v>1.247753558471453</v>
      </c>
      <c r="H2124">
        <v>21.6</v>
      </c>
      <c r="I2124">
        <v>21.037500000000001</v>
      </c>
      <c r="J2124">
        <v>21.016666000000001</v>
      </c>
      <c r="K2124">
        <v>20.975000000000001</v>
      </c>
      <c r="L2124">
        <v>20.880769999999998</v>
      </c>
      <c r="M2124">
        <v>67.031379999999999</v>
      </c>
      <c r="N2124" s="1">
        <f>-100*(_xll.FDS($A$1,"P_PRICE_HIGH("&amp;A2124&amp;","&amp;A2124&amp;"-14D,,,,""PRICE"",""INTRA"")") - B2124)/(_xll.FDS($A$1,"P_PRICE_HIGH("&amp;A2124&amp;","&amp;A2124&amp;"-14D,,,,""PRICE"",""INTRA"")") - _xll.FDS($A$1,"P_PRICE_LOW("&amp;A2124&amp;","&amp;A2124&amp;"-14D,,,,""PRICE"",""INTRA"")"))</f>
        <v>-1466.237948703952</v>
      </c>
      <c r="O2124">
        <v>-1306</v>
      </c>
      <c r="P2124">
        <v>1.054881727377325</v>
      </c>
      <c r="Q2124">
        <v>1.071776030672281</v>
      </c>
      <c r="R2124">
        <v>8.5388733679521849</v>
      </c>
      <c r="S2124">
        <v>9.2245510392919332</v>
      </c>
      <c r="T2124">
        <v>16.533270416272551</v>
      </c>
      <c r="U2124">
        <v>16.820913546230049</v>
      </c>
      <c r="V2124">
        <v>4.0596063962183422</v>
      </c>
      <c r="W2124">
        <v>3.797460715558663</v>
      </c>
      <c r="X2124">
        <v>91.270978632084848</v>
      </c>
      <c r="Y2124">
        <v>42.510475705247529</v>
      </c>
      <c r="Z2124">
        <v>-1.9635003088309271</v>
      </c>
      <c r="AA2124">
        <v>-1.4893782037367329</v>
      </c>
      <c r="AB2124">
        <v>10.025472563029799</v>
      </c>
      <c r="AC2124">
        <v>11.208859712855601</v>
      </c>
      <c r="AD2124">
        <v>10.631470284700359</v>
      </c>
      <c r="AE2124">
        <v>66.421918970867083</v>
      </c>
    </row>
    <row r="2125" spans="1:31" x14ac:dyDescent="0.25">
      <c r="A2125" t="str">
        <v>4/20/16</v>
      </c>
      <c r="B2125">
        <v>21.5</v>
      </c>
      <c r="C2125">
        <v>21.75</v>
      </c>
      <c r="D2125" s="1">
        <v>21.4</v>
      </c>
      <c r="E2125">
        <v>21.55</v>
      </c>
      <c r="F2125">
        <v>21.55</v>
      </c>
      <c r="G2125">
        <v>1.2725688149876799</v>
      </c>
      <c r="H2125">
        <v>21.6</v>
      </c>
      <c r="I2125">
        <v>21.1</v>
      </c>
      <c r="J2125">
        <v>21.076665999999999</v>
      </c>
      <c r="K2125">
        <v>21.002500000000001</v>
      </c>
      <c r="L2125">
        <v>20.926924</v>
      </c>
      <c r="M2125">
        <v>61.150215000000003</v>
      </c>
      <c r="N2125" s="1">
        <f>-100*(_xll.FDS($A$1,"P_PRICE_HIGH("&amp;A2125&amp;","&amp;A2125&amp;"-14D,,,,""PRICE"",""INTRA"")") - B2125)/(_xll.FDS($A$1,"P_PRICE_HIGH("&amp;A2125&amp;","&amp;A2125&amp;"-14D,,,,""PRICE"",""INTRA"")") - _xll.FDS($A$1,"P_PRICE_LOW("&amp;A2125&amp;","&amp;A2125&amp;"-14D,,,,""PRICE"",""INTRA"")"))</f>
        <v>-1466.2550064478266</v>
      </c>
      <c r="O2125">
        <v>-1331</v>
      </c>
      <c r="P2125">
        <v>1.051590409019084</v>
      </c>
      <c r="Q2125">
        <v>1.060578269457604</v>
      </c>
      <c r="R2125">
        <v>8.5131863552625795</v>
      </c>
      <c r="S2125">
        <v>9.1250284721347974</v>
      </c>
      <c r="T2125">
        <v>16.48834586927568</v>
      </c>
      <c r="U2125">
        <v>16.651212781770241</v>
      </c>
      <c r="V2125">
        <v>4.0684324255382984</v>
      </c>
      <c r="W2125">
        <v>3.8289382712999722</v>
      </c>
      <c r="X2125">
        <v>11.590798788289669</v>
      </c>
      <c r="Y2125">
        <v>42.461490966010807</v>
      </c>
      <c r="Z2125">
        <v>-1.9637352315494021</v>
      </c>
      <c r="AA2125">
        <v>-1.0731461821460291</v>
      </c>
      <c r="AB2125">
        <v>10.1236213642136</v>
      </c>
      <c r="AC2125">
        <v>11.10348714302925</v>
      </c>
      <c r="AD2125">
        <v>10.6038631381314</v>
      </c>
      <c r="AE2125">
        <v>66.444850915545501</v>
      </c>
    </row>
    <row r="2126" spans="1:31" x14ac:dyDescent="0.25">
      <c r="A2126" t="str">
        <v>4/21/16</v>
      </c>
      <c r="B2126">
        <v>21.95</v>
      </c>
      <c r="C2126">
        <v>21.95</v>
      </c>
      <c r="D2126" s="1">
        <v>21.65</v>
      </c>
      <c r="E2126">
        <v>21.95</v>
      </c>
      <c r="F2126">
        <v>21.95</v>
      </c>
      <c r="G2126">
        <v>1.3404102623107941</v>
      </c>
      <c r="H2126">
        <v>21.65</v>
      </c>
      <c r="I2126">
        <v>21.229165999999999</v>
      </c>
      <c r="J2126">
        <v>21.13</v>
      </c>
      <c r="K2126">
        <v>21.055</v>
      </c>
      <c r="L2126">
        <v>20.982693000000001</v>
      </c>
      <c r="M2126">
        <v>66.797200000000004</v>
      </c>
      <c r="N2126" s="1">
        <f>-100*(_xll.FDS($A$1,"P_PRICE_HIGH("&amp;A2126&amp;","&amp;A2126&amp;"-14D,,,,""PRICE"",""INTRA"")") - B2126)/(_xll.FDS($A$1,"P_PRICE_HIGH("&amp;A2126&amp;","&amp;A2126&amp;"-14D,,,,""PRICE"",""INTRA"")") - _xll.FDS($A$1,"P_PRICE_LOW("&amp;A2126&amp;","&amp;A2126&amp;"-14D,,,,""PRICE"",""INTRA"")"))</f>
        <v>-1359.9193340338643</v>
      </c>
      <c r="O2126">
        <v>-1293</v>
      </c>
      <c r="P2126">
        <v>1.0585488902980891</v>
      </c>
      <c r="Q2126">
        <v>1.0822724634332721</v>
      </c>
      <c r="R2126">
        <v>8.5710039676675454</v>
      </c>
      <c r="S2126">
        <v>9.2892239508775898</v>
      </c>
      <c r="T2126">
        <v>16.58757757007103</v>
      </c>
      <c r="U2126">
        <v>16.910621499911851</v>
      </c>
      <c r="V2126">
        <v>4.0452127010342691</v>
      </c>
      <c r="W2126">
        <v>3.7573709549832168</v>
      </c>
      <c r="X2126">
        <v>93.260283112695546</v>
      </c>
      <c r="Y2126">
        <v>42.478965194546262</v>
      </c>
      <c r="Z2126">
        <v>-1.8370553536624059</v>
      </c>
      <c r="AA2126">
        <v>-1.7098274993070499</v>
      </c>
      <c r="AB2126">
        <v>9.8868306176067353</v>
      </c>
      <c r="AC2126">
        <v>11.319596471875551</v>
      </c>
      <c r="AD2126">
        <v>10.673826006557629</v>
      </c>
      <c r="AE2126">
        <v>66.266302913860557</v>
      </c>
    </row>
    <row r="2127" spans="1:31" x14ac:dyDescent="0.25">
      <c r="A2127" t="str">
        <v>4/22/16</v>
      </c>
      <c r="B2127">
        <v>21.8</v>
      </c>
      <c r="C2127">
        <v>21.8</v>
      </c>
      <c r="D2127" s="1">
        <v>21.6</v>
      </c>
      <c r="E2127">
        <v>21.8</v>
      </c>
      <c r="F2127">
        <v>21.8</v>
      </c>
      <c r="G2127">
        <v>1.3556923365884199</v>
      </c>
      <c r="H2127">
        <v>21.69</v>
      </c>
      <c r="I2127">
        <v>21.337499999999999</v>
      </c>
      <c r="J2127">
        <v>21.18</v>
      </c>
      <c r="K2127">
        <v>21.1</v>
      </c>
      <c r="L2127">
        <v>21.024999999999999</v>
      </c>
      <c r="M2127">
        <v>63.484670000000001</v>
      </c>
      <c r="N2127" s="1">
        <f>-100*(_xll.FDS($A$1,"P_PRICE_HIGH("&amp;A2127&amp;","&amp;A2127&amp;"-14D,,,,""PRICE"",""INTRA"")") - B2127)/(_xll.FDS($A$1,"P_PRICE_HIGH("&amp;A2127&amp;","&amp;A2127&amp;"-14D,,,,""PRICE"",""INTRA"")") - _xll.FDS($A$1,"P_PRICE_LOW("&amp;A2127&amp;","&amp;A2127&amp;"-14D,,,,""PRICE"",""INTRA"")"))</f>
        <v>-1359.928772329434</v>
      </c>
      <c r="O2127">
        <v>-1332</v>
      </c>
      <c r="P2127">
        <v>1.0564266916363569</v>
      </c>
      <c r="Q2127">
        <v>1.0748949086651109</v>
      </c>
      <c r="R2127">
        <v>8.5482719955585313</v>
      </c>
      <c r="S2127">
        <v>9.207726608331102</v>
      </c>
      <c r="T2127">
        <v>16.57628836336055</v>
      </c>
      <c r="U2127">
        <v>16.827175054940199</v>
      </c>
      <c r="V2127">
        <v>4.052726448521927</v>
      </c>
      <c r="W2127">
        <v>3.785056420082372</v>
      </c>
      <c r="X2127">
        <v>15.127486214847689</v>
      </c>
      <c r="Y2127">
        <v>42.855309448229747</v>
      </c>
      <c r="Z2127">
        <v>-2.2459886593531042</v>
      </c>
      <c r="AA2127">
        <v>-2.4409238151942891</v>
      </c>
      <c r="AB2127">
        <v>10.743653323563001</v>
      </c>
      <c r="AC2127">
        <v>11.337066492089351</v>
      </c>
      <c r="AD2127">
        <v>10.69215466545619</v>
      </c>
      <c r="AE2127">
        <v>66.267261476272239</v>
      </c>
    </row>
    <row r="2128" spans="1:31" x14ac:dyDescent="0.25">
      <c r="A2128" t="str">
        <v>4/25/16</v>
      </c>
      <c r="B2128">
        <v>21.55</v>
      </c>
      <c r="C2128">
        <v>21.75</v>
      </c>
      <c r="D2128" s="1">
        <v>21.55</v>
      </c>
      <c r="E2128">
        <v>21.6</v>
      </c>
      <c r="F2128">
        <v>21.6</v>
      </c>
      <c r="G2128">
        <v>1.3892495850531761</v>
      </c>
      <c r="H2128">
        <v>21.71</v>
      </c>
      <c r="I2128">
        <v>21.420833999999999</v>
      </c>
      <c r="J2128">
        <v>21.233333999999999</v>
      </c>
      <c r="K2128">
        <v>21.1325</v>
      </c>
      <c r="L2128">
        <v>21.061539</v>
      </c>
      <c r="M2128">
        <v>58.295794999999998</v>
      </c>
      <c r="N2128" s="1">
        <f>-100*(_xll.FDS($A$1,"P_PRICE_HIGH("&amp;A2128&amp;","&amp;A2128&amp;"-14D,,,,""PRICE"",""INTRA"")") - B2128)/(_xll.FDS($A$1,"P_PRICE_HIGH("&amp;A2128&amp;","&amp;A2128&amp;"-14D,,,,""PRICE"",""INTRA"")") - _xll.FDS($A$1,"P_PRICE_LOW("&amp;A2128&amp;","&amp;A2128&amp;"-14D,,,,""PRICE"",""INTRA"")"))</f>
        <v>-1359.94450282205</v>
      </c>
      <c r="O2128">
        <v>-1356</v>
      </c>
      <c r="P2128">
        <v>1.054183557871605</v>
      </c>
      <c r="Q2128">
        <v>1.0662011424031319</v>
      </c>
      <c r="R2128">
        <v>8.5201136291144799</v>
      </c>
      <c r="S2128">
        <v>9.0864790208347532</v>
      </c>
      <c r="T2128">
        <v>16.54705134343995</v>
      </c>
      <c r="U2128">
        <v>16.695683818220012</v>
      </c>
      <c r="V2128">
        <v>4.0574376564855017</v>
      </c>
      <c r="W2128">
        <v>3.8116282082278681</v>
      </c>
      <c r="X2128">
        <v>16.482112381170399</v>
      </c>
      <c r="Y2128">
        <v>42.785907679935747</v>
      </c>
      <c r="Z2128">
        <v>-2.043126268077482</v>
      </c>
      <c r="AA2128">
        <v>-2.152134071542279</v>
      </c>
      <c r="AB2128">
        <v>10.77899944314432</v>
      </c>
      <c r="AC2128">
        <v>11.23938174150649</v>
      </c>
      <c r="AD2128">
        <v>10.675395579190861</v>
      </c>
      <c r="AE2128">
        <v>66.271269324117327</v>
      </c>
    </row>
    <row r="2129" spans="1:31" x14ac:dyDescent="0.25">
      <c r="A2129" t="str">
        <v>4/26/16</v>
      </c>
      <c r="B2129">
        <v>21.7</v>
      </c>
      <c r="C2129">
        <v>21.75</v>
      </c>
      <c r="D2129" s="1">
        <v>21.35</v>
      </c>
      <c r="E2129">
        <v>21.7</v>
      </c>
      <c r="F2129">
        <v>21.7</v>
      </c>
      <c r="G2129">
        <v>1.3411887355195189</v>
      </c>
      <c r="H2129">
        <v>21.7</v>
      </c>
      <c r="I2129">
        <v>21.508333</v>
      </c>
      <c r="J2129">
        <v>21.32</v>
      </c>
      <c r="K2129">
        <v>21.1875</v>
      </c>
      <c r="L2129">
        <v>21.10577</v>
      </c>
      <c r="M2129">
        <v>60.387830000000001</v>
      </c>
      <c r="N2129" s="1">
        <f>-100*(_xll.FDS($A$1,"P_PRICE_HIGH("&amp;A2129&amp;","&amp;A2129&amp;"-14D,,,,""PRICE"",""INTRA"")") - B2129)/(_xll.FDS($A$1,"P_PRICE_HIGH("&amp;A2129&amp;","&amp;A2129&amp;"-14D,,,,""PRICE"",""INTRA"")") - _xll.FDS($A$1,"P_PRICE_LOW("&amp;A2129&amp;","&amp;A2129&amp;"-14D,,,,""PRICE"",""INTRA"")"))</f>
        <v>-1359.9350645264803</v>
      </c>
      <c r="O2129">
        <v>-1338</v>
      </c>
      <c r="P2129">
        <v>1.0561597598910211</v>
      </c>
      <c r="Q2129">
        <v>1.071962451785256</v>
      </c>
      <c r="R2129">
        <v>8.5325154632241595</v>
      </c>
      <c r="S2129">
        <v>9.1170086374034351</v>
      </c>
      <c r="T2129">
        <v>16.578761872871091</v>
      </c>
      <c r="U2129">
        <v>16.760105533440189</v>
      </c>
      <c r="V2129">
        <v>4.0486873236973464</v>
      </c>
      <c r="W2129">
        <v>3.789052897794372</v>
      </c>
      <c r="X2129">
        <v>67.280243973498543</v>
      </c>
      <c r="Y2129">
        <v>42.800734895612287</v>
      </c>
      <c r="Z2129">
        <v>-2.2131675249329601</v>
      </c>
      <c r="AA2129">
        <v>-2.2580972908047818</v>
      </c>
      <c r="AB2129">
        <v>11.02698006679868</v>
      </c>
      <c r="AC2129">
        <v>11.31077975914488</v>
      </c>
      <c r="AD2129">
        <v>10.7061400766109</v>
      </c>
      <c r="AE2129">
        <v>66.220263397317325</v>
      </c>
    </row>
    <row r="2130" spans="1:31" x14ac:dyDescent="0.25">
      <c r="A2130" t="str">
        <v>4/27/16</v>
      </c>
      <c r="B2130">
        <v>21.65</v>
      </c>
      <c r="C2130">
        <v>21.75</v>
      </c>
      <c r="D2130" s="1">
        <v>21.6</v>
      </c>
      <c r="E2130">
        <v>21.7</v>
      </c>
      <c r="F2130">
        <v>21.7</v>
      </c>
      <c r="G2130">
        <v>1.34453118717367</v>
      </c>
      <c r="H2130">
        <v>21.73</v>
      </c>
      <c r="I2130">
        <v>21.579166000000001</v>
      </c>
      <c r="J2130">
        <v>21.396667000000001</v>
      </c>
      <c r="K2130">
        <v>21.24</v>
      </c>
      <c r="L2130">
        <v>21.140384999999998</v>
      </c>
      <c r="M2130">
        <v>59.319633000000003</v>
      </c>
      <c r="N2130" s="1">
        <f>-100*(_xll.FDS($A$1,"P_PRICE_HIGH("&amp;A2130&amp;","&amp;A2130&amp;"-14D,,,,""PRICE"",""INTRA"")") - B2130)/(_xll.FDS($A$1,"P_PRICE_HIGH("&amp;A2130&amp;","&amp;A2130&amp;"-14D,,,,""PRICE"",""INTRA"")") - _xll.FDS($A$1,"P_PRICE_LOW("&amp;A2130&amp;","&amp;A2130&amp;"-14D,,,,""PRICE"",""INTRA"")"))</f>
        <v>-1359.9382106250036</v>
      </c>
      <c r="O2130">
        <v>-1355</v>
      </c>
      <c r="P2130">
        <v>1.0555788969169451</v>
      </c>
      <c r="Q2130">
        <v>1.0697553116184491</v>
      </c>
      <c r="R2130">
        <v>8.5114327349175554</v>
      </c>
      <c r="S2130">
        <v>9.0519226538080027</v>
      </c>
      <c r="T2130">
        <v>16.584072007253368</v>
      </c>
      <c r="U2130">
        <v>16.75092124635756</v>
      </c>
      <c r="V2130">
        <v>4.0498211565823681</v>
      </c>
      <c r="W2130">
        <v>3.7973391508891692</v>
      </c>
      <c r="X2130">
        <v>48.462869155952887</v>
      </c>
      <c r="Y2130">
        <v>42.808791840610454</v>
      </c>
      <c r="Z2130">
        <v>-2.278368429960774</v>
      </c>
      <c r="AA2130">
        <v>-2.5510914549044621</v>
      </c>
      <c r="AB2130">
        <v>11.031237834551289</v>
      </c>
      <c r="AC2130">
        <v>11.28827372271904</v>
      </c>
      <c r="AD2130">
        <v>10.70366083147637</v>
      </c>
      <c r="AE2130">
        <v>66.109905945684915</v>
      </c>
    </row>
    <row r="2131" spans="1:31" x14ac:dyDescent="0.25">
      <c r="A2131" t="str">
        <v>4/28/16</v>
      </c>
      <c r="B2131">
        <v>21.5</v>
      </c>
      <c r="C2131">
        <v>21.85</v>
      </c>
      <c r="D2131" s="1">
        <v>21.4</v>
      </c>
      <c r="E2131">
        <v>21.55</v>
      </c>
      <c r="F2131">
        <v>21.55</v>
      </c>
      <c r="G2131">
        <v>1.235214994390623</v>
      </c>
      <c r="H2131">
        <v>21.64</v>
      </c>
      <c r="I2131">
        <v>21.637499999999999</v>
      </c>
      <c r="J2131">
        <v>21.46</v>
      </c>
      <c r="K2131">
        <v>21.2575</v>
      </c>
      <c r="L2131">
        <v>21.161539999999999</v>
      </c>
      <c r="M2131">
        <v>56.112845999999998</v>
      </c>
      <c r="N2131" s="1">
        <f>-100*(_xll.FDS($A$1,"P_PRICE_HIGH("&amp;A2131&amp;","&amp;A2131&amp;"-14D,,,,""PRICE"",""INTRA"")") - B2131)/(_xll.FDS($A$1,"P_PRICE_HIGH("&amp;A2131&amp;","&amp;A2131&amp;"-14D,,,,""PRICE"",""INTRA"")") - _xll.FDS($A$1,"P_PRICE_LOW("&amp;A2131&amp;","&amp;A2131&amp;"-14D,,,,""PRICE"",""INTRA"")"))</f>
        <v>-1344.8072858386186</v>
      </c>
      <c r="O2131">
        <v>-1339</v>
      </c>
      <c r="P2131">
        <v>1.055847229987166</v>
      </c>
      <c r="Q2131">
        <v>1.0699774485512641</v>
      </c>
      <c r="R2131">
        <v>8.5412578278683124</v>
      </c>
      <c r="S2131">
        <v>9.1147134046851068</v>
      </c>
      <c r="T2131">
        <v>16.595300122669279</v>
      </c>
      <c r="U2131">
        <v>16.757821714461109</v>
      </c>
      <c r="V2131">
        <v>4.0484268162951498</v>
      </c>
      <c r="W2131">
        <v>3.7976439616482711</v>
      </c>
      <c r="X2131">
        <v>74.30500893296356</v>
      </c>
      <c r="Y2131">
        <v>42.836610185701467</v>
      </c>
      <c r="Z2131">
        <v>-2.054600586328466</v>
      </c>
      <c r="AA2131">
        <v>-2.5619305013561209</v>
      </c>
      <c r="AB2131">
        <v>11.09945390498333</v>
      </c>
      <c r="AC2131">
        <v>11.29484872267251</v>
      </c>
      <c r="AD2131">
        <v>10.71150240062801</v>
      </c>
      <c r="AE2131">
        <v>66.031040788010174</v>
      </c>
    </row>
    <row r="2132" spans="1:31" x14ac:dyDescent="0.25">
      <c r="A2132" t="str">
        <v>4/29/16</v>
      </c>
      <c r="B2132">
        <v>21.15</v>
      </c>
      <c r="C2132">
        <v>21.35</v>
      </c>
      <c r="D2132" s="1">
        <v>21.15</v>
      </c>
      <c r="E2132">
        <v>21.2</v>
      </c>
      <c r="F2132">
        <v>21.2</v>
      </c>
      <c r="G2132">
        <v>1.2892694860672489</v>
      </c>
      <c r="H2132">
        <v>21.51</v>
      </c>
      <c r="I2132">
        <v>21.608333999999999</v>
      </c>
      <c r="J2132">
        <v>21.493334000000001</v>
      </c>
      <c r="K2132">
        <v>21.262499999999999</v>
      </c>
      <c r="L2132">
        <v>21.171154000000001</v>
      </c>
      <c r="M2132">
        <v>49.402000000000001</v>
      </c>
      <c r="N2132" s="1">
        <f>-100*(_xll.FDS($A$1,"P_PRICE_HIGH("&amp;A2132&amp;","&amp;A2132&amp;"-14D,,,,""PRICE"",""INTRA"")") - B2132)/(_xll.FDS($A$1,"P_PRICE_HIGH("&amp;A2132&amp;","&amp;A2132&amp;"-14D,,,,""PRICE"",""INTRA"")") - _xll.FDS($A$1,"P_PRICE_LOW("&amp;A2132&amp;","&amp;A2132&amp;"-14D,,,,""PRICE"",""INTRA"")"))</f>
        <v>-1530.5805940369883</v>
      </c>
      <c r="O2132">
        <v>-1383</v>
      </c>
      <c r="P2132">
        <v>1.051119163099276</v>
      </c>
      <c r="Q2132">
        <v>1.0552938172049879</v>
      </c>
      <c r="R2132">
        <v>8.5068182162777521</v>
      </c>
      <c r="S2132">
        <v>8.9837100530020777</v>
      </c>
      <c r="T2132">
        <v>16.507399022493281</v>
      </c>
      <c r="U2132">
        <v>16.484605856622029</v>
      </c>
      <c r="V2132">
        <v>4.0635861619078186</v>
      </c>
      <c r="W2132">
        <v>3.8501955881378942</v>
      </c>
      <c r="X2132">
        <v>1.802282399552072</v>
      </c>
      <c r="Y2132">
        <v>42.785508205851997</v>
      </c>
      <c r="Z2132">
        <v>-1.909152323556389</v>
      </c>
      <c r="AA2132">
        <v>-2.4752457766730549</v>
      </c>
      <c r="AB2132">
        <v>11.128649694742419</v>
      </c>
      <c r="AC2132">
        <v>11.12763938921071</v>
      </c>
      <c r="AD2132">
        <v>10.66010261817542</v>
      </c>
      <c r="AE2132">
        <v>66.108129999241626</v>
      </c>
    </row>
    <row r="2133" spans="1:31" x14ac:dyDescent="0.25">
      <c r="A2133" t="str">
        <v>5/03/16</v>
      </c>
      <c r="B2133">
        <v>20.75</v>
      </c>
      <c r="C2133">
        <v>21.15</v>
      </c>
      <c r="D2133" s="1">
        <v>20.75</v>
      </c>
      <c r="E2133">
        <v>20.8</v>
      </c>
      <c r="F2133">
        <v>20.8</v>
      </c>
      <c r="G2133">
        <v>1.3214533069115519</v>
      </c>
      <c r="H2133">
        <v>21.35</v>
      </c>
      <c r="I2133">
        <v>21.529167000000001</v>
      </c>
      <c r="J2133">
        <v>21.49</v>
      </c>
      <c r="K2133">
        <v>21.262499999999999</v>
      </c>
      <c r="L2133">
        <v>21.165384</v>
      </c>
      <c r="M2133">
        <v>43.063316</v>
      </c>
      <c r="N2133" s="1">
        <f>-100*(_xll.FDS($A$1,"P_PRICE_HIGH("&amp;A2133&amp;","&amp;A2133&amp;"-14D,,,,""PRICE"",""INTRA"")") - B2133)/(_xll.FDS($A$1,"P_PRICE_HIGH("&amp;A2133&amp;","&amp;A2133&amp;"-14D,,,,""PRICE"",""INTRA"")") - _xll.FDS($A$1,"P_PRICE_LOW("&amp;A2133&amp;","&amp;A2133&amp;"-14D,,,,""PRICE"",""INTRA"")"))</f>
        <v>-1735.873219658977</v>
      </c>
      <c r="O2133">
        <v>-1421</v>
      </c>
      <c r="P2133">
        <v>1.045322472559346</v>
      </c>
      <c r="Q2133">
        <v>1.036606960280102</v>
      </c>
      <c r="R2133">
        <v>8.4555249237713603</v>
      </c>
      <c r="S2133">
        <v>8.7949541292265323</v>
      </c>
      <c r="T2133">
        <v>16.473830917330961</v>
      </c>
      <c r="U2133">
        <v>16.296777980480581</v>
      </c>
      <c r="V2133">
        <v>4.0789189479960868</v>
      </c>
      <c r="W2133">
        <v>3.9092727272002761</v>
      </c>
      <c r="X2133">
        <v>3.862062527896041</v>
      </c>
      <c r="Y2133">
        <v>42.553476193422043</v>
      </c>
      <c r="Z2133">
        <v>-1.655726502371436</v>
      </c>
      <c r="AA2133">
        <v>-1.7793742316587911</v>
      </c>
      <c r="AB2133">
        <v>10.98293189326249</v>
      </c>
      <c r="AC2133">
        <v>10.899419767474241</v>
      </c>
      <c r="AD2133">
        <v>10.596644423914119</v>
      </c>
      <c r="AE2133">
        <v>66.260905755188617</v>
      </c>
    </row>
    <row r="2134" spans="1:31" x14ac:dyDescent="0.25">
      <c r="A2134" t="str">
        <v>5/04/16</v>
      </c>
      <c r="B2134">
        <v>20.7</v>
      </c>
      <c r="C2134">
        <v>20.75</v>
      </c>
      <c r="D2134" s="1">
        <v>20.55</v>
      </c>
      <c r="E2134">
        <v>20.7</v>
      </c>
      <c r="F2134">
        <v>20.7</v>
      </c>
      <c r="G2134">
        <v>1.261501209287915</v>
      </c>
      <c r="H2134">
        <v>21.15</v>
      </c>
      <c r="I2134">
        <v>21.454166000000001</v>
      </c>
      <c r="J2134">
        <v>21.483333999999999</v>
      </c>
      <c r="K2134">
        <v>21.2775</v>
      </c>
      <c r="L2134">
        <v>21.157692000000001</v>
      </c>
      <c r="M2134">
        <v>42.332146000000002</v>
      </c>
      <c r="N2134" s="1">
        <f>-100*(_xll.FDS($A$1,"P_PRICE_HIGH("&amp;A2134&amp;","&amp;A2134&amp;"-14D,,,,""PRICE"",""INTRA"")") - B2134)/(_xll.FDS($A$1,"P_PRICE_HIGH("&amp;A2134&amp;","&amp;A2134&amp;"-14D,,,,""PRICE"",""INTRA"")") - _xll.FDS($A$1,"P_PRICE_LOW("&amp;A2134&amp;","&amp;A2134&amp;"-14D,,,,""PRICE"",""INTRA"")"))</f>
        <v>-1740.8921185199492</v>
      </c>
      <c r="O2134">
        <v>-1432</v>
      </c>
      <c r="P2134">
        <v>1.043400974382525</v>
      </c>
      <c r="Q2134">
        <v>1.0310450124587489</v>
      </c>
      <c r="R2134">
        <v>8.4552465368563148</v>
      </c>
      <c r="S2134">
        <v>8.7837121275853569</v>
      </c>
      <c r="T2134">
        <v>16.479108592903071</v>
      </c>
      <c r="U2134">
        <v>16.28288720169726</v>
      </c>
      <c r="V2134">
        <v>4.0864437990903886</v>
      </c>
      <c r="W2134">
        <v>3.9357416976150228</v>
      </c>
      <c r="X2134">
        <v>9.1896003144691818</v>
      </c>
      <c r="Y2134">
        <v>42.48420300329731</v>
      </c>
      <c r="Z2134">
        <v>-1.843878732196419</v>
      </c>
      <c r="AA2134">
        <v>-1.4003155447517079</v>
      </c>
      <c r="AB2134">
        <v>10.8655837858621</v>
      </c>
      <c r="AC2134">
        <v>10.80847829622186</v>
      </c>
      <c r="AD2134">
        <v>10.567102584326481</v>
      </c>
      <c r="AE2134">
        <v>66.301030548549065</v>
      </c>
    </row>
    <row r="2135" spans="1:31" x14ac:dyDescent="0.25">
      <c r="A2135" t="str">
        <v>5/05/16</v>
      </c>
      <c r="B2135">
        <v>20.55</v>
      </c>
      <c r="C2135">
        <v>20.7</v>
      </c>
      <c r="D2135" s="1">
        <v>20.5</v>
      </c>
      <c r="E2135">
        <v>20.6</v>
      </c>
      <c r="F2135">
        <v>20.6</v>
      </c>
      <c r="G2135">
        <v>1.269681518634352</v>
      </c>
      <c r="H2135">
        <v>20.93</v>
      </c>
      <c r="I2135">
        <v>21.379168</v>
      </c>
      <c r="J2135">
        <v>21.42</v>
      </c>
      <c r="K2135">
        <v>21.28</v>
      </c>
      <c r="L2135">
        <v>21.15577</v>
      </c>
      <c r="M2135">
        <v>40.130763999999999</v>
      </c>
      <c r="N2135" s="1">
        <f>-100*(_xll.FDS($A$1,"P_PRICE_HIGH("&amp;A2135&amp;","&amp;A2135&amp;"-14D,,,,""PRICE"",""INTRA"")") - B2135)/(_xll.FDS($A$1,"P_PRICE_HIGH("&amp;A2135&amp;","&amp;A2135&amp;"-14D,,,,""PRICE"",""INTRA"")") - _xll.FDS($A$1,"P_PRICE_LOW("&amp;A2135&amp;","&amp;A2135&amp;"-14D,,,,""PRICE"",""INTRA"")"))</f>
        <v>-1649.751395540372</v>
      </c>
      <c r="O2135">
        <v>-1454</v>
      </c>
      <c r="P2135">
        <v>1.041405336673952</v>
      </c>
      <c r="Q2135">
        <v>1.025082828950594</v>
      </c>
      <c r="R2135">
        <v>8.4394708863996257</v>
      </c>
      <c r="S2135">
        <v>8.7317537472269535</v>
      </c>
      <c r="T2135">
        <v>16.467060168787359</v>
      </c>
      <c r="U2135">
        <v>16.2380421934403</v>
      </c>
      <c r="V2135">
        <v>4.0941813899018724</v>
      </c>
      <c r="W2135">
        <v>3.9653910192279871</v>
      </c>
      <c r="X2135">
        <v>5.6981651328799652</v>
      </c>
      <c r="Y2135">
        <v>42.560114005527538</v>
      </c>
      <c r="Z2135">
        <v>-1.6488752891205769</v>
      </c>
      <c r="AA2135">
        <v>-1.066787540825755</v>
      </c>
      <c r="AB2135">
        <v>10.89109302930235</v>
      </c>
      <c r="AC2135">
        <v>10.74750588112556</v>
      </c>
      <c r="AD2135">
        <v>10.549283847238209</v>
      </c>
      <c r="AE2135">
        <v>66.319161863397838</v>
      </c>
    </row>
    <row r="2136" spans="1:31" x14ac:dyDescent="0.25">
      <c r="A2136" t="str">
        <v>5/06/16</v>
      </c>
      <c r="B2136">
        <v>20.2</v>
      </c>
      <c r="C2136">
        <v>20.55</v>
      </c>
      <c r="D2136" s="1">
        <v>20.149999999999999</v>
      </c>
      <c r="E2136">
        <v>20.25</v>
      </c>
      <c r="F2136">
        <v>20.25</v>
      </c>
      <c r="G2136">
        <v>1.325394386591521</v>
      </c>
      <c r="H2136">
        <v>20.67</v>
      </c>
      <c r="I2136">
        <v>21.25</v>
      </c>
      <c r="J2136">
        <v>21.32</v>
      </c>
      <c r="K2136">
        <v>21.262499999999999</v>
      </c>
      <c r="L2136">
        <v>21.140384999999998</v>
      </c>
      <c r="M2136">
        <v>35.492804999999997</v>
      </c>
      <c r="N2136" s="1">
        <f>-100*(_xll.FDS($A$1,"P_PRICE_HIGH("&amp;A2136&amp;","&amp;A2136&amp;"-14D,,,,""PRICE"",""INTRA"")") - B2136)/(_xll.FDS($A$1,"P_PRICE_HIGH("&amp;A2136&amp;","&amp;A2136&amp;"-14D,,,,""PRICE"",""INTRA"")") - _xll.FDS($A$1,"P_PRICE_LOW("&amp;A2136&amp;","&amp;A2136&amp;"-14D,,,,""PRICE"",""INTRA"")"))</f>
        <v>-1356.1004199837027</v>
      </c>
      <c r="O2136">
        <v>-1496</v>
      </c>
      <c r="P2136">
        <v>1.0351007188152741</v>
      </c>
      <c r="Q2136">
        <v>1.007085252295973</v>
      </c>
      <c r="R2136">
        <v>8.396093013004549</v>
      </c>
      <c r="S2136">
        <v>8.5996910201251033</v>
      </c>
      <c r="T2136">
        <v>16.403594360081058</v>
      </c>
      <c r="U2136">
        <v>16.05412283553899</v>
      </c>
      <c r="V2136">
        <v>4.1182019136325856</v>
      </c>
      <c r="W2136">
        <v>4.0387717271429668</v>
      </c>
      <c r="X2136">
        <v>1.691288795235264</v>
      </c>
      <c r="Y2136">
        <v>42.584820136486186</v>
      </c>
      <c r="Z2136">
        <v>-1.6045661657891619</v>
      </c>
      <c r="AA2136">
        <v>-0.97648995208656353</v>
      </c>
      <c r="AB2136">
        <v>10.912682710869939</v>
      </c>
      <c r="AC2136">
        <v>10.55835452432528</v>
      </c>
      <c r="AD2136">
        <v>10.48503816878311</v>
      </c>
      <c r="AE2136">
        <v>66.345648613818199</v>
      </c>
    </row>
    <row r="2137" spans="1:31" x14ac:dyDescent="0.25">
      <c r="A2137" t="str">
        <v>5/09/16</v>
      </c>
      <c r="B2137">
        <v>20.3</v>
      </c>
      <c r="C2137">
        <v>20.45</v>
      </c>
      <c r="D2137" s="1">
        <v>20.2</v>
      </c>
      <c r="E2137">
        <v>20.3</v>
      </c>
      <c r="F2137">
        <v>20.3</v>
      </c>
      <c r="G2137">
        <v>1.325585793772071</v>
      </c>
      <c r="H2137">
        <v>20.5</v>
      </c>
      <c r="I2137">
        <v>21.15</v>
      </c>
      <c r="J2137">
        <v>21.233333999999999</v>
      </c>
      <c r="K2137">
        <v>21.245000000000001</v>
      </c>
      <c r="L2137">
        <v>21.107693000000001</v>
      </c>
      <c r="M2137">
        <v>37.707929999999998</v>
      </c>
      <c r="N2137" s="1">
        <f>-100*(_xll.FDS($A$1,"P_PRICE_HIGH("&amp;A2137&amp;","&amp;A2137&amp;"-14D,,,,""PRICE"",""INTRA"")") - B2137)/(_xll.FDS($A$1,"P_PRICE_HIGH("&amp;A2137&amp;","&amp;A2137&amp;"-14D,,,,""PRICE"",""INTRA"")") - _xll.FDS($A$1,"P_PRICE_LOW("&amp;A2137&amp;","&amp;A2137&amp;"-14D,,,,""PRICE"",""INTRA"")"))</f>
        <v>-1356.0941515702382</v>
      </c>
      <c r="O2137">
        <v>-1488</v>
      </c>
      <c r="P2137">
        <v>1.036302235285693</v>
      </c>
      <c r="Q2137">
        <v>1.0101942388086771</v>
      </c>
      <c r="R2137">
        <v>8.4179369540887237</v>
      </c>
      <c r="S2137">
        <v>8.6244371835960667</v>
      </c>
      <c r="T2137">
        <v>16.41097602699497</v>
      </c>
      <c r="U2137">
        <v>16.018624449903911</v>
      </c>
      <c r="V2137">
        <v>4.1108769839252126</v>
      </c>
      <c r="W2137">
        <v>4.0268180998944194</v>
      </c>
      <c r="X2137">
        <v>28.483612864203689</v>
      </c>
      <c r="Y2137">
        <v>42.550620490511307</v>
      </c>
      <c r="Z2137">
        <v>-1.198167069460117</v>
      </c>
      <c r="AA2137">
        <v>-1.345023072371202</v>
      </c>
      <c r="AB2137">
        <v>10.840870647411879</v>
      </c>
      <c r="AC2137">
        <v>10.581484414953829</v>
      </c>
      <c r="AD2137">
        <v>10.50156380969031</v>
      </c>
      <c r="AE2137">
        <v>66.219340030605039</v>
      </c>
    </row>
    <row r="2138" spans="1:31" x14ac:dyDescent="0.25">
      <c r="A2138" t="str">
        <v>5/10/16</v>
      </c>
      <c r="B2138">
        <v>20.45</v>
      </c>
      <c r="C2138">
        <v>20.5</v>
      </c>
      <c r="D2138" s="1">
        <v>20.149999999999999</v>
      </c>
      <c r="E2138">
        <v>20.45</v>
      </c>
      <c r="F2138">
        <v>20.45</v>
      </c>
      <c r="G2138">
        <v>1.325988314623239</v>
      </c>
      <c r="H2138">
        <v>20.440000000000001</v>
      </c>
      <c r="I2138">
        <v>21.024999999999999</v>
      </c>
      <c r="J2138">
        <v>21.166665999999999</v>
      </c>
      <c r="K2138">
        <v>21.227499999999999</v>
      </c>
      <c r="L2138">
        <v>21.084616</v>
      </c>
      <c r="M2138">
        <v>40.981740000000002</v>
      </c>
      <c r="N2138" s="1">
        <f>-100*(_xll.FDS($A$1,"P_PRICE_HIGH("&amp;A2138&amp;","&amp;A2138&amp;"-14D,,,,""PRICE"",""INTRA"")") - B2138)/(_xll.FDS($A$1,"P_PRICE_HIGH("&amp;A2138&amp;","&amp;A2138&amp;"-14D,,,,""PRICE"",""INTRA"")") - _xll.FDS($A$1,"P_PRICE_LOW("&amp;A2138&amp;","&amp;A2138&amp;"-14D,,,,""PRICE"",""INTRA"")"))</f>
        <v>-1278.832159936632</v>
      </c>
      <c r="O2138">
        <v>-1480</v>
      </c>
      <c r="P2138">
        <v>1.0378826171804609</v>
      </c>
      <c r="Q2138">
        <v>1.014447277134374</v>
      </c>
      <c r="R2138">
        <v>8.4460225150516557</v>
      </c>
      <c r="S2138">
        <v>8.7175942756016909</v>
      </c>
      <c r="T2138">
        <v>16.453560252385131</v>
      </c>
      <c r="U2138">
        <v>16.14179468000928</v>
      </c>
      <c r="V2138">
        <v>4.1044399779873721</v>
      </c>
      <c r="W2138">
        <v>4.0108906044729506</v>
      </c>
      <c r="X2138">
        <v>66.702083687909763</v>
      </c>
      <c r="Y2138">
        <v>42.608889655790897</v>
      </c>
      <c r="Z2138">
        <v>-1.3822841774342769</v>
      </c>
      <c r="AA2138">
        <v>-1.618790868636784</v>
      </c>
      <c r="AB2138">
        <v>10.73821297266557</v>
      </c>
      <c r="AC2138">
        <v>10.63792962306637</v>
      </c>
      <c r="AD2138">
        <v>10.52431503336474</v>
      </c>
      <c r="AE2138">
        <v>66.203928928266336</v>
      </c>
    </row>
    <row r="2139" spans="1:31" x14ac:dyDescent="0.25">
      <c r="A2139" t="str">
        <v>5/11/16</v>
      </c>
      <c r="B2139">
        <v>20.2</v>
      </c>
      <c r="C2139">
        <v>20.5</v>
      </c>
      <c r="D2139" s="1">
        <v>20.149999999999999</v>
      </c>
      <c r="E2139">
        <v>20.2</v>
      </c>
      <c r="F2139">
        <v>20.2</v>
      </c>
      <c r="G2139">
        <v>1.350150678546002</v>
      </c>
      <c r="H2139">
        <v>20.34</v>
      </c>
      <c r="I2139">
        <v>20.891666000000001</v>
      </c>
      <c r="J2139">
        <v>21.063334000000001</v>
      </c>
      <c r="K2139">
        <v>21.197500000000002</v>
      </c>
      <c r="L2139">
        <v>21.063461</v>
      </c>
      <c r="M2139">
        <v>37.449129999999997</v>
      </c>
      <c r="N2139" s="1">
        <f>-100*(_xll.FDS($A$1,"P_PRICE_HIGH("&amp;A2139&amp;","&amp;A2139&amp;"-14D,,,,""PRICE"",""INTRA"")") - B2139)/(_xll.FDS($A$1,"P_PRICE_HIGH("&amp;A2139&amp;","&amp;A2139&amp;"-14D,,,,""PRICE"",""INTRA"")") - _xll.FDS($A$1,"P_PRICE_LOW("&amp;A2139&amp;","&amp;A2139&amp;"-14D,,,,""PRICE"",""INTRA"")"))</f>
        <v>-1278.8469382326352</v>
      </c>
      <c r="O2139">
        <v>-1509</v>
      </c>
      <c r="P2139">
        <v>1.0343356806593169</v>
      </c>
      <c r="Q2139">
        <v>1.0047406624966559</v>
      </c>
      <c r="R2139">
        <v>8.4356672230473126</v>
      </c>
      <c r="S2139">
        <v>8.6815634453943886</v>
      </c>
      <c r="T2139">
        <v>16.42155724207916</v>
      </c>
      <c r="U2139">
        <v>16.048016059839181</v>
      </c>
      <c r="V2139">
        <v>4.1154231432428698</v>
      </c>
      <c r="W2139">
        <v>4.044594389042059</v>
      </c>
      <c r="X2139">
        <v>14.14986903919533</v>
      </c>
      <c r="Y2139">
        <v>42.686576171973613</v>
      </c>
      <c r="Z2139">
        <v>-1.483322760609918</v>
      </c>
      <c r="AA2139">
        <v>-1.4555565991388371</v>
      </c>
      <c r="AB2139">
        <v>10.50396425645415</v>
      </c>
      <c r="AC2139">
        <v>10.56823191226932</v>
      </c>
      <c r="AD2139">
        <v>10.49864591076823</v>
      </c>
      <c r="AE2139">
        <v>66.273294210793594</v>
      </c>
    </row>
    <row r="2140" spans="1:31" x14ac:dyDescent="0.25">
      <c r="A2140" t="str">
        <v>5/12/16</v>
      </c>
      <c r="B2140">
        <v>20.05</v>
      </c>
      <c r="C2140">
        <v>20.25</v>
      </c>
      <c r="D2140" s="1">
        <v>20</v>
      </c>
      <c r="E2140">
        <v>20.100000000000001</v>
      </c>
      <c r="F2140">
        <v>20.100000000000001</v>
      </c>
      <c r="G2140">
        <v>1.081552836896112</v>
      </c>
      <c r="H2140">
        <v>20.239999999999998</v>
      </c>
      <c r="I2140">
        <v>20.766666000000001</v>
      </c>
      <c r="J2140">
        <v>20.966667000000001</v>
      </c>
      <c r="K2140">
        <v>21.125</v>
      </c>
      <c r="L2140">
        <v>21.05</v>
      </c>
      <c r="M2140">
        <v>35.473329999999997</v>
      </c>
      <c r="N2140" s="1">
        <f>-100*(_xll.FDS($A$1,"P_PRICE_HIGH("&amp;A2140&amp;","&amp;A2140&amp;"-14D,,,,""PRICE"",""INTRA"")") - B2140)/(_xll.FDS($A$1,"P_PRICE_HIGH("&amp;A2140&amp;","&amp;A2140&amp;"-14D,,,,""PRICE"",""INTRA"")") - _xll.FDS($A$1,"P_PRICE_LOW("&amp;A2140&amp;","&amp;A2140&amp;"-14D,,,,""PRICE"",""INTRA"")"))</f>
        <v>-1208.3007065262918</v>
      </c>
      <c r="O2140">
        <v>-1532</v>
      </c>
      <c r="P2140">
        <v>1.031943390988171</v>
      </c>
      <c r="Q2140">
        <v>0.99818032072339924</v>
      </c>
      <c r="R2140">
        <v>8.4118093806109115</v>
      </c>
      <c r="S2140">
        <v>8.614440162035784</v>
      </c>
      <c r="T2140">
        <v>16.392971987176669</v>
      </c>
      <c r="U2140">
        <v>15.97068846169277</v>
      </c>
      <c r="V2140">
        <v>4.1245291590545516</v>
      </c>
      <c r="W2140">
        <v>4.073005326298154</v>
      </c>
      <c r="X2140">
        <v>17.235284784589059</v>
      </c>
      <c r="Y2140">
        <v>42.693834727881402</v>
      </c>
      <c r="Z2140">
        <v>-1.456426708505556</v>
      </c>
      <c r="AA2140">
        <v>-1.4311509279037249</v>
      </c>
      <c r="AB2140">
        <v>10.494812444645101</v>
      </c>
      <c r="AC2140">
        <v>10.49637430410427</v>
      </c>
      <c r="AD2140">
        <v>10.47445842416108</v>
      </c>
      <c r="AE2140">
        <v>66.246921899344088</v>
      </c>
    </row>
    <row r="2141" spans="1:31" x14ac:dyDescent="0.25">
      <c r="A2141" t="str">
        <v>5/13/16</v>
      </c>
      <c r="B2141">
        <v>19.88</v>
      </c>
      <c r="C2141">
        <v>20.05</v>
      </c>
      <c r="D2141" s="1">
        <v>19.72</v>
      </c>
      <c r="E2141">
        <v>19.88</v>
      </c>
      <c r="F2141">
        <v>19.88</v>
      </c>
      <c r="G2141">
        <v>1.043627682882893</v>
      </c>
      <c r="H2141">
        <v>20.175999999999998</v>
      </c>
      <c r="I2141">
        <v>20.614999999999998</v>
      </c>
      <c r="J2141">
        <v>20.828666999999999</v>
      </c>
      <c r="K2141">
        <v>21.033999999999999</v>
      </c>
      <c r="L2141">
        <v>21.026153999999998</v>
      </c>
      <c r="M2141">
        <v>33.327263000000002</v>
      </c>
      <c r="N2141" s="1">
        <f>-100*(_xll.FDS($A$1,"P_PRICE_HIGH("&amp;A2141&amp;","&amp;A2141&amp;"-14D,,,,""PRICE"",""INTRA"")") - B2141)/(_xll.FDS($A$1,"P_PRICE_HIGH("&amp;A2141&amp;","&amp;A2141&amp;"-14D,,,,""PRICE"",""INTRA"")") - _xll.FDS($A$1,"P_PRICE_LOW("&amp;A2141&amp;","&amp;A2141&amp;"-14D,,,,""PRICE"",""INTRA"")"))</f>
        <v>-1050.4787662785395</v>
      </c>
      <c r="O2141">
        <v>-1559</v>
      </c>
      <c r="P2141">
        <v>1.0281101748867909</v>
      </c>
      <c r="Q2141">
        <v>0.98795805921330959</v>
      </c>
      <c r="R2141">
        <v>8.384071206820666</v>
      </c>
      <c r="S2141">
        <v>8.5320692854153393</v>
      </c>
      <c r="T2141">
        <v>16.370979875838412</v>
      </c>
      <c r="U2141">
        <v>15.897215323779649</v>
      </c>
      <c r="V2141">
        <v>4.1389883525531399</v>
      </c>
      <c r="W2141">
        <v>4.1160290505531876</v>
      </c>
      <c r="X2141">
        <v>7.4501061789245062</v>
      </c>
      <c r="Y2141">
        <v>42.71079218346145</v>
      </c>
      <c r="Z2141">
        <v>-1.511835630801587</v>
      </c>
      <c r="AA2141">
        <v>-0.99231273353457916</v>
      </c>
      <c r="AB2141">
        <v>10.530428871068709</v>
      </c>
      <c r="AC2141">
        <v>10.39092412741083</v>
      </c>
      <c r="AD2141">
        <v>10.437670731157301</v>
      </c>
      <c r="AE2141">
        <v>66.3289715685206</v>
      </c>
    </row>
    <row r="2142" spans="1:31" x14ac:dyDescent="0.25">
      <c r="A2142" t="str">
        <v>5/16/16</v>
      </c>
      <c r="B2142">
        <v>20.05</v>
      </c>
      <c r="C2142">
        <v>20.149999999999999</v>
      </c>
      <c r="D2142" s="1">
        <v>19.84</v>
      </c>
      <c r="E2142">
        <v>20.05</v>
      </c>
      <c r="F2142">
        <v>20.05</v>
      </c>
      <c r="G2142">
        <v>1.082637896586762</v>
      </c>
      <c r="H2142">
        <v>20.126000000000001</v>
      </c>
      <c r="I2142">
        <v>20.481667000000002</v>
      </c>
      <c r="J2142">
        <v>20.712</v>
      </c>
      <c r="K2142">
        <v>20.956499999999998</v>
      </c>
      <c r="L2142">
        <v>21.006924000000001</v>
      </c>
      <c r="M2142">
        <v>37.405410000000003</v>
      </c>
      <c r="N2142" s="1">
        <f>-100*(_xll.FDS($A$1,"P_PRICE_HIGH("&amp;A2142&amp;","&amp;A2142&amp;"-14D,,,,""PRICE"",""INTRA"")") - B2142)/(_xll.FDS($A$1,"P_PRICE_HIGH("&amp;A2142&amp;","&amp;A2142&amp;"-14D,,,,""PRICE"",""INTRA"")") - _xll.FDS($A$1,"P_PRICE_LOW("&amp;A2142&amp;","&amp;A2142&amp;"-14D,,,,""PRICE"",""INTRA"")"))</f>
        <v>-1050.4705116875302</v>
      </c>
      <c r="O2142">
        <v>-1544</v>
      </c>
      <c r="P2142">
        <v>1.0309922323586631</v>
      </c>
      <c r="Q2142">
        <v>0.99569976771128843</v>
      </c>
      <c r="R2142">
        <v>8.4224580607722217</v>
      </c>
      <c r="S2142">
        <v>8.6077744168314165</v>
      </c>
      <c r="T2142">
        <v>16.427389556834179</v>
      </c>
      <c r="U2142">
        <v>15.99683318663647</v>
      </c>
      <c r="V2142">
        <v>4.1247822672532717</v>
      </c>
      <c r="W2142">
        <v>4.078778175669127</v>
      </c>
      <c r="X2142">
        <v>30.25605000959483</v>
      </c>
      <c r="Y2142">
        <v>42.68961492058223</v>
      </c>
      <c r="Z2142">
        <v>-1.496387372609173</v>
      </c>
      <c r="AA2142">
        <v>-1.1216216097692719</v>
      </c>
      <c r="AB2142">
        <v>10.446834278217031</v>
      </c>
      <c r="AC2142">
        <v>10.4799666957189</v>
      </c>
      <c r="AD2142">
        <v>10.47866771282691</v>
      </c>
      <c r="AE2142">
        <v>69.102892186869198</v>
      </c>
    </row>
    <row r="2143" spans="1:31" x14ac:dyDescent="0.25">
      <c r="A2143" t="str">
        <v>5/17/16</v>
      </c>
      <c r="B2143">
        <v>20.3</v>
      </c>
      <c r="C2143">
        <v>20.3</v>
      </c>
      <c r="D2143" s="1">
        <v>20</v>
      </c>
      <c r="E2143">
        <v>20.3</v>
      </c>
      <c r="F2143">
        <v>20.3</v>
      </c>
      <c r="G2143">
        <v>1.137267207111609</v>
      </c>
      <c r="H2143">
        <v>20.096</v>
      </c>
      <c r="I2143">
        <v>20.381665999999999</v>
      </c>
      <c r="J2143">
        <v>20.628665999999999</v>
      </c>
      <c r="K2143">
        <v>20.899000000000001</v>
      </c>
      <c r="L2143">
        <v>20.993462000000001</v>
      </c>
      <c r="M2143">
        <v>42.933459999999997</v>
      </c>
      <c r="N2143" s="1">
        <f>-100*(_xll.FDS($A$1,"P_PRICE_HIGH("&amp;A2143&amp;","&amp;A2143&amp;"-14D,,,,""PRICE"",""INTRA"")") - B2143)/(_xll.FDS($A$1,"P_PRICE_HIGH("&amp;A2143&amp;","&amp;A2143&amp;"-14D,,,,""PRICE"",""INTRA"")") - _xll.FDS($A$1,"P_PRICE_LOW("&amp;A2143&amp;","&amp;A2143&amp;"-14D,,,,""PRICE"",""INTRA"")"))</f>
        <v>-1050.4583725831048</v>
      </c>
      <c r="O2143">
        <v>-1515</v>
      </c>
      <c r="P2143">
        <v>1.036007002558714</v>
      </c>
      <c r="Q2143">
        <v>1.0087112286124389</v>
      </c>
      <c r="R2143">
        <v>8.4606668589092831</v>
      </c>
      <c r="S2143">
        <v>8.6965073697584661</v>
      </c>
      <c r="T2143">
        <v>16.48439901425235</v>
      </c>
      <c r="U2143">
        <v>16.116216185962362</v>
      </c>
      <c r="V2143">
        <v>4.1039641840769283</v>
      </c>
      <c r="W2143">
        <v>4.0250365677785682</v>
      </c>
      <c r="X2143">
        <v>88.447765303423694</v>
      </c>
      <c r="Y2143">
        <v>42.672946768499358</v>
      </c>
      <c r="Z2143">
        <v>-1.553045633738984</v>
      </c>
      <c r="AA2143">
        <v>-1.578932642124107</v>
      </c>
      <c r="AB2143">
        <v>10.63602874489349</v>
      </c>
      <c r="AC2143">
        <v>10.6161016615662</v>
      </c>
      <c r="AD2143">
        <v>10.53719323287509</v>
      </c>
      <c r="AE2143">
        <v>69.050630707611234</v>
      </c>
    </row>
    <row r="2144" spans="1:31" x14ac:dyDescent="0.25">
      <c r="A2144" t="str">
        <v>5/18/16</v>
      </c>
      <c r="B2144">
        <v>19.96</v>
      </c>
      <c r="C2144">
        <v>20.100000000000001</v>
      </c>
      <c r="D2144" s="1">
        <v>19.920000000000002</v>
      </c>
      <c r="E2144">
        <v>19.96</v>
      </c>
      <c r="F2144">
        <v>19.96</v>
      </c>
      <c r="G2144">
        <v>1.108062507446544</v>
      </c>
      <c r="H2144">
        <v>20.047999999999998</v>
      </c>
      <c r="I2144">
        <v>20.282499999999999</v>
      </c>
      <c r="J2144">
        <v>20.512667</v>
      </c>
      <c r="K2144">
        <v>20.8095</v>
      </c>
      <c r="L2144">
        <v>20.961152999999999</v>
      </c>
      <c r="M2144">
        <v>38.016154999999998</v>
      </c>
      <c r="N2144" s="1">
        <f>-100*(_xll.FDS($A$1,"P_PRICE_HIGH("&amp;A2144&amp;","&amp;A2144&amp;"-14D,,,,""PRICE"",""INTRA"")") - B2144)/(_xll.FDS($A$1,"P_PRICE_HIGH("&amp;A2144&amp;","&amp;A2144&amp;"-14D,,,,""PRICE"",""INTRA"")") - _xll.FDS($A$1,"P_PRICE_LOW("&amp;A2144&amp;","&amp;A2144&amp;"-14D,,,,""PRICE"",""INTRA"")"))</f>
        <v>-1050.4748817651234</v>
      </c>
      <c r="O2144">
        <v>-1558</v>
      </c>
      <c r="P2144">
        <v>1.0299666558863541</v>
      </c>
      <c r="Q2144">
        <v>0.99301841153069348</v>
      </c>
      <c r="R2144">
        <v>8.4009859678034218</v>
      </c>
      <c r="S2144">
        <v>8.5377966810213657</v>
      </c>
      <c r="T2144">
        <v>16.373973809547611</v>
      </c>
      <c r="U2144">
        <v>15.829882178356611</v>
      </c>
      <c r="V2144">
        <v>4.1262416711847392</v>
      </c>
      <c r="W2144">
        <v>4.0881090623045804</v>
      </c>
      <c r="X2144">
        <v>1.5575406439810719</v>
      </c>
      <c r="Y2144">
        <v>42.704951794055837</v>
      </c>
      <c r="Z2144">
        <v>-1.145986857870374</v>
      </c>
      <c r="AA2144">
        <v>-1.225668129783448</v>
      </c>
      <c r="AB2144">
        <v>10.974791713076851</v>
      </c>
      <c r="AC2144">
        <v>10.460697990033941</v>
      </c>
      <c r="AD2144">
        <v>10.483664470157599</v>
      </c>
      <c r="AE2144">
        <v>69.102359815364935</v>
      </c>
    </row>
    <row r="2145" spans="1:31" x14ac:dyDescent="0.25">
      <c r="A2145" t="str">
        <v>5/19/16</v>
      </c>
      <c r="B2145">
        <v>19.88</v>
      </c>
      <c r="C2145">
        <v>20</v>
      </c>
      <c r="D2145" s="1">
        <v>19.84</v>
      </c>
      <c r="E2145">
        <v>19.88</v>
      </c>
      <c r="F2145">
        <v>19.88</v>
      </c>
      <c r="G2145">
        <v>1.0947845580381781</v>
      </c>
      <c r="H2145">
        <v>20.013999999999999</v>
      </c>
      <c r="I2145">
        <v>20.21</v>
      </c>
      <c r="J2145">
        <v>20.394666999999998</v>
      </c>
      <c r="K2145">
        <v>20.7285</v>
      </c>
      <c r="L2145">
        <v>20.92577</v>
      </c>
      <c r="M2145">
        <v>36.94397</v>
      </c>
      <c r="N2145" s="1">
        <f>-100*(_xll.FDS($A$1,"P_PRICE_HIGH("&amp;A2145&amp;","&amp;A2145&amp;"-14D,,,,""PRICE"",""INTRA"")") - B2145)/(_xll.FDS($A$1,"P_PRICE_HIGH("&amp;A2145&amp;","&amp;A2145&amp;"-14D,,,,""PRICE"",""INTRA"")") - _xll.FDS($A$1,"P_PRICE_LOW("&amp;A2145&amp;","&amp;A2145&amp;"-14D,,,,""PRICE"",""INTRA"")"))</f>
        <v>-1050.4787662785395</v>
      </c>
      <c r="O2145">
        <v>-1591</v>
      </c>
      <c r="P2145">
        <v>1.0284969574663649</v>
      </c>
      <c r="Q2145">
        <v>0.98925752435305936</v>
      </c>
      <c r="R2145">
        <v>8.3677446833319955</v>
      </c>
      <c r="S2145">
        <v>8.4497820844861646</v>
      </c>
      <c r="T2145">
        <v>16.315858106236849</v>
      </c>
      <c r="U2145">
        <v>15.699664662801739</v>
      </c>
      <c r="V2145">
        <v>4.1310993745121589</v>
      </c>
      <c r="W2145">
        <v>4.0990176983621627</v>
      </c>
      <c r="X2145">
        <v>6.8926797966682551</v>
      </c>
      <c r="Y2145">
        <v>42.628656264431228</v>
      </c>
      <c r="Z2145">
        <v>-1.144312469476402</v>
      </c>
      <c r="AA2145">
        <v>-1.4158556481759459</v>
      </c>
      <c r="AB2145">
        <v>10.559838187189509</v>
      </c>
      <c r="AC2145">
        <v>10.413102659091059</v>
      </c>
      <c r="AD2145">
        <v>10.46204893827854</v>
      </c>
      <c r="AE2145">
        <v>69.145386887851018</v>
      </c>
    </row>
    <row r="2146" spans="1:31" x14ac:dyDescent="0.25">
      <c r="A2146" t="str">
        <v>5/20/16</v>
      </c>
      <c r="B2146">
        <v>20.149999999999999</v>
      </c>
      <c r="C2146">
        <v>20.25</v>
      </c>
      <c r="D2146" s="1">
        <v>19.86</v>
      </c>
      <c r="E2146">
        <v>20.149999999999999</v>
      </c>
      <c r="F2146">
        <v>20.149999999999999</v>
      </c>
      <c r="G2146">
        <v>1.018499972995099</v>
      </c>
      <c r="H2146">
        <v>20.068000000000001</v>
      </c>
      <c r="I2146">
        <v>20.164166999999999</v>
      </c>
      <c r="J2146">
        <v>20.304666999999998</v>
      </c>
      <c r="K2146">
        <v>20.638500000000001</v>
      </c>
      <c r="L2146">
        <v>20.873846</v>
      </c>
      <c r="M2146">
        <v>42.80677</v>
      </c>
      <c r="N2146" s="1">
        <f>-100*(_xll.FDS($A$1,"P_PRICE_HIGH("&amp;A2146&amp;","&amp;A2146&amp;"-14D,,,,""PRICE"",""INTRA"")") - B2146)/(_xll.FDS($A$1,"P_PRICE_HIGH("&amp;A2146&amp;","&amp;A2146&amp;"-14D,,,,""PRICE"",""INTRA"")") - _xll.FDS($A$1,"P_PRICE_LOW("&amp;A2146&amp;","&amp;A2146&amp;"-14D,,,,""PRICE"",""INTRA"")"))</f>
        <v>-1292.997233023319</v>
      </c>
      <c r="O2146">
        <v>-1556</v>
      </c>
      <c r="P2146">
        <v>1.0309936528855359</v>
      </c>
      <c r="Q2146">
        <v>0.99578933956812798</v>
      </c>
      <c r="R2146">
        <v>8.3996764732913718</v>
      </c>
      <c r="S2146">
        <v>8.5242996317953121</v>
      </c>
      <c r="T2146">
        <v>16.35337264745089</v>
      </c>
      <c r="U2146">
        <v>15.79169133151774</v>
      </c>
      <c r="V2146">
        <v>4.1216081790097352</v>
      </c>
      <c r="W2146">
        <v>4.0749027076259097</v>
      </c>
      <c r="X2146">
        <v>93.051118302781632</v>
      </c>
      <c r="Y2146">
        <v>42.659844362599657</v>
      </c>
      <c r="Z2146">
        <v>-1.0826894826649991</v>
      </c>
      <c r="AA2146">
        <v>-1.4052969418189309</v>
      </c>
      <c r="AB2146">
        <v>10.403541699726279</v>
      </c>
      <c r="AC2146">
        <v>10.482096508920259</v>
      </c>
      <c r="AD2146">
        <v>10.4901566038347</v>
      </c>
      <c r="AE2146">
        <v>69.115131308835203</v>
      </c>
    </row>
    <row r="2147" spans="1:31" x14ac:dyDescent="0.25">
      <c r="A2147" t="str">
        <v>5/23/16</v>
      </c>
      <c r="B2147">
        <v>20</v>
      </c>
      <c r="C2147">
        <v>20.2</v>
      </c>
      <c r="D2147" s="1">
        <v>19.98</v>
      </c>
      <c r="E2147">
        <v>20.05</v>
      </c>
      <c r="F2147">
        <v>20.05</v>
      </c>
      <c r="G2147">
        <v>1.019411613725864</v>
      </c>
      <c r="H2147">
        <v>20.058</v>
      </c>
      <c r="I2147">
        <v>20.118334000000001</v>
      </c>
      <c r="J2147">
        <v>20.228000000000002</v>
      </c>
      <c r="K2147">
        <v>20.548500000000001</v>
      </c>
      <c r="L2147">
        <v>20.808461999999999</v>
      </c>
      <c r="M2147">
        <v>40.551014000000002</v>
      </c>
      <c r="N2147" s="1">
        <f>-100*(_xll.FDS($A$1,"P_PRICE_HIGH("&amp;A2147&amp;","&amp;A2147&amp;"-14D,,,,""PRICE"",""INTRA"")") - B2147)/(_xll.FDS($A$1,"P_PRICE_HIGH("&amp;A2147&amp;","&amp;A2147&amp;"-14D,,,,""PRICE"",""INTRA"")") - _xll.FDS($A$1,"P_PRICE_LOW("&amp;A2147&amp;","&amp;A2147&amp;"-14D,,,,""PRICE"",""INTRA"")"))</f>
        <v>-1434.1837291092997</v>
      </c>
      <c r="O2147">
        <v>-1578</v>
      </c>
      <c r="P2147">
        <v>1.030039139220595</v>
      </c>
      <c r="Q2147">
        <v>0.99335189102527266</v>
      </c>
      <c r="R2147">
        <v>8.3820212768571736</v>
      </c>
      <c r="S2147">
        <v>8.4659977815834324</v>
      </c>
      <c r="T2147">
        <v>16.349730568411658</v>
      </c>
      <c r="U2147">
        <v>15.7427465831997</v>
      </c>
      <c r="V2147">
        <v>4.1228775851948098</v>
      </c>
      <c r="W2147">
        <v>4.0836635505845358</v>
      </c>
      <c r="X2147">
        <v>62.162110360547388</v>
      </c>
      <c r="Y2147">
        <v>42.644012107880471</v>
      </c>
      <c r="Z2147">
        <v>-0.58755883296768441</v>
      </c>
      <c r="AA2147">
        <v>-1.4133492157516181</v>
      </c>
      <c r="AB2147">
        <v>10.392538870117971</v>
      </c>
      <c r="AC2147">
        <v>10.455683066220841</v>
      </c>
      <c r="AD2147">
        <v>10.48779675742716</v>
      </c>
      <c r="AE2147">
        <v>69.165006154148301</v>
      </c>
    </row>
    <row r="2148" spans="1:31" x14ac:dyDescent="0.25">
      <c r="A2148" t="str">
        <v>5/24/16</v>
      </c>
      <c r="B2148">
        <v>20.100000000000001</v>
      </c>
      <c r="C2148">
        <v>20.149999999999999</v>
      </c>
      <c r="D2148" s="1">
        <v>19.96</v>
      </c>
      <c r="E2148">
        <v>20.100000000000001</v>
      </c>
      <c r="F2148">
        <v>20.100000000000001</v>
      </c>
      <c r="G2148">
        <v>1.0247080668044131</v>
      </c>
      <c r="H2148">
        <v>20.018000000000001</v>
      </c>
      <c r="I2148">
        <v>20.11</v>
      </c>
      <c r="J2148">
        <v>20.184667999999999</v>
      </c>
      <c r="K2148">
        <v>20.475999999999999</v>
      </c>
      <c r="L2148">
        <v>20.750768999999998</v>
      </c>
      <c r="M2148">
        <v>42.718170000000001</v>
      </c>
      <c r="N2148" s="1">
        <f>-100*(_xll.FDS($A$1,"P_PRICE_HIGH("&amp;A2148&amp;","&amp;A2148&amp;"-14D,,,,""PRICE"",""INTRA"")") - B2148)/(_xll.FDS($A$1,"P_PRICE_HIGH("&amp;A2148&amp;","&amp;A2148&amp;"-14D,,,,""PRICE"",""INTRA"")") - _xll.FDS($A$1,"P_PRICE_LOW("&amp;A2148&amp;","&amp;A2148&amp;"-14D,,,,""PRICE"",""INTRA"")"))</f>
        <v>-2085.7076194244087</v>
      </c>
      <c r="O2148">
        <v>-1583</v>
      </c>
      <c r="P2148">
        <v>1.030371082326764</v>
      </c>
      <c r="Q2148">
        <v>0.99413252230885729</v>
      </c>
      <c r="R2148">
        <v>8.3774827053885268</v>
      </c>
      <c r="S2148">
        <v>8.452384221200882</v>
      </c>
      <c r="T2148">
        <v>16.350019761556371</v>
      </c>
      <c r="U2148">
        <v>15.73701314495213</v>
      </c>
      <c r="V2148">
        <v>4.1201911418944883</v>
      </c>
      <c r="W2148">
        <v>4.0784517935030671</v>
      </c>
      <c r="X2148">
        <v>46.421855217829652</v>
      </c>
      <c r="Y2148">
        <v>42.612276153598799</v>
      </c>
      <c r="Z2148">
        <v>-0.63819354937939443</v>
      </c>
      <c r="AA2148">
        <v>-1.1051286696572311</v>
      </c>
      <c r="AB2148">
        <v>10.30539758170551</v>
      </c>
      <c r="AC2148">
        <v>10.461132292289459</v>
      </c>
      <c r="AD2148">
        <v>10.49158802681829</v>
      </c>
      <c r="AE2148">
        <v>69.210238625631689</v>
      </c>
    </row>
    <row r="2149" spans="1:31" x14ac:dyDescent="0.25">
      <c r="A2149" t="str">
        <v>5/25/16</v>
      </c>
      <c r="B2149">
        <v>20.6</v>
      </c>
      <c r="C2149">
        <v>20.7</v>
      </c>
      <c r="D2149" s="1">
        <v>20.3</v>
      </c>
      <c r="E2149">
        <v>20.65</v>
      </c>
      <c r="F2149">
        <v>20.65</v>
      </c>
      <c r="G2149">
        <v>1.1827641311330279</v>
      </c>
      <c r="H2149">
        <v>20.146000000000001</v>
      </c>
      <c r="I2149">
        <v>20.135000000000002</v>
      </c>
      <c r="J2149">
        <v>20.178000000000001</v>
      </c>
      <c r="K2149">
        <v>20.420999999999999</v>
      </c>
      <c r="L2149">
        <v>20.718077000000001</v>
      </c>
      <c r="M2149">
        <v>52.117145999999998</v>
      </c>
      <c r="N2149" s="1">
        <f>-100*(_xll.FDS($A$1,"P_PRICE_HIGH("&amp;A2149&amp;","&amp;A2149&amp;"-14D,,,,""PRICE"",""INTRA"")") - B2149)/(_xll.FDS($A$1,"P_PRICE_HIGH("&amp;A2149&amp;","&amp;A2149&amp;"-14D,,,,""PRICE"",""INTRA"")") - _xll.FDS($A$1,"P_PRICE_LOW("&amp;A2149&amp;","&amp;A2149&amp;"-14D,,,,""PRICE"",""INTRA"")"))</f>
        <v>-2182.0092538424769</v>
      </c>
      <c r="O2149">
        <v>-1537</v>
      </c>
      <c r="P2149">
        <v>1.041539291527704</v>
      </c>
      <c r="Q2149">
        <v>1.021456463629052</v>
      </c>
      <c r="R2149">
        <v>8.4817904606618129</v>
      </c>
      <c r="S2149">
        <v>8.7054348026488775</v>
      </c>
      <c r="T2149">
        <v>16.491707178780761</v>
      </c>
      <c r="U2149">
        <v>16.060855416624921</v>
      </c>
      <c r="V2149">
        <v>4.0770018354608171</v>
      </c>
      <c r="W2149">
        <v>3.9705432870743289</v>
      </c>
      <c r="X2149">
        <v>97.386986966064626</v>
      </c>
      <c r="Y2149">
        <v>42.621169979544177</v>
      </c>
      <c r="Z2149">
        <v>-0.55068052969415504</v>
      </c>
      <c r="AA2149">
        <v>-1.8893788347472931</v>
      </c>
      <c r="AB2149">
        <v>10.332210082362151</v>
      </c>
      <c r="AC2149">
        <v>10.747844735849879</v>
      </c>
      <c r="AD2149">
        <v>10.61362420445167</v>
      </c>
      <c r="AE2149">
        <v>68.984965562108997</v>
      </c>
    </row>
    <row r="2150" spans="1:31" x14ac:dyDescent="0.25">
      <c r="A2150" t="str">
        <v>5/26/16</v>
      </c>
      <c r="B2150">
        <v>20.65</v>
      </c>
      <c r="C2150">
        <v>20.7</v>
      </c>
      <c r="D2150" s="1">
        <v>20.5</v>
      </c>
      <c r="E2150">
        <v>20.65</v>
      </c>
      <c r="F2150">
        <v>20.65</v>
      </c>
      <c r="G2150">
        <v>1.1881024310984329</v>
      </c>
      <c r="H2150">
        <v>20.3</v>
      </c>
      <c r="I2150">
        <v>20.151667</v>
      </c>
      <c r="J2150">
        <v>20.184667999999999</v>
      </c>
      <c r="K2150">
        <v>20.370999999999999</v>
      </c>
      <c r="L2150">
        <v>20.67577</v>
      </c>
      <c r="M2150">
        <v>52.948566</v>
      </c>
      <c r="N2150" s="1">
        <f>-100*(_xll.FDS($A$1,"P_PRICE_HIGH("&amp;A2150&amp;","&amp;A2150&amp;"-14D,,,,""PRICE"",""INTRA"")") - B2150)/(_xll.FDS($A$1,"P_PRICE_HIGH("&amp;A2150&amp;","&amp;A2150&amp;"-14D,,,,""PRICE"",""INTRA"")") - _xll.FDS($A$1,"P_PRICE_LOW("&amp;A2150&amp;","&amp;A2150&amp;"-14D,,,,""PRICE"",""INTRA"")"))</f>
        <v>-2516.1803189650946</v>
      </c>
      <c r="O2150">
        <v>-1532</v>
      </c>
      <c r="P2150">
        <v>1.0423888401151939</v>
      </c>
      <c r="Q2150">
        <v>1.023314955786206</v>
      </c>
      <c r="R2150">
        <v>8.4842049381283644</v>
      </c>
      <c r="S2150">
        <v>8.7180357335352863</v>
      </c>
      <c r="T2150">
        <v>16.530988062764219</v>
      </c>
      <c r="U2150">
        <v>16.12493024114006</v>
      </c>
      <c r="V2150">
        <v>4.0733911773956173</v>
      </c>
      <c r="W2150">
        <v>3.9623499529798831</v>
      </c>
      <c r="X2150">
        <v>29.134858214820301</v>
      </c>
      <c r="Y2150">
        <v>42.624231100177298</v>
      </c>
      <c r="Z2150">
        <v>-0.774484825484694</v>
      </c>
      <c r="AA2150">
        <v>-1.993644850758562</v>
      </c>
      <c r="AB2150">
        <v>10.280988157712381</v>
      </c>
      <c r="AC2150">
        <v>10.770532703108501</v>
      </c>
      <c r="AD2150">
        <v>10.6260012679422</v>
      </c>
      <c r="AE2150">
        <v>68.985169752019544</v>
      </c>
    </row>
    <row r="2151" spans="1:31" x14ac:dyDescent="0.25">
      <c r="A2151" t="str">
        <v>5/27/16</v>
      </c>
      <c r="B2151">
        <v>20.8</v>
      </c>
      <c r="C2151">
        <v>20.9</v>
      </c>
      <c r="D2151" s="1">
        <v>20.55</v>
      </c>
      <c r="E2151">
        <v>20.85</v>
      </c>
      <c r="F2151">
        <v>20.85</v>
      </c>
      <c r="G2151">
        <v>1.201555922626274</v>
      </c>
      <c r="H2151">
        <v>20.43</v>
      </c>
      <c r="I2151">
        <v>20.201665999999999</v>
      </c>
      <c r="J2151">
        <v>20.224667</v>
      </c>
      <c r="K2151">
        <v>20.335999999999999</v>
      </c>
      <c r="L2151">
        <v>20.648845999999999</v>
      </c>
      <c r="M2151">
        <v>55.447853000000002</v>
      </c>
      <c r="N2151" s="1">
        <f>-100*(_xll.FDS($A$1,"P_PRICE_HIGH("&amp;A2151&amp;","&amp;A2151&amp;"-14D,,,,""PRICE"",""INTRA"")") - B2151)/(_xll.FDS($A$1,"P_PRICE_HIGH("&amp;A2151&amp;","&amp;A2151&amp;"-14D,,,,""PRICE"",""INTRA"")") - _xll.FDS($A$1,"P_PRICE_LOW("&amp;A2151&amp;","&amp;A2151&amp;"-14D,,,,""PRICE"",""INTRA"")"))</f>
        <v>-2008.6344754958347</v>
      </c>
      <c r="O2151">
        <v>-1522</v>
      </c>
      <c r="P2151">
        <v>1.0461946450760831</v>
      </c>
      <c r="Q2151">
        <v>1.032308334075885</v>
      </c>
      <c r="R2151">
        <v>8.5232241044733961</v>
      </c>
      <c r="S2151">
        <v>8.8023667791256521</v>
      </c>
      <c r="T2151">
        <v>16.60823187944068</v>
      </c>
      <c r="U2151">
        <v>16.295563714250221</v>
      </c>
      <c r="V2151">
        <v>4.0578749850404687</v>
      </c>
      <c r="W2151">
        <v>3.9261072885142929</v>
      </c>
      <c r="X2151">
        <v>66.433362953620119</v>
      </c>
      <c r="Y2151">
        <v>42.607708757190537</v>
      </c>
      <c r="Z2151">
        <v>-0.74774225383611426</v>
      </c>
      <c r="AA2151">
        <v>-2.1691409070236869</v>
      </c>
      <c r="AB2151">
        <v>10.21918415406447</v>
      </c>
      <c r="AC2151">
        <v>10.86572170227188</v>
      </c>
      <c r="AD2151">
        <v>10.668796249450541</v>
      </c>
      <c r="AE2151">
        <v>68.993381104971377</v>
      </c>
    </row>
    <row r="2152" spans="1:31" x14ac:dyDescent="0.25">
      <c r="A2152" t="str">
        <v>5/30/16</v>
      </c>
      <c r="B2152">
        <v>20.85</v>
      </c>
      <c r="C2152">
        <v>21.05</v>
      </c>
      <c r="D2152" s="1">
        <v>20.75</v>
      </c>
      <c r="E2152">
        <v>20.9</v>
      </c>
      <c r="F2152">
        <v>20.9</v>
      </c>
      <c r="G2152">
        <v>1.152583394873375</v>
      </c>
      <c r="H2152">
        <v>20.6</v>
      </c>
      <c r="I2152">
        <v>20.268332999999998</v>
      </c>
      <c r="J2152">
        <v>20.261333</v>
      </c>
      <c r="K2152">
        <v>20.321000000000002</v>
      </c>
      <c r="L2152">
        <v>20.606539000000001</v>
      </c>
      <c r="M2152">
        <v>56.281480000000002</v>
      </c>
      <c r="N2152" s="1">
        <f>-100*(_xll.FDS($A$1,"P_PRICE_HIGH("&amp;A2152&amp;","&amp;A2152&amp;"-14D,,,,""PRICE"",""INTRA"")") - B2152)/(_xll.FDS($A$1,"P_PRICE_HIGH("&amp;A2152&amp;","&amp;A2152&amp;"-14D,,,,""PRICE"",""INTRA"")") - _xll.FDS($A$1,"P_PRICE_LOW("&amp;A2152&amp;","&amp;A2152&amp;"-14D,,,,""PRICE"",""INTRA"")"))</f>
        <v>-1771.5422715627672</v>
      </c>
      <c r="O2152">
        <v>-1502</v>
      </c>
      <c r="P2152">
        <v>1.048371854413789</v>
      </c>
      <c r="Q2152">
        <v>1.0364455482824819</v>
      </c>
      <c r="R2152">
        <v>8.5544404915201895</v>
      </c>
      <c r="S2152">
        <v>8.8496273343160432</v>
      </c>
      <c r="T2152">
        <v>16.636622002234471</v>
      </c>
      <c r="U2152">
        <v>16.30092350056718</v>
      </c>
      <c r="V2152">
        <v>4.0486128563649322</v>
      </c>
      <c r="W2152">
        <v>3.9110408853658511</v>
      </c>
      <c r="X2152">
        <v>80.623344701068419</v>
      </c>
      <c r="Y2152">
        <v>42.588728931791273</v>
      </c>
      <c r="Z2152">
        <v>-1.075839070159381</v>
      </c>
      <c r="AA2152">
        <v>-2.229623052902975</v>
      </c>
      <c r="AB2152">
        <v>10.22145136975292</v>
      </c>
      <c r="AC2152">
        <v>10.90263079693629</v>
      </c>
      <c r="AD2152">
        <v>10.69688169200578</v>
      </c>
      <c r="AE2152">
        <v>68.98285521255869</v>
      </c>
    </row>
    <row r="2153" spans="1:31" x14ac:dyDescent="0.25">
      <c r="A2153" t="str">
        <v>5/31/16</v>
      </c>
      <c r="B2153">
        <v>21.1</v>
      </c>
      <c r="C2153">
        <v>21.25</v>
      </c>
      <c r="D2153" s="1">
        <v>20.85</v>
      </c>
      <c r="E2153">
        <v>21.15</v>
      </c>
      <c r="F2153">
        <v>21.15</v>
      </c>
      <c r="G2153">
        <v>1.099704567484511</v>
      </c>
      <c r="H2153">
        <v>20.8</v>
      </c>
      <c r="I2153">
        <v>20.37</v>
      </c>
      <c r="J2153">
        <v>20.304666999999998</v>
      </c>
      <c r="K2153">
        <v>20.3385</v>
      </c>
      <c r="L2153">
        <v>20.579615</v>
      </c>
      <c r="M2153">
        <v>60.283076999999999</v>
      </c>
      <c r="N2153" s="1">
        <f>-100*(_xll.FDS($A$1,"P_PRICE_HIGH("&amp;A2153&amp;","&amp;A2153&amp;"-14D,,,,""PRICE"",""INTRA"")") - B2153)/(_xll.FDS($A$1,"P_PRICE_HIGH("&amp;A2153&amp;","&amp;A2153&amp;"-14D,,,,""PRICE"",""INTRA"")") - _xll.FDS($A$1,"P_PRICE_LOW("&amp;A2153&amp;","&amp;A2153&amp;"-14D,,,,""PRICE"",""INTRA"")"))</f>
        <v>-1518.2675168466069</v>
      </c>
      <c r="O2153">
        <v>-1468</v>
      </c>
      <c r="P2153">
        <v>1.053535599333183</v>
      </c>
      <c r="Q2153">
        <v>1.0482351968107859</v>
      </c>
      <c r="R2153">
        <v>8.5833203338644957</v>
      </c>
      <c r="S2153">
        <v>8.9156620417508314</v>
      </c>
      <c r="T2153">
        <v>16.716740667196628</v>
      </c>
      <c r="U2153">
        <v>16.46069790294457</v>
      </c>
      <c r="V2153">
        <v>4.0280558272550726</v>
      </c>
      <c r="W2153">
        <v>3.8634367055709751</v>
      </c>
      <c r="X2153">
        <v>73.114028742992545</v>
      </c>
      <c r="Y2153">
        <v>42.513791326005112</v>
      </c>
      <c r="Z2153">
        <v>-1.101235264338555</v>
      </c>
      <c r="AA2153">
        <v>-2.046000443325263</v>
      </c>
      <c r="AB2153">
        <v>10.19333307340967</v>
      </c>
      <c r="AC2153">
        <v>11.017526061607089</v>
      </c>
      <c r="AD2153">
        <v>10.750248219519429</v>
      </c>
      <c r="AE2153">
        <v>69.09668965974906</v>
      </c>
    </row>
    <row r="2154" spans="1:31" x14ac:dyDescent="0.25">
      <c r="A2154" t="str">
        <v>6/01/16</v>
      </c>
      <c r="B2154">
        <v>21</v>
      </c>
      <c r="C2154">
        <v>21.2</v>
      </c>
      <c r="D2154" s="1">
        <v>20.95</v>
      </c>
      <c r="E2154">
        <v>21.05</v>
      </c>
      <c r="F2154">
        <v>21.05</v>
      </c>
      <c r="G2154">
        <v>1.104572045902612</v>
      </c>
      <c r="H2154">
        <v>20.88</v>
      </c>
      <c r="I2154">
        <v>20.449166999999999</v>
      </c>
      <c r="J2154">
        <v>20.358000000000001</v>
      </c>
      <c r="K2154">
        <v>20.3535</v>
      </c>
      <c r="L2154">
        <v>20.558461999999999</v>
      </c>
      <c r="M2154">
        <v>57.996352999999999</v>
      </c>
      <c r="N2154" s="1">
        <f>-100*(_xll.FDS($A$1,"P_PRICE_HIGH("&amp;A2154&amp;","&amp;A2154&amp;"-14D,,,,""PRICE"",""INTRA"")") - B2154)/(_xll.FDS($A$1,"P_PRICE_HIGH("&amp;A2154&amp;","&amp;A2154&amp;"-14D,,,,""PRICE"",""INTRA"")") - _xll.FDS($A$1,"P_PRICE_LOW("&amp;A2154&amp;","&amp;A2154&amp;"-14D,,,,""PRICE"",""INTRA"")"))</f>
        <v>-1518.2747626983569</v>
      </c>
      <c r="O2154">
        <v>-1464</v>
      </c>
      <c r="P2154">
        <v>1.051979220926635</v>
      </c>
      <c r="Q2154">
        <v>1.04431319962849</v>
      </c>
      <c r="R2154">
        <v>8.5794430765761067</v>
      </c>
      <c r="S2154">
        <v>8.8976164971829146</v>
      </c>
      <c r="T2154">
        <v>16.689518803350509</v>
      </c>
      <c r="U2154">
        <v>16.377646753049198</v>
      </c>
      <c r="V2154">
        <v>4.0344845776682803</v>
      </c>
      <c r="W2154">
        <v>3.8815233191452432</v>
      </c>
      <c r="X2154">
        <v>45.167236921677343</v>
      </c>
      <c r="Y2154">
        <v>42.603068308119809</v>
      </c>
      <c r="Z2154">
        <v>-1.1224867773152609</v>
      </c>
      <c r="AA2154">
        <v>-2.29710730336507</v>
      </c>
      <c r="AB2154">
        <v>10.343649322538189</v>
      </c>
      <c r="AC2154">
        <v>10.98926932321098</v>
      </c>
      <c r="AD2154">
        <v>10.745096200601759</v>
      </c>
      <c r="AE2154">
        <v>69.012159588733297</v>
      </c>
    </row>
    <row r="2155" spans="1:31" x14ac:dyDescent="0.25">
      <c r="A2155" t="str">
        <v>6/02/16</v>
      </c>
      <c r="B2155">
        <v>21.15</v>
      </c>
      <c r="C2155">
        <v>21.2</v>
      </c>
      <c r="D2155" s="1">
        <v>21</v>
      </c>
      <c r="E2155">
        <v>21.2</v>
      </c>
      <c r="F2155">
        <v>21.2</v>
      </c>
      <c r="G2155">
        <v>1.096610826130807</v>
      </c>
      <c r="H2155">
        <v>20.98</v>
      </c>
      <c r="I2155">
        <v>20.52</v>
      </c>
      <c r="J2155">
        <v>20.431334</v>
      </c>
      <c r="K2155">
        <v>20.383500000000002</v>
      </c>
      <c r="L2155">
        <v>20.537307999999999</v>
      </c>
      <c r="M2155">
        <v>60.421579999999999</v>
      </c>
      <c r="N2155" s="1">
        <f>-100*(_xll.FDS($A$1,"P_PRICE_HIGH("&amp;A2155&amp;","&amp;A2155&amp;"-14D,,,,""PRICE"",""INTRA"")") - B2155)/(_xll.FDS($A$1,"P_PRICE_HIGH("&amp;A2155&amp;","&amp;A2155&amp;"-14D,,,,""PRICE"",""INTRA"")") - _xll.FDS($A$1,"P_PRICE_LOW("&amp;A2155&amp;","&amp;A2155&amp;"-14D,,,,""PRICE"",""INTRA"")"))</f>
        <v>-1518.2638939207318</v>
      </c>
      <c r="O2155">
        <v>-1441</v>
      </c>
      <c r="P2155">
        <v>1.054180999383598</v>
      </c>
      <c r="Q2155">
        <v>1.0487548890815139</v>
      </c>
      <c r="R2155">
        <v>8.5858653359351464</v>
      </c>
      <c r="S2155">
        <v>8.9116163933576455</v>
      </c>
      <c r="T2155">
        <v>16.707222785248049</v>
      </c>
      <c r="U2155">
        <v>16.3971257342846</v>
      </c>
      <c r="V2155">
        <v>4.0261844900559307</v>
      </c>
      <c r="W2155">
        <v>3.8649306682807989</v>
      </c>
      <c r="X2155">
        <v>56.560353426691343</v>
      </c>
      <c r="Y2155">
        <v>42.613022676618399</v>
      </c>
      <c r="Z2155">
        <v>-1.1644787322854659</v>
      </c>
      <c r="AA2155">
        <v>-2.517290985879415</v>
      </c>
      <c r="AB2155">
        <v>10.366480700544351</v>
      </c>
      <c r="AC2155">
        <v>11.039132763027551</v>
      </c>
      <c r="AD2155">
        <v>10.77186940102867</v>
      </c>
      <c r="AE2155">
        <v>68.980452420015638</v>
      </c>
    </row>
    <row r="2156" spans="1:31" x14ac:dyDescent="0.25">
      <c r="A2156" t="str">
        <v>6/03/16</v>
      </c>
      <c r="B2156">
        <v>21.25</v>
      </c>
      <c r="C2156">
        <v>21.4</v>
      </c>
      <c r="D2156" s="1">
        <v>21.2</v>
      </c>
      <c r="E2156">
        <v>21.3</v>
      </c>
      <c r="F2156">
        <v>21.3</v>
      </c>
      <c r="G2156">
        <v>1.0065654930558501</v>
      </c>
      <c r="H2156">
        <v>21.07</v>
      </c>
      <c r="I2156">
        <v>20.627500000000001</v>
      </c>
      <c r="J2156">
        <v>20.522666999999998</v>
      </c>
      <c r="K2156">
        <v>20.436</v>
      </c>
      <c r="L2156">
        <v>20.521923000000001</v>
      </c>
      <c r="M2156">
        <v>61.996932999999999</v>
      </c>
      <c r="N2156" s="1">
        <f>-100*(_xll.FDS($A$1,"P_PRICE_HIGH("&amp;A2156&amp;","&amp;A2156&amp;"-14D,,,,""PRICE"",""INTRA"")") - B2156)/(_xll.FDS($A$1,"P_PRICE_HIGH("&amp;A2156&amp;","&amp;A2156&amp;"-14D,,,,""PRICE"",""INTRA"")") - _xll.FDS($A$1,"P_PRICE_LOW("&amp;A2156&amp;","&amp;A2156&amp;"-14D,,,,""PRICE"",""INTRA"")"))</f>
        <v>-1483.463728139174</v>
      </c>
      <c r="O2156">
        <v>-1407</v>
      </c>
      <c r="P2156">
        <v>1.056226152032536</v>
      </c>
      <c r="Q2156">
        <v>1.052905728020388</v>
      </c>
      <c r="R2156">
        <v>8.5913392746912756</v>
      </c>
      <c r="S2156">
        <v>8.9271775469443604</v>
      </c>
      <c r="T2156">
        <v>16.736124519493991</v>
      </c>
      <c r="U2156">
        <v>16.45126285684718</v>
      </c>
      <c r="V2156">
        <v>4.0161806683137851</v>
      </c>
      <c r="W2156">
        <v>3.8444405307984439</v>
      </c>
      <c r="X2156">
        <v>70.450885195080531</v>
      </c>
      <c r="Y2156">
        <v>42.55272772671735</v>
      </c>
      <c r="Z2156">
        <v>-1.128274878785146</v>
      </c>
      <c r="AA2156">
        <v>-2.5177950021548239</v>
      </c>
      <c r="AB2156">
        <v>10.313704503139499</v>
      </c>
      <c r="AC2156">
        <v>11.08227731307629</v>
      </c>
      <c r="AD2156">
        <v>10.79466782627077</v>
      </c>
      <c r="AE2156">
        <v>68.991329764307324</v>
      </c>
    </row>
    <row r="2157" spans="1:31" x14ac:dyDescent="0.25">
      <c r="A2157" t="str">
        <v>6/06/16</v>
      </c>
      <c r="B2157">
        <v>21.35</v>
      </c>
      <c r="C2157">
        <v>21.35</v>
      </c>
      <c r="D2157" s="1">
        <v>21.15</v>
      </c>
      <c r="E2157">
        <v>21.35</v>
      </c>
      <c r="F2157">
        <v>21.35</v>
      </c>
      <c r="G2157">
        <v>1.006274233137646</v>
      </c>
      <c r="H2157">
        <v>21.17</v>
      </c>
      <c r="I2157">
        <v>20.75</v>
      </c>
      <c r="J2157">
        <v>20.609332999999999</v>
      </c>
      <c r="K2157">
        <v>20.488499999999998</v>
      </c>
      <c r="L2157">
        <v>20.516152999999999</v>
      </c>
      <c r="M2157">
        <v>63.558979999999998</v>
      </c>
      <c r="N2157" s="1">
        <f>-100*(_xll.FDS($A$1,"P_PRICE_HIGH("&amp;A2157&amp;","&amp;A2157&amp;"-14D,,,,""PRICE"",""INTRA"")") - B2157)/(_xll.FDS($A$1,"P_PRICE_HIGH("&amp;A2157&amp;","&amp;A2157&amp;"-14D,,,,""PRICE"",""INTRA"")") - _xll.FDS($A$1,"P_PRICE_LOW("&amp;A2157&amp;","&amp;A2157&amp;"-14D,,,,""PRICE"",""INTRA"")"))</f>
        <v>-1483.4566734156838</v>
      </c>
      <c r="O2157">
        <v>-1392</v>
      </c>
      <c r="P2157">
        <v>1.0512232754935029</v>
      </c>
      <c r="Q2157">
        <v>1.0406802323551201</v>
      </c>
      <c r="R2157">
        <v>8.5224403196035627</v>
      </c>
      <c r="S2157">
        <v>8.7672926300018457</v>
      </c>
      <c r="T2157">
        <v>16.719205637024771</v>
      </c>
      <c r="U2157">
        <v>16.341849963385521</v>
      </c>
      <c r="V2157">
        <v>4.0318289552513722</v>
      </c>
      <c r="W2157">
        <v>3.893680874018687</v>
      </c>
      <c r="X2157">
        <v>61.083646185296303</v>
      </c>
      <c r="Y2157">
        <v>42.666552722798812</v>
      </c>
      <c r="Z2157">
        <v>-1.3435492688923369</v>
      </c>
      <c r="AA2157">
        <v>-2.523511933510135</v>
      </c>
      <c r="AB2157">
        <v>10.38849319625532</v>
      </c>
      <c r="AC2157">
        <v>10.971854694856789</v>
      </c>
      <c r="AD2157">
        <v>10.76092149282081</v>
      </c>
      <c r="AE2157">
        <v>67.688862011592676</v>
      </c>
    </row>
    <row r="2158" spans="1:31" x14ac:dyDescent="0.25">
      <c r="A2158" t="str">
        <v>6/07/16</v>
      </c>
      <c r="B2158">
        <v>21.6</v>
      </c>
      <c r="C2158">
        <v>21.7</v>
      </c>
      <c r="D2158" s="1">
        <v>21.45</v>
      </c>
      <c r="E2158">
        <v>21.65</v>
      </c>
      <c r="F2158">
        <v>21.65</v>
      </c>
      <c r="G2158">
        <v>1.021543145633075</v>
      </c>
      <c r="H2158">
        <v>21.27</v>
      </c>
      <c r="I2158">
        <v>20.870832</v>
      </c>
      <c r="J2158">
        <v>20.696000000000002</v>
      </c>
      <c r="K2158">
        <v>20.545999999999999</v>
      </c>
      <c r="L2158">
        <v>20.533460000000002</v>
      </c>
      <c r="M2158">
        <v>67.189835000000002</v>
      </c>
      <c r="N2158" s="1">
        <f>-100*(_xll.FDS($A$1,"P_PRICE_HIGH("&amp;A2158&amp;","&amp;A2158&amp;"-14D,,,,""PRICE"",""INTRA"")") - B2158)/(_xll.FDS($A$1,"P_PRICE_HIGH("&amp;A2158&amp;","&amp;A2158&amp;"-14D,,,,""PRICE"",""INTRA"")") - _xll.FDS($A$1,"P_PRICE_LOW("&amp;A2158&amp;","&amp;A2158&amp;"-14D,,,,""PRICE"",""INTRA"")"))</f>
        <v>-1240.3746176480834</v>
      </c>
      <c r="O2158">
        <v>-1358</v>
      </c>
      <c r="P2158">
        <v>1.058528728056531</v>
      </c>
      <c r="Q2158">
        <v>1.0567319947177991</v>
      </c>
      <c r="R2158">
        <v>8.5905329495554597</v>
      </c>
      <c r="S2158">
        <v>8.9107714754957001</v>
      </c>
      <c r="T2158">
        <v>16.829828867161691</v>
      </c>
      <c r="U2158">
        <v>16.558376982634019</v>
      </c>
      <c r="V2158">
        <v>4.0047703599810136</v>
      </c>
      <c r="W2158">
        <v>3.833166720156405</v>
      </c>
      <c r="X2158">
        <v>94.295597068259482</v>
      </c>
      <c r="Y2158">
        <v>42.63608772532433</v>
      </c>
      <c r="Z2158">
        <v>-1.3917499843655701</v>
      </c>
      <c r="AA2158">
        <v>-2.9360587686880582</v>
      </c>
      <c r="AB2158">
        <v>10.394449728297131</v>
      </c>
      <c r="AC2158">
        <v>11.13715604157945</v>
      </c>
      <c r="AD2158">
        <v>10.840485221357961</v>
      </c>
      <c r="AE2158">
        <v>67.580044822714697</v>
      </c>
    </row>
    <row r="2159" spans="1:31" x14ac:dyDescent="0.25">
      <c r="A2159" t="str">
        <v>6/08/16</v>
      </c>
      <c r="B2159">
        <v>21.65</v>
      </c>
      <c r="C2159">
        <v>21.7</v>
      </c>
      <c r="D2159" s="1">
        <v>21.5</v>
      </c>
      <c r="E2159">
        <v>21.7</v>
      </c>
      <c r="F2159">
        <v>21.7</v>
      </c>
      <c r="G2159">
        <v>0.95866544130575149</v>
      </c>
      <c r="H2159">
        <v>21.4</v>
      </c>
      <c r="I2159">
        <v>21.008333</v>
      </c>
      <c r="J2159">
        <v>20.808665999999999</v>
      </c>
      <c r="K2159">
        <v>20.618500000000001</v>
      </c>
      <c r="L2159">
        <v>20.568076999999999</v>
      </c>
      <c r="M2159">
        <v>67.879149999999996</v>
      </c>
      <c r="N2159" s="1">
        <f>-100*(_xll.FDS($A$1,"P_PRICE_HIGH("&amp;A2159&amp;","&amp;A2159&amp;"-14D,,,,""PRICE"",""INTRA"")") - B2159)/(_xll.FDS($A$1,"P_PRICE_HIGH("&amp;A2159&amp;","&amp;A2159&amp;"-14D,,,,""PRICE"",""INTRA"")") - _xll.FDS($A$1,"P_PRICE_LOW("&amp;A2159&amp;","&amp;A2159&amp;"-14D,,,,""PRICE"",""INTRA"")"))</f>
        <v>-1239.6824474329617</v>
      </c>
      <c r="O2159">
        <v>-1355</v>
      </c>
      <c r="P2159">
        <v>1.0568666222987859</v>
      </c>
      <c r="Q2159">
        <v>1.0528263300537299</v>
      </c>
      <c r="R2159">
        <v>8.5906885357655867</v>
      </c>
      <c r="S2159">
        <v>8.9025264458286166</v>
      </c>
      <c r="T2159">
        <v>16.829830376134179</v>
      </c>
      <c r="U2159">
        <v>16.5472945705806</v>
      </c>
      <c r="V2159">
        <v>4.0068459857600178</v>
      </c>
      <c r="W2159">
        <v>3.842120717953422</v>
      </c>
      <c r="X2159">
        <v>64.700351180999817</v>
      </c>
      <c r="Y2159">
        <v>42.696812006863382</v>
      </c>
      <c r="Z2159">
        <v>-1.4233019025903351</v>
      </c>
      <c r="AA2159">
        <v>-3.2581190925775529</v>
      </c>
      <c r="AB2159">
        <v>10.581474181304889</v>
      </c>
      <c r="AC2159">
        <v>11.12738585865895</v>
      </c>
      <c r="AD2159">
        <v>10.84466668846496</v>
      </c>
      <c r="AE2159">
        <v>67.453295310380469</v>
      </c>
    </row>
    <row r="2160" spans="1:31" x14ac:dyDescent="0.25">
      <c r="A2160" t="str">
        <v>6/10/16</v>
      </c>
      <c r="B2160">
        <v>21.4</v>
      </c>
      <c r="C2160">
        <v>21.7</v>
      </c>
      <c r="D2160" s="1">
        <v>21.35</v>
      </c>
      <c r="E2160">
        <v>21.4</v>
      </c>
      <c r="F2160">
        <v>21.4</v>
      </c>
      <c r="G2160">
        <v>0.9876860147732538</v>
      </c>
      <c r="H2160">
        <v>21.45</v>
      </c>
      <c r="I2160">
        <v>21.116667</v>
      </c>
      <c r="J2160">
        <v>20.91</v>
      </c>
      <c r="K2160">
        <v>20.686</v>
      </c>
      <c r="L2160">
        <v>20.594999999999999</v>
      </c>
      <c r="M2160">
        <v>60.980601999999998</v>
      </c>
      <c r="N2160" s="1">
        <f>-100*(_xll.FDS($A$1,"P_PRICE_HIGH("&amp;A2160&amp;","&amp;A2160&amp;"-14D,,,,""PRICE"",""INTRA"")") - B2160)/(_xll.FDS($A$1,"P_PRICE_HIGH("&amp;A2160&amp;","&amp;A2160&amp;"-14D,,,,""PRICE"",""INTRA"")") - _xll.FDS($A$1,"P_PRICE_LOW("&amp;A2160&amp;","&amp;A2160&amp;"-14D,,,,""PRICE"",""INTRA"")"))</f>
        <v>-1239.6969767414828</v>
      </c>
      <c r="O2160">
        <v>-1381</v>
      </c>
      <c r="P2160">
        <v>1.0525248890741881</v>
      </c>
      <c r="Q2160">
        <v>1.042338301373567</v>
      </c>
      <c r="R2160">
        <v>8.5576944178996808</v>
      </c>
      <c r="S2160">
        <v>8.809576389542066</v>
      </c>
      <c r="T2160">
        <v>16.78266787588624</v>
      </c>
      <c r="U2160">
        <v>16.404256506925861</v>
      </c>
      <c r="V2160">
        <v>4.0152889919573482</v>
      </c>
      <c r="W2160">
        <v>3.8711419363784141</v>
      </c>
      <c r="X2160">
        <v>14.230237131263751</v>
      </c>
      <c r="Y2160">
        <v>42.493925426321468</v>
      </c>
      <c r="Z2160">
        <v>-1.304725303492827</v>
      </c>
      <c r="AA2160">
        <v>-2.6085279277904849</v>
      </c>
      <c r="AB2160">
        <v>9.8750798818498016</v>
      </c>
      <c r="AC2160">
        <v>10.99100038250053</v>
      </c>
      <c r="AD2160">
        <v>10.778283133380871</v>
      </c>
      <c r="AE2160">
        <v>67.538150179513963</v>
      </c>
    </row>
    <row r="2161" spans="1:31" x14ac:dyDescent="0.25">
      <c r="A2161" t="str">
        <v>6/13/16</v>
      </c>
      <c r="B2161">
        <v>20.9</v>
      </c>
      <c r="C2161">
        <v>21.1</v>
      </c>
      <c r="D2161" s="1">
        <v>20.75</v>
      </c>
      <c r="E2161">
        <v>20.9</v>
      </c>
      <c r="F2161">
        <v>20.9</v>
      </c>
      <c r="G2161">
        <v>1.130219440162165</v>
      </c>
      <c r="H2161">
        <v>21.38</v>
      </c>
      <c r="I2161">
        <v>21.141666000000001</v>
      </c>
      <c r="J2161">
        <v>20.96</v>
      </c>
      <c r="K2161">
        <v>20.736999999999998</v>
      </c>
      <c r="L2161">
        <v>20.608460999999998</v>
      </c>
      <c r="M2161">
        <v>50.029407999999997</v>
      </c>
      <c r="N2161" s="1">
        <f>-100*(_xll.FDS($A$1,"P_PRICE_HIGH("&amp;A2161&amp;","&amp;A2161&amp;"-14D,,,,""PRICE"",""INTRA"")") - B2161)/(_xll.FDS($A$1,"P_PRICE_HIGH("&amp;A2161&amp;","&amp;A2161&amp;"-14D,,,,""PRICE"",""INTRA"")") - _xll.FDS($A$1,"P_PRICE_LOW("&amp;A2161&amp;","&amp;A2161&amp;"-14D,,,,""PRICE"",""INTRA"")"))</f>
        <v>-1300.9373665914488</v>
      </c>
      <c r="O2161">
        <v>-1427</v>
      </c>
      <c r="P2161">
        <v>1.0396372734767001</v>
      </c>
      <c r="Q2161">
        <v>1.0136710964333211</v>
      </c>
      <c r="R2161">
        <v>8.4465217495821019</v>
      </c>
      <c r="S2161">
        <v>8.5562445051855569</v>
      </c>
      <c r="T2161">
        <v>16.605764170846179</v>
      </c>
      <c r="U2161">
        <v>16.012281073152771</v>
      </c>
      <c r="V2161">
        <v>4.0615862780342207</v>
      </c>
      <c r="W2161">
        <v>3.9856880166913542</v>
      </c>
      <c r="X2161">
        <v>5.583873631685524</v>
      </c>
      <c r="Y2161">
        <v>42.544680236496568</v>
      </c>
      <c r="Z2161">
        <v>-1.1855406345893551</v>
      </c>
      <c r="AA2161">
        <v>-2.1937222073804552</v>
      </c>
      <c r="AB2161">
        <v>9.8755324187255908</v>
      </c>
      <c r="AC2161">
        <v>10.6878695607209</v>
      </c>
      <c r="AD2161">
        <v>10.649650254099051</v>
      </c>
      <c r="AE2161">
        <v>67.625197414335986</v>
      </c>
    </row>
    <row r="2162" spans="1:31" x14ac:dyDescent="0.25">
      <c r="A2162" t="str">
        <v>6/14/16</v>
      </c>
      <c r="B2162">
        <v>20.8</v>
      </c>
      <c r="C2162">
        <v>20.9</v>
      </c>
      <c r="D2162" s="1">
        <v>20.7</v>
      </c>
      <c r="E2162">
        <v>20.75</v>
      </c>
      <c r="F2162">
        <v>20.75</v>
      </c>
      <c r="G2162">
        <v>1.1321365592631141</v>
      </c>
      <c r="H2162">
        <v>21.27</v>
      </c>
      <c r="I2162">
        <v>21.154167000000001</v>
      </c>
      <c r="J2162">
        <v>21.013334</v>
      </c>
      <c r="K2162">
        <v>20.7745</v>
      </c>
      <c r="L2162">
        <v>20.631537999999999</v>
      </c>
      <c r="M2162">
        <v>48.166344000000002</v>
      </c>
      <c r="N2162" s="1">
        <f>-100*(_xll.FDS($A$1,"P_PRICE_HIGH("&amp;A2162&amp;","&amp;A2162&amp;"-14D,,,,""PRICE"",""INTRA"")") - B2162)/(_xll.FDS($A$1,"P_PRICE_HIGH("&amp;A2162&amp;","&amp;A2162&amp;"-14D,,,,""PRICE"",""INTRA"")") - _xll.FDS($A$1,"P_PRICE_LOW("&amp;A2162&amp;","&amp;A2162&amp;"-14D,,,,""PRICE"",""INTRA"")"))</f>
        <v>-1300.9434652680363</v>
      </c>
      <c r="O2162">
        <v>-1455</v>
      </c>
      <c r="P2162">
        <v>1.037525891379355</v>
      </c>
      <c r="Q2162">
        <v>1.008868929062956</v>
      </c>
      <c r="R2162">
        <v>8.4029807149705107</v>
      </c>
      <c r="S2162">
        <v>8.4500987961535152</v>
      </c>
      <c r="T2162">
        <v>16.554000107050658</v>
      </c>
      <c r="U2162">
        <v>15.89146743508887</v>
      </c>
      <c r="V2162">
        <v>4.0676974875704861</v>
      </c>
      <c r="W2162">
        <v>4.0023006473270044</v>
      </c>
      <c r="X2162">
        <v>62.081115080109143</v>
      </c>
      <c r="Y2162">
        <v>42.508394557447282</v>
      </c>
      <c r="Z2162">
        <v>-1.2472204170813559</v>
      </c>
      <c r="AA2162">
        <v>-2.2295807700182571</v>
      </c>
      <c r="AB2162">
        <v>9.8912737389184109</v>
      </c>
      <c r="AC2162">
        <v>10.63449812646757</v>
      </c>
      <c r="AD2162">
        <v>10.62845388660714</v>
      </c>
      <c r="AE2162">
        <v>67.690768018434625</v>
      </c>
    </row>
    <row r="2163" spans="1:31" x14ac:dyDescent="0.25">
      <c r="A2163" t="str">
        <v>6/15/16</v>
      </c>
      <c r="B2163">
        <v>20.8</v>
      </c>
      <c r="C2163">
        <v>20.95</v>
      </c>
      <c r="D2163" s="1">
        <v>20.5</v>
      </c>
      <c r="E2163">
        <v>20.85</v>
      </c>
      <c r="F2163">
        <v>20.85</v>
      </c>
      <c r="G2163">
        <v>1.1049096207277469</v>
      </c>
      <c r="H2163">
        <v>21.11</v>
      </c>
      <c r="I2163">
        <v>21.154167000000001</v>
      </c>
      <c r="J2163">
        <v>21.06</v>
      </c>
      <c r="K2163">
        <v>20.799499999999998</v>
      </c>
      <c r="L2163">
        <v>20.650767999999999</v>
      </c>
      <c r="M2163">
        <v>48.166344000000002</v>
      </c>
      <c r="N2163" s="1">
        <f>-100*(_xll.FDS($A$1,"P_PRICE_HIGH("&amp;A2163&amp;","&amp;A2163&amp;"-14D,,,,""PRICE"",""INTRA"")") - B2163)/(_xll.FDS($A$1,"P_PRICE_HIGH("&amp;A2163&amp;","&amp;A2163&amp;"-14D,,,,""PRICE"",""INTRA"")") - _xll.FDS($A$1,"P_PRICE_LOW("&amp;A2163&amp;","&amp;A2163&amp;"-14D,,,,""PRICE"",""INTRA"")"))</f>
        <v>-1784.1578775687715</v>
      </c>
      <c r="O2163">
        <v>-1453</v>
      </c>
      <c r="P2163">
        <v>1.0388211138185841</v>
      </c>
      <c r="Q2163">
        <v>1.0114115970312341</v>
      </c>
      <c r="R2163">
        <v>8.4215524605904797</v>
      </c>
      <c r="S2163">
        <v>8.4829991879396882</v>
      </c>
      <c r="T2163">
        <v>16.60878415189373</v>
      </c>
      <c r="U2163">
        <v>15.980445145486179</v>
      </c>
      <c r="V2163">
        <v>4.0615419972910871</v>
      </c>
      <c r="W2163">
        <v>3.9917886836375618</v>
      </c>
      <c r="X2163">
        <v>38.042127887293091</v>
      </c>
      <c r="Y2163">
        <v>42.500643080419927</v>
      </c>
      <c r="Z2163">
        <v>-1.208713257995224</v>
      </c>
      <c r="AA2163">
        <v>-2.0970162445733909</v>
      </c>
      <c r="AB2163">
        <v>9.9312622337059562</v>
      </c>
      <c r="AC2163">
        <v>10.66074279216704</v>
      </c>
      <c r="AD2163">
        <v>10.64533162373743</v>
      </c>
      <c r="AE2163">
        <v>67.733893963377213</v>
      </c>
    </row>
    <row r="2164" spans="1:31" x14ac:dyDescent="0.25">
      <c r="A2164" t="str">
        <v>6/16/16</v>
      </c>
      <c r="B2164">
        <v>20.45</v>
      </c>
      <c r="C2164">
        <v>20.8</v>
      </c>
      <c r="D2164" s="1">
        <v>20.350000000000001</v>
      </c>
      <c r="E2164">
        <v>20.5</v>
      </c>
      <c r="F2164">
        <v>20.5</v>
      </c>
      <c r="G2164">
        <v>1.105595705770692</v>
      </c>
      <c r="H2164">
        <v>20.87</v>
      </c>
      <c r="I2164">
        <v>21.120832</v>
      </c>
      <c r="J2164">
        <v>21.05</v>
      </c>
      <c r="K2164">
        <v>20.824000000000002</v>
      </c>
      <c r="L2164">
        <v>20.650767999999999</v>
      </c>
      <c r="M2164">
        <v>41.841529999999999</v>
      </c>
      <c r="N2164" s="1">
        <f>-100*(_xll.FDS($A$1,"P_PRICE_HIGH("&amp;A2164&amp;","&amp;A2164&amp;"-14D,,,,""PRICE"",""INTRA"")") - B2164)/(_xll.FDS($A$1,"P_PRICE_HIGH("&amp;A2164&amp;","&amp;A2164&amp;"-14D,,,,""PRICE"",""INTRA"")") - _xll.FDS($A$1,"P_PRICE_LOW("&amp;A2164&amp;","&amp;A2164&amp;"-14D,,,,""PRICE"",""INTRA"")"))</f>
        <v>-1536.8818443804034</v>
      </c>
      <c r="O2164">
        <v>-1496</v>
      </c>
      <c r="P2164">
        <v>1.02817342388973</v>
      </c>
      <c r="Q2164">
        <v>0.98877564411759056</v>
      </c>
      <c r="R2164">
        <v>8.3581443557318025</v>
      </c>
      <c r="S2164">
        <v>8.3297521786126936</v>
      </c>
      <c r="T2164">
        <v>16.482403012849371</v>
      </c>
      <c r="U2164">
        <v>15.707898353757949</v>
      </c>
      <c r="V2164">
        <v>4.1024753542126824</v>
      </c>
      <c r="W2164">
        <v>4.0840951168435344</v>
      </c>
      <c r="X2164">
        <v>0.57100677491541219</v>
      </c>
      <c r="Y2164">
        <v>42.508522440411667</v>
      </c>
      <c r="Z2164">
        <v>-1.116467777745531</v>
      </c>
      <c r="AA2164">
        <v>-1.284563189398036</v>
      </c>
      <c r="AB2164">
        <v>9.929070235062655</v>
      </c>
      <c r="AC2164">
        <v>10.421522604269111</v>
      </c>
      <c r="AD2164">
        <v>10.53442683308332</v>
      </c>
      <c r="AE2164">
        <v>67.828888742800558</v>
      </c>
    </row>
    <row r="2165" spans="1:31" x14ac:dyDescent="0.25">
      <c r="A2165" t="str">
        <v>6/17/16</v>
      </c>
      <c r="B2165">
        <v>20.6</v>
      </c>
      <c r="C2165">
        <v>20.7</v>
      </c>
      <c r="D2165" s="1">
        <v>20.5</v>
      </c>
      <c r="E2165">
        <v>20.6</v>
      </c>
      <c r="F2165">
        <v>20.6</v>
      </c>
      <c r="G2165">
        <v>1.106405917128676</v>
      </c>
      <c r="H2165">
        <v>20.71</v>
      </c>
      <c r="I2165">
        <v>21.079166000000001</v>
      </c>
      <c r="J2165">
        <v>21.046666999999999</v>
      </c>
      <c r="K2165">
        <v>20.86</v>
      </c>
      <c r="L2165">
        <v>20.666153000000001</v>
      </c>
      <c r="M2165">
        <v>45.164839999999998</v>
      </c>
      <c r="N2165" s="1">
        <f>-100*(_xll.FDS($A$1,"P_PRICE_HIGH("&amp;A2165&amp;","&amp;A2165&amp;"-14D,,,,""PRICE"",""INTRA"")") - B2165)/(_xll.FDS($A$1,"P_PRICE_HIGH("&amp;A2165&amp;","&amp;A2165&amp;"-14D,,,,""PRICE"",""INTRA"")") - _xll.FDS($A$1,"P_PRICE_LOW("&amp;A2165&amp;","&amp;A2165&amp;"-14D,,,,""PRICE"",""INTRA"")"))</f>
        <v>-1536.871037463977</v>
      </c>
      <c r="O2165">
        <v>-1467</v>
      </c>
      <c r="P2165">
        <v>1.031275166328071</v>
      </c>
      <c r="Q2165">
        <v>0.99538805598853219</v>
      </c>
      <c r="R2165">
        <v>8.3898157758630418</v>
      </c>
      <c r="S2165">
        <v>8.3965180832373516</v>
      </c>
      <c r="T2165">
        <v>16.509347444548862</v>
      </c>
      <c r="U2165">
        <v>15.751863828998699</v>
      </c>
      <c r="V2165">
        <v>4.0923440480510056</v>
      </c>
      <c r="W2165">
        <v>4.0645797208107641</v>
      </c>
      <c r="X2165">
        <v>47.158561744052157</v>
      </c>
      <c r="Y2165">
        <v>42.608091374519176</v>
      </c>
      <c r="Z2165">
        <v>-1.1903370930828141</v>
      </c>
      <c r="AA2165">
        <v>-1.5648370993461129</v>
      </c>
      <c r="AB2165">
        <v>9.9736833549740798</v>
      </c>
      <c r="AC2165">
        <v>10.496290942173699</v>
      </c>
      <c r="AD2165">
        <v>10.574352199133241</v>
      </c>
      <c r="AE2165">
        <v>67.83526785161763</v>
      </c>
    </row>
    <row r="2166" spans="1:31" x14ac:dyDescent="0.25">
      <c r="A2166" t="str">
        <v>6/20/16</v>
      </c>
      <c r="B2166">
        <v>20.85</v>
      </c>
      <c r="C2166">
        <v>21</v>
      </c>
      <c r="D2166" s="1">
        <v>20.65</v>
      </c>
      <c r="E2166">
        <v>20.95</v>
      </c>
      <c r="F2166">
        <v>20.95</v>
      </c>
      <c r="G2166">
        <v>1.0988894333942041</v>
      </c>
      <c r="H2166">
        <v>20.7</v>
      </c>
      <c r="I2166">
        <v>21.066668</v>
      </c>
      <c r="J2166">
        <v>21.05</v>
      </c>
      <c r="K2166">
        <v>20.895</v>
      </c>
      <c r="L2166">
        <v>20.696922000000001</v>
      </c>
      <c r="M2166">
        <v>50.265746999999998</v>
      </c>
      <c r="N2166" s="1">
        <f>-100*(_xll.FDS($A$1,"P_PRICE_HIGH("&amp;A2166&amp;","&amp;A2166&amp;"-14D,,,,""PRICE"",""INTRA"")") - B2166)/(_xll.FDS($A$1,"P_PRICE_HIGH("&amp;A2166&amp;","&amp;A2166&amp;"-14D,,,,""PRICE"",""INTRA"")") - _xll.FDS($A$1,"P_PRICE_LOW("&amp;A2166&amp;","&amp;A2166&amp;"-14D,,,,""PRICE"",""INTRA"")"))</f>
        <v>-1536.8530259365994</v>
      </c>
      <c r="O2166">
        <v>-1425</v>
      </c>
      <c r="P2166">
        <v>1.039005911735905</v>
      </c>
      <c r="Q2166">
        <v>1.01127005222166</v>
      </c>
      <c r="R2166">
        <v>8.4495170363406764</v>
      </c>
      <c r="S2166">
        <v>8.5029429576050486</v>
      </c>
      <c r="T2166">
        <v>16.586976722546929</v>
      </c>
      <c r="U2166">
        <v>15.876308361411359</v>
      </c>
      <c r="V2166">
        <v>4.0604409324129236</v>
      </c>
      <c r="W2166">
        <v>4.0008622668094667</v>
      </c>
      <c r="X2166">
        <v>97.378885834057755</v>
      </c>
      <c r="Y2166">
        <v>42.614240860403378</v>
      </c>
      <c r="Z2166">
        <v>-1.5001859254707319</v>
      </c>
      <c r="AA2166">
        <v>-1.862632966365448</v>
      </c>
      <c r="AB2166">
        <v>10.01376429856899</v>
      </c>
      <c r="AC2166">
        <v>10.66505479080271</v>
      </c>
      <c r="AD2166">
        <v>10.667839034868789</v>
      </c>
      <c r="AE2166">
        <v>67.710848569548816</v>
      </c>
    </row>
    <row r="2167" spans="1:31" x14ac:dyDescent="0.25">
      <c r="A2167" t="str">
        <v>6/21/16</v>
      </c>
      <c r="B2167">
        <v>21.05</v>
      </c>
      <c r="C2167">
        <v>21.1</v>
      </c>
      <c r="D2167" s="1">
        <v>20.9</v>
      </c>
      <c r="E2167">
        <v>21.1</v>
      </c>
      <c r="F2167">
        <v>21.1</v>
      </c>
      <c r="G2167">
        <v>1.0899221121135361</v>
      </c>
      <c r="H2167">
        <v>20.75</v>
      </c>
      <c r="I2167">
        <v>21.058332</v>
      </c>
      <c r="J2167">
        <v>21.063334000000001</v>
      </c>
      <c r="K2167">
        <v>20.947500000000002</v>
      </c>
      <c r="L2167">
        <v>20.741921999999999</v>
      </c>
      <c r="M2167">
        <v>53.955837000000002</v>
      </c>
      <c r="N2167" s="1">
        <f>-100*(_xll.FDS($A$1,"P_PRICE_HIGH("&amp;A2167&amp;","&amp;A2167&amp;"-14D,,,,""PRICE"",""INTRA"")") - B2167)/(_xll.FDS($A$1,"P_PRICE_HIGH("&amp;A2167&amp;","&amp;A2167&amp;"-14D,,,,""PRICE"",""INTRA"")") - _xll.FDS($A$1,"P_PRICE_LOW("&amp;A2167&amp;","&amp;A2167&amp;"-14D,,,,""PRICE"",""INTRA"")"))</f>
        <v>-1536.8386167146973</v>
      </c>
      <c r="O2167">
        <v>-1397</v>
      </c>
      <c r="P2167">
        <v>1.0427942842881901</v>
      </c>
      <c r="Q2167">
        <v>1.018906028467377</v>
      </c>
      <c r="R2167">
        <v>8.4664450998368856</v>
      </c>
      <c r="S2167">
        <v>8.5324329614304091</v>
      </c>
      <c r="T2167">
        <v>16.654471903428611</v>
      </c>
      <c r="U2167">
        <v>15.98814465808022</v>
      </c>
      <c r="V2167">
        <v>4.0441199646400197</v>
      </c>
      <c r="W2167">
        <v>3.9663505017419438</v>
      </c>
      <c r="X2167">
        <v>94.137777875338855</v>
      </c>
      <c r="Y2167">
        <v>42.56889414175879</v>
      </c>
      <c r="Z2167">
        <v>-1.4991346341016509</v>
      </c>
      <c r="AA2167">
        <v>-2.1274666660001862</v>
      </c>
      <c r="AB2167">
        <v>9.9214972268198096</v>
      </c>
      <c r="AC2167">
        <v>10.74609901050178</v>
      </c>
      <c r="AD2167">
        <v>10.70968047133838</v>
      </c>
      <c r="AE2167">
        <v>67.634528738723503</v>
      </c>
    </row>
    <row r="2168" spans="1:31" x14ac:dyDescent="0.25">
      <c r="A2168" t="str">
        <v>6/22/16</v>
      </c>
      <c r="B2168">
        <v>21.3</v>
      </c>
      <c r="C2168">
        <v>21.35</v>
      </c>
      <c r="D2168" s="1">
        <v>20.95</v>
      </c>
      <c r="E2168">
        <v>21.3</v>
      </c>
      <c r="F2168">
        <v>21.3</v>
      </c>
      <c r="G2168">
        <v>1.1084292879780651</v>
      </c>
      <c r="H2168">
        <v>20.85</v>
      </c>
      <c r="I2168">
        <v>21.0625</v>
      </c>
      <c r="J2168">
        <v>21.076665999999999</v>
      </c>
      <c r="K2168">
        <v>21.0075</v>
      </c>
      <c r="L2168">
        <v>20.79</v>
      </c>
      <c r="M2168">
        <v>58.137084999999999</v>
      </c>
      <c r="N2168" s="1">
        <f>-100*(_xll.FDS($A$1,"P_PRICE_HIGH("&amp;A2168&amp;","&amp;A2168&amp;"-14D,,,,""PRICE"",""INTRA"")") - B2168)/(_xll.FDS($A$1,"P_PRICE_HIGH("&amp;A2168&amp;","&amp;A2168&amp;"-14D,,,,""PRICE"",""INTRA"")") - _xll.FDS($A$1,"P_PRICE_LOW("&amp;A2168&amp;","&amp;A2168&amp;"-14D,,,,""PRICE"",""INTRA"")"))</f>
        <v>-1536.8206051873199</v>
      </c>
      <c r="O2168">
        <v>-1361</v>
      </c>
      <c r="P2168">
        <v>1.0459477217481781</v>
      </c>
      <c r="Q2168">
        <v>1.0251810887253889</v>
      </c>
      <c r="R2168">
        <v>8.5447544252429175</v>
      </c>
      <c r="S2168">
        <v>8.6877399384895746</v>
      </c>
      <c r="T2168">
        <v>16.724350822902029</v>
      </c>
      <c r="U2168">
        <v>16.107704511319991</v>
      </c>
      <c r="V2168">
        <v>4.0306800933165352</v>
      </c>
      <c r="W2168">
        <v>3.9416784974888359</v>
      </c>
      <c r="X2168">
        <v>76.325092083505581</v>
      </c>
      <c r="Y2168">
        <v>42.596523781037838</v>
      </c>
      <c r="Z2168">
        <v>-1.635233119743138</v>
      </c>
      <c r="AA2168">
        <v>-2.4260490936055721</v>
      </c>
      <c r="AB2168">
        <v>9.9953383550536756</v>
      </c>
      <c r="AC2168">
        <v>10.820721128226531</v>
      </c>
      <c r="AD2168">
        <v>10.75242322043049</v>
      </c>
      <c r="AE2168">
        <v>67.574583712638329</v>
      </c>
    </row>
    <row r="2169" spans="1:31" x14ac:dyDescent="0.25">
      <c r="A2169" t="str">
        <v>6/23/16</v>
      </c>
      <c r="B2169">
        <v>21.35</v>
      </c>
      <c r="C2169">
        <v>21.4</v>
      </c>
      <c r="D2169" s="1">
        <v>21.25</v>
      </c>
      <c r="E2169">
        <v>21.4</v>
      </c>
      <c r="F2169">
        <v>21.4</v>
      </c>
      <c r="G2169">
        <v>0.98416567743475536</v>
      </c>
      <c r="H2169">
        <v>21.03</v>
      </c>
      <c r="I2169">
        <v>21.0625</v>
      </c>
      <c r="J2169">
        <v>21.1</v>
      </c>
      <c r="K2169">
        <v>21.045000000000002</v>
      </c>
      <c r="L2169">
        <v>20.830385</v>
      </c>
      <c r="M2169">
        <v>58.940170000000002</v>
      </c>
      <c r="N2169" s="1">
        <f>-100*(_xll.FDS($A$1,"P_PRICE_HIGH("&amp;A2169&amp;","&amp;A2169&amp;"-14D,,,,""PRICE"",""INTRA"")") - B2169)/(_xll.FDS($A$1,"P_PRICE_HIGH("&amp;A2169&amp;","&amp;A2169&amp;"-14D,,,,""PRICE"",""INTRA"")") - _xll.FDS($A$1,"P_PRICE_LOW("&amp;A2169&amp;","&amp;A2169&amp;"-14D,,,,""PRICE"",""INTRA"")"))</f>
        <v>-1536.8170028818445</v>
      </c>
      <c r="O2169">
        <v>-1352</v>
      </c>
      <c r="P2169">
        <v>1.0477508508349169</v>
      </c>
      <c r="Q2169">
        <v>1.028689917622309</v>
      </c>
      <c r="R2169">
        <v>8.5507481090610895</v>
      </c>
      <c r="S2169">
        <v>8.6934471503023758</v>
      </c>
      <c r="T2169">
        <v>16.730976462024071</v>
      </c>
      <c r="U2169">
        <v>16.099598453307539</v>
      </c>
      <c r="V2169">
        <v>4.0233043333314749</v>
      </c>
      <c r="W2169">
        <v>3.9287913587862611</v>
      </c>
      <c r="X2169">
        <v>65.975466518385701</v>
      </c>
      <c r="Y2169">
        <v>42.548412407527941</v>
      </c>
      <c r="Z2169">
        <v>-1.4682863507500381</v>
      </c>
      <c r="AA2169">
        <v>-2.3293299936834981</v>
      </c>
      <c r="AB2169">
        <v>10.266997899185469</v>
      </c>
      <c r="AC2169">
        <v>10.84435556554833</v>
      </c>
      <c r="AD2169">
        <v>10.774616696301941</v>
      </c>
      <c r="AE2169">
        <v>67.539781478492301</v>
      </c>
    </row>
    <row r="2170" spans="1:31" x14ac:dyDescent="0.25">
      <c r="A2170" t="str">
        <v>6/24/16</v>
      </c>
      <c r="B2170">
        <v>20.75</v>
      </c>
      <c r="C2170">
        <v>21.55</v>
      </c>
      <c r="D2170" s="1">
        <v>20.100000000000001</v>
      </c>
      <c r="E2170">
        <v>20.8</v>
      </c>
      <c r="F2170">
        <v>20.8</v>
      </c>
      <c r="G2170">
        <v>1.1942334054446031</v>
      </c>
      <c r="H2170">
        <v>21.06</v>
      </c>
      <c r="I2170">
        <v>20.991667</v>
      </c>
      <c r="J2170">
        <v>21.073333999999999</v>
      </c>
      <c r="K2170">
        <v>21.05</v>
      </c>
      <c r="L2170">
        <v>20.860769999999999</v>
      </c>
      <c r="M2170">
        <v>47.230989999999998</v>
      </c>
      <c r="N2170" s="1">
        <f>-100*(_xll.FDS($A$1,"P_PRICE_HIGH("&amp;A2170&amp;","&amp;A2170&amp;"-14D,,,,""PRICE"",""INTRA"")") - B2170)/(_xll.FDS($A$1,"P_PRICE_HIGH("&amp;A2170&amp;","&amp;A2170&amp;"-14D,,,,""PRICE"",""INTRA"")") - _xll.FDS($A$1,"P_PRICE_LOW("&amp;A2170&amp;","&amp;A2170&amp;"-14D,,,,""PRICE"",""INTRA"")"))</f>
        <v>-1262.4725538122841</v>
      </c>
      <c r="O2170">
        <v>-1396</v>
      </c>
      <c r="P2170">
        <v>1.0339283306820799</v>
      </c>
      <c r="Q2170">
        <v>1.000851012203976</v>
      </c>
      <c r="R2170">
        <v>8.297557878843751</v>
      </c>
      <c r="S2170">
        <v>8.1705059927116856</v>
      </c>
      <c r="T2170">
        <v>16.58260826276295</v>
      </c>
      <c r="U2170">
        <v>15.821820290615481</v>
      </c>
      <c r="V2170">
        <v>4.0729822864452476</v>
      </c>
      <c r="W2170">
        <v>4.0349425587074652</v>
      </c>
      <c r="X2170">
        <v>0.92813784124135801</v>
      </c>
      <c r="Y2170">
        <v>42.496671020951673</v>
      </c>
      <c r="Z2170">
        <v>-1.3572500716655089</v>
      </c>
      <c r="AA2170">
        <v>-2.6389847799681001</v>
      </c>
      <c r="AB2170">
        <v>10.29497468479199</v>
      </c>
      <c r="AC2170">
        <v>10.54591083634209</v>
      </c>
      <c r="AD2170">
        <v>10.629454328342741</v>
      </c>
      <c r="AE2170">
        <v>67.663932754840843</v>
      </c>
    </row>
    <row r="2171" spans="1:31" x14ac:dyDescent="0.25">
      <c r="A2171" t="str">
        <v>6/27/16</v>
      </c>
      <c r="B2171">
        <v>20.7</v>
      </c>
      <c r="C2171">
        <v>20.85</v>
      </c>
      <c r="D2171" s="1">
        <v>20.45</v>
      </c>
      <c r="E2171">
        <v>20.7</v>
      </c>
      <c r="F2171">
        <v>20.7</v>
      </c>
      <c r="G2171">
        <v>1.1839296797990331</v>
      </c>
      <c r="H2171">
        <v>21.03</v>
      </c>
      <c r="I2171">
        <v>20.912500000000001</v>
      </c>
      <c r="J2171">
        <v>21.036667000000001</v>
      </c>
      <c r="K2171">
        <v>21.045000000000002</v>
      </c>
      <c r="L2171">
        <v>20.892306999999999</v>
      </c>
      <c r="M2171">
        <v>46.403675</v>
      </c>
      <c r="N2171" s="1">
        <f>-100*(_xll.FDS($A$1,"P_PRICE_HIGH("&amp;A2171&amp;","&amp;A2171&amp;"-14D,,,,""PRICE"",""INTRA"")") - B2171)/(_xll.FDS($A$1,"P_PRICE_HIGH("&amp;A2171&amp;","&amp;A2171&amp;"-14D,,,,""PRICE"",""INTRA"")") - _xll.FDS($A$1,"P_PRICE_LOW("&amp;A2171&amp;","&amp;A2171&amp;"-14D,,,,""PRICE"",""INTRA"")"))</f>
        <v>-1262.4755129699895</v>
      </c>
      <c r="O2171">
        <v>-1400</v>
      </c>
      <c r="P2171">
        <v>1.03683422847059</v>
      </c>
      <c r="Q2171">
        <v>1.006225399740557</v>
      </c>
      <c r="R2171">
        <v>8.294052114715349</v>
      </c>
      <c r="S2171">
        <v>8.1288509144674315</v>
      </c>
      <c r="T2171">
        <v>16.576964591400209</v>
      </c>
      <c r="U2171">
        <v>15.7916220455994</v>
      </c>
      <c r="V2171">
        <v>4.0589465893708416</v>
      </c>
      <c r="W2171">
        <v>4.0084251282396997</v>
      </c>
      <c r="X2171">
        <v>68.220857681220181</v>
      </c>
      <c r="Y2171">
        <v>42.499874606814572</v>
      </c>
      <c r="Z2171">
        <v>-0.60630066823676121</v>
      </c>
      <c r="AA2171">
        <v>-3.404680716529199</v>
      </c>
      <c r="AB2171">
        <v>9.7928104182181546</v>
      </c>
      <c r="AC2171">
        <v>10.615418427021609</v>
      </c>
      <c r="AD2171">
        <v>10.664373690667761</v>
      </c>
      <c r="AE2171">
        <v>67.677558171573068</v>
      </c>
    </row>
    <row r="2172" spans="1:31" x14ac:dyDescent="0.25">
      <c r="A2172" t="str">
        <v>6/28/16</v>
      </c>
      <c r="B2172">
        <v>20.7</v>
      </c>
      <c r="C2172">
        <v>20.75</v>
      </c>
      <c r="D2172" s="1">
        <v>20.399999999999999</v>
      </c>
      <c r="E2172">
        <v>20.7</v>
      </c>
      <c r="F2172">
        <v>20.7</v>
      </c>
      <c r="G2172">
        <v>1.1823259519877669</v>
      </c>
      <c r="H2172">
        <v>20.96</v>
      </c>
      <c r="I2172">
        <v>20.854165999999999</v>
      </c>
      <c r="J2172">
        <v>20.993334000000001</v>
      </c>
      <c r="K2172">
        <v>21.037500000000001</v>
      </c>
      <c r="L2172">
        <v>20.913461999999999</v>
      </c>
      <c r="M2172">
        <v>46.403675</v>
      </c>
      <c r="N2172" s="1">
        <f>-100*(_xll.FDS($A$1,"P_PRICE_HIGH("&amp;A2172&amp;","&amp;A2172&amp;"-14D,,,,""PRICE"",""INTRA"")") - B2172)/(_xll.FDS($A$1,"P_PRICE_HIGH("&amp;A2172&amp;","&amp;A2172&amp;"-14D,,,,""PRICE"",""INTRA"")") - _xll.FDS($A$1,"P_PRICE_LOW("&amp;A2172&amp;","&amp;A2172&amp;"-14D,,,,""PRICE"",""INTRA"")"))</f>
        <v>-1262.4755129699895</v>
      </c>
      <c r="O2172">
        <v>-1413</v>
      </c>
      <c r="P2172">
        <v>1.033278021093142</v>
      </c>
      <c r="Q2172">
        <v>0.99921846804698866</v>
      </c>
      <c r="R2172">
        <v>8.2894200354633778</v>
      </c>
      <c r="S2172">
        <v>8.1164887971227806</v>
      </c>
      <c r="T2172">
        <v>16.566456366226159</v>
      </c>
      <c r="U2172">
        <v>15.760487094551079</v>
      </c>
      <c r="V2172">
        <v>4.0750773209762494</v>
      </c>
      <c r="W2172">
        <v>4.0429607855192682</v>
      </c>
      <c r="X2172">
        <v>6.745693605564397</v>
      </c>
      <c r="Y2172">
        <v>42.623181400161698</v>
      </c>
      <c r="Z2172">
        <v>-0.81651740997086497</v>
      </c>
      <c r="AA2172">
        <v>-3.027867115828681</v>
      </c>
      <c r="AB2172">
        <v>9.7895362243254702</v>
      </c>
      <c r="AC2172">
        <v>10.555109287462161</v>
      </c>
      <c r="AD2172">
        <v>10.63699562703078</v>
      </c>
      <c r="AE2172">
        <v>67.731519825098047</v>
      </c>
    </row>
    <row r="2173" spans="1:31" x14ac:dyDescent="0.25">
      <c r="A2173" t="str">
        <v>6/29/16</v>
      </c>
      <c r="B2173">
        <v>21</v>
      </c>
      <c r="C2173">
        <v>21.05</v>
      </c>
      <c r="D2173" s="1">
        <v>20.8</v>
      </c>
      <c r="E2173">
        <v>21.05</v>
      </c>
      <c r="F2173">
        <v>21.05</v>
      </c>
      <c r="G2173">
        <v>1.197024933869131</v>
      </c>
      <c r="H2173">
        <v>20.9</v>
      </c>
      <c r="I2173">
        <v>20.862500000000001</v>
      </c>
      <c r="J2173">
        <v>20.953333000000001</v>
      </c>
      <c r="K2173">
        <v>21.032499999999999</v>
      </c>
      <c r="L2173">
        <v>20.951923000000001</v>
      </c>
      <c r="M2173">
        <v>52.226714999999999</v>
      </c>
      <c r="N2173" s="1">
        <f>-100*(_xll.FDS($A$1,"P_PRICE_HIGH("&amp;A2173&amp;","&amp;A2173&amp;"-14D,,,,""PRICE"",""INTRA"")") - B2173)/(_xll.FDS($A$1,"P_PRICE_HIGH("&amp;A2173&amp;","&amp;A2173&amp;"-14D,,,,""PRICE"",""INTRA"")") - _xll.FDS($A$1,"P_PRICE_LOW("&amp;A2173&amp;","&amp;A2173&amp;"-14D,,,,""PRICE"",""INTRA"")"))</f>
        <v>-1262.4577580237574</v>
      </c>
      <c r="O2173">
        <v>-1367</v>
      </c>
      <c r="P2173">
        <v>1.039117549221898</v>
      </c>
      <c r="Q2173">
        <v>1.0106949247678021</v>
      </c>
      <c r="R2173">
        <v>8.3515400028298004</v>
      </c>
      <c r="S2173">
        <v>8.2436853086934168</v>
      </c>
      <c r="T2173">
        <v>16.717363018987921</v>
      </c>
      <c r="U2173">
        <v>16.012202854256419</v>
      </c>
      <c r="V2173">
        <v>4.0533176732865046</v>
      </c>
      <c r="W2173">
        <v>3.9993477403533499</v>
      </c>
      <c r="X2173">
        <v>74.92436363493843</v>
      </c>
      <c r="Y2173">
        <v>42.680810118030458</v>
      </c>
      <c r="Z2173">
        <v>-0.86935161567367825</v>
      </c>
      <c r="AA2173">
        <v>-2.561998451473495</v>
      </c>
      <c r="AB2173">
        <v>9.7393070068206598</v>
      </c>
      <c r="AC2173">
        <v>10.684516572152541</v>
      </c>
      <c r="AD2173">
        <v>10.70630610815064</v>
      </c>
      <c r="AE2173">
        <v>67.603800083077857</v>
      </c>
    </row>
    <row r="2174" spans="1:31" x14ac:dyDescent="0.25">
      <c r="A2174" t="str">
        <v>6/30/16</v>
      </c>
      <c r="B2174">
        <v>21.35</v>
      </c>
      <c r="C2174">
        <v>21.4</v>
      </c>
      <c r="D2174" s="1">
        <v>21.15</v>
      </c>
      <c r="E2174">
        <v>21.4</v>
      </c>
      <c r="F2174">
        <v>21.4</v>
      </c>
      <c r="G2174">
        <v>1.2482763062585871</v>
      </c>
      <c r="H2174">
        <v>20.9</v>
      </c>
      <c r="I2174">
        <v>20.908332999999999</v>
      </c>
      <c r="J2174">
        <v>20.933332</v>
      </c>
      <c r="K2174">
        <v>21.05</v>
      </c>
      <c r="L2174">
        <v>21</v>
      </c>
      <c r="M2174">
        <v>57.964709999999997</v>
      </c>
      <c r="N2174" s="1">
        <f>-100*(_xll.FDS($A$1,"P_PRICE_HIGH("&amp;A2174&amp;","&amp;A2174&amp;"-14D,,,,""PRICE"",""INTRA"")") - B2174)/(_xll.FDS($A$1,"P_PRICE_HIGH("&amp;A2174&amp;","&amp;A2174&amp;"-14D,,,,""PRICE"",""INTRA"")") - _xll.FDS($A$1,"P_PRICE_LOW("&amp;A2174&amp;","&amp;A2174&amp;"-14D,,,,""PRICE"",""INTRA"")"))</f>
        <v>-1321.5377630727912</v>
      </c>
      <c r="O2174">
        <v>-1322</v>
      </c>
      <c r="P2174">
        <v>1.0480876390703899</v>
      </c>
      <c r="Q2174">
        <v>1.027990154811838</v>
      </c>
      <c r="R2174">
        <v>8.4279046868196552</v>
      </c>
      <c r="S2174">
        <v>8.387424425873224</v>
      </c>
      <c r="T2174">
        <v>16.836967352374739</v>
      </c>
      <c r="U2174">
        <v>16.221040407490939</v>
      </c>
      <c r="V2174">
        <v>4.0201562326969116</v>
      </c>
      <c r="W2174">
        <v>3.9337658343193538</v>
      </c>
      <c r="X2174">
        <v>98.464015722788304</v>
      </c>
      <c r="Y2174">
        <v>42.729407483617372</v>
      </c>
      <c r="Z2174">
        <v>-0.46508669439601891</v>
      </c>
      <c r="AA2174">
        <v>-2.7943799249162922</v>
      </c>
      <c r="AB2174">
        <v>9.6578203192541228</v>
      </c>
      <c r="AC2174">
        <v>10.87498210792609</v>
      </c>
      <c r="AD2174">
        <v>10.807342162036351</v>
      </c>
      <c r="AE2174">
        <v>67.510801686996388</v>
      </c>
    </row>
    <row r="2175" spans="1:31" x14ac:dyDescent="0.25">
      <c r="A2175" t="str">
        <v>7/04/16</v>
      </c>
      <c r="B2175">
        <v>21.65</v>
      </c>
      <c r="C2175">
        <v>21.75</v>
      </c>
      <c r="D2175" s="1">
        <v>21.4</v>
      </c>
      <c r="E2175">
        <v>21.65</v>
      </c>
      <c r="F2175">
        <v>21.65</v>
      </c>
      <c r="G2175">
        <v>1.27547241101443</v>
      </c>
      <c r="H2175">
        <v>21.08</v>
      </c>
      <c r="I2175">
        <v>20.979165999999999</v>
      </c>
      <c r="J2175">
        <v>20.95</v>
      </c>
      <c r="K2175">
        <v>21.074999999999999</v>
      </c>
      <c r="L2175">
        <v>21.040384</v>
      </c>
      <c r="M2175">
        <v>62.160015000000001</v>
      </c>
      <c r="N2175" s="1">
        <f>-100*(_xll.FDS($A$1,"P_PRICE_HIGH("&amp;A2175&amp;","&amp;A2175&amp;"-14D,,,,""PRICE"",""INTRA"")") - B2175)/(_xll.FDS($A$1,"P_PRICE_HIGH("&amp;A2175&amp;","&amp;A2175&amp;"-14D,,,,""PRICE"",""INTRA"")") - _xll.FDS($A$1,"P_PRICE_LOW("&amp;A2175&amp;","&amp;A2175&amp;"-14D,,,,""PRICE"",""INTRA"")"))</f>
        <v>-1406.511587685922</v>
      </c>
      <c r="O2175">
        <v>-1285</v>
      </c>
      <c r="P2175">
        <v>1.056169078478767</v>
      </c>
      <c r="Q2175">
        <v>1.042342761238686</v>
      </c>
      <c r="R2175">
        <v>8.4763953306635464</v>
      </c>
      <c r="S2175">
        <v>8.4581425440404274</v>
      </c>
      <c r="T2175">
        <v>17.01373710987189</v>
      </c>
      <c r="U2175">
        <v>16.50224284408181</v>
      </c>
      <c r="V2175">
        <v>3.9896960124098091</v>
      </c>
      <c r="W2175">
        <v>3.8873658365796202</v>
      </c>
      <c r="X2175">
        <v>80.199718174365657</v>
      </c>
      <c r="Y2175">
        <v>42.876070184789739</v>
      </c>
      <c r="Z2175">
        <v>-0.93096749121504208</v>
      </c>
      <c r="AA2175">
        <v>-3.0148057629376712</v>
      </c>
      <c r="AB2175">
        <v>9.4764548871304068</v>
      </c>
      <c r="AC2175">
        <v>11.04291708995879</v>
      </c>
      <c r="AD2175">
        <v>10.91008927548063</v>
      </c>
      <c r="AE2175">
        <v>67.489506461457424</v>
      </c>
    </row>
    <row r="2176" spans="1:31" x14ac:dyDescent="0.25">
      <c r="A2176" t="str">
        <v>7/05/16</v>
      </c>
      <c r="B2176">
        <v>21.3</v>
      </c>
      <c r="C2176">
        <v>21.55</v>
      </c>
      <c r="D2176" s="1">
        <v>21.25</v>
      </c>
      <c r="E2176">
        <v>21.3</v>
      </c>
      <c r="F2176">
        <v>21.3</v>
      </c>
      <c r="G2176">
        <v>1.3300941269128179</v>
      </c>
      <c r="H2176">
        <v>21.2</v>
      </c>
      <c r="I2176">
        <v>21.05</v>
      </c>
      <c r="J2176">
        <v>20.976666999999999</v>
      </c>
      <c r="K2176">
        <v>21.077500000000001</v>
      </c>
      <c r="L2176">
        <v>21.065384000000002</v>
      </c>
      <c r="M2176">
        <v>55.233939999999997</v>
      </c>
      <c r="N2176" s="1">
        <f>-100*(_xll.FDS($A$1,"P_PRICE_HIGH("&amp;A2176&amp;","&amp;A2176&amp;"-14D,,,,""PRICE"",""INTRA"")") - B2176)/(_xll.FDS($A$1,"P_PRICE_HIGH("&amp;A2176&amp;","&amp;A2176&amp;"-14D,,,,""PRICE"",""INTRA"")") - _xll.FDS($A$1,"P_PRICE_LOW("&amp;A2176&amp;","&amp;A2176&amp;"-14D,,,,""PRICE"",""INTRA"")"))</f>
        <v>-1406.5348694888648</v>
      </c>
      <c r="O2176">
        <v>-1325</v>
      </c>
      <c r="P2176">
        <v>1.0483400219640939</v>
      </c>
      <c r="Q2176">
        <v>1.027114179410598</v>
      </c>
      <c r="R2176">
        <v>8.4132321530011129</v>
      </c>
      <c r="S2176">
        <v>8.3319707260345961</v>
      </c>
      <c r="T2176">
        <v>16.900319319957401</v>
      </c>
      <c r="U2176">
        <v>16.270899483035951</v>
      </c>
      <c r="V2176">
        <v>4.0157726708440444</v>
      </c>
      <c r="W2176">
        <v>3.9429834717727679</v>
      </c>
      <c r="X2176">
        <v>1.229537005474709</v>
      </c>
      <c r="Y2176">
        <v>42.853155310857183</v>
      </c>
      <c r="Z2176">
        <v>-0.95770527312626808</v>
      </c>
      <c r="AA2176">
        <v>-2.640318089691438</v>
      </c>
      <c r="AB2176">
        <v>9.5372915176087094</v>
      </c>
      <c r="AC2176">
        <v>10.88144377178493</v>
      </c>
      <c r="AD2176">
        <v>10.830369532303481</v>
      </c>
      <c r="AE2176">
        <v>67.65528247462818</v>
      </c>
    </row>
    <row r="2177" spans="1:31" x14ac:dyDescent="0.25">
      <c r="A2177" t="str">
        <v>7/06/16</v>
      </c>
      <c r="B2177">
        <v>21.05</v>
      </c>
      <c r="C2177">
        <v>21.15</v>
      </c>
      <c r="D2177" s="1">
        <v>20.85</v>
      </c>
      <c r="E2177">
        <v>21.05</v>
      </c>
      <c r="F2177">
        <v>21.05</v>
      </c>
      <c r="G2177">
        <v>1.3512180770143729</v>
      </c>
      <c r="H2177">
        <v>21.27</v>
      </c>
      <c r="I2177">
        <v>21.087499999999999</v>
      </c>
      <c r="J2177">
        <v>20.993334000000001</v>
      </c>
      <c r="K2177">
        <v>21.0625</v>
      </c>
      <c r="L2177">
        <v>21.074999999999999</v>
      </c>
      <c r="M2177">
        <v>50.873553999999999</v>
      </c>
      <c r="N2177" s="1">
        <f>-100*(_xll.FDS($A$1,"P_PRICE_HIGH("&amp;A2177&amp;","&amp;A2177&amp;"-14D,,,,""PRICE"",""INTRA"")") - B2177)/(_xll.FDS($A$1,"P_PRICE_HIGH("&amp;A2177&amp;","&amp;A2177&amp;"-14D,,,,""PRICE"",""INTRA"")") - _xll.FDS($A$1,"P_PRICE_LOW("&amp;A2177&amp;","&amp;A2177&amp;"-14D,,,,""PRICE"",""INTRA"")"))</f>
        <v>-1406.5514993481097</v>
      </c>
      <c r="O2177">
        <v>-1369</v>
      </c>
      <c r="P2177">
        <v>1.0426635644831039</v>
      </c>
      <c r="Q2177">
        <v>1.016010409915274</v>
      </c>
      <c r="R2177">
        <v>8.3800935839235908</v>
      </c>
      <c r="S2177">
        <v>8.2587247894202669</v>
      </c>
      <c r="T2177">
        <v>16.775911657017829</v>
      </c>
      <c r="U2177">
        <v>16.056046328024308</v>
      </c>
      <c r="V2177">
        <v>4.032707023811426</v>
      </c>
      <c r="W2177">
        <v>3.9777020912965551</v>
      </c>
      <c r="X2177">
        <v>0.82299330574590113</v>
      </c>
      <c r="Y2177">
        <v>42.74475309076594</v>
      </c>
      <c r="Z2177">
        <v>-0.71541576191209311</v>
      </c>
      <c r="AA2177">
        <v>-2.3270526118452248</v>
      </c>
      <c r="AB2177">
        <v>9.4671843062866614</v>
      </c>
      <c r="AC2177">
        <v>10.75888171151305</v>
      </c>
      <c r="AD2177">
        <v>10.7672208001818</v>
      </c>
      <c r="AE2177">
        <v>67.739262384511818</v>
      </c>
    </row>
    <row r="2178" spans="1:31" x14ac:dyDescent="0.25">
      <c r="A2178" t="str">
        <v>7/07/16</v>
      </c>
      <c r="B2178">
        <v>21.25</v>
      </c>
      <c r="C2178">
        <v>21.3</v>
      </c>
      <c r="D2178" s="1">
        <v>21.1</v>
      </c>
      <c r="E2178">
        <v>21.3</v>
      </c>
      <c r="F2178">
        <v>21.3</v>
      </c>
      <c r="G2178">
        <v>1.3415558026366829</v>
      </c>
      <c r="H2178">
        <v>21.32</v>
      </c>
      <c r="I2178">
        <v>21.120832</v>
      </c>
      <c r="J2178">
        <v>21.023333000000001</v>
      </c>
      <c r="K2178">
        <v>21.045000000000002</v>
      </c>
      <c r="L2178">
        <v>21.090385000000001</v>
      </c>
      <c r="M2178">
        <v>54.002026000000001</v>
      </c>
      <c r="N2178" s="1">
        <f>-100*(_xll.FDS($A$1,"P_PRICE_HIGH("&amp;A2178&amp;","&amp;A2178&amp;"-14D,,,,""PRICE"",""INTRA"")") - B2178)/(_xll.FDS($A$1,"P_PRICE_HIGH("&amp;A2178&amp;","&amp;A2178&amp;"-14D,,,,""PRICE"",""INTRA"")") - _xll.FDS($A$1,"P_PRICE_LOW("&amp;A2178&amp;","&amp;A2178&amp;"-14D,,,,""PRICE"",""INTRA"")"))</f>
        <v>-1406.538195460714</v>
      </c>
      <c r="O2178">
        <v>-1331</v>
      </c>
      <c r="P2178">
        <v>1.0476646488911281</v>
      </c>
      <c r="Q2178">
        <v>1.0252667828190281</v>
      </c>
      <c r="R2178">
        <v>8.4354341490486711</v>
      </c>
      <c r="S2178">
        <v>8.358598574181844</v>
      </c>
      <c r="T2178">
        <v>16.854643873493789</v>
      </c>
      <c r="U2178">
        <v>16.193403189091171</v>
      </c>
      <c r="V2178">
        <v>4.0141104475266056</v>
      </c>
      <c r="W2178">
        <v>3.9426300809656118</v>
      </c>
      <c r="X2178">
        <v>96.504056646340558</v>
      </c>
      <c r="Y2178">
        <v>42.753323710489589</v>
      </c>
      <c r="Z2178">
        <v>-0.6348188687213695</v>
      </c>
      <c r="AA2178">
        <v>-2.3136393256641981</v>
      </c>
      <c r="AB2178">
        <v>9.4283659513258371</v>
      </c>
      <c r="AC2178">
        <v>10.85665937619923</v>
      </c>
      <c r="AD2178">
        <v>10.823246312157011</v>
      </c>
      <c r="AE2178">
        <v>67.640364304470708</v>
      </c>
    </row>
    <row r="2179" spans="1:31" x14ac:dyDescent="0.25">
      <c r="A2179" t="str">
        <v>7/08/16</v>
      </c>
      <c r="B2179">
        <v>21.15</v>
      </c>
      <c r="C2179">
        <v>21.2</v>
      </c>
      <c r="D2179" s="1">
        <v>21</v>
      </c>
      <c r="E2179">
        <v>21.1</v>
      </c>
      <c r="F2179">
        <v>21.1</v>
      </c>
      <c r="G2179">
        <v>1.342134503162369</v>
      </c>
      <c r="H2179">
        <v>21.28</v>
      </c>
      <c r="I2179">
        <v>21.129168</v>
      </c>
      <c r="J2179">
        <v>21.07</v>
      </c>
      <c r="K2179">
        <v>21.02</v>
      </c>
      <c r="L2179">
        <v>21.092307999999999</v>
      </c>
      <c r="M2179">
        <v>52.211669999999998</v>
      </c>
      <c r="N2179" s="1">
        <f>-100*(_xll.FDS($A$1,"P_PRICE_HIGH("&amp;A2179&amp;","&amp;A2179&amp;"-14D,,,,""PRICE"",""INTRA"")") - B2179)/(_xll.FDS($A$1,"P_PRICE_HIGH("&amp;A2179&amp;","&amp;A2179&amp;"-14D,,,,""PRICE"",""INTRA"")") - _xll.FDS($A$1,"P_PRICE_LOW("&amp;A2179&amp;","&amp;A2179&amp;"-14D,,,,""PRICE"",""INTRA"")"))</f>
        <v>-1406.5448474044119</v>
      </c>
      <c r="O2179">
        <v>-1363</v>
      </c>
      <c r="P2179">
        <v>1.0436941346386881</v>
      </c>
      <c r="Q2179">
        <v>1.0174295478458759</v>
      </c>
      <c r="R2179">
        <v>8.3887737700683722</v>
      </c>
      <c r="S2179">
        <v>8.2771069062105376</v>
      </c>
      <c r="T2179">
        <v>16.757060188946351</v>
      </c>
      <c r="U2179">
        <v>16.021270506621651</v>
      </c>
      <c r="V2179">
        <v>4.0322617304704043</v>
      </c>
      <c r="W2179">
        <v>3.9801613555850182</v>
      </c>
      <c r="X2179">
        <v>7.7343685160909041</v>
      </c>
      <c r="Y2179">
        <v>42.88363495921103</v>
      </c>
      <c r="Z2179">
        <v>-0.73541837628438222</v>
      </c>
      <c r="AA2179">
        <v>-2.732005264139159</v>
      </c>
      <c r="AB2179">
        <v>9.649382424205232</v>
      </c>
      <c r="AC2179">
        <v>10.78723278696568</v>
      </c>
      <c r="AD2179">
        <v>10.79588998480736</v>
      </c>
      <c r="AE2179">
        <v>67.655108285958136</v>
      </c>
    </row>
    <row r="2180" spans="1:31" x14ac:dyDescent="0.25">
      <c r="A2180" t="str">
        <v>7/11/16</v>
      </c>
      <c r="B2180">
        <v>21.4</v>
      </c>
      <c r="C2180">
        <v>21.6</v>
      </c>
      <c r="D2180" s="1">
        <v>21.4</v>
      </c>
      <c r="E2180">
        <v>21.45</v>
      </c>
      <c r="F2180">
        <v>21.45</v>
      </c>
      <c r="G2180">
        <v>1.348098869131394</v>
      </c>
      <c r="H2180">
        <v>21.23</v>
      </c>
      <c r="I2180">
        <v>21.137499999999999</v>
      </c>
      <c r="J2180">
        <v>21.123332999999999</v>
      </c>
      <c r="K2180">
        <v>21.02</v>
      </c>
      <c r="L2180">
        <v>21.107693000000001</v>
      </c>
      <c r="M2180">
        <v>56.127685999999997</v>
      </c>
      <c r="N2180" s="1">
        <f>-100*(_xll.FDS($A$1,"P_PRICE_HIGH("&amp;A2180&amp;","&amp;A2180&amp;"-14D,,,,""PRICE"",""INTRA"")") - B2180)/(_xll.FDS($A$1,"P_PRICE_HIGH("&amp;A2180&amp;","&amp;A2180&amp;"-14D,,,,""PRICE"",""INTRA"")") - _xll.FDS($A$1,"P_PRICE_LOW("&amp;A2180&amp;","&amp;A2180&amp;"-14D,,,,""PRICE"",""INTRA"")"))</f>
        <v>-1406.5282175451671</v>
      </c>
      <c r="O2180">
        <v>-1318</v>
      </c>
      <c r="P2180">
        <v>1.052800266328406</v>
      </c>
      <c r="Q2180">
        <v>1.0334189395168509</v>
      </c>
      <c r="R2180">
        <v>8.4611358003553363</v>
      </c>
      <c r="S2180">
        <v>8.3910314648666997</v>
      </c>
      <c r="T2180">
        <v>16.868295857521009</v>
      </c>
      <c r="U2180">
        <v>16.173025087742801</v>
      </c>
      <c r="V2180">
        <v>4.0008698910486276</v>
      </c>
      <c r="W2180">
        <v>3.9252082410964251</v>
      </c>
      <c r="X2180">
        <v>74.755641725831111</v>
      </c>
      <c r="Y2180">
        <v>42.871316827928091</v>
      </c>
      <c r="Z2180">
        <v>-0.68156867766704443</v>
      </c>
      <c r="AA2180">
        <v>-3.0999760842694881</v>
      </c>
      <c r="AB2180">
        <v>9.6771168511732988</v>
      </c>
      <c r="AC2180">
        <v>10.935045525664149</v>
      </c>
      <c r="AD2180">
        <v>10.891562792675661</v>
      </c>
      <c r="AE2180">
        <v>67.563264982487112</v>
      </c>
    </row>
    <row r="2181" spans="1:31" x14ac:dyDescent="0.25">
      <c r="A2181" t="str">
        <v>7/12/16</v>
      </c>
      <c r="B2181">
        <v>21.8</v>
      </c>
      <c r="C2181">
        <v>21.85</v>
      </c>
      <c r="D2181" s="1">
        <v>21.55</v>
      </c>
      <c r="E2181">
        <v>21.8</v>
      </c>
      <c r="F2181">
        <v>21.8</v>
      </c>
      <c r="G2181">
        <v>1.287213590063055</v>
      </c>
      <c r="H2181">
        <v>21.33</v>
      </c>
      <c r="I2181">
        <v>21.175000000000001</v>
      </c>
      <c r="J2181">
        <v>21.186665999999999</v>
      </c>
      <c r="K2181">
        <v>21.065000000000001</v>
      </c>
      <c r="L2181">
        <v>21.132691999999999</v>
      </c>
      <c r="M2181">
        <v>61.555900000000001</v>
      </c>
      <c r="N2181" s="1">
        <f>-100*(_xll.FDS($A$1,"P_PRICE_HIGH("&amp;A2181&amp;","&amp;A2181&amp;"-14D,,,,""PRICE"",""INTRA"")") - B2181)/(_xll.FDS($A$1,"P_PRICE_HIGH("&amp;A2181&amp;","&amp;A2181&amp;"-14D,,,,""PRICE"",""INTRA"")") - _xll.FDS($A$1,"P_PRICE_LOW("&amp;A2181&amp;","&amp;A2181&amp;"-14D,,,,""PRICE"",""INTRA"")"))</f>
        <v>-1335.3233455350528</v>
      </c>
      <c r="O2181">
        <v>-1273</v>
      </c>
      <c r="P2181">
        <v>1.062140836917979</v>
      </c>
      <c r="Q2181">
        <v>1.050244413951924</v>
      </c>
      <c r="R2181">
        <v>8.5380212373864204</v>
      </c>
      <c r="S2181">
        <v>8.5241379154862091</v>
      </c>
      <c r="T2181">
        <v>17.00271746188001</v>
      </c>
      <c r="U2181">
        <v>16.389296735290738</v>
      </c>
      <c r="V2181">
        <v>3.9659453908467222</v>
      </c>
      <c r="W2181">
        <v>3.8582588032344751</v>
      </c>
      <c r="X2181">
        <v>98.531906145885628</v>
      </c>
      <c r="Y2181">
        <v>42.902200618437632</v>
      </c>
      <c r="Z2181">
        <v>-0.67967995692093019</v>
      </c>
      <c r="AA2181">
        <v>-3.343721161447363</v>
      </c>
      <c r="AB2181">
        <v>9.7726047568926049</v>
      </c>
      <c r="AC2181">
        <v>11.13270221076279</v>
      </c>
      <c r="AD2181">
        <v>11.009076364438069</v>
      </c>
      <c r="AE2181">
        <v>67.545856997720563</v>
      </c>
    </row>
    <row r="2182" spans="1:31" x14ac:dyDescent="0.25">
      <c r="A2182" t="str">
        <v>7/13/16</v>
      </c>
      <c r="B2182">
        <v>21.9</v>
      </c>
      <c r="C2182">
        <v>22</v>
      </c>
      <c r="D2182" s="1">
        <v>21.85</v>
      </c>
      <c r="E2182">
        <v>21.9</v>
      </c>
      <c r="F2182">
        <v>21.9</v>
      </c>
      <c r="G2182">
        <v>1.2777816447382351</v>
      </c>
      <c r="H2182">
        <v>21.5</v>
      </c>
      <c r="I2182">
        <v>21.270834000000001</v>
      </c>
      <c r="J2182">
        <v>21.243334000000001</v>
      </c>
      <c r="K2182">
        <v>21.12</v>
      </c>
      <c r="L2182">
        <v>21.157692000000001</v>
      </c>
      <c r="M2182">
        <v>62.79524</v>
      </c>
      <c r="N2182" s="1">
        <f>-100*(_xll.FDS($A$1,"P_PRICE_HIGH("&amp;A2182&amp;","&amp;A2182&amp;"-14D,,,,""PRICE"",""INTRA"")") - B2182)/(_xll.FDS($A$1,"P_PRICE_HIGH("&amp;A2182&amp;","&amp;A2182&amp;"-14D,,,,""PRICE"",""INTRA"")") - _xll.FDS($A$1,"P_PRICE_LOW("&amp;A2182&amp;","&amp;A2182&amp;"-14D,,,,""PRICE"",""INTRA"")"))</f>
        <v>-1204.3277313286824</v>
      </c>
      <c r="O2182">
        <v>-1252</v>
      </c>
      <c r="P2182">
        <v>1.06518001943263</v>
      </c>
      <c r="Q2182">
        <v>1.055448422064283</v>
      </c>
      <c r="R2182">
        <v>8.5656244461774484</v>
      </c>
      <c r="S2182">
        <v>8.5638198894079913</v>
      </c>
      <c r="T2182">
        <v>17.03569821766256</v>
      </c>
      <c r="U2182">
        <v>16.42611646470105</v>
      </c>
      <c r="V2182">
        <v>3.9532603261318289</v>
      </c>
      <c r="W2182">
        <v>3.8344755216889328</v>
      </c>
      <c r="X2182">
        <v>74.740500889116461</v>
      </c>
      <c r="Y2182">
        <v>42.850804836228278</v>
      </c>
      <c r="Z2182">
        <v>-0.68519328144767111</v>
      </c>
      <c r="AA2182">
        <v>-3.4316892616115831</v>
      </c>
      <c r="AB2182">
        <v>9.7938022336214825</v>
      </c>
      <c r="AC2182">
        <v>11.188077218500419</v>
      </c>
      <c r="AD2182">
        <v>11.046178042843961</v>
      </c>
      <c r="AE2182">
        <v>67.505155679730038</v>
      </c>
    </row>
    <row r="2183" spans="1:31" x14ac:dyDescent="0.25">
      <c r="A2183" t="str">
        <v>7/14/16</v>
      </c>
      <c r="B2183">
        <v>22.15</v>
      </c>
      <c r="C2183">
        <v>22.15</v>
      </c>
      <c r="D2183" s="1">
        <v>21.8</v>
      </c>
      <c r="E2183">
        <v>22.15</v>
      </c>
      <c r="F2183">
        <v>22.15</v>
      </c>
      <c r="G2183">
        <v>1.290875596211611</v>
      </c>
      <c r="H2183">
        <v>21.68</v>
      </c>
      <c r="I2183">
        <v>21.391666000000001</v>
      </c>
      <c r="J2183">
        <v>21.3</v>
      </c>
      <c r="K2183">
        <v>21.1875</v>
      </c>
      <c r="L2183">
        <v>21.188461</v>
      </c>
      <c r="M2183">
        <v>65.766463999999999</v>
      </c>
      <c r="N2183" s="1">
        <f>-100*(_xll.FDS($A$1,"P_PRICE_HIGH("&amp;A2183&amp;","&amp;A2183&amp;"-14D,,,,""PRICE"",""INTRA"")") - B2183)/(_xll.FDS($A$1,"P_PRICE_HIGH("&amp;A2183&amp;","&amp;A2183&amp;"-14D,,,,""PRICE"",""INTRA"")") - _xll.FDS($A$1,"P_PRICE_LOW("&amp;A2183&amp;","&amp;A2183&amp;"-14D,,,,""PRICE"",""INTRA"")"))</f>
        <v>-1123.627730987326</v>
      </c>
      <c r="O2183">
        <v>-1216</v>
      </c>
      <c r="P2183">
        <v>1.0718810302331701</v>
      </c>
      <c r="Q2183">
        <v>1.0672750906250581</v>
      </c>
      <c r="R2183">
        <v>8.6147600458758511</v>
      </c>
      <c r="S2183">
        <v>8.6449923602880503</v>
      </c>
      <c r="T2183">
        <v>17.118857675775502</v>
      </c>
      <c r="U2183">
        <v>16.55785937690673</v>
      </c>
      <c r="V2183">
        <v>3.9272244301186041</v>
      </c>
      <c r="W2183">
        <v>3.7898572413627289</v>
      </c>
      <c r="X2183">
        <v>91.49055043321853</v>
      </c>
      <c r="Y2183">
        <v>42.830458789616692</v>
      </c>
      <c r="Z2183">
        <v>-0.56547265451331608</v>
      </c>
      <c r="AA2183">
        <v>-4.0571831738586832</v>
      </c>
      <c r="AB2183">
        <v>9.8295537866687486</v>
      </c>
      <c r="AC2183">
        <v>11.314754931812759</v>
      </c>
      <c r="AD2183">
        <v>11.12418514270704</v>
      </c>
      <c r="AE2183">
        <v>67.417764234180808</v>
      </c>
    </row>
    <row r="2184" spans="1:31" x14ac:dyDescent="0.25">
      <c r="A2184" t="str">
        <v>7/15/16</v>
      </c>
      <c r="B2184">
        <v>22.3</v>
      </c>
      <c r="C2184">
        <v>22.35</v>
      </c>
      <c r="D2184" s="1">
        <v>22.05</v>
      </c>
      <c r="E2184">
        <v>22.3</v>
      </c>
      <c r="F2184">
        <v>22.3</v>
      </c>
      <c r="G2184">
        <v>1.2022709034270409</v>
      </c>
      <c r="H2184">
        <v>21.91</v>
      </c>
      <c r="I2184">
        <v>21.524999999999999</v>
      </c>
      <c r="J2184">
        <v>21.363333000000001</v>
      </c>
      <c r="K2184">
        <v>21.28</v>
      </c>
      <c r="L2184">
        <v>21.215385000000001</v>
      </c>
      <c r="M2184">
        <v>67.446330000000003</v>
      </c>
      <c r="N2184" s="1">
        <f>-100*(_xll.FDS($A$1,"P_PRICE_HIGH("&amp;A2184&amp;","&amp;A2184&amp;"-14D,,,,""PRICE"",""INTRA"")") - B2184)/(_xll.FDS($A$1,"P_PRICE_HIGH("&amp;A2184&amp;","&amp;A2184&amp;"-14D,,,,""PRICE"",""INTRA"")") - _xll.FDS($A$1,"P_PRICE_LOW("&amp;A2184&amp;","&amp;A2184&amp;"-14D,,,,""PRICE"",""INTRA"")"))</f>
        <v>-1045.8370053599558</v>
      </c>
      <c r="O2184">
        <v>-1204</v>
      </c>
      <c r="P2184">
        <v>1.075518069815153</v>
      </c>
      <c r="Q2184">
        <v>1.073512871044175</v>
      </c>
      <c r="R2184">
        <v>8.6299361294823438</v>
      </c>
      <c r="S2184">
        <v>8.6651432070504093</v>
      </c>
      <c r="T2184">
        <v>17.15396826439574</v>
      </c>
      <c r="U2184">
        <v>16.59630548989043</v>
      </c>
      <c r="V2184">
        <v>3.9140427756494249</v>
      </c>
      <c r="W2184">
        <v>3.767572399078845</v>
      </c>
      <c r="X2184">
        <v>49.923093969024528</v>
      </c>
      <c r="Y2184">
        <v>42.849256392746547</v>
      </c>
      <c r="Z2184">
        <v>-0.70578940636032916</v>
      </c>
      <c r="AA2184">
        <v>-4.0520643942285526</v>
      </c>
      <c r="AB2184">
        <v>9.5096170075693021</v>
      </c>
      <c r="AC2184">
        <v>11.38620417503328</v>
      </c>
      <c r="AD2184">
        <v>11.16103305089635</v>
      </c>
      <c r="AE2184">
        <v>67.450737397498926</v>
      </c>
    </row>
    <row r="2185" spans="1:31" x14ac:dyDescent="0.25">
      <c r="A2185" t="str">
        <v>7/18/16</v>
      </c>
      <c r="B2185">
        <v>22.35</v>
      </c>
      <c r="C2185">
        <v>22.45</v>
      </c>
      <c r="D2185" s="1">
        <v>22.2</v>
      </c>
      <c r="E2185">
        <v>22.4</v>
      </c>
      <c r="F2185">
        <v>22.4</v>
      </c>
      <c r="G2185">
        <v>1.201004414578368</v>
      </c>
      <c r="H2185">
        <v>22.1</v>
      </c>
      <c r="I2185">
        <v>21.637499999999999</v>
      </c>
      <c r="J2185">
        <v>21.47</v>
      </c>
      <c r="K2185">
        <v>21.3675</v>
      </c>
      <c r="L2185">
        <v>21.242308000000001</v>
      </c>
      <c r="M2185">
        <v>68.009839999999997</v>
      </c>
      <c r="N2185" s="1">
        <f>-100*(_xll.FDS($A$1,"P_PRICE_HIGH("&amp;A2185&amp;","&amp;A2185&amp;"-14D,,,,""PRICE"",""INTRA"")") - B2185)/(_xll.FDS($A$1,"P_PRICE_HIGH("&amp;A2185&amp;","&amp;A2185&amp;"-14D,,,,""PRICE"",""INTRA"")") - _xll.FDS($A$1,"P_PRICE_LOW("&amp;A2185&amp;","&amp;A2185&amp;"-14D,,,,""PRICE"",""INTRA"")"))</f>
        <v>-1133.4797868191863</v>
      </c>
      <c r="O2185">
        <v>-1180</v>
      </c>
      <c r="P2185">
        <v>1.0792635139656079</v>
      </c>
      <c r="Q2185">
        <v>1.078901546781152</v>
      </c>
      <c r="R2185">
        <v>8.8599632622202211</v>
      </c>
      <c r="S2185">
        <v>9.0103474071463765</v>
      </c>
      <c r="T2185">
        <v>17.21858563167897</v>
      </c>
      <c r="U2185">
        <v>16.64015465519682</v>
      </c>
      <c r="V2185">
        <v>3.8961844141853792</v>
      </c>
      <c r="W2185">
        <v>3.742059297677951</v>
      </c>
      <c r="X2185">
        <v>86.426056847340831</v>
      </c>
      <c r="Y2185">
        <v>42.798439514282798</v>
      </c>
      <c r="Z2185">
        <v>-0.54846269731690334</v>
      </c>
      <c r="AA2185">
        <v>-4.0016771024587348</v>
      </c>
      <c r="AB2185">
        <v>9.5337001221607647</v>
      </c>
      <c r="AC2185">
        <v>11.450018404775751</v>
      </c>
      <c r="AD2185">
        <v>11.217183025287071</v>
      </c>
      <c r="AE2185">
        <v>67.391777650363437</v>
      </c>
    </row>
    <row r="2186" spans="1:31" x14ac:dyDescent="0.25">
      <c r="A2186" t="str">
        <v>7/19/16</v>
      </c>
      <c r="B2186">
        <v>22.2</v>
      </c>
      <c r="C2186">
        <v>22.4</v>
      </c>
      <c r="D2186" s="1">
        <v>22.2</v>
      </c>
      <c r="E2186">
        <v>22.25</v>
      </c>
      <c r="F2186">
        <v>22.25</v>
      </c>
      <c r="G2186">
        <v>1.2087423858839439</v>
      </c>
      <c r="H2186">
        <v>22.18</v>
      </c>
      <c r="I2186">
        <v>21.708334000000001</v>
      </c>
      <c r="J2186">
        <v>21.57</v>
      </c>
      <c r="K2186">
        <v>21.434999999999999</v>
      </c>
      <c r="L2186">
        <v>21.273077000000001</v>
      </c>
      <c r="M2186">
        <v>64.407814000000002</v>
      </c>
      <c r="N2186" s="1">
        <f>-100*(_xll.FDS($A$1,"P_PRICE_HIGH("&amp;A2186&amp;","&amp;A2186&amp;"-14D,,,,""PRICE"",""INTRA"")") - B2186)/(_xll.FDS($A$1,"P_PRICE_HIGH("&amp;A2186&amp;","&amp;A2186&amp;"-14D,,,,""PRICE"",""INTRA"")") - _xll.FDS($A$1,"P_PRICE_LOW("&amp;A2186&amp;","&amp;A2186&amp;"-14D,,,,""PRICE"",""INTRA"")"))</f>
        <v>-1133.4875861172495</v>
      </c>
      <c r="O2186">
        <v>-1202</v>
      </c>
      <c r="P2186">
        <v>1.07554612763638</v>
      </c>
      <c r="Q2186">
        <v>1.0715722091083311</v>
      </c>
      <c r="R2186">
        <v>8.8407762986111535</v>
      </c>
      <c r="S2186">
        <v>8.9667124335946546</v>
      </c>
      <c r="T2186">
        <v>17.22457814328715</v>
      </c>
      <c r="U2186">
        <v>16.614041847327861</v>
      </c>
      <c r="V2186">
        <v>3.9084942468333752</v>
      </c>
      <c r="W2186">
        <v>3.7693175122223672</v>
      </c>
      <c r="X2186">
        <v>6.2493721433795653</v>
      </c>
      <c r="Y2186">
        <v>42.691791033115251</v>
      </c>
      <c r="Z2186">
        <v>-0.31110178903576552</v>
      </c>
      <c r="AA2186">
        <v>-3.6127664912315551</v>
      </c>
      <c r="AB2186">
        <v>9.4688345338142224</v>
      </c>
      <c r="AC2186">
        <v>11.338894143252331</v>
      </c>
      <c r="AD2186">
        <v>11.15754841961275</v>
      </c>
      <c r="AE2186">
        <v>67.497558007970099</v>
      </c>
    </row>
    <row r="2187" spans="1:31" x14ac:dyDescent="0.25">
      <c r="A2187" t="str">
        <v>7/20/16</v>
      </c>
      <c r="B2187">
        <v>22.5</v>
      </c>
      <c r="C2187">
        <v>22.5</v>
      </c>
      <c r="D2187" s="1">
        <v>22.2</v>
      </c>
      <c r="E2187">
        <v>22.5</v>
      </c>
      <c r="F2187">
        <v>22.5</v>
      </c>
      <c r="G2187">
        <v>1.222589347920823</v>
      </c>
      <c r="H2187">
        <v>22.3</v>
      </c>
      <c r="I2187">
        <v>21.779167000000001</v>
      </c>
      <c r="J2187">
        <v>21.69</v>
      </c>
      <c r="K2187">
        <v>21.5075</v>
      </c>
      <c r="L2187">
        <v>21.334616</v>
      </c>
      <c r="M2187">
        <v>68.052245999999997</v>
      </c>
      <c r="N2187" s="1">
        <f>-100*(_xll.FDS($A$1,"P_PRICE_HIGH("&amp;A2187&amp;","&amp;A2187&amp;"-14D,,,,""PRICE"",""INTRA"")") - B2187)/(_xll.FDS($A$1,"P_PRICE_HIGH("&amp;A2187&amp;","&amp;A2187&amp;"-14D,,,,""PRICE"",""INTRA"")") - _xll.FDS($A$1,"P_PRICE_LOW("&amp;A2187&amp;","&amp;A2187&amp;"-14D,,,,""PRICE"",""INTRA"")"))</f>
        <v>-1303.3757210277925</v>
      </c>
      <c r="O2187">
        <v>-1163</v>
      </c>
      <c r="P2187">
        <v>1.081491983157896</v>
      </c>
      <c r="Q2187">
        <v>1.0816952360497409</v>
      </c>
      <c r="R2187">
        <v>8.8886039595436603</v>
      </c>
      <c r="S2187">
        <v>9.0389397591407068</v>
      </c>
      <c r="T2187">
        <v>17.300391055453101</v>
      </c>
      <c r="U2187">
        <v>16.721539627238091</v>
      </c>
      <c r="V2187">
        <v>3.888558661266337</v>
      </c>
      <c r="W2187">
        <v>3.7353732807557458</v>
      </c>
      <c r="X2187">
        <v>88.13426395591074</v>
      </c>
      <c r="Y2187">
        <v>42.691293888301232</v>
      </c>
      <c r="Z2187">
        <v>-0.24731694147312161</v>
      </c>
      <c r="AA2187">
        <v>-3.7829517387054148</v>
      </c>
      <c r="AB2187">
        <v>9.4351467764420303</v>
      </c>
      <c r="AC2187">
        <v>11.44173663367077</v>
      </c>
      <c r="AD2187">
        <v>11.222230287595741</v>
      </c>
      <c r="AE2187">
        <v>67.485938747626378</v>
      </c>
    </row>
    <row r="2188" spans="1:31" x14ac:dyDescent="0.25">
      <c r="A2188" t="str">
        <v>7/21/16</v>
      </c>
      <c r="B2188">
        <v>22.55</v>
      </c>
      <c r="C2188">
        <v>22.7</v>
      </c>
      <c r="D2188" s="1">
        <v>22.45</v>
      </c>
      <c r="E2188">
        <v>22.6</v>
      </c>
      <c r="F2188">
        <v>22.6</v>
      </c>
      <c r="G2188">
        <v>1.206294208639962</v>
      </c>
      <c r="H2188">
        <v>22.38</v>
      </c>
      <c r="I2188">
        <v>21.883333</v>
      </c>
      <c r="J2188">
        <v>21.793333000000001</v>
      </c>
      <c r="K2188">
        <v>21.57</v>
      </c>
      <c r="L2188">
        <v>21.401921999999999</v>
      </c>
      <c r="M2188">
        <v>68.628799999999998</v>
      </c>
      <c r="N2188" s="1">
        <f>-100*(_xll.FDS($A$1,"P_PRICE_HIGH("&amp;A2188&amp;","&amp;A2188&amp;"-14D,,,,""PRICE"",""INTRA"")") - B2188)/(_xll.FDS($A$1,"P_PRICE_HIGH("&amp;A2188&amp;","&amp;A2188&amp;"-14D,,,,""PRICE"",""INTRA"")") - _xll.FDS($A$1,"P_PRICE_LOW("&amp;A2188&amp;","&amp;A2188&amp;"-14D,,,,""PRICE"",""INTRA"")"))</f>
        <v>-1218.1775579850359</v>
      </c>
      <c r="O2188">
        <v>-1146</v>
      </c>
      <c r="P2188">
        <v>1.084776565088603</v>
      </c>
      <c r="Q2188">
        <v>1.0869033427558079</v>
      </c>
      <c r="R2188">
        <v>8.935940625645566</v>
      </c>
      <c r="S2188">
        <v>9.1103047989377401</v>
      </c>
      <c r="T2188">
        <v>17.361088640471721</v>
      </c>
      <c r="U2188">
        <v>16.800504999490979</v>
      </c>
      <c r="V2188">
        <v>3.874299949395787</v>
      </c>
      <c r="W2188">
        <v>3.7147924165186401</v>
      </c>
      <c r="X2188">
        <v>54.203874519528661</v>
      </c>
      <c r="Y2188">
        <v>42.682630701537398</v>
      </c>
      <c r="Z2188">
        <v>-5.1039445486462658E-2</v>
      </c>
      <c r="AA2188">
        <v>-3.869819188468401</v>
      </c>
      <c r="AB2188">
        <v>9.4427089694442028</v>
      </c>
      <c r="AC2188">
        <v>11.503086345795991</v>
      </c>
      <c r="AD2188">
        <v>11.264685466011249</v>
      </c>
      <c r="AE2188">
        <v>67.538416607372611</v>
      </c>
    </row>
    <row r="2189" spans="1:31" x14ac:dyDescent="0.25">
      <c r="A2189" t="str">
        <v>7/22/16</v>
      </c>
      <c r="B2189">
        <v>22.5</v>
      </c>
      <c r="C2189">
        <v>22.55</v>
      </c>
      <c r="D2189" s="1">
        <v>22.4</v>
      </c>
      <c r="E2189">
        <v>22.55</v>
      </c>
      <c r="F2189">
        <v>22.55</v>
      </c>
      <c r="G2189">
        <v>1.2116092781967549</v>
      </c>
      <c r="H2189">
        <v>22.42</v>
      </c>
      <c r="I2189">
        <v>22.004168</v>
      </c>
      <c r="J2189">
        <v>21.87</v>
      </c>
      <c r="K2189">
        <v>21.627500000000001</v>
      </c>
      <c r="L2189">
        <v>21.467307999999999</v>
      </c>
      <c r="M2189">
        <v>67.320430000000002</v>
      </c>
      <c r="N2189" s="1">
        <f>-100*(_xll.FDS($A$1,"P_PRICE_HIGH("&amp;A2189&amp;","&amp;A2189&amp;"-14D,,,,""PRICE"",""INTRA"")") - B2189)/(_xll.FDS($A$1,"P_PRICE_HIGH("&amp;A2189&amp;","&amp;A2189&amp;"-14D,,,,""PRICE"",""INTRA"")") - _xll.FDS($A$1,"P_PRICE_LOW("&amp;A2189&amp;","&amp;A2189&amp;"-14D,,,,""PRICE"",""INTRA"")"))</f>
        <v>-1218.1803145829531</v>
      </c>
      <c r="O2189">
        <v>-1156</v>
      </c>
      <c r="P2189">
        <v>1.08431933694542</v>
      </c>
      <c r="Q2189">
        <v>1.0854428783843291</v>
      </c>
      <c r="R2189">
        <v>8.9244707645651502</v>
      </c>
      <c r="S2189">
        <v>9.0768867447725992</v>
      </c>
      <c r="T2189">
        <v>17.331792425022911</v>
      </c>
      <c r="U2189">
        <v>16.752829661342592</v>
      </c>
      <c r="V2189">
        <v>3.8840042351870299</v>
      </c>
      <c r="W2189">
        <v>3.726658173803767</v>
      </c>
      <c r="X2189">
        <v>58.08049859524548</v>
      </c>
      <c r="Y2189">
        <v>42.749620270900657</v>
      </c>
      <c r="Z2189">
        <v>3.3289346229601467E-2</v>
      </c>
      <c r="AA2189">
        <v>-3.962662827422172</v>
      </c>
      <c r="AB2189">
        <v>9.3894993877444382</v>
      </c>
      <c r="AC2189">
        <v>11.483225334939229</v>
      </c>
      <c r="AD2189">
        <v>11.25798383281856</v>
      </c>
      <c r="AE2189">
        <v>67.52368429124131</v>
      </c>
    </row>
    <row r="2190" spans="1:31" x14ac:dyDescent="0.25">
      <c r="A2190" t="str">
        <v>7/25/16</v>
      </c>
      <c r="B2190">
        <v>22.55</v>
      </c>
      <c r="C2190">
        <v>22.6</v>
      </c>
      <c r="D2190" s="1">
        <v>22.45</v>
      </c>
      <c r="E2190">
        <v>22.6</v>
      </c>
      <c r="F2190">
        <v>22.6</v>
      </c>
      <c r="G2190">
        <v>0.96604483679449615</v>
      </c>
      <c r="H2190">
        <v>22.46</v>
      </c>
      <c r="I2190">
        <v>22.112500000000001</v>
      </c>
      <c r="J2190">
        <v>21.93</v>
      </c>
      <c r="K2190">
        <v>21.717500000000001</v>
      </c>
      <c r="L2190">
        <v>21.548076999999999</v>
      </c>
      <c r="M2190">
        <v>67.977874999999997</v>
      </c>
      <c r="N2190" s="1">
        <f>-100*(_xll.FDS($A$1,"P_PRICE_HIGH("&amp;A2190&amp;","&amp;A2190&amp;"-14D,,,,""PRICE"",""INTRA"")") - B2190)/(_xll.FDS($A$1,"P_PRICE_HIGH("&amp;A2190&amp;","&amp;A2190&amp;"-14D,,,,""PRICE"",""INTRA"")") - _xll.FDS($A$1,"P_PRICE_LOW("&amp;A2190&amp;","&amp;A2190&amp;"-14D,,,,""PRICE"",""INTRA"")"))</f>
        <v>-1218.1775579850359</v>
      </c>
      <c r="O2190">
        <v>-1155</v>
      </c>
      <c r="P2190">
        <v>1.086459582829671</v>
      </c>
      <c r="Q2190">
        <v>1.087559077460688</v>
      </c>
      <c r="R2190">
        <v>8.9191356502710288</v>
      </c>
      <c r="S2190">
        <v>9.0011323836343919</v>
      </c>
      <c r="T2190">
        <v>17.378340822619862</v>
      </c>
      <c r="U2190">
        <v>16.798683196886</v>
      </c>
      <c r="V2190">
        <v>3.869434546913666</v>
      </c>
      <c r="W2190">
        <v>3.712075402107776</v>
      </c>
      <c r="X2190">
        <v>32.613919215607318</v>
      </c>
      <c r="Y2190">
        <v>42.660528855221003</v>
      </c>
      <c r="Z2190">
        <v>-0.39125873695319741</v>
      </c>
      <c r="AA2190">
        <v>-3.9092785327798798</v>
      </c>
      <c r="AB2190">
        <v>9.326293671254966</v>
      </c>
      <c r="AC2190">
        <v>11.50441292364701</v>
      </c>
      <c r="AD2190">
        <v>11.28833070508416</v>
      </c>
      <c r="AE2190">
        <v>67.511004342369247</v>
      </c>
    </row>
    <row r="2191" spans="1:31" x14ac:dyDescent="0.25">
      <c r="A2191" t="str">
        <v>7/26/16</v>
      </c>
      <c r="B2191">
        <v>22.75</v>
      </c>
      <c r="C2191">
        <v>22.9</v>
      </c>
      <c r="D2191" s="1">
        <v>22.45</v>
      </c>
      <c r="E2191">
        <v>22.75</v>
      </c>
      <c r="F2191">
        <v>22.75</v>
      </c>
      <c r="G2191">
        <v>0.95847078862823698</v>
      </c>
      <c r="H2191">
        <v>22.57</v>
      </c>
      <c r="I2191">
        <v>22.245832</v>
      </c>
      <c r="J2191">
        <v>22.026667</v>
      </c>
      <c r="K2191">
        <v>21.82</v>
      </c>
      <c r="L2191">
        <v>21.630769999999998</v>
      </c>
      <c r="M2191">
        <v>70.531654000000003</v>
      </c>
      <c r="N2191" s="1">
        <f>-100*(_xll.FDS($A$1,"P_PRICE_HIGH("&amp;A2191&amp;","&amp;A2191&amp;"-14D,,,,""PRICE"",""INTRA"")") - B2191)/(_xll.FDS($A$1,"P_PRICE_HIGH("&amp;A2191&amp;","&amp;A2191&amp;"-14D,,,,""PRICE"",""INTRA"")") - _xll.FDS($A$1,"P_PRICE_LOW("&amp;A2191&amp;","&amp;A2191&amp;"-14D,,,,""PRICE"",""INTRA"")"))</f>
        <v>-1116.05314309761</v>
      </c>
      <c r="O2191">
        <v>-1122</v>
      </c>
      <c r="P2191">
        <v>1.0898812060210259</v>
      </c>
      <c r="Q2191">
        <v>1.0928688367225909</v>
      </c>
      <c r="R2191">
        <v>8.9506694027234595</v>
      </c>
      <c r="S2191">
        <v>9.044130310301739</v>
      </c>
      <c r="T2191">
        <v>17.47396740468184</v>
      </c>
      <c r="U2191">
        <v>16.904589244856311</v>
      </c>
      <c r="V2191">
        <v>3.8583401701533568</v>
      </c>
      <c r="W2191">
        <v>3.6960764739329508</v>
      </c>
      <c r="X2191">
        <v>59.202687077451557</v>
      </c>
      <c r="Y2191">
        <v>42.790587630572873</v>
      </c>
      <c r="Z2191">
        <v>-0.38356629639753792</v>
      </c>
      <c r="AA2191">
        <v>-3.930842753769999</v>
      </c>
      <c r="AB2191">
        <v>9.1335347094061099</v>
      </c>
      <c r="AC2191">
        <v>11.58925467540959</v>
      </c>
      <c r="AD2191">
        <v>11.339040392242749</v>
      </c>
      <c r="AE2191">
        <v>67.558240647348882</v>
      </c>
    </row>
    <row r="2192" spans="1:31" x14ac:dyDescent="0.25">
      <c r="A2192" t="str">
        <v>7/27/16</v>
      </c>
      <c r="B2192">
        <v>22.65</v>
      </c>
      <c r="C2192">
        <v>22.9</v>
      </c>
      <c r="D2192" s="1">
        <v>22.6</v>
      </c>
      <c r="E2192">
        <v>22.75</v>
      </c>
      <c r="F2192">
        <v>22.75</v>
      </c>
      <c r="G2192">
        <v>0.97481491747936566</v>
      </c>
      <c r="H2192">
        <v>22.6</v>
      </c>
      <c r="I2192">
        <v>22.35</v>
      </c>
      <c r="J2192">
        <v>22.133333</v>
      </c>
      <c r="K2192">
        <v>21.9175</v>
      </c>
      <c r="L2192">
        <v>21.7</v>
      </c>
      <c r="M2192">
        <v>67.627555999999998</v>
      </c>
      <c r="N2192" s="1">
        <f>-100*(_xll.FDS($A$1,"P_PRICE_HIGH("&amp;A2192&amp;","&amp;A2192&amp;"-14D,,,,""PRICE"",""INTRA"")") - B2192)/(_xll.FDS($A$1,"P_PRICE_HIGH("&amp;A2192&amp;","&amp;A2192&amp;"-14D,,,,""PRICE"",""INTRA"")") - _xll.FDS($A$1,"P_PRICE_LOW("&amp;A2192&amp;","&amp;A2192&amp;"-14D,,,,""PRICE"",""INTRA"")"))</f>
        <v>-1216.0536687081737</v>
      </c>
      <c r="O2192">
        <v>-1101</v>
      </c>
      <c r="P2192">
        <v>1.092553624059905</v>
      </c>
      <c r="Q2192">
        <v>1.0966760686300661</v>
      </c>
      <c r="R2192">
        <v>8.9882781884142791</v>
      </c>
      <c r="S2192">
        <v>9.085844710973987</v>
      </c>
      <c r="T2192">
        <v>17.555981875392821</v>
      </c>
      <c r="U2192">
        <v>16.986867783700031</v>
      </c>
      <c r="V2192">
        <v>3.8488391232083479</v>
      </c>
      <c r="W2192">
        <v>3.6813586681521668</v>
      </c>
      <c r="X2192">
        <v>70.242360046338845</v>
      </c>
      <c r="Y2192">
        <v>42.776753017757088</v>
      </c>
      <c r="Z2192">
        <v>-0.73683862964670332</v>
      </c>
      <c r="AA2192">
        <v>-4.2385560461779974</v>
      </c>
      <c r="AB2192">
        <v>9.21137598141563</v>
      </c>
      <c r="AC2192">
        <v>11.6317793491574</v>
      </c>
      <c r="AD2192">
        <v>11.37419066638587</v>
      </c>
      <c r="AE2192">
        <v>67.458961125316989</v>
      </c>
    </row>
    <row r="2193" spans="1:31" x14ac:dyDescent="0.25">
      <c r="A2193" t="str">
        <v>7/28/16</v>
      </c>
      <c r="B2193">
        <v>22.75</v>
      </c>
      <c r="C2193">
        <v>22.8</v>
      </c>
      <c r="D2193" s="1">
        <v>22.6</v>
      </c>
      <c r="E2193">
        <v>22.75</v>
      </c>
      <c r="F2193">
        <v>22.75</v>
      </c>
      <c r="G2193">
        <v>0.94667429330608477</v>
      </c>
      <c r="H2193">
        <v>22.64</v>
      </c>
      <c r="I2193">
        <v>22.429167</v>
      </c>
      <c r="J2193">
        <v>22.233333999999999</v>
      </c>
      <c r="K2193">
        <v>22.004999999999999</v>
      </c>
      <c r="L2193">
        <v>21.765384999999998</v>
      </c>
      <c r="M2193">
        <v>69.002049999999997</v>
      </c>
      <c r="N2193" s="1">
        <f>-100*(_xll.FDS($A$1,"P_PRICE_HIGH("&amp;A2193&amp;","&amp;A2193&amp;"-14D,,,,""PRICE"",""INTRA"")") - B2193)/(_xll.FDS($A$1,"P_PRICE_HIGH("&amp;A2193&amp;","&amp;A2193&amp;"-14D,,,,""PRICE"",""INTRA"")") - _xll.FDS($A$1,"P_PRICE_LOW("&amp;A2193&amp;","&amp;A2193&amp;"-14D,,,,""PRICE"",""INTRA"")"))</f>
        <v>-1216.0482101332987</v>
      </c>
      <c r="O2193">
        <v>-1105</v>
      </c>
      <c r="P2193">
        <v>1.091851874793121</v>
      </c>
      <c r="Q2193">
        <v>1.0943917621029811</v>
      </c>
      <c r="R2193">
        <v>8.9673690436153208</v>
      </c>
      <c r="S2193">
        <v>9.06098952248181</v>
      </c>
      <c r="T2193">
        <v>17.557979429361382</v>
      </c>
      <c r="U2193">
        <v>16.971844217872341</v>
      </c>
      <c r="V2193">
        <v>3.8445480836618628</v>
      </c>
      <c r="W2193">
        <v>3.6745250978958679</v>
      </c>
      <c r="X2193">
        <v>14.06097168601536</v>
      </c>
      <c r="Y2193">
        <v>42.631557791349337</v>
      </c>
      <c r="Z2193">
        <v>-0.46136956654521638</v>
      </c>
      <c r="AA2193">
        <v>-4.2582934358991809</v>
      </c>
      <c r="AB2193">
        <v>9.0745463565230402</v>
      </c>
      <c r="AC2193">
        <v>11.613362079410271</v>
      </c>
      <c r="AD2193">
        <v>11.36532731971562</v>
      </c>
      <c r="AE2193">
        <v>67.499133622278649</v>
      </c>
    </row>
    <row r="2194" spans="1:31" x14ac:dyDescent="0.25">
      <c r="A2194" t="str">
        <v>7/29/16</v>
      </c>
      <c r="B2194">
        <v>22.45</v>
      </c>
      <c r="C2194">
        <v>22.75</v>
      </c>
      <c r="D2194" s="1">
        <v>22.4</v>
      </c>
      <c r="E2194">
        <v>22.45</v>
      </c>
      <c r="F2194">
        <v>22.45</v>
      </c>
      <c r="G2194">
        <v>0.97330190228235525</v>
      </c>
      <c r="H2194">
        <v>22.63</v>
      </c>
      <c r="I2194">
        <v>22.475000000000001</v>
      </c>
      <c r="J2194">
        <v>22.32</v>
      </c>
      <c r="K2194">
        <v>22.06</v>
      </c>
      <c r="L2194">
        <v>21.809615999999998</v>
      </c>
      <c r="M2194">
        <v>60.678474000000001</v>
      </c>
      <c r="N2194" s="1">
        <f>-100*(_xll.FDS($A$1,"P_PRICE_HIGH("&amp;A2194&amp;","&amp;A2194&amp;"-14D,,,,""PRICE"",""INTRA"")") - B2194)/(_xll.FDS($A$1,"P_PRICE_HIGH("&amp;A2194&amp;","&amp;A2194&amp;"-14D,,,,""PRICE"",""INTRA"")") - _xll.FDS($A$1,"P_PRICE_LOW("&amp;A2194&amp;","&amp;A2194&amp;"-14D,,,,""PRICE"",""INTRA"")"))</f>
        <v>-1525.3616887251731</v>
      </c>
      <c r="O2194">
        <v>-1145</v>
      </c>
      <c r="P2194">
        <v>1.0813344948577539</v>
      </c>
      <c r="Q2194">
        <v>1.0763465437882891</v>
      </c>
      <c r="R2194">
        <v>8.910850416254263</v>
      </c>
      <c r="S2194">
        <v>8.9201197550124647</v>
      </c>
      <c r="T2194">
        <v>17.41969570645648</v>
      </c>
      <c r="U2194">
        <v>16.731220766826581</v>
      </c>
      <c r="V2194">
        <v>3.8734506732325431</v>
      </c>
      <c r="W2194">
        <v>3.7335090129731472</v>
      </c>
      <c r="X2194">
        <v>1.8013102780404451</v>
      </c>
      <c r="Y2194">
        <v>42.738912941039388</v>
      </c>
      <c r="Z2194">
        <v>-0.5021639194534574</v>
      </c>
      <c r="AA2194">
        <v>-3.8947261033723679</v>
      </c>
      <c r="AB2194">
        <v>9.1403641900469452</v>
      </c>
      <c r="AC2194">
        <v>11.459174056941711</v>
      </c>
      <c r="AD2194">
        <v>11.28128370976302</v>
      </c>
      <c r="AE2194">
        <v>67.56433156039823</v>
      </c>
    </row>
    <row r="2195" spans="1:31" x14ac:dyDescent="0.25">
      <c r="A2195" t="str">
        <v>8/01/16</v>
      </c>
      <c r="B2195">
        <v>22.75</v>
      </c>
      <c r="C2195">
        <v>22.9</v>
      </c>
      <c r="D2195" s="1">
        <v>22.5</v>
      </c>
      <c r="E2195">
        <v>22.75</v>
      </c>
      <c r="F2195">
        <v>22.75</v>
      </c>
      <c r="G2195">
        <v>0.96921014083954404</v>
      </c>
      <c r="H2195">
        <v>22.67</v>
      </c>
      <c r="I2195">
        <v>22.524999999999999</v>
      </c>
      <c r="J2195">
        <v>22.41</v>
      </c>
      <c r="K2195">
        <v>22.114999999999998</v>
      </c>
      <c r="L2195">
        <v>21.863461999999998</v>
      </c>
      <c r="M2195">
        <v>65.199325999999999</v>
      </c>
      <c r="N2195" s="1">
        <f>-100*(_xll.FDS($A$1,"P_PRICE_HIGH("&amp;A2195&amp;","&amp;A2195&amp;"-14D,,,,""PRICE"",""INTRA"")") - B2195)/(_xll.FDS($A$1,"P_PRICE_HIGH("&amp;A2195&amp;","&amp;A2195&amp;"-14D,,,,""PRICE"",""INTRA"")") - _xll.FDS($A$1,"P_PRICE_LOW("&amp;A2195&amp;","&amp;A2195&amp;"-14D,,,,""PRICE"",""INTRA"")"))</f>
        <v>-1658.4969290898939</v>
      </c>
      <c r="O2195">
        <v>-1119</v>
      </c>
      <c r="P2195">
        <v>1.0898899949319061</v>
      </c>
      <c r="Q2195">
        <v>1.088698870640241</v>
      </c>
      <c r="R2195">
        <v>9.0449022303806466</v>
      </c>
      <c r="S2195">
        <v>9.034072268631391</v>
      </c>
      <c r="T2195">
        <v>17.424420583385889</v>
      </c>
      <c r="U2195">
        <v>16.704249900261441</v>
      </c>
      <c r="V2195">
        <v>3.846940237118035</v>
      </c>
      <c r="W2195">
        <v>3.6920400851476232</v>
      </c>
      <c r="X2195">
        <v>88.056070162324275</v>
      </c>
      <c r="Y2195">
        <v>42.734797273330678</v>
      </c>
      <c r="Z2195">
        <v>-0.58353267915246465</v>
      </c>
      <c r="AA2195">
        <v>-4.6021222987017847</v>
      </c>
      <c r="AB2195">
        <v>9.4190189471418186</v>
      </c>
      <c r="AC2195">
        <v>11.586530354169019</v>
      </c>
      <c r="AD2195">
        <v>11.38959311364478</v>
      </c>
      <c r="AE2195">
        <v>67.521903003470129</v>
      </c>
    </row>
    <row r="2196" spans="1:31" x14ac:dyDescent="0.25">
      <c r="A2196" t="str">
        <v>8/03/16</v>
      </c>
      <c r="B2196">
        <v>22.3</v>
      </c>
      <c r="C2196">
        <v>22.45</v>
      </c>
      <c r="D2196" s="1">
        <v>22.25</v>
      </c>
      <c r="E2196">
        <v>22.35</v>
      </c>
      <c r="F2196">
        <v>22.35</v>
      </c>
      <c r="G2196">
        <v>1.0093942474988431</v>
      </c>
      <c r="H2196">
        <v>22.58</v>
      </c>
      <c r="I2196">
        <v>22.524999999999999</v>
      </c>
      <c r="J2196">
        <v>22.443332999999999</v>
      </c>
      <c r="K2196">
        <v>22.164999999999999</v>
      </c>
      <c r="L2196">
        <v>21.923076999999999</v>
      </c>
      <c r="M2196">
        <v>54.986977000000003</v>
      </c>
      <c r="N2196" s="1">
        <f>-100*(_xll.FDS($A$1,"P_PRICE_HIGH("&amp;A2196&amp;","&amp;A2196&amp;"-14D,,,,""PRICE"",""INTRA"")") - B2196)/(_xll.FDS($A$1,"P_PRICE_HIGH("&amp;A2196&amp;","&amp;A2196&amp;"-14D,,,,""PRICE"",""INTRA"")") - _xll.FDS($A$1,"P_PRICE_LOW("&amp;A2196&amp;","&amp;A2196&amp;"-14D,,,,""PRICE"",""INTRA"")"))</f>
        <v>-2106.5271657936082</v>
      </c>
      <c r="O2196">
        <v>-1167</v>
      </c>
      <c r="P2196">
        <v>1.0776715113267961</v>
      </c>
      <c r="Q2196">
        <v>1.0671052613214089</v>
      </c>
      <c r="R2196">
        <v>8.9223592556817621</v>
      </c>
      <c r="S2196">
        <v>8.8091779764249356</v>
      </c>
      <c r="T2196">
        <v>17.23141982267077</v>
      </c>
      <c r="U2196">
        <v>16.381199079850472</v>
      </c>
      <c r="V2196">
        <v>3.8942018520539849</v>
      </c>
      <c r="W2196">
        <v>3.773326244766698</v>
      </c>
      <c r="X2196">
        <v>3.2394434486447929</v>
      </c>
      <c r="Y2196">
        <v>42.841181724099833</v>
      </c>
      <c r="Z2196">
        <v>0.1249108300400943</v>
      </c>
      <c r="AA2196">
        <v>-3.804507994706678</v>
      </c>
      <c r="AB2196">
        <v>8.9169800196759113</v>
      </c>
      <c r="AC2196">
        <v>11.363719433593429</v>
      </c>
      <c r="AD2196">
        <v>11.246842737217509</v>
      </c>
      <c r="AE2196">
        <v>67.630532362880018</v>
      </c>
    </row>
    <row r="2197" spans="1:31" x14ac:dyDescent="0.25">
      <c r="A2197" t="str">
        <v>8/04/16</v>
      </c>
      <c r="B2197">
        <v>22.4</v>
      </c>
      <c r="C2197">
        <v>22.5</v>
      </c>
      <c r="D2197" s="1">
        <v>22.35</v>
      </c>
      <c r="E2197">
        <v>22.45</v>
      </c>
      <c r="F2197">
        <v>22.45</v>
      </c>
      <c r="G2197">
        <v>0.95381293649492005</v>
      </c>
      <c r="H2197">
        <v>22.53</v>
      </c>
      <c r="I2197">
        <v>22.529167000000001</v>
      </c>
      <c r="J2197">
        <v>22.476666999999999</v>
      </c>
      <c r="K2197">
        <v>22.232500000000002</v>
      </c>
      <c r="L2197">
        <v>21.988461999999998</v>
      </c>
      <c r="M2197">
        <v>56.613315999999998</v>
      </c>
      <c r="N2197" s="1">
        <f>-100*(_xll.FDS($A$1,"P_PRICE_HIGH("&amp;A2197&amp;","&amp;A2197&amp;"-14D,,,,""PRICE"",""INTRA"")") - B2197)/(_xll.FDS($A$1,"P_PRICE_HIGH("&amp;A2197&amp;","&amp;A2197&amp;"-14D,,,,""PRICE"",""INTRA"")") - _xll.FDS($A$1,"P_PRICE_LOW("&amp;A2197&amp;","&amp;A2197&amp;"-14D,,,,""PRICE"",""INTRA"")"))</f>
        <v>-2106.5177102441457</v>
      </c>
      <c r="O2197">
        <v>-1158</v>
      </c>
      <c r="P2197">
        <v>1.081198332110811</v>
      </c>
      <c r="Q2197">
        <v>1.0719306914149069</v>
      </c>
      <c r="R2197">
        <v>8.9521596726030683</v>
      </c>
      <c r="S2197">
        <v>8.8441680342214823</v>
      </c>
      <c r="T2197">
        <v>17.267236561294759</v>
      </c>
      <c r="U2197">
        <v>16.437115308842628</v>
      </c>
      <c r="V2197">
        <v>3.8785926016107508</v>
      </c>
      <c r="W2197">
        <v>3.749431551328668</v>
      </c>
      <c r="X2197">
        <v>55.713340893470807</v>
      </c>
      <c r="Y2197">
        <v>42.801658476335803</v>
      </c>
      <c r="Z2197">
        <v>0.25994983812392541</v>
      </c>
      <c r="AA2197">
        <v>-4.094406778778219</v>
      </c>
      <c r="AB2197">
        <v>8.8695300486076327</v>
      </c>
      <c r="AC2197">
        <v>11.42553701891706</v>
      </c>
      <c r="AD2197">
        <v>11.289878826131581</v>
      </c>
      <c r="AE2197">
        <v>67.618585185275492</v>
      </c>
    </row>
    <row r="2198" spans="1:31" x14ac:dyDescent="0.25">
      <c r="A2198" t="str">
        <v>8/05/16</v>
      </c>
      <c r="B2198">
        <v>22.75</v>
      </c>
      <c r="C2198">
        <v>22.8</v>
      </c>
      <c r="D2198" s="1">
        <v>22.5</v>
      </c>
      <c r="E2198">
        <v>22.75</v>
      </c>
      <c r="F2198">
        <v>22.75</v>
      </c>
      <c r="G2198">
        <v>0.98410452950844396</v>
      </c>
      <c r="H2198">
        <v>22.53</v>
      </c>
      <c r="I2198">
        <v>22.574999999999999</v>
      </c>
      <c r="J2198">
        <v>22.516666000000001</v>
      </c>
      <c r="K2198">
        <v>22.307500000000001</v>
      </c>
      <c r="L2198">
        <v>22.067308000000001</v>
      </c>
      <c r="M2198">
        <v>61.813679999999998</v>
      </c>
      <c r="N2198" s="1">
        <f>-100*(_xll.FDS($A$1,"P_PRICE_HIGH("&amp;A2198&amp;","&amp;A2198&amp;"-14D,,,,""PRICE"",""INTRA"")") - B2198)/(_xll.FDS($A$1,"P_PRICE_HIGH("&amp;A2198&amp;","&amp;A2198&amp;"-14D,,,,""PRICE"",""INTRA"")") - _xll.FDS($A$1,"P_PRICE_LOW("&amp;A2198&amp;","&amp;A2198&amp;"-14D,,,,""PRICE"",""INTRA"")"))</f>
        <v>-2837.3528962249738</v>
      </c>
      <c r="O2198">
        <v>-1110</v>
      </c>
      <c r="P2198">
        <v>1.0906555313550399</v>
      </c>
      <c r="Q2198">
        <v>1.087140448570856</v>
      </c>
      <c r="R2198">
        <v>9.0026141976978202</v>
      </c>
      <c r="S2198">
        <v>8.9273965135679632</v>
      </c>
      <c r="T2198">
        <v>17.412429449352921</v>
      </c>
      <c r="U2198">
        <v>16.619238622261491</v>
      </c>
      <c r="V2198">
        <v>3.8471635583550192</v>
      </c>
      <c r="W2198">
        <v>3.6963601041871379</v>
      </c>
      <c r="X2198">
        <v>98.955014748660744</v>
      </c>
      <c r="Y2198">
        <v>42.706005572462331</v>
      </c>
      <c r="Z2198">
        <v>0.31275195157638658</v>
      </c>
      <c r="AA2198">
        <v>-4.3396886279229827</v>
      </c>
      <c r="AB2198">
        <v>9.2289585258315139</v>
      </c>
      <c r="AC2198">
        <v>11.56384273160973</v>
      </c>
      <c r="AD2198">
        <v>11.39665727473283</v>
      </c>
      <c r="AE2198">
        <v>67.568619511821026</v>
      </c>
    </row>
    <row r="2199" spans="1:31" x14ac:dyDescent="0.25">
      <c r="A2199" t="str">
        <v>8/08/16</v>
      </c>
      <c r="B2199">
        <v>23.05</v>
      </c>
      <c r="C2199">
        <v>23.1</v>
      </c>
      <c r="D2199" s="1">
        <v>22.8</v>
      </c>
      <c r="E2199">
        <v>23.1</v>
      </c>
      <c r="F2199">
        <v>23.1</v>
      </c>
      <c r="G2199">
        <v>0.98730072496082455</v>
      </c>
      <c r="H2199">
        <v>22.65</v>
      </c>
      <c r="I2199">
        <v>22.620832</v>
      </c>
      <c r="J2199">
        <v>22.566668</v>
      </c>
      <c r="K2199">
        <v>22.4025</v>
      </c>
      <c r="L2199">
        <v>22.146153999999999</v>
      </c>
      <c r="M2199">
        <v>65.617760000000004</v>
      </c>
      <c r="N2199" s="1">
        <f>-100*(_xll.FDS($A$1,"P_PRICE_HIGH("&amp;A2199&amp;","&amp;A2199&amp;"-14D,,,,""PRICE"",""INTRA"")") - B2199)/(_xll.FDS($A$1,"P_PRICE_HIGH("&amp;A2199&amp;","&amp;A2199&amp;"-14D,,,,""PRICE"",""INTRA"")") - _xll.FDS($A$1,"P_PRICE_LOW("&amp;A2199&amp;","&amp;A2199&amp;"-14D,,,,""PRICE"",""INTRA"")"))</f>
        <v>-2523.9401356267113</v>
      </c>
      <c r="O2199">
        <v>-1062</v>
      </c>
      <c r="P2199">
        <v>1.1021766986096639</v>
      </c>
      <c r="Q2199">
        <v>1.1044434348579091</v>
      </c>
      <c r="R2199">
        <v>9.1117046054133866</v>
      </c>
      <c r="S2199">
        <v>9.0840526599031524</v>
      </c>
      <c r="T2199">
        <v>17.610322123583199</v>
      </c>
      <c r="U2199">
        <v>16.862047370454409</v>
      </c>
      <c r="V2199">
        <v>3.7977184152136578</v>
      </c>
      <c r="W2199">
        <v>3.645776485741743</v>
      </c>
      <c r="X2199">
        <v>95.400602970451985</v>
      </c>
      <c r="Y2199">
        <v>42.842370898453538</v>
      </c>
      <c r="Z2199">
        <v>0.4533715332754048</v>
      </c>
      <c r="AA2199">
        <v>-4.7579081940715744</v>
      </c>
      <c r="AB2199">
        <v>9.1139346118264122</v>
      </c>
      <c r="AC2199">
        <v>11.764142314700949</v>
      </c>
      <c r="AD2199">
        <v>11.54068790958301</v>
      </c>
      <c r="AE2199">
        <v>67.560432178890878</v>
      </c>
    </row>
    <row r="2200" spans="1:31" x14ac:dyDescent="0.25">
      <c r="A2200" t="str">
        <v>8/09/16</v>
      </c>
      <c r="B2200">
        <v>23.05</v>
      </c>
      <c r="C2200">
        <v>23.1</v>
      </c>
      <c r="D2200" s="1">
        <v>23</v>
      </c>
      <c r="E2200">
        <v>23.1</v>
      </c>
      <c r="F2200">
        <v>23.1</v>
      </c>
      <c r="G2200">
        <v>0.97552898187406745</v>
      </c>
      <c r="H2200">
        <v>22.71</v>
      </c>
      <c r="I2200">
        <v>22.662500000000001</v>
      </c>
      <c r="J2200">
        <v>22.613333000000001</v>
      </c>
      <c r="K2200">
        <v>22.484999999999999</v>
      </c>
      <c r="L2200">
        <v>22.211538000000001</v>
      </c>
      <c r="M2200">
        <v>65.617760000000004</v>
      </c>
      <c r="N2200" s="1">
        <f>-100*(_xll.FDS($A$1,"P_PRICE_HIGH("&amp;A2200&amp;","&amp;A2200&amp;"-14D,,,,""PRICE"",""INTRA"")") - B2200)/(_xll.FDS($A$1,"P_PRICE_HIGH("&amp;A2200&amp;","&amp;A2200&amp;"-14D,,,,""PRICE"",""INTRA"")") - _xll.FDS($A$1,"P_PRICE_LOW("&amp;A2200&amp;","&amp;A2200&amp;"-14D,,,,""PRICE"",""INTRA"")"))</f>
        <v>-2523.9401356267113</v>
      </c>
      <c r="O2200">
        <v>-1065</v>
      </c>
      <c r="P2200">
        <v>1.1007857257298339</v>
      </c>
      <c r="Q2200">
        <v>1.1012483935354069</v>
      </c>
      <c r="R2200">
        <v>9.1005624521968098</v>
      </c>
      <c r="S2200">
        <v>9.056044355840962</v>
      </c>
      <c r="T2200">
        <v>17.568362134942621</v>
      </c>
      <c r="U2200">
        <v>16.764437497250459</v>
      </c>
      <c r="V2200">
        <v>3.8014669245884778</v>
      </c>
      <c r="W2200">
        <v>3.6560306656366062</v>
      </c>
      <c r="X2200">
        <v>60.209759592925039</v>
      </c>
      <c r="Y2200">
        <v>42.898666302371673</v>
      </c>
      <c r="Z2200">
        <v>0.3320511538544535</v>
      </c>
      <c r="AA2200">
        <v>-4.5624457213159992</v>
      </c>
      <c r="AB2200">
        <v>8.8864651909715668</v>
      </c>
      <c r="AC2200">
        <v>11.74624500891434</v>
      </c>
      <c r="AD2200">
        <v>11.527740247621111</v>
      </c>
      <c r="AE2200">
        <v>67.568411704069675</v>
      </c>
    </row>
    <row r="2201" spans="1:31" x14ac:dyDescent="0.25">
      <c r="A2201" t="str">
        <v>8/10/16</v>
      </c>
      <c r="B2201">
        <v>23.05</v>
      </c>
      <c r="C2201">
        <v>23.25</v>
      </c>
      <c r="D2201" s="1">
        <v>22.95</v>
      </c>
      <c r="E2201">
        <v>23.1</v>
      </c>
      <c r="F2201">
        <v>23.1</v>
      </c>
      <c r="G2201">
        <v>0.91352339406468652</v>
      </c>
      <c r="H2201">
        <v>22.86</v>
      </c>
      <c r="I2201">
        <v>22.708334000000001</v>
      </c>
      <c r="J2201">
        <v>22.67</v>
      </c>
      <c r="K2201">
        <v>22.547499999999999</v>
      </c>
      <c r="L2201">
        <v>22.265384999999998</v>
      </c>
      <c r="M2201">
        <v>65.617760000000004</v>
      </c>
      <c r="N2201" s="1">
        <f>-100*(_xll.FDS($A$1,"P_PRICE_HIGH("&amp;A2201&amp;","&amp;A2201&amp;"-14D,,,,""PRICE"",""INTRA"")") - B2201)/(_xll.FDS($A$1,"P_PRICE_HIGH("&amp;A2201&amp;","&amp;A2201&amp;"-14D,,,,""PRICE"",""INTRA"")") - _xll.FDS($A$1,"P_PRICE_LOW("&amp;A2201&amp;","&amp;A2201&amp;"-14D,,,,""PRICE"",""INTRA"")"))</f>
        <v>-2292.673992673987</v>
      </c>
      <c r="O2201">
        <v>-1064</v>
      </c>
      <c r="P2201">
        <v>1.1021269856183979</v>
      </c>
      <c r="Q2201">
        <v>1.1023699769239279</v>
      </c>
      <c r="R2201">
        <v>9.1320134544224896</v>
      </c>
      <c r="S2201">
        <v>9.0376022311176349</v>
      </c>
      <c r="T2201">
        <v>17.551410738818159</v>
      </c>
      <c r="U2201">
        <v>16.729655041447181</v>
      </c>
      <c r="V2201">
        <v>3.796643598732047</v>
      </c>
      <c r="W2201">
        <v>3.6499824722664629</v>
      </c>
      <c r="X2201">
        <v>62.113089390541667</v>
      </c>
      <c r="Y2201">
        <v>42.829412720709229</v>
      </c>
      <c r="Z2201">
        <v>0.36722018779397858</v>
      </c>
      <c r="AA2201">
        <v>-4.6481379934778486</v>
      </c>
      <c r="AB2201">
        <v>8.9582687878957561</v>
      </c>
      <c r="AC2201">
        <v>11.746628182831319</v>
      </c>
      <c r="AD2201">
        <v>11.538442205965101</v>
      </c>
      <c r="AE2201">
        <v>67.598335557113799</v>
      </c>
    </row>
    <row r="2202" spans="1:31" x14ac:dyDescent="0.25">
      <c r="A2202" t="str">
        <v>8/11/16</v>
      </c>
      <c r="B2202">
        <v>23.15</v>
      </c>
      <c r="C2202">
        <v>23.35</v>
      </c>
      <c r="D2202" s="1">
        <v>22.95</v>
      </c>
      <c r="E2202">
        <v>23.2</v>
      </c>
      <c r="F2202">
        <v>23.2</v>
      </c>
      <c r="G2202">
        <v>0.91328486243978202</v>
      </c>
      <c r="H2202">
        <v>23.01</v>
      </c>
      <c r="I2202">
        <v>22.758333</v>
      </c>
      <c r="J2202">
        <v>22.713332999999999</v>
      </c>
      <c r="K2202">
        <v>22.61</v>
      </c>
      <c r="L2202">
        <v>22.336538000000001</v>
      </c>
      <c r="M2202">
        <v>66.986940000000004</v>
      </c>
      <c r="N2202" s="1">
        <f>-100*(_xll.FDS($A$1,"P_PRICE_HIGH("&amp;A2202&amp;","&amp;A2202&amp;"-14D,,,,""PRICE"",""INTRA"")") - B2202)/(_xll.FDS($A$1,"P_PRICE_HIGH("&amp;A2202&amp;","&amp;A2202&amp;"-14D,,,,""PRICE"",""INTRA"")") - _xll.FDS($A$1,"P_PRICE_LOW("&amp;A2202&amp;","&amp;A2202&amp;"-14D,,,,""PRICE"",""INTRA"")"))</f>
        <v>-2349.9616405407701</v>
      </c>
      <c r="O2202">
        <v>-1063</v>
      </c>
      <c r="P2202">
        <v>1.1048479303128309</v>
      </c>
      <c r="Q2202">
        <v>1.106387441916092</v>
      </c>
      <c r="R2202">
        <v>9.012160278870013</v>
      </c>
      <c r="S2202">
        <v>8.8920908335728193</v>
      </c>
      <c r="T2202">
        <v>17.62006198481718</v>
      </c>
      <c r="U2202">
        <v>16.795638504988069</v>
      </c>
      <c r="V2202">
        <v>3.783388870566434</v>
      </c>
      <c r="W2202">
        <v>3.6357093365750122</v>
      </c>
      <c r="X2202">
        <v>79.052119533522585</v>
      </c>
      <c r="Y2202">
        <v>42.873808295116611</v>
      </c>
      <c r="Z2202">
        <v>0.25117548376184151</v>
      </c>
      <c r="AA2202">
        <v>-4.9056278654176522</v>
      </c>
      <c r="AB2202">
        <v>9.0401445613453735</v>
      </c>
      <c r="AC2202">
        <v>11.80552634960959</v>
      </c>
      <c r="AD2202">
        <v>11.587357516237869</v>
      </c>
      <c r="AE2202">
        <v>67.6405286457682</v>
      </c>
    </row>
    <row r="2203" spans="1:31" x14ac:dyDescent="0.25">
      <c r="A2203" t="str">
        <v>8/12/16</v>
      </c>
      <c r="B2203">
        <v>23.35</v>
      </c>
      <c r="C2203">
        <v>23.45</v>
      </c>
      <c r="D2203" s="1">
        <v>23.3</v>
      </c>
      <c r="E2203">
        <v>23.4</v>
      </c>
      <c r="F2203">
        <v>23.4</v>
      </c>
      <c r="G2203">
        <v>0.90169585231726668</v>
      </c>
      <c r="H2203">
        <v>23.13</v>
      </c>
      <c r="I2203">
        <v>22.808332</v>
      </c>
      <c r="J2203">
        <v>22.766666000000001</v>
      </c>
      <c r="K2203">
        <v>22.67</v>
      </c>
      <c r="L2203">
        <v>22.425000000000001</v>
      </c>
      <c r="M2203">
        <v>69.594819999999999</v>
      </c>
      <c r="N2203" s="1">
        <f>-100*(_xll.FDS($A$1,"P_PRICE_HIGH("&amp;A2203&amp;","&amp;A2203&amp;"-14D,,,,""PRICE"",""INTRA"")") - B2203)/(_xll.FDS($A$1,"P_PRICE_HIGH("&amp;A2203&amp;","&amp;A2203&amp;"-14D,,,,""PRICE"",""INTRA"")") - _xll.FDS($A$1,"P_PRICE_LOW("&amp;A2203&amp;","&amp;A2203&amp;"-14D,,,,""PRICE"",""INTRA"")"))</f>
        <v>-2088.5126034250547</v>
      </c>
      <c r="O2203">
        <v>-1032</v>
      </c>
      <c r="P2203">
        <v>1.110771422639335</v>
      </c>
      <c r="Q2203">
        <v>1.115409455568376</v>
      </c>
      <c r="R2203">
        <v>9.058786056597917</v>
      </c>
      <c r="S2203">
        <v>8.9440456722277393</v>
      </c>
      <c r="T2203">
        <v>17.744580322445231</v>
      </c>
      <c r="U2203">
        <v>16.9594058826336</v>
      </c>
      <c r="V2203">
        <v>3.7629315583634719</v>
      </c>
      <c r="W2203">
        <v>3.603389611281306</v>
      </c>
      <c r="X2203">
        <v>96.558603015305607</v>
      </c>
      <c r="Y2203">
        <v>42.820159162526451</v>
      </c>
      <c r="Z2203">
        <v>0.23828811016682261</v>
      </c>
      <c r="AA2203">
        <v>-4.662789857835473</v>
      </c>
      <c r="AB2203">
        <v>8.8099565788484515</v>
      </c>
      <c r="AC2203">
        <v>11.89598186635325</v>
      </c>
      <c r="AD2203">
        <v>11.64408484869228</v>
      </c>
      <c r="AE2203">
        <v>67.611504698293317</v>
      </c>
    </row>
    <row r="2204" spans="1:31" x14ac:dyDescent="0.25">
      <c r="A2204" t="str">
        <v>8/15/16</v>
      </c>
      <c r="B2204">
        <v>23.6</v>
      </c>
      <c r="C2204">
        <v>23.65</v>
      </c>
      <c r="D2204" s="1">
        <v>23.4</v>
      </c>
      <c r="E2204">
        <v>23.6</v>
      </c>
      <c r="F2204">
        <v>23.6</v>
      </c>
      <c r="G2204">
        <v>0.91517377783484122</v>
      </c>
      <c r="H2204">
        <v>23.24</v>
      </c>
      <c r="I2204">
        <v>22.887499999999999</v>
      </c>
      <c r="J2204">
        <v>22.84</v>
      </c>
      <c r="K2204">
        <v>22.734999999999999</v>
      </c>
      <c r="L2204">
        <v>22.515384999999998</v>
      </c>
      <c r="M2204">
        <v>72.517330000000001</v>
      </c>
      <c r="N2204" s="1">
        <f>-100*(_xll.FDS($A$1,"P_PRICE_HIGH("&amp;A2204&amp;","&amp;A2204&amp;"-14D,,,,""PRICE"",""INTRA"")") - B2204)/(_xll.FDS($A$1,"P_PRICE_HIGH("&amp;A2204&amp;","&amp;A2204&amp;"-14D,,,,""PRICE"",""INTRA"")") - _xll.FDS($A$1,"P_PRICE_LOW("&amp;A2204&amp;","&amp;A2204&amp;"-14D,,,,""PRICE"",""INTRA"")"))</f>
        <v>-1835.6425349499339</v>
      </c>
      <c r="O2204">
        <v>-1022</v>
      </c>
      <c r="P2204">
        <v>1.116431369296176</v>
      </c>
      <c r="Q2204">
        <v>1.1222428401951681</v>
      </c>
      <c r="R2204">
        <v>9.1415592646720683</v>
      </c>
      <c r="S2204">
        <v>9.0479118521908397</v>
      </c>
      <c r="T2204">
        <v>17.71871108064196</v>
      </c>
      <c r="U2204">
        <v>16.885192745977861</v>
      </c>
      <c r="V2204">
        <v>3.738360662069804</v>
      </c>
      <c r="W2204">
        <v>3.5694968878957729</v>
      </c>
      <c r="X2204">
        <v>80.264399721659046</v>
      </c>
      <c r="Y2204">
        <v>42.707179389685813</v>
      </c>
      <c r="Z2204">
        <v>8.4259823085165497E-2</v>
      </c>
      <c r="AA2204">
        <v>-4.6526500378245048</v>
      </c>
      <c r="AB2204">
        <v>8.8309914165163388</v>
      </c>
      <c r="AC2204">
        <v>11.976713309786669</v>
      </c>
      <c r="AD2204">
        <v>11.722031960578541</v>
      </c>
      <c r="AE2204">
        <v>72.909282766514764</v>
      </c>
    </row>
    <row r="2205" spans="1:31" x14ac:dyDescent="0.25">
      <c r="A2205" t="str">
        <v>8/16/16</v>
      </c>
      <c r="B2205">
        <v>23.5</v>
      </c>
      <c r="C2205">
        <v>23.7</v>
      </c>
      <c r="D2205" s="1">
        <v>23.45</v>
      </c>
      <c r="E2205">
        <v>23.55</v>
      </c>
      <c r="F2205">
        <v>23.55</v>
      </c>
      <c r="G2205">
        <v>0.92877761181901963</v>
      </c>
      <c r="H2205">
        <v>23.33</v>
      </c>
      <c r="I2205">
        <v>22.95</v>
      </c>
      <c r="J2205">
        <v>22.903334000000001</v>
      </c>
      <c r="K2205">
        <v>22.7925</v>
      </c>
      <c r="L2205">
        <v>22.60577</v>
      </c>
      <c r="M2205">
        <v>69.634124999999997</v>
      </c>
      <c r="N2205" s="1">
        <f>-100*(_xll.FDS($A$1,"P_PRICE_HIGH("&amp;A2205&amp;","&amp;A2205&amp;"-14D,,,,""PRICE"",""INTRA"")") - B2205)/(_xll.FDS($A$1,"P_PRICE_HIGH("&amp;A2205&amp;","&amp;A2205&amp;"-14D,,,,""PRICE"",""INTRA"")") - _xll.FDS($A$1,"P_PRICE_LOW("&amp;A2205&amp;","&amp;A2205&amp;"-14D,,,,""PRICE"",""INTRA"")"))</f>
        <v>-1696.7361714025053</v>
      </c>
      <c r="O2205">
        <v>-1027</v>
      </c>
      <c r="P2205">
        <v>1.115548969225427</v>
      </c>
      <c r="Q2205">
        <v>1.120173651424889</v>
      </c>
      <c r="R2205">
        <v>9.1585506615063395</v>
      </c>
      <c r="S2205">
        <v>9.0623085930222143</v>
      </c>
      <c r="T2205">
        <v>17.756196834513069</v>
      </c>
      <c r="U2205">
        <v>16.920381180473932</v>
      </c>
      <c r="V2205">
        <v>3.7395644138314159</v>
      </c>
      <c r="W2205">
        <v>3.5754192533180831</v>
      </c>
      <c r="X2205">
        <v>27.703002316000159</v>
      </c>
      <c r="Y2205">
        <v>42.653687904862863</v>
      </c>
      <c r="Z2205">
        <v>0.15561982089387039</v>
      </c>
      <c r="AA2205">
        <v>-4.9821663935282077</v>
      </c>
      <c r="AB2205">
        <v>8.747521072896415</v>
      </c>
      <c r="AC2205">
        <v>11.941759914712391</v>
      </c>
      <c r="AD2205">
        <v>11.70364443095043</v>
      </c>
      <c r="AE2205">
        <v>72.851602663595116</v>
      </c>
    </row>
    <row r="2206" spans="1:31" x14ac:dyDescent="0.25">
      <c r="A2206" t="str">
        <v>8/17/16</v>
      </c>
      <c r="B2206">
        <v>23.4</v>
      </c>
      <c r="C2206">
        <v>23.7</v>
      </c>
      <c r="D2206" s="1">
        <v>23.4</v>
      </c>
      <c r="E2206">
        <v>23.45</v>
      </c>
      <c r="F2206">
        <v>23.45</v>
      </c>
      <c r="G2206">
        <v>0.91741515581557764</v>
      </c>
      <c r="H2206">
        <v>23.4</v>
      </c>
      <c r="I2206">
        <v>23.029167000000001</v>
      </c>
      <c r="J2206">
        <v>22.946667000000001</v>
      </c>
      <c r="K2206">
        <v>22.852499999999999</v>
      </c>
      <c r="L2206">
        <v>22.682691999999999</v>
      </c>
      <c r="M2206">
        <v>66.775009999999995</v>
      </c>
      <c r="N2206" s="1">
        <f>-100*(_xll.FDS($A$1,"P_PRICE_HIGH("&amp;A2206&amp;","&amp;A2206&amp;"-14D,,,,""PRICE"",""INTRA"")") - B2206)/(_xll.FDS($A$1,"P_PRICE_HIGH("&amp;A2206&amp;","&amp;A2206&amp;"-14D,,,,""PRICE"",""INTRA"")") - _xll.FDS($A$1,"P_PRICE_LOW("&amp;A2206&amp;","&amp;A2206&amp;"-14D,,,,""PRICE"",""INTRA"")"))</f>
        <v>-1696.7435289962777</v>
      </c>
      <c r="O2206">
        <v>-1048</v>
      </c>
      <c r="P2206">
        <v>1.1125605732520929</v>
      </c>
      <c r="Q2206">
        <v>1.1149596746132659</v>
      </c>
      <c r="R2206">
        <v>9.0751583293321225</v>
      </c>
      <c r="S2206">
        <v>8.9440170912068329</v>
      </c>
      <c r="T2206">
        <v>17.742950649078811</v>
      </c>
      <c r="U2206">
        <v>16.857517555967611</v>
      </c>
      <c r="V2206">
        <v>3.7484523110619969</v>
      </c>
      <c r="W2206">
        <v>3.5923347895139321</v>
      </c>
      <c r="X2206">
        <v>37.042080469123214</v>
      </c>
      <c r="Y2206">
        <v>42.517932708964707</v>
      </c>
      <c r="Z2206">
        <v>0.50320952804473829</v>
      </c>
      <c r="AA2206">
        <v>-4.6673130372633382</v>
      </c>
      <c r="AB2206">
        <v>8.6229009310625226</v>
      </c>
      <c r="AC2206">
        <v>11.847349460907431</v>
      </c>
      <c r="AD2206">
        <v>11.643871911489651</v>
      </c>
      <c r="AE2206">
        <v>72.845809097431385</v>
      </c>
    </row>
    <row r="2207" spans="1:31" x14ac:dyDescent="0.25">
      <c r="A2207" t="str">
        <v>8/18/16</v>
      </c>
      <c r="B2207">
        <v>23.7</v>
      </c>
      <c r="C2207">
        <v>23.85</v>
      </c>
      <c r="D2207" s="1">
        <v>23.55</v>
      </c>
      <c r="E2207">
        <v>23.7</v>
      </c>
      <c r="F2207">
        <v>23.7</v>
      </c>
      <c r="G2207">
        <v>0.91330024881597949</v>
      </c>
      <c r="H2207">
        <v>23.51</v>
      </c>
      <c r="I2207">
        <v>23.108333999999999</v>
      </c>
      <c r="J2207">
        <v>23.016666000000001</v>
      </c>
      <c r="K2207">
        <v>22.912500000000001</v>
      </c>
      <c r="L2207">
        <v>22.755769999999998</v>
      </c>
      <c r="M2207">
        <v>70.666213999999997</v>
      </c>
      <c r="N2207" s="1">
        <f>-100*(_xll.FDS($A$1,"P_PRICE_HIGH("&amp;A2207&amp;","&amp;A2207&amp;"-14D,,,,""PRICE"",""INTRA"")") - B2207)/(_xll.FDS($A$1,"P_PRICE_HIGH("&amp;A2207&amp;","&amp;A2207&amp;"-14D,,,,""PRICE"",""INTRA"")") - _xll.FDS($A$1,"P_PRICE_LOW("&amp;A2207&amp;","&amp;A2207&amp;"-14D,,,,""PRICE"",""INTRA"")"))</f>
        <v>-1577.7926075232201</v>
      </c>
      <c r="O2207">
        <v>-1033</v>
      </c>
      <c r="P2207">
        <v>1.120172875916652</v>
      </c>
      <c r="Q2207">
        <v>1.125607878067036</v>
      </c>
      <c r="R2207">
        <v>9.1745185162619478</v>
      </c>
      <c r="S2207">
        <v>9.0770970879690971</v>
      </c>
      <c r="T2207">
        <v>17.889176385716389</v>
      </c>
      <c r="U2207">
        <v>17.049220846400541</v>
      </c>
      <c r="V2207">
        <v>3.7238398088060101</v>
      </c>
      <c r="W2207">
        <v>3.5560416600618958</v>
      </c>
      <c r="X2207">
        <v>83.161009088752465</v>
      </c>
      <c r="Y2207">
        <v>42.53266339790035</v>
      </c>
      <c r="Z2207">
        <v>0.45956307146576919</v>
      </c>
      <c r="AA2207">
        <v>-4.8355129193008688</v>
      </c>
      <c r="AB2207">
        <v>8.5792390574773787</v>
      </c>
      <c r="AC2207">
        <v>11.972342930012729</v>
      </c>
      <c r="AD2207">
        <v>11.732833144297519</v>
      </c>
      <c r="AE2207">
        <v>72.884679508548302</v>
      </c>
    </row>
    <row r="2208" spans="1:31" x14ac:dyDescent="0.25">
      <c r="A2208" t="str">
        <v>8/19/16</v>
      </c>
      <c r="B2208">
        <v>23.55</v>
      </c>
      <c r="C2208">
        <v>23.75</v>
      </c>
      <c r="D2208" s="1">
        <v>23.5</v>
      </c>
      <c r="E2208">
        <v>23.6</v>
      </c>
      <c r="F2208">
        <v>23.6</v>
      </c>
      <c r="G2208">
        <v>0.93500990990994426</v>
      </c>
      <c r="H2208">
        <v>23.55</v>
      </c>
      <c r="I2208">
        <v>23.212499999999999</v>
      </c>
      <c r="J2208">
        <v>23.07</v>
      </c>
      <c r="K2208">
        <v>22.962499999999999</v>
      </c>
      <c r="L2208">
        <v>22.819230999999998</v>
      </c>
      <c r="M2208">
        <v>66.474159999999998</v>
      </c>
      <c r="N2208" s="1">
        <f>-100*(_xll.FDS($A$1,"P_PRICE_HIGH("&amp;A2208&amp;","&amp;A2208&amp;"-14D,,,,""PRICE"",""INTRA"")") - B2208)/(_xll.FDS($A$1,"P_PRICE_HIGH("&amp;A2208&amp;","&amp;A2208&amp;"-14D,,,,""PRICE"",""INTRA"")") - _xll.FDS($A$1,"P_PRICE_LOW("&amp;A2208&amp;","&amp;A2208&amp;"-14D,,,,""PRICE"",""INTRA"")"))</f>
        <v>-1577.8028218887039</v>
      </c>
      <c r="O2208">
        <v>-1045</v>
      </c>
      <c r="P2208">
        <v>1.1185746486285999</v>
      </c>
      <c r="Q2208">
        <v>1.122486203102008</v>
      </c>
      <c r="R2208">
        <v>9.1710423851826022</v>
      </c>
      <c r="S2208">
        <v>9.0622631715485635</v>
      </c>
      <c r="T2208">
        <v>17.872395552733892</v>
      </c>
      <c r="U2208">
        <v>17.015171175039601</v>
      </c>
      <c r="V2208">
        <v>3.7266469599350982</v>
      </c>
      <c r="W2208">
        <v>3.5646599070810381</v>
      </c>
      <c r="X2208">
        <v>54.688949421697963</v>
      </c>
      <c r="Y2208">
        <v>42.518614382419273</v>
      </c>
      <c r="Z2208">
        <v>5.5003960172477662E-2</v>
      </c>
      <c r="AA2208">
        <v>-4.977128829759315</v>
      </c>
      <c r="AB2208">
        <v>8.7859210076004217</v>
      </c>
      <c r="AC2208">
        <v>11.93970503576976</v>
      </c>
      <c r="AD2208">
        <v>11.728611797433061</v>
      </c>
      <c r="AE2208">
        <v>72.891024344534941</v>
      </c>
    </row>
    <row r="2209" spans="1:31" x14ac:dyDescent="0.25">
      <c r="A2209" t="str">
        <v>8/22/16</v>
      </c>
      <c r="B2209">
        <v>23.65</v>
      </c>
      <c r="C2209">
        <v>23.65</v>
      </c>
      <c r="D2209" s="1">
        <v>23.4</v>
      </c>
      <c r="E2209">
        <v>23.65</v>
      </c>
      <c r="F2209">
        <v>23.65</v>
      </c>
      <c r="G2209">
        <v>0.93019204494271535</v>
      </c>
      <c r="H2209">
        <v>23.56</v>
      </c>
      <c r="I2209">
        <v>23.316668</v>
      </c>
      <c r="J2209">
        <v>23.15</v>
      </c>
      <c r="K2209">
        <v>23.02</v>
      </c>
      <c r="L2209">
        <v>22.876923000000001</v>
      </c>
      <c r="M2209">
        <v>67.843699999999998</v>
      </c>
      <c r="N2209" s="1">
        <f>-100*(_xll.FDS($A$1,"P_PRICE_HIGH("&amp;A2209&amp;","&amp;A2209&amp;"-14D,,,,""PRICE"",""INTRA"")") - B2209)/(_xll.FDS($A$1,"P_PRICE_HIGH("&amp;A2209&amp;","&amp;A2209&amp;"-14D,,,,""PRICE"",""INTRA"")") - _xll.FDS($A$1,"P_PRICE_LOW("&amp;A2209&amp;","&amp;A2209&amp;"-14D,,,,""PRICE"",""INTRA"")"))</f>
        <v>-1577.7960123117148</v>
      </c>
      <c r="O2209">
        <v>-1047</v>
      </c>
      <c r="P2209">
        <v>1.1220899658674051</v>
      </c>
      <c r="Q2209">
        <v>1.125754935153858</v>
      </c>
      <c r="R2209">
        <v>9.1644358848142922</v>
      </c>
      <c r="S2209">
        <v>9.1544619960743745</v>
      </c>
      <c r="T2209">
        <v>17.908480779462689</v>
      </c>
      <c r="U2209">
        <v>17.005469959156031</v>
      </c>
      <c r="V2209">
        <v>3.7143554806020971</v>
      </c>
      <c r="W2209">
        <v>3.5579692354065369</v>
      </c>
      <c r="X2209">
        <v>48.633109271795917</v>
      </c>
      <c r="Y2209">
        <v>42.549311779248242</v>
      </c>
      <c r="Z2209">
        <v>-0.14677798066915579</v>
      </c>
      <c r="AA2209">
        <v>-5.0491775564874812</v>
      </c>
      <c r="AB2209">
        <v>8.7930539397871605</v>
      </c>
      <c r="AC2209">
        <v>11.97085713675191</v>
      </c>
      <c r="AD2209">
        <v>11.77482894484657</v>
      </c>
      <c r="AE2209">
        <v>72.884763427746591</v>
      </c>
    </row>
    <row r="2210" spans="1:31" x14ac:dyDescent="0.25">
      <c r="A2210" t="str">
        <v>8/23/16</v>
      </c>
      <c r="B2210">
        <v>23.65</v>
      </c>
      <c r="C2210">
        <v>23.65</v>
      </c>
      <c r="D2210" s="1">
        <v>23.5</v>
      </c>
      <c r="E2210">
        <v>23.65</v>
      </c>
      <c r="F2210">
        <v>23.65</v>
      </c>
      <c r="G2210">
        <v>0.93185725034358058</v>
      </c>
      <c r="H2210">
        <v>23.59</v>
      </c>
      <c r="I2210">
        <v>23.391666000000001</v>
      </c>
      <c r="J2210">
        <v>23.21</v>
      </c>
      <c r="K2210">
        <v>23.074999999999999</v>
      </c>
      <c r="L2210">
        <v>22.928846</v>
      </c>
      <c r="M2210">
        <v>67.843699999999998</v>
      </c>
      <c r="N2210" s="1">
        <f>-100*(_xll.FDS($A$1,"P_PRICE_HIGH("&amp;A2210&amp;","&amp;A2210&amp;"-14D,,,,""PRICE"",""INTRA"")") - B2210)/(_xll.FDS($A$1,"P_PRICE_HIGH("&amp;A2210&amp;","&amp;A2210&amp;"-14D,,,,""PRICE"",""INTRA"")") - _xll.FDS($A$1,"P_PRICE_LOW("&amp;A2210&amp;","&amp;A2210&amp;"-14D,,,,""PRICE"",""INTRA"")"))</f>
        <v>-1577.7960123117148</v>
      </c>
      <c r="O2210">
        <v>-1050</v>
      </c>
      <c r="P2210">
        <v>1.1216642294224899</v>
      </c>
      <c r="Q2210">
        <v>1.1245626959368951</v>
      </c>
      <c r="R2210">
        <v>9.1657601310499448</v>
      </c>
      <c r="S2210">
        <v>9.1566403068453894</v>
      </c>
      <c r="T2210">
        <v>17.89937679471911</v>
      </c>
      <c r="U2210">
        <v>16.975393374603289</v>
      </c>
      <c r="V2210">
        <v>3.7157804207269458</v>
      </c>
      <c r="W2210">
        <v>3.562998094918314</v>
      </c>
      <c r="X2210">
        <v>48.919496342366813</v>
      </c>
      <c r="Y2210">
        <v>42.499522891365693</v>
      </c>
      <c r="Z2210">
        <v>-3.6189073437841612E-2</v>
      </c>
      <c r="AA2210">
        <v>-4.7478742676231764</v>
      </c>
      <c r="AB2210">
        <v>8.8129846774515617</v>
      </c>
      <c r="AC2210">
        <v>11.93985203698089</v>
      </c>
      <c r="AD2210">
        <v>11.76306259377068</v>
      </c>
      <c r="AE2210">
        <v>72.913576322150291</v>
      </c>
    </row>
    <row r="2211" spans="1:31" x14ac:dyDescent="0.25">
      <c r="A2211" t="str">
        <v>8/24/16</v>
      </c>
      <c r="B2211">
        <v>23.45</v>
      </c>
      <c r="C2211">
        <v>23.7</v>
      </c>
      <c r="D2211" s="1">
        <v>23.35</v>
      </c>
      <c r="E2211">
        <v>23.5</v>
      </c>
      <c r="F2211">
        <v>23.5</v>
      </c>
      <c r="G2211">
        <v>0.94910868091935863</v>
      </c>
      <c r="H2211">
        <v>23.6</v>
      </c>
      <c r="I2211">
        <v>23.425000000000001</v>
      </c>
      <c r="J2211">
        <v>23.286667000000001</v>
      </c>
      <c r="K2211">
        <v>23.11</v>
      </c>
      <c r="L2211">
        <v>22.971153000000001</v>
      </c>
      <c r="M2211">
        <v>61.971679999999999</v>
      </c>
      <c r="N2211" s="1">
        <f>-100*(_xll.FDS($A$1,"P_PRICE_HIGH("&amp;A2211&amp;","&amp;A2211&amp;"-14D,,,,""PRICE"",""INTRA"")") - B2211)/(_xll.FDS($A$1,"P_PRICE_HIGH("&amp;A2211&amp;","&amp;A2211&amp;"-14D,,,,""PRICE"",""INTRA"")") - _xll.FDS($A$1,"P_PRICE_LOW("&amp;A2211&amp;","&amp;A2211&amp;"-14D,,,,""PRICE"",""INTRA"")"))</f>
        <v>-1648.4501170327051</v>
      </c>
      <c r="O2211">
        <v>-1084</v>
      </c>
      <c r="P2211">
        <v>1.116926531804145</v>
      </c>
      <c r="Q2211">
        <v>1.1165664782236751</v>
      </c>
      <c r="R2211">
        <v>9.1043643636515519</v>
      </c>
      <c r="S2211">
        <v>9.0665014739627825</v>
      </c>
      <c r="T2211">
        <v>17.85012861605912</v>
      </c>
      <c r="U2211">
        <v>16.8484485065147</v>
      </c>
      <c r="V2211">
        <v>3.7361926042079761</v>
      </c>
      <c r="W2211">
        <v>3.587023604529735</v>
      </c>
      <c r="X2211">
        <v>2.403119796933737</v>
      </c>
      <c r="Y2211">
        <v>42.413311781727302</v>
      </c>
      <c r="Z2211">
        <v>-0.2966394942459315</v>
      </c>
      <c r="AA2211">
        <v>-4.446346981347518</v>
      </c>
      <c r="AB2211">
        <v>9.0505288068874261</v>
      </c>
      <c r="AC2211">
        <v>11.83486705393663</v>
      </c>
      <c r="AD2211">
        <v>11.71072317430847</v>
      </c>
      <c r="AE2211">
        <v>72.928291584482778</v>
      </c>
    </row>
    <row r="2212" spans="1:31" x14ac:dyDescent="0.25">
      <c r="A2212" t="str">
        <v>8/25/16</v>
      </c>
      <c r="B2212">
        <v>23.45</v>
      </c>
      <c r="C2212">
        <v>23.55</v>
      </c>
      <c r="D2212" s="1">
        <v>23.35</v>
      </c>
      <c r="E2212">
        <v>23.5</v>
      </c>
      <c r="F2212">
        <v>23.5</v>
      </c>
      <c r="G2212">
        <v>0.93971062531725691</v>
      </c>
      <c r="H2212">
        <v>23.55</v>
      </c>
      <c r="I2212">
        <v>23.458334000000001</v>
      </c>
      <c r="J2212">
        <v>23.356667000000002</v>
      </c>
      <c r="K2212">
        <v>23.15</v>
      </c>
      <c r="L2212">
        <v>23.01923</v>
      </c>
      <c r="M2212">
        <v>61.971679999999999</v>
      </c>
      <c r="N2212" s="1">
        <f>-100*(_xll.FDS($A$1,"P_PRICE_HIGH("&amp;A2212&amp;","&amp;A2212&amp;"-14D,,,,""PRICE"",""INTRA"")") - B2212)/(_xll.FDS($A$1,"P_PRICE_HIGH("&amp;A2212&amp;","&amp;A2212&amp;"-14D,,,,""PRICE"",""INTRA"")") - _xll.FDS($A$1,"P_PRICE_LOW("&amp;A2212&amp;","&amp;A2212&amp;"-14D,,,,""PRICE"",""INTRA"")"))</f>
        <v>-1879.4216652471882</v>
      </c>
      <c r="O2212">
        <v>-1082</v>
      </c>
      <c r="P2212">
        <v>1.117448202555654</v>
      </c>
      <c r="Q2212">
        <v>1.11710664939052</v>
      </c>
      <c r="R2212">
        <v>9.1028374679974675</v>
      </c>
      <c r="S2212">
        <v>9.039118547657921</v>
      </c>
      <c r="T2212">
        <v>17.874021583513699</v>
      </c>
      <c r="U2212">
        <v>16.823822473002501</v>
      </c>
      <c r="V2212">
        <v>3.7318821886887621</v>
      </c>
      <c r="W2212">
        <v>3.586872514601275</v>
      </c>
      <c r="X2212">
        <v>58.464179862994278</v>
      </c>
      <c r="Y2212">
        <v>42.486315874592357</v>
      </c>
      <c r="Z2212">
        <v>-0.262240467683793</v>
      </c>
      <c r="AA2212">
        <v>-4.7342977234069901</v>
      </c>
      <c r="AB2212">
        <v>8.9380352283189044</v>
      </c>
      <c r="AC2212">
        <v>11.85587235361797</v>
      </c>
      <c r="AD2212">
        <v>11.72798292064541</v>
      </c>
      <c r="AE2212">
        <v>72.951580634398155</v>
      </c>
    </row>
    <row r="2213" spans="1:31" x14ac:dyDescent="0.25">
      <c r="A2213" t="str">
        <v>8/26/16</v>
      </c>
      <c r="B2213">
        <v>23.6</v>
      </c>
      <c r="C2213">
        <v>23.65</v>
      </c>
      <c r="D2213" s="1">
        <v>23.45</v>
      </c>
      <c r="E2213">
        <v>23.6</v>
      </c>
      <c r="F2213">
        <v>23.6</v>
      </c>
      <c r="G2213">
        <v>0.94368255499157438</v>
      </c>
      <c r="H2213">
        <v>23.56</v>
      </c>
      <c r="I2213">
        <v>23.504168</v>
      </c>
      <c r="J2213">
        <v>23.413333999999999</v>
      </c>
      <c r="K2213">
        <v>23.192499999999999</v>
      </c>
      <c r="L2213">
        <v>23.061539</v>
      </c>
      <c r="M2213">
        <v>64.634190000000004</v>
      </c>
      <c r="N2213" s="1">
        <f>-100*(_xll.FDS($A$1,"P_PRICE_HIGH("&amp;A2213&amp;","&amp;A2213&amp;"-14D,,,,""PRICE"",""INTRA"")") - B2213)/(_xll.FDS($A$1,"P_PRICE_HIGH("&amp;A2213&amp;","&amp;A2213&amp;"-14D,,,,""PRICE"",""INTRA"")") - _xll.FDS($A$1,"P_PRICE_LOW("&amp;A2213&amp;","&amp;A2213&amp;"-14D,,,,""PRICE"",""INTRA"")"))</f>
        <v>-2481.2117837293686</v>
      </c>
      <c r="O2213">
        <v>-1064</v>
      </c>
      <c r="P2213">
        <v>1.121168256509762</v>
      </c>
      <c r="Q2213">
        <v>1.1218884063387979</v>
      </c>
      <c r="R2213">
        <v>9.1284914378942545</v>
      </c>
      <c r="S2213">
        <v>9.0913318484830157</v>
      </c>
      <c r="T2213">
        <v>17.884688848176289</v>
      </c>
      <c r="U2213">
        <v>16.822684935632509</v>
      </c>
      <c r="V2213">
        <v>3.7198214521971669</v>
      </c>
      <c r="W2213">
        <v>3.5723689538002912</v>
      </c>
      <c r="X2213">
        <v>61.846260715086011</v>
      </c>
      <c r="Y2213">
        <v>42.45625540115357</v>
      </c>
      <c r="Z2213">
        <v>-0.47095095794280678</v>
      </c>
      <c r="AA2213">
        <v>-4.6366316788017352</v>
      </c>
      <c r="AB2213">
        <v>8.6676142906144555</v>
      </c>
      <c r="AC2213">
        <v>11.89531398948675</v>
      </c>
      <c r="AD2213">
        <v>11.75043746301801</v>
      </c>
      <c r="AE2213">
        <v>72.89880807076878</v>
      </c>
    </row>
    <row r="2214" spans="1:31" x14ac:dyDescent="0.25">
      <c r="A2214" t="str">
        <v>8/29/16</v>
      </c>
      <c r="B2214">
        <v>23.5</v>
      </c>
      <c r="C2214">
        <v>23.6</v>
      </c>
      <c r="D2214" s="1">
        <v>23.4</v>
      </c>
      <c r="E2214">
        <v>23.5</v>
      </c>
      <c r="F2214">
        <v>23.5</v>
      </c>
      <c r="G2214">
        <v>0.88752978271526317</v>
      </c>
      <c r="H2214">
        <v>23.53</v>
      </c>
      <c r="I2214">
        <v>23.533332999999999</v>
      </c>
      <c r="J2214">
        <v>23.443332999999999</v>
      </c>
      <c r="K2214">
        <v>23.245000000000001</v>
      </c>
      <c r="L2214">
        <v>23.098078000000001</v>
      </c>
      <c r="M2214">
        <v>61.540759999999999</v>
      </c>
      <c r="N2214" s="1">
        <f>-100*(_xll.FDS($A$1,"P_PRICE_HIGH("&amp;A2214&amp;","&amp;A2214&amp;"-14D,,,,""PRICE"",""INTRA"")") - B2214)/(_xll.FDS($A$1,"P_PRICE_HIGH("&amp;A2214&amp;","&amp;A2214&amp;"-14D,,,,""PRICE"",""INTRA"")") - _xll.FDS($A$1,"P_PRICE_LOW("&amp;A2214&amp;","&amp;A2214&amp;"-14D,,,,""PRICE"",""INTRA"")"))</f>
        <v>-2778.2920453727802</v>
      </c>
      <c r="O2214">
        <v>-1084</v>
      </c>
      <c r="P2214">
        <v>1.1199853959608539</v>
      </c>
      <c r="Q2214">
        <v>1.1181903106089079</v>
      </c>
      <c r="R2214">
        <v>9.1381567058431763</v>
      </c>
      <c r="S2214">
        <v>9.0677131309133898</v>
      </c>
      <c r="T2214">
        <v>17.833592764897659</v>
      </c>
      <c r="U2214">
        <v>16.71105010210637</v>
      </c>
      <c r="V2214">
        <v>3.7220521074767392</v>
      </c>
      <c r="W2214">
        <v>3.5851156329293432</v>
      </c>
      <c r="X2214">
        <v>13.37333869717159</v>
      </c>
      <c r="Y2214">
        <v>42.397456931746127</v>
      </c>
      <c r="Z2214">
        <v>-0.59398885978148308</v>
      </c>
      <c r="AA2214">
        <v>-4.8099667461345419</v>
      </c>
      <c r="AB2214">
        <v>9.0549776961273665</v>
      </c>
      <c r="AC2214">
        <v>11.836790912931651</v>
      </c>
      <c r="AD2214">
        <v>11.753070502119391</v>
      </c>
      <c r="AE2214">
        <v>72.923394984564453</v>
      </c>
    </row>
    <row r="2215" spans="1:31" x14ac:dyDescent="0.25">
      <c r="A2215" t="str">
        <v>8/30/16</v>
      </c>
      <c r="B2215">
        <v>23.65</v>
      </c>
      <c r="C2215">
        <v>23.75</v>
      </c>
      <c r="D2215" s="1">
        <v>23.5</v>
      </c>
      <c r="E2215">
        <v>23.7</v>
      </c>
      <c r="F2215">
        <v>23.7</v>
      </c>
      <c r="G2215">
        <v>0.85536204116040715</v>
      </c>
      <c r="H2215">
        <v>23.53</v>
      </c>
      <c r="I2215">
        <v>23.558332</v>
      </c>
      <c r="J2215">
        <v>23.483333999999999</v>
      </c>
      <c r="K2215">
        <v>23.29</v>
      </c>
      <c r="L2215">
        <v>23.142306999999999</v>
      </c>
      <c r="M2215">
        <v>64.300790000000006</v>
      </c>
      <c r="N2215" s="1">
        <f>-100*(_xll.FDS($A$1,"P_PRICE_HIGH("&amp;A2215&amp;","&amp;A2215&amp;"-14D,,,,""PRICE"",""INTRA"")") - B2215)/(_xll.FDS($A$1,"P_PRICE_HIGH("&amp;A2215&amp;","&amp;A2215&amp;"-14D,,,,""PRICE"",""INTRA"")") - _xll.FDS($A$1,"P_PRICE_LOW("&amp;A2215&amp;","&amp;A2215&amp;"-14D,,,,""PRICE"",""INTRA"")"))</f>
        <v>-2778.2740593299491</v>
      </c>
      <c r="O2215">
        <v>-1057</v>
      </c>
      <c r="P2215">
        <v>1.1263367087544669</v>
      </c>
      <c r="Q2215">
        <v>1.1263288051239779</v>
      </c>
      <c r="R2215">
        <v>9.1820854057494401</v>
      </c>
      <c r="S2215">
        <v>9.1214242347513608</v>
      </c>
      <c r="T2215">
        <v>17.90706095981318</v>
      </c>
      <c r="U2215">
        <v>16.802532564365709</v>
      </c>
      <c r="V2215">
        <v>3.7028984701710148</v>
      </c>
      <c r="W2215">
        <v>3.55738708633073</v>
      </c>
      <c r="X2215">
        <v>87.880909331001419</v>
      </c>
      <c r="Y2215">
        <v>42.411231401887818</v>
      </c>
      <c r="Z2215">
        <v>-0.50155104391577732</v>
      </c>
      <c r="AA2215">
        <v>-4.9694955740906561</v>
      </c>
      <c r="AB2215">
        <v>9.2339739967636554</v>
      </c>
      <c r="AC2215">
        <v>11.93294833027619</v>
      </c>
      <c r="AD2215">
        <v>11.837716691914521</v>
      </c>
      <c r="AE2215">
        <v>72.941741793361459</v>
      </c>
    </row>
    <row r="2216" spans="1:31" x14ac:dyDescent="0.25">
      <c r="A2216" t="str">
        <v>8/31/16</v>
      </c>
      <c r="B2216">
        <v>23.65</v>
      </c>
      <c r="C2216">
        <v>23.7</v>
      </c>
      <c r="D2216" s="1">
        <v>23.55</v>
      </c>
      <c r="E2216">
        <v>23.65</v>
      </c>
      <c r="F2216">
        <v>23.65</v>
      </c>
      <c r="G2216">
        <v>0.68576187171358305</v>
      </c>
      <c r="H2216">
        <v>23.57</v>
      </c>
      <c r="I2216">
        <v>23.5625</v>
      </c>
      <c r="J2216">
        <v>23.523333000000001</v>
      </c>
      <c r="K2216">
        <v>23.357500000000002</v>
      </c>
      <c r="L2216">
        <v>23.184615999999998</v>
      </c>
      <c r="M2216">
        <v>64.300790000000006</v>
      </c>
      <c r="N2216" s="1">
        <f>-100*(_xll.FDS($A$1,"P_PRICE_HIGH("&amp;A2216&amp;","&amp;A2216&amp;"-14D,,,,""PRICE"",""INTRA"")") - B2216)/(_xll.FDS($A$1,"P_PRICE_HIGH("&amp;A2216&amp;","&amp;A2216&amp;"-14D,,,,""PRICE"",""INTRA"")") - _xll.FDS($A$1,"P_PRICE_LOW("&amp;A2216&amp;","&amp;A2216&amp;"-14D,,,,""PRICE"",""INTRA"")"))</f>
        <v>-2778.2740593299491</v>
      </c>
      <c r="O2216">
        <v>-1076</v>
      </c>
      <c r="P2216">
        <v>1.125893910292652</v>
      </c>
      <c r="Q2216">
        <v>1.1249191476540881</v>
      </c>
      <c r="R2216">
        <v>9.155451049204844</v>
      </c>
      <c r="S2216">
        <v>9.0951295771536387</v>
      </c>
      <c r="T2216">
        <v>17.82950782111044</v>
      </c>
      <c r="U2216">
        <v>16.672947345490481</v>
      </c>
      <c r="V2216">
        <v>3.7021937664149851</v>
      </c>
      <c r="W2216">
        <v>3.564613843048082</v>
      </c>
      <c r="X2216">
        <v>33.446199521046722</v>
      </c>
      <c r="Y2216">
        <v>42.392190857686927</v>
      </c>
      <c r="Z2216">
        <v>-0.42687183516343408</v>
      </c>
      <c r="AA2216">
        <v>-4.8726947969333949</v>
      </c>
      <c r="AB2216">
        <v>9.3247493346615791</v>
      </c>
      <c r="AC2216">
        <v>11.90392734659738</v>
      </c>
      <c r="AD2216">
        <v>11.830338595497309</v>
      </c>
      <c r="AE2216">
        <v>73.004501523909511</v>
      </c>
    </row>
    <row r="2217" spans="1:31" x14ac:dyDescent="0.25">
      <c r="A2217" t="str">
        <v>9/01/16</v>
      </c>
      <c r="B2217">
        <v>23.9</v>
      </c>
      <c r="C2217">
        <v>23.9</v>
      </c>
      <c r="D2217" s="1">
        <v>23.5</v>
      </c>
      <c r="E2217">
        <v>23.9</v>
      </c>
      <c r="F2217">
        <v>23.9</v>
      </c>
      <c r="G2217">
        <v>0.70589030399758945</v>
      </c>
      <c r="H2217">
        <v>23.66</v>
      </c>
      <c r="I2217">
        <v>23.595832999999999</v>
      </c>
      <c r="J2217">
        <v>23.573333999999999</v>
      </c>
      <c r="K2217">
        <v>23.432500000000001</v>
      </c>
      <c r="L2217">
        <v>23.228846000000001</v>
      </c>
      <c r="M2217">
        <v>68.649630000000002</v>
      </c>
      <c r="N2217" s="1">
        <f>-100*(_xll.FDS($A$1,"P_PRICE_HIGH("&amp;A2217&amp;","&amp;A2217&amp;"-14D,,,,""PRICE"",""INTRA"")") - B2217)/(_xll.FDS($A$1,"P_PRICE_HIGH("&amp;A2217&amp;","&amp;A2217&amp;"-14D,,,,""PRICE"",""INTRA"")") - _xll.FDS($A$1,"P_PRICE_LOW("&amp;A2217&amp;","&amp;A2217&amp;"-14D,,,,""PRICE"",""INTRA"")"))</f>
        <v>-4716.1554275478757</v>
      </c>
      <c r="O2217">
        <v>-1054</v>
      </c>
      <c r="P2217">
        <v>1.1336861802888401</v>
      </c>
      <c r="Q2217">
        <v>1.1353262179270021</v>
      </c>
      <c r="R2217">
        <v>9.1168962745206397</v>
      </c>
      <c r="S2217">
        <v>9.0952988311252518</v>
      </c>
      <c r="T2217">
        <v>17.874642499540819</v>
      </c>
      <c r="U2217">
        <v>16.71632796938793</v>
      </c>
      <c r="V2217">
        <v>3.6783767520018129</v>
      </c>
      <c r="W2217">
        <v>3.5306983318580518</v>
      </c>
      <c r="X2217">
        <v>87.039141125799119</v>
      </c>
      <c r="Y2217">
        <v>42.401620302577072</v>
      </c>
      <c r="Z2217">
        <v>-0.35319452013071773</v>
      </c>
      <c r="AA2217">
        <v>-5.2710945920471417</v>
      </c>
      <c r="AB2217">
        <v>9.3282261817497005</v>
      </c>
      <c r="AC2217">
        <v>12.02082714343752</v>
      </c>
      <c r="AD2217">
        <v>11.92208003149033</v>
      </c>
      <c r="AE2217">
        <v>73.00383448469259</v>
      </c>
    </row>
    <row r="2218" spans="1:31" x14ac:dyDescent="0.25">
      <c r="A2218" t="str">
        <v>9/02/16</v>
      </c>
      <c r="B2218">
        <v>23.9</v>
      </c>
      <c r="C2218">
        <v>24</v>
      </c>
      <c r="D2218" s="1">
        <v>23.85</v>
      </c>
      <c r="E2218">
        <v>23.95</v>
      </c>
      <c r="F2218">
        <v>23.95</v>
      </c>
      <c r="G2218">
        <v>0.64678552070707429</v>
      </c>
      <c r="H2218">
        <v>23.72</v>
      </c>
      <c r="I2218">
        <v>23.637499999999999</v>
      </c>
      <c r="J2218">
        <v>23.61</v>
      </c>
      <c r="K2218">
        <v>23.49</v>
      </c>
      <c r="L2218">
        <v>23.276921999999999</v>
      </c>
      <c r="M2218">
        <v>68.649630000000002</v>
      </c>
      <c r="N2218" s="1">
        <f>-100*(_xll.FDS($A$1,"P_PRICE_HIGH("&amp;A2218&amp;","&amp;A2218&amp;"-14D,,,,""PRICE"",""INTRA"")") - B2218)/(_xll.FDS($A$1,"P_PRICE_HIGH("&amp;A2218&amp;","&amp;A2218&amp;"-14D,,,,""PRICE"",""INTRA"")") - _xll.FDS($A$1,"P_PRICE_LOW("&amp;A2218&amp;","&amp;A2218&amp;"-14D,,,,""PRICE"",""INTRA"")"))</f>
        <v>-3855.5616275026146</v>
      </c>
      <c r="O2218">
        <v>-1034</v>
      </c>
      <c r="P2218">
        <v>1.136862039139487</v>
      </c>
      <c r="Q2218">
        <v>1.139424762681069</v>
      </c>
      <c r="R2218">
        <v>9.1556112209827063</v>
      </c>
      <c r="S2218">
        <v>9.1384064488980208</v>
      </c>
      <c r="T2218">
        <v>17.921786103996769</v>
      </c>
      <c r="U2218">
        <v>16.7694714178763</v>
      </c>
      <c r="V2218">
        <v>3.6692203534872658</v>
      </c>
      <c r="W2218">
        <v>3.520251629967071</v>
      </c>
      <c r="X2218">
        <v>61.995987948341359</v>
      </c>
      <c r="Y2218">
        <v>42.465649593494867</v>
      </c>
      <c r="Z2218">
        <v>-0.83009417197035495</v>
      </c>
      <c r="AA2218">
        <v>-5.0426353074393004</v>
      </c>
      <c r="AB2218">
        <v>9.2554815410472635</v>
      </c>
      <c r="AC2218">
        <v>12.07455989262302</v>
      </c>
      <c r="AD2218">
        <v>11.96560884518059</v>
      </c>
      <c r="AE2218">
        <v>72.950914048906796</v>
      </c>
    </row>
    <row r="2219" spans="1:31" x14ac:dyDescent="0.25">
      <c r="A2219" t="str">
        <v>9/05/16</v>
      </c>
      <c r="B2219">
        <v>24.3</v>
      </c>
      <c r="C2219">
        <v>24.4</v>
      </c>
      <c r="D2219" s="1">
        <v>24.1</v>
      </c>
      <c r="E2219">
        <v>24.35</v>
      </c>
      <c r="F2219">
        <v>24.35</v>
      </c>
      <c r="G2219">
        <v>0.68088021798857412</v>
      </c>
      <c r="H2219">
        <v>23.88</v>
      </c>
      <c r="I2219">
        <v>23.6875</v>
      </c>
      <c r="J2219">
        <v>23.656666000000001</v>
      </c>
      <c r="K2219">
        <v>23.552499999999998</v>
      </c>
      <c r="L2219">
        <v>23.336538000000001</v>
      </c>
      <c r="M2219">
        <v>74.429770000000005</v>
      </c>
      <c r="N2219" s="1">
        <f>-100*(_xll.FDS($A$1,"P_PRICE_HIGH("&amp;A2219&amp;","&amp;A2219&amp;"-14D,,,,""PRICE"",""INTRA"")") - B2219)/(_xll.FDS($A$1,"P_PRICE_HIGH("&amp;A2219&amp;","&amp;A2219&amp;"-14D,,,,""PRICE"",""INTRA"")") - _xll.FDS($A$1,"P_PRICE_LOW("&amp;A2219&amp;","&amp;A2219&amp;"-14D,,,,""PRICE"",""INTRA"")"))</f>
        <v>-2400.498072631367</v>
      </c>
      <c r="O2219">
        <v>-986</v>
      </c>
      <c r="P2219">
        <v>1.150930335761007</v>
      </c>
      <c r="Q2219">
        <v>1.157230128718916</v>
      </c>
      <c r="R2219">
        <v>9.3021887634128113</v>
      </c>
      <c r="S2219">
        <v>9.3092522738939252</v>
      </c>
      <c r="T2219">
        <v>18.124542661213571</v>
      </c>
      <c r="U2219">
        <v>16.964707782826391</v>
      </c>
      <c r="V2219">
        <v>3.6453506472199702</v>
      </c>
      <c r="W2219">
        <v>3.4956715831791021</v>
      </c>
      <c r="X2219">
        <v>98.640018652006532</v>
      </c>
      <c r="Y2219">
        <v>42.279798925406872</v>
      </c>
      <c r="Z2219">
        <v>-0.80217571794768427</v>
      </c>
      <c r="AA2219">
        <v>-5.455487544858233</v>
      </c>
      <c r="AB2219">
        <v>9.0999331141741102</v>
      </c>
      <c r="AC2219">
        <v>12.10595667277696</v>
      </c>
      <c r="AD2219">
        <v>12.00741710915962</v>
      </c>
      <c r="AE2219">
        <v>72.588968210924648</v>
      </c>
    </row>
    <row r="2220" spans="1:31" x14ac:dyDescent="0.25">
      <c r="A2220" t="str">
        <v>9/06/16</v>
      </c>
      <c r="B2220">
        <v>24.45</v>
      </c>
      <c r="C2220">
        <v>24.5</v>
      </c>
      <c r="D2220" s="1">
        <v>24.25</v>
      </c>
      <c r="E2220">
        <v>24.45</v>
      </c>
      <c r="F2220">
        <v>24.45</v>
      </c>
      <c r="G2220">
        <v>0.68222309387996605</v>
      </c>
      <c r="H2220">
        <v>24.04</v>
      </c>
      <c r="I2220">
        <v>23.762499999999999</v>
      </c>
      <c r="J2220">
        <v>23.72</v>
      </c>
      <c r="K2220">
        <v>23.622499999999999</v>
      </c>
      <c r="L2220">
        <v>23.413461999999999</v>
      </c>
      <c r="M2220">
        <v>76.201744000000005</v>
      </c>
      <c r="N2220" s="1">
        <f>-100*(_xll.FDS($A$1,"P_PRICE_HIGH("&amp;A2220&amp;","&amp;A2220&amp;"-14D,,,,""PRICE"",""INTRA"")") - B2220)/(_xll.FDS($A$1,"P_PRICE_HIGH("&amp;A2220&amp;","&amp;A2220&amp;"-14D,,,,""PRICE"",""INTRA"")") - _xll.FDS($A$1,"P_PRICE_LOW("&amp;A2220&amp;","&amp;A2220&amp;"-14D,,,,""PRICE"",""INTRA"")"))</f>
        <v>-2190.0181555107051</v>
      </c>
      <c r="O2220">
        <v>-968</v>
      </c>
      <c r="P2220">
        <v>1.15775976335868</v>
      </c>
      <c r="Q2220">
        <v>1.165979671414104</v>
      </c>
      <c r="R2220">
        <v>9.3503522653027105</v>
      </c>
      <c r="S2220">
        <v>9.3655883946020424</v>
      </c>
      <c r="T2220">
        <v>18.217048259816341</v>
      </c>
      <c r="U2220">
        <v>17.04370735260051</v>
      </c>
      <c r="V2220">
        <v>3.6232998928874078</v>
      </c>
      <c r="W2220">
        <v>3.4665034962237069</v>
      </c>
      <c r="X2220">
        <v>85.502357928780597</v>
      </c>
      <c r="Y2220">
        <v>42.227497266020791</v>
      </c>
      <c r="Z2220">
        <v>-0.80262649251409068</v>
      </c>
      <c r="AA2220">
        <v>-5.9760329091498861</v>
      </c>
      <c r="AB2220">
        <v>9.1055023741243915</v>
      </c>
      <c r="AC2220">
        <v>12.192707973402509</v>
      </c>
      <c r="AD2220">
        <v>12.07973820544985</v>
      </c>
      <c r="AE2220">
        <v>72.585323887561742</v>
      </c>
    </row>
    <row r="2221" spans="1:31" x14ac:dyDescent="0.25">
      <c r="A2221" t="str">
        <v>9/07/16</v>
      </c>
      <c r="B2221">
        <v>24.45</v>
      </c>
      <c r="C2221">
        <v>24.5</v>
      </c>
      <c r="D2221" s="1">
        <v>24.35</v>
      </c>
      <c r="E2221">
        <v>24.45</v>
      </c>
      <c r="F2221">
        <v>24.45</v>
      </c>
      <c r="G2221">
        <v>0.68222309387996605</v>
      </c>
      <c r="H2221">
        <v>24.2</v>
      </c>
      <c r="I2221">
        <v>23.829166000000001</v>
      </c>
      <c r="J2221">
        <v>23.79</v>
      </c>
      <c r="K2221">
        <v>23.692499999999999</v>
      </c>
      <c r="L2221">
        <v>23.478846000000001</v>
      </c>
      <c r="M2221">
        <v>76.201744000000005</v>
      </c>
      <c r="N2221" s="1">
        <f>-100*(_xll.FDS($A$1,"P_PRICE_HIGH("&amp;A2221&amp;","&amp;A2221&amp;"-14D,,,,""PRICE"",""INTRA"")") - B2221)/(_xll.FDS($A$1,"P_PRICE_HIGH("&amp;A2221&amp;","&amp;A2221&amp;"-14D,,,,""PRICE"",""INTRA"")") - _xll.FDS($A$1,"P_PRICE_LOW("&amp;A2221&amp;","&amp;A2221&amp;"-14D,,,,""PRICE"",""INTRA"")"))</f>
        <v>-2110.2256812097799</v>
      </c>
      <c r="O2221">
        <v>-972</v>
      </c>
      <c r="P2221">
        <v>1.15514802493633</v>
      </c>
      <c r="Q2221">
        <v>1.1614648811430299</v>
      </c>
      <c r="R2221">
        <v>9.3274243807133317</v>
      </c>
      <c r="S2221">
        <v>9.3251658025499822</v>
      </c>
      <c r="T2221">
        <v>18.14685213808341</v>
      </c>
      <c r="U2221">
        <v>16.99601325159302</v>
      </c>
      <c r="V2221">
        <v>3.6271894681465309</v>
      </c>
      <c r="W2221">
        <v>3.4795265869175309</v>
      </c>
      <c r="X2221">
        <v>37.50161975553165</v>
      </c>
      <c r="Y2221">
        <v>42.231115345811837</v>
      </c>
      <c r="Z2221">
        <v>-0.66494096566676675</v>
      </c>
      <c r="AA2221">
        <v>-5.7964383388404324</v>
      </c>
      <c r="AB2221">
        <v>8.8691900905711165</v>
      </c>
      <c r="AC2221">
        <v>12.148078693148779</v>
      </c>
      <c r="AD2221">
        <v>12.043976277772581</v>
      </c>
      <c r="AE2221">
        <v>72.605030461102245</v>
      </c>
    </row>
    <row r="2222" spans="1:31" x14ac:dyDescent="0.25">
      <c r="A2222" t="str">
        <v>9/08/16</v>
      </c>
      <c r="B2222">
        <v>24.55</v>
      </c>
      <c r="C2222">
        <v>24.6</v>
      </c>
      <c r="D2222" s="1">
        <v>24.35</v>
      </c>
      <c r="E2222">
        <v>24.6</v>
      </c>
      <c r="F2222">
        <v>24.6</v>
      </c>
      <c r="G2222">
        <v>0.68198197902673185</v>
      </c>
      <c r="H2222">
        <v>24.33</v>
      </c>
      <c r="I2222">
        <v>23.904167000000001</v>
      </c>
      <c r="J2222">
        <v>23.846665999999999</v>
      </c>
      <c r="K2222">
        <v>23.762499999999999</v>
      </c>
      <c r="L2222">
        <v>23.565384000000002</v>
      </c>
      <c r="M2222">
        <v>77.412000000000006</v>
      </c>
      <c r="N2222" s="1">
        <f>-100*(_xll.FDS($A$1,"P_PRICE_HIGH("&amp;A2222&amp;","&amp;A2222&amp;"-14D,,,,""PRICE"",""INTRA"")") - B2222)/(_xll.FDS($A$1,"P_PRICE_HIGH("&amp;A2222&amp;","&amp;A2222&amp;"-14D,,,,""PRICE"",""INTRA"")") - _xll.FDS($A$1,"P_PRICE_LOW("&amp;A2222&amp;","&amp;A2222&amp;"-14D,,,,""PRICE"",""INTRA"")"))</f>
        <v>-1949.2775132102556</v>
      </c>
      <c r="O2222">
        <v>-940</v>
      </c>
      <c r="P2222">
        <v>1.1612013195507971</v>
      </c>
      <c r="Q2222">
        <v>1.1689841809923529</v>
      </c>
      <c r="R2222">
        <v>9.3664505459193155</v>
      </c>
      <c r="S2222">
        <v>9.3850690461769855</v>
      </c>
      <c r="T2222">
        <v>18.254585149241041</v>
      </c>
      <c r="U2222">
        <v>17.106839721880711</v>
      </c>
      <c r="V2222">
        <v>3.6120304183226848</v>
      </c>
      <c r="W2222">
        <v>3.461742312404708</v>
      </c>
      <c r="X2222">
        <v>49.100498063824219</v>
      </c>
      <c r="Y2222">
        <v>42.304060101481902</v>
      </c>
      <c r="Z2222">
        <v>-0.52287611392004141</v>
      </c>
      <c r="AA2222">
        <v>-5.8664175362821576</v>
      </c>
      <c r="AB2222">
        <v>8.9349337096123893</v>
      </c>
      <c r="AC2222">
        <v>12.23170689599465</v>
      </c>
      <c r="AD2222">
        <v>12.11783269799983</v>
      </c>
      <c r="AE2222">
        <v>72.588191039936959</v>
      </c>
    </row>
    <row r="2223" spans="1:31" x14ac:dyDescent="0.25">
      <c r="A2223" t="str">
        <v>9/09/16</v>
      </c>
      <c r="B2223">
        <v>24.85</v>
      </c>
      <c r="C2223">
        <v>25.1</v>
      </c>
      <c r="D2223" s="1">
        <v>24.6</v>
      </c>
      <c r="E2223">
        <v>24.85</v>
      </c>
      <c r="F2223">
        <v>24.85</v>
      </c>
      <c r="G2223">
        <v>0.70179436976895282</v>
      </c>
      <c r="H2223">
        <v>24.52</v>
      </c>
      <c r="I2223">
        <v>24.020834000000001</v>
      </c>
      <c r="J2223">
        <v>23.933332</v>
      </c>
      <c r="K2223">
        <v>23.837499999999999</v>
      </c>
      <c r="L2223">
        <v>23.659614999999999</v>
      </c>
      <c r="M2223">
        <v>80.599519999999998</v>
      </c>
      <c r="N2223" s="1">
        <f>-100*(_xll.FDS($A$1,"P_PRICE_HIGH("&amp;A2223&amp;","&amp;A2223&amp;"-14D,,,,""PRICE"",""INTRA"")") - B2223)/(_xll.FDS($A$1,"P_PRICE_HIGH("&amp;A2223&amp;","&amp;A2223&amp;"-14D,,,,""PRICE"",""INTRA"")") - _xll.FDS($A$1,"P_PRICE_LOW("&amp;A2223&amp;","&amp;A2223&amp;"-14D,,,,""PRICE"",""INTRA"")"))</f>
        <v>-1464.9871493147309</v>
      </c>
      <c r="O2223">
        <v>-922</v>
      </c>
      <c r="P2223">
        <v>1.1690793169781259</v>
      </c>
      <c r="Q2223">
        <v>1.179155509017072</v>
      </c>
      <c r="R2223">
        <v>9.4248971210681098</v>
      </c>
      <c r="S2223">
        <v>9.4561321429820762</v>
      </c>
      <c r="T2223">
        <v>18.315256096401409</v>
      </c>
      <c r="U2223">
        <v>17.162885392784901</v>
      </c>
      <c r="V2223">
        <v>3.5915165342623721</v>
      </c>
      <c r="W2223">
        <v>3.4358131658353308</v>
      </c>
      <c r="X2223">
        <v>63.917919991467798</v>
      </c>
      <c r="Y2223">
        <v>42.306453566663293</v>
      </c>
      <c r="Z2223">
        <v>-0.47921164660685522</v>
      </c>
      <c r="AA2223">
        <v>-5.7596055689637629</v>
      </c>
      <c r="AB2223">
        <v>8.6066790591111033</v>
      </c>
      <c r="AC2223">
        <v>12.324328097929669</v>
      </c>
      <c r="AD2223">
        <v>12.1769307894922</v>
      </c>
      <c r="AE2223">
        <v>72.606054529173818</v>
      </c>
    </row>
    <row r="2224" spans="1:31" x14ac:dyDescent="0.25">
      <c r="A2224" t="str">
        <v>9/12/16</v>
      </c>
      <c r="B2224">
        <v>24.05</v>
      </c>
      <c r="C2224">
        <v>24.4</v>
      </c>
      <c r="D2224" s="1">
        <v>24</v>
      </c>
      <c r="E2224">
        <v>24.05</v>
      </c>
      <c r="F2224">
        <v>24.05</v>
      </c>
      <c r="G2224">
        <v>1.043558184101778</v>
      </c>
      <c r="H2224">
        <v>24.47</v>
      </c>
      <c r="I2224">
        <v>24.070833</v>
      </c>
      <c r="J2224">
        <v>23.96</v>
      </c>
      <c r="K2224">
        <v>23.86</v>
      </c>
      <c r="L2224">
        <v>23.709616</v>
      </c>
      <c r="M2224">
        <v>57.355826999999998</v>
      </c>
      <c r="N2224" s="1">
        <f>-100*(_xll.FDS($A$1,"P_PRICE_HIGH("&amp;A2224&amp;","&amp;A2224&amp;"-14D,,,,""PRICE"",""INTRA"")") - B2224)/(_xll.FDS($A$1,"P_PRICE_HIGH("&amp;A2224&amp;","&amp;A2224&amp;"-14D,,,,""PRICE"",""INTRA"")") - _xll.FDS($A$1,"P_PRICE_LOW("&amp;A2224&amp;","&amp;A2224&amp;"-14D,,,,""PRICE"",""INTRA"")"))</f>
        <v>-1465.0353017653897</v>
      </c>
      <c r="O2224">
        <v>-969</v>
      </c>
      <c r="P2224">
        <v>1.1410553621669799</v>
      </c>
      <c r="Q2224">
        <v>1.1379451041494359</v>
      </c>
      <c r="R2224">
        <v>9.2016523189256549</v>
      </c>
      <c r="S2224">
        <v>9.1583154981196184</v>
      </c>
      <c r="T2224">
        <v>18.033956567199532</v>
      </c>
      <c r="U2224">
        <v>16.7526219714935</v>
      </c>
      <c r="V2224">
        <v>3.6682051628099202</v>
      </c>
      <c r="W2224">
        <v>3.557345016218223</v>
      </c>
      <c r="X2224">
        <v>0</v>
      </c>
      <c r="Y2224">
        <v>42.245870397172247</v>
      </c>
      <c r="Z2224">
        <v>-0.23567925603693191</v>
      </c>
      <c r="AA2224">
        <v>-4.927306824169194</v>
      </c>
      <c r="AB2224">
        <v>8.6550507943925119</v>
      </c>
      <c r="AC2224">
        <v>11.88579504572505</v>
      </c>
      <c r="AD2224">
        <v>11.88401702512382</v>
      </c>
      <c r="AE2224">
        <v>72.675563112413357</v>
      </c>
    </row>
    <row r="2225" spans="1:31" x14ac:dyDescent="0.25">
      <c r="A2225" t="str">
        <v>9/13/16</v>
      </c>
      <c r="B2225">
        <v>24</v>
      </c>
      <c r="C2225">
        <v>24.35</v>
      </c>
      <c r="D2225" s="1">
        <v>23.9</v>
      </c>
      <c r="E2225">
        <v>24</v>
      </c>
      <c r="F2225">
        <v>24</v>
      </c>
      <c r="G2225">
        <v>1.039003021732279</v>
      </c>
      <c r="H2225">
        <v>24.38</v>
      </c>
      <c r="I2225">
        <v>24.104165999999999</v>
      </c>
      <c r="J2225">
        <v>23.983333999999999</v>
      </c>
      <c r="K2225">
        <v>23.885000000000002</v>
      </c>
      <c r="L2225">
        <v>23.746155000000002</v>
      </c>
      <c r="M2225">
        <v>56.263719999999999</v>
      </c>
      <c r="N2225" s="1">
        <f>-100*(_xll.FDS($A$1,"P_PRICE_HIGH("&amp;A2225&amp;","&amp;A2225&amp;"-14D,,,,""PRICE"",""INTRA"")") - B2225)/(_xll.FDS($A$1,"P_PRICE_HIGH("&amp;A2225&amp;","&amp;A2225&amp;"-14D,,,,""PRICE"",""INTRA"")") - _xll.FDS($A$1,"P_PRICE_LOW("&amp;A2225&amp;","&amp;A2225&amp;"-14D,,,,""PRICE"",""INTRA"")"))</f>
        <v>-1465.0383112935558</v>
      </c>
      <c r="O2225">
        <v>-997</v>
      </c>
      <c r="P2225">
        <v>1.140708982375082</v>
      </c>
      <c r="Q2225">
        <v>1.13634550402981</v>
      </c>
      <c r="R2225">
        <v>9.1792929859185239</v>
      </c>
      <c r="S2225">
        <v>9.125561453288304</v>
      </c>
      <c r="T2225">
        <v>18.051547786614499</v>
      </c>
      <c r="U2225">
        <v>16.7576214566087</v>
      </c>
      <c r="V2225">
        <v>3.6701451892820551</v>
      </c>
      <c r="W2225">
        <v>3.5645108533908969</v>
      </c>
      <c r="X2225">
        <v>11.61784159227035</v>
      </c>
      <c r="Y2225">
        <v>42.153719567495067</v>
      </c>
      <c r="Z2225">
        <v>-0.20924570649686569</v>
      </c>
      <c r="AA2225">
        <v>-4.5221573607279364</v>
      </c>
      <c r="AB2225">
        <v>8.2232188666098409</v>
      </c>
      <c r="AC2225">
        <v>11.835543844671321</v>
      </c>
      <c r="AD2225">
        <v>11.83109008832454</v>
      </c>
      <c r="AE2225">
        <v>72.720181102913045</v>
      </c>
    </row>
    <row r="2226" spans="1:31" x14ac:dyDescent="0.25">
      <c r="A2226" t="str">
        <v>9/14/16</v>
      </c>
      <c r="B2226">
        <v>23.95</v>
      </c>
      <c r="C2226">
        <v>24.1</v>
      </c>
      <c r="D2226" s="1">
        <v>23.9</v>
      </c>
      <c r="E2226">
        <v>23.95</v>
      </c>
      <c r="F2226">
        <v>23.95</v>
      </c>
      <c r="G2226">
        <v>1.034265762800892</v>
      </c>
      <c r="H2226">
        <v>24.28</v>
      </c>
      <c r="I2226">
        <v>24.141666000000001</v>
      </c>
      <c r="J2226">
        <v>24.016666000000001</v>
      </c>
      <c r="K2226">
        <v>23.912500000000001</v>
      </c>
      <c r="L2226">
        <v>23.78077</v>
      </c>
      <c r="M2226">
        <v>55.133183000000002</v>
      </c>
      <c r="N2226" s="1">
        <f>-100*(_xll.FDS($A$1,"P_PRICE_HIGH("&amp;A2226&amp;","&amp;A2226&amp;"-14D,,,,""PRICE"",""INTRA"")") - B2226)/(_xll.FDS($A$1,"P_PRICE_HIGH("&amp;A2226&amp;","&amp;A2226&amp;"-14D,,,,""PRICE"",""INTRA"")") - _xll.FDS($A$1,"P_PRICE_LOW("&amp;A2226&amp;","&amp;A2226&amp;"-14D,,,,""PRICE"",""INTRA"")"))</f>
        <v>-1494.1987881913101</v>
      </c>
      <c r="O2226">
        <v>-995</v>
      </c>
      <c r="P2226">
        <v>1.1383647877776171</v>
      </c>
      <c r="Q2226">
        <v>1.132536428849932</v>
      </c>
      <c r="R2226">
        <v>9.1748791728804271</v>
      </c>
      <c r="S2226">
        <v>9.1115744451538525</v>
      </c>
      <c r="T2226">
        <v>18.046047452284569</v>
      </c>
      <c r="U2226">
        <v>16.73157718374868</v>
      </c>
      <c r="V2226">
        <v>3.6780516961256229</v>
      </c>
      <c r="W2226">
        <v>3.5793746726728481</v>
      </c>
      <c r="X2226">
        <v>44.934030476710753</v>
      </c>
      <c r="Y2226">
        <v>42.201220785526687</v>
      </c>
      <c r="Z2226">
        <v>-0.16552874114395941</v>
      </c>
      <c r="AA2226">
        <v>-4.5959837635421348</v>
      </c>
      <c r="AB2226">
        <v>8.216655618800015</v>
      </c>
      <c r="AC2226">
        <v>11.79959888360176</v>
      </c>
      <c r="AD2226">
        <v>11.812045097656179</v>
      </c>
      <c r="AE2226">
        <v>72.743707742051171</v>
      </c>
    </row>
    <row r="2227" spans="1:31" x14ac:dyDescent="0.25">
      <c r="A2227" t="str">
        <v>9/15/16</v>
      </c>
      <c r="B2227">
        <v>24.1</v>
      </c>
      <c r="C2227">
        <v>24.2</v>
      </c>
      <c r="D2227" s="1">
        <v>23.9</v>
      </c>
      <c r="E2227">
        <v>24.1</v>
      </c>
      <c r="F2227">
        <v>24.1</v>
      </c>
      <c r="G2227">
        <v>1.005803717276349</v>
      </c>
      <c r="H2227">
        <v>24.19</v>
      </c>
      <c r="I2227">
        <v>24.179167</v>
      </c>
      <c r="J2227">
        <v>24.06</v>
      </c>
      <c r="K2227">
        <v>23.932500000000001</v>
      </c>
      <c r="L2227">
        <v>23.821154</v>
      </c>
      <c r="M2227">
        <v>57.868279999999999</v>
      </c>
      <c r="N2227" s="1">
        <f>-100*(_xll.FDS($A$1,"P_PRICE_HIGH("&amp;A2227&amp;","&amp;A2227&amp;"-14D,,,,""PRICE"",""INTRA"")") - B2227)/(_xll.FDS($A$1,"P_PRICE_HIGH("&amp;A2227&amp;","&amp;A2227&amp;"-14D,,,,""PRICE"",""INTRA"")") - _xll.FDS($A$1,"P_PRICE_LOW("&amp;A2227&amp;","&amp;A2227&amp;"-14D,,,,""PRICE"",""INTRA"")"))</f>
        <v>-1520.0372204562625</v>
      </c>
      <c r="O2227">
        <v>-979</v>
      </c>
      <c r="P2227">
        <v>1.1439396469013721</v>
      </c>
      <c r="Q2227">
        <v>1.139407804737584</v>
      </c>
      <c r="R2227">
        <v>9.2054579412113764</v>
      </c>
      <c r="S2227">
        <v>9.1449122085410188</v>
      </c>
      <c r="T2227">
        <v>18.113960181415631</v>
      </c>
      <c r="U2227">
        <v>16.79233412809868</v>
      </c>
      <c r="V2227">
        <v>3.6607422703253731</v>
      </c>
      <c r="W2227">
        <v>3.5565200706777098</v>
      </c>
      <c r="X2227">
        <v>73.393320910213305</v>
      </c>
      <c r="Y2227">
        <v>42.188249509732678</v>
      </c>
      <c r="Z2227">
        <v>9.3759966389706795E-2</v>
      </c>
      <c r="AA2227">
        <v>-4.5013547172046664</v>
      </c>
      <c r="AB2227">
        <v>8.2090960736515584</v>
      </c>
      <c r="AC2227">
        <v>11.871640285239019</v>
      </c>
      <c r="AD2227">
        <v>11.873488567706371</v>
      </c>
      <c r="AE2227">
        <v>72.765166178155297</v>
      </c>
    </row>
    <row r="2228" spans="1:31" x14ac:dyDescent="0.25">
      <c r="A2228" t="str">
        <v>9/19/16</v>
      </c>
      <c r="B2228">
        <v>24.25</v>
      </c>
      <c r="C2228">
        <v>24.4</v>
      </c>
      <c r="D2228" s="1">
        <v>24.1</v>
      </c>
      <c r="E2228">
        <v>24.3</v>
      </c>
      <c r="F2228">
        <v>24.3</v>
      </c>
      <c r="G2228">
        <v>0.99773715826869369</v>
      </c>
      <c r="H2228">
        <v>24.07</v>
      </c>
      <c r="I2228">
        <v>24.229165999999999</v>
      </c>
      <c r="J2228">
        <v>24.103332999999999</v>
      </c>
      <c r="K2228">
        <v>23.967500000000001</v>
      </c>
      <c r="L2228">
        <v>23.863461999999998</v>
      </c>
      <c r="M2228">
        <v>60.463810000000002</v>
      </c>
      <c r="N2228" s="1">
        <f>-100*(_xll.FDS($A$1,"P_PRICE_HIGH("&amp;A2228&amp;","&amp;A2228&amp;"-14D,,,,""PRICE"",""INTRA"")") - B2228)/(_xll.FDS($A$1,"P_PRICE_HIGH("&amp;A2228&amp;","&amp;A2228&amp;"-14D,,,,""PRICE"",""INTRA"")") - _xll.FDS($A$1,"P_PRICE_LOW("&amp;A2228&amp;","&amp;A2228&amp;"-14D,,,,""PRICE"",""INTRA"")"))</f>
        <v>-1520.0278528917668</v>
      </c>
      <c r="O2228">
        <v>-947</v>
      </c>
      <c r="P2228">
        <v>1.1534121325468969</v>
      </c>
      <c r="Q2228">
        <v>1.149204803765544</v>
      </c>
      <c r="R2228">
        <v>9.2675180305040499</v>
      </c>
      <c r="S2228">
        <v>9.1990351055755308</v>
      </c>
      <c r="T2228">
        <v>18.162597858444521</v>
      </c>
      <c r="U2228">
        <v>16.729352779258718</v>
      </c>
      <c r="V2228">
        <v>3.6327337895277001</v>
      </c>
      <c r="W2228">
        <v>3.5271635616942532</v>
      </c>
      <c r="X2228">
        <v>89.775270111208954</v>
      </c>
      <c r="Y2228">
        <v>42.24185484660655</v>
      </c>
      <c r="Z2228">
        <v>0.24930568933922731</v>
      </c>
      <c r="AA2228">
        <v>-5.1196699300874453</v>
      </c>
      <c r="AB2228">
        <v>8.5474049302574038</v>
      </c>
      <c r="AC2228">
        <v>11.98559360438419</v>
      </c>
      <c r="AD2228">
        <v>12.013090967098311</v>
      </c>
      <c r="AE2228">
        <v>72.73778694268195</v>
      </c>
    </row>
    <row r="2229" spans="1:31" x14ac:dyDescent="0.25">
      <c r="A2229" t="str">
        <v>9/20/16</v>
      </c>
      <c r="B2229">
        <v>24.3</v>
      </c>
      <c r="C2229">
        <v>24.3</v>
      </c>
      <c r="D2229" s="1">
        <v>24.1</v>
      </c>
      <c r="E2229">
        <v>24.3</v>
      </c>
      <c r="F2229">
        <v>24.3</v>
      </c>
      <c r="G2229">
        <v>0.99573808513312645</v>
      </c>
      <c r="H2229">
        <v>24.12</v>
      </c>
      <c r="I2229">
        <v>24.262499999999999</v>
      </c>
      <c r="J2229">
        <v>24.156666000000001</v>
      </c>
      <c r="K2229">
        <v>24</v>
      </c>
      <c r="L2229">
        <v>23.9</v>
      </c>
      <c r="M2229">
        <v>61.319225000000003</v>
      </c>
      <c r="N2229" s="1">
        <f>-100*(_xll.FDS($A$1,"P_PRICE_HIGH("&amp;A2229&amp;","&amp;A2229&amp;"-14D,,,,""PRICE"",""INTRA"")") - B2229)/(_xll.FDS($A$1,"P_PRICE_HIGH("&amp;A2229&amp;","&amp;A2229&amp;"-14D,,,,""PRICE"",""INTRA"")") - _xll.FDS($A$1,"P_PRICE_LOW("&amp;A2229&amp;","&amp;A2229&amp;"-14D,,,,""PRICE"",""INTRA"")"))</f>
        <v>-1600.685264833154</v>
      </c>
      <c r="O2229">
        <v>-955</v>
      </c>
      <c r="P2229">
        <v>1.1532409838221289</v>
      </c>
      <c r="Q2229">
        <v>1.148476731898963</v>
      </c>
      <c r="R2229">
        <v>9.2732188146719068</v>
      </c>
      <c r="S2229">
        <v>9.2025862917500909</v>
      </c>
      <c r="T2229">
        <v>18.11114288946445</v>
      </c>
      <c r="U2229">
        <v>16.67756151319983</v>
      </c>
      <c r="V2229">
        <v>3.6297072873657972</v>
      </c>
      <c r="W2229">
        <v>3.529170616091386</v>
      </c>
      <c r="X2229">
        <v>65.182247092035723</v>
      </c>
      <c r="Y2229">
        <v>42.238944366420917</v>
      </c>
      <c r="Z2229">
        <v>0.37021441388644111</v>
      </c>
      <c r="AA2229">
        <v>-5.3561003419599968</v>
      </c>
      <c r="AB2229">
        <v>8.578092551390295</v>
      </c>
      <c r="AC2229">
        <v>11.97814293023713</v>
      </c>
      <c r="AD2229">
        <v>12.01802003084804</v>
      </c>
      <c r="AE2229">
        <v>72.748975234828933</v>
      </c>
    </row>
    <row r="2230" spans="1:31" x14ac:dyDescent="0.25">
      <c r="A2230" t="str">
        <v>9/21/16</v>
      </c>
      <c r="B2230">
        <v>24.35</v>
      </c>
      <c r="C2230">
        <v>24.5</v>
      </c>
      <c r="D2230" s="1">
        <v>24.15</v>
      </c>
      <c r="E2230">
        <v>24.4</v>
      </c>
      <c r="F2230">
        <v>24.4</v>
      </c>
      <c r="G2230">
        <v>0.99532592600463532</v>
      </c>
      <c r="H2230">
        <v>24.19</v>
      </c>
      <c r="I2230">
        <v>24.3</v>
      </c>
      <c r="J2230">
        <v>24.203333000000001</v>
      </c>
      <c r="K2230">
        <v>24.035</v>
      </c>
      <c r="L2230">
        <v>23.928846</v>
      </c>
      <c r="M2230">
        <v>62.199986000000003</v>
      </c>
      <c r="N2230" s="1">
        <f>-100*(_xll.FDS($A$1,"P_PRICE_HIGH("&amp;A2230&amp;","&amp;A2230&amp;"-14D,,,,""PRICE"",""INTRA"")") - B2230)/(_xll.FDS($A$1,"P_PRICE_HIGH("&amp;A2230&amp;","&amp;A2230&amp;"-14D,,,,""PRICE"",""INTRA"")") - _xll.FDS($A$1,"P_PRICE_LOW("&amp;A2230&amp;","&amp;A2230&amp;"-14D,,,,""PRICE"",""INTRA"")"))</f>
        <v>-1600.6819766141848</v>
      </c>
      <c r="O2230">
        <v>-943</v>
      </c>
      <c r="P2230">
        <v>1.1595011453621069</v>
      </c>
      <c r="Q2230">
        <v>1.1561757344114989</v>
      </c>
      <c r="R2230">
        <v>9.3102892421680146</v>
      </c>
      <c r="S2230">
        <v>9.2841313537593795</v>
      </c>
      <c r="T2230">
        <v>18.154565739131311</v>
      </c>
      <c r="U2230">
        <v>16.707066593588959</v>
      </c>
      <c r="V2230">
        <v>3.611988029731783</v>
      </c>
      <c r="W2230">
        <v>3.510977899308819</v>
      </c>
      <c r="X2230">
        <v>91.04969707206439</v>
      </c>
      <c r="Y2230">
        <v>42.267081916723107</v>
      </c>
      <c r="Z2230">
        <v>0.38473928064866181</v>
      </c>
      <c r="AA2230">
        <v>-5.5968928044162061</v>
      </c>
      <c r="AB2230">
        <v>8.6658359304101999</v>
      </c>
      <c r="AC2230">
        <v>12.048546194594429</v>
      </c>
      <c r="AD2230">
        <v>12.086186594058249</v>
      </c>
      <c r="AE2230">
        <v>72.658745603406203</v>
      </c>
    </row>
    <row r="2231" spans="1:31" x14ac:dyDescent="0.25">
      <c r="A2231" t="str">
        <v>9/22/16</v>
      </c>
      <c r="B2231">
        <v>24.5</v>
      </c>
      <c r="C2231">
        <v>24.85</v>
      </c>
      <c r="D2231" s="1">
        <v>24.4</v>
      </c>
      <c r="E2231">
        <v>24.55</v>
      </c>
      <c r="F2231">
        <v>24.55</v>
      </c>
      <c r="G2231">
        <v>0.97183452490520161</v>
      </c>
      <c r="H2231">
        <v>24.3</v>
      </c>
      <c r="I2231">
        <v>24.316668</v>
      </c>
      <c r="J2231">
        <v>24.26</v>
      </c>
      <c r="K2231">
        <v>24.087499999999999</v>
      </c>
      <c r="L2231">
        <v>23.967307999999999</v>
      </c>
      <c r="M2231">
        <v>64.790183999999996</v>
      </c>
      <c r="N2231" s="1">
        <f>-100*(_xll.FDS($A$1,"P_PRICE_HIGH("&amp;A2231&amp;","&amp;A2231&amp;"-14D,,,,""PRICE"",""INTRA"")") - B2231)/(_xll.FDS($A$1,"P_PRICE_HIGH("&amp;A2231&amp;","&amp;A2231&amp;"-14D,,,,""PRICE"",""INTRA"")") - _xll.FDS($A$1,"P_PRICE_LOW("&amp;A2231&amp;","&amp;A2231&amp;"-14D,,,,""PRICE"",""INTRA"")"))</f>
        <v>-1600.6721119572776</v>
      </c>
      <c r="O2231">
        <v>-925</v>
      </c>
      <c r="P2231">
        <v>1.1633135522964659</v>
      </c>
      <c r="Q2231">
        <v>1.159924410021129</v>
      </c>
      <c r="R2231">
        <v>9.3599584311897619</v>
      </c>
      <c r="S2231">
        <v>9.3546164490964028</v>
      </c>
      <c r="T2231">
        <v>18.248159162697821</v>
      </c>
      <c r="U2231">
        <v>16.819488984505799</v>
      </c>
      <c r="V2231">
        <v>3.6030828815504141</v>
      </c>
      <c r="W2231">
        <v>3.5016616947064998</v>
      </c>
      <c r="X2231">
        <v>28.47031559217459</v>
      </c>
      <c r="Y2231">
        <v>42.253842748713332</v>
      </c>
      <c r="Z2231">
        <v>0.38812805638399922</v>
      </c>
      <c r="AA2231">
        <v>-5.0971418426772743</v>
      </c>
      <c r="AB2231">
        <v>8.3668749235126612</v>
      </c>
      <c r="AC2231">
        <v>12.07640041226267</v>
      </c>
      <c r="AD2231">
        <v>12.098550100519271</v>
      </c>
      <c r="AE2231">
        <v>72.626480458263771</v>
      </c>
    </row>
    <row r="2232" spans="1:31" x14ac:dyDescent="0.25">
      <c r="A2232" t="str">
        <v>9/23/16</v>
      </c>
      <c r="B2232">
        <v>24.35</v>
      </c>
      <c r="C2232">
        <v>24.6</v>
      </c>
      <c r="D2232" s="1">
        <v>24.35</v>
      </c>
      <c r="E2232">
        <v>24.4</v>
      </c>
      <c r="F2232">
        <v>24.4</v>
      </c>
      <c r="G2232">
        <v>0.98867467066947778</v>
      </c>
      <c r="H2232">
        <v>24.35</v>
      </c>
      <c r="I2232">
        <v>24.308332</v>
      </c>
      <c r="J2232">
        <v>24.29</v>
      </c>
      <c r="K2232">
        <v>24.1325</v>
      </c>
      <c r="L2232">
        <v>24.003844999999998</v>
      </c>
      <c r="M2232">
        <v>60.337584999999997</v>
      </c>
      <c r="N2232" s="1">
        <f>-100*(_xll.FDS($A$1,"P_PRICE_HIGH("&amp;A2232&amp;","&amp;A2232&amp;"-14D,,,,""PRICE"",""INTRA"")") - B2232)/(_xll.FDS($A$1,"P_PRICE_HIGH("&amp;A2232&amp;","&amp;A2232&amp;"-14D,,,,""PRICE"",""INTRA"")") - _xll.FDS($A$1,"P_PRICE_LOW("&amp;A2232&amp;","&amp;A2232&amp;"-14D,,,,""PRICE"",""INTRA"")"))</f>
        <v>-2009.5317905235274</v>
      </c>
      <c r="O2232">
        <v>-931</v>
      </c>
      <c r="P2232">
        <v>1.1619975104990989</v>
      </c>
      <c r="Q2232">
        <v>1.1575559707825169</v>
      </c>
      <c r="R2232">
        <v>9.3863545646373208</v>
      </c>
      <c r="S2232">
        <v>9.3773082135753132</v>
      </c>
      <c r="T2232">
        <v>18.258923815198202</v>
      </c>
      <c r="U2232">
        <v>16.835918483792501</v>
      </c>
      <c r="V2232">
        <v>3.6047385023212288</v>
      </c>
      <c r="W2232">
        <v>3.5052958490274779</v>
      </c>
      <c r="X2232">
        <v>27.041193491463851</v>
      </c>
      <c r="Y2232">
        <v>42.221720722348337</v>
      </c>
      <c r="Z2232">
        <v>0.15266409661740349</v>
      </c>
      <c r="AA2232">
        <v>-4.8598145944509623</v>
      </c>
      <c r="AB2232">
        <v>8.462716300732211</v>
      </c>
      <c r="AC2232">
        <v>12.05457802259124</v>
      </c>
      <c r="AD2232">
        <v>12.09660244868086</v>
      </c>
      <c r="AE2232">
        <v>72.616776353011559</v>
      </c>
    </row>
    <row r="2233" spans="1:31" x14ac:dyDescent="0.25">
      <c r="A2233" t="str">
        <v>9/26/16</v>
      </c>
      <c r="B2233">
        <v>24.1</v>
      </c>
      <c r="C2233">
        <v>24.3</v>
      </c>
      <c r="D2233" s="1">
        <v>24</v>
      </c>
      <c r="E2233">
        <v>24.1</v>
      </c>
      <c r="F2233">
        <v>24.1</v>
      </c>
      <c r="G2233">
        <v>1.018770525477144</v>
      </c>
      <c r="H2233">
        <v>24.32</v>
      </c>
      <c r="I2233">
        <v>24.279167000000001</v>
      </c>
      <c r="J2233">
        <v>24.303332999999999</v>
      </c>
      <c r="K2233">
        <v>24.157499999999999</v>
      </c>
      <c r="L2233">
        <v>24.01923</v>
      </c>
      <c r="M2233">
        <v>53.712209999999999</v>
      </c>
      <c r="N2233" s="1">
        <f>-100*(_xll.FDS($A$1,"P_PRICE_HIGH("&amp;A2233&amp;","&amp;A2233&amp;"-14D,,,,""PRICE"",""INTRA"")") - B2233)/(_xll.FDS($A$1,"P_PRICE_HIGH("&amp;A2233&amp;","&amp;A2233&amp;"-14D,,,,""PRICE"",""INTRA"")") - _xll.FDS($A$1,"P_PRICE_LOW("&amp;A2233&amp;","&amp;A2233&amp;"-14D,,,,""PRICE"",""INTRA"")"))</f>
        <v>-2014.442136277487</v>
      </c>
      <c r="O2233">
        <v>-972</v>
      </c>
      <c r="P2233">
        <v>1.149076232528381</v>
      </c>
      <c r="Q2233">
        <v>1.138314797069258</v>
      </c>
      <c r="R2233">
        <v>9.3166779647352538</v>
      </c>
      <c r="S2233">
        <v>9.2301364805885289</v>
      </c>
      <c r="T2233">
        <v>18.07791388712975</v>
      </c>
      <c r="U2233">
        <v>16.56501686610455</v>
      </c>
      <c r="V2233">
        <v>3.6416791305041611</v>
      </c>
      <c r="W2233">
        <v>3.5649080406436839</v>
      </c>
      <c r="X2233">
        <v>0.81087979371360674</v>
      </c>
      <c r="Y2233">
        <v>42.213113727430638</v>
      </c>
      <c r="Z2233">
        <v>0.99250071639106707</v>
      </c>
      <c r="AA2233">
        <v>-4.7478838999091302</v>
      </c>
      <c r="AB2233">
        <v>8.4941158501401315</v>
      </c>
      <c r="AC2233">
        <v>11.85022073542329</v>
      </c>
      <c r="AD2233">
        <v>11.96574994671635</v>
      </c>
      <c r="AE2233">
        <v>72.652248765402277</v>
      </c>
    </row>
    <row r="2234" spans="1:31" x14ac:dyDescent="0.25">
      <c r="A2234" t="str">
        <v>9/27/16</v>
      </c>
      <c r="B2234">
        <v>24.3</v>
      </c>
      <c r="C2234">
        <v>24.4</v>
      </c>
      <c r="D2234" s="1">
        <v>24</v>
      </c>
      <c r="E2234">
        <v>24.35</v>
      </c>
      <c r="F2234">
        <v>24.35</v>
      </c>
      <c r="G2234">
        <v>1.0229507853326669</v>
      </c>
      <c r="H2234">
        <v>24.32</v>
      </c>
      <c r="I2234">
        <v>24.258333</v>
      </c>
      <c r="J2234">
        <v>24.303332999999999</v>
      </c>
      <c r="K2234">
        <v>24.197500000000002</v>
      </c>
      <c r="L2234">
        <v>24.048076999999999</v>
      </c>
      <c r="M2234">
        <v>57.712649999999996</v>
      </c>
      <c r="N2234" s="1">
        <f>-100*(_xll.FDS($A$1,"P_PRICE_HIGH("&amp;A2234&amp;","&amp;A2234&amp;"-14D,,,,""PRICE"",""INTRA"")") - B2234)/(_xll.FDS($A$1,"P_PRICE_HIGH("&amp;A2234&amp;","&amp;A2234&amp;"-14D,,,,""PRICE"",""INTRA"")") - _xll.FDS($A$1,"P_PRICE_LOW("&amp;A2234&amp;","&amp;A2234&amp;"-14D,,,,""PRICE"",""INTRA"")"))</f>
        <v>-2014.4255836857649</v>
      </c>
      <c r="O2234">
        <v>-934</v>
      </c>
      <c r="P2234">
        <v>1.158901122316762</v>
      </c>
      <c r="Q2234">
        <v>1.1503245460840861</v>
      </c>
      <c r="R2234">
        <v>9.3796273977759199</v>
      </c>
      <c r="S2234">
        <v>9.3026572329604313</v>
      </c>
      <c r="T2234">
        <v>18.177232734468831</v>
      </c>
      <c r="U2234">
        <v>16.664514493404901</v>
      </c>
      <c r="V2234">
        <v>3.6129066571782071</v>
      </c>
      <c r="W2234">
        <v>3.5279813147192249</v>
      </c>
      <c r="X2234">
        <v>98.180259241031109</v>
      </c>
      <c r="Y2234">
        <v>42.215201576748647</v>
      </c>
      <c r="Z2234">
        <v>0.99739053880855777</v>
      </c>
      <c r="AA2234">
        <v>-5.0478947376695764</v>
      </c>
      <c r="AB2234">
        <v>8.4911131858985271</v>
      </c>
      <c r="AC2234">
        <v>11.97478082635366</v>
      </c>
      <c r="AD2234">
        <v>12.07194309175765</v>
      </c>
      <c r="AE2234">
        <v>72.603147979849325</v>
      </c>
    </row>
    <row r="2235" spans="1:31" x14ac:dyDescent="0.25">
      <c r="A2235" t="str">
        <v>9/28/16</v>
      </c>
      <c r="B2235">
        <v>24.35</v>
      </c>
      <c r="C2235">
        <v>24.35</v>
      </c>
      <c r="D2235" s="1">
        <v>24.1</v>
      </c>
      <c r="E2235">
        <v>24.35</v>
      </c>
      <c r="F2235">
        <v>24.35</v>
      </c>
      <c r="G2235">
        <v>1.0170768500953431</v>
      </c>
      <c r="H2235">
        <v>24.32</v>
      </c>
      <c r="I2235">
        <v>24.216667000000001</v>
      </c>
      <c r="J2235">
        <v>24.296666999999999</v>
      </c>
      <c r="K2235">
        <v>24.232500000000002</v>
      </c>
      <c r="L2235">
        <v>24.074999999999999</v>
      </c>
      <c r="M2235">
        <v>58.674232000000003</v>
      </c>
      <c r="N2235" s="1">
        <f>-100*(_xll.FDS($A$1,"P_PRICE_HIGH("&amp;A2235&amp;","&amp;A2235&amp;"-14D,,,,""PRICE"",""INTRA"")") - B2235)/(_xll.FDS($A$1,"P_PRICE_HIGH("&amp;A2235&amp;","&amp;A2235&amp;"-14D,,,,""PRICE"",""INTRA"")") - _xll.FDS($A$1,"P_PRICE_LOW("&amp;A2235&amp;","&amp;A2235&amp;"-14D,,,,""PRICE"",""INTRA"")"))</f>
        <v>-2014.4214455378344</v>
      </c>
      <c r="O2235">
        <v>-932</v>
      </c>
      <c r="P2235">
        <v>1.1626943714710769</v>
      </c>
      <c r="Q2235">
        <v>1.154690631462802</v>
      </c>
      <c r="R2235">
        <v>9.4058014951629918</v>
      </c>
      <c r="S2235">
        <v>9.3232713698887455</v>
      </c>
      <c r="T2235">
        <v>18.23369356088573</v>
      </c>
      <c r="U2235">
        <v>16.711893555760589</v>
      </c>
      <c r="V2235">
        <v>3.6015071573919979</v>
      </c>
      <c r="W2235">
        <v>3.512464515946613</v>
      </c>
      <c r="X2235">
        <v>40.680386555050561</v>
      </c>
      <c r="Y2235">
        <v>42.17502108349295</v>
      </c>
      <c r="Z2235">
        <v>0.96411827739756983</v>
      </c>
      <c r="AA2235">
        <v>-5.2693790564357226</v>
      </c>
      <c r="AB2235">
        <v>8.5482038136778495</v>
      </c>
      <c r="AC2235">
        <v>12.01600958162487</v>
      </c>
      <c r="AD2235">
        <v>12.11697967543026</v>
      </c>
      <c r="AE2235">
        <v>72.596338899472883</v>
      </c>
    </row>
    <row r="2236" spans="1:31" x14ac:dyDescent="0.25">
      <c r="A2236" t="str">
        <v>9/29/16</v>
      </c>
      <c r="B2236">
        <v>24.5</v>
      </c>
      <c r="C2236">
        <v>24.6</v>
      </c>
      <c r="D2236" s="1">
        <v>24.35</v>
      </c>
      <c r="E2236">
        <v>24.5</v>
      </c>
      <c r="F2236">
        <v>24.5</v>
      </c>
      <c r="G2236">
        <v>1.021701755186132</v>
      </c>
      <c r="H2236">
        <v>24.32</v>
      </c>
      <c r="I2236">
        <v>24.254168</v>
      </c>
      <c r="J2236">
        <v>24.3</v>
      </c>
      <c r="K2236">
        <v>24.274999999999999</v>
      </c>
      <c r="L2236">
        <v>24.107693000000001</v>
      </c>
      <c r="M2236">
        <v>61.502470000000002</v>
      </c>
      <c r="N2236" s="1">
        <f>-100*(_xll.FDS($A$1,"P_PRICE_HIGH("&amp;A2236&amp;","&amp;A2236&amp;"-14D,,,,""PRICE"",""INTRA"")") - B2236)/(_xll.FDS($A$1,"P_PRICE_HIGH("&amp;A2236&amp;","&amp;A2236&amp;"-14D,,,,""PRICE"",""INTRA"")") - _xll.FDS($A$1,"P_PRICE_LOW("&amp;A2236&amp;","&amp;A2236&amp;"-14D,,,,""PRICE"",""INTRA"")"))</f>
        <v>-2014.4090310940428</v>
      </c>
      <c r="O2236">
        <v>-915</v>
      </c>
      <c r="P2236">
        <v>1.1661128608657441</v>
      </c>
      <c r="Q2236">
        <v>1.158501671785368</v>
      </c>
      <c r="R2236">
        <v>9.4560930287346352</v>
      </c>
      <c r="S2236">
        <v>9.3789122551063961</v>
      </c>
      <c r="T2236">
        <v>18.323176294851891</v>
      </c>
      <c r="U2236">
        <v>16.80056199041983</v>
      </c>
      <c r="V2236">
        <v>3.592223425981802</v>
      </c>
      <c r="W2236">
        <v>3.504300864294891</v>
      </c>
      <c r="X2236">
        <v>73.249481477189804</v>
      </c>
      <c r="Y2236">
        <v>42.227765205092211</v>
      </c>
      <c r="Z2236">
        <v>1.069367322839456</v>
      </c>
      <c r="AA2236">
        <v>-5.1578651318346891</v>
      </c>
      <c r="AB2236">
        <v>8.5104366737773987</v>
      </c>
      <c r="AC2236">
        <v>12.05905092652479</v>
      </c>
      <c r="AD2236">
        <v>12.157708557259861</v>
      </c>
      <c r="AE2236">
        <v>72.479758660253552</v>
      </c>
    </row>
    <row r="2237" spans="1:31" x14ac:dyDescent="0.25">
      <c r="A2237" t="str">
        <v>9/30/16</v>
      </c>
      <c r="B2237">
        <v>24</v>
      </c>
      <c r="C2237">
        <v>24.3</v>
      </c>
      <c r="D2237" s="1">
        <v>23.95</v>
      </c>
      <c r="E2237">
        <v>24.05</v>
      </c>
      <c r="F2237">
        <v>24.05</v>
      </c>
      <c r="G2237">
        <v>1.1143585971939021</v>
      </c>
      <c r="H2237">
        <v>24.25</v>
      </c>
      <c r="I2237">
        <v>24.254168</v>
      </c>
      <c r="J2237">
        <v>24.263334</v>
      </c>
      <c r="K2237">
        <v>24.28</v>
      </c>
      <c r="L2237">
        <v>24.128844999999998</v>
      </c>
      <c r="M2237">
        <v>49.372875000000001</v>
      </c>
      <c r="N2237" s="1">
        <f>-100*(_xll.FDS($A$1,"P_PRICE_HIGH("&amp;A2237&amp;","&amp;A2237&amp;"-14D,,,,""PRICE"",""INTRA"")") - B2237)/(_xll.FDS($A$1,"P_PRICE_HIGH("&amp;A2237&amp;","&amp;A2237&amp;"-14D,,,,""PRICE"",""INTRA"")") - _xll.FDS($A$1,"P_PRICE_LOW("&amp;A2237&amp;","&amp;A2237&amp;"-14D,,,,""PRICE"",""INTRA"")"))</f>
        <v>-2014.4504125733479</v>
      </c>
      <c r="O2237">
        <v>-958</v>
      </c>
      <c r="P2237">
        <v>1.1497364887607899</v>
      </c>
      <c r="Q2237">
        <v>1.1367512861313389</v>
      </c>
      <c r="R2237">
        <v>9.3374069754178812</v>
      </c>
      <c r="S2237">
        <v>9.2234117425416571</v>
      </c>
      <c r="T2237">
        <v>18.12914606839751</v>
      </c>
      <c r="U2237">
        <v>16.564141413498579</v>
      </c>
      <c r="V2237">
        <v>3.638092046787988</v>
      </c>
      <c r="W2237">
        <v>3.5690978789601062</v>
      </c>
      <c r="X2237">
        <v>0.93976652762955903</v>
      </c>
      <c r="Y2237">
        <v>42.209203816179397</v>
      </c>
      <c r="Z2237">
        <v>0.79658954324195919</v>
      </c>
      <c r="AA2237">
        <v>-4.4312277583648942</v>
      </c>
      <c r="AB2237">
        <v>8.4325708717785712</v>
      </c>
      <c r="AC2237">
        <v>11.83463018846283</v>
      </c>
      <c r="AD2237">
        <v>11.983447150356911</v>
      </c>
      <c r="AE2237">
        <v>72.522042052924121</v>
      </c>
    </row>
    <row r="2238" spans="1:31" x14ac:dyDescent="0.25">
      <c r="A2238" t="str">
        <v>10/03/16</v>
      </c>
      <c r="B2238">
        <v>24.3</v>
      </c>
      <c r="C2238">
        <v>24.45</v>
      </c>
      <c r="D2238" s="1">
        <v>24.2</v>
      </c>
      <c r="E2238">
        <v>24.35</v>
      </c>
      <c r="F2238">
        <v>24.35</v>
      </c>
      <c r="G2238">
        <v>1.147267784307461</v>
      </c>
      <c r="H2238">
        <v>24.29</v>
      </c>
      <c r="I2238">
        <v>24.283332999999999</v>
      </c>
      <c r="J2238">
        <v>24.226666999999999</v>
      </c>
      <c r="K2238">
        <v>24.3</v>
      </c>
      <c r="L2238">
        <v>24.161539999999999</v>
      </c>
      <c r="M2238">
        <v>55.095314000000002</v>
      </c>
      <c r="N2238" s="1">
        <f>-100*(_xll.FDS($A$1,"P_PRICE_HIGH("&amp;A2238&amp;","&amp;A2238&amp;"-14D,,,,""PRICE"",""INTRA"")") - B2238)/(_xll.FDS($A$1,"P_PRICE_HIGH("&amp;A2238&amp;","&amp;A2238&amp;"-14D,,,,""PRICE"",""INTRA"")") - _xll.FDS($A$1,"P_PRICE_LOW("&amp;A2238&amp;","&amp;A2238&amp;"-14D,,,,""PRICE"",""INTRA"")"))</f>
        <v>-2661.8471182385979</v>
      </c>
      <c r="O2238">
        <v>-917</v>
      </c>
      <c r="P2238">
        <v>1.162003695618683</v>
      </c>
      <c r="Q2238">
        <v>1.150244938229376</v>
      </c>
      <c r="R2238">
        <v>9.5038737638721624</v>
      </c>
      <c r="S2238">
        <v>9.3676151843333741</v>
      </c>
      <c r="T2238">
        <v>18.31319967234111</v>
      </c>
      <c r="U2238">
        <v>16.733506038596541</v>
      </c>
      <c r="V2238">
        <v>3.6007720920836102</v>
      </c>
      <c r="W2238">
        <v>3.5267596998346771</v>
      </c>
      <c r="X2238">
        <v>93.500953544796801</v>
      </c>
      <c r="Y2238">
        <v>42.283605397102171</v>
      </c>
      <c r="Z2238">
        <v>0.40264164592176588</v>
      </c>
      <c r="AA2238">
        <v>-4.7931033588205407</v>
      </c>
      <c r="AB2238">
        <v>8.1911419771795231</v>
      </c>
      <c r="AC2238">
        <v>11.99732873047698</v>
      </c>
      <c r="AD2238">
        <v>12.12378830670322</v>
      </c>
      <c r="AE2238">
        <v>72.482058505381119</v>
      </c>
    </row>
    <row r="2239" spans="1:31" x14ac:dyDescent="0.25">
      <c r="A2239" t="str">
        <v>10/04/16</v>
      </c>
      <c r="B2239">
        <v>24.4</v>
      </c>
      <c r="C2239">
        <v>24.45</v>
      </c>
      <c r="D2239" s="1">
        <v>24.25</v>
      </c>
      <c r="E2239">
        <v>24.45</v>
      </c>
      <c r="F2239">
        <v>24.45</v>
      </c>
      <c r="G2239">
        <v>1.089454513479666</v>
      </c>
      <c r="H2239">
        <v>24.31</v>
      </c>
      <c r="I2239">
        <v>24.308332</v>
      </c>
      <c r="J2239">
        <v>24.25</v>
      </c>
      <c r="K2239">
        <v>24.305</v>
      </c>
      <c r="L2239">
        <v>24.192308000000001</v>
      </c>
      <c r="M2239">
        <v>56.846286999999997</v>
      </c>
      <c r="N2239" s="1">
        <f>-100*(_xll.FDS($A$1,"P_PRICE_HIGH("&amp;A2239&amp;","&amp;A2239&amp;"-14D,,,,""PRICE"",""INTRA"")") - B2239)/(_xll.FDS($A$1,"P_PRICE_HIGH("&amp;A2239&amp;","&amp;A2239&amp;"-14D,,,,""PRICE"",""INTRA"")") - _xll.FDS($A$1,"P_PRICE_LOW("&amp;A2239&amp;","&amp;A2239&amp;"-14D,,,,""PRICE"",""INTRA"")"))</f>
        <v>-2661.8360430602879</v>
      </c>
      <c r="O2239">
        <v>-897</v>
      </c>
      <c r="P2239">
        <v>1.166660942707572</v>
      </c>
      <c r="Q2239">
        <v>1.1554397680535471</v>
      </c>
      <c r="R2239">
        <v>9.5238250704926735</v>
      </c>
      <c r="S2239">
        <v>9.3828487935393365</v>
      </c>
      <c r="T2239">
        <v>18.35406742897619</v>
      </c>
      <c r="U2239">
        <v>16.759916636265061</v>
      </c>
      <c r="V2239">
        <v>3.5873421060201101</v>
      </c>
      <c r="W2239">
        <v>3.5117813803179452</v>
      </c>
      <c r="X2239">
        <v>79.506194066548588</v>
      </c>
      <c r="Y2239">
        <v>42.282591882341407</v>
      </c>
      <c r="Z2239">
        <v>0.40511479091100011</v>
      </c>
      <c r="AA2239">
        <v>-5.0450793527489894</v>
      </c>
      <c r="AB2239">
        <v>8.194362522546534</v>
      </c>
      <c r="AC2239">
        <v>12.04814815418211</v>
      </c>
      <c r="AD2239">
        <v>12.173853647963041</v>
      </c>
      <c r="AE2239">
        <v>72.431503928813243</v>
      </c>
    </row>
    <row r="2240" spans="1:31" x14ac:dyDescent="0.25">
      <c r="A2240" t="str">
        <v>10/05/16</v>
      </c>
      <c r="B2240">
        <v>24.5</v>
      </c>
      <c r="C2240">
        <v>24.6</v>
      </c>
      <c r="D2240" s="1">
        <v>24.3</v>
      </c>
      <c r="E2240">
        <v>24.55</v>
      </c>
      <c r="F2240">
        <v>24.55</v>
      </c>
      <c r="G2240">
        <v>1.0844895170616189</v>
      </c>
      <c r="H2240">
        <v>24.34</v>
      </c>
      <c r="I2240">
        <v>24.329166000000001</v>
      </c>
      <c r="J2240">
        <v>24.283332999999999</v>
      </c>
      <c r="K2240">
        <v>24.307500000000001</v>
      </c>
      <c r="L2240">
        <v>24.23077</v>
      </c>
      <c r="M2240">
        <v>58.585396000000003</v>
      </c>
      <c r="N2240" s="1">
        <f>-100*(_xll.FDS($A$1,"P_PRICE_HIGH("&amp;A2240&amp;","&amp;A2240&amp;"-14D,,,,""PRICE"",""INTRA"")") - B2240)/(_xll.FDS($A$1,"P_PRICE_HIGH("&amp;A2240&amp;","&amp;A2240&amp;"-14D,,,,""PRICE"",""INTRA"")") - _xll.FDS($A$1,"P_PRICE_LOW("&amp;A2240&amp;","&amp;A2240&amp;"-14D,,,,""PRICE"",""INTRA"")"))</f>
        <v>-2661.8249678819775</v>
      </c>
      <c r="O2240">
        <v>-891</v>
      </c>
      <c r="P2240">
        <v>1.1703147733189381</v>
      </c>
      <c r="Q2240">
        <v>1.159488131023054</v>
      </c>
      <c r="R2240">
        <v>9.5509613501324342</v>
      </c>
      <c r="S2240">
        <v>9.4006962606639046</v>
      </c>
      <c r="T2240">
        <v>18.40980605625607</v>
      </c>
      <c r="U2240">
        <v>16.736894828827008</v>
      </c>
      <c r="V2240">
        <v>3.5718240394133391</v>
      </c>
      <c r="W2240">
        <v>3.4979010274592222</v>
      </c>
      <c r="X2240">
        <v>79.382110871467418</v>
      </c>
      <c r="Y2240">
        <v>42.274816276734917</v>
      </c>
      <c r="Z2240">
        <v>0.48724822635363269</v>
      </c>
      <c r="AA2240">
        <v>-5.1037309477709636</v>
      </c>
      <c r="AB2240">
        <v>8.1849536647554668</v>
      </c>
      <c r="AC2240">
        <v>12.09390209178142</v>
      </c>
      <c r="AD2240">
        <v>12.219300943633449</v>
      </c>
      <c r="AE2240">
        <v>72.297550793757893</v>
      </c>
    </row>
    <row r="2241" spans="1:31" x14ac:dyDescent="0.25">
      <c r="A2241" t="str">
        <v>10/06/16</v>
      </c>
      <c r="B2241">
        <v>24.7</v>
      </c>
      <c r="C2241">
        <v>24.75</v>
      </c>
      <c r="D2241" s="1">
        <v>24.55</v>
      </c>
      <c r="E2241">
        <v>24.7</v>
      </c>
      <c r="F2241">
        <v>24.7</v>
      </c>
      <c r="G2241">
        <v>1.099223867619185</v>
      </c>
      <c r="H2241">
        <v>24.38</v>
      </c>
      <c r="I2241">
        <v>24.362500000000001</v>
      </c>
      <c r="J2241">
        <v>24.333334000000001</v>
      </c>
      <c r="K2241">
        <v>24.32</v>
      </c>
      <c r="L2241">
        <v>24.271153999999999</v>
      </c>
      <c r="M2241">
        <v>61.893096999999997</v>
      </c>
      <c r="N2241" s="1">
        <f>-100*(_xll.FDS($A$1,"P_PRICE_HIGH("&amp;A2241&amp;","&amp;A2241&amp;"-14D,,,,""PRICE"",""INTRA"")") - B2241)/(_xll.FDS($A$1,"P_PRICE_HIGH("&amp;A2241&amp;","&amp;A2241&amp;"-14D,,,,""PRICE"",""INTRA"")") - _xll.FDS($A$1,"P_PRICE_LOW("&amp;A2241&amp;","&amp;A2241&amp;"-14D,,,,""PRICE"",""INTRA"")"))</f>
        <v>-2780.8059887999179</v>
      </c>
      <c r="O2241">
        <v>-877</v>
      </c>
      <c r="P2241">
        <v>1.1776624298938021</v>
      </c>
      <c r="Q2241">
        <v>1.1680764812885169</v>
      </c>
      <c r="R2241">
        <v>9.5868360872011351</v>
      </c>
      <c r="S2241">
        <v>9.4361706403073828</v>
      </c>
      <c r="T2241">
        <v>18.47385077231516</v>
      </c>
      <c r="U2241">
        <v>16.78527798214742</v>
      </c>
      <c r="V2241">
        <v>3.5497090203436348</v>
      </c>
      <c r="W2241">
        <v>3.4718080050651778</v>
      </c>
      <c r="X2241">
        <v>89.612014812197799</v>
      </c>
      <c r="Y2241">
        <v>42.251120583278258</v>
      </c>
      <c r="Z2241">
        <v>0.46660666482078028</v>
      </c>
      <c r="AA2241">
        <v>-5.5070819801402413</v>
      </c>
      <c r="AB2241">
        <v>8.193605011610817</v>
      </c>
      <c r="AC2241">
        <v>12.177933393676209</v>
      </c>
      <c r="AD2241">
        <v>12.29735093271705</v>
      </c>
      <c r="AE2241">
        <v>72.131094841055017</v>
      </c>
    </row>
    <row r="2242" spans="1:31" x14ac:dyDescent="0.25">
      <c r="A2242" t="str">
        <v>10/07/16</v>
      </c>
      <c r="B2242">
        <v>24.6</v>
      </c>
      <c r="C2242">
        <v>24.7</v>
      </c>
      <c r="D2242" s="1">
        <v>24.5</v>
      </c>
      <c r="E2242">
        <v>24.6</v>
      </c>
      <c r="F2242">
        <v>24.6</v>
      </c>
      <c r="G2242">
        <v>1.100364129167031</v>
      </c>
      <c r="H2242">
        <v>24.5</v>
      </c>
      <c r="I2242">
        <v>24.383333</v>
      </c>
      <c r="J2242">
        <v>24.366667</v>
      </c>
      <c r="K2242">
        <v>24.322500000000002</v>
      </c>
      <c r="L2242">
        <v>24.307691999999999</v>
      </c>
      <c r="M2242">
        <v>59.341084000000002</v>
      </c>
      <c r="N2242" s="1">
        <f>-100*(_xll.FDS($A$1,"P_PRICE_HIGH("&amp;A2242&amp;","&amp;A2242&amp;"-14D,,,,""PRICE"",""INTRA"")") - B2242)/(_xll.FDS($A$1,"P_PRICE_HIGH("&amp;A2242&amp;","&amp;A2242&amp;"-14D,,,,""PRICE"",""INTRA"")") - _xll.FDS($A$1,"P_PRICE_LOW("&amp;A2242&amp;","&amp;A2242&amp;"-14D,,,,""PRICE"",""INTRA"")"))</f>
        <v>-2933.5217078201831</v>
      </c>
      <c r="O2242">
        <v>-898</v>
      </c>
      <c r="P2242">
        <v>1.1737742044301369</v>
      </c>
      <c r="Q2242">
        <v>1.1622520699066621</v>
      </c>
      <c r="R2242">
        <v>9.5437713928641426</v>
      </c>
      <c r="S2242">
        <v>9.3748238426670483</v>
      </c>
      <c r="T2242">
        <v>18.343146694761121</v>
      </c>
      <c r="U2242">
        <v>16.647117795847532</v>
      </c>
      <c r="V2242">
        <v>3.5619868793716112</v>
      </c>
      <c r="W2242">
        <v>3.490863681780576</v>
      </c>
      <c r="X2242">
        <v>9.5815094525740747</v>
      </c>
      <c r="Y2242">
        <v>42.358680347904432</v>
      </c>
      <c r="Z2242">
        <v>0.32562787450768432</v>
      </c>
      <c r="AA2242">
        <v>-5.8160799272764656</v>
      </c>
      <c r="AB2242">
        <v>8.7194863725311826</v>
      </c>
      <c r="AC2242">
        <v>12.142657812887769</v>
      </c>
      <c r="AD2242">
        <v>12.31430035797082</v>
      </c>
      <c r="AE2242">
        <v>72.165326777598935</v>
      </c>
    </row>
    <row r="2243" spans="1:31" x14ac:dyDescent="0.25">
      <c r="A2243" t="str">
        <v>10/11/16</v>
      </c>
      <c r="B2243">
        <v>24.25</v>
      </c>
      <c r="C2243">
        <v>24.85</v>
      </c>
      <c r="D2243" s="1">
        <v>24.15</v>
      </c>
      <c r="E2243">
        <v>24.25</v>
      </c>
      <c r="F2243">
        <v>24.25</v>
      </c>
      <c r="G2243">
        <v>1.1070776213594249</v>
      </c>
      <c r="H2243">
        <v>24.49</v>
      </c>
      <c r="I2243">
        <v>24.362500000000001</v>
      </c>
      <c r="J2243">
        <v>24.366667</v>
      </c>
      <c r="K2243">
        <v>24.2925</v>
      </c>
      <c r="L2243">
        <v>24.321154</v>
      </c>
      <c r="M2243">
        <v>51.359099999999998</v>
      </c>
      <c r="N2243" s="1">
        <f>-100*(_xll.FDS($A$1,"P_PRICE_HIGH("&amp;A2243&amp;","&amp;A2243&amp;"-14D,,,,""PRICE"",""INTRA"")") - B2243)/(_xll.FDS($A$1,"P_PRICE_HIGH("&amp;A2243&amp;","&amp;A2243&amp;"-14D,,,,""PRICE"",""INTRA"")") - _xll.FDS($A$1,"P_PRICE_LOW("&amp;A2243&amp;","&amp;A2243&amp;"-14D,,,,""PRICE"",""INTRA"")"))</f>
        <v>-2913.4752890418617</v>
      </c>
      <c r="O2243">
        <v>-936</v>
      </c>
      <c r="P2243">
        <v>1.166433843198432</v>
      </c>
      <c r="Q2243">
        <v>1.1501277426089851</v>
      </c>
      <c r="R2243">
        <v>9.510198591363114</v>
      </c>
      <c r="S2243">
        <v>9.3131491361579073</v>
      </c>
      <c r="T2243">
        <v>18.37145382158916</v>
      </c>
      <c r="U2243">
        <v>16.574953899760391</v>
      </c>
      <c r="V2243">
        <v>3.5772331827308248</v>
      </c>
      <c r="W2243">
        <v>3.5245326974080489</v>
      </c>
      <c r="X2243">
        <v>26.349504855625511</v>
      </c>
      <c r="Y2243">
        <v>42.323496012295927</v>
      </c>
      <c r="Z2243">
        <v>0.35804152099291858</v>
      </c>
      <c r="AA2243">
        <v>-5.5902481355534661</v>
      </c>
      <c r="AB2243">
        <v>8.708693620878309</v>
      </c>
      <c r="AC2243">
        <v>12.01634858237728</v>
      </c>
      <c r="AD2243">
        <v>12.247473065605741</v>
      </c>
      <c r="AE2243">
        <v>72.239806674021636</v>
      </c>
    </row>
    <row r="2244" spans="1:31" x14ac:dyDescent="0.25">
      <c r="A2244" t="str">
        <v>10/12/16</v>
      </c>
      <c r="B2244">
        <v>24.15</v>
      </c>
      <c r="C2244">
        <v>24.2</v>
      </c>
      <c r="D2244" s="1">
        <v>24</v>
      </c>
      <c r="E2244">
        <v>24.15</v>
      </c>
      <c r="F2244">
        <v>24.15</v>
      </c>
      <c r="G2244">
        <v>0.82843588858436501</v>
      </c>
      <c r="H2244">
        <v>24.44</v>
      </c>
      <c r="I2244">
        <v>24.345832999999999</v>
      </c>
      <c r="J2244">
        <v>24.356667000000002</v>
      </c>
      <c r="K2244">
        <v>24.297499999999999</v>
      </c>
      <c r="L2244">
        <v>24.330769</v>
      </c>
      <c r="M2244">
        <v>49.31794</v>
      </c>
      <c r="N2244" s="1">
        <f>-100*(_xll.FDS($A$1,"P_PRICE_HIGH("&amp;A2244&amp;","&amp;A2244&amp;"-14D,,,,""PRICE"",""INTRA"")") - B2244)/(_xll.FDS($A$1,"P_PRICE_HIGH("&amp;A2244&amp;","&amp;A2244&amp;"-14D,,,,""PRICE"",""INTRA"")") - _xll.FDS($A$1,"P_PRICE_LOW("&amp;A2244&amp;","&amp;A2244&amp;"-14D,,,,""PRICE"",""INTRA"")"))</f>
        <v>-2913.487408197399</v>
      </c>
      <c r="O2244">
        <v>-950</v>
      </c>
      <c r="P2244">
        <v>1.1618275262130899</v>
      </c>
      <c r="Q2244">
        <v>1.143927969091949</v>
      </c>
      <c r="R2244">
        <v>9.4886665795998777</v>
      </c>
      <c r="S2244">
        <v>9.2766211705335344</v>
      </c>
      <c r="T2244">
        <v>18.368890474570719</v>
      </c>
      <c r="U2244">
        <v>16.536574779272989</v>
      </c>
      <c r="V2244">
        <v>3.5890190918225442</v>
      </c>
      <c r="W2244">
        <v>3.5419304369874638</v>
      </c>
      <c r="X2244">
        <v>13.14427464508271</v>
      </c>
      <c r="Y2244">
        <v>42.289212696740897</v>
      </c>
      <c r="Z2244">
        <v>0.12028104944841279</v>
      </c>
      <c r="AA2244">
        <v>-5.3642219076332784</v>
      </c>
      <c r="AB2244">
        <v>8.8266485748203038</v>
      </c>
      <c r="AC2244">
        <v>11.947575828899669</v>
      </c>
      <c r="AD2244">
        <v>12.20778341825512</v>
      </c>
      <c r="AE2244">
        <v>72.275528122971451</v>
      </c>
    </row>
    <row r="2245" spans="1:31" x14ac:dyDescent="0.25">
      <c r="A2245" t="str">
        <v>10/13/16</v>
      </c>
      <c r="B2245">
        <v>23.8</v>
      </c>
      <c r="C2245">
        <v>24.15</v>
      </c>
      <c r="D2245" s="1">
        <v>23.7</v>
      </c>
      <c r="E2245">
        <v>23.8</v>
      </c>
      <c r="F2245">
        <v>23.8</v>
      </c>
      <c r="G2245">
        <v>0.89151989444916591</v>
      </c>
      <c r="H2245">
        <v>24.3</v>
      </c>
      <c r="I2245">
        <v>24.320833</v>
      </c>
      <c r="J2245">
        <v>24.32</v>
      </c>
      <c r="K2245">
        <v>24.287500000000001</v>
      </c>
      <c r="L2245">
        <v>24.311539</v>
      </c>
      <c r="M2245">
        <v>42.892620000000001</v>
      </c>
      <c r="N2245" s="1">
        <f>-100*(_xll.FDS($A$1,"P_PRICE_HIGH("&amp;A2245&amp;","&amp;A2245&amp;"-14D,,,,""PRICE"",""INTRA"")") - B2245)/(_xll.FDS($A$1,"P_PRICE_HIGH("&amp;A2245&amp;","&amp;A2245&amp;"-14D,,,,""PRICE"",""INTRA"")") - _xll.FDS($A$1,"P_PRICE_LOW("&amp;A2245&amp;","&amp;A2245&amp;"-14D,,,,""PRICE"",""INTRA"")"))</f>
        <v>-2271.4620457680585</v>
      </c>
      <c r="O2245">
        <v>-989</v>
      </c>
      <c r="P2245">
        <v>1.1475713193113171</v>
      </c>
      <c r="Q2245">
        <v>1.125779193522553</v>
      </c>
      <c r="R2245">
        <v>9.3975996911809254</v>
      </c>
      <c r="S2245">
        <v>9.1686202554969416</v>
      </c>
      <c r="T2245">
        <v>18.209147138671671</v>
      </c>
      <c r="U2245">
        <v>16.361567049003199</v>
      </c>
      <c r="V2245">
        <v>3.6338150519441839</v>
      </c>
      <c r="W2245">
        <v>3.5995088783721378</v>
      </c>
      <c r="X2245">
        <v>1.8363489765922081</v>
      </c>
      <c r="Y2245">
        <v>42.291908259471292</v>
      </c>
      <c r="Z2245">
        <v>-1.2533444447413569E-2</v>
      </c>
      <c r="AA2245">
        <v>-4.9797671287917256</v>
      </c>
      <c r="AB2245">
        <v>8.8674877592331995</v>
      </c>
      <c r="AC2245">
        <v>11.756882900620401</v>
      </c>
      <c r="AD2245">
        <v>12.060157867825399</v>
      </c>
      <c r="AE2245">
        <v>72.386586566607136</v>
      </c>
    </row>
    <row r="2246" spans="1:31" x14ac:dyDescent="0.25">
      <c r="A2246" t="str">
        <v>10/14/16</v>
      </c>
      <c r="B2246">
        <v>24</v>
      </c>
      <c r="C2246">
        <v>24.1</v>
      </c>
      <c r="D2246" s="1">
        <v>23.85</v>
      </c>
      <c r="E2246">
        <v>24.05</v>
      </c>
      <c r="F2246">
        <v>24.05</v>
      </c>
      <c r="G2246">
        <v>0.91164908326019423</v>
      </c>
      <c r="H2246">
        <v>24.16</v>
      </c>
      <c r="I2246">
        <v>24.295833999999999</v>
      </c>
      <c r="J2246">
        <v>24.286667000000001</v>
      </c>
      <c r="K2246">
        <v>24.29</v>
      </c>
      <c r="L2246">
        <v>24.294231</v>
      </c>
      <c r="M2246">
        <v>47.131340000000002</v>
      </c>
      <c r="N2246" s="1">
        <f>-100*(_xll.FDS($A$1,"P_PRICE_HIGH("&amp;A2246&amp;","&amp;A2246&amp;"-14D,,,,""PRICE"",""INTRA"")") - B2246)/(_xll.FDS($A$1,"P_PRICE_HIGH("&amp;A2246&amp;","&amp;A2246&amp;"-14D,,,,""PRICE"",""INTRA"")") - _xll.FDS($A$1,"P_PRICE_LOW("&amp;A2246&amp;","&amp;A2246&amp;"-14D,,,,""PRICE"",""INTRA"")"))</f>
        <v>-2271.4431489635081</v>
      </c>
      <c r="O2246">
        <v>-949</v>
      </c>
      <c r="P2246">
        <v>1.1552813689476891</v>
      </c>
      <c r="Q2246">
        <v>1.1344549242886039</v>
      </c>
      <c r="R2246">
        <v>9.470061259936795</v>
      </c>
      <c r="S2246">
        <v>9.2345046624645342</v>
      </c>
      <c r="T2246">
        <v>18.293704735310619</v>
      </c>
      <c r="U2246">
        <v>16.425096899148549</v>
      </c>
      <c r="V2246">
        <v>3.6121268331833489</v>
      </c>
      <c r="W2246">
        <v>3.5750870658804099</v>
      </c>
      <c r="X2246">
        <v>94.450236677727446</v>
      </c>
      <c r="Y2246">
        <v>42.32471272312614</v>
      </c>
      <c r="Z2246">
        <v>0.15532244332350331</v>
      </c>
      <c r="AA2246">
        <v>-5.1252536994781686</v>
      </c>
      <c r="AB2246">
        <v>8.9299804781012799</v>
      </c>
      <c r="AC2246">
        <v>11.846424334285739</v>
      </c>
      <c r="AD2246">
        <v>12.14852173102636</v>
      </c>
      <c r="AE2246">
        <v>72.39456835744555</v>
      </c>
    </row>
    <row r="2247" spans="1:31" x14ac:dyDescent="0.25">
      <c r="A2247" t="str">
        <v>10/17/16</v>
      </c>
      <c r="B2247">
        <v>23.8</v>
      </c>
      <c r="C2247">
        <v>24</v>
      </c>
      <c r="D2247" s="1">
        <v>23.7</v>
      </c>
      <c r="E2247">
        <v>23.8</v>
      </c>
      <c r="F2247">
        <v>23.8</v>
      </c>
      <c r="G2247">
        <v>0.91838459952187623</v>
      </c>
      <c r="H2247">
        <v>24</v>
      </c>
      <c r="I2247">
        <v>24.25</v>
      </c>
      <c r="J2247">
        <v>24.25</v>
      </c>
      <c r="K2247">
        <v>24.274999999999999</v>
      </c>
      <c r="L2247">
        <v>24.26923</v>
      </c>
      <c r="M2247">
        <v>43.642829999999996</v>
      </c>
      <c r="N2247" s="1">
        <f>-100*(_xll.FDS($A$1,"P_PRICE_HIGH("&amp;A2247&amp;","&amp;A2247&amp;"-14D,,,,""PRICE"",""INTRA"")") - B2247)/(_xll.FDS($A$1,"P_PRICE_HIGH("&amp;A2247&amp;","&amp;A2247&amp;"-14D,,,,""PRICE"",""INTRA"")") - _xll.FDS($A$1,"P_PRICE_LOW("&amp;A2247&amp;","&amp;A2247&amp;"-14D,,,,""PRICE"",""INTRA"")"))</f>
        <v>-2212.6940883026964</v>
      </c>
      <c r="O2247">
        <v>-990</v>
      </c>
      <c r="P2247">
        <v>1.1497086576262741</v>
      </c>
      <c r="Q2247">
        <v>1.1256619336968761</v>
      </c>
      <c r="R2247">
        <v>9.4249749499540521</v>
      </c>
      <c r="S2247">
        <v>9.1583099149524099</v>
      </c>
      <c r="T2247">
        <v>18.20715250263482</v>
      </c>
      <c r="U2247">
        <v>16.279305124542208</v>
      </c>
      <c r="V2247">
        <v>3.6269267096811162</v>
      </c>
      <c r="W2247">
        <v>3.6053064339027179</v>
      </c>
      <c r="X2247">
        <v>2.211779986060002</v>
      </c>
      <c r="Y2247">
        <v>42.28022741271355</v>
      </c>
      <c r="Z2247">
        <v>0.147391157484517</v>
      </c>
      <c r="AA2247">
        <v>-5.2039295776599896</v>
      </c>
      <c r="AB2247">
        <v>9.1358340731036112</v>
      </c>
      <c r="AC2247">
        <v>11.734828686701711</v>
      </c>
      <c r="AD2247">
        <v>12.09536507342777</v>
      </c>
      <c r="AE2247">
        <v>72.407117998571806</v>
      </c>
    </row>
    <row r="2248" spans="1:31" x14ac:dyDescent="0.25">
      <c r="A2248" t="str">
        <v>10/18/16</v>
      </c>
      <c r="B2248">
        <v>24.15</v>
      </c>
      <c r="C2248">
        <v>24.2</v>
      </c>
      <c r="D2248" s="1">
        <v>23.8</v>
      </c>
      <c r="E2248">
        <v>24.15</v>
      </c>
      <c r="F2248">
        <v>24.15</v>
      </c>
      <c r="G2248">
        <v>0.96902996067299074</v>
      </c>
      <c r="H2248">
        <v>23.98</v>
      </c>
      <c r="I2248">
        <v>24.220832999999999</v>
      </c>
      <c r="J2248">
        <v>24.253333999999999</v>
      </c>
      <c r="K2248">
        <v>24.27</v>
      </c>
      <c r="L2248">
        <v>24.253844999999998</v>
      </c>
      <c r="M2248">
        <v>50.541896999999999</v>
      </c>
      <c r="N2248" s="1">
        <f>-100*(_xll.FDS($A$1,"P_PRICE_HIGH("&amp;A2248&amp;","&amp;A2248&amp;"-14D,,,,""PRICE"",""INTRA"")") - B2248)/(_xll.FDS($A$1,"P_PRICE_HIGH("&amp;A2248&amp;","&amp;A2248&amp;"-14D,,,,""PRICE"",""INTRA"")") - _xll.FDS($A$1,"P_PRICE_LOW("&amp;A2248&amp;","&amp;A2248&amp;"-14D,,,,""PRICE"",""INTRA"")"))</f>
        <v>-2212.6618744765219</v>
      </c>
      <c r="O2248">
        <v>-947</v>
      </c>
      <c r="P2248">
        <v>1.1643126046107211</v>
      </c>
      <c r="Q2248">
        <v>1.142723450237856</v>
      </c>
      <c r="R2248">
        <v>9.5406073205408664</v>
      </c>
      <c r="S2248">
        <v>9.2867444054965205</v>
      </c>
      <c r="T2248">
        <v>18.383921913650511</v>
      </c>
      <c r="U2248">
        <v>16.448417244448009</v>
      </c>
      <c r="V2248">
        <v>3.583457603255189</v>
      </c>
      <c r="W2248">
        <v>3.551304502502258</v>
      </c>
      <c r="X2248">
        <v>95.814979040704316</v>
      </c>
      <c r="Y2248">
        <v>42.309998273597849</v>
      </c>
      <c r="Z2248">
        <v>0.24244301023705719</v>
      </c>
      <c r="AA2248">
        <v>-5.3226311266059172</v>
      </c>
      <c r="AB2248">
        <v>8.976347445215179</v>
      </c>
      <c r="AC2248">
        <v>11.92142164173088</v>
      </c>
      <c r="AD2248">
        <v>12.2520218643929</v>
      </c>
      <c r="AE2248">
        <v>72.353765805003718</v>
      </c>
    </row>
    <row r="2249" spans="1:31" x14ac:dyDescent="0.25">
      <c r="A2249" t="str">
        <v>10/19/16</v>
      </c>
      <c r="B2249">
        <v>24.05</v>
      </c>
      <c r="C2249">
        <v>24.25</v>
      </c>
      <c r="D2249" s="1">
        <v>23.95</v>
      </c>
      <c r="E2249">
        <v>24.05</v>
      </c>
      <c r="F2249">
        <v>24.05</v>
      </c>
      <c r="G2249">
        <v>0.97133063437318601</v>
      </c>
      <c r="H2249">
        <v>23.96</v>
      </c>
      <c r="I2249">
        <v>24.225000000000001</v>
      </c>
      <c r="J2249">
        <v>24.236666</v>
      </c>
      <c r="K2249">
        <v>24.2575</v>
      </c>
      <c r="L2249">
        <v>24.223078000000001</v>
      </c>
      <c r="M2249">
        <v>48.707256000000001</v>
      </c>
      <c r="N2249" s="1">
        <f>-100*(_xll.FDS($A$1,"P_PRICE_HIGH("&amp;A2249&amp;","&amp;A2249&amp;"-14D,,,,""PRICE"",""INTRA"")") - B2249)/(_xll.FDS($A$1,"P_PRICE_HIGH("&amp;A2249&amp;","&amp;A2249&amp;"-14D,,,,""PRICE"",""INTRA"")") - _xll.FDS($A$1,"P_PRICE_LOW("&amp;A2249&amp;","&amp;A2249&amp;"-14D,,,,""PRICE"",""INTRA"")"))</f>
        <v>-2212.6710784268575</v>
      </c>
      <c r="O2249">
        <v>-964</v>
      </c>
      <c r="P2249">
        <v>1.1610515552463949</v>
      </c>
      <c r="Q2249">
        <v>1.1382298667279649</v>
      </c>
      <c r="R2249">
        <v>9.5263916529442003</v>
      </c>
      <c r="S2249">
        <v>9.2610400847760044</v>
      </c>
      <c r="T2249">
        <v>18.391815128065481</v>
      </c>
      <c r="U2249">
        <v>16.450593204881098</v>
      </c>
      <c r="V2249">
        <v>3.5873021895697921</v>
      </c>
      <c r="W2249">
        <v>3.5651248458931071</v>
      </c>
      <c r="X2249">
        <v>10.959804471719419</v>
      </c>
      <c r="Y2249">
        <v>42.315004077513542</v>
      </c>
      <c r="Z2249">
        <v>-0.11182454229550109</v>
      </c>
      <c r="AA2249">
        <v>-5.0602901114485013</v>
      </c>
      <c r="AB2249">
        <v>8.8610214579375395</v>
      </c>
      <c r="AC2249">
        <v>11.87676074739705</v>
      </c>
      <c r="AD2249">
        <v>12.214595932874531</v>
      </c>
      <c r="AE2249">
        <v>72.390558997235118</v>
      </c>
    </row>
    <row r="2250" spans="1:31" x14ac:dyDescent="0.25">
      <c r="A2250" t="str">
        <v>10/20/16</v>
      </c>
      <c r="B2250">
        <v>24.15</v>
      </c>
      <c r="C2250">
        <v>24.3</v>
      </c>
      <c r="D2250" s="1">
        <v>24.1</v>
      </c>
      <c r="E2250">
        <v>24.2</v>
      </c>
      <c r="F2250">
        <v>24.2</v>
      </c>
      <c r="G2250">
        <v>0.9753693109541911</v>
      </c>
      <c r="H2250">
        <v>24.03</v>
      </c>
      <c r="I2250">
        <v>24.212499999999999</v>
      </c>
      <c r="J2250">
        <v>24.223333</v>
      </c>
      <c r="K2250">
        <v>24.247499999999999</v>
      </c>
      <c r="L2250">
        <v>24.226922999999999</v>
      </c>
      <c r="M2250">
        <v>50.636940000000003</v>
      </c>
      <c r="N2250" s="1">
        <f>-100*(_xll.FDS($A$1,"P_PRICE_HIGH("&amp;A2250&amp;","&amp;A2250&amp;"-14D,,,,""PRICE"",""INTRA"")") - B2250)/(_xll.FDS($A$1,"P_PRICE_HIGH("&amp;A2250&amp;","&amp;A2250&amp;"-14D,,,,""PRICE"",""INTRA"")") - _xll.FDS($A$1,"P_PRICE_LOW("&amp;A2250&amp;","&amp;A2250&amp;"-14D,,,,""PRICE"",""INTRA"")"))</f>
        <v>-2212.6618744765219</v>
      </c>
      <c r="O2250">
        <v>-950</v>
      </c>
      <c r="P2250">
        <v>1.1642151762038231</v>
      </c>
      <c r="Q2250">
        <v>1.141272554186509</v>
      </c>
      <c r="R2250">
        <v>9.5554942237938914</v>
      </c>
      <c r="S2250">
        <v>9.2844335809896688</v>
      </c>
      <c r="T2250">
        <v>18.495696399841449</v>
      </c>
      <c r="U2250">
        <v>16.505754701457882</v>
      </c>
      <c r="V2250">
        <v>3.578524810305387</v>
      </c>
      <c r="W2250">
        <v>3.554442579910349</v>
      </c>
      <c r="X2250">
        <v>76.463379933910872</v>
      </c>
      <c r="Y2250">
        <v>42.188894206737487</v>
      </c>
      <c r="Z2250">
        <v>0.15947957126660511</v>
      </c>
      <c r="AA2250">
        <v>-4.8528068035216396</v>
      </c>
      <c r="AB2250">
        <v>8.7309200526522002</v>
      </c>
      <c r="AC2250">
        <v>11.876629164236681</v>
      </c>
      <c r="AD2250">
        <v>12.213990017326349</v>
      </c>
      <c r="AE2250">
        <v>72.29477426170925</v>
      </c>
    </row>
    <row r="2251" spans="1:31" x14ac:dyDescent="0.25">
      <c r="A2251" t="str">
        <v>10/24/16</v>
      </c>
      <c r="B2251">
        <v>24.4</v>
      </c>
      <c r="C2251">
        <v>24.45</v>
      </c>
      <c r="D2251" s="1">
        <v>24</v>
      </c>
      <c r="E2251">
        <v>24.4</v>
      </c>
      <c r="F2251">
        <v>24.4</v>
      </c>
      <c r="G2251">
        <v>0.99431842200800813</v>
      </c>
      <c r="H2251">
        <v>24.11</v>
      </c>
      <c r="I2251">
        <v>24.212499999999999</v>
      </c>
      <c r="J2251">
        <v>24.216667000000001</v>
      </c>
      <c r="K2251">
        <v>24.2425</v>
      </c>
      <c r="L2251">
        <v>24.242308000000001</v>
      </c>
      <c r="M2251">
        <v>55.176952</v>
      </c>
      <c r="N2251" s="1">
        <f>-100*(_xll.FDS($A$1,"P_PRICE_HIGH("&amp;A2251&amp;","&amp;A2251&amp;"-14D,,,,""PRICE"",""INTRA"")") - B2251)/(_xll.FDS($A$1,"P_PRICE_HIGH("&amp;A2251&amp;","&amp;A2251&amp;"-14D,,,,""PRICE"",""INTRA"")") - _xll.FDS($A$1,"P_PRICE_LOW("&amp;A2251&amp;","&amp;A2251&amp;"-14D,,,,""PRICE"",""INTRA"")"))</f>
        <v>-2212.6388646006835</v>
      </c>
      <c r="O2251">
        <v>-921</v>
      </c>
      <c r="P2251">
        <v>1.177108161116176</v>
      </c>
      <c r="Q2251">
        <v>1.1526416537398441</v>
      </c>
      <c r="R2251">
        <v>9.6661291984444837</v>
      </c>
      <c r="S2251">
        <v>9.3380726951840689</v>
      </c>
      <c r="T2251">
        <v>18.722583263319589</v>
      </c>
      <c r="U2251">
        <v>16.655054672626861</v>
      </c>
      <c r="V2251">
        <v>3.5358525771131708</v>
      </c>
      <c r="W2251">
        <v>3.5118792077432341</v>
      </c>
      <c r="X2251">
        <v>88.596072978037313</v>
      </c>
      <c r="Y2251">
        <v>42.192565337443661</v>
      </c>
      <c r="Z2251">
        <v>-0.78138840446876123</v>
      </c>
      <c r="AA2251">
        <v>-5.3099970878139597</v>
      </c>
      <c r="AB2251">
        <v>8.7457939719819766</v>
      </c>
      <c r="AC2251">
        <v>12.02127736342505</v>
      </c>
      <c r="AD2251">
        <v>12.37760740917718</v>
      </c>
      <c r="AE2251">
        <v>72.219394714339231</v>
      </c>
    </row>
    <row r="2252" spans="1:31" x14ac:dyDescent="0.25">
      <c r="A2252" t="str">
        <v>10/25/16</v>
      </c>
      <c r="B2252">
        <v>24.35</v>
      </c>
      <c r="C2252">
        <v>24.45</v>
      </c>
      <c r="D2252" s="1">
        <v>24.25</v>
      </c>
      <c r="E2252">
        <v>24.4</v>
      </c>
      <c r="F2252">
        <v>24.4</v>
      </c>
      <c r="G2252">
        <v>0.98563385485458122</v>
      </c>
      <c r="H2252">
        <v>24.22</v>
      </c>
      <c r="I2252">
        <v>24.2</v>
      </c>
      <c r="J2252">
        <v>24.24</v>
      </c>
      <c r="K2252">
        <v>24.2425</v>
      </c>
      <c r="L2252">
        <v>24.257691999999999</v>
      </c>
      <c r="M2252">
        <v>54.105167000000002</v>
      </c>
      <c r="N2252" s="1">
        <f>-100*(_xll.FDS($A$1,"P_PRICE_HIGH("&amp;A2252&amp;","&amp;A2252&amp;"-14D,,,,""PRICE"",""INTRA"")") - B2252)/(_xll.FDS($A$1,"P_PRICE_HIGH("&amp;A2252&amp;","&amp;A2252&amp;"-14D,,,,""PRICE"",""INTRA"")") - _xll.FDS($A$1,"P_PRICE_LOW("&amp;A2252&amp;","&amp;A2252&amp;"-14D,,,,""PRICE"",""INTRA"")"))</f>
        <v>-2212.6434665758511</v>
      </c>
      <c r="O2252">
        <v>-933</v>
      </c>
      <c r="P2252">
        <v>1.176461233356968</v>
      </c>
      <c r="Q2252">
        <v>1.1511712523507001</v>
      </c>
      <c r="R2252">
        <v>9.6586773124367511</v>
      </c>
      <c r="S2252">
        <v>9.3195167323440806</v>
      </c>
      <c r="T2252">
        <v>18.68147420628507</v>
      </c>
      <c r="U2252">
        <v>16.585331649810598</v>
      </c>
      <c r="V2252">
        <v>3.5361513494471319</v>
      </c>
      <c r="W2252">
        <v>3.5158996900261261</v>
      </c>
      <c r="X2252">
        <v>13.10714627662756</v>
      </c>
      <c r="Y2252">
        <v>42.186592586849009</v>
      </c>
      <c r="Z2252">
        <v>-0.82608652483770184</v>
      </c>
      <c r="AA2252">
        <v>-5.2506809564034684</v>
      </c>
      <c r="AB2252">
        <v>8.7628190169107594</v>
      </c>
      <c r="AC2252">
        <v>12.005783695476429</v>
      </c>
      <c r="AD2252">
        <v>12.37500007169746</v>
      </c>
      <c r="AE2252">
        <v>72.223294984753579</v>
      </c>
    </row>
    <row r="2253" spans="1:31" x14ac:dyDescent="0.25">
      <c r="A2253" t="str">
        <v>10/26/16</v>
      </c>
      <c r="B2253">
        <v>24.1</v>
      </c>
      <c r="C2253">
        <v>24.25</v>
      </c>
      <c r="D2253" s="1">
        <v>24.05</v>
      </c>
      <c r="E2253">
        <v>24.1</v>
      </c>
      <c r="F2253">
        <v>24.1</v>
      </c>
      <c r="G2253">
        <v>0.98563385485458122</v>
      </c>
      <c r="H2253">
        <v>24.21</v>
      </c>
      <c r="I2253">
        <v>24.15</v>
      </c>
      <c r="J2253">
        <v>24.226666999999999</v>
      </c>
      <c r="K2253">
        <v>24.2425</v>
      </c>
      <c r="L2253">
        <v>24.257691999999999</v>
      </c>
      <c r="M2253">
        <v>48.981963999999998</v>
      </c>
      <c r="N2253" s="1">
        <f>-100*(_xll.FDS($A$1,"P_PRICE_HIGH("&amp;A2253&amp;","&amp;A2253&amp;"-14D,,,,""PRICE"",""INTRA"")") - B2253)/(_xll.FDS($A$1,"P_PRICE_HIGH("&amp;A2253&amp;","&amp;A2253&amp;"-14D,,,,""PRICE"",""INTRA"")") - _xll.FDS($A$1,"P_PRICE_LOW("&amp;A2253&amp;","&amp;A2253&amp;"-14D,,,,""PRICE"",""INTRA"")"))</f>
        <v>-2212.66647645169</v>
      </c>
      <c r="O2253">
        <v>-973</v>
      </c>
      <c r="P2253">
        <v>1.1652103016058251</v>
      </c>
      <c r="Q2253">
        <v>1.1375611863602431</v>
      </c>
      <c r="R2253">
        <v>9.5952051399459659</v>
      </c>
      <c r="S2253">
        <v>9.2274634281130226</v>
      </c>
      <c r="T2253">
        <v>18.509159394916331</v>
      </c>
      <c r="U2253">
        <v>16.415373285326108</v>
      </c>
      <c r="V2253">
        <v>3.5727685276715362</v>
      </c>
      <c r="W2253">
        <v>3.562078051220114</v>
      </c>
      <c r="X2253">
        <v>5.3575395975475706</v>
      </c>
      <c r="Y2253">
        <v>42.214131050339851</v>
      </c>
      <c r="Z2253">
        <v>-0.71558430729738198</v>
      </c>
      <c r="AA2253">
        <v>-4.9223719180171486</v>
      </c>
      <c r="AB2253">
        <v>8.8089103328613643</v>
      </c>
      <c r="AC2253">
        <v>11.85765934623344</v>
      </c>
      <c r="AD2253">
        <v>12.258157340525401</v>
      </c>
      <c r="AE2253">
        <v>72.323663975444418</v>
      </c>
    </row>
    <row r="2254" spans="1:31" x14ac:dyDescent="0.25">
      <c r="A2254" t="str">
        <v>10/27/16</v>
      </c>
      <c r="B2254">
        <v>23.9</v>
      </c>
      <c r="C2254">
        <v>24.15</v>
      </c>
      <c r="D2254" s="1">
        <v>23.75</v>
      </c>
      <c r="E2254">
        <v>23.95</v>
      </c>
      <c r="F2254">
        <v>23.95</v>
      </c>
      <c r="G2254">
        <v>0.98225554995836595</v>
      </c>
      <c r="H2254">
        <v>24.18</v>
      </c>
      <c r="I2254">
        <v>24.091667000000001</v>
      </c>
      <c r="J2254">
        <v>24.193332999999999</v>
      </c>
      <c r="K2254">
        <v>24.2225</v>
      </c>
      <c r="L2254">
        <v>24.244230000000002</v>
      </c>
      <c r="M2254">
        <v>45.287467999999997</v>
      </c>
      <c r="N2254" s="1">
        <f>-100*(_xll.FDS($A$1,"P_PRICE_HIGH("&amp;A2254&amp;","&amp;A2254&amp;"-14D,,,,""PRICE"",""INTRA"")") - B2254)/(_xll.FDS($A$1,"P_PRICE_HIGH("&amp;A2254&amp;","&amp;A2254&amp;"-14D,,,,""PRICE"",""INTRA"")") - _xll.FDS($A$1,"P_PRICE_LOW("&amp;A2254&amp;","&amp;A2254&amp;"-14D,,,,""PRICE"",""INTRA"")"))</f>
        <v>-2212.6848843523608</v>
      </c>
      <c r="O2254">
        <v>-1012</v>
      </c>
      <c r="P2254">
        <v>1.15930465993374</v>
      </c>
      <c r="Q2254">
        <v>1.1297247790548579</v>
      </c>
      <c r="R2254">
        <v>9.549719003880158</v>
      </c>
      <c r="S2254">
        <v>9.1513670653629138</v>
      </c>
      <c r="T2254">
        <v>18.367191039535161</v>
      </c>
      <c r="U2254">
        <v>16.222538622108939</v>
      </c>
      <c r="V2254">
        <v>3.5929731135519609</v>
      </c>
      <c r="W2254">
        <v>3.5925997517509169</v>
      </c>
      <c r="X2254">
        <v>1.8374753173274569</v>
      </c>
      <c r="Y2254">
        <v>42.279148473507632</v>
      </c>
      <c r="Z2254">
        <v>-0.90739042016630134</v>
      </c>
      <c r="AA2254">
        <v>-4.9589380851521856</v>
      </c>
      <c r="AB2254">
        <v>8.9564942009355821</v>
      </c>
      <c r="AC2254">
        <v>11.77515453183233</v>
      </c>
      <c r="AD2254">
        <v>12.20603316921218</v>
      </c>
      <c r="AE2254">
        <v>72.401398544640244</v>
      </c>
    </row>
    <row r="2255" spans="1:31" x14ac:dyDescent="0.25">
      <c r="A2255" t="str">
        <v>10/28/16</v>
      </c>
      <c r="B2255">
        <v>23.75</v>
      </c>
      <c r="C2255">
        <v>23.95</v>
      </c>
      <c r="D2255" s="1">
        <v>23.6</v>
      </c>
      <c r="E2255">
        <v>23.75</v>
      </c>
      <c r="F2255">
        <v>23.75</v>
      </c>
      <c r="G2255">
        <v>0.98708321475257044</v>
      </c>
      <c r="H2255">
        <v>24.1</v>
      </c>
      <c r="I2255">
        <v>24.05</v>
      </c>
      <c r="J2255">
        <v>24.143332999999998</v>
      </c>
      <c r="K2255">
        <v>24.192499999999999</v>
      </c>
      <c r="L2255">
        <v>24.223078000000001</v>
      </c>
      <c r="M2255">
        <v>42.686947000000004</v>
      </c>
      <c r="N2255" s="1">
        <f>-100*(_xll.FDS($A$1,"P_PRICE_HIGH("&amp;A2255&amp;","&amp;A2255&amp;"-14D,,,,""PRICE"",""INTRA"")") - B2255)/(_xll.FDS($A$1,"P_PRICE_HIGH("&amp;A2255&amp;","&amp;A2255&amp;"-14D,,,,""PRICE"",""INTRA"")") - _xll.FDS($A$1,"P_PRICE_LOW("&amp;A2255&amp;","&amp;A2255&amp;"-14D,,,,""PRICE"",""INTRA"")"))</f>
        <v>-1975.784248461089</v>
      </c>
      <c r="O2255">
        <v>-1036</v>
      </c>
      <c r="P2255">
        <v>1.1521229442574941</v>
      </c>
      <c r="Q2255">
        <v>1.1205686564365049</v>
      </c>
      <c r="R2255">
        <v>9.4901852924765144</v>
      </c>
      <c r="S2255">
        <v>9.0647293572098988</v>
      </c>
      <c r="T2255">
        <v>18.216715508923539</v>
      </c>
      <c r="U2255">
        <v>16.080768592224139</v>
      </c>
      <c r="V2255">
        <v>3.616234909935454</v>
      </c>
      <c r="W2255">
        <v>3.6250671026090449</v>
      </c>
      <c r="X2255">
        <v>10.976173403386561</v>
      </c>
      <c r="Y2255">
        <v>42.292924082961861</v>
      </c>
      <c r="Z2255">
        <v>-0.80620943932324329</v>
      </c>
      <c r="AA2255">
        <v>-4.583077499663859</v>
      </c>
      <c r="AB2255">
        <v>9.0276114282150068</v>
      </c>
      <c r="AC2255">
        <v>11.67347585206551</v>
      </c>
      <c r="AD2255">
        <v>12.130524867681009</v>
      </c>
      <c r="AE2255">
        <v>72.442213242618919</v>
      </c>
    </row>
    <row r="2256" spans="1:31" x14ac:dyDescent="0.25">
      <c r="A2256" t="str">
        <v>10/31/16</v>
      </c>
      <c r="B2256">
        <v>23.1</v>
      </c>
      <c r="C2256">
        <v>23.25</v>
      </c>
      <c r="D2256" s="1">
        <v>22.95</v>
      </c>
      <c r="E2256">
        <v>23.1</v>
      </c>
      <c r="F2256">
        <v>23.1</v>
      </c>
      <c r="G2256">
        <v>1.1335989717524859</v>
      </c>
      <c r="H2256">
        <v>23.84</v>
      </c>
      <c r="I2256">
        <v>23.962499999999999</v>
      </c>
      <c r="J2256">
        <v>24.036667000000001</v>
      </c>
      <c r="K2256">
        <v>24.122499999999999</v>
      </c>
      <c r="L2256">
        <v>24.175000000000001</v>
      </c>
      <c r="M2256">
        <v>33.665534999999998</v>
      </c>
      <c r="N2256" s="1">
        <f>-100*(_xll.FDS($A$1,"P_PRICE_HIGH("&amp;A2256&amp;","&amp;A2256&amp;"-14D,,,,""PRICE"",""INTRA"")") - B2256)/(_xll.FDS($A$1,"P_PRICE_HIGH("&amp;A2256&amp;","&amp;A2256&amp;"-14D,,,,""PRICE"",""INTRA"")") - _xll.FDS($A$1,"P_PRICE_LOW("&amp;A2256&amp;","&amp;A2256&amp;"-14D,,,,""PRICE"",""INTRA"")"))</f>
        <v>-1864.816437973644</v>
      </c>
      <c r="O2256">
        <v>-1026</v>
      </c>
      <c r="P2256">
        <v>1.151898221770755</v>
      </c>
      <c r="Q2256">
        <v>1.1181498522230431</v>
      </c>
      <c r="R2256">
        <v>9.4989043051000834</v>
      </c>
      <c r="S2256">
        <v>9.0569843967485593</v>
      </c>
      <c r="T2256">
        <v>18.21758994213307</v>
      </c>
      <c r="U2256">
        <v>16.040704627748301</v>
      </c>
      <c r="V2256">
        <v>3.6138525803620789</v>
      </c>
      <c r="W2256">
        <v>3.6300392738981548</v>
      </c>
      <c r="X2256">
        <v>54.484431000640562</v>
      </c>
      <c r="Y2256">
        <v>42.282559488105008</v>
      </c>
      <c r="Z2256">
        <v>-0.61583795680793529</v>
      </c>
      <c r="AA2256">
        <v>-4.9335077321860537</v>
      </c>
      <c r="AB2256">
        <v>9.0312736449293709</v>
      </c>
      <c r="AC2256">
        <v>11.65435436054914</v>
      </c>
      <c r="AD2256">
        <v>12.14001159688147</v>
      </c>
      <c r="AE2256">
        <v>72.458610206372626</v>
      </c>
    </row>
    <row r="2257" spans="1:31" x14ac:dyDescent="0.25">
      <c r="A2257" t="str">
        <v>11/01/16</v>
      </c>
      <c r="B2257">
        <v>23.3</v>
      </c>
      <c r="C2257">
        <v>23.45</v>
      </c>
      <c r="D2257" s="1">
        <v>23.1</v>
      </c>
      <c r="E2257">
        <v>23.35</v>
      </c>
      <c r="F2257">
        <v>23.35</v>
      </c>
      <c r="G2257">
        <v>1.0809474591775521</v>
      </c>
      <c r="H2257">
        <v>23.63</v>
      </c>
      <c r="I2257">
        <v>23.920833999999999</v>
      </c>
      <c r="J2257">
        <v>23.95</v>
      </c>
      <c r="K2257">
        <v>24.087499999999999</v>
      </c>
      <c r="L2257">
        <v>24.128844999999998</v>
      </c>
      <c r="M2257">
        <v>38.006878</v>
      </c>
      <c r="N2257" s="1">
        <f>-100*(_xll.FDS($A$1,"P_PRICE_HIGH("&amp;A2257&amp;","&amp;A2257&amp;"-14D,,,,""PRICE"",""INTRA"")") - B2257)/(_xll.FDS($A$1,"P_PRICE_HIGH("&amp;A2257&amp;","&amp;A2257&amp;"-14D,,,,""PRICE"",""INTRA"")") - _xll.FDS($A$1,"P_PRICE_LOW("&amp;A2257&amp;","&amp;A2257&amp;"-14D,,,,""PRICE"",""INTRA"")"))</f>
        <v>-1864.8009245972353</v>
      </c>
      <c r="O2257">
        <v>-993</v>
      </c>
      <c r="P2257">
        <v>1.16225270770199</v>
      </c>
      <c r="Q2257">
        <v>1.1289448960874711</v>
      </c>
      <c r="R2257">
        <v>9.5918889701142085</v>
      </c>
      <c r="S2257">
        <v>9.1554535423521539</v>
      </c>
      <c r="T2257">
        <v>18.32610019491376</v>
      </c>
      <c r="U2257">
        <v>16.138598453602469</v>
      </c>
      <c r="V2257">
        <v>3.5786213911230029</v>
      </c>
      <c r="W2257">
        <v>3.5900118573248712</v>
      </c>
      <c r="X2257">
        <v>90.256201298218627</v>
      </c>
      <c r="Y2257">
        <v>42.258608315972602</v>
      </c>
      <c r="Z2257">
        <v>-0.7287864897208336</v>
      </c>
      <c r="AA2257">
        <v>-5.2449604062561672</v>
      </c>
      <c r="AB2257">
        <v>8.8598415094658289</v>
      </c>
      <c r="AC2257">
        <v>11.77745781086532</v>
      </c>
      <c r="AD2257">
        <v>12.245633054164999</v>
      </c>
      <c r="AE2257">
        <v>72.340190524105779</v>
      </c>
    </row>
    <row r="2258" spans="1:31" x14ac:dyDescent="0.25">
      <c r="A2258" t="str">
        <v>11/02/16</v>
      </c>
      <c r="B2258">
        <v>23</v>
      </c>
      <c r="C2258">
        <v>23.1</v>
      </c>
      <c r="D2258" s="1">
        <v>22.9</v>
      </c>
      <c r="E2258">
        <v>23</v>
      </c>
      <c r="F2258">
        <v>23</v>
      </c>
      <c r="G2258">
        <v>1.057885175446303</v>
      </c>
      <c r="H2258">
        <v>23.41</v>
      </c>
      <c r="I2258">
        <v>23.837499999999999</v>
      </c>
      <c r="J2258">
        <v>23.866667</v>
      </c>
      <c r="K2258">
        <v>24.022500000000001</v>
      </c>
      <c r="L2258">
        <v>24.076923000000001</v>
      </c>
      <c r="M2258">
        <v>34.37294</v>
      </c>
      <c r="N2258" s="1">
        <f>-100*(_xll.FDS($A$1,"P_PRICE_HIGH("&amp;A2258&amp;","&amp;A2258&amp;"-14D,,,,""PRICE"",""INTRA"")") - B2258)/(_xll.FDS($A$1,"P_PRICE_HIGH("&amp;A2258&amp;","&amp;A2258&amp;"-14D,,,,""PRICE"",""INTRA"")") - _xll.FDS($A$1,"P_PRICE_LOW("&amp;A2258&amp;","&amp;A2258&amp;"-14D,,,,""PRICE"",""INTRA"")"))</f>
        <v>-2757.8225570936302</v>
      </c>
      <c r="O2258">
        <v>-1040</v>
      </c>
      <c r="P2258">
        <v>1.1461503607259129</v>
      </c>
      <c r="Q2258">
        <v>1.1100859056499091</v>
      </c>
      <c r="R2258">
        <v>9.47958253205252</v>
      </c>
      <c r="S2258">
        <v>9.0224337506333114</v>
      </c>
      <c r="T2258">
        <v>18.110395875439611</v>
      </c>
      <c r="U2258">
        <v>15.92239980566711</v>
      </c>
      <c r="V2258">
        <v>3.6231113228189531</v>
      </c>
      <c r="W2258">
        <v>3.650727467249685</v>
      </c>
      <c r="X2258">
        <v>0.87926758010768868</v>
      </c>
      <c r="Y2258">
        <v>42.236308146651673</v>
      </c>
      <c r="Z2258">
        <v>-0.62408506263987529</v>
      </c>
      <c r="AA2258">
        <v>-4.7693906659333054</v>
      </c>
      <c r="AB2258">
        <v>8.8818214369856783</v>
      </c>
      <c r="AC2258">
        <v>11.575520234850799</v>
      </c>
      <c r="AD2258">
        <v>12.074636353047991</v>
      </c>
      <c r="AE2258">
        <v>72.417032237256109</v>
      </c>
    </row>
    <row r="2259" spans="1:31" x14ac:dyDescent="0.25">
      <c r="A2259" t="str">
        <v>11/03/16</v>
      </c>
      <c r="B2259">
        <v>22.9</v>
      </c>
      <c r="C2259">
        <v>23.05</v>
      </c>
      <c r="D2259" s="1">
        <v>22.8</v>
      </c>
      <c r="E2259">
        <v>22.9</v>
      </c>
      <c r="F2259">
        <v>22.9</v>
      </c>
      <c r="G2259">
        <v>1.045876988808069</v>
      </c>
      <c r="H2259">
        <v>23.21</v>
      </c>
      <c r="I2259">
        <v>23.762499999999999</v>
      </c>
      <c r="J2259">
        <v>23.783332999999999</v>
      </c>
      <c r="K2259">
        <v>23.947500000000002</v>
      </c>
      <c r="L2259">
        <v>24.03077</v>
      </c>
      <c r="M2259">
        <v>33.232323000000001</v>
      </c>
      <c r="N2259" s="1">
        <f>-100*(_xll.FDS($A$1,"P_PRICE_HIGH("&amp;A2259&amp;","&amp;A2259&amp;"-14D,,,,""PRICE"",""INTRA"")") - B2259)/(_xll.FDS($A$1,"P_PRICE_HIGH("&amp;A2259&amp;","&amp;A2259&amp;"-14D,,,,""PRICE"",""INTRA"")") - _xll.FDS($A$1,"P_PRICE_LOW("&amp;A2259&amp;","&amp;A2259&amp;"-14D,,,,""PRICE"",""INTRA"")"))</f>
        <v>-2490.7884325248151</v>
      </c>
      <c r="O2259">
        <v>-1069</v>
      </c>
      <c r="P2259">
        <v>1.141025539334789</v>
      </c>
      <c r="Q2259">
        <v>1.1036591516332801</v>
      </c>
      <c r="R2259">
        <v>9.4126388407828419</v>
      </c>
      <c r="S2259">
        <v>8.9527673043987601</v>
      </c>
      <c r="T2259">
        <v>18.083857356135649</v>
      </c>
      <c r="U2259">
        <v>15.85461871059456</v>
      </c>
      <c r="V2259">
        <v>3.635575438800343</v>
      </c>
      <c r="W2259">
        <v>3.6689764181239699</v>
      </c>
      <c r="X2259">
        <v>11.955335205295279</v>
      </c>
      <c r="Y2259">
        <v>42.181892914977539</v>
      </c>
      <c r="Z2259">
        <v>-0.1243555281838462</v>
      </c>
      <c r="AA2259">
        <v>-4.6016158525249589</v>
      </c>
      <c r="AB2259">
        <v>8.8926880231740846</v>
      </c>
      <c r="AC2259">
        <v>11.503031311123239</v>
      </c>
      <c r="AD2259">
        <v>12.01845241262015</v>
      </c>
      <c r="AE2259">
        <v>72.463255387068315</v>
      </c>
    </row>
    <row r="2260" spans="1:31" x14ac:dyDescent="0.25">
      <c r="A2260" t="str">
        <v>11/04/16</v>
      </c>
      <c r="B2260">
        <v>22.85</v>
      </c>
      <c r="C2260">
        <v>22.95</v>
      </c>
      <c r="D2260" s="1">
        <v>22.75</v>
      </c>
      <c r="E2260">
        <v>22.85</v>
      </c>
      <c r="F2260">
        <v>22.85</v>
      </c>
      <c r="G2260">
        <v>1.0322672765843131</v>
      </c>
      <c r="H2260">
        <v>23.03</v>
      </c>
      <c r="I2260">
        <v>23.654167000000001</v>
      </c>
      <c r="J2260">
        <v>23.72</v>
      </c>
      <c r="K2260">
        <v>23.864999999999998</v>
      </c>
      <c r="L2260">
        <v>23.975000000000001</v>
      </c>
      <c r="M2260">
        <v>32.648949999999999</v>
      </c>
      <c r="N2260" s="1">
        <f>-100*(_xll.FDS($A$1,"P_PRICE_HIGH("&amp;A2260&amp;","&amp;A2260&amp;"-14D,,,,""PRICE"",""INTRA"")") - B2260)/(_xll.FDS($A$1,"P_PRICE_HIGH("&amp;A2260&amp;","&amp;A2260&amp;"-14D,,,,""PRICE"",""INTRA"")") - _xll.FDS($A$1,"P_PRICE_LOW("&amp;A2260&amp;","&amp;A2260&amp;"-14D,,,,""PRICE"",""INTRA"")"))</f>
        <v>-2261.8912574850301</v>
      </c>
      <c r="O2260">
        <v>-1083</v>
      </c>
      <c r="P2260">
        <v>1.1395197644077339</v>
      </c>
      <c r="Q2260">
        <v>1.10131807717467</v>
      </c>
      <c r="R2260">
        <v>9.3683125197431369</v>
      </c>
      <c r="S2260">
        <v>8.9152999197903</v>
      </c>
      <c r="T2260">
        <v>18.0514110721533</v>
      </c>
      <c r="U2260">
        <v>15.808863954581421</v>
      </c>
      <c r="V2260">
        <v>3.6413342797077441</v>
      </c>
      <c r="W2260">
        <v>3.6755523927392182</v>
      </c>
      <c r="X2260">
        <v>30.11553288426537</v>
      </c>
      <c r="Y2260">
        <v>42.178401477294351</v>
      </c>
      <c r="Z2260">
        <v>-0.14443083207299701</v>
      </c>
      <c r="AA2260">
        <v>-4.6369873119955773</v>
      </c>
      <c r="AB2260">
        <v>8.9112788006055759</v>
      </c>
      <c r="AC2260">
        <v>11.481294303294259</v>
      </c>
      <c r="AD2260">
        <v>12.008469898602391</v>
      </c>
      <c r="AE2260">
        <v>72.439432067952097</v>
      </c>
    </row>
    <row r="2261" spans="1:31" x14ac:dyDescent="0.25">
      <c r="A2261" t="str">
        <v>11/07/16</v>
      </c>
      <c r="B2261">
        <v>23</v>
      </c>
      <c r="C2261">
        <v>23.05</v>
      </c>
      <c r="D2261" s="1">
        <v>22.8</v>
      </c>
      <c r="E2261">
        <v>23</v>
      </c>
      <c r="F2261">
        <v>23</v>
      </c>
      <c r="G2261">
        <v>1.023439562671602</v>
      </c>
      <c r="H2261">
        <v>23.01</v>
      </c>
      <c r="I2261">
        <v>23.566668</v>
      </c>
      <c r="J2261">
        <v>23.653334000000001</v>
      </c>
      <c r="K2261">
        <v>23.78</v>
      </c>
      <c r="L2261">
        <v>23.923076999999999</v>
      </c>
      <c r="M2261">
        <v>36.263702000000002</v>
      </c>
      <c r="N2261" s="1">
        <f>-100*(_xll.FDS($A$1,"P_PRICE_HIGH("&amp;A2261&amp;","&amp;A2261&amp;"-14D,,,,""PRICE"",""INTRA"")") - B2261)/(_xll.FDS($A$1,"P_PRICE_HIGH("&amp;A2261&amp;","&amp;A2261&amp;"-14D,,,,""PRICE"",""INTRA"")") - _xll.FDS($A$1,"P_PRICE_LOW("&amp;A2261&amp;","&amp;A2261&amp;"-14D,,,,""PRICE"",""INTRA"")"))</f>
        <v>-2261.8768862275451</v>
      </c>
      <c r="O2261">
        <v>-1058</v>
      </c>
      <c r="P2261">
        <v>1.14895162660491</v>
      </c>
      <c r="Q2261">
        <v>1.112716028352273</v>
      </c>
      <c r="R2261">
        <v>9.3659643941399526</v>
      </c>
      <c r="S2261">
        <v>8.8834203398538261</v>
      </c>
      <c r="T2261">
        <v>18.235821633111051</v>
      </c>
      <c r="U2261">
        <v>15.962199225260139</v>
      </c>
      <c r="V2261">
        <v>3.6150826891506882</v>
      </c>
      <c r="W2261">
        <v>3.648438988517158</v>
      </c>
      <c r="X2261">
        <v>79.372172954024734</v>
      </c>
      <c r="Y2261">
        <v>42.231436784491862</v>
      </c>
      <c r="Z2261">
        <v>0.26364630053294608</v>
      </c>
      <c r="AA2261">
        <v>-4.8871906955197311</v>
      </c>
      <c r="AB2261">
        <v>8.728772543458966</v>
      </c>
      <c r="AC2261">
        <v>11.58066878726803</v>
      </c>
      <c r="AD2261">
        <v>12.10924155824487</v>
      </c>
      <c r="AE2261">
        <v>72.355402793802554</v>
      </c>
    </row>
    <row r="2262" spans="1:31" x14ac:dyDescent="0.25">
      <c r="A2262" t="str">
        <v>11/08/16</v>
      </c>
      <c r="B2262">
        <v>23.05</v>
      </c>
      <c r="C2262">
        <v>23.2</v>
      </c>
      <c r="D2262" s="1">
        <v>22.95</v>
      </c>
      <c r="E2262">
        <v>23.1</v>
      </c>
      <c r="F2262">
        <v>23.1</v>
      </c>
      <c r="G2262">
        <v>1.031311461320306</v>
      </c>
      <c r="H2262">
        <v>22.96</v>
      </c>
      <c r="I2262">
        <v>23.475000000000001</v>
      </c>
      <c r="J2262">
        <v>23.603332999999999</v>
      </c>
      <c r="K2262">
        <v>23.702500000000001</v>
      </c>
      <c r="L2262">
        <v>23.867308000000001</v>
      </c>
      <c r="M2262">
        <v>37.468456000000003</v>
      </c>
      <c r="N2262" s="1">
        <f>-100*(_xll.FDS($A$1,"P_PRICE_HIGH("&amp;A2262&amp;","&amp;A2262&amp;"-14D,,,,""PRICE"",""INTRA"")") - B2262)/(_xll.FDS($A$1,"P_PRICE_HIGH("&amp;A2262&amp;","&amp;A2262&amp;"-14D,,,,""PRICE"",""INTRA"")") - _xll.FDS($A$1,"P_PRICE_LOW("&amp;A2262&amp;","&amp;A2262&amp;"-14D,,,,""PRICE"",""INTRA"")"))</f>
        <v>-2261.8720958083832</v>
      </c>
      <c r="O2262">
        <v>-1037</v>
      </c>
      <c r="P2262">
        <v>1.1553913065825481</v>
      </c>
      <c r="Q2262">
        <v>1.118655505968803</v>
      </c>
      <c r="R2262">
        <v>9.4166787479152951</v>
      </c>
      <c r="S2262">
        <v>8.9332925499710818</v>
      </c>
      <c r="T2262">
        <v>18.289186461685478</v>
      </c>
      <c r="U2262">
        <v>16.019563565434879</v>
      </c>
      <c r="V2262">
        <v>3.598149134682612</v>
      </c>
      <c r="W2262">
        <v>3.630573653806223</v>
      </c>
      <c r="X2262">
        <v>69.596423807182234</v>
      </c>
      <c r="Y2262">
        <v>42.227697036008173</v>
      </c>
      <c r="Z2262">
        <v>0.23777780084759251</v>
      </c>
      <c r="AA2262">
        <v>-4.9756968765390157</v>
      </c>
      <c r="AB2262">
        <v>8.7032490437824688</v>
      </c>
      <c r="AC2262">
        <v>11.636524003714509</v>
      </c>
      <c r="AD2262">
        <v>12.166881381380881</v>
      </c>
      <c r="AE2262">
        <v>72.351710991675404</v>
      </c>
    </row>
    <row r="2263" spans="1:31" x14ac:dyDescent="0.25">
      <c r="A2263" t="str">
        <v>11/09/16</v>
      </c>
      <c r="B2263">
        <v>22.6</v>
      </c>
      <c r="C2263">
        <v>23.2</v>
      </c>
      <c r="D2263" s="1">
        <v>22.05</v>
      </c>
      <c r="E2263">
        <v>22.6</v>
      </c>
      <c r="F2263">
        <v>22.6</v>
      </c>
      <c r="G2263">
        <v>1.0681299059327161</v>
      </c>
      <c r="H2263">
        <v>22.88</v>
      </c>
      <c r="I2263">
        <v>23.324999999999999</v>
      </c>
      <c r="J2263">
        <v>23.5</v>
      </c>
      <c r="K2263">
        <v>23.62</v>
      </c>
      <c r="L2263">
        <v>23.813461</v>
      </c>
      <c r="M2263">
        <v>31.666916000000001</v>
      </c>
      <c r="N2263" s="1">
        <f>-100*(_xll.FDS($A$1,"P_PRICE_HIGH("&amp;A2263&amp;","&amp;A2263&amp;"-14D,,,,""PRICE"",""INTRA"")") - B2263)/(_xll.FDS($A$1,"P_PRICE_HIGH("&amp;A2263&amp;","&amp;A2263&amp;"-14D,,,,""PRICE"",""INTRA"")") - _xll.FDS($A$1,"P_PRICE_LOW("&amp;A2263&amp;","&amp;A2263&amp;"-14D,,,,""PRICE"",""INTRA"")"))</f>
        <v>-1410.6307845820154</v>
      </c>
      <c r="O2263">
        <v>-1083</v>
      </c>
      <c r="P2263">
        <v>1.1332704546821251</v>
      </c>
      <c r="Q2263">
        <v>1.0934762085993279</v>
      </c>
      <c r="R2263">
        <v>9.2643895405822061</v>
      </c>
      <c r="S2263">
        <v>8.7608270190116322</v>
      </c>
      <c r="T2263">
        <v>18.03827379697443</v>
      </c>
      <c r="U2263">
        <v>15.74550608422353</v>
      </c>
      <c r="V2263">
        <v>3.6651340752087052</v>
      </c>
      <c r="W2263">
        <v>3.71556130704306</v>
      </c>
      <c r="X2263">
        <v>0.30766440949874568</v>
      </c>
      <c r="Y2263">
        <v>42.236732541652152</v>
      </c>
      <c r="Z2263">
        <v>0.60553560535375739</v>
      </c>
      <c r="AA2263">
        <v>-4.1429873181274743</v>
      </c>
      <c r="AB2263">
        <v>8.7257408050598393</v>
      </c>
      <c r="AC2263">
        <v>11.372760569334821</v>
      </c>
      <c r="AD2263">
        <v>11.9343881961621</v>
      </c>
      <c r="AE2263">
        <v>72.546828020610661</v>
      </c>
    </row>
    <row r="2264" spans="1:31" x14ac:dyDescent="0.25">
      <c r="A2264" t="str">
        <v>11/10/16</v>
      </c>
      <c r="B2264">
        <v>23.05</v>
      </c>
      <c r="C2264">
        <v>23.1</v>
      </c>
      <c r="D2264" s="1">
        <v>22.95</v>
      </c>
      <c r="E2264">
        <v>23.05</v>
      </c>
      <c r="F2264">
        <v>23.05</v>
      </c>
      <c r="G2264">
        <v>1.1874256645737939</v>
      </c>
      <c r="H2264">
        <v>22.91</v>
      </c>
      <c r="I2264">
        <v>23.216667000000001</v>
      </c>
      <c r="J2264">
        <v>23.433332</v>
      </c>
      <c r="K2264">
        <v>23.565000000000001</v>
      </c>
      <c r="L2264">
        <v>23.765384999999998</v>
      </c>
      <c r="M2264">
        <v>41.432896</v>
      </c>
      <c r="N2264" s="1">
        <f>-100*(_xll.FDS($A$1,"P_PRICE_HIGH("&amp;A2264&amp;","&amp;A2264&amp;"-14D,,,,""PRICE"",""INTRA"")") - B2264)/(_xll.FDS($A$1,"P_PRICE_HIGH("&amp;A2264&amp;","&amp;A2264&amp;"-14D,,,,""PRICE"",""INTRA"")") - _xll.FDS($A$1,"P_PRICE_LOW("&amp;A2264&amp;","&amp;A2264&amp;"-14D,,,,""PRICE"",""INTRA"")"))</f>
        <v>-1410.6038969186729</v>
      </c>
      <c r="O2264">
        <v>-1038</v>
      </c>
      <c r="P2264">
        <v>1.153076044209695</v>
      </c>
      <c r="Q2264">
        <v>1.1150286444547111</v>
      </c>
      <c r="R2264">
        <v>9.4019638461895383</v>
      </c>
      <c r="S2264">
        <v>8.9031515037677895</v>
      </c>
      <c r="T2264">
        <v>18.257459719229171</v>
      </c>
      <c r="U2264">
        <v>15.952295708772009</v>
      </c>
      <c r="V2264">
        <v>3.603558074792435</v>
      </c>
      <c r="W2264">
        <v>3.6420428166500129</v>
      </c>
      <c r="X2264">
        <v>96.621645867936849</v>
      </c>
      <c r="Y2264">
        <v>42.18417232605551</v>
      </c>
      <c r="Z2264">
        <v>0.28584194363112297</v>
      </c>
      <c r="AA2264">
        <v>-4.1785204625560963</v>
      </c>
      <c r="AB2264">
        <v>8.1750351015470564</v>
      </c>
      <c r="AC2264">
        <v>11.58742228545853</v>
      </c>
      <c r="AD2264">
        <v>12.0945192397594</v>
      </c>
      <c r="AE2264">
        <v>72.504051481082286</v>
      </c>
    </row>
    <row r="2265" spans="1:31" x14ac:dyDescent="0.25">
      <c r="A2265" t="str">
        <v>11/11/16</v>
      </c>
      <c r="B2265">
        <v>22.7</v>
      </c>
      <c r="C2265">
        <v>23</v>
      </c>
      <c r="D2265" s="1">
        <v>22.6</v>
      </c>
      <c r="E2265">
        <v>22.7</v>
      </c>
      <c r="F2265">
        <v>22.7</v>
      </c>
      <c r="G2265">
        <v>1.1913402132373929</v>
      </c>
      <c r="H2265">
        <v>22.88</v>
      </c>
      <c r="I2265">
        <v>23.1</v>
      </c>
      <c r="J2265">
        <v>23.336666000000001</v>
      </c>
      <c r="K2265">
        <v>23.51</v>
      </c>
      <c r="L2265">
        <v>23.7</v>
      </c>
      <c r="M2265">
        <v>37.00329</v>
      </c>
      <c r="N2265" s="1">
        <f>-100*(_xll.FDS($A$1,"P_PRICE_HIGH("&amp;A2265&amp;","&amp;A2265&amp;"-14D,,,,""PRICE"",""INTRA"")") - B2265)/(_xll.FDS($A$1,"P_PRICE_HIGH("&amp;A2265&amp;","&amp;A2265&amp;"-14D,,,,""PRICE"",""INTRA"")") - _xll.FDS($A$1,"P_PRICE_LOW("&amp;A2265&amp;","&amp;A2265&amp;"-14D,,,,""PRICE"",""INTRA"")"))</f>
        <v>-1410.6248095457172</v>
      </c>
      <c r="O2265">
        <v>-1076</v>
      </c>
      <c r="P2265">
        <v>1.14595840297727</v>
      </c>
      <c r="Q2265">
        <v>1.1068523248096169</v>
      </c>
      <c r="R2265">
        <v>9.2359063867175433</v>
      </c>
      <c r="S2265">
        <v>8.758568131021331</v>
      </c>
      <c r="T2265">
        <v>17.96248618183586</v>
      </c>
      <c r="U2265">
        <v>15.64484126683754</v>
      </c>
      <c r="V2265">
        <v>3.6206572951102189</v>
      </c>
      <c r="W2265">
        <v>3.671060935699817</v>
      </c>
      <c r="X2265">
        <v>8.5046508238326428</v>
      </c>
      <c r="Y2265">
        <v>42.101387128117757</v>
      </c>
      <c r="Z2265">
        <v>-0.27812759245546642</v>
      </c>
      <c r="AA2265">
        <v>-4.229434866802519</v>
      </c>
      <c r="AB2265">
        <v>8.1981676839627351</v>
      </c>
      <c r="AC2265">
        <v>11.47339349416526</v>
      </c>
      <c r="AD2265">
        <v>11.999357327254341</v>
      </c>
      <c r="AE2265">
        <v>72.952753343615072</v>
      </c>
    </row>
    <row r="2266" spans="1:31" x14ac:dyDescent="0.25">
      <c r="A2266" t="str">
        <v>11/14/16</v>
      </c>
      <c r="B2266">
        <v>22.4</v>
      </c>
      <c r="C2266">
        <v>22.55</v>
      </c>
      <c r="D2266" s="1">
        <v>22.3</v>
      </c>
      <c r="E2266">
        <v>22.4</v>
      </c>
      <c r="F2266">
        <v>22.4</v>
      </c>
      <c r="G2266">
        <v>1.187120086410562</v>
      </c>
      <c r="H2266">
        <v>22.76</v>
      </c>
      <c r="I2266">
        <v>22.975000000000001</v>
      </c>
      <c r="J2266">
        <v>23.203333000000001</v>
      </c>
      <c r="K2266">
        <v>23.43</v>
      </c>
      <c r="L2266">
        <v>23.619230000000002</v>
      </c>
      <c r="M2266">
        <v>33.679564999999997</v>
      </c>
      <c r="N2266" s="1">
        <f>-100*(_xll.FDS($A$1,"P_PRICE_HIGH("&amp;A2266&amp;","&amp;A2266&amp;"-14D,,,,""PRICE"",""INTRA"")") - B2266)/(_xll.FDS($A$1,"P_PRICE_HIGH("&amp;A2266&amp;","&amp;A2266&amp;"-14D,,,,""PRICE"",""INTRA"")") - _xll.FDS($A$1,"P_PRICE_LOW("&amp;A2266&amp;","&amp;A2266&amp;"-14D,,,,""PRICE"",""INTRA"")"))</f>
        <v>-1410.6427346546122</v>
      </c>
      <c r="O2266">
        <v>-1118</v>
      </c>
      <c r="P2266">
        <v>1.1312924054280891</v>
      </c>
      <c r="Q2266">
        <v>1.089664491678604</v>
      </c>
      <c r="R2266">
        <v>9.1043455252217438</v>
      </c>
      <c r="S2266">
        <v>8.6168724962848913</v>
      </c>
      <c r="T2266">
        <v>18.027038838258221</v>
      </c>
      <c r="U2266">
        <v>15.6460476283538</v>
      </c>
      <c r="V2266">
        <v>3.6761586433670042</v>
      </c>
      <c r="W2266">
        <v>3.741453764596768</v>
      </c>
      <c r="X2266">
        <v>2.9649703376296062</v>
      </c>
      <c r="Y2266">
        <v>42.303198726467869</v>
      </c>
      <c r="Z2266">
        <v>-0.22264870953572741</v>
      </c>
      <c r="AA2266">
        <v>-4.0282970458580536</v>
      </c>
      <c r="AB2266">
        <v>8.404629496106292</v>
      </c>
      <c r="AC2266">
        <v>11.311240227703721</v>
      </c>
      <c r="AD2266">
        <v>11.88914634759079</v>
      </c>
      <c r="AE2266">
        <v>66.900378218523201</v>
      </c>
    </row>
    <row r="2267" spans="1:31" x14ac:dyDescent="0.25">
      <c r="A2267" t="str">
        <v>11/15/16</v>
      </c>
      <c r="B2267">
        <v>22.5</v>
      </c>
      <c r="C2267">
        <v>22.6</v>
      </c>
      <c r="D2267" s="1">
        <v>22.35</v>
      </c>
      <c r="E2267">
        <v>22.55</v>
      </c>
      <c r="F2267">
        <v>22.55</v>
      </c>
      <c r="G2267">
        <v>1.193764942387127</v>
      </c>
      <c r="H2267">
        <v>22.65</v>
      </c>
      <c r="I2267">
        <v>22.870832</v>
      </c>
      <c r="J2267">
        <v>23.08</v>
      </c>
      <c r="K2267">
        <v>23.364999999999998</v>
      </c>
      <c r="L2267">
        <v>23.534614999999999</v>
      </c>
      <c r="M2267">
        <v>35.751198000000002</v>
      </c>
      <c r="N2267" s="1">
        <f>-100*(_xll.FDS($A$1,"P_PRICE_HIGH("&amp;A2267&amp;","&amp;A2267&amp;"-14D,,,,""PRICE"",""INTRA"")") - B2267)/(_xll.FDS($A$1,"P_PRICE_HIGH("&amp;A2267&amp;","&amp;A2267&amp;"-14D,,,,""PRICE"",""INTRA"")") - _xll.FDS($A$1,"P_PRICE_LOW("&amp;A2267&amp;","&amp;A2267&amp;"-14D,,,,""PRICE"",""INTRA"")"))</f>
        <v>-1556.211827500133</v>
      </c>
      <c r="O2267">
        <v>-1101</v>
      </c>
      <c r="P2267">
        <v>1.1376855517212441</v>
      </c>
      <c r="Q2267">
        <v>1.0957358259833869</v>
      </c>
      <c r="R2267">
        <v>9.144204352713512</v>
      </c>
      <c r="S2267">
        <v>8.6475340071916147</v>
      </c>
      <c r="T2267">
        <v>18.081209527807228</v>
      </c>
      <c r="U2267">
        <v>15.68716160118537</v>
      </c>
      <c r="V2267">
        <v>3.656071390069854</v>
      </c>
      <c r="W2267">
        <v>3.7192425054726002</v>
      </c>
      <c r="X2267">
        <v>67.322364375396575</v>
      </c>
      <c r="Y2267">
        <v>42.270360726879026</v>
      </c>
      <c r="Z2267">
        <v>-0.21320307622604551</v>
      </c>
      <c r="AA2267">
        <v>-4.2855646888164696</v>
      </c>
      <c r="AB2267">
        <v>8.3919495893683536</v>
      </c>
      <c r="AC2267">
        <v>11.36984441313029</v>
      </c>
      <c r="AD2267">
        <v>11.95058715776219</v>
      </c>
      <c r="AE2267">
        <v>66.861069679333525</v>
      </c>
    </row>
    <row r="2268" spans="1:31" x14ac:dyDescent="0.25">
      <c r="A2268" t="str">
        <v>11/16/16</v>
      </c>
      <c r="B2268">
        <v>22.5</v>
      </c>
      <c r="C2268">
        <v>22.65</v>
      </c>
      <c r="D2268" s="1">
        <v>22.45</v>
      </c>
      <c r="E2268">
        <v>22.5</v>
      </c>
      <c r="F2268">
        <v>22.5</v>
      </c>
      <c r="G2268">
        <v>1.1243379653194929</v>
      </c>
      <c r="H2268">
        <v>22.63</v>
      </c>
      <c r="I2268">
        <v>22.820833</v>
      </c>
      <c r="J2268">
        <v>22.973333</v>
      </c>
      <c r="K2268">
        <v>23.282499999999999</v>
      </c>
      <c r="L2268">
        <v>23.453845999999999</v>
      </c>
      <c r="M2268">
        <v>35.751198000000002</v>
      </c>
      <c r="N2268" s="1">
        <f>-100*(_xll.FDS($A$1,"P_PRICE_HIGH("&amp;A2268&amp;","&amp;A2268&amp;"-14D,,,,""PRICE"",""INTRA"")") - B2268)/(_xll.FDS($A$1,"P_PRICE_HIGH("&amp;A2268&amp;","&amp;A2268&amp;"-14D,,,,""PRICE"",""INTRA"")") - _xll.FDS($A$1,"P_PRICE_LOW("&amp;A2268&amp;","&amp;A2268&amp;"-14D,,,,""PRICE"",""INTRA"")"))</f>
        <v>-1672.5179402255344</v>
      </c>
      <c r="O2268">
        <v>-1121</v>
      </c>
      <c r="P2268">
        <v>1.139062694383838</v>
      </c>
      <c r="Q2268">
        <v>1.096251937780333</v>
      </c>
      <c r="R2268">
        <v>9.1367632208203915</v>
      </c>
      <c r="S2268">
        <v>8.6604880205312558</v>
      </c>
      <c r="T2268">
        <v>18.15881850937825</v>
      </c>
      <c r="U2268">
        <v>15.732380173454059</v>
      </c>
      <c r="V2268">
        <v>3.6509107586774832</v>
      </c>
      <c r="W2268">
        <v>3.7193536139487979</v>
      </c>
      <c r="X2268">
        <v>24.979905707323599</v>
      </c>
      <c r="Y2268">
        <v>42.306492842206907</v>
      </c>
      <c r="Z2268">
        <v>-0.60953995164278485</v>
      </c>
      <c r="AA2268">
        <v>-4.2019155138914774</v>
      </c>
      <c r="AB2268">
        <v>8.117554955083742</v>
      </c>
      <c r="AC2268">
        <v>11.379104115718709</v>
      </c>
      <c r="AD2268">
        <v>11.943511230640119</v>
      </c>
      <c r="AE2268">
        <v>66.85079414793698</v>
      </c>
    </row>
    <row r="2269" spans="1:31" x14ac:dyDescent="0.25">
      <c r="A2269" t="str">
        <v>11/17/16</v>
      </c>
      <c r="B2269">
        <v>22.4</v>
      </c>
      <c r="C2269">
        <v>22.55</v>
      </c>
      <c r="D2269" s="1">
        <v>22.25</v>
      </c>
      <c r="E2269">
        <v>22.4</v>
      </c>
      <c r="F2269">
        <v>22.4</v>
      </c>
      <c r="G2269">
        <v>1.124445874262143</v>
      </c>
      <c r="H2269">
        <v>22.5</v>
      </c>
      <c r="I2269">
        <v>22.745832</v>
      </c>
      <c r="J2269">
        <v>22.873332999999999</v>
      </c>
      <c r="K2269">
        <v>23.2</v>
      </c>
      <c r="L2269">
        <v>23.382691999999999</v>
      </c>
      <c r="M2269">
        <v>34.501311999999999</v>
      </c>
      <c r="N2269" s="1">
        <f>-100*(_xll.FDS($A$1,"P_PRICE_HIGH("&amp;A2269&amp;","&amp;A2269&amp;"-14D,,,,""PRICE"",""INTRA"")") - B2269)/(_xll.FDS($A$1,"P_PRICE_HIGH("&amp;A2269&amp;","&amp;A2269&amp;"-14D,,,,""PRICE"",""INTRA"")") - _xll.FDS($A$1,"P_PRICE_LOW("&amp;A2269&amp;","&amp;A2269&amp;"-14D,,,,""PRICE"",""INTRA"")"))</f>
        <v>-1774.0166674298271</v>
      </c>
      <c r="O2269">
        <v>-1108</v>
      </c>
      <c r="P2269">
        <v>1.1372130785513861</v>
      </c>
      <c r="Q2269">
        <v>1.0935419757587941</v>
      </c>
      <c r="R2269">
        <v>9.1561795941500677</v>
      </c>
      <c r="S2269">
        <v>8.6738123044972646</v>
      </c>
      <c r="T2269">
        <v>18.201846944710741</v>
      </c>
      <c r="U2269">
        <v>15.75655456365687</v>
      </c>
      <c r="V2269">
        <v>3.6618501660395228</v>
      </c>
      <c r="W2269">
        <v>3.736729585808892</v>
      </c>
      <c r="X2269">
        <v>25.178842822912731</v>
      </c>
      <c r="Y2269">
        <v>42.388773723020982</v>
      </c>
      <c r="Z2269">
        <v>-0.61463141505817454</v>
      </c>
      <c r="AA2269">
        <v>-3.9995957147480379</v>
      </c>
      <c r="AB2269">
        <v>8.232928459308873</v>
      </c>
      <c r="AC2269">
        <v>11.34825095310763</v>
      </c>
      <c r="AD2269">
        <v>11.932021806845601</v>
      </c>
      <c r="AE2269">
        <v>66.866762669770637</v>
      </c>
    </row>
    <row r="2270" spans="1:31" x14ac:dyDescent="0.25">
      <c r="A2270" t="str">
        <v>11/18/16</v>
      </c>
      <c r="B2270">
        <v>22.45</v>
      </c>
      <c r="C2270">
        <v>22.55</v>
      </c>
      <c r="D2270" s="1">
        <v>22.3</v>
      </c>
      <c r="E2270">
        <v>22.5</v>
      </c>
      <c r="F2270">
        <v>22.5</v>
      </c>
      <c r="G2270">
        <v>1.118327068680619</v>
      </c>
      <c r="H2270">
        <v>22.45</v>
      </c>
      <c r="I2270">
        <v>22.7</v>
      </c>
      <c r="J2270">
        <v>22.786667000000001</v>
      </c>
      <c r="K2270">
        <v>23.114999999999998</v>
      </c>
      <c r="L2270">
        <v>23.317308000000001</v>
      </c>
      <c r="M2270">
        <v>35.711539999999999</v>
      </c>
      <c r="N2270" s="1">
        <f>-100*(_xll.FDS($A$1,"P_PRICE_HIGH("&amp;A2270&amp;","&amp;A2270&amp;"-14D,,,,""PRICE"",""INTRA"")") - B2270)/(_xll.FDS($A$1,"P_PRICE_HIGH("&amp;A2270&amp;","&amp;A2270&amp;"-14D,,,,""PRICE"",""INTRA"")") - _xll.FDS($A$1,"P_PRICE_LOW("&amp;A2270&amp;","&amp;A2270&amp;"-14D,,,,""PRICE"",""INTRA"")"))</f>
        <v>-1774.0128516262953</v>
      </c>
      <c r="O2270">
        <v>-1091</v>
      </c>
      <c r="P2270">
        <v>1.143717676969018</v>
      </c>
      <c r="Q2270">
        <v>1.0999564770821451</v>
      </c>
      <c r="R2270">
        <v>9.1970309151198286</v>
      </c>
      <c r="S2270">
        <v>8.7164122451050527</v>
      </c>
      <c r="T2270">
        <v>18.297037051044232</v>
      </c>
      <c r="U2270">
        <v>15.874806843726409</v>
      </c>
      <c r="V2270">
        <v>3.6422671213121811</v>
      </c>
      <c r="W2270">
        <v>3.7153391913086899</v>
      </c>
      <c r="X2270">
        <v>70.792045069815472</v>
      </c>
      <c r="Y2270">
        <v>42.292591338613178</v>
      </c>
      <c r="Z2270">
        <v>-1.3909125309672059</v>
      </c>
      <c r="AA2270">
        <v>-4.3025556972094856</v>
      </c>
      <c r="AB2270">
        <v>8.4724917593454148</v>
      </c>
      <c r="AC2270">
        <v>11.38770584972651</v>
      </c>
      <c r="AD2270">
        <v>11.99780493707102</v>
      </c>
      <c r="AE2270">
        <v>66.842872669331442</v>
      </c>
    </row>
    <row r="2271" spans="1:31" x14ac:dyDescent="0.25">
      <c r="A2271" t="str">
        <v>11/21/16</v>
      </c>
      <c r="B2271">
        <v>22.55</v>
      </c>
      <c r="C2271">
        <v>22.65</v>
      </c>
      <c r="D2271" s="1">
        <v>22.35</v>
      </c>
      <c r="E2271">
        <v>22.55</v>
      </c>
      <c r="F2271">
        <v>22.55</v>
      </c>
      <c r="G2271">
        <v>1.087122242507377</v>
      </c>
      <c r="H2271">
        <v>22.48</v>
      </c>
      <c r="I2271">
        <v>22.670833999999999</v>
      </c>
      <c r="J2271">
        <v>22.75</v>
      </c>
      <c r="K2271">
        <v>23.022500000000001</v>
      </c>
      <c r="L2271">
        <v>23.26923</v>
      </c>
      <c r="M2271">
        <v>38.1721</v>
      </c>
      <c r="N2271" s="1">
        <f>-100*(_xll.FDS($A$1,"P_PRICE_HIGH("&amp;A2271&amp;","&amp;A2271&amp;"-14D,,,,""PRICE"",""INTRA"")") - B2271)/(_xll.FDS($A$1,"P_PRICE_HIGH("&amp;A2271&amp;","&amp;A2271&amp;"-14D,,,,""PRICE"",""INTRA"")") - _xll.FDS($A$1,"P_PRICE_LOW("&amp;A2271&amp;","&amp;A2271&amp;"-14D,,,,""PRICE"",""INTRA"")"))</f>
        <v>-1774.0052200192315</v>
      </c>
      <c r="O2271">
        <v>-1087</v>
      </c>
      <c r="P2271">
        <v>1.1442629736704859</v>
      </c>
      <c r="Q2271">
        <v>1.0992371837055721</v>
      </c>
      <c r="R2271">
        <v>9.1416530904560176</v>
      </c>
      <c r="S2271">
        <v>8.6624364627488948</v>
      </c>
      <c r="T2271">
        <v>18.270230324720309</v>
      </c>
      <c r="U2271">
        <v>15.7814610337362</v>
      </c>
      <c r="V2271">
        <v>3.6403906514740609</v>
      </c>
      <c r="W2271">
        <v>3.7174466909405051</v>
      </c>
      <c r="X2271">
        <v>61.698354461085152</v>
      </c>
      <c r="Y2271">
        <v>42.282874073643633</v>
      </c>
      <c r="Z2271">
        <v>-0.83826078183545738</v>
      </c>
      <c r="AA2271">
        <v>-4.0437211274623532</v>
      </c>
      <c r="AB2271">
        <v>8.5035245647387558</v>
      </c>
      <c r="AC2271">
        <v>11.37829254384064</v>
      </c>
      <c r="AD2271">
        <v>12.01529402419558</v>
      </c>
      <c r="AE2271">
        <v>66.870084181235384</v>
      </c>
    </row>
    <row r="2272" spans="1:31" x14ac:dyDescent="0.25">
      <c r="A2272" t="str">
        <v>11/22/16</v>
      </c>
      <c r="B2272">
        <v>22.9</v>
      </c>
      <c r="C2272">
        <v>22.9</v>
      </c>
      <c r="D2272" s="1">
        <v>22.6</v>
      </c>
      <c r="E2272">
        <v>22.9</v>
      </c>
      <c r="F2272">
        <v>22.9</v>
      </c>
      <c r="G2272">
        <v>1.169992584196367</v>
      </c>
      <c r="H2272">
        <v>22.56</v>
      </c>
      <c r="I2272">
        <v>22.675000000000001</v>
      </c>
      <c r="J2272">
        <v>22.723333</v>
      </c>
      <c r="K2272">
        <v>22.95</v>
      </c>
      <c r="L2272">
        <v>23.226922999999999</v>
      </c>
      <c r="M2272">
        <v>45.967036999999998</v>
      </c>
      <c r="N2272" s="1">
        <f>-100*(_xll.FDS($A$1,"P_PRICE_HIGH("&amp;A2272&amp;","&amp;A2272&amp;"-14D,,,,""PRICE"",""INTRA"")") - B2272)/(_xll.FDS($A$1,"P_PRICE_HIGH("&amp;A2272&amp;","&amp;A2272&amp;"-14D,,,,""PRICE"",""INTRA"")") - _xll.FDS($A$1,"P_PRICE_LOW("&amp;A2272&amp;","&amp;A2272&amp;"-14D,,,,""PRICE"",""INTRA"")"))</f>
        <v>-2111.2423322727636</v>
      </c>
      <c r="O2272">
        <v>-1047</v>
      </c>
      <c r="P2272">
        <v>1.1595311830928969</v>
      </c>
      <c r="Q2272">
        <v>1.1148936665576901</v>
      </c>
      <c r="R2272">
        <v>9.2459890775528866</v>
      </c>
      <c r="S2272">
        <v>8.7545119051725475</v>
      </c>
      <c r="T2272">
        <v>18.41053768048894</v>
      </c>
      <c r="U2272">
        <v>15.924389780959579</v>
      </c>
      <c r="V2272">
        <v>3.5934859880402699</v>
      </c>
      <c r="W2272">
        <v>3.6627528408545529</v>
      </c>
      <c r="X2272">
        <v>93.541003198620245</v>
      </c>
      <c r="Y2272">
        <v>42.235328326388263</v>
      </c>
      <c r="Z2272">
        <v>-0.77801124868545413</v>
      </c>
      <c r="AA2272">
        <v>-4.4104238668441171</v>
      </c>
      <c r="AB2272">
        <v>8.5075406930696715</v>
      </c>
      <c r="AC2272">
        <v>11.53505499872349</v>
      </c>
      <c r="AD2272">
        <v>12.174198940085811</v>
      </c>
      <c r="AE2272">
        <v>66.821986438078511</v>
      </c>
    </row>
    <row r="2273" spans="1:31" x14ac:dyDescent="0.25">
      <c r="A2273" t="str">
        <v>11/23/16</v>
      </c>
      <c r="B2273">
        <v>22.9</v>
      </c>
      <c r="C2273">
        <v>23</v>
      </c>
      <c r="D2273" s="1">
        <v>22.8</v>
      </c>
      <c r="E2273">
        <v>22.9</v>
      </c>
      <c r="F2273">
        <v>22.9</v>
      </c>
      <c r="G2273">
        <v>1.159039745099578</v>
      </c>
      <c r="H2273">
        <v>22.64</v>
      </c>
      <c r="I2273">
        <v>22.666665999999999</v>
      </c>
      <c r="J2273">
        <v>22.716667000000001</v>
      </c>
      <c r="K2273">
        <v>22.89</v>
      </c>
      <c r="L2273">
        <v>23.192308000000001</v>
      </c>
      <c r="M2273">
        <v>45.967036999999998</v>
      </c>
      <c r="N2273" s="1">
        <f>-100*(_xll.FDS($A$1,"P_PRICE_HIGH("&amp;A2273&amp;","&amp;A2273&amp;"-14D,,,,""PRICE"",""INTRA"")") - B2273)/(_xll.FDS($A$1,"P_PRICE_HIGH("&amp;A2273&amp;","&amp;A2273&amp;"-14D,,,,""PRICE"",""INTRA"")") - _xll.FDS($A$1,"P_PRICE_LOW("&amp;A2273&amp;","&amp;A2273&amp;"-14D,,,,""PRICE"",""INTRA"")"))</f>
        <v>-2111.2423322727636</v>
      </c>
      <c r="O2273">
        <v>-1041</v>
      </c>
      <c r="P2273">
        <v>1.15969077666778</v>
      </c>
      <c r="Q2273">
        <v>1.1148151853171171</v>
      </c>
      <c r="R2273">
        <v>9.1679329931016262</v>
      </c>
      <c r="S2273">
        <v>8.6837749760593752</v>
      </c>
      <c r="T2273">
        <v>18.391586213576211</v>
      </c>
      <c r="U2273">
        <v>15.859924014458951</v>
      </c>
      <c r="V2273">
        <v>3.5932669061363391</v>
      </c>
      <c r="W2273">
        <v>3.668488819402663</v>
      </c>
      <c r="X2273">
        <v>73.247826719838869</v>
      </c>
      <c r="Y2273">
        <v>42.309543245417302</v>
      </c>
      <c r="Z2273">
        <v>-0.80902505036671624</v>
      </c>
      <c r="AA2273">
        <v>-4.3748337555323493</v>
      </c>
      <c r="AB2273">
        <v>8.4039176919675391</v>
      </c>
      <c r="AC2273">
        <v>11.537206822922521</v>
      </c>
      <c r="AD2273">
        <v>12.175290434499299</v>
      </c>
      <c r="AE2273">
        <v>66.802328734584961</v>
      </c>
    </row>
    <row r="2274" spans="1:31" x14ac:dyDescent="0.25">
      <c r="A2274" t="str">
        <v>11/24/16</v>
      </c>
      <c r="B2274">
        <v>22.75</v>
      </c>
      <c r="C2274">
        <v>22.85</v>
      </c>
      <c r="D2274" s="1">
        <v>22.6</v>
      </c>
      <c r="E2274">
        <v>22.8</v>
      </c>
      <c r="F2274">
        <v>22.8</v>
      </c>
      <c r="G2274">
        <v>1.155078817919662</v>
      </c>
      <c r="H2274">
        <v>22.71</v>
      </c>
      <c r="I2274">
        <v>22.641666000000001</v>
      </c>
      <c r="J2274">
        <v>22.706666999999999</v>
      </c>
      <c r="K2274">
        <v>22.8325</v>
      </c>
      <c r="L2274">
        <v>23.138462000000001</v>
      </c>
      <c r="M2274">
        <v>43.256399999999999</v>
      </c>
      <c r="N2274" s="1">
        <f>-100*(_xll.FDS($A$1,"P_PRICE_HIGH("&amp;A2274&amp;","&amp;A2274&amp;"-14D,,,,""PRICE"",""INTRA"")") - B2274)/(_xll.FDS($A$1,"P_PRICE_HIGH("&amp;A2274&amp;","&amp;A2274&amp;"-14D,,,,""PRICE"",""INTRA"")") - _xll.FDS($A$1,"P_PRICE_LOW("&amp;A2274&amp;","&amp;A2274&amp;"-14D,,,,""PRICE"",""INTRA"")"))</f>
        <v>-2111.2560860435892</v>
      </c>
      <c r="O2274">
        <v>-1066</v>
      </c>
      <c r="P2274">
        <v>1.158265095709462</v>
      </c>
      <c r="Q2274">
        <v>1.1128193810231941</v>
      </c>
      <c r="R2274">
        <v>9.1418794848689497</v>
      </c>
      <c r="S2274">
        <v>8.6530406490413654</v>
      </c>
      <c r="T2274">
        <v>18.354540274801511</v>
      </c>
      <c r="U2274">
        <v>15.81311372267723</v>
      </c>
      <c r="V2274">
        <v>3.5978278588005939</v>
      </c>
      <c r="W2274">
        <v>3.676346881041987</v>
      </c>
      <c r="X2274">
        <v>17.430344537597229</v>
      </c>
      <c r="Y2274">
        <v>42.345530481718441</v>
      </c>
      <c r="Z2274">
        <v>-0.87162686279763857</v>
      </c>
      <c r="AA2274">
        <v>-4.6532371756359856</v>
      </c>
      <c r="AB2274">
        <v>8.6804690038366754</v>
      </c>
      <c r="AC2274">
        <v>11.522372088185101</v>
      </c>
      <c r="AD2274">
        <v>12.19467987357571</v>
      </c>
      <c r="AE2274">
        <v>66.800776535890634</v>
      </c>
    </row>
    <row r="2275" spans="1:31" x14ac:dyDescent="0.25">
      <c r="A2275" t="str">
        <v>11/25/16</v>
      </c>
      <c r="B2275">
        <v>22.9</v>
      </c>
      <c r="C2275">
        <v>22.95</v>
      </c>
      <c r="D2275" s="1">
        <v>22.75</v>
      </c>
      <c r="E2275">
        <v>22.9</v>
      </c>
      <c r="F2275">
        <v>22.9</v>
      </c>
      <c r="G2275">
        <v>1.1683811328026641</v>
      </c>
      <c r="H2275">
        <v>22.8</v>
      </c>
      <c r="I2275">
        <v>22.666665999999999</v>
      </c>
      <c r="J2275">
        <v>22.71</v>
      </c>
      <c r="K2275">
        <v>22.79</v>
      </c>
      <c r="L2275">
        <v>23.09423</v>
      </c>
      <c r="M2275">
        <v>46.644736999999999</v>
      </c>
      <c r="N2275" s="1">
        <f>-100*(_xll.FDS($A$1,"P_PRICE_HIGH("&amp;A2275&amp;","&amp;A2275&amp;"-14D,,,,""PRICE"",""INTRA"")") - B2275)/(_xll.FDS($A$1,"P_PRICE_HIGH("&amp;A2275&amp;","&amp;A2275&amp;"-14D,,,,""PRICE"",""INTRA"")") - _xll.FDS($A$1,"P_PRICE_LOW("&amp;A2275&amp;","&amp;A2275&amp;"-14D,,,,""PRICE"",""INTRA"")"))</f>
        <v>-2111.2423322727636</v>
      </c>
      <c r="O2275">
        <v>-1045</v>
      </c>
      <c r="P2275">
        <v>1.1639968049980101</v>
      </c>
      <c r="Q2275">
        <v>1.1181895924542611</v>
      </c>
      <c r="R2275">
        <v>9.1736301237703977</v>
      </c>
      <c r="S2275">
        <v>8.6804474782606764</v>
      </c>
      <c r="T2275">
        <v>18.4041876896022</v>
      </c>
      <c r="U2275">
        <v>15.81060960813355</v>
      </c>
      <c r="V2275">
        <v>3.5781501824571702</v>
      </c>
      <c r="W2275">
        <v>3.658462647462168</v>
      </c>
      <c r="X2275">
        <v>85.16273763163656</v>
      </c>
      <c r="Y2275">
        <v>42.350696246598538</v>
      </c>
      <c r="Z2275">
        <v>-0.83231226140862125</v>
      </c>
      <c r="AA2275">
        <v>-4.7418087243036506</v>
      </c>
      <c r="AB2275">
        <v>8.6750869153968964</v>
      </c>
      <c r="AC2275">
        <v>11.580070919804649</v>
      </c>
      <c r="AD2275">
        <v>12.258792287471231</v>
      </c>
      <c r="AE2275">
        <v>66.820976702073139</v>
      </c>
    </row>
    <row r="2276" spans="1:31" x14ac:dyDescent="0.25">
      <c r="A2276" t="str">
        <v>11/28/16</v>
      </c>
      <c r="B2276">
        <v>23</v>
      </c>
      <c r="C2276">
        <v>23.15</v>
      </c>
      <c r="D2276" s="1">
        <v>22.95</v>
      </c>
      <c r="E2276">
        <v>23</v>
      </c>
      <c r="F2276">
        <v>23</v>
      </c>
      <c r="G2276">
        <v>1.002135116098408</v>
      </c>
      <c r="H2276">
        <v>22.89</v>
      </c>
      <c r="I2276">
        <v>22.662500000000001</v>
      </c>
      <c r="J2276">
        <v>22.71</v>
      </c>
      <c r="K2276">
        <v>22.785</v>
      </c>
      <c r="L2276">
        <v>23.05</v>
      </c>
      <c r="M2276">
        <v>48.838096999999998</v>
      </c>
      <c r="N2276" s="1">
        <f>-100*(_xll.FDS($A$1,"P_PRICE_HIGH("&amp;A2276&amp;","&amp;A2276&amp;"-14D,,,,""PRICE"",""INTRA"")") - B2276)/(_xll.FDS($A$1,"P_PRICE_HIGH("&amp;A2276&amp;","&amp;A2276&amp;"-14D,,,,""PRICE"",""INTRA"")") - _xll.FDS($A$1,"P_PRICE_LOW("&amp;A2276&amp;","&amp;A2276&amp;"-14D,,,,""PRICE"",""INTRA"")"))</f>
        <v>-2111.2331630922135</v>
      </c>
      <c r="O2276">
        <v>-1030</v>
      </c>
      <c r="P2276">
        <v>1.170129795346726</v>
      </c>
      <c r="Q2276">
        <v>1.122998311264479</v>
      </c>
      <c r="R2276">
        <v>9.2781060773822706</v>
      </c>
      <c r="S2276">
        <v>8.7154882964656597</v>
      </c>
      <c r="T2276">
        <v>18.542544817043201</v>
      </c>
      <c r="U2276">
        <v>15.87590897132484</v>
      </c>
      <c r="V2276">
        <v>3.5456524950463391</v>
      </c>
      <c r="W2276">
        <v>3.6316866498549678</v>
      </c>
      <c r="X2276">
        <v>79.823875925562831</v>
      </c>
      <c r="Y2276">
        <v>42.290235270035218</v>
      </c>
      <c r="Z2276">
        <v>-0.95365072754232527</v>
      </c>
      <c r="AA2276">
        <v>-4.9265759771227282</v>
      </c>
      <c r="AB2276">
        <v>8.4998066648280446</v>
      </c>
      <c r="AC2276">
        <v>11.64848279191634</v>
      </c>
      <c r="AD2276">
        <v>12.33555998427398</v>
      </c>
      <c r="AE2276">
        <v>66.84477548602527</v>
      </c>
    </row>
    <row r="2277" spans="1:31" x14ac:dyDescent="0.25">
      <c r="A2277" t="str">
        <v>11/29/16</v>
      </c>
      <c r="B2277">
        <v>22.9</v>
      </c>
      <c r="C2277">
        <v>23.05</v>
      </c>
      <c r="D2277" s="1">
        <v>22.85</v>
      </c>
      <c r="E2277">
        <v>22.95</v>
      </c>
      <c r="F2277">
        <v>22.95</v>
      </c>
      <c r="G2277">
        <v>0.98374714308832012</v>
      </c>
      <c r="H2277">
        <v>22.89</v>
      </c>
      <c r="I2277">
        <v>22.679167</v>
      </c>
      <c r="J2277">
        <v>22.7</v>
      </c>
      <c r="K2277">
        <v>22.765000000000001</v>
      </c>
      <c r="L2277">
        <v>22.992308000000001</v>
      </c>
      <c r="M2277">
        <v>46.767654</v>
      </c>
      <c r="N2277" s="1">
        <f>-100*(_xll.FDS($A$1,"P_PRICE_HIGH("&amp;A2277&amp;","&amp;A2277&amp;"-14D,,,,""PRICE"",""INTRA"")") - B2277)/(_xll.FDS($A$1,"P_PRICE_HIGH("&amp;A2277&amp;","&amp;A2277&amp;"-14D,,,,""PRICE"",""INTRA"")") - _xll.FDS($A$1,"P_PRICE_LOW("&amp;A2277&amp;","&amp;A2277&amp;"-14D,,,,""PRICE"",""INTRA"")"))</f>
        <v>-2111.2423322727636</v>
      </c>
      <c r="O2277">
        <v>-1046</v>
      </c>
      <c r="P2277">
        <v>1.164139508282096</v>
      </c>
      <c r="Q2277">
        <v>1.116236807722115</v>
      </c>
      <c r="R2277">
        <v>9.3365585105118267</v>
      </c>
      <c r="S2277">
        <v>8.734750811273388</v>
      </c>
      <c r="T2277">
        <v>18.512880469369591</v>
      </c>
      <c r="U2277">
        <v>15.84948948557772</v>
      </c>
      <c r="V2277">
        <v>3.5654278872439922</v>
      </c>
      <c r="W2277">
        <v>3.6564826249764502</v>
      </c>
      <c r="X2277">
        <v>39.968676768790452</v>
      </c>
      <c r="Y2277">
        <v>42.342827044197769</v>
      </c>
      <c r="Z2277">
        <v>-0.83164828022491688</v>
      </c>
      <c r="AA2277">
        <v>-4.5171830835930802</v>
      </c>
      <c r="AB2277">
        <v>8.4804034639292425</v>
      </c>
      <c r="AC2277">
        <v>11.583757552447921</v>
      </c>
      <c r="AD2277">
        <v>12.27900991036454</v>
      </c>
      <c r="AE2277">
        <v>66.902785303068029</v>
      </c>
    </row>
    <row r="2278" spans="1:31" x14ac:dyDescent="0.25">
      <c r="A2278" t="str">
        <v>11/30/16</v>
      </c>
      <c r="B2278">
        <v>23</v>
      </c>
      <c r="C2278">
        <v>23.1</v>
      </c>
      <c r="D2278" s="1">
        <v>22.9</v>
      </c>
      <c r="E2278">
        <v>23</v>
      </c>
      <c r="F2278">
        <v>23</v>
      </c>
      <c r="G2278">
        <v>0.94723496850608702</v>
      </c>
      <c r="H2278">
        <v>22.91</v>
      </c>
      <c r="I2278">
        <v>22.729165999999999</v>
      </c>
      <c r="J2278">
        <v>22.726666999999999</v>
      </c>
      <c r="K2278">
        <v>22.765000000000001</v>
      </c>
      <c r="L2278">
        <v>22.940384000000002</v>
      </c>
      <c r="M2278">
        <v>49.091866000000003</v>
      </c>
      <c r="N2278" s="1">
        <f>-100*(_xll.FDS($A$1,"P_PRICE_HIGH("&amp;A2278&amp;","&amp;A2278&amp;"-14D,,,,""PRICE"",""INTRA"")") - B2278)/(_xll.FDS($A$1,"P_PRICE_HIGH("&amp;A2278&amp;","&amp;A2278&amp;"-14D,,,,""PRICE"",""INTRA"")") - _xll.FDS($A$1,"P_PRICE_LOW("&amp;A2278&amp;","&amp;A2278&amp;"-14D,,,,""PRICE"",""INTRA"")"))</f>
        <v>-2698.9435294117648</v>
      </c>
      <c r="O2278">
        <v>-1042</v>
      </c>
      <c r="P2278">
        <v>1.16696762347377</v>
      </c>
      <c r="Q2278">
        <v>1.118510104254884</v>
      </c>
      <c r="R2278">
        <v>9.3855345125079204</v>
      </c>
      <c r="S2278">
        <v>8.6874619737190262</v>
      </c>
      <c r="T2278">
        <v>18.47222245896883</v>
      </c>
      <c r="U2278">
        <v>15.83689796806974</v>
      </c>
      <c r="V2278">
        <v>3.5554995446250821</v>
      </c>
      <c r="W2278">
        <v>3.647427350521979</v>
      </c>
      <c r="X2278">
        <v>44.26231814321438</v>
      </c>
      <c r="Y2278">
        <v>42.313591428751423</v>
      </c>
      <c r="Z2278">
        <v>-0.91796300316941815</v>
      </c>
      <c r="AA2278">
        <v>-4.6154944493909884</v>
      </c>
      <c r="AB2278">
        <v>8.2802319361340935</v>
      </c>
      <c r="AC2278">
        <v>11.604308642020939</v>
      </c>
      <c r="AD2278">
        <v>12.288791196120251</v>
      </c>
      <c r="AE2278">
        <v>66.873503276544923</v>
      </c>
    </row>
    <row r="2279" spans="1:31" x14ac:dyDescent="0.25">
      <c r="A2279" t="str">
        <v>12/01/16</v>
      </c>
      <c r="B2279">
        <v>23.1</v>
      </c>
      <c r="C2279">
        <v>23.2</v>
      </c>
      <c r="D2279" s="1">
        <v>23</v>
      </c>
      <c r="E2279">
        <v>23.1</v>
      </c>
      <c r="F2279">
        <v>23.1</v>
      </c>
      <c r="G2279">
        <v>0.94613819469640359</v>
      </c>
      <c r="H2279">
        <v>22.98</v>
      </c>
      <c r="I2279">
        <v>22.779167000000001</v>
      </c>
      <c r="J2279">
        <v>22.73</v>
      </c>
      <c r="K2279">
        <v>22.774999999999999</v>
      </c>
      <c r="L2279">
        <v>22.901921999999999</v>
      </c>
      <c r="M2279">
        <v>51.378081999999999</v>
      </c>
      <c r="N2279" s="1">
        <f>-100*(_xll.FDS($A$1,"P_PRICE_HIGH("&amp;A2279&amp;","&amp;A2279&amp;"-14D,,,,""PRICE"",""INTRA"")") - B2279)/(_xll.FDS($A$1,"P_PRICE_HIGH("&amp;A2279&amp;","&amp;A2279&amp;"-14D,,,,""PRICE"",""INTRA"")") - _xll.FDS($A$1,"P_PRICE_LOW("&amp;A2279&amp;","&amp;A2279&amp;"-14D,,,,""PRICE"",""INTRA"")"))</f>
        <v>-2559.3013158773674</v>
      </c>
      <c r="O2279">
        <v>-1044</v>
      </c>
      <c r="P2279">
        <v>1.172069472218743</v>
      </c>
      <c r="Q2279">
        <v>1.123188214295368</v>
      </c>
      <c r="R2279">
        <v>9.4490656158490971</v>
      </c>
      <c r="S2279">
        <v>8.7435371095865388</v>
      </c>
      <c r="T2279">
        <v>18.621129445087352</v>
      </c>
      <c r="U2279">
        <v>15.96217648939079</v>
      </c>
      <c r="V2279">
        <v>3.5395265315371418</v>
      </c>
      <c r="W2279">
        <v>3.6331122635745681</v>
      </c>
      <c r="X2279">
        <v>84.247396673422301</v>
      </c>
      <c r="Y2279">
        <v>42.348672152079637</v>
      </c>
      <c r="Z2279">
        <v>-0.81922728575952275</v>
      </c>
      <c r="AA2279">
        <v>-4.7534993862230328</v>
      </c>
      <c r="AB2279">
        <v>8.2216776007475456</v>
      </c>
      <c r="AC2279">
        <v>11.659592567644291</v>
      </c>
      <c r="AD2279">
        <v>12.34636546125469</v>
      </c>
      <c r="AE2279">
        <v>66.816013610964518</v>
      </c>
    </row>
    <row r="2280" spans="1:31" x14ac:dyDescent="0.25">
      <c r="A2280" t="str">
        <v>12/02/16</v>
      </c>
      <c r="B2280">
        <v>22.75</v>
      </c>
      <c r="C2280">
        <v>23</v>
      </c>
      <c r="D2280" s="1">
        <v>22.7</v>
      </c>
      <c r="E2280">
        <v>22.75</v>
      </c>
      <c r="F2280">
        <v>22.75</v>
      </c>
      <c r="G2280">
        <v>1.00837946221444</v>
      </c>
      <c r="H2280">
        <v>22.95</v>
      </c>
      <c r="I2280">
        <v>22.8</v>
      </c>
      <c r="J2280">
        <v>22.733333999999999</v>
      </c>
      <c r="K2280">
        <v>22.77</v>
      </c>
      <c r="L2280">
        <v>22.857693000000001</v>
      </c>
      <c r="M2280">
        <v>43.940269999999998</v>
      </c>
      <c r="N2280" s="1">
        <f>-100*(_xll.FDS($A$1,"P_PRICE_HIGH("&amp;A2280&amp;","&amp;A2280&amp;"-14D,,,,""PRICE"",""INTRA"")") - B2280)/(_xll.FDS($A$1,"P_PRICE_HIGH("&amp;A2280&amp;","&amp;A2280&amp;"-14D,,,,""PRICE"",""INTRA"")") - _xll.FDS($A$1,"P_PRICE_LOW("&amp;A2280&amp;","&amp;A2280&amp;"-14D,,,,""PRICE"",""INTRA"")"))</f>
        <v>-2559.3402800970812</v>
      </c>
      <c r="O2280">
        <v>-1091</v>
      </c>
      <c r="P2280">
        <v>1.156498515573102</v>
      </c>
      <c r="Q2280">
        <v>1.1068241240653669</v>
      </c>
      <c r="R2280">
        <v>9.305192682564666</v>
      </c>
      <c r="S2280">
        <v>8.5532082381468086</v>
      </c>
      <c r="T2280">
        <v>18.443506401396359</v>
      </c>
      <c r="U2280">
        <v>15.773897369733261</v>
      </c>
      <c r="V2280">
        <v>3.579549375663293</v>
      </c>
      <c r="W2280">
        <v>3.6908103989676539</v>
      </c>
      <c r="X2280">
        <v>0</v>
      </c>
      <c r="Y2280">
        <v>42.395799969506001</v>
      </c>
      <c r="Z2280">
        <v>-0.4749309334135815</v>
      </c>
      <c r="AA2280">
        <v>-4.289854562263109</v>
      </c>
      <c r="AB2280">
        <v>7.9500057716771728</v>
      </c>
      <c r="AC2280">
        <v>11.49006977811387</v>
      </c>
      <c r="AD2280">
        <v>12.16122766626629</v>
      </c>
      <c r="AE2280">
        <v>66.936415861266397</v>
      </c>
    </row>
    <row r="2281" spans="1:31" x14ac:dyDescent="0.25">
      <c r="A2281" t="str">
        <v>12/05/16</v>
      </c>
      <c r="B2281">
        <v>22.7</v>
      </c>
      <c r="C2281">
        <v>22.8</v>
      </c>
      <c r="D2281" s="1">
        <v>22.5</v>
      </c>
      <c r="E2281">
        <v>22.7</v>
      </c>
      <c r="F2281">
        <v>22.7</v>
      </c>
      <c r="G2281">
        <v>0.9964007576759556</v>
      </c>
      <c r="H2281">
        <v>22.89</v>
      </c>
      <c r="I2281">
        <v>22.824999999999999</v>
      </c>
      <c r="J2281">
        <v>22.753333999999999</v>
      </c>
      <c r="K2281">
        <v>22.754999999999999</v>
      </c>
      <c r="L2281">
        <v>22.817308000000001</v>
      </c>
      <c r="M2281">
        <v>42.982964000000003</v>
      </c>
      <c r="N2281" s="1">
        <f>-100*(_xll.FDS($A$1,"P_PRICE_HIGH("&amp;A2281&amp;","&amp;A2281&amp;"-14D,,,,""PRICE"",""INTRA"")") - B2281)/(_xll.FDS($A$1,"P_PRICE_HIGH("&amp;A2281&amp;","&amp;A2281&amp;"-14D,,,,""PRICE"",""INTRA"")") - _xll.FDS($A$1,"P_PRICE_LOW("&amp;A2281&amp;","&amp;A2281&amp;"-14D,,,,""PRICE"",""INTRA"")"))</f>
        <v>-2559.3458464141831</v>
      </c>
      <c r="O2281">
        <v>-1100</v>
      </c>
      <c r="P2281">
        <v>1.1571580264449</v>
      </c>
      <c r="Q2281">
        <v>1.1039925569734761</v>
      </c>
      <c r="R2281">
        <v>9.3563344479311308</v>
      </c>
      <c r="S2281">
        <v>8.5568767923243243</v>
      </c>
      <c r="T2281">
        <v>18.443306184463889</v>
      </c>
      <c r="U2281">
        <v>15.71156358495155</v>
      </c>
      <c r="V2281">
        <v>3.5607047908944911</v>
      </c>
      <c r="W2281">
        <v>3.6845590989607229</v>
      </c>
      <c r="X2281">
        <v>30.82109788275605</v>
      </c>
      <c r="Y2281">
        <v>41.764196158860713</v>
      </c>
      <c r="Z2281">
        <v>-0.64045424765172809</v>
      </c>
      <c r="AA2281">
        <v>-4.5152818544390252</v>
      </c>
      <c r="AB2281">
        <v>8.5642511405891906</v>
      </c>
      <c r="AC2281">
        <v>11.33814414793064</v>
      </c>
      <c r="AD2281">
        <v>12.09358523404136</v>
      </c>
      <c r="AE2281">
        <v>66.949395489266379</v>
      </c>
    </row>
    <row r="2282" spans="1:31" x14ac:dyDescent="0.25">
      <c r="A2282" t="str">
        <v>12/06/16</v>
      </c>
      <c r="B2282">
        <v>22.85</v>
      </c>
      <c r="C2282">
        <v>22.95</v>
      </c>
      <c r="D2282" s="1">
        <v>22.8</v>
      </c>
      <c r="E2282">
        <v>22.85</v>
      </c>
      <c r="F2282">
        <v>22.85</v>
      </c>
      <c r="G2282">
        <v>1.0078197243162419</v>
      </c>
      <c r="H2282">
        <v>22.88</v>
      </c>
      <c r="I2282">
        <v>22.858333999999999</v>
      </c>
      <c r="J2282">
        <v>22.776667</v>
      </c>
      <c r="K2282">
        <v>22.745000000000001</v>
      </c>
      <c r="L2282">
        <v>22.807691999999999</v>
      </c>
      <c r="M2282">
        <v>46.732326999999998</v>
      </c>
      <c r="N2282" s="1">
        <f>-100*(_xll.FDS($A$1,"P_PRICE_HIGH("&amp;A2282&amp;","&amp;A2282&amp;"-14D,,,,""PRICE"",""INTRA"")") - B2282)/(_xll.FDS($A$1,"P_PRICE_HIGH("&amp;A2282&amp;","&amp;A2282&amp;"-14D,,,,""PRICE"",""INTRA"")") - _xll.FDS($A$1,"P_PRICE_LOW("&amp;A2282&amp;","&amp;A2282&amp;"-14D,,,,""PRICE"",""INTRA"")"))</f>
        <v>-2559.3291474628772</v>
      </c>
      <c r="O2282">
        <v>-1071</v>
      </c>
      <c r="P2282">
        <v>1.165114454636387</v>
      </c>
      <c r="Q2282">
        <v>1.1115247460137661</v>
      </c>
      <c r="R2282">
        <v>9.3854265580771976</v>
      </c>
      <c r="S2282">
        <v>8.5901932732114759</v>
      </c>
      <c r="T2282">
        <v>18.508558178529402</v>
      </c>
      <c r="U2282">
        <v>15.74364386906373</v>
      </c>
      <c r="V2282">
        <v>3.535563048105455</v>
      </c>
      <c r="W2282">
        <v>3.658858189317364</v>
      </c>
      <c r="X2282">
        <v>88.07176559251927</v>
      </c>
      <c r="Y2282">
        <v>41.749533401046747</v>
      </c>
      <c r="Z2282">
        <v>-0.51547481268610107</v>
      </c>
      <c r="AA2282">
        <v>-4.6318544523259151</v>
      </c>
      <c r="AB2282">
        <v>8.5596378806539786</v>
      </c>
      <c r="AC2282">
        <v>11.4136607103821</v>
      </c>
      <c r="AD2282">
        <v>12.177153925032361</v>
      </c>
      <c r="AE2282">
        <v>66.897155098655233</v>
      </c>
    </row>
    <row r="2283" spans="1:31" x14ac:dyDescent="0.25">
      <c r="A2283" t="str">
        <v>12/07/16</v>
      </c>
      <c r="B2283">
        <v>23</v>
      </c>
      <c r="C2283">
        <v>23</v>
      </c>
      <c r="D2283" s="1">
        <v>22.9</v>
      </c>
      <c r="E2283">
        <v>23</v>
      </c>
      <c r="F2283">
        <v>23</v>
      </c>
      <c r="G2283">
        <v>0.90969573539834914</v>
      </c>
      <c r="H2283">
        <v>22.88</v>
      </c>
      <c r="I2283">
        <v>22.895834000000001</v>
      </c>
      <c r="J2283">
        <v>22.81</v>
      </c>
      <c r="K2283">
        <v>22.765000000000001</v>
      </c>
      <c r="L2283">
        <v>22.796154000000001</v>
      </c>
      <c r="M2283">
        <v>50.255108</v>
      </c>
      <c r="N2283" s="1">
        <f>-100*(_xll.FDS($A$1,"P_PRICE_HIGH("&amp;A2283&amp;","&amp;A2283&amp;"-14D,,,,""PRICE"",""INTRA"")") - B2283)/(_xll.FDS($A$1,"P_PRICE_HIGH("&amp;A2283&amp;","&amp;A2283&amp;"-14D,,,,""PRICE"",""INTRA"")") - _xll.FDS($A$1,"P_PRICE_LOW("&amp;A2283&amp;","&amp;A2283&amp;"-14D,,,,""PRICE"",""INTRA"")"))</f>
        <v>-2559.3124485115713</v>
      </c>
      <c r="O2283">
        <v>-1049</v>
      </c>
      <c r="P2283">
        <v>1.172211592574363</v>
      </c>
      <c r="Q2283">
        <v>1.118130349241403</v>
      </c>
      <c r="R2283">
        <v>9.4130568442403746</v>
      </c>
      <c r="S2283">
        <v>8.6105655606190954</v>
      </c>
      <c r="T2283">
        <v>18.529044101501221</v>
      </c>
      <c r="U2283">
        <v>15.75168067961016</v>
      </c>
      <c r="V2283">
        <v>3.513563879903014</v>
      </c>
      <c r="W2283">
        <v>3.6364645461126939</v>
      </c>
      <c r="X2283">
        <v>80.627109136995244</v>
      </c>
      <c r="Y2283">
        <v>41.71855844968789</v>
      </c>
      <c r="Z2283">
        <v>-1.071208971742923</v>
      </c>
      <c r="AA2283">
        <v>-4.7197348212168064</v>
      </c>
      <c r="AB2283">
        <v>8.5607997398598723</v>
      </c>
      <c r="AC2283">
        <v>11.475304020967201</v>
      </c>
      <c r="AD2283">
        <v>12.24778664669247</v>
      </c>
      <c r="AE2283">
        <v>66.893748817728337</v>
      </c>
    </row>
    <row r="2284" spans="1:31" x14ac:dyDescent="0.25">
      <c r="A2284" t="str">
        <v>12/08/16</v>
      </c>
      <c r="B2284">
        <v>23</v>
      </c>
      <c r="C2284">
        <v>23.3</v>
      </c>
      <c r="D2284" s="1">
        <v>22.95</v>
      </c>
      <c r="E2284">
        <v>23.05</v>
      </c>
      <c r="F2284">
        <v>23.05</v>
      </c>
      <c r="G2284">
        <v>0.79431557280167875</v>
      </c>
      <c r="H2284">
        <v>22.86</v>
      </c>
      <c r="I2284">
        <v>22.904167000000001</v>
      </c>
      <c r="J2284">
        <v>22.85</v>
      </c>
      <c r="K2284">
        <v>22.762499999999999</v>
      </c>
      <c r="L2284">
        <v>22.796154000000001</v>
      </c>
      <c r="M2284">
        <v>50.255108</v>
      </c>
      <c r="N2284" s="1">
        <f>-100*(_xll.FDS($A$1,"P_PRICE_HIGH("&amp;A2284&amp;","&amp;A2284&amp;"-14D,,,,""PRICE"",""INTRA"")") - B2284)/(_xll.FDS($A$1,"P_PRICE_HIGH("&amp;A2284&amp;","&amp;A2284&amp;"-14D,,,,""PRICE"",""INTRA"")") - _xll.FDS($A$1,"P_PRICE_LOW("&amp;A2284&amp;","&amp;A2284&amp;"-14D,,,,""PRICE"",""INTRA"")"))</f>
        <v>-2480.5500559524817</v>
      </c>
      <c r="O2284">
        <v>-1019</v>
      </c>
      <c r="P2284">
        <v>1.1750932447553171</v>
      </c>
      <c r="Q2284">
        <v>1.1203892261461259</v>
      </c>
      <c r="R2284">
        <v>9.4582644518261834</v>
      </c>
      <c r="S2284">
        <v>8.6486503896351152</v>
      </c>
      <c r="T2284">
        <v>18.598306361250518</v>
      </c>
      <c r="U2284">
        <v>15.76699888282006</v>
      </c>
      <c r="V2284">
        <v>3.5041590508843798</v>
      </c>
      <c r="W2284">
        <v>3.629525115304375</v>
      </c>
      <c r="X2284">
        <v>79.665210223143433</v>
      </c>
      <c r="Y2284">
        <v>41.641657320013557</v>
      </c>
      <c r="Z2284">
        <v>-0.89914311402951619</v>
      </c>
      <c r="AA2284">
        <v>-5.0709691219652244</v>
      </c>
      <c r="AB2284">
        <v>9.0420834497066274</v>
      </c>
      <c r="AC2284">
        <v>11.476110195657361</v>
      </c>
      <c r="AD2284">
        <v>12.30512823645998</v>
      </c>
      <c r="AE2284">
        <v>66.87332707601611</v>
      </c>
    </row>
    <row r="2285" spans="1:31" x14ac:dyDescent="0.25">
      <c r="A2285" t="str">
        <v>12/09/16</v>
      </c>
      <c r="B2285">
        <v>22.95</v>
      </c>
      <c r="C2285">
        <v>23</v>
      </c>
      <c r="D2285" s="1">
        <v>22.85</v>
      </c>
      <c r="E2285">
        <v>22.95</v>
      </c>
      <c r="F2285">
        <v>22.95</v>
      </c>
      <c r="G2285">
        <v>0.71216492353463434</v>
      </c>
      <c r="H2285">
        <v>22.9</v>
      </c>
      <c r="I2285">
        <v>22.908332999999999</v>
      </c>
      <c r="J2285">
        <v>22.883333</v>
      </c>
      <c r="K2285">
        <v>22.774999999999999</v>
      </c>
      <c r="L2285">
        <v>22.798076999999999</v>
      </c>
      <c r="M2285">
        <v>49.002293000000002</v>
      </c>
      <c r="N2285" s="1">
        <f>-100*(_xll.FDS($A$1,"P_PRICE_HIGH("&amp;A2285&amp;","&amp;A2285&amp;"-14D,,,,""PRICE"",""INTRA"")") - B2285)/(_xll.FDS($A$1,"P_PRICE_HIGH("&amp;A2285&amp;","&amp;A2285&amp;"-14D,,,,""PRICE"",""INTRA"")") - _xll.FDS($A$1,"P_PRICE_LOW("&amp;A2285&amp;","&amp;A2285&amp;"-14D,,,,""PRICE"",""INTRA"")"))</f>
        <v>-2717.1385130356816</v>
      </c>
      <c r="O2285">
        <v>-1033</v>
      </c>
      <c r="P2285">
        <v>1.1714295374364461</v>
      </c>
      <c r="Q2285">
        <v>1.1157870136414141</v>
      </c>
      <c r="R2285">
        <v>9.4191075192745046</v>
      </c>
      <c r="S2285">
        <v>8.5974968504495237</v>
      </c>
      <c r="T2285">
        <v>18.408577277054611</v>
      </c>
      <c r="U2285">
        <v>15.62308626691636</v>
      </c>
      <c r="V2285">
        <v>3.5101884750931309</v>
      </c>
      <c r="W2285">
        <v>3.6352645632643572</v>
      </c>
      <c r="X2285">
        <v>18.357013334321032</v>
      </c>
      <c r="Y2285">
        <v>41.605914727853211</v>
      </c>
      <c r="Z2285">
        <v>-1.3078794214922971</v>
      </c>
      <c r="AA2285">
        <v>-4.8241153762723634</v>
      </c>
      <c r="AB2285">
        <v>8.9265416376205593</v>
      </c>
      <c r="AC2285">
        <v>11.44793397422556</v>
      </c>
      <c r="AD2285">
        <v>12.273719427967499</v>
      </c>
      <c r="AE2285">
        <v>66.946164469759708</v>
      </c>
    </row>
    <row r="2286" spans="1:31" x14ac:dyDescent="0.25">
      <c r="A2286" t="str">
        <v>12/12/16</v>
      </c>
      <c r="B2286">
        <v>22.55</v>
      </c>
      <c r="C2286">
        <v>23</v>
      </c>
      <c r="D2286" s="1">
        <v>22.5</v>
      </c>
      <c r="E2286">
        <v>22.6</v>
      </c>
      <c r="F2286">
        <v>22.6</v>
      </c>
      <c r="G2286">
        <v>0.76073823578033217</v>
      </c>
      <c r="H2286">
        <v>22.87</v>
      </c>
      <c r="I2286">
        <v>22.891666000000001</v>
      </c>
      <c r="J2286">
        <v>22.883333</v>
      </c>
      <c r="K2286">
        <v>22.782499999999999</v>
      </c>
      <c r="L2286">
        <v>22.786539999999999</v>
      </c>
      <c r="M2286">
        <v>40.338619999999999</v>
      </c>
      <c r="N2286" s="1">
        <f>-100*(_xll.FDS($A$1,"P_PRICE_HIGH("&amp;A2286&amp;","&amp;A2286&amp;"-14D,,,,""PRICE"",""INTRA"")") - B2286)/(_xll.FDS($A$1,"P_PRICE_HIGH("&amp;A2286&amp;","&amp;A2286&amp;"-14D,,,,""PRICE"",""INTRA"")") - _xll.FDS($A$1,"P_PRICE_LOW("&amp;A2286&amp;","&amp;A2286&amp;"-14D,,,,""PRICE"",""INTRA"")"))</f>
        <v>-3288.8738301757462</v>
      </c>
      <c r="O2286">
        <v>-1075</v>
      </c>
      <c r="P2286">
        <v>1.1584907019461459</v>
      </c>
      <c r="Q2286">
        <v>1.1013157076694211</v>
      </c>
      <c r="R2286">
        <v>9.4105288639450944</v>
      </c>
      <c r="S2286">
        <v>8.452642801579243</v>
      </c>
      <c r="T2286">
        <v>18.34104171985021</v>
      </c>
      <c r="U2286">
        <v>15.4911429123459</v>
      </c>
      <c r="V2286">
        <v>3.549377640302148</v>
      </c>
      <c r="W2286">
        <v>3.6789935699653258</v>
      </c>
      <c r="X2286">
        <v>21.918019537525659</v>
      </c>
      <c r="Y2286">
        <v>41.522359826580789</v>
      </c>
      <c r="Z2286">
        <v>-0.86957717926725009</v>
      </c>
      <c r="AA2286">
        <v>-4.4386863927341862</v>
      </c>
      <c r="AB2286">
        <v>8.9414466059727111</v>
      </c>
      <c r="AC2286">
        <v>11.28868253564657</v>
      </c>
      <c r="AD2286">
        <v>12.13774725981019</v>
      </c>
      <c r="AE2286">
        <v>66.911239750149477</v>
      </c>
    </row>
    <row r="2287" spans="1:31" x14ac:dyDescent="0.25">
      <c r="A2287" t="str">
        <v>12/13/16</v>
      </c>
      <c r="B2287">
        <v>22.6</v>
      </c>
      <c r="C2287">
        <v>22.6</v>
      </c>
      <c r="D2287" s="1">
        <v>22.4</v>
      </c>
      <c r="E2287">
        <v>22.6</v>
      </c>
      <c r="F2287">
        <v>22.6</v>
      </c>
      <c r="G2287">
        <v>0.75598701949796676</v>
      </c>
      <c r="H2287">
        <v>22.82</v>
      </c>
      <c r="I2287">
        <v>22.866667</v>
      </c>
      <c r="J2287">
        <v>22.863333000000001</v>
      </c>
      <c r="K2287">
        <v>22.787500000000001</v>
      </c>
      <c r="L2287">
        <v>22.771153999999999</v>
      </c>
      <c r="M2287">
        <v>41.725563000000001</v>
      </c>
      <c r="N2287" s="1">
        <f>-100*(_xll.FDS($A$1,"P_PRICE_HIGH("&amp;A2287&amp;","&amp;A2287&amp;"-14D,,,,""PRICE"",""INTRA"")") - B2287)/(_xll.FDS($A$1,"P_PRICE_HIGH("&amp;A2287&amp;","&amp;A2287&amp;"-14D,,,,""PRICE"",""INTRA"")") - _xll.FDS($A$1,"P_PRICE_LOW("&amp;A2287&amp;","&amp;A2287&amp;"-14D,,,,""PRICE"",""INTRA"")"))</f>
        <v>-2942.0538802179713</v>
      </c>
      <c r="O2287">
        <v>-1075</v>
      </c>
      <c r="P2287">
        <v>1.1579300662765459</v>
      </c>
      <c r="Q2287">
        <v>1.1002799198050299</v>
      </c>
      <c r="R2287">
        <v>9.5319566071192714</v>
      </c>
      <c r="S2287">
        <v>8.4954951970371848</v>
      </c>
      <c r="T2287">
        <v>18.381855186748599</v>
      </c>
      <c r="U2287">
        <v>15.54193906497262</v>
      </c>
      <c r="V2287">
        <v>3.552151209102131</v>
      </c>
      <c r="W2287">
        <v>3.687609943400723</v>
      </c>
      <c r="X2287">
        <v>41.309420466688962</v>
      </c>
      <c r="Y2287">
        <v>41.606860117778083</v>
      </c>
      <c r="Z2287">
        <v>-0.71934799467339505</v>
      </c>
      <c r="AA2287">
        <v>-4.4459254356171911</v>
      </c>
      <c r="AB2287">
        <v>8.8755985295497393</v>
      </c>
      <c r="AC2287">
        <v>11.28513015044796</v>
      </c>
      <c r="AD2287">
        <v>12.13570174326366</v>
      </c>
      <c r="AE2287">
        <v>66.840959077742568</v>
      </c>
    </row>
    <row r="2288" spans="1:31" x14ac:dyDescent="0.25">
      <c r="A2288" t="str">
        <v>12/14/16</v>
      </c>
      <c r="B2288">
        <v>22.65</v>
      </c>
      <c r="C2288">
        <v>22.8</v>
      </c>
      <c r="D2288" s="1">
        <v>22.6</v>
      </c>
      <c r="E2288">
        <v>22.65</v>
      </c>
      <c r="F2288">
        <v>22.65</v>
      </c>
      <c r="G2288">
        <v>0.75725989072007993</v>
      </c>
      <c r="H2288">
        <v>22.75</v>
      </c>
      <c r="I2288">
        <v>22.837499999999999</v>
      </c>
      <c r="J2288">
        <v>22.846665999999999</v>
      </c>
      <c r="K2288">
        <v>22.795000000000002</v>
      </c>
      <c r="L2288">
        <v>22.755769999999998</v>
      </c>
      <c r="M2288">
        <v>43.148837999999998</v>
      </c>
      <c r="N2288" s="1">
        <f>-100*(_xll.FDS($A$1,"P_PRICE_HIGH("&amp;A2288&amp;","&amp;A2288&amp;"-14D,,,,""PRICE"",""INTRA"")") - B2288)/(_xll.FDS($A$1,"P_PRICE_HIGH("&amp;A2288&amp;","&amp;A2288&amp;"-14D,,,,""PRICE"",""INTRA"")") - _xll.FDS($A$1,"P_PRICE_LOW("&amp;A2288&amp;","&amp;A2288&amp;"-14D,,,,""PRICE"",""INTRA"")"))</f>
        <v>-2942.0474993300063</v>
      </c>
      <c r="O2288">
        <v>-1086</v>
      </c>
      <c r="P2288">
        <v>1.158951578470869</v>
      </c>
      <c r="Q2288">
        <v>1.1007661716579711</v>
      </c>
      <c r="R2288">
        <v>9.5602284368044632</v>
      </c>
      <c r="S2288">
        <v>8.532537480613815</v>
      </c>
      <c r="T2288">
        <v>18.44232201476337</v>
      </c>
      <c r="U2288">
        <v>15.622604219270251</v>
      </c>
      <c r="V2288">
        <v>3.5494624956555021</v>
      </c>
      <c r="W2288">
        <v>3.690182336242231</v>
      </c>
      <c r="X2288">
        <v>44.601688683181258</v>
      </c>
      <c r="Y2288">
        <v>41.693457816572383</v>
      </c>
      <c r="Z2288">
        <v>-0.750367592111992</v>
      </c>
      <c r="AA2288">
        <v>-4.3886556030334738</v>
      </c>
      <c r="AB2288">
        <v>8.7338905561510867</v>
      </c>
      <c r="AC2288">
        <v>11.30061751639035</v>
      </c>
      <c r="AD2288">
        <v>12.14551438784974</v>
      </c>
      <c r="AE2288">
        <v>66.726503517023573</v>
      </c>
    </row>
    <row r="2289" spans="1:31" x14ac:dyDescent="0.25">
      <c r="A2289" t="str">
        <v>12/15/16</v>
      </c>
      <c r="B2289">
        <v>22.2</v>
      </c>
      <c r="C2289">
        <v>22.45</v>
      </c>
      <c r="D2289" s="1">
        <v>22.1</v>
      </c>
      <c r="E2289">
        <v>22.25</v>
      </c>
      <c r="F2289">
        <v>22.25</v>
      </c>
      <c r="G2289">
        <v>0.87976960400167159</v>
      </c>
      <c r="H2289">
        <v>22.59</v>
      </c>
      <c r="I2289">
        <v>22.779167000000001</v>
      </c>
      <c r="J2289">
        <v>22.81</v>
      </c>
      <c r="K2289">
        <v>22.785</v>
      </c>
      <c r="L2289">
        <v>22.740385</v>
      </c>
      <c r="M2289">
        <v>34.889687000000002</v>
      </c>
      <c r="N2289" s="1">
        <f>-100*(_xll.FDS($A$1,"P_PRICE_HIGH("&amp;A2289&amp;","&amp;A2289&amp;"-14D,,,,""PRICE"",""INTRA"")") - B2289)/(_xll.FDS($A$1,"P_PRICE_HIGH("&amp;A2289&amp;","&amp;A2289&amp;"-14D,,,,""PRICE"",""INTRA"")") - _xll.FDS($A$1,"P_PRICE_LOW("&amp;A2289&amp;","&amp;A2289&amp;"-14D,,,,""PRICE"",""INTRA"")"))</f>
        <v>-2140.6986461641272</v>
      </c>
      <c r="O2289">
        <v>-1134</v>
      </c>
      <c r="P2289">
        <v>1.1415684298740869</v>
      </c>
      <c r="Q2289">
        <v>1.082953856679046</v>
      </c>
      <c r="R2289">
        <v>9.4289456518000971</v>
      </c>
      <c r="S2289">
        <v>8.4033769456793426</v>
      </c>
      <c r="T2289">
        <v>18.274434594414</v>
      </c>
      <c r="U2289">
        <v>15.42380693882432</v>
      </c>
      <c r="V2289">
        <v>3.6041927240967611</v>
      </c>
      <c r="W2289">
        <v>3.7555219544524649</v>
      </c>
      <c r="X2289">
        <v>0</v>
      </c>
      <c r="Y2289">
        <v>41.755800283106403</v>
      </c>
      <c r="Z2289">
        <v>-0.95891872257657551</v>
      </c>
      <c r="AA2289">
        <v>-4.6003199449075316</v>
      </c>
      <c r="AB2289">
        <v>8.7299397658990454</v>
      </c>
      <c r="AC2289">
        <v>11.120520280076789</v>
      </c>
      <c r="AD2289">
        <v>11.966781694848031</v>
      </c>
      <c r="AE2289">
        <v>66.68691964625701</v>
      </c>
    </row>
    <row r="2290" spans="1:31" x14ac:dyDescent="0.25">
      <c r="A2290" t="str">
        <v>12/16/16</v>
      </c>
      <c r="B2290">
        <v>22.2</v>
      </c>
      <c r="C2290">
        <v>22.3</v>
      </c>
      <c r="D2290" s="1">
        <v>22.1</v>
      </c>
      <c r="E2290">
        <v>22.2</v>
      </c>
      <c r="F2290">
        <v>22.2</v>
      </c>
      <c r="G2290">
        <v>0.87760730149525479</v>
      </c>
      <c r="H2290">
        <v>22.44</v>
      </c>
      <c r="I2290">
        <v>22.712499999999999</v>
      </c>
      <c r="J2290">
        <v>22.763334</v>
      </c>
      <c r="K2290">
        <v>22.772500000000001</v>
      </c>
      <c r="L2290">
        <v>22.707692999999999</v>
      </c>
      <c r="M2290">
        <v>34.889687000000002</v>
      </c>
      <c r="N2290" s="1">
        <f>-100*(_xll.FDS($A$1,"P_PRICE_HIGH("&amp;A2290&amp;","&amp;A2290&amp;"-14D,,,,""PRICE"",""INTRA"")") - B2290)/(_xll.FDS($A$1,"P_PRICE_HIGH("&amp;A2290&amp;","&amp;A2290&amp;"-14D,,,,""PRICE"",""INTRA"")") - _xll.FDS($A$1,"P_PRICE_LOW("&amp;A2290&amp;","&amp;A2290&amp;"-14D,,,,""PRICE"",""INTRA"")"))</f>
        <v>-2075.8932430485497</v>
      </c>
      <c r="O2290">
        <v>-1151</v>
      </c>
      <c r="P2290">
        <v>1.140564006612018</v>
      </c>
      <c r="Q2290">
        <v>1.081561195945393</v>
      </c>
      <c r="R2290">
        <v>9.4146031983566747</v>
      </c>
      <c r="S2290">
        <v>8.3771106252402117</v>
      </c>
      <c r="T2290">
        <v>18.23864317639736</v>
      </c>
      <c r="U2290">
        <v>15.36996023147511</v>
      </c>
      <c r="V2290">
        <v>3.606510729781637</v>
      </c>
      <c r="W2290">
        <v>3.7588095867682481</v>
      </c>
      <c r="X2290">
        <v>29.683740580509621</v>
      </c>
      <c r="Y2290">
        <v>41.749781189973731</v>
      </c>
      <c r="Z2290">
        <v>-0.72495081858802513</v>
      </c>
      <c r="AA2290">
        <v>-4.7835798502420976</v>
      </c>
      <c r="AB2290">
        <v>8.7440254345168018</v>
      </c>
      <c r="AC2290">
        <v>11.109058604110119</v>
      </c>
      <c r="AD2290">
        <v>11.96395868850696</v>
      </c>
      <c r="AE2290">
        <v>66.708396608329863</v>
      </c>
    </row>
    <row r="2291" spans="1:31" x14ac:dyDescent="0.25">
      <c r="A2291" t="str">
        <v>12/19/16</v>
      </c>
      <c r="B2291">
        <v>22</v>
      </c>
      <c r="C2291">
        <v>22.1</v>
      </c>
      <c r="D2291" s="1">
        <v>21.9</v>
      </c>
      <c r="E2291">
        <v>22</v>
      </c>
      <c r="F2291">
        <v>22</v>
      </c>
      <c r="G2291">
        <v>0.88890858259767991</v>
      </c>
      <c r="H2291">
        <v>22.33</v>
      </c>
      <c r="I2291">
        <v>22.620832</v>
      </c>
      <c r="J2291">
        <v>22.696667000000001</v>
      </c>
      <c r="K2291">
        <v>22.745000000000001</v>
      </c>
      <c r="L2291">
        <v>22.680769000000002</v>
      </c>
      <c r="M2291">
        <v>31.756504</v>
      </c>
      <c r="N2291" s="1">
        <f>-100*(_xll.FDS($A$1,"P_PRICE_HIGH("&amp;A2291&amp;","&amp;A2291&amp;"-14D,,,,""PRICE"",""INTRA"")") - B2291)/(_xll.FDS($A$1,"P_PRICE_HIGH("&amp;A2291&amp;","&amp;A2291&amp;"-14D,,,,""PRICE"",""INTRA"")") - _xll.FDS($A$1,"P_PRICE_LOW("&amp;A2291&amp;","&amp;A2291&amp;"-14D,,,,""PRICE"",""INTRA"")"))</f>
        <v>-1787.5938217232178</v>
      </c>
      <c r="O2291">
        <v>-1190</v>
      </c>
      <c r="P2291">
        <v>1.1325735751615771</v>
      </c>
      <c r="Q2291">
        <v>1.0723899546539659</v>
      </c>
      <c r="R2291">
        <v>9.3492008131447921</v>
      </c>
      <c r="S2291">
        <v>8.2985248597432761</v>
      </c>
      <c r="T2291">
        <v>18.149895366935091</v>
      </c>
      <c r="U2291">
        <v>15.24994113605554</v>
      </c>
      <c r="V2291">
        <v>3.6284524868229</v>
      </c>
      <c r="W2291">
        <v>3.789892459834292</v>
      </c>
      <c r="X2291">
        <v>12.08316073368885</v>
      </c>
      <c r="Y2291">
        <v>41.718330609398393</v>
      </c>
      <c r="Z2291">
        <v>-3.5512074988522997E-2</v>
      </c>
      <c r="AA2291">
        <v>-4.693815889482444</v>
      </c>
      <c r="AB2291">
        <v>8.7503297256449919</v>
      </c>
      <c r="AC2291">
        <v>11.009291247946731</v>
      </c>
      <c r="AD2291">
        <v>11.8829593351785</v>
      </c>
      <c r="AE2291">
        <v>66.739762751573636</v>
      </c>
    </row>
    <row r="2292" spans="1:31" x14ac:dyDescent="0.25">
      <c r="A2292" t="str">
        <v>12/20/16</v>
      </c>
      <c r="B2292">
        <v>21.9</v>
      </c>
      <c r="C2292">
        <v>22.05</v>
      </c>
      <c r="D2292" s="1">
        <v>21.8</v>
      </c>
      <c r="E2292">
        <v>21.9</v>
      </c>
      <c r="F2292">
        <v>21.9</v>
      </c>
      <c r="G2292">
        <v>0.79988342595231043</v>
      </c>
      <c r="H2292">
        <v>22.19</v>
      </c>
      <c r="I2292">
        <v>22.55</v>
      </c>
      <c r="J2292">
        <v>22.63</v>
      </c>
      <c r="K2292">
        <v>22.695</v>
      </c>
      <c r="L2292">
        <v>22.661539999999999</v>
      </c>
      <c r="M2292">
        <v>30.291740000000001</v>
      </c>
      <c r="N2292" s="1">
        <f>-100*(_xll.FDS($A$1,"P_PRICE_HIGH("&amp;A2292&amp;","&amp;A2292&amp;"-14D,,,,""PRICE"",""INTRA"")") - B2292)/(_xll.FDS($A$1,"P_PRICE_HIGH("&amp;A2292&amp;","&amp;A2292&amp;"-14D,,,,""PRICE"",""INTRA"")") - _xll.FDS($A$1,"P_PRICE_LOW("&amp;A2292&amp;","&amp;A2292&amp;"-14D,,,,""PRICE"",""INTRA"")"))</f>
        <v>-1636.1619530889573</v>
      </c>
      <c r="O2292">
        <v>-1218</v>
      </c>
      <c r="P2292">
        <v>1.1271193534420549</v>
      </c>
      <c r="Q2292">
        <v>1.0667069173046579</v>
      </c>
      <c r="R2292">
        <v>9.3110817096260448</v>
      </c>
      <c r="S2292">
        <v>8.2571523112136624</v>
      </c>
      <c r="T2292">
        <v>18.16148716647303</v>
      </c>
      <c r="U2292">
        <v>15.24666894299749</v>
      </c>
      <c r="V2292">
        <v>3.646592025198562</v>
      </c>
      <c r="W2292">
        <v>3.8107852239843569</v>
      </c>
      <c r="X2292">
        <v>9.0865622685389713</v>
      </c>
      <c r="Y2292">
        <v>41.733925635502061</v>
      </c>
      <c r="Z2292">
        <v>-7.5564387699735142E-2</v>
      </c>
      <c r="AA2292">
        <v>-4.6437046025834556</v>
      </c>
      <c r="AB2292">
        <v>8.7531806208548009</v>
      </c>
      <c r="AC2292">
        <v>10.95289775358359</v>
      </c>
      <c r="AD2292">
        <v>11.83130306413489</v>
      </c>
      <c r="AE2292">
        <v>66.72351937615008</v>
      </c>
    </row>
    <row r="2293" spans="1:31" x14ac:dyDescent="0.25">
      <c r="A2293" t="str">
        <v>12/21/16</v>
      </c>
      <c r="B2293">
        <v>22</v>
      </c>
      <c r="C2293">
        <v>22.1</v>
      </c>
      <c r="D2293" s="1">
        <v>21.9</v>
      </c>
      <c r="E2293">
        <v>22.05</v>
      </c>
      <c r="F2293">
        <v>22.05</v>
      </c>
      <c r="G2293">
        <v>0.81295596585249064</v>
      </c>
      <c r="H2293">
        <v>22.06</v>
      </c>
      <c r="I2293">
        <v>22.491667</v>
      </c>
      <c r="J2293">
        <v>22.563334000000001</v>
      </c>
      <c r="K2293">
        <v>22.65</v>
      </c>
      <c r="L2293">
        <v>22.642306999999999</v>
      </c>
      <c r="M2293">
        <v>33.590491999999998</v>
      </c>
      <c r="N2293" s="1">
        <f>-100*(_xll.FDS($A$1,"P_PRICE_HIGH("&amp;A2293&amp;","&amp;A2293&amp;"-14D,,,,""PRICE"",""INTRA"")") - B2293)/(_xll.FDS($A$1,"P_PRICE_HIGH("&amp;A2293&amp;","&amp;A2293&amp;"-14D,,,,""PRICE"",""INTRA"")") - _xll.FDS($A$1,"P_PRICE_LOW("&amp;A2293&amp;","&amp;A2293&amp;"-14D,,,,""PRICE"",""INTRA"")"))</f>
        <v>-1636.1548561087225</v>
      </c>
      <c r="O2293">
        <v>-1210</v>
      </c>
      <c r="P2293">
        <v>1.132084638290983</v>
      </c>
      <c r="Q2293">
        <v>1.071040694245655</v>
      </c>
      <c r="R2293">
        <v>9.3974172981117494</v>
      </c>
      <c r="S2293">
        <v>8.2781013835332082</v>
      </c>
      <c r="T2293">
        <v>18.213441604349679</v>
      </c>
      <c r="U2293">
        <v>15.280833516033249</v>
      </c>
      <c r="V2293">
        <v>3.629370782349822</v>
      </c>
      <c r="W2293">
        <v>3.793053309978756</v>
      </c>
      <c r="X2293">
        <v>67.640524617467563</v>
      </c>
      <c r="Y2293">
        <v>41.727251752884897</v>
      </c>
      <c r="Z2293">
        <v>-8.3480360427324707E-2</v>
      </c>
      <c r="AA2293">
        <v>-4.6501969570894186</v>
      </c>
      <c r="AB2293">
        <v>8.7099903163259231</v>
      </c>
      <c r="AC2293">
        <v>11.002204728181869</v>
      </c>
      <c r="AD2293">
        <v>11.88607976629998</v>
      </c>
      <c r="AE2293">
        <v>66.797979382127764</v>
      </c>
    </row>
    <row r="2294" spans="1:31" x14ac:dyDescent="0.25">
      <c r="A2294" t="str">
        <v>12/22/16</v>
      </c>
      <c r="B2294">
        <v>21.85</v>
      </c>
      <c r="C2294">
        <v>22</v>
      </c>
      <c r="D2294" s="1">
        <v>21.75</v>
      </c>
      <c r="E2294">
        <v>21.85</v>
      </c>
      <c r="F2294">
        <v>21.85</v>
      </c>
      <c r="G2294">
        <v>0.81377567539313178</v>
      </c>
      <c r="H2294">
        <v>21.99</v>
      </c>
      <c r="I2294">
        <v>22.408332999999999</v>
      </c>
      <c r="J2294">
        <v>22.48</v>
      </c>
      <c r="K2294">
        <v>22.605</v>
      </c>
      <c r="L2294">
        <v>22.617308000000001</v>
      </c>
      <c r="M2294">
        <v>31.205065000000001</v>
      </c>
      <c r="N2294" s="1">
        <f>-100*(_xll.FDS($A$1,"P_PRICE_HIGH("&amp;A2294&amp;","&amp;A2294&amp;"-14D,,,,""PRICE"",""INTRA"")") - B2294)/(_xll.FDS($A$1,"P_PRICE_HIGH("&amp;A2294&amp;","&amp;A2294&amp;"-14D,,,,""PRICE"",""INTRA"")") - _xll.FDS($A$1,"P_PRICE_LOW("&amp;A2294&amp;","&amp;A2294&amp;"-14D,,,,""PRICE"",""INTRA"")"))</f>
        <v>-1555.9838289486122</v>
      </c>
      <c r="O2294">
        <v>-1252</v>
      </c>
      <c r="P2294">
        <v>1.1300187168925511</v>
      </c>
      <c r="Q2294">
        <v>1.0679859337597439</v>
      </c>
      <c r="R2294">
        <v>9.3267743757358197</v>
      </c>
      <c r="S2294">
        <v>8.2102205855696013</v>
      </c>
      <c r="T2294">
        <v>18.140808239571079</v>
      </c>
      <c r="U2294">
        <v>15.20783522508712</v>
      </c>
      <c r="V2294">
        <v>3.6592719021770619</v>
      </c>
      <c r="W2294">
        <v>3.8263745396586168</v>
      </c>
      <c r="X2294">
        <v>2.3679698422732449</v>
      </c>
      <c r="Y2294">
        <v>41.731275952313162</v>
      </c>
      <c r="Z2294">
        <v>-3.6393542546456617E-2</v>
      </c>
      <c r="AA2294">
        <v>-4.2982134258294744</v>
      </c>
      <c r="AB2294">
        <v>8.6244408686994465</v>
      </c>
      <c r="AC2294">
        <v>10.90730922228591</v>
      </c>
      <c r="AD2294">
        <v>11.78419636370624</v>
      </c>
      <c r="AE2294">
        <v>66.943432717967156</v>
      </c>
    </row>
    <row r="2295" spans="1:31" x14ac:dyDescent="0.25">
      <c r="A2295" t="str">
        <v>12/23/16</v>
      </c>
      <c r="B2295">
        <v>21.75</v>
      </c>
      <c r="C2295">
        <v>21.75</v>
      </c>
      <c r="D2295" s="1">
        <v>21.6</v>
      </c>
      <c r="E2295">
        <v>21.75</v>
      </c>
      <c r="F2295">
        <v>21.75</v>
      </c>
      <c r="G2295">
        <v>0.7896789354408893</v>
      </c>
      <c r="H2295">
        <v>21.9</v>
      </c>
      <c r="I2295">
        <v>22.304167</v>
      </c>
      <c r="J2295">
        <v>22.413333999999999</v>
      </c>
      <c r="K2295">
        <v>22.547499999999999</v>
      </c>
      <c r="L2295">
        <v>22.592307999999999</v>
      </c>
      <c r="M2295">
        <v>29.691251999999999</v>
      </c>
      <c r="N2295" s="1">
        <f>-100*(_xll.FDS($A$1,"P_PRICE_HIGH("&amp;A2295&amp;","&amp;A2295&amp;"-14D,,,,""PRICE"",""INTRA"")") - B2295)/(_xll.FDS($A$1,"P_PRICE_HIGH("&amp;A2295&amp;","&amp;A2295&amp;"-14D,,,,""PRICE"",""INTRA"")") - _xll.FDS($A$1,"P_PRICE_LOW("&amp;A2295&amp;","&amp;A2295&amp;"-14D,,,,""PRICE"",""INTRA"")"))</f>
        <v>-1455.0835957864442</v>
      </c>
      <c r="O2295">
        <v>-1290</v>
      </c>
      <c r="P2295">
        <v>1.1292012202579691</v>
      </c>
      <c r="Q2295">
        <v>1.0666855771246699</v>
      </c>
      <c r="R2295">
        <v>9.2277154189858361</v>
      </c>
      <c r="S2295">
        <v>8.1323473619841131</v>
      </c>
      <c r="T2295">
        <v>18.05576978276568</v>
      </c>
      <c r="U2295">
        <v>15.12170245376627</v>
      </c>
      <c r="V2295">
        <v>3.6589795669618832</v>
      </c>
      <c r="W2295">
        <v>3.8285302590977559</v>
      </c>
      <c r="X2295">
        <v>33.676066086370312</v>
      </c>
      <c r="Y2295">
        <v>41.686502687926591</v>
      </c>
      <c r="Z2295">
        <v>-3.9824345339044102E-2</v>
      </c>
      <c r="AA2295">
        <v>-4.4487284881710307</v>
      </c>
      <c r="AB2295">
        <v>8.6192372999506173</v>
      </c>
      <c r="AC2295">
        <v>10.88935472297632</v>
      </c>
      <c r="AD2295">
        <v>11.77163915720431</v>
      </c>
      <c r="AE2295">
        <v>66.94673849023151</v>
      </c>
    </row>
    <row r="2296" spans="1:31" x14ac:dyDescent="0.25">
      <c r="A2296" t="str">
        <v>12/28/16</v>
      </c>
      <c r="B2296">
        <v>21.85</v>
      </c>
      <c r="C2296">
        <v>21.95</v>
      </c>
      <c r="D2296" s="1">
        <v>21.6</v>
      </c>
      <c r="E2296">
        <v>21.9</v>
      </c>
      <c r="F2296">
        <v>21.9</v>
      </c>
      <c r="G2296">
        <v>0.79075671963461969</v>
      </c>
      <c r="H2296">
        <v>21.87</v>
      </c>
      <c r="I2296">
        <v>22.208334000000001</v>
      </c>
      <c r="J2296">
        <v>22.356667000000002</v>
      </c>
      <c r="K2296">
        <v>22.49</v>
      </c>
      <c r="L2296">
        <v>22.569230999999998</v>
      </c>
      <c r="M2296">
        <v>33.182053000000003</v>
      </c>
      <c r="N2296" s="1">
        <f>-100*(_xll.FDS($A$1,"P_PRICE_HIGH("&amp;A2296&amp;","&amp;A2296&amp;"-14D,,,,""PRICE"",""INTRA"")") - B2296)/(_xll.FDS($A$1,"P_PRICE_HIGH("&amp;A2296&amp;","&amp;A2296&amp;"-14D,,,,""PRICE"",""INTRA"")") - _xll.FDS($A$1,"P_PRICE_LOW("&amp;A2296&amp;","&amp;A2296&amp;"-14D,,,,""PRICE"",""INTRA"")"))</f>
        <v>-1452.3182270602599</v>
      </c>
      <c r="O2296">
        <v>-1277</v>
      </c>
      <c r="P2296">
        <v>1.1383169224276191</v>
      </c>
      <c r="Q2296">
        <v>1.0736364558742071</v>
      </c>
      <c r="R2296">
        <v>9.3403226711751799</v>
      </c>
      <c r="S2296">
        <v>8.1899920911152151</v>
      </c>
      <c r="T2296">
        <v>18.27207922699602</v>
      </c>
      <c r="U2296">
        <v>15.202359519761529</v>
      </c>
      <c r="V2296">
        <v>3.6282867620890138</v>
      </c>
      <c r="W2296">
        <v>3.799690985919983</v>
      </c>
      <c r="X2296">
        <v>90.834151272327503</v>
      </c>
      <c r="Y2296">
        <v>41.661998469111808</v>
      </c>
      <c r="Z2296">
        <v>-0.34412904602956829</v>
      </c>
      <c r="AA2296">
        <v>-4.6909343902701623</v>
      </c>
      <c r="AB2296">
        <v>8.5985189222488732</v>
      </c>
      <c r="AC2296">
        <v>10.96493348310751</v>
      </c>
      <c r="AD2296">
        <v>11.88583096600426</v>
      </c>
      <c r="AE2296">
        <v>66.884550697645935</v>
      </c>
    </row>
    <row r="2297" spans="1:31" x14ac:dyDescent="0.25">
      <c r="A2297" t="str">
        <v>12/29/16</v>
      </c>
      <c r="B2297">
        <v>21.95</v>
      </c>
      <c r="C2297">
        <v>21.95</v>
      </c>
      <c r="D2297" s="1">
        <v>21.7</v>
      </c>
      <c r="E2297">
        <v>21.95</v>
      </c>
      <c r="F2297">
        <v>21.95</v>
      </c>
      <c r="G2297">
        <v>0.80515370097476024</v>
      </c>
      <c r="H2297">
        <v>21.88</v>
      </c>
      <c r="I2297">
        <v>22.125</v>
      </c>
      <c r="J2297">
        <v>22.296666999999999</v>
      </c>
      <c r="K2297">
        <v>22.442499999999999</v>
      </c>
      <c r="L2297">
        <v>22.546154000000001</v>
      </c>
      <c r="M2297">
        <v>36.573394999999998</v>
      </c>
      <c r="N2297" s="1">
        <f>-100*(_xll.FDS($A$1,"P_PRICE_HIGH("&amp;A2297&amp;","&amp;A2297&amp;"-14D,,,,""PRICE"",""INTRA"")") - B2297)/(_xll.FDS($A$1,"P_PRICE_HIGH("&amp;A2297&amp;","&amp;A2297&amp;"-14D,,,,""PRICE"",""INTRA"")") - _xll.FDS($A$1,"P_PRICE_LOW("&amp;A2297&amp;","&amp;A2297&amp;"-14D,,,,""PRICE"",""INTRA"")"))</f>
        <v>-1452.3119275302045</v>
      </c>
      <c r="O2297">
        <v>-1278</v>
      </c>
      <c r="P2297">
        <v>1.141347332788367</v>
      </c>
      <c r="Q2297">
        <v>1.0763515891516411</v>
      </c>
      <c r="R2297">
        <v>9.3853332564691119</v>
      </c>
      <c r="S2297">
        <v>8.2106174657762665</v>
      </c>
      <c r="T2297">
        <v>18.344530276358601</v>
      </c>
      <c r="U2297">
        <v>15.26404425155382</v>
      </c>
      <c r="V2297">
        <v>3.6173752944445692</v>
      </c>
      <c r="W2297">
        <v>3.791998727649895</v>
      </c>
      <c r="X2297">
        <v>34.340420393597142</v>
      </c>
      <c r="Y2297">
        <v>41.641630376438911</v>
      </c>
      <c r="Z2297">
        <v>-0.52650982102611033</v>
      </c>
      <c r="AA2297">
        <v>-4.9136596419423322</v>
      </c>
      <c r="AB2297">
        <v>8.7567727571175134</v>
      </c>
      <c r="AC2297">
        <v>10.98169263482853</v>
      </c>
      <c r="AD2297">
        <v>11.9283879958474</v>
      </c>
      <c r="AE2297">
        <v>66.843110605766242</v>
      </c>
    </row>
    <row r="2298" spans="1:31" x14ac:dyDescent="0.25">
      <c r="A2298" t="str">
        <v>12/30/16</v>
      </c>
      <c r="B2298">
        <v>22.1</v>
      </c>
      <c r="C2298">
        <v>22.2</v>
      </c>
      <c r="D2298" s="1">
        <v>22</v>
      </c>
      <c r="E2298">
        <v>22.15</v>
      </c>
      <c r="F2298">
        <v>22.15</v>
      </c>
      <c r="G2298">
        <v>0.81731455743420978</v>
      </c>
      <c r="H2298">
        <v>21.9</v>
      </c>
      <c r="I2298">
        <v>22.087499999999999</v>
      </c>
      <c r="J2298">
        <v>22.236666</v>
      </c>
      <c r="K2298">
        <v>22.397500000000001</v>
      </c>
      <c r="L2298">
        <v>22.515384999999998</v>
      </c>
      <c r="M2298">
        <v>41.37961</v>
      </c>
      <c r="N2298" s="1">
        <f>-100*(_xll.FDS($A$1,"P_PRICE_HIGH("&amp;A2298&amp;","&amp;A2298&amp;"-14D,,,,""PRICE"",""INTRA"")") - B2298)/(_xll.FDS($A$1,"P_PRICE_HIGH("&amp;A2298&amp;","&amp;A2298&amp;"-14D,,,,""PRICE"",""INTRA"")") - _xll.FDS($A$1,"P_PRICE_LOW("&amp;A2298&amp;","&amp;A2298&amp;"-14D,,,,""PRICE"",""INTRA"")"))</f>
        <v>-1452.3024782351222</v>
      </c>
      <c r="O2298">
        <v>-1230</v>
      </c>
      <c r="P2298">
        <v>1.1518743640966731</v>
      </c>
      <c r="Q2298">
        <v>1.0849076626343019</v>
      </c>
      <c r="R2298">
        <v>9.4554365303905374</v>
      </c>
      <c r="S2298">
        <v>8.2676514065776914</v>
      </c>
      <c r="T2298">
        <v>18.45553391798051</v>
      </c>
      <c r="U2298">
        <v>15.32654797248029</v>
      </c>
      <c r="V2298">
        <v>3.587850131424541</v>
      </c>
      <c r="W2298">
        <v>3.7637998847278449</v>
      </c>
      <c r="X2298">
        <v>97.32136644264645</v>
      </c>
      <c r="Y2298">
        <v>41.74743174469387</v>
      </c>
      <c r="Z2298">
        <v>-0.63798555658270584</v>
      </c>
      <c r="AA2298">
        <v>-4.6050141492632788</v>
      </c>
      <c r="AB2298">
        <v>8.3152286032833782</v>
      </c>
      <c r="AC2298">
        <v>11.09194977715326</v>
      </c>
      <c r="AD2298">
        <v>12.006722759643971</v>
      </c>
      <c r="AE2298">
        <v>66.869860418143475</v>
      </c>
    </row>
    <row r="2299" spans="1:31" x14ac:dyDescent="0.25">
      <c r="A2299" t="str">
        <v>1/03/17</v>
      </c>
      <c r="B2299">
        <v>22.3</v>
      </c>
      <c r="C2299">
        <v>22.35</v>
      </c>
      <c r="D2299" s="1">
        <v>22</v>
      </c>
      <c r="E2299">
        <v>22.3</v>
      </c>
      <c r="F2299">
        <v>22.3</v>
      </c>
      <c r="G2299">
        <v>0.84264663977827425</v>
      </c>
      <c r="H2299">
        <v>21.99</v>
      </c>
      <c r="I2299">
        <v>22.0625</v>
      </c>
      <c r="J2299">
        <v>22.19</v>
      </c>
      <c r="K2299">
        <v>22.357500000000002</v>
      </c>
      <c r="L2299">
        <v>22.492308000000001</v>
      </c>
      <c r="M2299">
        <v>47.131996000000001</v>
      </c>
      <c r="N2299" s="1">
        <f>-100*(_xll.FDS($A$1,"P_PRICE_HIGH("&amp;A2299&amp;","&amp;A2299&amp;"-14D,,,,""PRICE"",""INTRA"")") - B2299)/(_xll.FDS($A$1,"P_PRICE_HIGH("&amp;A2299&amp;","&amp;A2299&amp;"-14D,,,,""PRICE"",""INTRA"")") - _xll.FDS($A$1,"P_PRICE_LOW("&amp;A2299&amp;","&amp;A2299&amp;"-14D,,,,""PRICE"",""INTRA"")"))</f>
        <v>-1661.4399290073382</v>
      </c>
      <c r="O2299">
        <v>-1198</v>
      </c>
      <c r="P2299">
        <v>1.159411664403061</v>
      </c>
      <c r="Q2299">
        <v>1.091356023417029</v>
      </c>
      <c r="R2299">
        <v>9.4880224930914316</v>
      </c>
      <c r="S2299">
        <v>8.3192879491004863</v>
      </c>
      <c r="T2299">
        <v>18.53913004042926</v>
      </c>
      <c r="U2299">
        <v>15.393933019689589</v>
      </c>
      <c r="V2299">
        <v>3.559990080449484</v>
      </c>
      <c r="W2299">
        <v>3.7397620572865851</v>
      </c>
      <c r="X2299">
        <v>72.576056008968877</v>
      </c>
      <c r="Y2299">
        <v>41.764564580774483</v>
      </c>
      <c r="Z2299">
        <v>-1.1340320628099301</v>
      </c>
      <c r="AA2299">
        <v>-4.6538271349794647</v>
      </c>
      <c r="AB2299">
        <v>8.1908015881726079</v>
      </c>
      <c r="AC2299">
        <v>11.168103225356379</v>
      </c>
      <c r="AD2299">
        <v>12.083930521460241</v>
      </c>
      <c r="AE2299">
        <v>66.874810721657227</v>
      </c>
    </row>
    <row r="2300" spans="1:31" x14ac:dyDescent="0.25">
      <c r="A2300" t="str">
        <v>1/04/17</v>
      </c>
      <c r="B2300">
        <v>22.3</v>
      </c>
      <c r="C2300">
        <v>22.4</v>
      </c>
      <c r="D2300" s="1">
        <v>22.2</v>
      </c>
      <c r="E2300">
        <v>22.3</v>
      </c>
      <c r="F2300">
        <v>22.3</v>
      </c>
      <c r="G2300">
        <v>0.78074234624541083</v>
      </c>
      <c r="H2300">
        <v>22.1</v>
      </c>
      <c r="I2300">
        <v>22.033332999999999</v>
      </c>
      <c r="J2300">
        <v>22.146667000000001</v>
      </c>
      <c r="K2300">
        <v>22.335000000000001</v>
      </c>
      <c r="L2300">
        <v>22.475000000000001</v>
      </c>
      <c r="M2300">
        <v>47.131996000000001</v>
      </c>
      <c r="N2300" s="1">
        <f>-100*(_xll.FDS($A$1,"P_PRICE_HIGH("&amp;A2300&amp;","&amp;A2300&amp;"-14D,,,,""PRICE"",""INTRA"")") - B2300)/(_xll.FDS($A$1,"P_PRICE_HIGH("&amp;A2300&amp;","&amp;A2300&amp;"-14D,,,,""PRICE"",""INTRA"")") - _xll.FDS($A$1,"P_PRICE_LOW("&amp;A2300&amp;","&amp;A2300&amp;"-14D,,,,""PRICE"",""INTRA"")"))</f>
        <v>-1661.4399290073382</v>
      </c>
      <c r="O2300">
        <v>-1198</v>
      </c>
      <c r="P2300">
        <v>1.1587188790272509</v>
      </c>
      <c r="Q2300">
        <v>1.090142353768597</v>
      </c>
      <c r="R2300">
        <v>9.4832521599703785</v>
      </c>
      <c r="S2300">
        <v>8.3145773240089138</v>
      </c>
      <c r="T2300">
        <v>18.521750775709851</v>
      </c>
      <c r="U2300">
        <v>15.382633489590139</v>
      </c>
      <c r="V2300">
        <v>3.5664099508898128</v>
      </c>
      <c r="W2300">
        <v>3.7500918879774359</v>
      </c>
      <c r="X2300">
        <v>21.649895300729408</v>
      </c>
      <c r="Y2300">
        <v>41.810568077359711</v>
      </c>
      <c r="Z2300">
        <v>-1.1169281344974711</v>
      </c>
      <c r="AA2300">
        <v>-4.3717929189936537</v>
      </c>
      <c r="AB2300">
        <v>8.1140690292128905</v>
      </c>
      <c r="AC2300">
        <v>11.14975550487415</v>
      </c>
      <c r="AD2300">
        <v>12.056094210708769</v>
      </c>
      <c r="AE2300">
        <v>66.938853239156174</v>
      </c>
    </row>
    <row r="2301" spans="1:31" x14ac:dyDescent="0.25">
      <c r="A2301" t="str">
        <v>1/05/17</v>
      </c>
      <c r="B2301">
        <v>22.6</v>
      </c>
      <c r="C2301">
        <v>22.65</v>
      </c>
      <c r="D2301" s="1">
        <v>22.35</v>
      </c>
      <c r="E2301">
        <v>22.65</v>
      </c>
      <c r="F2301">
        <v>22.65</v>
      </c>
      <c r="G2301">
        <v>0.84320228454906032</v>
      </c>
      <c r="H2301">
        <v>22.25</v>
      </c>
      <c r="I2301">
        <v>22.066668</v>
      </c>
      <c r="J2301">
        <v>22.15</v>
      </c>
      <c r="K2301">
        <v>22.33</v>
      </c>
      <c r="L2301">
        <v>22.463460000000001</v>
      </c>
      <c r="M2301">
        <v>54.841090000000001</v>
      </c>
      <c r="N2301" s="1">
        <f>-100*(_xll.FDS($A$1,"P_PRICE_HIGH("&amp;A2301&amp;","&amp;A2301&amp;"-14D,,,,""PRICE"",""INTRA"")") - B2301)/(_xll.FDS($A$1,"P_PRICE_HIGH("&amp;A2301&amp;","&amp;A2301&amp;"-14D,,,,""PRICE"",""INTRA"")") - _xll.FDS($A$1,"P_PRICE_LOW("&amp;A2301&amp;","&amp;A2301&amp;"-14D,,,,""PRICE"",""INTRA"")"))</f>
        <v>-1985.0190554804285</v>
      </c>
      <c r="O2301">
        <v>-1161</v>
      </c>
      <c r="P2301">
        <v>1.1723105254997219</v>
      </c>
      <c r="Q2301">
        <v>1.102160221342702</v>
      </c>
      <c r="R2301">
        <v>9.5853610365301076</v>
      </c>
      <c r="S2301">
        <v>8.395051514359416</v>
      </c>
      <c r="T2301">
        <v>18.692687794233681</v>
      </c>
      <c r="U2301">
        <v>15.515410118516909</v>
      </c>
      <c r="V2301">
        <v>3.52418707389067</v>
      </c>
      <c r="W2301">
        <v>3.7078876464790178</v>
      </c>
      <c r="X2301">
        <v>94.731537396113339</v>
      </c>
      <c r="Y2301">
        <v>41.735770572384617</v>
      </c>
      <c r="Z2301">
        <v>-0.41323826525738178</v>
      </c>
      <c r="AA2301">
        <v>-4.6110258362849006</v>
      </c>
      <c r="AB2301">
        <v>8.3027457316893241</v>
      </c>
      <c r="AC2301">
        <v>11.256610262108319</v>
      </c>
      <c r="AD2301">
        <v>12.192844837047719</v>
      </c>
      <c r="AE2301">
        <v>66.924096202054201</v>
      </c>
    </row>
    <row r="2302" spans="1:31" x14ac:dyDescent="0.25">
      <c r="A2302" t="str">
        <v>1/06/17</v>
      </c>
      <c r="B2302">
        <v>22.65</v>
      </c>
      <c r="C2302">
        <v>22.8</v>
      </c>
      <c r="D2302" s="1">
        <v>22.6</v>
      </c>
      <c r="E2302">
        <v>22.7</v>
      </c>
      <c r="F2302">
        <v>22.7</v>
      </c>
      <c r="G2302">
        <v>0.83018636527925194</v>
      </c>
      <c r="H2302">
        <v>22.39</v>
      </c>
      <c r="I2302">
        <v>22.104165999999999</v>
      </c>
      <c r="J2302">
        <v>22.153334000000001</v>
      </c>
      <c r="K2302">
        <v>22.32</v>
      </c>
      <c r="L2302">
        <v>22.45</v>
      </c>
      <c r="M2302">
        <v>55.992866999999997</v>
      </c>
      <c r="N2302" s="1">
        <f>-100*(_xll.FDS($A$1,"P_PRICE_HIGH("&amp;A2302&amp;","&amp;A2302&amp;"-14D,,,,""PRICE"",""INTRA"")") - B2302)/(_xll.FDS($A$1,"P_PRICE_HIGH("&amp;A2302&amp;","&amp;A2302&amp;"-14D,,,,""PRICE"",""INTRA"")") - _xll.FDS($A$1,"P_PRICE_LOW("&amp;A2302&amp;","&amp;A2302&amp;"-14D,,,,""PRICE"",""INTRA"")"))</f>
        <v>-1985.0146648167354</v>
      </c>
      <c r="O2302">
        <v>-1157</v>
      </c>
      <c r="P2302">
        <v>1.1765366627506451</v>
      </c>
      <c r="Q2302">
        <v>1.1060806876797351</v>
      </c>
      <c r="R2302">
        <v>9.645850077535103</v>
      </c>
      <c r="S2302">
        <v>8.4553594412590503</v>
      </c>
      <c r="T2302">
        <v>18.772841958228859</v>
      </c>
      <c r="U2302">
        <v>15.62621770406346</v>
      </c>
      <c r="V2302">
        <v>3.5142375279277078</v>
      </c>
      <c r="W2302">
        <v>3.6994590149668292</v>
      </c>
      <c r="X2302">
        <v>65.127550541149176</v>
      </c>
      <c r="Y2302">
        <v>41.798823853718837</v>
      </c>
      <c r="Z2302">
        <v>-0.64639444991609907</v>
      </c>
      <c r="AA2302">
        <v>-4.787118487796528</v>
      </c>
      <c r="AB2302">
        <v>8.3092380756345818</v>
      </c>
      <c r="AC2302">
        <v>11.299429904215909</v>
      </c>
      <c r="AD2302">
        <v>12.240302581519421</v>
      </c>
      <c r="AE2302">
        <v>66.934124941319865</v>
      </c>
    </row>
    <row r="2303" spans="1:31" x14ac:dyDescent="0.25">
      <c r="A2303" t="str">
        <v>1/09/17</v>
      </c>
      <c r="B2303">
        <v>22.75</v>
      </c>
      <c r="C2303">
        <v>22.8</v>
      </c>
      <c r="D2303" s="1">
        <v>22.6</v>
      </c>
      <c r="E2303">
        <v>22.75</v>
      </c>
      <c r="F2303">
        <v>22.75</v>
      </c>
      <c r="G2303">
        <v>0.82205936592471618</v>
      </c>
      <c r="H2303">
        <v>22.52</v>
      </c>
      <c r="I2303">
        <v>22.166665999999999</v>
      </c>
      <c r="J2303">
        <v>22.16</v>
      </c>
      <c r="K2303">
        <v>22.307500000000001</v>
      </c>
      <c r="L2303">
        <v>22.444230999999998</v>
      </c>
      <c r="M2303">
        <v>58.284453999999997</v>
      </c>
      <c r="N2303" s="1">
        <f>-100*(_xll.FDS($A$1,"P_PRICE_HIGH("&amp;A2303&amp;","&amp;A2303&amp;"-14D,,,,""PRICE"",""INTRA"")") - B2303)/(_xll.FDS($A$1,"P_PRICE_HIGH("&amp;A2303&amp;","&amp;A2303&amp;"-14D,,,,""PRICE"",""INTRA"")") - _xll.FDS($A$1,"P_PRICE_LOW("&amp;A2303&amp;","&amp;A2303&amp;"-14D,,,,""PRICE"",""INTRA"")"))</f>
        <v>-1986.9445592074603</v>
      </c>
      <c r="O2303">
        <v>-1146</v>
      </c>
      <c r="P2303">
        <v>1.1811813349320619</v>
      </c>
      <c r="Q2303">
        <v>1.1104804257343071</v>
      </c>
      <c r="R2303">
        <v>9.7425098692367413</v>
      </c>
      <c r="S2303">
        <v>8.5137828833122953</v>
      </c>
      <c r="T2303">
        <v>18.840114845157011</v>
      </c>
      <c r="U2303">
        <v>15.70438289908282</v>
      </c>
      <c r="V2303">
        <v>3.4977979898704321</v>
      </c>
      <c r="W2303">
        <v>3.6809301804907122</v>
      </c>
      <c r="X2303">
        <v>40.269837361462237</v>
      </c>
      <c r="Y2303">
        <v>41.752793764435701</v>
      </c>
      <c r="Z2303">
        <v>-0.66419558289575842</v>
      </c>
      <c r="AA2303">
        <v>-4.7912029988485667</v>
      </c>
      <c r="AB2303">
        <v>8.2738661566188121</v>
      </c>
      <c r="AC2303">
        <v>11.34418950962773</v>
      </c>
      <c r="AD2303">
        <v>12.285752851301069</v>
      </c>
      <c r="AE2303">
        <v>66.85767456027088</v>
      </c>
    </row>
    <row r="2304" spans="1:31" x14ac:dyDescent="0.25">
      <c r="A2304" t="str">
        <v>1/10/17</v>
      </c>
      <c r="B2304">
        <v>22.85</v>
      </c>
      <c r="C2304">
        <v>22.9</v>
      </c>
      <c r="D2304" s="1">
        <v>22.7</v>
      </c>
      <c r="E2304">
        <v>22.9</v>
      </c>
      <c r="F2304">
        <v>22.9</v>
      </c>
      <c r="G2304">
        <v>0.82941112444807064</v>
      </c>
      <c r="H2304">
        <v>22.63</v>
      </c>
      <c r="I2304">
        <v>22.245832</v>
      </c>
      <c r="J2304">
        <v>22.203333000000001</v>
      </c>
      <c r="K2304">
        <v>22.3</v>
      </c>
      <c r="L2304">
        <v>22.438461</v>
      </c>
      <c r="M2304">
        <v>60.499583999999999</v>
      </c>
      <c r="N2304" s="1">
        <f>-100*(_xll.FDS($A$1,"P_PRICE_HIGH("&amp;A2304&amp;","&amp;A2304&amp;"-14D,,,,""PRICE"",""INTRA"")") - B2304)/(_xll.FDS($A$1,"P_PRICE_HIGH("&amp;A2304&amp;","&amp;A2304&amp;"-14D,,,,""PRICE"",""INTRA"")") - _xll.FDS($A$1,"P_PRICE_LOW("&amp;A2304&amp;","&amp;A2304&amp;"-14D,,,,""PRICE"",""INTRA"")"))</f>
        <v>-1809.0332237287344</v>
      </c>
      <c r="O2304">
        <v>-1107</v>
      </c>
      <c r="P2304">
        <v>1.188784566570263</v>
      </c>
      <c r="Q2304">
        <v>1.1176988705626429</v>
      </c>
      <c r="R2304">
        <v>9.8077582347365411</v>
      </c>
      <c r="S2304">
        <v>8.5861383466977923</v>
      </c>
      <c r="T2304">
        <v>18.904154173154311</v>
      </c>
      <c r="U2304">
        <v>15.664894614789191</v>
      </c>
      <c r="V2304">
        <v>3.481001652655165</v>
      </c>
      <c r="W2304">
        <v>3.6705354988908532</v>
      </c>
      <c r="X2304">
        <v>76.972671413282185</v>
      </c>
      <c r="Y2304">
        <v>41.903890467634618</v>
      </c>
      <c r="Z2304">
        <v>-0.56061284349080276</v>
      </c>
      <c r="AA2304">
        <v>-4.9081131683075556</v>
      </c>
      <c r="AB2304">
        <v>8.4065591780245779</v>
      </c>
      <c r="AC2304">
        <v>11.417512037852161</v>
      </c>
      <c r="AD2304">
        <v>12.379960990017899</v>
      </c>
      <c r="AE2304">
        <v>66.872185730185024</v>
      </c>
    </row>
    <row r="2305" spans="1:31" x14ac:dyDescent="0.25">
      <c r="A2305" t="str">
        <v>1/11/17</v>
      </c>
      <c r="B2305">
        <v>23.1</v>
      </c>
      <c r="C2305">
        <v>23.15</v>
      </c>
      <c r="D2305" s="1">
        <v>22.9</v>
      </c>
      <c r="E2305">
        <v>23.15</v>
      </c>
      <c r="F2305">
        <v>23.15</v>
      </c>
      <c r="G2305">
        <v>0.86473066835690249</v>
      </c>
      <c r="H2305">
        <v>22.79</v>
      </c>
      <c r="I2305">
        <v>22.337499999999999</v>
      </c>
      <c r="J2305">
        <v>22.263334</v>
      </c>
      <c r="K2305">
        <v>22.307500000000001</v>
      </c>
      <c r="L2305">
        <v>22.438461</v>
      </c>
      <c r="M2305">
        <v>65.440359999999998</v>
      </c>
      <c r="N2305" s="1">
        <f>-100*(_xll.FDS($A$1,"P_PRICE_HIGH("&amp;A2305&amp;","&amp;A2305&amp;"-14D,,,,""PRICE"",""INTRA"")") - B2305)/(_xll.FDS($A$1,"P_PRICE_HIGH("&amp;A2305&amp;","&amp;A2305&amp;"-14D,,,,""PRICE"",""INTRA"")") - _xll.FDS($A$1,"P_PRICE_LOW("&amp;A2305&amp;","&amp;A2305&amp;"-14D,,,,""PRICE"",""INTRA"")"))</f>
        <v>-1574.537011595316</v>
      </c>
      <c r="O2305">
        <v>-1076</v>
      </c>
      <c r="P2305">
        <v>1.2005230318634139</v>
      </c>
      <c r="Q2305">
        <v>1.128600100951543</v>
      </c>
      <c r="R2305">
        <v>9.8413020174179717</v>
      </c>
      <c r="S2305">
        <v>8.6705961235483269</v>
      </c>
      <c r="T2305">
        <v>19.000396664626169</v>
      </c>
      <c r="U2305">
        <v>15.742173614490749</v>
      </c>
      <c r="V2305">
        <v>3.44733684740299</v>
      </c>
      <c r="W2305">
        <v>3.6337418489443789</v>
      </c>
      <c r="X2305">
        <v>74.253165633826313</v>
      </c>
      <c r="Y2305">
        <v>41.827748489471666</v>
      </c>
      <c r="Z2305">
        <v>-0.5525705853653895</v>
      </c>
      <c r="AA2305">
        <v>-5.1411674134799066</v>
      </c>
      <c r="AB2305">
        <v>8.4526240928298808</v>
      </c>
      <c r="AC2305">
        <v>11.51227710291438</v>
      </c>
      <c r="AD2305">
        <v>12.4881417436471</v>
      </c>
      <c r="AE2305">
        <v>66.829469958628508</v>
      </c>
    </row>
    <row r="2306" spans="1:31" x14ac:dyDescent="0.25">
      <c r="A2306" t="str">
        <v>1/12/17</v>
      </c>
      <c r="B2306">
        <v>23.05</v>
      </c>
      <c r="C2306">
        <v>23.15</v>
      </c>
      <c r="D2306" s="1">
        <v>22.95</v>
      </c>
      <c r="E2306">
        <v>23.05</v>
      </c>
      <c r="F2306">
        <v>23.05</v>
      </c>
      <c r="G2306">
        <v>0.75893045863949771</v>
      </c>
      <c r="H2306">
        <v>22.88</v>
      </c>
      <c r="I2306">
        <v>22.4375</v>
      </c>
      <c r="J2306">
        <v>22.333334000000001</v>
      </c>
      <c r="K2306">
        <v>22.3325</v>
      </c>
      <c r="L2306">
        <v>22.45</v>
      </c>
      <c r="M2306">
        <v>63.723605999999997</v>
      </c>
      <c r="N2306" s="1">
        <f>-100*(_xll.FDS($A$1,"P_PRICE_HIGH("&amp;A2306&amp;","&amp;A2306&amp;"-14D,,,,""PRICE"",""INTRA"")") - B2306)/(_xll.FDS($A$1,"P_PRICE_HIGH("&amp;A2306&amp;","&amp;A2306&amp;"-14D,,,,""PRICE"",""INTRA"")") - _xll.FDS($A$1,"P_PRICE_LOW("&amp;A2306&amp;","&amp;A2306&amp;"-14D,,,,""PRICE"",""INTRA"")"))</f>
        <v>-1547.7779951034263</v>
      </c>
      <c r="O2306">
        <v>-1094</v>
      </c>
      <c r="P2306">
        <v>1.192202415543528</v>
      </c>
      <c r="Q2306">
        <v>1.120831517801594</v>
      </c>
      <c r="R2306">
        <v>9.7962160617507728</v>
      </c>
      <c r="S2306">
        <v>8.6197485780863268</v>
      </c>
      <c r="T2306">
        <v>18.852313288295431</v>
      </c>
      <c r="U2306">
        <v>15.633441484828481</v>
      </c>
      <c r="V2306">
        <v>3.4743498692138099</v>
      </c>
      <c r="W2306">
        <v>3.6618889255367328</v>
      </c>
      <c r="X2306">
        <v>32.330301459751503</v>
      </c>
      <c r="Y2306">
        <v>41.779556031647928</v>
      </c>
      <c r="Z2306">
        <v>-0.33300086157732589</v>
      </c>
      <c r="AA2306">
        <v>-4.607421111306869</v>
      </c>
      <c r="AB2306">
        <v>8.2376206342784979</v>
      </c>
      <c r="AC2306">
        <v>11.41075214220673</v>
      </c>
      <c r="AD2306">
        <v>12.355150415069071</v>
      </c>
      <c r="AE2306">
        <v>66.874366793906617</v>
      </c>
    </row>
    <row r="2307" spans="1:31" x14ac:dyDescent="0.25">
      <c r="A2307" t="str">
        <v>1/13/17</v>
      </c>
      <c r="B2307">
        <v>23.1</v>
      </c>
      <c r="C2307">
        <v>23.15</v>
      </c>
      <c r="D2307" s="1">
        <v>23.05</v>
      </c>
      <c r="E2307">
        <v>23.15</v>
      </c>
      <c r="F2307">
        <v>23.15</v>
      </c>
      <c r="G2307">
        <v>0.75889406878725463</v>
      </c>
      <c r="H2307">
        <v>22.97</v>
      </c>
      <c r="I2307">
        <v>22.55</v>
      </c>
      <c r="J2307">
        <v>22.413333999999999</v>
      </c>
      <c r="K2307">
        <v>22.357500000000002</v>
      </c>
      <c r="L2307">
        <v>22.465385000000001</v>
      </c>
      <c r="M2307">
        <v>64.720320000000001</v>
      </c>
      <c r="N2307" s="1">
        <f>-100*(_xll.FDS($A$1,"P_PRICE_HIGH("&amp;A2307&amp;","&amp;A2307&amp;"-14D,,,,""PRICE"",""INTRA"")") - B2307)/(_xll.FDS($A$1,"P_PRICE_HIGH("&amp;A2307&amp;","&amp;A2307&amp;"-14D,,,,""PRICE"",""INTRA"")") - _xll.FDS($A$1,"P_PRICE_LOW("&amp;A2307&amp;","&amp;A2307&amp;"-14D,,,,""PRICE"",""INTRA"")"))</f>
        <v>-1547.7746228088499</v>
      </c>
      <c r="O2307">
        <v>-1066</v>
      </c>
      <c r="P2307">
        <v>1.1975197094447401</v>
      </c>
      <c r="Q2307">
        <v>1.126762535060944</v>
      </c>
      <c r="R2307">
        <v>9.8660756191498358</v>
      </c>
      <c r="S2307">
        <v>8.6655487267424789</v>
      </c>
      <c r="T2307">
        <v>18.927633063835412</v>
      </c>
      <c r="U2307">
        <v>15.666973017396939</v>
      </c>
      <c r="V2307">
        <v>3.4616023686278612</v>
      </c>
      <c r="W2307">
        <v>3.6460563280191889</v>
      </c>
      <c r="X2307">
        <v>63.58910407486853</v>
      </c>
      <c r="Y2307">
        <v>41.800007833152947</v>
      </c>
      <c r="Z2307">
        <v>-0.49993393522501989</v>
      </c>
      <c r="AA2307">
        <v>-4.5333746656649749</v>
      </c>
      <c r="AB2307">
        <v>8.1343402687587201</v>
      </c>
      <c r="AC2307">
        <v>11.46598062323962</v>
      </c>
      <c r="AD2307">
        <v>12.40388977712629</v>
      </c>
      <c r="AE2307">
        <v>66.807523587932096</v>
      </c>
    </row>
    <row r="2308" spans="1:31" x14ac:dyDescent="0.25">
      <c r="A2308" t="str">
        <v>1/16/17</v>
      </c>
      <c r="B2308">
        <v>22.9</v>
      </c>
      <c r="C2308">
        <v>23.1</v>
      </c>
      <c r="D2308" s="1">
        <v>22.8</v>
      </c>
      <c r="E2308">
        <v>22.95</v>
      </c>
      <c r="F2308">
        <v>22.95</v>
      </c>
      <c r="G2308">
        <v>0.78903624949609552</v>
      </c>
      <c r="H2308">
        <v>23</v>
      </c>
      <c r="I2308">
        <v>22.637499999999999</v>
      </c>
      <c r="J2308">
        <v>22.473333</v>
      </c>
      <c r="K2308">
        <v>22.37</v>
      </c>
      <c r="L2308">
        <v>22.467307999999999</v>
      </c>
      <c r="M2308">
        <v>57.870913999999999</v>
      </c>
      <c r="N2308" s="1">
        <f>-100*(_xll.FDS($A$1,"P_PRICE_HIGH("&amp;A2308&amp;","&amp;A2308&amp;"-14D,,,,""PRICE"",""INTRA"")") - B2308)/(_xll.FDS($A$1,"P_PRICE_HIGH("&amp;A2308&amp;","&amp;A2308&amp;"-14D,,,,""PRICE"",""INTRA"")") - _xll.FDS($A$1,"P_PRICE_LOW("&amp;A2308&amp;","&amp;A2308&amp;"-14D,,,,""PRICE"",""INTRA"")"))</f>
        <v>-1547.7881119871563</v>
      </c>
      <c r="O2308">
        <v>-1095</v>
      </c>
      <c r="P2308">
        <v>1.178255767079635</v>
      </c>
      <c r="Q2308">
        <v>1.1099194601231539</v>
      </c>
      <c r="R2308">
        <v>9.7463608812471421</v>
      </c>
      <c r="S2308">
        <v>8.5962587192394384</v>
      </c>
      <c r="T2308">
        <v>18.805734217054319</v>
      </c>
      <c r="U2308">
        <v>15.60434855948815</v>
      </c>
      <c r="V2308">
        <v>3.497243605146755</v>
      </c>
      <c r="W2308">
        <v>3.6857916366273389</v>
      </c>
      <c r="X2308">
        <v>11.81984518955122</v>
      </c>
      <c r="Y2308">
        <v>41.717811959941123</v>
      </c>
      <c r="Z2308">
        <v>-0.1237340623314248</v>
      </c>
      <c r="AA2308">
        <v>-3.8584151920267802</v>
      </c>
      <c r="AB2308">
        <v>8.3095467306619177</v>
      </c>
      <c r="AC2308">
        <v>11.320484984960069</v>
      </c>
      <c r="AD2308">
        <v>12.267012299599349</v>
      </c>
      <c r="AE2308">
        <v>66.906910460232197</v>
      </c>
    </row>
    <row r="2309" spans="1:31" x14ac:dyDescent="0.25">
      <c r="A2309" t="str">
        <v>1/17/17</v>
      </c>
      <c r="B2309">
        <v>23.05</v>
      </c>
      <c r="C2309">
        <v>23.05</v>
      </c>
      <c r="D2309" s="1">
        <v>22.9</v>
      </c>
      <c r="E2309">
        <v>23.05</v>
      </c>
      <c r="F2309">
        <v>23.05</v>
      </c>
      <c r="G2309">
        <v>0.63172938651544341</v>
      </c>
      <c r="H2309">
        <v>23.04</v>
      </c>
      <c r="I2309">
        <v>22.729165999999999</v>
      </c>
      <c r="J2309">
        <v>22.553332999999999</v>
      </c>
      <c r="K2309">
        <v>22.412500000000001</v>
      </c>
      <c r="L2309">
        <v>22.46923</v>
      </c>
      <c r="M2309">
        <v>61.188476999999999</v>
      </c>
      <c r="N2309" s="1">
        <f>-100*(_xll.FDS($A$1,"P_PRICE_HIGH("&amp;A2309&amp;","&amp;A2309&amp;"-14D,,,,""PRICE"",""INTRA"")") - B2309)/(_xll.FDS($A$1,"P_PRICE_HIGH("&amp;A2309&amp;","&amp;A2309&amp;"-14D,,,,""PRICE"",""INTRA"")") - _xll.FDS($A$1,"P_PRICE_LOW("&amp;A2309&amp;","&amp;A2309&amp;"-14D,,,,""PRICE"",""INTRA"")"))</f>
        <v>-1547.7779951034263</v>
      </c>
      <c r="O2309">
        <v>-1073</v>
      </c>
      <c r="P2309">
        <v>1.1832234289979231</v>
      </c>
      <c r="Q2309">
        <v>1.114535795040644</v>
      </c>
      <c r="R2309">
        <v>9.790367384500458</v>
      </c>
      <c r="S2309">
        <v>8.6520678880338906</v>
      </c>
      <c r="T2309">
        <v>18.819732871712649</v>
      </c>
      <c r="U2309">
        <v>15.605642936423539</v>
      </c>
      <c r="V2309">
        <v>3.4820942739400769</v>
      </c>
      <c r="W2309">
        <v>3.6691618767630079</v>
      </c>
      <c r="X2309">
        <v>68.280243624703374</v>
      </c>
      <c r="Y2309">
        <v>41.821416568890662</v>
      </c>
      <c r="Z2309">
        <v>0.33000152605406102</v>
      </c>
      <c r="AA2309">
        <v>-4.1491513828226294</v>
      </c>
      <c r="AB2309">
        <v>8.1659372405265689</v>
      </c>
      <c r="AC2309">
        <v>11.400105429877939</v>
      </c>
      <c r="AD2309">
        <v>12.33702282615485</v>
      </c>
      <c r="AE2309">
        <v>66.885491099169116</v>
      </c>
    </row>
    <row r="2310" spans="1:31" x14ac:dyDescent="0.25">
      <c r="A2310" t="str">
        <v>1/18/17</v>
      </c>
      <c r="B2310">
        <v>23.25</v>
      </c>
      <c r="C2310">
        <v>23.35</v>
      </c>
      <c r="D2310" s="1">
        <v>23.05</v>
      </c>
      <c r="E2310">
        <v>23.3</v>
      </c>
      <c r="F2310">
        <v>23.3</v>
      </c>
      <c r="G2310">
        <v>0.64754659562985672</v>
      </c>
      <c r="H2310">
        <v>23.07</v>
      </c>
      <c r="I2310">
        <v>22.824999999999999</v>
      </c>
      <c r="J2310">
        <v>22.653334000000001</v>
      </c>
      <c r="K2310">
        <v>22.465</v>
      </c>
      <c r="L2310">
        <v>22.478846000000001</v>
      </c>
      <c r="M2310">
        <v>65.131209999999996</v>
      </c>
      <c r="N2310" s="1">
        <f>-100*(_xll.FDS($A$1,"P_PRICE_HIGH("&amp;A2310&amp;","&amp;A2310&amp;"-14D,,,,""PRICE"",""INTRA"")") - B2310)/(_xll.FDS($A$1,"P_PRICE_HIGH("&amp;A2310&amp;","&amp;A2310&amp;"-14D,,,,""PRICE"",""INTRA"")") - _xll.FDS($A$1,"P_PRICE_LOW("&amp;A2310&amp;","&amp;A2310&amp;"-14D,,,,""PRICE"",""INTRA"")"))</f>
        <v>-1390.8282369071455</v>
      </c>
      <c r="O2310">
        <v>-1029</v>
      </c>
      <c r="P2310">
        <v>1.1937634453362631</v>
      </c>
      <c r="Q2310">
        <v>1.124421248782121</v>
      </c>
      <c r="R2310">
        <v>9.8984125182667917</v>
      </c>
      <c r="S2310">
        <v>8.6450360587361246</v>
      </c>
      <c r="T2310">
        <v>18.908235630753719</v>
      </c>
      <c r="U2310">
        <v>15.689958173709339</v>
      </c>
      <c r="V2310">
        <v>3.4479812829039451</v>
      </c>
      <c r="W2310">
        <v>3.6332458151750009</v>
      </c>
      <c r="X2310">
        <v>94.643388751046118</v>
      </c>
      <c r="Y2310">
        <v>41.738480370715187</v>
      </c>
      <c r="Z2310">
        <v>0.59315266190740668</v>
      </c>
      <c r="AA2310">
        <v>-4.1485478864188092</v>
      </c>
      <c r="AB2310">
        <v>8.274075773546878</v>
      </c>
      <c r="AC2310">
        <v>11.490107544036601</v>
      </c>
      <c r="AD2310">
        <v>12.446603476013079</v>
      </c>
      <c r="AE2310">
        <v>66.873161955927586</v>
      </c>
    </row>
    <row r="2311" spans="1:31" x14ac:dyDescent="0.25">
      <c r="A2311" t="str">
        <v>1/19/17</v>
      </c>
      <c r="B2311">
        <v>23.25</v>
      </c>
      <c r="C2311">
        <v>23.25</v>
      </c>
      <c r="D2311" s="1">
        <v>23.1</v>
      </c>
      <c r="E2311">
        <v>23.25</v>
      </c>
      <c r="F2311">
        <v>23.25</v>
      </c>
      <c r="G2311">
        <v>0.59333310931628458</v>
      </c>
      <c r="H2311">
        <v>23.11</v>
      </c>
      <c r="I2311">
        <v>22.904167000000001</v>
      </c>
      <c r="J2311">
        <v>22.746666000000001</v>
      </c>
      <c r="K2311">
        <v>22.5275</v>
      </c>
      <c r="L2311">
        <v>22.490385</v>
      </c>
      <c r="M2311">
        <v>65.131209999999996</v>
      </c>
      <c r="N2311" s="1">
        <f>-100*(_xll.FDS($A$1,"P_PRICE_HIGH("&amp;A2311&amp;","&amp;A2311&amp;"-14D,,,,""PRICE"",""INTRA"")") - B2311)/(_xll.FDS($A$1,"P_PRICE_HIGH("&amp;A2311&amp;","&amp;A2311&amp;"-14D,,,,""PRICE"",""INTRA"")") - _xll.FDS($A$1,"P_PRICE_LOW("&amp;A2311&amp;","&amp;A2311&amp;"-14D,,,,""PRICE"",""INTRA"")"))</f>
        <v>-1478.1616688396346</v>
      </c>
      <c r="O2311">
        <v>-1050</v>
      </c>
      <c r="P2311">
        <v>1.193900755757205</v>
      </c>
      <c r="Q2311">
        <v>1.1246759797665351</v>
      </c>
      <c r="R2311">
        <v>9.8499931103324201</v>
      </c>
      <c r="S2311">
        <v>8.6890837185998233</v>
      </c>
      <c r="T2311">
        <v>18.972875644887829</v>
      </c>
      <c r="U2311">
        <v>15.6671430037183</v>
      </c>
      <c r="V2311">
        <v>3.4472277203256261</v>
      </c>
      <c r="W2311">
        <v>3.6311030017280812</v>
      </c>
      <c r="X2311">
        <v>36.714141376400313</v>
      </c>
      <c r="Y2311">
        <v>41.743888223454213</v>
      </c>
      <c r="Z2311">
        <v>0.27577416616249478</v>
      </c>
      <c r="AA2311">
        <v>-4.329297697941537</v>
      </c>
      <c r="AB2311">
        <v>8.1639030787664595</v>
      </c>
      <c r="AC2311">
        <v>11.498357117267879</v>
      </c>
      <c r="AD2311">
        <v>12.443942203088</v>
      </c>
      <c r="AE2311">
        <v>66.851017948961385</v>
      </c>
    </row>
    <row r="2312" spans="1:31" x14ac:dyDescent="0.25">
      <c r="A2312" t="str">
        <v>1/20/17</v>
      </c>
      <c r="B2312">
        <v>23.1</v>
      </c>
      <c r="C2312">
        <v>23.15</v>
      </c>
      <c r="D2312" s="1">
        <v>23</v>
      </c>
      <c r="E2312">
        <v>23.1</v>
      </c>
      <c r="F2312">
        <v>23.1</v>
      </c>
      <c r="G2312">
        <v>0.60716349120618185</v>
      </c>
      <c r="H2312">
        <v>23.11</v>
      </c>
      <c r="I2312">
        <v>22.970832999999999</v>
      </c>
      <c r="J2312">
        <v>22.823333999999999</v>
      </c>
      <c r="K2312">
        <v>22.587499999999999</v>
      </c>
      <c r="L2312">
        <v>22.511538000000002</v>
      </c>
      <c r="M2312">
        <v>59.843310000000002</v>
      </c>
      <c r="N2312" s="1">
        <f>-100*(_xll.FDS($A$1,"P_PRICE_HIGH("&amp;A2312&amp;","&amp;A2312&amp;"-14D,,,,""PRICE"",""INTRA"")") - B2312)/(_xll.FDS($A$1,"P_PRICE_HIGH("&amp;A2312&amp;","&amp;A2312&amp;"-14D,,,,""PRICE"",""INTRA"")") - _xll.FDS($A$1,"P_PRICE_LOW("&amp;A2312&amp;","&amp;A2312&amp;"-14D,,,,""PRICE"",""INTRA"")"))</f>
        <v>-1735.2908075988114</v>
      </c>
      <c r="O2312">
        <v>-1084</v>
      </c>
      <c r="P2312">
        <v>1.1841568708465231</v>
      </c>
      <c r="Q2312">
        <v>1.115935826213732</v>
      </c>
      <c r="R2312">
        <v>9.7764076513896487</v>
      </c>
      <c r="S2312">
        <v>8.6231465280559743</v>
      </c>
      <c r="T2312">
        <v>18.8699104717798</v>
      </c>
      <c r="U2312">
        <v>15.612479144932291</v>
      </c>
      <c r="V2312">
        <v>3.4731813945332868</v>
      </c>
      <c r="W2312">
        <v>3.662140194276688</v>
      </c>
      <c r="X2312">
        <v>4.5605334222257996</v>
      </c>
      <c r="Y2312">
        <v>41.8713203416672</v>
      </c>
      <c r="Z2312">
        <v>0.27378868492838582</v>
      </c>
      <c r="AA2312">
        <v>-4.1132391481432693</v>
      </c>
      <c r="AB2312">
        <v>8.0136387097853543</v>
      </c>
      <c r="AC2312">
        <v>11.435967933134039</v>
      </c>
      <c r="AD2312">
        <v>12.36284576506794</v>
      </c>
      <c r="AE2312">
        <v>66.878828384498263</v>
      </c>
    </row>
    <row r="2313" spans="1:31" x14ac:dyDescent="0.25">
      <c r="A2313" t="str">
        <v>1/23/17</v>
      </c>
      <c r="B2313">
        <v>23.05</v>
      </c>
      <c r="C2313">
        <v>23.3</v>
      </c>
      <c r="D2313" s="1">
        <v>23</v>
      </c>
      <c r="E2313">
        <v>23.1</v>
      </c>
      <c r="F2313">
        <v>23.1</v>
      </c>
      <c r="G2313">
        <v>0.61472007424577157</v>
      </c>
      <c r="H2313">
        <v>23.14</v>
      </c>
      <c r="I2313">
        <v>23.008333</v>
      </c>
      <c r="J2313">
        <v>22.886666999999999</v>
      </c>
      <c r="K2313">
        <v>22.64</v>
      </c>
      <c r="L2313">
        <v>22.528846999999999</v>
      </c>
      <c r="M2313">
        <v>58.148598</v>
      </c>
      <c r="N2313" s="1">
        <f>-100*(_xll.FDS($A$1,"P_PRICE_HIGH("&amp;A2313&amp;","&amp;A2313&amp;"-14D,,,,""PRICE"",""INTRA"")") - B2313)/(_xll.FDS($A$1,"P_PRICE_HIGH("&amp;A2313&amp;","&amp;A2313&amp;"-14D,,,,""PRICE"",""INTRA"")") - _xll.FDS($A$1,"P_PRICE_LOW("&amp;A2313&amp;","&amp;A2313&amp;"-14D,,,,""PRICE"",""INTRA"")"))</f>
        <v>-1824.1306696741929</v>
      </c>
      <c r="O2313">
        <v>-1076</v>
      </c>
      <c r="P2313">
        <v>1.184203236459932</v>
      </c>
      <c r="Q2313">
        <v>1.113158184914586</v>
      </c>
      <c r="R2313">
        <v>9.749976539309543</v>
      </c>
      <c r="S2313">
        <v>8.6017955562516537</v>
      </c>
      <c r="T2313">
        <v>18.789714716117409</v>
      </c>
      <c r="U2313">
        <v>15.54743638986012</v>
      </c>
      <c r="V2313">
        <v>3.476740452685203</v>
      </c>
      <c r="W2313">
        <v>3.6756361172099909</v>
      </c>
      <c r="X2313">
        <v>64.619660235306853</v>
      </c>
      <c r="Y2313">
        <v>41.808390972534951</v>
      </c>
      <c r="Z2313">
        <v>0.69000924992057266</v>
      </c>
      <c r="AA2313">
        <v>-4.0834133812490414</v>
      </c>
      <c r="AB2313">
        <v>8.2358697445401869</v>
      </c>
      <c r="AC2313">
        <v>11.380856654696469</v>
      </c>
      <c r="AD2313">
        <v>12.347481701041239</v>
      </c>
      <c r="AE2313">
        <v>66.929126018889377</v>
      </c>
    </row>
    <row r="2314" spans="1:31" x14ac:dyDescent="0.25">
      <c r="A2314" t="str">
        <v>1/24/17</v>
      </c>
      <c r="B2314">
        <v>23.1</v>
      </c>
      <c r="C2314">
        <v>23.15</v>
      </c>
      <c r="D2314" s="1">
        <v>23.05</v>
      </c>
      <c r="E2314">
        <v>23.15</v>
      </c>
      <c r="F2314">
        <v>23.15</v>
      </c>
      <c r="G2314">
        <v>0.57573934987174136</v>
      </c>
      <c r="H2314">
        <v>23.15</v>
      </c>
      <c r="I2314">
        <v>23.045833999999999</v>
      </c>
      <c r="J2314">
        <v>22.94</v>
      </c>
      <c r="K2314">
        <v>22.702500000000001</v>
      </c>
      <c r="L2314">
        <v>22.546154000000001</v>
      </c>
      <c r="M2314">
        <v>59.387189999999997</v>
      </c>
      <c r="N2314" s="1">
        <f>-100*(_xll.FDS($A$1,"P_PRICE_HIGH("&amp;A2314&amp;","&amp;A2314&amp;"-14D,,,,""PRICE"",""INTRA"")") - B2314)/(_xll.FDS($A$1,"P_PRICE_HIGH("&amp;A2314&amp;","&amp;A2314&amp;"-14D,,,,""PRICE"",""INTRA"")") - _xll.FDS($A$1,"P_PRICE_LOW("&amp;A2314&amp;","&amp;A2314&amp;"-14D,,,,""PRICE"",""INTRA"")"))</f>
        <v>-2151.2621846863626</v>
      </c>
      <c r="O2314">
        <v>-1054</v>
      </c>
      <c r="P2314">
        <v>1.1866556186320349</v>
      </c>
      <c r="Q2314">
        <v>1.115354164668243</v>
      </c>
      <c r="R2314">
        <v>9.7802455221909916</v>
      </c>
      <c r="S2314">
        <v>8.6177368442150204</v>
      </c>
      <c r="T2314">
        <v>18.89309762386781</v>
      </c>
      <c r="U2314">
        <v>15.634481067514001</v>
      </c>
      <c r="V2314">
        <v>3.4719943193233491</v>
      </c>
      <c r="W2314">
        <v>3.667773483219531</v>
      </c>
      <c r="X2314">
        <v>46.365281235737712</v>
      </c>
      <c r="Y2314">
        <v>41.801114434075153</v>
      </c>
      <c r="Z2314">
        <v>0.65004217706915179</v>
      </c>
      <c r="AA2314">
        <v>-3.9430080479548231</v>
      </c>
      <c r="AB2314">
        <v>8.2564466409376731</v>
      </c>
      <c r="AC2314">
        <v>11.40350116154832</v>
      </c>
      <c r="AD2314">
        <v>12.375656733095701</v>
      </c>
      <c r="AE2314">
        <v>66.970640003052722</v>
      </c>
    </row>
    <row r="2315" spans="1:31" x14ac:dyDescent="0.25">
      <c r="A2315" t="str">
        <v>1/25/17</v>
      </c>
      <c r="B2315">
        <v>23.2</v>
      </c>
      <c r="C2315">
        <v>23.25</v>
      </c>
      <c r="D2315" s="1">
        <v>23.1</v>
      </c>
      <c r="E2315">
        <v>23.25</v>
      </c>
      <c r="F2315">
        <v>23.25</v>
      </c>
      <c r="G2315">
        <v>0.54959500032342123</v>
      </c>
      <c r="H2315">
        <v>23.14</v>
      </c>
      <c r="I2315">
        <v>23.083334000000001</v>
      </c>
      <c r="J2315">
        <v>23</v>
      </c>
      <c r="K2315">
        <v>22.774999999999999</v>
      </c>
      <c r="L2315">
        <v>22.584616</v>
      </c>
      <c r="M2315">
        <v>61.82085</v>
      </c>
      <c r="N2315" s="1">
        <f>-100*(_xll.FDS($A$1,"P_PRICE_HIGH("&amp;A2315&amp;","&amp;A2315&amp;"-14D,,,,""PRICE"",""INTRA"")") - B2315)/(_xll.FDS($A$1,"P_PRICE_HIGH("&amp;A2315&amp;","&amp;A2315&amp;"-14D,,,,""PRICE"",""INTRA"")") - _xll.FDS($A$1,"P_PRICE_LOW("&amp;A2315&amp;","&amp;A2315&amp;"-14D,,,,""PRICE"",""INTRA"")"))</f>
        <v>-2510.0440614690087</v>
      </c>
      <c r="O2315">
        <v>-1046</v>
      </c>
      <c r="P2315">
        <v>1.1930321551690739</v>
      </c>
      <c r="Q2315">
        <v>1.1212680535311259</v>
      </c>
      <c r="R2315">
        <v>9.8510837676379808</v>
      </c>
      <c r="S2315">
        <v>8.6705286118160689</v>
      </c>
      <c r="T2315">
        <v>19.00349233260787</v>
      </c>
      <c r="U2315">
        <v>15.688724825564259</v>
      </c>
      <c r="V2315">
        <v>3.4541743665206388</v>
      </c>
      <c r="W2315">
        <v>3.649269159952008</v>
      </c>
      <c r="X2315">
        <v>38.615270656310393</v>
      </c>
      <c r="Y2315">
        <v>41.806945519638219</v>
      </c>
      <c r="Z2315">
        <v>0.50721042831282548</v>
      </c>
      <c r="AA2315">
        <v>-3.845606091568055</v>
      </c>
      <c r="AB2315">
        <v>8.1717865884631262</v>
      </c>
      <c r="AC2315">
        <v>11.463268188578949</v>
      </c>
      <c r="AD2315">
        <v>12.433516525704629</v>
      </c>
      <c r="AE2315">
        <v>66.917097742357569</v>
      </c>
    </row>
    <row r="2316" spans="1:31" x14ac:dyDescent="0.25">
      <c r="A2316" t="str">
        <v>1/26/17</v>
      </c>
      <c r="B2316">
        <v>23.55</v>
      </c>
      <c r="C2316">
        <v>23.6</v>
      </c>
      <c r="D2316" s="1">
        <v>23.3</v>
      </c>
      <c r="E2316">
        <v>23.6</v>
      </c>
      <c r="F2316">
        <v>23.6</v>
      </c>
      <c r="G2316">
        <v>0.60898638582645637</v>
      </c>
      <c r="H2316">
        <v>23.2</v>
      </c>
      <c r="I2316">
        <v>23.141666000000001</v>
      </c>
      <c r="J2316">
        <v>23.063334000000001</v>
      </c>
      <c r="K2316">
        <v>22.86</v>
      </c>
      <c r="L2316">
        <v>22.636538000000002</v>
      </c>
      <c r="M2316">
        <v>68.855350000000001</v>
      </c>
      <c r="N2316" s="1">
        <f>-100*(_xll.FDS($A$1,"P_PRICE_HIGH("&amp;A2316&amp;","&amp;A2316&amp;"-14D,,,,""PRICE"",""INTRA"")") - B2316)/(_xll.FDS($A$1,"P_PRICE_HIGH("&amp;A2316&amp;","&amp;A2316&amp;"-14D,,,,""PRICE"",""INTRA"")") - _xll.FDS($A$1,"P_PRICE_LOW("&amp;A2316&amp;","&amp;A2316&amp;"-14D,,,,""PRICE"",""INTRA"")"))</f>
        <v>-2483.7460000212595</v>
      </c>
      <c r="O2316">
        <v>-1002</v>
      </c>
      <c r="P2316">
        <v>1.2102573219688011</v>
      </c>
      <c r="Q2316">
        <v>1.136799297259381</v>
      </c>
      <c r="R2316">
        <v>10.009724306488771</v>
      </c>
      <c r="S2316">
        <v>8.7754850092410379</v>
      </c>
      <c r="T2316">
        <v>19.20597086743016</v>
      </c>
      <c r="U2316">
        <v>15.85372418032634</v>
      </c>
      <c r="V2316">
        <v>3.4052112647228152</v>
      </c>
      <c r="W2316">
        <v>3.5984605443162598</v>
      </c>
      <c r="X2316">
        <v>97.996577479021155</v>
      </c>
      <c r="Y2316">
        <v>41.79231936268647</v>
      </c>
      <c r="Z2316">
        <v>0.48298709900814468</v>
      </c>
      <c r="AA2316">
        <v>-4.1270890134410969</v>
      </c>
      <c r="AB2316">
        <v>8.2019613000472003</v>
      </c>
      <c r="AC2316">
        <v>11.62121383055476</v>
      </c>
      <c r="AD2316">
        <v>12.609103136716399</v>
      </c>
      <c r="AE2316">
        <v>66.864785508448648</v>
      </c>
    </row>
    <row r="2317" spans="1:31" x14ac:dyDescent="0.25">
      <c r="A2317" t="str">
        <v>1/27/17</v>
      </c>
      <c r="B2317">
        <v>23.55</v>
      </c>
      <c r="C2317">
        <v>23.6</v>
      </c>
      <c r="D2317" s="1">
        <v>23.45</v>
      </c>
      <c r="E2317">
        <v>23.55</v>
      </c>
      <c r="F2317">
        <v>23.55</v>
      </c>
      <c r="G2317">
        <v>0.61428686781027819</v>
      </c>
      <c r="H2317">
        <v>23.29</v>
      </c>
      <c r="I2317">
        <v>23.179167</v>
      </c>
      <c r="J2317">
        <v>23.123332999999999</v>
      </c>
      <c r="K2317">
        <v>22.94</v>
      </c>
      <c r="L2317">
        <v>22.696154</v>
      </c>
      <c r="M2317">
        <v>68.855350000000001</v>
      </c>
      <c r="N2317" s="1">
        <f>-100*(_xll.FDS($A$1,"P_PRICE_HIGH("&amp;A2317&amp;","&amp;A2317&amp;"-14D,,,,""PRICE"",""INTRA"")") - B2317)/(_xll.FDS($A$1,"P_PRICE_HIGH("&amp;A2317&amp;","&amp;A2317&amp;"-14D,,,,""PRICE"",""INTRA"")") - _xll.FDS($A$1,"P_PRICE_LOW("&amp;A2317&amp;","&amp;A2317&amp;"-14D,,,,""PRICE"",""INTRA"")"))</f>
        <v>-2538.5602884636228</v>
      </c>
      <c r="O2317">
        <v>-1008</v>
      </c>
      <c r="P2317">
        <v>1.2093284370099779</v>
      </c>
      <c r="Q2317">
        <v>1.135857026170118</v>
      </c>
      <c r="R2317">
        <v>10.004674559073621</v>
      </c>
      <c r="S2317">
        <v>8.7708638017431877</v>
      </c>
      <c r="T2317">
        <v>19.227811759303211</v>
      </c>
      <c r="U2317">
        <v>15.890904505112379</v>
      </c>
      <c r="V2317">
        <v>3.4068825183290339</v>
      </c>
      <c r="W2317">
        <v>3.6018593898561799</v>
      </c>
      <c r="X2317">
        <v>17.420768189625878</v>
      </c>
      <c r="Y2317">
        <v>41.793425897777738</v>
      </c>
      <c r="Z2317">
        <v>0.50194543660786828</v>
      </c>
      <c r="AA2317">
        <v>-4.0322052591077604</v>
      </c>
      <c r="AB2317">
        <v>8.2068571246666906</v>
      </c>
      <c r="AC2317">
        <v>11.61090250338286</v>
      </c>
      <c r="AD2317">
        <v>12.600307689261321</v>
      </c>
      <c r="AE2317">
        <v>66.903154952073706</v>
      </c>
    </row>
    <row r="2318" spans="1:31" x14ac:dyDescent="0.25">
      <c r="A2318" t="str">
        <v>2/01/17</v>
      </c>
      <c r="B2318">
        <v>23.5</v>
      </c>
      <c r="C2318">
        <v>23.5</v>
      </c>
      <c r="D2318" s="1">
        <v>23.25</v>
      </c>
      <c r="E2318">
        <v>23.5</v>
      </c>
      <c r="F2318">
        <v>23.5</v>
      </c>
      <c r="G2318">
        <v>0.62153274414888204</v>
      </c>
      <c r="H2318">
        <v>23.38</v>
      </c>
      <c r="I2318">
        <v>23.216667000000001</v>
      </c>
      <c r="J2318">
        <v>23.173334000000001</v>
      </c>
      <c r="K2318">
        <v>23.01</v>
      </c>
      <c r="L2318">
        <v>22.757691999999999</v>
      </c>
      <c r="M2318">
        <v>66.815690000000004</v>
      </c>
      <c r="N2318" s="1">
        <f>-100*(_xll.FDS($A$1,"P_PRICE_HIGH("&amp;A2318&amp;","&amp;A2318&amp;"-14D,,,,""PRICE"",""INTRA"")") - B2318)/(_xll.FDS($A$1,"P_PRICE_HIGH("&amp;A2318&amp;","&amp;A2318&amp;"-14D,,,,""PRICE"",""INTRA"")") - _xll.FDS($A$1,"P_PRICE_LOW("&amp;A2318&amp;","&amp;A2318&amp;"-14D,,,,""PRICE"",""INTRA"")"))</f>
        <v>-2758.8246402983855</v>
      </c>
      <c r="O2318">
        <v>-1018</v>
      </c>
      <c r="P2318">
        <v>1.207151114677969</v>
      </c>
      <c r="Q2318">
        <v>1.133746706643439</v>
      </c>
      <c r="R2318">
        <v>10.01075238450003</v>
      </c>
      <c r="S2318">
        <v>8.7769962950707381</v>
      </c>
      <c r="T2318">
        <v>19.141769813512209</v>
      </c>
      <c r="U2318">
        <v>15.878916282774741</v>
      </c>
      <c r="V2318">
        <v>3.4159869228636759</v>
      </c>
      <c r="W2318">
        <v>3.607638063624734</v>
      </c>
      <c r="X2318">
        <v>9.9927458777294085</v>
      </c>
      <c r="Y2318">
        <v>41.854082802617313</v>
      </c>
      <c r="Z2318">
        <v>1.22578728752639</v>
      </c>
      <c r="AA2318">
        <v>-3.9400884382277082</v>
      </c>
      <c r="AB2318">
        <v>7.8531464516013267</v>
      </c>
      <c r="AC2318">
        <v>11.610291660508389</v>
      </c>
      <c r="AD2318">
        <v>12.567675091659289</v>
      </c>
      <c r="AE2318">
        <v>66.948426821395131</v>
      </c>
    </row>
    <row r="2319" spans="1:31" x14ac:dyDescent="0.25">
      <c r="A2319" t="str">
        <v>2/02/17</v>
      </c>
      <c r="B2319">
        <v>23.35</v>
      </c>
      <c r="C2319">
        <v>23.6</v>
      </c>
      <c r="D2319" s="1">
        <v>23.25</v>
      </c>
      <c r="E2319">
        <v>23.35</v>
      </c>
      <c r="F2319">
        <v>23.35</v>
      </c>
      <c r="G2319">
        <v>0.63932787655201817</v>
      </c>
      <c r="H2319">
        <v>23.43</v>
      </c>
      <c r="I2319">
        <v>23.237500000000001</v>
      </c>
      <c r="J2319">
        <v>23.206666999999999</v>
      </c>
      <c r="K2319">
        <v>23.0625</v>
      </c>
      <c r="L2319">
        <v>22.809615999999998</v>
      </c>
      <c r="M2319">
        <v>60.979754999999997</v>
      </c>
      <c r="N2319" s="1">
        <f>-100*(_xll.FDS($A$1,"P_PRICE_HIGH("&amp;A2319&amp;","&amp;A2319&amp;"-14D,,,,""PRICE"",""INTRA"")") - B2319)/(_xll.FDS($A$1,"P_PRICE_HIGH("&amp;A2319&amp;","&amp;A2319&amp;"-14D,,,,""PRICE"",""INTRA"")") - _xll.FDS($A$1,"P_PRICE_LOW("&amp;A2319&amp;","&amp;A2319&amp;"-14D,,,,""PRICE"",""INTRA"")"))</f>
        <v>-2995.5953279516857</v>
      </c>
      <c r="O2319">
        <v>-1049</v>
      </c>
      <c r="P2319">
        <v>1.2012611656558621</v>
      </c>
      <c r="Q2319">
        <v>1.1277144365399761</v>
      </c>
      <c r="R2319">
        <v>9.9589630028946203</v>
      </c>
      <c r="S2319">
        <v>8.7216485177581458</v>
      </c>
      <c r="T2319">
        <v>19.046539060550732</v>
      </c>
      <c r="U2319">
        <v>15.786393638271839</v>
      </c>
      <c r="V2319">
        <v>3.4317755936907961</v>
      </c>
      <c r="W2319">
        <v>3.6246909703410339</v>
      </c>
      <c r="X2319">
        <v>13.577729285164679</v>
      </c>
      <c r="Y2319">
        <v>41.824261730798042</v>
      </c>
      <c r="Z2319">
        <v>1.2621281430643481</v>
      </c>
      <c r="AA2319">
        <v>-3.8584456337018711</v>
      </c>
      <c r="AB2319">
        <v>7.844905254618868</v>
      </c>
      <c r="AC2319">
        <v>11.54727123792663</v>
      </c>
      <c r="AD2319">
        <v>12.496849805046789</v>
      </c>
      <c r="AE2319">
        <v>66.961509131833907</v>
      </c>
    </row>
    <row r="2320" spans="1:31" x14ac:dyDescent="0.25">
      <c r="A2320" t="str">
        <v>2/03/17</v>
      </c>
      <c r="B2320">
        <v>23.25</v>
      </c>
      <c r="C2320">
        <v>23.45</v>
      </c>
      <c r="D2320" s="1">
        <v>23.15</v>
      </c>
      <c r="E2320">
        <v>23.3</v>
      </c>
      <c r="F2320">
        <v>23.3</v>
      </c>
      <c r="G2320">
        <v>0.65447939124777421</v>
      </c>
      <c r="H2320">
        <v>23.44</v>
      </c>
      <c r="I2320">
        <v>23.266666000000001</v>
      </c>
      <c r="J2320">
        <v>23.216667000000001</v>
      </c>
      <c r="K2320">
        <v>23.11</v>
      </c>
      <c r="L2320">
        <v>22.863461999999998</v>
      </c>
      <c r="M2320">
        <v>57.381459999999997</v>
      </c>
      <c r="N2320" s="1">
        <f>-100*(_xll.FDS($A$1,"P_PRICE_HIGH("&amp;A2320&amp;","&amp;A2320&amp;"-14D,,,,""PRICE"",""INTRA"")") - B2320)/(_xll.FDS($A$1,"P_PRICE_HIGH("&amp;A2320&amp;","&amp;A2320&amp;"-14D,,,,""PRICE"",""INTRA"")") - _xll.FDS($A$1,"P_PRICE_LOW("&amp;A2320&amp;","&amp;A2320&amp;"-14D,,,,""PRICE"",""INTRA"")"))</f>
        <v>-2995.6081210741031</v>
      </c>
      <c r="O2320">
        <v>-1055</v>
      </c>
      <c r="P2320">
        <v>1.196608238670247</v>
      </c>
      <c r="Q2320">
        <v>1.1238118305146689</v>
      </c>
      <c r="R2320">
        <v>9.9434693794994153</v>
      </c>
      <c r="S2320">
        <v>8.7131978158678862</v>
      </c>
      <c r="T2320">
        <v>18.989943156227319</v>
      </c>
      <c r="U2320">
        <v>15.744682572786481</v>
      </c>
      <c r="V2320">
        <v>3.4457140574995782</v>
      </c>
      <c r="W2320">
        <v>3.6389457816493849</v>
      </c>
      <c r="X2320">
        <v>16.51408131043074</v>
      </c>
      <c r="Y2320">
        <v>41.786847753110948</v>
      </c>
      <c r="Z2320">
        <v>1.46111927273187</v>
      </c>
      <c r="AA2320">
        <v>-3.848975892722124</v>
      </c>
      <c r="AB2320">
        <v>7.9918762964631167</v>
      </c>
      <c r="AC2320">
        <v>11.49210767206011</v>
      </c>
      <c r="AD2320">
        <v>12.45399717372517</v>
      </c>
      <c r="AE2320">
        <v>66.954173285064513</v>
      </c>
    </row>
    <row r="2321" spans="1:31" x14ac:dyDescent="0.25">
      <c r="A2321" t="str">
        <v>2/06/17</v>
      </c>
      <c r="B2321">
        <v>23.5</v>
      </c>
      <c r="C2321">
        <v>23.55</v>
      </c>
      <c r="D2321" s="1">
        <v>23.3</v>
      </c>
      <c r="E2321">
        <v>23.5</v>
      </c>
      <c r="F2321">
        <v>23.5</v>
      </c>
      <c r="G2321">
        <v>0.63263785733838029</v>
      </c>
      <c r="H2321">
        <v>23.43</v>
      </c>
      <c r="I2321">
        <v>23.304167</v>
      </c>
      <c r="J2321">
        <v>23.246666000000001</v>
      </c>
      <c r="K2321">
        <v>23.155000000000001</v>
      </c>
      <c r="L2321">
        <v>22.930769000000002</v>
      </c>
      <c r="M2321">
        <v>63.223984000000002</v>
      </c>
      <c r="N2321" s="1">
        <f>-100*(_xll.FDS($A$1,"P_PRICE_HIGH("&amp;A2321&amp;","&amp;A2321&amp;"-14D,,,,""PRICE"",""INTRA"")") - B2321)/(_xll.FDS($A$1,"P_PRICE_HIGH("&amp;A2321&amp;","&amp;A2321&amp;"-14D,,,,""PRICE"",""INTRA"")") - _xll.FDS($A$1,"P_PRICE_LOW("&amp;A2321&amp;","&amp;A2321&amp;"-14D,,,,""PRICE"",""INTRA"")"))</f>
        <v>-2995.5761382680598</v>
      </c>
      <c r="O2321">
        <v>-1033</v>
      </c>
      <c r="P2321">
        <v>1.205947714661046</v>
      </c>
      <c r="Q2321">
        <v>1.132891804582296</v>
      </c>
      <c r="R2321">
        <v>9.9835769428371108</v>
      </c>
      <c r="S2321">
        <v>8.7458163351833242</v>
      </c>
      <c r="T2321">
        <v>19.03742598958646</v>
      </c>
      <c r="U2321">
        <v>15.813012647349071</v>
      </c>
      <c r="V2321">
        <v>3.4163897385892068</v>
      </c>
      <c r="W2321">
        <v>3.6086843356614029</v>
      </c>
      <c r="X2321">
        <v>87.372556605196394</v>
      </c>
      <c r="Y2321">
        <v>41.749137927332811</v>
      </c>
      <c r="Z2321">
        <v>1.0847982663180109</v>
      </c>
      <c r="AA2321">
        <v>-4.1957836924677938</v>
      </c>
      <c r="AB2321">
        <v>8.0421120538743232</v>
      </c>
      <c r="AC2321">
        <v>11.57874352174872</v>
      </c>
      <c r="AD2321">
        <v>12.557143718245401</v>
      </c>
      <c r="AE2321">
        <v>66.939368272101376</v>
      </c>
    </row>
    <row r="2322" spans="1:31" x14ac:dyDescent="0.25">
      <c r="A2322" t="str">
        <v>2/07/17</v>
      </c>
      <c r="B2322">
        <v>23.5</v>
      </c>
      <c r="C2322">
        <v>23.6</v>
      </c>
      <c r="D2322" s="1">
        <v>23.4</v>
      </c>
      <c r="E2322">
        <v>23.55</v>
      </c>
      <c r="F2322">
        <v>23.55</v>
      </c>
      <c r="G2322">
        <v>0.63409287741479381</v>
      </c>
      <c r="H2322">
        <v>23.42</v>
      </c>
      <c r="I2322">
        <v>23.324999999999999</v>
      </c>
      <c r="J2322">
        <v>23.273333000000001</v>
      </c>
      <c r="K2322">
        <v>23.197500000000002</v>
      </c>
      <c r="L2322">
        <v>22.994230000000002</v>
      </c>
      <c r="M2322">
        <v>63.223984000000002</v>
      </c>
      <c r="N2322" s="1">
        <f>-100*(_xll.FDS($A$1,"P_PRICE_HIGH("&amp;A2322&amp;","&amp;A2322&amp;"-14D,,,,""PRICE"",""INTRA"")") - B2322)/(_xll.FDS($A$1,"P_PRICE_HIGH("&amp;A2322&amp;","&amp;A2322&amp;"-14D,,,,""PRICE"",""INTRA"")") - _xll.FDS($A$1,"P_PRICE_LOW("&amp;A2322&amp;","&amp;A2322&amp;"-14D,,,,""PRICE"",""INTRA"")"))</f>
        <v>-2995.5761382680598</v>
      </c>
      <c r="O2322">
        <v>-1024</v>
      </c>
      <c r="P2322">
        <v>1.205677051872702</v>
      </c>
      <c r="Q2322">
        <v>1.1322824925797039</v>
      </c>
      <c r="R2322">
        <v>10.046892146294599</v>
      </c>
      <c r="S2322">
        <v>8.8320829148962741</v>
      </c>
      <c r="T2322">
        <v>19.03369833223843</v>
      </c>
      <c r="U2322">
        <v>15.83194702348495</v>
      </c>
      <c r="V2322">
        <v>3.41553080983069</v>
      </c>
      <c r="W2322">
        <v>3.6121353252607671</v>
      </c>
      <c r="X2322">
        <v>59.342456347494299</v>
      </c>
      <c r="Y2322">
        <v>41.755785016759603</v>
      </c>
      <c r="Z2322">
        <v>0.99438102390666061</v>
      </c>
      <c r="AA2322">
        <v>-4.383588888749995</v>
      </c>
      <c r="AB2322">
        <v>8.1665774530746269</v>
      </c>
      <c r="AC2322">
        <v>11.56960670103993</v>
      </c>
      <c r="AD2322">
        <v>12.561212183016121</v>
      </c>
      <c r="AE2322">
        <v>66.926173213305745</v>
      </c>
    </row>
    <row r="2323" spans="1:31" x14ac:dyDescent="0.25">
      <c r="A2323" t="str">
        <v>2/08/17</v>
      </c>
      <c r="B2323">
        <v>23.7</v>
      </c>
      <c r="C2323">
        <v>23.75</v>
      </c>
      <c r="D2323" s="1">
        <v>23.3</v>
      </c>
      <c r="E2323">
        <v>23.7</v>
      </c>
      <c r="F2323">
        <v>23.7</v>
      </c>
      <c r="G2323">
        <v>0.6491022213240667</v>
      </c>
      <c r="H2323">
        <v>23.46</v>
      </c>
      <c r="I2323">
        <v>23.362500000000001</v>
      </c>
      <c r="J2323">
        <v>23.326665999999999</v>
      </c>
      <c r="K2323">
        <v>23.245000000000001</v>
      </c>
      <c r="L2323">
        <v>23.061539</v>
      </c>
      <c r="M2323">
        <v>67.373795000000001</v>
      </c>
      <c r="N2323" s="1">
        <f>-100*(_xll.FDS($A$1,"P_PRICE_HIGH("&amp;A2323&amp;","&amp;A2323&amp;"-14D,,,,""PRICE"",""INTRA"")") - B2323)/(_xll.FDS($A$1,"P_PRICE_HIGH("&amp;A2323&amp;","&amp;A2323&amp;"-14D,,,,""PRICE"",""INTRA"")") - _xll.FDS($A$1,"P_PRICE_LOW("&amp;A2323&amp;","&amp;A2323&amp;"-14D,,,,""PRICE"",""INTRA"")"))</f>
        <v>-2901.4459646349892</v>
      </c>
      <c r="O2323">
        <v>-1002</v>
      </c>
      <c r="P2323">
        <v>1.2143657642338499</v>
      </c>
      <c r="Q2323">
        <v>1.140080903407819</v>
      </c>
      <c r="R2323">
        <v>10.05152740933479</v>
      </c>
      <c r="S2323">
        <v>8.8749037179527441</v>
      </c>
      <c r="T2323">
        <v>19.02843962725515</v>
      </c>
      <c r="U2323">
        <v>15.80943619905354</v>
      </c>
      <c r="V2323">
        <v>3.3917873701918309</v>
      </c>
      <c r="W2323">
        <v>3.5918217354105479</v>
      </c>
      <c r="X2323">
        <v>81.540862183610187</v>
      </c>
      <c r="Y2323">
        <v>41.787767283965742</v>
      </c>
      <c r="Z2323">
        <v>1.0001441214661271</v>
      </c>
      <c r="AA2323">
        <v>-4.6475837643575844</v>
      </c>
      <c r="AB2323">
        <v>8.1658313250977415</v>
      </c>
      <c r="AC2323">
        <v>11.64397720526652</v>
      </c>
      <c r="AD2323">
        <v>12.64275611212139</v>
      </c>
      <c r="AE2323">
        <v>66.890543343419779</v>
      </c>
    </row>
    <row r="2324" spans="1:31" x14ac:dyDescent="0.25">
      <c r="A2324" t="str">
        <v>2/09/17</v>
      </c>
      <c r="B2324">
        <v>23.7</v>
      </c>
      <c r="C2324">
        <v>23.8</v>
      </c>
      <c r="D2324" s="1">
        <v>23.6</v>
      </c>
      <c r="E2324">
        <v>23.7</v>
      </c>
      <c r="F2324">
        <v>23.7</v>
      </c>
      <c r="G2324">
        <v>0.64818715501072754</v>
      </c>
      <c r="H2324">
        <v>23.53</v>
      </c>
      <c r="I2324">
        <v>23.412500000000001</v>
      </c>
      <c r="J2324">
        <v>23.37</v>
      </c>
      <c r="K2324">
        <v>23.287500000000001</v>
      </c>
      <c r="L2324">
        <v>23.123076999999999</v>
      </c>
      <c r="M2324">
        <v>67.373795000000001</v>
      </c>
      <c r="N2324" s="1">
        <f>-100*(_xll.FDS($A$1,"P_PRICE_HIGH("&amp;A2324&amp;","&amp;A2324&amp;"-14D,,,,""PRICE"",""INTRA"")") - B2324)/(_xll.FDS($A$1,"P_PRICE_HIGH("&amp;A2324&amp;","&amp;A2324&amp;"-14D,,,,""PRICE"",""INTRA"")") - _xll.FDS($A$1,"P_PRICE_LOW("&amp;A2324&amp;","&amp;A2324&amp;"-14D,,,,""PRICE"",""INTRA"")"))</f>
        <v>-3003.7551819730879</v>
      </c>
      <c r="O2324">
        <v>-999</v>
      </c>
      <c r="P2324">
        <v>1.2161901525194581</v>
      </c>
      <c r="Q2324">
        <v>1.141440715986161</v>
      </c>
      <c r="R2324">
        <v>10.057318742412219</v>
      </c>
      <c r="S2324">
        <v>8.8677220701016672</v>
      </c>
      <c r="T2324">
        <v>19.031903058825339</v>
      </c>
      <c r="U2324">
        <v>15.780545089735</v>
      </c>
      <c r="V2324">
        <v>3.3885145929437832</v>
      </c>
      <c r="W2324">
        <v>3.591970061170469</v>
      </c>
      <c r="X2324">
        <v>79.34343685355671</v>
      </c>
      <c r="Y2324">
        <v>41.854636542356218</v>
      </c>
      <c r="Z2324">
        <v>1.111319047882368</v>
      </c>
      <c r="AA2324">
        <v>-4.8961074796104036</v>
      </c>
      <c r="AB2324">
        <v>8.2925851615305248</v>
      </c>
      <c r="AC2324">
        <v>11.662183866768</v>
      </c>
      <c r="AD2324">
        <v>12.677023107403659</v>
      </c>
      <c r="AE2324">
        <v>66.906130252908312</v>
      </c>
    </row>
    <row r="2325" spans="1:31" x14ac:dyDescent="0.25">
      <c r="A2325" t="str">
        <v>2/10/17</v>
      </c>
      <c r="B2325">
        <v>23.8</v>
      </c>
      <c r="C2325">
        <v>23.9</v>
      </c>
      <c r="D2325" s="1">
        <v>23.75</v>
      </c>
      <c r="E2325">
        <v>23.8</v>
      </c>
      <c r="F2325">
        <v>23.8</v>
      </c>
      <c r="G2325">
        <v>0.61547579825173782</v>
      </c>
      <c r="H2325">
        <v>23.64</v>
      </c>
      <c r="I2325">
        <v>23.475000000000001</v>
      </c>
      <c r="J2325">
        <v>23.406666000000001</v>
      </c>
      <c r="K2325">
        <v>23.322500000000002</v>
      </c>
      <c r="L2325">
        <v>23.180769000000002</v>
      </c>
      <c r="M2325">
        <v>69.377539999999996</v>
      </c>
      <c r="N2325" s="1">
        <f>-100*(_xll.FDS($A$1,"P_PRICE_HIGH("&amp;A2325&amp;","&amp;A2325&amp;"-14D,,,,""PRICE"",""INTRA"")") - B2325)/(_xll.FDS($A$1,"P_PRICE_HIGH("&amp;A2325&amp;","&amp;A2325&amp;"-14D,,,,""PRICE"",""INTRA"")") - _xll.FDS($A$1,"P_PRICE_LOW("&amp;A2325&amp;","&amp;A2325&amp;"-14D,,,,""PRICE"",""INTRA"")"))</f>
        <v>-2754.4895491850884</v>
      </c>
      <c r="O2325">
        <v>-979</v>
      </c>
      <c r="P2325">
        <v>1.220512387882756</v>
      </c>
      <c r="Q2325">
        <v>1.145361017026209</v>
      </c>
      <c r="R2325">
        <v>10.08312482718495</v>
      </c>
      <c r="S2325">
        <v>8.8493648137055541</v>
      </c>
      <c r="T2325">
        <v>19.048393805621661</v>
      </c>
      <c r="U2325">
        <v>15.809284615005019</v>
      </c>
      <c r="V2325">
        <v>3.376575395849259</v>
      </c>
      <c r="W2325">
        <v>3.5784315897552381</v>
      </c>
      <c r="X2325">
        <v>62.420410748021787</v>
      </c>
      <c r="Y2325">
        <v>41.830060754481153</v>
      </c>
      <c r="Z2325">
        <v>0.91592990259916307</v>
      </c>
      <c r="AA2325">
        <v>-5.0529394972724972</v>
      </c>
      <c r="AB2325">
        <v>8.2850946387373501</v>
      </c>
      <c r="AC2325">
        <v>11.69965536639836</v>
      </c>
      <c r="AD2325">
        <v>12.71811386254816</v>
      </c>
      <c r="AE2325">
        <v>66.866287831669311</v>
      </c>
    </row>
    <row r="2326" spans="1:31" x14ac:dyDescent="0.25">
      <c r="A2326" t="str">
        <v>2/13/17</v>
      </c>
      <c r="B2326">
        <v>23.85</v>
      </c>
      <c r="C2326">
        <v>23.95</v>
      </c>
      <c r="D2326" s="1">
        <v>23.8</v>
      </c>
      <c r="E2326">
        <v>23.9</v>
      </c>
      <c r="F2326">
        <v>23.9</v>
      </c>
      <c r="G2326">
        <v>0.60948867144629915</v>
      </c>
      <c r="H2326">
        <v>23.71</v>
      </c>
      <c r="I2326">
        <v>23.537500000000001</v>
      </c>
      <c r="J2326">
        <v>23.446667000000001</v>
      </c>
      <c r="K2326">
        <v>23.362500000000001</v>
      </c>
      <c r="L2326">
        <v>23.240385</v>
      </c>
      <c r="M2326">
        <v>70.357795999999993</v>
      </c>
      <c r="N2326" s="1">
        <f>-100*(_xll.FDS($A$1,"P_PRICE_HIGH("&amp;A2326&amp;","&amp;A2326&amp;"-14D,,,,""PRICE"",""INTRA"")") - B2326)/(_xll.FDS($A$1,"P_PRICE_HIGH("&amp;A2326&amp;","&amp;A2326&amp;"-14D,,,,""PRICE"",""INTRA"")") - _xll.FDS($A$1,"P_PRICE_LOW("&amp;A2326&amp;","&amp;A2326&amp;"-14D,,,,""PRICE"",""INTRA"")"))</f>
        <v>-2655.126612731774</v>
      </c>
      <c r="O2326">
        <v>-958</v>
      </c>
      <c r="P2326">
        <v>1.2259873079615431</v>
      </c>
      <c r="Q2326">
        <v>1.150077958402338</v>
      </c>
      <c r="R2326">
        <v>10.075069882636379</v>
      </c>
      <c r="S2326">
        <v>8.8544699689653061</v>
      </c>
      <c r="T2326">
        <v>18.934336958807211</v>
      </c>
      <c r="U2326">
        <v>15.739121633535071</v>
      </c>
      <c r="V2326">
        <v>3.3645080538686081</v>
      </c>
      <c r="W2326">
        <v>3.5660749445397979</v>
      </c>
      <c r="X2326">
        <v>87.25737783530198</v>
      </c>
      <c r="Y2326">
        <v>41.856979404978603</v>
      </c>
      <c r="Z2326">
        <v>0.85943870622918273</v>
      </c>
      <c r="AA2326">
        <v>-5.2064620488966398</v>
      </c>
      <c r="AB2326">
        <v>8.3130020461396104</v>
      </c>
      <c r="AC2326">
        <v>11.74835738265543</v>
      </c>
      <c r="AD2326">
        <v>12.77745856917093</v>
      </c>
      <c r="AE2326">
        <v>69.323252333974864</v>
      </c>
    </row>
    <row r="2327" spans="1:31" x14ac:dyDescent="0.25">
      <c r="A2327" t="str">
        <v>2/14/17</v>
      </c>
      <c r="B2327">
        <v>23.9</v>
      </c>
      <c r="C2327">
        <v>23.95</v>
      </c>
      <c r="D2327" s="1">
        <v>23.8</v>
      </c>
      <c r="E2327">
        <v>23.9</v>
      </c>
      <c r="F2327">
        <v>23.9</v>
      </c>
      <c r="G2327">
        <v>0.60946188169924775</v>
      </c>
      <c r="H2327">
        <v>23.79</v>
      </c>
      <c r="I2327">
        <v>23.595832999999999</v>
      </c>
      <c r="J2327">
        <v>23.5</v>
      </c>
      <c r="K2327">
        <v>23.4025</v>
      </c>
      <c r="L2327">
        <v>23.290384</v>
      </c>
      <c r="M2327">
        <v>71.345619999999997</v>
      </c>
      <c r="N2327" s="1">
        <f>-100*(_xll.FDS($A$1,"P_PRICE_HIGH("&amp;A2327&amp;","&amp;A2327&amp;"-14D,,,,""PRICE"",""INTRA"")") - B2327)/(_xll.FDS($A$1,"P_PRICE_HIGH("&amp;A2327&amp;","&amp;A2327&amp;"-14D,,,,""PRICE"",""INTRA"")") - _xll.FDS($A$1,"P_PRICE_LOW("&amp;A2327&amp;","&amp;A2327&amp;"-14D,,,,""PRICE"",""INTRA"")"))</f>
        <v>-2664.1837800208914</v>
      </c>
      <c r="O2327">
        <v>-951</v>
      </c>
      <c r="P2327">
        <v>1.224340777790482</v>
      </c>
      <c r="Q2327">
        <v>1.149044542841178</v>
      </c>
      <c r="R2327">
        <v>10.060000893812401</v>
      </c>
      <c r="S2327">
        <v>8.8328540929372217</v>
      </c>
      <c r="T2327">
        <v>18.927753903063358</v>
      </c>
      <c r="U2327">
        <v>15.713254104170529</v>
      </c>
      <c r="V2327">
        <v>3.3673463781199038</v>
      </c>
      <c r="W2327">
        <v>3.5662182281534291</v>
      </c>
      <c r="X2327">
        <v>70.289830148947345</v>
      </c>
      <c r="Y2327">
        <v>41.788165459861069</v>
      </c>
      <c r="Z2327">
        <v>0.90379596716198929</v>
      </c>
      <c r="AA2327">
        <v>-5.1180647858427193</v>
      </c>
      <c r="AB2327">
        <v>8.2669567984981391</v>
      </c>
      <c r="AC2327">
        <v>11.72880382016492</v>
      </c>
      <c r="AD2327">
        <v>12.75190053329602</v>
      </c>
      <c r="AE2327">
        <v>69.33218438535927</v>
      </c>
    </row>
    <row r="2328" spans="1:31" x14ac:dyDescent="0.25">
      <c r="A2328" t="str">
        <v>2/15/17</v>
      </c>
      <c r="B2328">
        <v>24.15</v>
      </c>
      <c r="C2328">
        <v>24.25</v>
      </c>
      <c r="D2328" s="1">
        <v>23.95</v>
      </c>
      <c r="E2328">
        <v>24.2</v>
      </c>
      <c r="F2328">
        <v>24.2</v>
      </c>
      <c r="G2328">
        <v>0.58720291346393583</v>
      </c>
      <c r="H2328">
        <v>23.88</v>
      </c>
      <c r="I2328">
        <v>23.645834000000001</v>
      </c>
      <c r="J2328">
        <v>23.573333999999999</v>
      </c>
      <c r="K2328">
        <v>23.465</v>
      </c>
      <c r="L2328">
        <v>23.348078000000001</v>
      </c>
      <c r="M2328">
        <v>75.705110000000005</v>
      </c>
      <c r="N2328" s="1">
        <f>-100*(_xll.FDS($A$1,"P_PRICE_HIGH("&amp;A2328&amp;","&amp;A2328&amp;"-14D,,,,""PRICE"",""INTRA"")") - B2328)/(_xll.FDS($A$1,"P_PRICE_HIGH("&amp;A2328&amp;","&amp;A2328&amp;"-14D,,,,""PRICE"",""INTRA"")") - _xll.FDS($A$1,"P_PRICE_LOW("&amp;A2328&amp;","&amp;A2328&amp;"-14D,,,,""PRICE"",""INTRA"")"))</f>
        <v>-2072.9988619119872</v>
      </c>
      <c r="O2328">
        <v>-927</v>
      </c>
      <c r="P2328">
        <v>1.23899782345257</v>
      </c>
      <c r="Q2328">
        <v>1.1622855298326611</v>
      </c>
      <c r="R2328">
        <v>10.103906143370351</v>
      </c>
      <c r="S2328">
        <v>8.8784690187228037</v>
      </c>
      <c r="T2328">
        <v>19.024760102941428</v>
      </c>
      <c r="U2328">
        <v>15.78900439234469</v>
      </c>
      <c r="V2328">
        <v>3.3271037470555571</v>
      </c>
      <c r="W2328">
        <v>3.5269155072613061</v>
      </c>
      <c r="X2328">
        <v>89.306076643853373</v>
      </c>
      <c r="Y2328">
        <v>41.781297905495101</v>
      </c>
      <c r="Z2328">
        <v>0.89201037747955414</v>
      </c>
      <c r="AA2328">
        <v>-5.3322972177715009</v>
      </c>
      <c r="AB2328">
        <v>8.2490174120934245</v>
      </c>
      <c r="AC2328">
        <v>11.85758568186683</v>
      </c>
      <c r="AD2328">
        <v>12.892305068731231</v>
      </c>
      <c r="AE2328">
        <v>69.361573684792191</v>
      </c>
    </row>
    <row r="2329" spans="1:31" x14ac:dyDescent="0.25">
      <c r="A2329" t="str">
        <v>2/16/17</v>
      </c>
      <c r="B2329">
        <v>24.3</v>
      </c>
      <c r="C2329">
        <v>24.35</v>
      </c>
      <c r="D2329" s="1">
        <v>24.2</v>
      </c>
      <c r="E2329">
        <v>24.35</v>
      </c>
      <c r="F2329">
        <v>24.35</v>
      </c>
      <c r="G2329">
        <v>0.58608127191925219</v>
      </c>
      <c r="H2329">
        <v>24</v>
      </c>
      <c r="I2329">
        <v>23.708334000000001</v>
      </c>
      <c r="J2329">
        <v>23.653334000000001</v>
      </c>
      <c r="K2329">
        <v>23.5275</v>
      </c>
      <c r="L2329">
        <v>23.407692000000001</v>
      </c>
      <c r="M2329">
        <v>77.879679999999993</v>
      </c>
      <c r="N2329" s="1">
        <f>-100*(_xll.FDS($A$1,"P_PRICE_HIGH("&amp;A2329&amp;","&amp;A2329&amp;"-14D,,,,""PRICE"",""INTRA"")") - B2329)/(_xll.FDS($A$1,"P_PRICE_HIGH("&amp;A2329&amp;","&amp;A2329&amp;"-14D,,,,""PRICE"",""INTRA"")") - _xll.FDS($A$1,"P_PRICE_LOW("&amp;A2329&amp;","&amp;A2329&amp;"-14D,,,,""PRICE"",""INTRA"")"))</f>
        <v>-2011.4074049382948</v>
      </c>
      <c r="O2329">
        <v>-939</v>
      </c>
      <c r="P2329">
        <v>1.2434441055698471</v>
      </c>
      <c r="Q2329">
        <v>1.1668448142909451</v>
      </c>
      <c r="R2329">
        <v>10.14883221431575</v>
      </c>
      <c r="S2329">
        <v>8.9023828847592572</v>
      </c>
      <c r="T2329">
        <v>19.129154581419659</v>
      </c>
      <c r="U2329">
        <v>15.872552425363621</v>
      </c>
      <c r="V2329">
        <v>3.309930782654007</v>
      </c>
      <c r="W2329">
        <v>3.5113763468695329</v>
      </c>
      <c r="X2329">
        <v>75.434357861179436</v>
      </c>
      <c r="Y2329">
        <v>41.777796140342438</v>
      </c>
      <c r="Z2329">
        <v>0.8318572361431481</v>
      </c>
      <c r="AA2329">
        <v>-5.6272855771945363</v>
      </c>
      <c r="AB2329">
        <v>8.3675938617992944</v>
      </c>
      <c r="AC2329">
        <v>11.90906340368816</v>
      </c>
      <c r="AD2329">
        <v>12.962053313270889</v>
      </c>
      <c r="AE2329">
        <v>69.365461752294991</v>
      </c>
    </row>
    <row r="2330" spans="1:31" x14ac:dyDescent="0.25">
      <c r="A2330" t="str">
        <v>2/17/17</v>
      </c>
      <c r="B2330">
        <v>24.25</v>
      </c>
      <c r="C2330">
        <v>24.35</v>
      </c>
      <c r="D2330" s="1">
        <v>24.15</v>
      </c>
      <c r="E2330">
        <v>24.3</v>
      </c>
      <c r="F2330">
        <v>24.3</v>
      </c>
      <c r="G2330">
        <v>0.57720560714806324</v>
      </c>
      <c r="H2330">
        <v>24.09</v>
      </c>
      <c r="I2330">
        <v>23.770834000000001</v>
      </c>
      <c r="J2330">
        <v>23.723333</v>
      </c>
      <c r="K2330">
        <v>23.577500000000001</v>
      </c>
      <c r="L2330">
        <v>23.461538000000001</v>
      </c>
      <c r="M2330">
        <v>75.455246000000002</v>
      </c>
      <c r="N2330" s="1">
        <f>-100*(_xll.FDS($A$1,"P_PRICE_HIGH("&amp;A2330&amp;","&amp;A2330&amp;"-14D,,,,""PRICE"",""INTRA"")") - B2330)/(_xll.FDS($A$1,"P_PRICE_HIGH("&amp;A2330&amp;","&amp;A2330&amp;"-14D,,,,""PRICE"",""INTRA"")") - _xll.FDS($A$1,"P_PRICE_LOW("&amp;A2330&amp;","&amp;A2330&amp;"-14D,,,,""PRICE"",""INTRA"")"))</f>
        <v>-2073.7621678279615</v>
      </c>
      <c r="O2330">
        <v>-951</v>
      </c>
      <c r="P2330">
        <v>1.24088723054533</v>
      </c>
      <c r="Q2330">
        <v>1.164072929309282</v>
      </c>
      <c r="R2330">
        <v>10.112893004940689</v>
      </c>
      <c r="S2330">
        <v>8.888986469394716</v>
      </c>
      <c r="T2330">
        <v>19.08252034478085</v>
      </c>
      <c r="U2330">
        <v>15.830973068585569</v>
      </c>
      <c r="V2330">
        <v>3.3188044965372669</v>
      </c>
      <c r="W2330">
        <v>3.5201303092842009</v>
      </c>
      <c r="X2330">
        <v>14.606211910782299</v>
      </c>
      <c r="Y2330">
        <v>41.746205213455262</v>
      </c>
      <c r="Z2330">
        <v>0.34089241506849588</v>
      </c>
      <c r="AA2330">
        <v>-5.6435794342571723</v>
      </c>
      <c r="AB2330">
        <v>8.4721402678986077</v>
      </c>
      <c r="AC2330">
        <v>11.87131514513851</v>
      </c>
      <c r="AD2330">
        <v>12.936049415878379</v>
      </c>
      <c r="AE2330">
        <v>69.342518439158596</v>
      </c>
    </row>
    <row r="2331" spans="1:31" x14ac:dyDescent="0.25">
      <c r="A2331" t="str">
        <v>2/20/17</v>
      </c>
      <c r="B2331">
        <v>24.35</v>
      </c>
      <c r="C2331">
        <v>24.4</v>
      </c>
      <c r="D2331" s="1">
        <v>24.15</v>
      </c>
      <c r="E2331">
        <v>24.4</v>
      </c>
      <c r="F2331">
        <v>24.4</v>
      </c>
      <c r="G2331">
        <v>0.57663923128141092</v>
      </c>
      <c r="H2331">
        <v>24.19</v>
      </c>
      <c r="I2331">
        <v>23.854165999999999</v>
      </c>
      <c r="J2331">
        <v>23.776667</v>
      </c>
      <c r="K2331">
        <v>23.6325</v>
      </c>
      <c r="L2331">
        <v>23.509615</v>
      </c>
      <c r="M2331">
        <v>76.997569999999996</v>
      </c>
      <c r="N2331" s="1">
        <f>-100*(_xll.FDS($A$1,"P_PRICE_HIGH("&amp;A2331&amp;","&amp;A2331&amp;"-14D,,,,""PRICE"",""INTRA"")") - B2331)/(_xll.FDS($A$1,"P_PRICE_HIGH("&amp;A2331&amp;","&amp;A2331&amp;"-14D,,,,""PRICE"",""INTRA"")") - _xll.FDS($A$1,"P_PRICE_LOW("&amp;A2331&amp;","&amp;A2331&amp;"-14D,,,,""PRICE"",""INTRA"")"))</f>
        <v>-2006.6720337294983</v>
      </c>
      <c r="O2331">
        <v>-937</v>
      </c>
      <c r="P2331">
        <v>1.2471220925324971</v>
      </c>
      <c r="Q2331">
        <v>1.169211852124346</v>
      </c>
      <c r="R2331">
        <v>10.136426914059991</v>
      </c>
      <c r="S2331">
        <v>8.9270831673973969</v>
      </c>
      <c r="T2331">
        <v>19.11845000921884</v>
      </c>
      <c r="U2331">
        <v>15.88518133032713</v>
      </c>
      <c r="V2331">
        <v>3.3085058029313892</v>
      </c>
      <c r="W2331">
        <v>3.5117843008171321</v>
      </c>
      <c r="X2331">
        <v>69.946990491269858</v>
      </c>
      <c r="Y2331">
        <v>41.731416990104243</v>
      </c>
      <c r="Z2331">
        <v>0.57823416419047713</v>
      </c>
      <c r="AA2331">
        <v>-5.6082508720484769</v>
      </c>
      <c r="AB2331">
        <v>8.6422279758146949</v>
      </c>
      <c r="AC2331">
        <v>11.896353255169499</v>
      </c>
      <c r="AD2331">
        <v>12.986400750206579</v>
      </c>
      <c r="AE2331">
        <v>69.331481135080168</v>
      </c>
    </row>
    <row r="2332" spans="1:31" x14ac:dyDescent="0.25">
      <c r="A2332" t="str">
        <v>2/21/17</v>
      </c>
      <c r="B2332">
        <v>24.2</v>
      </c>
      <c r="C2332">
        <v>24.4</v>
      </c>
      <c r="D2332" s="1">
        <v>24.1</v>
      </c>
      <c r="E2332">
        <v>24.2</v>
      </c>
      <c r="F2332">
        <v>24.2</v>
      </c>
      <c r="G2332">
        <v>0.57432032002879041</v>
      </c>
      <c r="H2332">
        <v>24.25</v>
      </c>
      <c r="I2332">
        <v>23.933332</v>
      </c>
      <c r="J2332">
        <v>23.82</v>
      </c>
      <c r="K2332">
        <v>23.6875</v>
      </c>
      <c r="L2332">
        <v>23.553846</v>
      </c>
      <c r="M2332">
        <v>69.902079999999998</v>
      </c>
      <c r="N2332" s="1">
        <f>-100*(_xll.FDS($A$1,"P_PRICE_HIGH("&amp;A2332&amp;","&amp;A2332&amp;"-14D,,,,""PRICE"",""INTRA"")") - B2332)/(_xll.FDS($A$1,"P_PRICE_HIGH("&amp;A2332&amp;","&amp;A2332&amp;"-14D,,,,""PRICE"",""INTRA"")") - _xll.FDS($A$1,"P_PRICE_LOW("&amp;A2332&amp;","&amp;A2332&amp;"-14D,,,,""PRICE"",""INTRA"")"))</f>
        <v>-1988.9687381802032</v>
      </c>
      <c r="O2332">
        <v>-937</v>
      </c>
      <c r="P2332">
        <v>1.2404468359680461</v>
      </c>
      <c r="Q2332">
        <v>1.1640717826645639</v>
      </c>
      <c r="R2332">
        <v>10.135954728422011</v>
      </c>
      <c r="S2332">
        <v>8.9385815686818848</v>
      </c>
      <c r="T2332">
        <v>19.063674873933131</v>
      </c>
      <c r="U2332">
        <v>15.84623973156514</v>
      </c>
      <c r="V2332">
        <v>3.3226527555783769</v>
      </c>
      <c r="W2332">
        <v>3.5282050651755879</v>
      </c>
      <c r="X2332">
        <v>28.194051316316351</v>
      </c>
      <c r="Y2332">
        <v>41.748247229082928</v>
      </c>
      <c r="Z2332">
        <v>0.22026571729337099</v>
      </c>
      <c r="AA2332">
        <v>-5.9116507070093114</v>
      </c>
      <c r="AB2332">
        <v>8.814211588309389</v>
      </c>
      <c r="AC2332">
        <v>11.84633904586253</v>
      </c>
      <c r="AD2332">
        <v>12.95377359630645</v>
      </c>
      <c r="AE2332">
        <v>69.311355611526878</v>
      </c>
    </row>
    <row r="2333" spans="1:31" x14ac:dyDescent="0.25">
      <c r="A2333" t="str">
        <v>2/22/17</v>
      </c>
      <c r="B2333">
        <v>24.35</v>
      </c>
      <c r="C2333">
        <v>24.4</v>
      </c>
      <c r="D2333" s="1">
        <v>24.2</v>
      </c>
      <c r="E2333">
        <v>24.35</v>
      </c>
      <c r="F2333">
        <v>24.35</v>
      </c>
      <c r="G2333">
        <v>0.570263564305316</v>
      </c>
      <c r="H2333">
        <v>24.29</v>
      </c>
      <c r="I2333">
        <v>24.004168</v>
      </c>
      <c r="J2333">
        <v>23.876667000000001</v>
      </c>
      <c r="K2333">
        <v>23.752500000000001</v>
      </c>
      <c r="L2333">
        <v>23.601922999999999</v>
      </c>
      <c r="M2333">
        <v>72.619354000000001</v>
      </c>
      <c r="N2333" s="1">
        <f>-100*(_xll.FDS($A$1,"P_PRICE_HIGH("&amp;A2333&amp;","&amp;A2333&amp;"-14D,,,,""PRICE"",""INTRA"")") - B2333)/(_xll.FDS($A$1,"P_PRICE_HIGH("&amp;A2333&amp;","&amp;A2333&amp;"-14D,,,,""PRICE"",""INTRA"")") - _xll.FDS($A$1,"P_PRICE_LOW("&amp;A2333&amp;","&amp;A2333&amp;"-14D,,,,""PRICE"",""INTRA"")"))</f>
        <v>-1988.9564044795995</v>
      </c>
      <c r="O2333">
        <v>-901</v>
      </c>
      <c r="P2333">
        <v>1.2499924879418409</v>
      </c>
      <c r="Q2333">
        <v>1.173196917112177</v>
      </c>
      <c r="R2333">
        <v>10.23771255537771</v>
      </c>
      <c r="S2333">
        <v>9.0215613016828904</v>
      </c>
      <c r="T2333">
        <v>19.171791320205351</v>
      </c>
      <c r="U2333">
        <v>15.94681204501366</v>
      </c>
      <c r="V2333">
        <v>3.301901031836258</v>
      </c>
      <c r="W2333">
        <v>3.5033769849151288</v>
      </c>
      <c r="X2333">
        <v>88.598502055473745</v>
      </c>
      <c r="Y2333">
        <v>41.791197009083596</v>
      </c>
      <c r="Z2333">
        <v>0.26824444938769237</v>
      </c>
      <c r="AA2333">
        <v>-5.9984726542542317</v>
      </c>
      <c r="AB2333">
        <v>8.7669445548738683</v>
      </c>
      <c r="AC2333">
        <v>11.942935131526321</v>
      </c>
      <c r="AD2333">
        <v>13.057722819056901</v>
      </c>
      <c r="AE2333">
        <v>69.302272621013657</v>
      </c>
    </row>
    <row r="2334" spans="1:31" x14ac:dyDescent="0.25">
      <c r="A2334" t="str">
        <v>2/23/17</v>
      </c>
      <c r="B2334">
        <v>24.35</v>
      </c>
      <c r="C2334">
        <v>24.45</v>
      </c>
      <c r="D2334" s="1">
        <v>24.3</v>
      </c>
      <c r="E2334">
        <v>24.4</v>
      </c>
      <c r="F2334">
        <v>24.4</v>
      </c>
      <c r="G2334">
        <v>0.57346584383676003</v>
      </c>
      <c r="H2334">
        <v>24.3</v>
      </c>
      <c r="I2334">
        <v>24.074999999999999</v>
      </c>
      <c r="J2334">
        <v>23.943332999999999</v>
      </c>
      <c r="K2334">
        <v>23.815000000000001</v>
      </c>
      <c r="L2334">
        <v>23.657692000000001</v>
      </c>
      <c r="M2334">
        <v>72.619354000000001</v>
      </c>
      <c r="N2334" s="1">
        <f>-100*(_xll.FDS($A$1,"P_PRICE_HIGH("&amp;A2334&amp;","&amp;A2334&amp;"-14D,,,,""PRICE"",""INTRA"")") - B2334)/(_xll.FDS($A$1,"P_PRICE_HIGH("&amp;A2334&amp;","&amp;A2334&amp;"-14D,,,,""PRICE"",""INTRA"")") - _xll.FDS($A$1,"P_PRICE_LOW("&amp;A2334&amp;","&amp;A2334&amp;"-14D,,,,""PRICE"",""INTRA"")"))</f>
        <v>-1984.4783318431269</v>
      </c>
      <c r="O2334">
        <v>-909</v>
      </c>
      <c r="P2334">
        <v>1.2475388963318841</v>
      </c>
      <c r="Q2334">
        <v>1.170116685566599</v>
      </c>
      <c r="R2334">
        <v>10.193649053728</v>
      </c>
      <c r="S2334">
        <v>9.022425844689943</v>
      </c>
      <c r="T2334">
        <v>19.045152922498371</v>
      </c>
      <c r="U2334">
        <v>15.86441522609681</v>
      </c>
      <c r="V2334">
        <v>3.3075088603486962</v>
      </c>
      <c r="W2334">
        <v>3.5087967188844309</v>
      </c>
      <c r="X2334">
        <v>62.172253083685924</v>
      </c>
      <c r="Y2334">
        <v>41.717754890751777</v>
      </c>
      <c r="Z2334">
        <v>-0.10867345955913529</v>
      </c>
      <c r="AA2334">
        <v>-5.9064515519849294</v>
      </c>
      <c r="AB2334">
        <v>8.5086902559252824</v>
      </c>
      <c r="AC2334">
        <v>11.90413281865299</v>
      </c>
      <c r="AD2334">
        <v>12.990188285748321</v>
      </c>
      <c r="AE2334">
        <v>69.312142355240837</v>
      </c>
    </row>
    <row r="2335" spans="1:31" x14ac:dyDescent="0.25">
      <c r="A2335" t="str">
        <v>2/24/17</v>
      </c>
      <c r="B2335">
        <v>24.3</v>
      </c>
      <c r="C2335">
        <v>24.4</v>
      </c>
      <c r="D2335" s="1">
        <v>24.2</v>
      </c>
      <c r="E2335">
        <v>24.3</v>
      </c>
      <c r="F2335">
        <v>24.3</v>
      </c>
      <c r="G2335">
        <v>0.58127380779585613</v>
      </c>
      <c r="H2335">
        <v>24.31</v>
      </c>
      <c r="I2335">
        <v>24.125</v>
      </c>
      <c r="J2335">
        <v>24.013334</v>
      </c>
      <c r="K2335">
        <v>23.87</v>
      </c>
      <c r="L2335">
        <v>23.705769</v>
      </c>
      <c r="M2335">
        <v>70.170295999999993</v>
      </c>
      <c r="N2335" s="1">
        <f>-100*(_xll.FDS($A$1,"P_PRICE_HIGH("&amp;A2335&amp;","&amp;A2335&amp;"-14D,,,,""PRICE"",""INTRA"")") - B2335)/(_xll.FDS($A$1,"P_PRICE_HIGH("&amp;A2335&amp;","&amp;A2335&amp;"-14D,,,,""PRICE"",""INTRA"")") - _xll.FDS($A$1,"P_PRICE_LOW("&amp;A2335&amp;","&amp;A2335&amp;"-14D,,,,""PRICE"",""INTRA"")"))</f>
        <v>-2267.6743248690086</v>
      </c>
      <c r="O2335">
        <v>-924</v>
      </c>
      <c r="P2335">
        <v>1.2449264542176051</v>
      </c>
      <c r="Q2335">
        <v>1.1684743534902</v>
      </c>
      <c r="R2335">
        <v>10.18859684755739</v>
      </c>
      <c r="S2335">
        <v>9.007482908235664</v>
      </c>
      <c r="T2335">
        <v>18.93695683727379</v>
      </c>
      <c r="U2335">
        <v>15.81189506925138</v>
      </c>
      <c r="V2335">
        <v>3.3334904871705291</v>
      </c>
      <c r="W2335">
        <v>3.5190854258968018</v>
      </c>
      <c r="X2335">
        <v>18.823780499639501</v>
      </c>
      <c r="Y2335">
        <v>41.646099479865534</v>
      </c>
      <c r="Z2335">
        <v>0.28875173977051172</v>
      </c>
      <c r="AA2335">
        <v>-5.2569312160757864</v>
      </c>
      <c r="AB2335">
        <v>8.2227747693694333</v>
      </c>
      <c r="AC2335">
        <v>11.84094588392542</v>
      </c>
      <c r="AD2335">
        <v>12.83874624373839</v>
      </c>
      <c r="AE2335">
        <v>69.305206970532737</v>
      </c>
    </row>
    <row r="2336" spans="1:31" x14ac:dyDescent="0.25">
      <c r="A2336" t="str">
        <v>2/27/17</v>
      </c>
      <c r="B2336">
        <v>24.25</v>
      </c>
      <c r="C2336">
        <v>24.35</v>
      </c>
      <c r="D2336" s="1">
        <v>24.1</v>
      </c>
      <c r="E2336">
        <v>24.25</v>
      </c>
      <c r="F2336">
        <v>24.25</v>
      </c>
      <c r="G2336">
        <v>0.5059668406172666</v>
      </c>
      <c r="H2336">
        <v>24.29</v>
      </c>
      <c r="I2336">
        <v>24.170833999999999</v>
      </c>
      <c r="J2336">
        <v>24.063334000000001</v>
      </c>
      <c r="K2336">
        <v>23.905000000000001</v>
      </c>
      <c r="L2336">
        <v>23.744230000000002</v>
      </c>
      <c r="M2336">
        <v>67.711110000000005</v>
      </c>
      <c r="N2336" s="1">
        <f>-100*(_xll.FDS($A$1,"P_PRICE_HIGH("&amp;A2336&amp;","&amp;A2336&amp;"-14D,,,,""PRICE"",""INTRA"")") - B2336)/(_xll.FDS($A$1,"P_PRICE_HIGH("&amp;A2336&amp;","&amp;A2336&amp;"-14D,,,,""PRICE"",""INTRA"")") - _xll.FDS($A$1,"P_PRICE_LOW("&amp;A2336&amp;","&amp;A2336&amp;"-14D,,,,""PRICE"",""INTRA"")"))</f>
        <v>-2291.9339863955952</v>
      </c>
      <c r="O2336">
        <v>-930</v>
      </c>
      <c r="P2336">
        <v>1.2408416869282921</v>
      </c>
      <c r="Q2336">
        <v>1.165853816442135</v>
      </c>
      <c r="R2336">
        <v>10.15170990202888</v>
      </c>
      <c r="S2336">
        <v>8.9666500243898568</v>
      </c>
      <c r="T2336">
        <v>18.975775973577228</v>
      </c>
      <c r="U2336">
        <v>15.78367247706468</v>
      </c>
      <c r="V2336">
        <v>3.33854826179943</v>
      </c>
      <c r="W2336">
        <v>3.52635250549922</v>
      </c>
      <c r="X2336">
        <v>10.045574164780319</v>
      </c>
      <c r="Y2336">
        <v>41.613728233526061</v>
      </c>
      <c r="Z2336">
        <v>0.53844611564137346</v>
      </c>
      <c r="AA2336">
        <v>-5.1314296628428391</v>
      </c>
      <c r="AB2336">
        <v>8.2148934432247653</v>
      </c>
      <c r="AC2336">
        <v>11.80776289697776</v>
      </c>
      <c r="AD2336">
        <v>12.80556111810005</v>
      </c>
      <c r="AE2336">
        <v>69.32733932708426</v>
      </c>
    </row>
    <row r="2337" spans="1:31" x14ac:dyDescent="0.25">
      <c r="A2337" t="str">
        <v>2/28/17</v>
      </c>
      <c r="B2337">
        <v>24.05</v>
      </c>
      <c r="C2337">
        <v>24.3</v>
      </c>
      <c r="D2337" s="1">
        <v>23.95</v>
      </c>
      <c r="E2337">
        <v>24.05</v>
      </c>
      <c r="F2337">
        <v>24.05</v>
      </c>
      <c r="G2337">
        <v>0.55051110817450633</v>
      </c>
      <c r="H2337">
        <v>24.26</v>
      </c>
      <c r="I2337">
        <v>24.191668</v>
      </c>
      <c r="J2337">
        <v>24.1</v>
      </c>
      <c r="K2337">
        <v>23.93</v>
      </c>
      <c r="L2337">
        <v>23.774999999999999</v>
      </c>
      <c r="M2337">
        <v>58.829765000000002</v>
      </c>
      <c r="N2337" s="1">
        <f>-100*(_xll.FDS($A$1,"P_PRICE_HIGH("&amp;A2337&amp;","&amp;A2337&amp;"-14D,,,,""PRICE"",""INTRA"")") - B2337)/(_xll.FDS($A$1,"P_PRICE_HIGH("&amp;A2337&amp;","&amp;A2337&amp;"-14D,,,,""PRICE"",""INTRA"")") - _xll.FDS($A$1,"P_PRICE_LOW("&amp;A2337&amp;","&amp;A2337&amp;"-14D,,,,""PRICE"",""INTRA"")"))</f>
        <v>-2291.9529340432446</v>
      </c>
      <c r="O2337">
        <v>-961</v>
      </c>
      <c r="P2337">
        <v>1.2295201812602039</v>
      </c>
      <c r="Q2337">
        <v>1.1554071727840269</v>
      </c>
      <c r="R2337">
        <v>10.05579246839563</v>
      </c>
      <c r="S2337">
        <v>8.8744864662918808</v>
      </c>
      <c r="T2337">
        <v>18.833513033146051</v>
      </c>
      <c r="U2337">
        <v>15.68195075595381</v>
      </c>
      <c r="V2337">
        <v>3.370013450498079</v>
      </c>
      <c r="W2337">
        <v>3.559686744558141</v>
      </c>
      <c r="X2337">
        <v>34.008811977408577</v>
      </c>
      <c r="Y2337">
        <v>41.643686976903773</v>
      </c>
      <c r="Z2337">
        <v>0.33733800338508002</v>
      </c>
      <c r="AA2337">
        <v>-4.9877703351728071</v>
      </c>
      <c r="AB2337">
        <v>8.1524225647717934</v>
      </c>
      <c r="AC2337">
        <v>11.70564591131685</v>
      </c>
      <c r="AD2337">
        <v>12.68839501697947</v>
      </c>
      <c r="AE2337">
        <v>69.389869491533943</v>
      </c>
    </row>
    <row r="2338" spans="1:31" x14ac:dyDescent="0.25">
      <c r="A2338" t="str">
        <v>3/01/17</v>
      </c>
      <c r="B2338">
        <v>24.05</v>
      </c>
      <c r="C2338">
        <v>24.1</v>
      </c>
      <c r="D2338" s="1">
        <v>24</v>
      </c>
      <c r="E2338">
        <v>24.1</v>
      </c>
      <c r="F2338">
        <v>24.1</v>
      </c>
      <c r="G2338">
        <v>0.54609159474320501</v>
      </c>
      <c r="H2338">
        <v>24.2</v>
      </c>
      <c r="I2338">
        <v>24.208334000000001</v>
      </c>
      <c r="J2338">
        <v>24.123332999999999</v>
      </c>
      <c r="K2338">
        <v>23.9575</v>
      </c>
      <c r="L2338">
        <v>23.811539</v>
      </c>
      <c r="M2338">
        <v>58.829765000000002</v>
      </c>
      <c r="N2338" s="1">
        <f>-100*(_xll.FDS($A$1,"P_PRICE_HIGH("&amp;A2338&amp;","&amp;A2338&amp;"-14D,,,,""PRICE"",""INTRA"")") - B2338)/(_xll.FDS($A$1,"P_PRICE_HIGH("&amp;A2338&amp;","&amp;A2338&amp;"-14D,,,,""PRICE"",""INTRA"")") - _xll.FDS($A$1,"P_PRICE_LOW("&amp;A2338&amp;","&amp;A2338&amp;"-14D,,,,""PRICE"",""INTRA"")"))</f>
        <v>-3328.2632621615794</v>
      </c>
      <c r="O2338">
        <v>-953</v>
      </c>
      <c r="P2338">
        <v>1.229710855934941</v>
      </c>
      <c r="Q2338">
        <v>1.157588157709897</v>
      </c>
      <c r="R2338">
        <v>10.05806751640897</v>
      </c>
      <c r="S2338">
        <v>8.9068915565901019</v>
      </c>
      <c r="T2338">
        <v>18.834208937137081</v>
      </c>
      <c r="U2338">
        <v>15.73397097189615</v>
      </c>
      <c r="V2338">
        <v>3.3688826404746748</v>
      </c>
      <c r="W2338">
        <v>3.550462492776318</v>
      </c>
      <c r="X2338">
        <v>19.55471673068719</v>
      </c>
      <c r="Y2338">
        <v>41.608571356690412</v>
      </c>
      <c r="Z2338">
        <v>0.2264939228300018</v>
      </c>
      <c r="AA2338">
        <v>8.3790256627838371</v>
      </c>
      <c r="AB2338">
        <v>9.6776976651569875</v>
      </c>
      <c r="AC2338">
        <v>11.72630656786866</v>
      </c>
      <c r="AD2338">
        <v>12.68939649620639</v>
      </c>
      <c r="AE2338">
        <v>69.422270151527627</v>
      </c>
    </row>
    <row r="2339" spans="1:31" x14ac:dyDescent="0.25">
      <c r="A2339" t="str">
        <v>3/02/17</v>
      </c>
      <c r="B2339">
        <v>23.95</v>
      </c>
      <c r="C2339">
        <v>24.4</v>
      </c>
      <c r="D2339" s="1">
        <v>23.95</v>
      </c>
      <c r="E2339">
        <v>24</v>
      </c>
      <c r="F2339">
        <v>24</v>
      </c>
      <c r="G2339">
        <v>0.53189970520575347</v>
      </c>
      <c r="H2339">
        <v>24.12</v>
      </c>
      <c r="I2339">
        <v>24.212499999999999</v>
      </c>
      <c r="J2339">
        <v>24.14</v>
      </c>
      <c r="K2339">
        <v>23.987500000000001</v>
      </c>
      <c r="L2339">
        <v>23.846153000000001</v>
      </c>
      <c r="M2339">
        <v>54.671432000000003</v>
      </c>
      <c r="N2339" s="1">
        <f>-100*(_xll.FDS($A$1,"P_PRICE_HIGH("&amp;A2339&amp;","&amp;A2339&amp;"-14D,,,,""PRICE"",""INTRA"")") - B2339)/(_xll.FDS($A$1,"P_PRICE_HIGH("&amp;A2339&amp;","&amp;A2339&amp;"-14D,,,,""PRICE"",""INTRA"")") - _xll.FDS($A$1,"P_PRICE_LOW("&amp;A2339&amp;","&amp;A2339&amp;"-14D,,,,""PRICE"",""INTRA"")"))</f>
        <v>-3764.3275035787624</v>
      </c>
      <c r="O2339">
        <v>-963</v>
      </c>
      <c r="P2339">
        <v>1.229265368743887</v>
      </c>
      <c r="Q2339">
        <v>1.1559105366219129</v>
      </c>
      <c r="R2339">
        <v>10.054950603849299</v>
      </c>
      <c r="S2339">
        <v>8.9051763526548235</v>
      </c>
      <c r="T2339">
        <v>18.819753177493599</v>
      </c>
      <c r="U2339">
        <v>15.69770067402542</v>
      </c>
      <c r="V2339">
        <v>3.3707633589979951</v>
      </c>
      <c r="W2339">
        <v>3.5589843540596759</v>
      </c>
      <c r="X2339">
        <v>23.830976503167321</v>
      </c>
      <c r="Y2339">
        <v>41.647341861184053</v>
      </c>
      <c r="Z2339">
        <v>0.23589234814644031</v>
      </c>
      <c r="AA2339">
        <v>8.2714875730356763</v>
      </c>
      <c r="AB2339">
        <v>9.7204108375334766</v>
      </c>
      <c r="AC2339">
        <v>11.70918464225354</v>
      </c>
      <c r="AD2339">
        <v>12.684507913190521</v>
      </c>
      <c r="AE2339">
        <v>69.384407259179866</v>
      </c>
    </row>
    <row r="2340" spans="1:31" x14ac:dyDescent="0.25">
      <c r="A2340" t="str">
        <v>3/03/17</v>
      </c>
      <c r="B2340">
        <v>23.85</v>
      </c>
      <c r="C2340">
        <v>23.9</v>
      </c>
      <c r="D2340" s="1">
        <v>23.75</v>
      </c>
      <c r="E2340">
        <v>23.85</v>
      </c>
      <c r="F2340">
        <v>23.85</v>
      </c>
      <c r="G2340">
        <v>0.53131201482569113</v>
      </c>
      <c r="H2340">
        <v>24.03</v>
      </c>
      <c r="I2340">
        <v>24.1875</v>
      </c>
      <c r="J2340">
        <v>24.143332999999998</v>
      </c>
      <c r="K2340">
        <v>24.017499999999998</v>
      </c>
      <c r="L2340">
        <v>23.875</v>
      </c>
      <c r="M2340">
        <v>50.804152999999999</v>
      </c>
      <c r="N2340" s="1">
        <f>-100*(_xll.FDS($A$1,"P_PRICE_HIGH("&amp;A2340&amp;","&amp;A2340&amp;"-14D,,,,""PRICE"",""INTRA"")") - B2340)/(_xll.FDS($A$1,"P_PRICE_HIGH("&amp;A2340&amp;","&amp;A2340&amp;"-14D,,,,""PRICE"",""INTRA"")") - _xll.FDS($A$1,"P_PRICE_LOW("&amp;A2340&amp;","&amp;A2340&amp;"-14D,,,,""PRICE"",""INTRA"")"))</f>
        <v>-3431.9265742697844</v>
      </c>
      <c r="O2340">
        <v>-999</v>
      </c>
      <c r="P2340">
        <v>1.2284728288911499</v>
      </c>
      <c r="Q2340">
        <v>1.152127784776205</v>
      </c>
      <c r="R2340">
        <v>10.046023261113159</v>
      </c>
      <c r="S2340">
        <v>8.8704205326971088</v>
      </c>
      <c r="T2340">
        <v>18.803255368665891</v>
      </c>
      <c r="U2340">
        <v>15.650755371380461</v>
      </c>
      <c r="V2340">
        <v>3.375188805633023</v>
      </c>
      <c r="W2340">
        <v>3.5828046278552081</v>
      </c>
      <c r="X2340">
        <v>16.075794671273169</v>
      </c>
      <c r="Y2340">
        <v>41.601817150109483</v>
      </c>
      <c r="Z2340">
        <v>-8.5681525162724162E-2</v>
      </c>
      <c r="AA2340">
        <v>8.4853379191958602</v>
      </c>
      <c r="AB2340">
        <v>9.8214533282770429</v>
      </c>
      <c r="AC2340">
        <v>11.618828742720661</v>
      </c>
      <c r="AD2340">
        <v>12.667083156449589</v>
      </c>
      <c r="AE2340">
        <v>69.341032188653571</v>
      </c>
    </row>
    <row r="2341" spans="1:31" x14ac:dyDescent="0.25">
      <c r="A2341" t="str">
        <v>3/06/17</v>
      </c>
      <c r="B2341">
        <v>23.85</v>
      </c>
      <c r="C2341">
        <v>23.95</v>
      </c>
      <c r="D2341" s="1">
        <v>23.85</v>
      </c>
      <c r="E2341">
        <v>23.9</v>
      </c>
      <c r="F2341">
        <v>23.9</v>
      </c>
      <c r="G2341">
        <v>0.48313538951136109</v>
      </c>
      <c r="H2341">
        <v>23.95</v>
      </c>
      <c r="I2341">
        <v>24.15</v>
      </c>
      <c r="J2341">
        <v>24.143332999999998</v>
      </c>
      <c r="K2341">
        <v>24.035</v>
      </c>
      <c r="L2341">
        <v>23.9</v>
      </c>
      <c r="M2341">
        <v>50.804152999999999</v>
      </c>
      <c r="N2341" s="1">
        <f>-100*(_xll.FDS($A$1,"P_PRICE_HIGH("&amp;A2341&amp;","&amp;A2341&amp;"-14D,,,,""PRICE"",""INTRA"")") - B2341)/(_xll.FDS($A$1,"P_PRICE_HIGH("&amp;A2341&amp;","&amp;A2341&amp;"-14D,,,,""PRICE"",""INTRA"")") - _xll.FDS($A$1,"P_PRICE_LOW("&amp;A2341&amp;","&amp;A2341&amp;"-14D,,,,""PRICE"",""INTRA"")"))</f>
        <v>-3431.9265742697844</v>
      </c>
      <c r="O2341">
        <v>-986</v>
      </c>
      <c r="P2341">
        <v>1.22870411854563</v>
      </c>
      <c r="Q2341">
        <v>1.156213662689203</v>
      </c>
      <c r="R2341">
        <v>10.033611387227451</v>
      </c>
      <c r="S2341">
        <v>8.8515615808342609</v>
      </c>
      <c r="T2341">
        <v>18.74767204667722</v>
      </c>
      <c r="U2341">
        <v>15.475747489116729</v>
      </c>
      <c r="V2341">
        <v>3.3748803555174218</v>
      </c>
      <c r="W2341">
        <v>3.5717593414366959</v>
      </c>
      <c r="X2341">
        <v>77.99795847978335</v>
      </c>
      <c r="Y2341">
        <v>41.442516634065697</v>
      </c>
      <c r="Z2341">
        <v>-0.24939088273733381</v>
      </c>
      <c r="AA2341">
        <v>8.4816895579067069</v>
      </c>
      <c r="AB2341">
        <v>9.9164607333259926</v>
      </c>
      <c r="AC2341">
        <v>11.61029034468234</v>
      </c>
      <c r="AD2341">
        <v>12.65880240168285</v>
      </c>
      <c r="AE2341">
        <v>71.012927857436296</v>
      </c>
    </row>
    <row r="2342" spans="1:31" x14ac:dyDescent="0.25">
      <c r="A2342" t="str">
        <v>3/07/17</v>
      </c>
      <c r="B2342">
        <v>23.95</v>
      </c>
      <c r="C2342">
        <v>24</v>
      </c>
      <c r="D2342" s="1">
        <v>23.85</v>
      </c>
      <c r="E2342">
        <v>23.95</v>
      </c>
      <c r="F2342">
        <v>23.95</v>
      </c>
      <c r="G2342">
        <v>0.48879162786536912</v>
      </c>
      <c r="H2342">
        <v>23.93</v>
      </c>
      <c r="I2342">
        <v>24.125</v>
      </c>
      <c r="J2342">
        <v>24.146667000000001</v>
      </c>
      <c r="K2342">
        <v>24.057500000000001</v>
      </c>
      <c r="L2342">
        <v>23.915384</v>
      </c>
      <c r="M2342">
        <v>54.534080000000003</v>
      </c>
      <c r="N2342" s="1">
        <f>-100*(_xll.FDS($A$1,"P_PRICE_HIGH("&amp;A2342&amp;","&amp;A2342&amp;"-14D,,,,""PRICE"",""INTRA"")") - B2342)/(_xll.FDS($A$1,"P_PRICE_HIGH("&amp;A2342&amp;","&amp;A2342&amp;"-14D,,,,""PRICE"",""INTRA"")") - _xll.FDS($A$1,"P_PRICE_LOW("&amp;A2342&amp;","&amp;A2342&amp;"-14D,,,,""PRICE"",""INTRA"")"))</f>
        <v>-3431.9123884641012</v>
      </c>
      <c r="O2342">
        <v>-966</v>
      </c>
      <c r="P2342">
        <v>1.2295212464095351</v>
      </c>
      <c r="Q2342">
        <v>1.161550054021292</v>
      </c>
      <c r="R2342">
        <v>10.03958976805049</v>
      </c>
      <c r="S2342">
        <v>8.9050297576630975</v>
      </c>
      <c r="T2342">
        <v>18.75007402153685</v>
      </c>
      <c r="U2342">
        <v>15.537831664280141</v>
      </c>
      <c r="V2342">
        <v>3.372625405116767</v>
      </c>
      <c r="W2342">
        <v>3.5564352641138819</v>
      </c>
      <c r="X2342">
        <v>88.214032837239614</v>
      </c>
      <c r="Y2342">
        <v>41.440989765140479</v>
      </c>
      <c r="Z2342">
        <v>-0.20651721168453191</v>
      </c>
      <c r="AA2342">
        <v>8.3782978545701141</v>
      </c>
      <c r="AB2342">
        <v>9.8851165126557152</v>
      </c>
      <c r="AC2342">
        <v>11.65992735724352</v>
      </c>
      <c r="AD2342">
        <v>12.66549749549363</v>
      </c>
      <c r="AE2342">
        <v>71.007467352750069</v>
      </c>
    </row>
    <row r="2343" spans="1:31" x14ac:dyDescent="0.25">
      <c r="A2343" t="str">
        <v>3/08/17</v>
      </c>
      <c r="B2343">
        <v>24</v>
      </c>
      <c r="C2343">
        <v>24.1</v>
      </c>
      <c r="D2343" s="1">
        <v>23.8</v>
      </c>
      <c r="E2343">
        <v>24.05</v>
      </c>
      <c r="F2343">
        <v>24.05</v>
      </c>
      <c r="G2343">
        <v>0.45684817879150769</v>
      </c>
      <c r="H2343">
        <v>23.92</v>
      </c>
      <c r="I2343">
        <v>24.095832999999999</v>
      </c>
      <c r="J2343">
        <v>24.136666999999999</v>
      </c>
      <c r="K2343">
        <v>24.072500000000002</v>
      </c>
      <c r="L2343">
        <v>23.932691999999999</v>
      </c>
      <c r="M2343">
        <v>56.317425</v>
      </c>
      <c r="N2343" s="1">
        <f>-100*(_xll.FDS($A$1,"P_PRICE_HIGH("&amp;A2343&amp;","&amp;A2343&amp;"-14D,,,,""PRICE"",""INTRA"")") - B2343)/(_xll.FDS($A$1,"P_PRICE_HIGH("&amp;A2343&amp;","&amp;A2343&amp;"-14D,,,,""PRICE"",""INTRA"")") - _xll.FDS($A$1,"P_PRICE_LOW("&amp;A2343&amp;","&amp;A2343&amp;"-14D,,,,""PRICE"",""INTRA"")"))</f>
        <v>-3431.9052955612601</v>
      </c>
      <c r="O2343">
        <v>-951</v>
      </c>
      <c r="P2343">
        <v>1.2311236661003431</v>
      </c>
      <c r="Q2343">
        <v>1.1708337954201771</v>
      </c>
      <c r="R2343">
        <v>10.04685760877126</v>
      </c>
      <c r="S2343">
        <v>8.9576924492270233</v>
      </c>
      <c r="T2343">
        <v>18.747704240763969</v>
      </c>
      <c r="U2343">
        <v>15.56471132347064</v>
      </c>
      <c r="V2343">
        <v>3.37089093690297</v>
      </c>
      <c r="W2343">
        <v>3.5446911163764092</v>
      </c>
      <c r="X2343">
        <v>84.030184239227481</v>
      </c>
      <c r="Y2343">
        <v>41.463115267608273</v>
      </c>
      <c r="Z2343">
        <v>-0.6780937155860427</v>
      </c>
      <c r="AA2343">
        <v>8.1575324353687062</v>
      </c>
      <c r="AB2343">
        <v>9.8786725987376514</v>
      </c>
      <c r="AC2343">
        <v>11.704923624219211</v>
      </c>
      <c r="AD2343">
        <v>12.67170094866186</v>
      </c>
      <c r="AE2343">
        <v>71.018636137689811</v>
      </c>
    </row>
    <row r="2344" spans="1:31" x14ac:dyDescent="0.25">
      <c r="A2344" t="str">
        <v>3/09/17</v>
      </c>
      <c r="B2344">
        <v>23.8</v>
      </c>
      <c r="C2344">
        <v>23.95</v>
      </c>
      <c r="D2344" s="1">
        <v>23.7</v>
      </c>
      <c r="E2344">
        <v>23.8</v>
      </c>
      <c r="F2344">
        <v>23.8</v>
      </c>
      <c r="G2344">
        <v>0.49926425196724022</v>
      </c>
      <c r="H2344">
        <v>23.89</v>
      </c>
      <c r="I2344">
        <v>24.0625</v>
      </c>
      <c r="J2344">
        <v>24.103332999999999</v>
      </c>
      <c r="K2344">
        <v>24.077500000000001</v>
      </c>
      <c r="L2344">
        <v>23.944230999999998</v>
      </c>
      <c r="M2344">
        <v>48.177216000000001</v>
      </c>
      <c r="N2344" s="1">
        <f>-100*(_xll.FDS($A$1,"P_PRICE_HIGH("&amp;A2344&amp;","&amp;A2344&amp;"-14D,,,,""PRICE"",""INTRA"")") - B2344)/(_xll.FDS($A$1,"P_PRICE_HIGH("&amp;A2344&amp;","&amp;A2344&amp;"-14D,,,,""PRICE"",""INTRA"")") - _xll.FDS($A$1,"P_PRICE_LOW("&amp;A2344&amp;","&amp;A2344&amp;"-14D,,,,""PRICE"",""INTRA"")"))</f>
        <v>-3181.2865727773719</v>
      </c>
      <c r="O2344">
        <v>-999</v>
      </c>
      <c r="P2344">
        <v>1.2283222819575561</v>
      </c>
      <c r="Q2344">
        <v>1.1565958588026031</v>
      </c>
      <c r="R2344">
        <v>10.023225878946571</v>
      </c>
      <c r="S2344">
        <v>8.8457880432918881</v>
      </c>
      <c r="T2344">
        <v>18.71188017170191</v>
      </c>
      <c r="U2344">
        <v>15.421881614267541</v>
      </c>
      <c r="V2344">
        <v>3.380020739940266</v>
      </c>
      <c r="W2344">
        <v>3.5933218891888301</v>
      </c>
      <c r="X2344">
        <v>1.067903050709659</v>
      </c>
      <c r="Y2344">
        <v>41.45897114369405</v>
      </c>
      <c r="Z2344">
        <v>-0.6990666606654945</v>
      </c>
      <c r="AA2344">
        <v>8.1465061285519589</v>
      </c>
      <c r="AB2344">
        <v>9.7638919028444402</v>
      </c>
      <c r="AC2344">
        <v>11.545672436322119</v>
      </c>
      <c r="AD2344">
        <v>12.639102747060599</v>
      </c>
      <c r="AE2344">
        <v>71.040102417213788</v>
      </c>
    </row>
    <row r="2345" spans="1:31" x14ac:dyDescent="0.25">
      <c r="A2345" t="str">
        <v>3/10/17</v>
      </c>
      <c r="B2345">
        <v>23.85</v>
      </c>
      <c r="C2345">
        <v>23.85</v>
      </c>
      <c r="D2345" s="1">
        <v>23.7</v>
      </c>
      <c r="E2345">
        <v>23.85</v>
      </c>
      <c r="F2345">
        <v>23.85</v>
      </c>
      <c r="G2345">
        <v>0.49254790270777649</v>
      </c>
      <c r="H2345">
        <v>23.89</v>
      </c>
      <c r="I2345">
        <v>24.020834000000001</v>
      </c>
      <c r="J2345">
        <v>24.076665999999999</v>
      </c>
      <c r="K2345">
        <v>24.08</v>
      </c>
      <c r="L2345">
        <v>23.963460000000001</v>
      </c>
      <c r="M2345">
        <v>50.118361999999998</v>
      </c>
      <c r="N2345" s="1">
        <f>-100*(_xll.FDS($A$1,"P_PRICE_HIGH("&amp;A2345&amp;","&amp;A2345&amp;"-14D,,,,""PRICE"",""INTRA"")") - B2345)/(_xll.FDS($A$1,"P_PRICE_HIGH("&amp;A2345&amp;","&amp;A2345&amp;"-14D,,,,""PRICE"",""INTRA"")") - _xll.FDS($A$1,"P_PRICE_LOW("&amp;A2345&amp;","&amp;A2345&amp;"-14D,,,,""PRICE"",""INTRA"")"))</f>
        <v>-3110.9185129939506</v>
      </c>
      <c r="O2345">
        <v>-1005</v>
      </c>
      <c r="P2345">
        <v>1.228840397147914</v>
      </c>
      <c r="Q2345">
        <v>1.1602278262235559</v>
      </c>
      <c r="R2345">
        <v>10.026327423540589</v>
      </c>
      <c r="S2345">
        <v>8.87796446825228</v>
      </c>
      <c r="T2345">
        <v>18.708663467533551</v>
      </c>
      <c r="U2345">
        <v>15.45593731225512</v>
      </c>
      <c r="V2345">
        <v>3.3782007970813099</v>
      </c>
      <c r="W2345">
        <v>3.580892822372475</v>
      </c>
      <c r="X2345">
        <v>20.010249340259911</v>
      </c>
      <c r="Y2345">
        <v>41.438623224579857</v>
      </c>
      <c r="Z2345">
        <v>-0.79633484067291549</v>
      </c>
      <c r="AA2345">
        <v>8.1497708498857406</v>
      </c>
      <c r="AB2345">
        <v>9.5547705714827202</v>
      </c>
      <c r="AC2345">
        <v>11.579999611336021</v>
      </c>
      <c r="AD2345">
        <v>12.64248238054031</v>
      </c>
      <c r="AE2345">
        <v>71.064349389822937</v>
      </c>
    </row>
    <row r="2346" spans="1:31" x14ac:dyDescent="0.25">
      <c r="A2346" t="str">
        <v>3/13/17</v>
      </c>
      <c r="B2346">
        <v>24.1</v>
      </c>
      <c r="C2346">
        <v>24.15</v>
      </c>
      <c r="D2346" s="1">
        <v>23.85</v>
      </c>
      <c r="E2346">
        <v>24.1</v>
      </c>
      <c r="F2346">
        <v>24.1</v>
      </c>
      <c r="G2346">
        <v>0.5429261561415617</v>
      </c>
      <c r="H2346">
        <v>23.94</v>
      </c>
      <c r="I2346">
        <v>24</v>
      </c>
      <c r="J2346">
        <v>24.06</v>
      </c>
      <c r="K2346">
        <v>24.092500000000001</v>
      </c>
      <c r="L2346">
        <v>23.996155000000002</v>
      </c>
      <c r="M2346">
        <v>58.490549999999999</v>
      </c>
      <c r="N2346" s="1">
        <f>-100*(_xll.FDS($A$1,"P_PRICE_HIGH("&amp;A2346&amp;","&amp;A2346&amp;"-14D,,,,""PRICE"",""INTRA"")") - B2346)/(_xll.FDS($A$1,"P_PRICE_HIGH("&amp;A2346&amp;","&amp;A2346&amp;"-14D,,,,""PRICE"",""INTRA"")") - _xll.FDS($A$1,"P_PRICE_LOW("&amp;A2346&amp;","&amp;A2346&amp;"-14D,,,,""PRICE"",""INTRA"")"))</f>
        <v>-3110.8863656821086</v>
      </c>
      <c r="O2346">
        <v>-972</v>
      </c>
      <c r="P2346">
        <v>1.230976091532767</v>
      </c>
      <c r="Q2346">
        <v>1.172987964045225</v>
      </c>
      <c r="R2346">
        <v>10.029205276392149</v>
      </c>
      <c r="S2346">
        <v>8.9365601572494953</v>
      </c>
      <c r="T2346">
        <v>18.697426622628971</v>
      </c>
      <c r="U2346">
        <v>15.53055171687781</v>
      </c>
      <c r="V2346">
        <v>3.3715442667773989</v>
      </c>
      <c r="W2346">
        <v>3.5394720405489859</v>
      </c>
      <c r="X2346">
        <v>94.147994156120291</v>
      </c>
      <c r="Y2346">
        <v>41.426060390307363</v>
      </c>
      <c r="Z2346">
        <v>-0.72768478236637224</v>
      </c>
      <c r="AA2346">
        <v>7.5368834193887482</v>
      </c>
      <c r="AB2346">
        <v>9.5868546373461214</v>
      </c>
      <c r="AC2346">
        <v>11.71224280702037</v>
      </c>
      <c r="AD2346">
        <v>12.662044529454549</v>
      </c>
      <c r="AE2346">
        <v>71.069273875400469</v>
      </c>
    </row>
    <row r="2347" spans="1:31" x14ac:dyDescent="0.25">
      <c r="A2347" t="str">
        <v>3/14/17</v>
      </c>
      <c r="B2347">
        <v>24.1</v>
      </c>
      <c r="C2347">
        <v>24.2</v>
      </c>
      <c r="D2347" s="1">
        <v>24</v>
      </c>
      <c r="E2347">
        <v>24.1</v>
      </c>
      <c r="F2347">
        <v>24.1</v>
      </c>
      <c r="G2347">
        <v>0.54175131735560011</v>
      </c>
      <c r="H2347">
        <v>23.97</v>
      </c>
      <c r="I2347">
        <v>23.983333999999999</v>
      </c>
      <c r="J2347">
        <v>24.053332999999999</v>
      </c>
      <c r="K2347">
        <v>24.102499999999999</v>
      </c>
      <c r="L2347">
        <v>24.01923</v>
      </c>
      <c r="M2347">
        <v>58.490549999999999</v>
      </c>
      <c r="N2347" s="1">
        <f>-100*(_xll.FDS($A$1,"P_PRICE_HIGH("&amp;A2347&amp;","&amp;A2347&amp;"-14D,,,,""PRICE"",""INTRA"")") - B2347)/(_xll.FDS($A$1,"P_PRICE_HIGH("&amp;A2347&amp;","&amp;A2347&amp;"-14D,,,,""PRICE"",""INTRA"")") - _xll.FDS($A$1,"P_PRICE_LOW("&amp;A2347&amp;","&amp;A2347&amp;"-14D,,,,""PRICE"",""INTRA"")"))</f>
        <v>-3110.8863656821086</v>
      </c>
      <c r="O2347">
        <v>-965</v>
      </c>
      <c r="P2347">
        <v>1.230729276175669</v>
      </c>
      <c r="Q2347">
        <v>1.1723027646604729</v>
      </c>
      <c r="R2347">
        <v>10.02606783564101</v>
      </c>
      <c r="S2347">
        <v>8.9344343283725962</v>
      </c>
      <c r="T2347">
        <v>18.68623176763872</v>
      </c>
      <c r="U2347">
        <v>15.518174161808339</v>
      </c>
      <c r="V2347">
        <v>3.3723717439015499</v>
      </c>
      <c r="W2347">
        <v>3.5416060709666359</v>
      </c>
      <c r="X2347">
        <v>73.347435518211725</v>
      </c>
      <c r="Y2347">
        <v>41.426627326457407</v>
      </c>
      <c r="Z2347">
        <v>-0.79416729887909565</v>
      </c>
      <c r="AA2347">
        <v>7.4773829073196634</v>
      </c>
      <c r="AB2347">
        <v>9.5862037509800651</v>
      </c>
      <c r="AC2347">
        <v>11.7053775379422</v>
      </c>
      <c r="AD2347">
        <v>12.65868613575361</v>
      </c>
      <c r="AE2347">
        <v>71.07689941094408</v>
      </c>
    </row>
    <row r="2348" spans="1:31" x14ac:dyDescent="0.25">
      <c r="A2348" t="str">
        <v>3/15/17</v>
      </c>
      <c r="B2348">
        <v>24.1</v>
      </c>
      <c r="C2348">
        <v>24.15</v>
      </c>
      <c r="D2348" s="1">
        <v>23.9</v>
      </c>
      <c r="E2348">
        <v>24.1</v>
      </c>
      <c r="F2348">
        <v>24.1</v>
      </c>
      <c r="G2348">
        <v>0.48807511890426619</v>
      </c>
      <c r="H2348">
        <v>23.99</v>
      </c>
      <c r="I2348">
        <v>23.970832999999999</v>
      </c>
      <c r="J2348">
        <v>24.036667000000001</v>
      </c>
      <c r="K2348">
        <v>24.1</v>
      </c>
      <c r="L2348">
        <v>24.042307000000001</v>
      </c>
      <c r="M2348">
        <v>58.490549999999999</v>
      </c>
      <c r="N2348" s="1">
        <f>-100*(_xll.FDS($A$1,"P_PRICE_HIGH("&amp;A2348&amp;","&amp;A2348&amp;"-14D,,,,""PRICE"",""INTRA"")") - B2348)/(_xll.FDS($A$1,"P_PRICE_HIGH("&amp;A2348&amp;","&amp;A2348&amp;"-14D,,,,""PRICE"",""INTRA"")") - _xll.FDS($A$1,"P_PRICE_LOW("&amp;A2348&amp;","&amp;A2348&amp;"-14D,,,,""PRICE"",""INTRA"")"))</f>
        <v>-3110.8863656821086</v>
      </c>
      <c r="O2348">
        <v>-981</v>
      </c>
      <c r="P2348">
        <v>1.230167879132535</v>
      </c>
      <c r="Q2348">
        <v>1.170130791123752</v>
      </c>
      <c r="R2348">
        <v>10.02280092570158</v>
      </c>
      <c r="S2348">
        <v>8.9429570490973447</v>
      </c>
      <c r="T2348">
        <v>18.68465425208457</v>
      </c>
      <c r="U2348">
        <v>15.563422766229349</v>
      </c>
      <c r="V2348">
        <v>3.3728652579541869</v>
      </c>
      <c r="W2348">
        <v>3.541844915139774</v>
      </c>
      <c r="X2348">
        <v>17.00200922941907</v>
      </c>
      <c r="Y2348">
        <v>41.395885353889312</v>
      </c>
      <c r="Z2348">
        <v>-0.95149206402077324</v>
      </c>
      <c r="AA2348">
        <v>7.6393127648659576</v>
      </c>
      <c r="AB2348">
        <v>9.3418921615191692</v>
      </c>
      <c r="AC2348">
        <v>11.695697049832541</v>
      </c>
      <c r="AD2348">
        <v>12.653711009976259</v>
      </c>
      <c r="AE2348">
        <v>71.093496584550635</v>
      </c>
    </row>
    <row r="2349" spans="1:31" x14ac:dyDescent="0.25">
      <c r="A2349" t="str">
        <v>3/16/17</v>
      </c>
      <c r="B2349">
        <v>24.55</v>
      </c>
      <c r="C2349">
        <v>24.6</v>
      </c>
      <c r="D2349" s="1">
        <v>24.2</v>
      </c>
      <c r="E2349">
        <v>24.6</v>
      </c>
      <c r="F2349">
        <v>24.6</v>
      </c>
      <c r="G2349">
        <v>0.62890700076648409</v>
      </c>
      <c r="H2349">
        <v>24.14</v>
      </c>
      <c r="I2349">
        <v>24.012499999999999</v>
      </c>
      <c r="J2349">
        <v>24.05</v>
      </c>
      <c r="K2349">
        <v>24.112500000000001</v>
      </c>
      <c r="L2349">
        <v>24.074999999999999</v>
      </c>
      <c r="M2349">
        <v>69.862449999999995</v>
      </c>
      <c r="N2349" s="1">
        <f>-100*(_xll.FDS($A$1,"P_PRICE_HIGH("&amp;A2349&amp;","&amp;A2349&amp;"-14D,,,,""PRICE"",""INTRA"")") - B2349)/(_xll.FDS($A$1,"P_PRICE_HIGH("&amp;A2349&amp;","&amp;A2349&amp;"-14D,,,,""PRICE"",""INTRA"")") - _xll.FDS($A$1,"P_PRICE_LOW("&amp;A2349&amp;","&amp;A2349&amp;"-14D,,,,""PRICE"",""INTRA"")"))</f>
        <v>-2856.5056155965303</v>
      </c>
      <c r="O2349">
        <v>-938</v>
      </c>
      <c r="P2349">
        <v>1.235106935536294</v>
      </c>
      <c r="Q2349">
        <v>1.1944740788681329</v>
      </c>
      <c r="R2349">
        <v>10.060467062214039</v>
      </c>
      <c r="S2349">
        <v>9.1307052208466892</v>
      </c>
      <c r="T2349">
        <v>18.728309443115471</v>
      </c>
      <c r="U2349">
        <v>15.81099492703285</v>
      </c>
      <c r="V2349">
        <v>3.3577437227613709</v>
      </c>
      <c r="W2349">
        <v>3.4655776245689318</v>
      </c>
      <c r="X2349">
        <v>98.967657087258644</v>
      </c>
      <c r="Y2349">
        <v>41.335887593918002</v>
      </c>
      <c r="Z2349">
        <v>-0.89693326154046515</v>
      </c>
      <c r="AA2349">
        <v>7.0669405155388638</v>
      </c>
      <c r="AB2349">
        <v>9.3555948110638312</v>
      </c>
      <c r="AC2349">
        <v>11.93582194956155</v>
      </c>
      <c r="AD2349">
        <v>12.70199225095546</v>
      </c>
      <c r="AE2349">
        <v>71.027669691130797</v>
      </c>
    </row>
    <row r="2350" spans="1:31" x14ac:dyDescent="0.25">
      <c r="A2350" t="str">
        <v>3/17/17</v>
      </c>
      <c r="B2350">
        <v>24.6</v>
      </c>
      <c r="C2350">
        <v>24.7</v>
      </c>
      <c r="D2350" s="1">
        <v>24.5</v>
      </c>
      <c r="E2350">
        <v>24.6</v>
      </c>
      <c r="F2350">
        <v>24.6</v>
      </c>
      <c r="G2350">
        <v>0.62675616317600702</v>
      </c>
      <c r="H2350">
        <v>24.29</v>
      </c>
      <c r="I2350">
        <v>24.058332</v>
      </c>
      <c r="J2350">
        <v>24.07</v>
      </c>
      <c r="K2350">
        <v>24.13</v>
      </c>
      <c r="L2350">
        <v>24.109615000000002</v>
      </c>
      <c r="M2350">
        <v>70.819040000000001</v>
      </c>
      <c r="N2350" s="1">
        <f>-100*(_xll.FDS($A$1,"P_PRICE_HIGH("&amp;A2350&amp;","&amp;A2350&amp;"-14D,,,,""PRICE"",""INTRA"")") - B2350)/(_xll.FDS($A$1,"P_PRICE_HIGH("&amp;A2350&amp;","&amp;A2350&amp;"-14D,,,,""PRICE"",""INTRA"")") - _xll.FDS($A$1,"P_PRICE_LOW("&amp;A2350&amp;","&amp;A2350&amp;"-14D,,,,""PRICE"",""INTRA"")"))</f>
        <v>-2572.5972860235479</v>
      </c>
      <c r="O2350">
        <v>-928</v>
      </c>
      <c r="P2350">
        <v>1.236090935894</v>
      </c>
      <c r="Q2350">
        <v>1.1992090725644089</v>
      </c>
      <c r="R2350">
        <v>10.06238391484913</v>
      </c>
      <c r="S2350">
        <v>9.1522438283473431</v>
      </c>
      <c r="T2350">
        <v>18.730486276532059</v>
      </c>
      <c r="U2350">
        <v>15.854325231562759</v>
      </c>
      <c r="V2350">
        <v>3.3552955915010299</v>
      </c>
      <c r="W2350">
        <v>3.4541720026999392</v>
      </c>
      <c r="X2350">
        <v>42.940248673182623</v>
      </c>
      <c r="Y2350">
        <v>41.23926979705297</v>
      </c>
      <c r="Z2350">
        <v>-0.8187811424656809</v>
      </c>
      <c r="AA2350">
        <v>7.0775460953591649</v>
      </c>
      <c r="AB2350">
        <v>9.3266124227456491</v>
      </c>
      <c r="AC2350">
        <v>11.94759209712063</v>
      </c>
      <c r="AD2350">
        <v>12.70305551121079</v>
      </c>
      <c r="AE2350">
        <v>70.970420984755478</v>
      </c>
    </row>
    <row r="2351" spans="1:31" x14ac:dyDescent="0.25">
      <c r="A2351" t="str">
        <v>3/20/17</v>
      </c>
      <c r="B2351">
        <v>24.75</v>
      </c>
      <c r="C2351">
        <v>24.8</v>
      </c>
      <c r="D2351" s="1">
        <v>24.6</v>
      </c>
      <c r="E2351">
        <v>24.8</v>
      </c>
      <c r="F2351">
        <v>24.8</v>
      </c>
      <c r="G2351">
        <v>0.63385930458920381</v>
      </c>
      <c r="H2351">
        <v>24.42</v>
      </c>
      <c r="I2351">
        <v>24.125</v>
      </c>
      <c r="J2351">
        <v>24.103332999999999</v>
      </c>
      <c r="K2351">
        <v>24.15</v>
      </c>
      <c r="L2351">
        <v>24.146153999999999</v>
      </c>
      <c r="M2351">
        <v>73.533159999999995</v>
      </c>
      <c r="N2351" s="1">
        <f>-100*(_xll.FDS($A$1,"P_PRICE_HIGH("&amp;A2351&amp;","&amp;A2351&amp;"-14D,,,,""PRICE"",""INTRA"")") - B2351)/(_xll.FDS($A$1,"P_PRICE_HIGH("&amp;A2351&amp;","&amp;A2351&amp;"-14D,,,,""PRICE"",""INTRA"")") - _xll.FDS($A$1,"P_PRICE_LOW("&amp;A2351&amp;","&amp;A2351&amp;"-14D,,,,""PRICE"",""INTRA"")"))</f>
        <v>-2302.3750623159895</v>
      </c>
      <c r="O2351">
        <v>-910</v>
      </c>
      <c r="P2351">
        <v>1.237532544488763</v>
      </c>
      <c r="Q2351">
        <v>1.206015537361053</v>
      </c>
      <c r="R2351">
        <v>10.08150132625379</v>
      </c>
      <c r="S2351">
        <v>9.2594697346839894</v>
      </c>
      <c r="T2351">
        <v>18.755689274424391</v>
      </c>
      <c r="U2351">
        <v>16.067878189542181</v>
      </c>
      <c r="V2351">
        <v>3.3520748801116169</v>
      </c>
      <c r="W2351">
        <v>3.4373310481467012</v>
      </c>
      <c r="X2351">
        <v>62.324477963666347</v>
      </c>
      <c r="Y2351">
        <v>41.261246464196887</v>
      </c>
      <c r="Z2351">
        <v>-0.90036017298137516</v>
      </c>
      <c r="AA2351">
        <v>7.2251711409175927</v>
      </c>
      <c r="AB2351">
        <v>9.2528388173269338</v>
      </c>
      <c r="AC2351">
        <v>12.012667982386491</v>
      </c>
      <c r="AD2351">
        <v>12.71332605874156</v>
      </c>
      <c r="AE2351">
        <v>70.994998871860133</v>
      </c>
    </row>
    <row r="2352" spans="1:31" x14ac:dyDescent="0.25">
      <c r="A2352" t="str">
        <v>3/21/17</v>
      </c>
      <c r="B2352">
        <v>24.85</v>
      </c>
      <c r="C2352">
        <v>24.95</v>
      </c>
      <c r="D2352" s="1">
        <v>24.8</v>
      </c>
      <c r="E2352">
        <v>24.9</v>
      </c>
      <c r="F2352">
        <v>24.9</v>
      </c>
      <c r="G2352">
        <v>0.61541700065083138</v>
      </c>
      <c r="H2352">
        <v>24.57</v>
      </c>
      <c r="I2352">
        <v>24.208334000000001</v>
      </c>
      <c r="J2352">
        <v>24.156666000000001</v>
      </c>
      <c r="K2352">
        <v>24.182500000000001</v>
      </c>
      <c r="L2352">
        <v>24.184615999999998</v>
      </c>
      <c r="M2352">
        <v>75.189880000000002</v>
      </c>
      <c r="N2352" s="1">
        <f>-100*(_xll.FDS($A$1,"P_PRICE_HIGH("&amp;A2352&amp;","&amp;A2352&amp;"-14D,,,,""PRICE"",""INTRA"")") - B2352)/(_xll.FDS($A$1,"P_PRICE_HIGH("&amp;A2352&amp;","&amp;A2352&amp;"-14D,,,,""PRICE"",""INTRA"")") - _xll.FDS($A$1,"P_PRICE_LOW("&amp;A2352&amp;","&amp;A2352&amp;"-14D,,,,""PRICE"",""INTRA"")"))</f>
        <v>-2022.6640061094267</v>
      </c>
      <c r="O2352">
        <v>-896</v>
      </c>
      <c r="P2352">
        <v>1.238265660695927</v>
      </c>
      <c r="Q2352">
        <v>1.2093878577352619</v>
      </c>
      <c r="R2352">
        <v>10.08577205743631</v>
      </c>
      <c r="S2352">
        <v>9.286989419523481</v>
      </c>
      <c r="T2352">
        <v>18.759978991606189</v>
      </c>
      <c r="U2352">
        <v>16.11800666325281</v>
      </c>
      <c r="V2352">
        <v>3.3502252632463572</v>
      </c>
      <c r="W2352">
        <v>3.4288134871565892</v>
      </c>
      <c r="X2352">
        <v>86.261730610076455</v>
      </c>
      <c r="Y2352">
        <v>41.286538700978817</v>
      </c>
      <c r="Z2352">
        <v>-0.50714899718106732</v>
      </c>
      <c r="AA2352">
        <v>7.065219929852053</v>
      </c>
      <c r="AB2352">
        <v>9.2938378669036279</v>
      </c>
      <c r="AC2352">
        <v>12.05008356635499</v>
      </c>
      <c r="AD2352">
        <v>12.72085675735755</v>
      </c>
      <c r="AE2352">
        <v>70.989308605347105</v>
      </c>
    </row>
    <row r="2353" spans="1:31" x14ac:dyDescent="0.25">
      <c r="A2353" t="str">
        <v>3/22/17</v>
      </c>
      <c r="B2353">
        <v>24.6</v>
      </c>
      <c r="C2353">
        <v>24.7</v>
      </c>
      <c r="D2353" s="1">
        <v>24.5</v>
      </c>
      <c r="E2353">
        <v>24.6</v>
      </c>
      <c r="F2353">
        <v>24.6</v>
      </c>
      <c r="G2353">
        <v>0.65436509474921556</v>
      </c>
      <c r="H2353">
        <v>24.67</v>
      </c>
      <c r="I2353">
        <v>24.270834000000001</v>
      </c>
      <c r="J2353">
        <v>24.193332999999999</v>
      </c>
      <c r="K2353">
        <v>24.195</v>
      </c>
      <c r="L2353">
        <v>24.211538000000001</v>
      </c>
      <c r="M2353">
        <v>64.345789999999994</v>
      </c>
      <c r="N2353" s="1">
        <f>-100*(_xll.FDS($A$1,"P_PRICE_HIGH("&amp;A2353&amp;","&amp;A2353&amp;"-14D,,,,""PRICE"",""INTRA"")") - B2353)/(_xll.FDS($A$1,"P_PRICE_HIGH("&amp;A2353&amp;","&amp;A2353&amp;"-14D,,,,""PRICE"",""INTRA"")") - _xll.FDS($A$1,"P_PRICE_LOW("&amp;A2353&amp;","&amp;A2353&amp;"-14D,,,,""PRICE"",""INTRA"")"))</f>
        <v>-2022.6845351004679</v>
      </c>
      <c r="O2353">
        <v>-935</v>
      </c>
      <c r="P2353">
        <v>1.2359188945882951</v>
      </c>
      <c r="Q2353">
        <v>1.1988179330305611</v>
      </c>
      <c r="R2353">
        <v>10.05420849492838</v>
      </c>
      <c r="S2353">
        <v>9.1508275758422037</v>
      </c>
      <c r="T2353">
        <v>18.713273685445792</v>
      </c>
      <c r="U2353">
        <v>15.945961214621811</v>
      </c>
      <c r="V2353">
        <v>3.3581925926633742</v>
      </c>
      <c r="W2353">
        <v>3.464514675819748</v>
      </c>
      <c r="X2353">
        <v>6.9267869923678242</v>
      </c>
      <c r="Y2353">
        <v>41.187275980518272</v>
      </c>
      <c r="Z2353">
        <v>-0.26487807014539672</v>
      </c>
      <c r="AA2353">
        <v>6.4963183462291756</v>
      </c>
      <c r="AB2353">
        <v>9.2607000830399393</v>
      </c>
      <c r="AC2353">
        <v>11.89718882152081</v>
      </c>
      <c r="AD2353">
        <v>12.685201640020241</v>
      </c>
      <c r="AE2353">
        <v>71.024868795324068</v>
      </c>
    </row>
    <row r="2354" spans="1:31" x14ac:dyDescent="0.25">
      <c r="A2354" t="str">
        <v>3/23/17</v>
      </c>
      <c r="B2354">
        <v>24.6</v>
      </c>
      <c r="C2354">
        <v>24.75</v>
      </c>
      <c r="D2354" s="1">
        <v>24.55</v>
      </c>
      <c r="E2354">
        <v>24.65</v>
      </c>
      <c r="F2354">
        <v>24.65</v>
      </c>
      <c r="G2354">
        <v>0.65436509474921556</v>
      </c>
      <c r="H2354">
        <v>24.68</v>
      </c>
      <c r="I2354">
        <v>24.324999999999999</v>
      </c>
      <c r="J2354">
        <v>24.236666</v>
      </c>
      <c r="K2354">
        <v>24.2075</v>
      </c>
      <c r="L2354">
        <v>24.228846000000001</v>
      </c>
      <c r="M2354">
        <v>64.345789999999994</v>
      </c>
      <c r="N2354" s="1">
        <f>-100*(_xll.FDS($A$1,"P_PRICE_HIGH("&amp;A2354&amp;","&amp;A2354&amp;"-14D,,,,""PRICE"",""INTRA"")") - B2354)/(_xll.FDS($A$1,"P_PRICE_HIGH("&amp;A2354&amp;","&amp;A2354&amp;"-14D,,,,""PRICE"",""INTRA"")") - _xll.FDS($A$1,"P_PRICE_LOW("&amp;A2354&amp;","&amp;A2354&amp;"-14D,,,,""PRICE"",""INTRA"")"))</f>
        <v>-2022.6845351004679</v>
      </c>
      <c r="O2354">
        <v>-922</v>
      </c>
      <c r="P2354">
        <v>1.2359594695974001</v>
      </c>
      <c r="Q2354">
        <v>1.199230135721445</v>
      </c>
      <c r="R2354">
        <v>10.044155202534711</v>
      </c>
      <c r="S2354">
        <v>9.1151238553868588</v>
      </c>
      <c r="T2354">
        <v>18.69176661347046</v>
      </c>
      <c r="U2354">
        <v>15.886731219736561</v>
      </c>
      <c r="V2354">
        <v>3.3611608930436878</v>
      </c>
      <c r="W2354">
        <v>3.476919816100327</v>
      </c>
      <c r="X2354">
        <v>71.868199058516154</v>
      </c>
      <c r="Y2354">
        <v>41.296669870824893</v>
      </c>
      <c r="Z2354">
        <v>-0.29601878786004182</v>
      </c>
      <c r="AA2354">
        <v>6.1831534421662244</v>
      </c>
      <c r="AB2354">
        <v>9.133677334043135</v>
      </c>
      <c r="AC2354">
        <v>11.886112522556861</v>
      </c>
      <c r="AD2354">
        <v>12.6806742121691</v>
      </c>
      <c r="AE2354">
        <v>70.998741599281303</v>
      </c>
    </row>
    <row r="2355" spans="1:31" x14ac:dyDescent="0.25">
      <c r="A2355" t="str">
        <v>3/24/17</v>
      </c>
      <c r="B2355">
        <v>24.7</v>
      </c>
      <c r="C2355">
        <v>24.75</v>
      </c>
      <c r="D2355" s="1">
        <v>24.55</v>
      </c>
      <c r="E2355">
        <v>24.7</v>
      </c>
      <c r="F2355">
        <v>24.7</v>
      </c>
      <c r="G2355">
        <v>0.65602010655752685</v>
      </c>
      <c r="H2355">
        <v>24.7</v>
      </c>
      <c r="I2355">
        <v>24.383333</v>
      </c>
      <c r="J2355">
        <v>24.293333000000001</v>
      </c>
      <c r="K2355">
        <v>24.227499999999999</v>
      </c>
      <c r="L2355">
        <v>24.244230000000002</v>
      </c>
      <c r="M2355">
        <v>66.581665000000001</v>
      </c>
      <c r="N2355" s="1">
        <f>-100*(_xll.FDS($A$1,"P_PRICE_HIGH("&amp;A2355&amp;","&amp;A2355&amp;"-14D,,,,""PRICE"",""INTRA"")") - B2355)/(_xll.FDS($A$1,"P_PRICE_HIGH("&amp;A2355&amp;","&amp;A2355&amp;"-14D,,,,""PRICE"",""INTRA"")") - _xll.FDS($A$1,"P_PRICE_LOW("&amp;A2355&amp;","&amp;A2355&amp;"-14D,,,,""PRICE"",""INTRA"")"))</f>
        <v>-2022.676323504051</v>
      </c>
      <c r="O2355">
        <v>-927</v>
      </c>
      <c r="P2355">
        <v>1.236311614239741</v>
      </c>
      <c r="Q2355">
        <v>1.2007789090426979</v>
      </c>
      <c r="R2355">
        <v>10.04326237021473</v>
      </c>
      <c r="S2355">
        <v>9.1250514045021731</v>
      </c>
      <c r="T2355">
        <v>18.679589976822822</v>
      </c>
      <c r="U2355">
        <v>15.88948483583526</v>
      </c>
      <c r="V2355">
        <v>3.360928609359084</v>
      </c>
      <c r="W2355">
        <v>3.476816464587448</v>
      </c>
      <c r="X2355">
        <v>37.50789153631105</v>
      </c>
      <c r="Y2355">
        <v>41.316482396485902</v>
      </c>
      <c r="Z2355">
        <v>-0.61200955458016815</v>
      </c>
      <c r="AA2355">
        <v>6.2752550285869058</v>
      </c>
      <c r="AB2355">
        <v>8.9595546827703494</v>
      </c>
      <c r="AC2355">
        <v>11.89245331411732</v>
      </c>
      <c r="AD2355">
        <v>12.67984970129684</v>
      </c>
      <c r="AE2355">
        <v>71.01758344957824</v>
      </c>
    </row>
    <row r="2356" spans="1:31" x14ac:dyDescent="0.25">
      <c r="A2356" t="str">
        <v>3/27/17</v>
      </c>
      <c r="B2356">
        <v>24.5</v>
      </c>
      <c r="C2356">
        <v>24.7</v>
      </c>
      <c r="D2356" s="1">
        <v>24.4</v>
      </c>
      <c r="E2356">
        <v>24.5</v>
      </c>
      <c r="F2356">
        <v>24.5</v>
      </c>
      <c r="G2356">
        <v>0.68349506694666795</v>
      </c>
      <c r="H2356">
        <v>24.65</v>
      </c>
      <c r="I2356">
        <v>24.441668</v>
      </c>
      <c r="J2356">
        <v>24.336666000000001</v>
      </c>
      <c r="K2356">
        <v>24.24</v>
      </c>
      <c r="L2356">
        <v>24.253844999999998</v>
      </c>
      <c r="M2356">
        <v>58.658755999999997</v>
      </c>
      <c r="N2356" s="1">
        <f>-100*(_xll.FDS($A$1,"P_PRICE_HIGH("&amp;A2356&amp;","&amp;A2356&amp;"-14D,,,,""PRICE"",""INTRA"")") - B2356)/(_xll.FDS($A$1,"P_PRICE_HIGH("&amp;A2356&amp;","&amp;A2356&amp;"-14D,,,,""PRICE"",""INTRA"")") - _xll.FDS($A$1,"P_PRICE_LOW("&amp;A2356&amp;","&amp;A2356&amp;"-14D,,,,""PRICE"",""INTRA"")"))</f>
        <v>-2022.6927466968839</v>
      </c>
      <c r="O2356">
        <v>-953</v>
      </c>
      <c r="P2356">
        <v>1.234028331932487</v>
      </c>
      <c r="Q2356">
        <v>1.1913355693475201</v>
      </c>
      <c r="R2356">
        <v>10.01168886484154</v>
      </c>
      <c r="S2356">
        <v>9.0277310486672881</v>
      </c>
      <c r="T2356">
        <v>18.640181703711029</v>
      </c>
      <c r="U2356">
        <v>15.80044864145939</v>
      </c>
      <c r="V2356">
        <v>3.367766089518045</v>
      </c>
      <c r="W2356">
        <v>3.505738577799304</v>
      </c>
      <c r="X2356">
        <v>17.605401002011359</v>
      </c>
      <c r="Y2356">
        <v>41.27139258726239</v>
      </c>
      <c r="Z2356">
        <v>-0.48322246845289069</v>
      </c>
      <c r="AA2356">
        <v>6.802180661791148</v>
      </c>
      <c r="AB2356">
        <v>8.9590079391652644</v>
      </c>
      <c r="AC2356">
        <v>11.78201714549226</v>
      </c>
      <c r="AD2356">
        <v>12.64931404786326</v>
      </c>
      <c r="AE2356">
        <v>71.020172424435273</v>
      </c>
    </row>
    <row r="2357" spans="1:31" x14ac:dyDescent="0.25">
      <c r="A2357" t="str">
        <v>3/28/17</v>
      </c>
      <c r="B2357">
        <v>24.65</v>
      </c>
      <c r="C2357">
        <v>24.65</v>
      </c>
      <c r="D2357" s="1">
        <v>24.55</v>
      </c>
      <c r="E2357">
        <v>24.65</v>
      </c>
      <c r="F2357">
        <v>24.65</v>
      </c>
      <c r="G2357">
        <v>0.66141170056020726</v>
      </c>
      <c r="H2357">
        <v>24.61</v>
      </c>
      <c r="I2357">
        <v>24.508333</v>
      </c>
      <c r="J2357">
        <v>24.383333</v>
      </c>
      <c r="K2357">
        <v>24.27</v>
      </c>
      <c r="L2357">
        <v>24.265384999999998</v>
      </c>
      <c r="M2357">
        <v>62.283729999999998</v>
      </c>
      <c r="N2357" s="1">
        <f>-100*(_xll.FDS($A$1,"P_PRICE_HIGH("&amp;A2357&amp;","&amp;A2357&amp;"-14D,,,,""PRICE"",""INTRA"")") - B2357)/(_xll.FDS($A$1,"P_PRICE_HIGH("&amp;A2357&amp;","&amp;A2357&amp;"-14D,,,,""PRICE"",""INTRA"")") - _xll.FDS($A$1,"P_PRICE_LOW("&amp;A2357&amp;","&amp;A2357&amp;"-14D,,,,""PRICE"",""INTRA"")"))</f>
        <v>-2022.6804293022592</v>
      </c>
      <c r="O2357">
        <v>-922</v>
      </c>
      <c r="P2357">
        <v>1.2358809377170581</v>
      </c>
      <c r="Q2357">
        <v>1.199143414722909</v>
      </c>
      <c r="R2357">
        <v>10.02639943782477</v>
      </c>
      <c r="S2357">
        <v>9.0997100061966201</v>
      </c>
      <c r="T2357">
        <v>18.656518406486011</v>
      </c>
      <c r="U2357">
        <v>15.903764116180369</v>
      </c>
      <c r="V2357">
        <v>3.3624803740215712</v>
      </c>
      <c r="W2357">
        <v>3.4814961738951999</v>
      </c>
      <c r="X2357">
        <v>92.065084167443061</v>
      </c>
      <c r="Y2357">
        <v>41.273994506326858</v>
      </c>
      <c r="Z2357">
        <v>-0.4883179397470081</v>
      </c>
      <c r="AA2357">
        <v>6.8359713639964852</v>
      </c>
      <c r="AB2357">
        <v>8.8278895885077571</v>
      </c>
      <c r="AC2357">
        <v>11.864567769180701</v>
      </c>
      <c r="AD2357">
        <v>12.6669923068595</v>
      </c>
      <c r="AE2357">
        <v>70.984239704397368</v>
      </c>
    </row>
    <row r="2358" spans="1:31" x14ac:dyDescent="0.25">
      <c r="A2358" t="str">
        <v>3/29/17</v>
      </c>
      <c r="B2358">
        <v>24.65</v>
      </c>
      <c r="C2358">
        <v>24.75</v>
      </c>
      <c r="D2358" s="1">
        <v>24.6</v>
      </c>
      <c r="E2358">
        <v>24.7</v>
      </c>
      <c r="F2358">
        <v>24.7</v>
      </c>
      <c r="G2358">
        <v>0.66141170056020726</v>
      </c>
      <c r="H2358">
        <v>24.62</v>
      </c>
      <c r="I2358">
        <v>24.554167</v>
      </c>
      <c r="J2358">
        <v>24.426666000000001</v>
      </c>
      <c r="K2358">
        <v>24.3</v>
      </c>
      <c r="L2358">
        <v>24.282692000000001</v>
      </c>
      <c r="M2358">
        <v>62.283729999999998</v>
      </c>
      <c r="N2358" s="1">
        <f>-100*(_xll.FDS($A$1,"P_PRICE_HIGH("&amp;A2358&amp;","&amp;A2358&amp;"-14D,,,,""PRICE"",""INTRA"")") - B2358)/(_xll.FDS($A$1,"P_PRICE_HIGH("&amp;A2358&amp;","&amp;A2358&amp;"-14D,,,,""PRICE"",""INTRA"")") - _xll.FDS($A$1,"P_PRICE_LOW("&amp;A2358&amp;","&amp;A2358&amp;"-14D,,,,""PRICE"",""INTRA"")"))</f>
        <v>-2022.6804293022592</v>
      </c>
      <c r="O2358">
        <v>-918</v>
      </c>
      <c r="P2358">
        <v>1.236913274198421</v>
      </c>
      <c r="Q2358">
        <v>1.203296845063806</v>
      </c>
      <c r="R2358">
        <v>10.025302887548319</v>
      </c>
      <c r="S2358">
        <v>9.1041196139460681</v>
      </c>
      <c r="T2358">
        <v>18.651566936276922</v>
      </c>
      <c r="U2358">
        <v>15.91133971209989</v>
      </c>
      <c r="V2358">
        <v>3.3600716645143329</v>
      </c>
      <c r="W2358">
        <v>3.4723589722775712</v>
      </c>
      <c r="X2358">
        <v>76.954044108737165</v>
      </c>
      <c r="Y2358">
        <v>41.263976108154679</v>
      </c>
      <c r="Z2358">
        <v>-0.44363033866112811</v>
      </c>
      <c r="AA2358">
        <v>6.9229275642922099</v>
      </c>
      <c r="AB2358">
        <v>8.8646143443569656</v>
      </c>
      <c r="AC2358">
        <v>11.89335840456415</v>
      </c>
      <c r="AD2358">
        <v>12.67291123707928</v>
      </c>
      <c r="AE2358">
        <v>70.991603895218532</v>
      </c>
    </row>
    <row r="2359" spans="1:31" x14ac:dyDescent="0.25">
      <c r="A2359" t="str">
        <v>3/30/17</v>
      </c>
      <c r="B2359">
        <v>24.6</v>
      </c>
      <c r="C2359">
        <v>24.7</v>
      </c>
      <c r="D2359" s="1">
        <v>24.5</v>
      </c>
      <c r="E2359">
        <v>24.6</v>
      </c>
      <c r="F2359">
        <v>24.6</v>
      </c>
      <c r="G2359">
        <v>0.65391690026615312</v>
      </c>
      <c r="H2359">
        <v>24.62</v>
      </c>
      <c r="I2359">
        <v>24.595832999999999</v>
      </c>
      <c r="J2359">
        <v>24.48</v>
      </c>
      <c r="K2359">
        <v>24.3325</v>
      </c>
      <c r="L2359">
        <v>24.292307000000001</v>
      </c>
      <c r="M2359">
        <v>60.241680000000002</v>
      </c>
      <c r="N2359" s="1">
        <f>-100*(_xll.FDS($A$1,"P_PRICE_HIGH("&amp;A2359&amp;","&amp;A2359&amp;"-14D,,,,""PRICE"",""INTRA"")") - B2359)/(_xll.FDS($A$1,"P_PRICE_HIGH("&amp;A2359&amp;","&amp;A2359&amp;"-14D,,,,""PRICE"",""INTRA"")") - _xll.FDS($A$1,"P_PRICE_LOW("&amp;A2359&amp;","&amp;A2359&amp;"-14D,,,,""PRICE"",""INTRA"")"))</f>
        <v>-2022.6845351004679</v>
      </c>
      <c r="O2359">
        <v>-925</v>
      </c>
      <c r="P2359">
        <v>1.235640692855652</v>
      </c>
      <c r="Q2359">
        <v>1.198194930787333</v>
      </c>
      <c r="R2359">
        <v>10.017480491161921</v>
      </c>
      <c r="S2359">
        <v>9.0798693586640571</v>
      </c>
      <c r="T2359">
        <v>18.636929450583509</v>
      </c>
      <c r="U2359">
        <v>15.873312476019191</v>
      </c>
      <c r="V2359">
        <v>3.363933841447909</v>
      </c>
      <c r="W2359">
        <v>3.48831942145353</v>
      </c>
      <c r="X2359">
        <v>20.56729716742753</v>
      </c>
      <c r="Y2359">
        <v>41.273016600550953</v>
      </c>
      <c r="Z2359">
        <v>-0.38739996604899779</v>
      </c>
      <c r="AA2359">
        <v>7.2270863634142772</v>
      </c>
      <c r="AB2359">
        <v>8.9278008969516289</v>
      </c>
      <c r="AC2359">
        <v>11.841761275720209</v>
      </c>
      <c r="AD2359">
        <v>12.65918454017703</v>
      </c>
      <c r="AE2359">
        <v>70.990207414471371</v>
      </c>
    </row>
    <row r="2360" spans="1:31" x14ac:dyDescent="0.25">
      <c r="A2360" t="str">
        <v>3/31/17</v>
      </c>
      <c r="B2360">
        <v>24.45</v>
      </c>
      <c r="C2360">
        <v>24.6</v>
      </c>
      <c r="D2360" s="1">
        <v>24.35</v>
      </c>
      <c r="E2360">
        <v>24.45</v>
      </c>
      <c r="F2360">
        <v>24.45</v>
      </c>
      <c r="G2360">
        <v>0.66385739402657129</v>
      </c>
      <c r="H2360">
        <v>24.57</v>
      </c>
      <c r="I2360">
        <v>24.625</v>
      </c>
      <c r="J2360">
        <v>24.52</v>
      </c>
      <c r="K2360">
        <v>24.362500000000001</v>
      </c>
      <c r="L2360">
        <v>24.296154000000001</v>
      </c>
      <c r="M2360">
        <v>54.471767</v>
      </c>
      <c r="N2360" s="1">
        <f>-100*(_xll.FDS($A$1,"P_PRICE_HIGH("&amp;A2360&amp;","&amp;A2360&amp;"-14D,,,,""PRICE"",""INTRA"")") - B2360)/(_xll.FDS($A$1,"P_PRICE_HIGH("&amp;A2360&amp;","&amp;A2360&amp;"-14D,,,,""PRICE"",""INTRA"")") - _xll.FDS($A$1,"P_PRICE_LOW("&amp;A2360&amp;","&amp;A2360&amp;"-14D,,,,""PRICE"",""INTRA"")"))</f>
        <v>-2262.4917334117104</v>
      </c>
      <c r="O2360">
        <v>-955</v>
      </c>
      <c r="P2360">
        <v>1.2333939922040871</v>
      </c>
      <c r="Q2360">
        <v>1.189335606216567</v>
      </c>
      <c r="R2360">
        <v>9.9954318781102831</v>
      </c>
      <c r="S2360">
        <v>9.0024470525091811</v>
      </c>
      <c r="T2360">
        <v>18.601903384005151</v>
      </c>
      <c r="U2360">
        <v>15.7741548115455</v>
      </c>
      <c r="V2360">
        <v>3.3728724492918478</v>
      </c>
      <c r="W2360">
        <v>3.520993542383672</v>
      </c>
      <c r="X2360">
        <v>11.90140525951001</v>
      </c>
      <c r="Y2360">
        <v>41.430046349183399</v>
      </c>
      <c r="Z2360">
        <v>-0.52229959262332015</v>
      </c>
      <c r="AA2360">
        <v>7.7988903920361761</v>
      </c>
      <c r="AB2360">
        <v>8.966310166362522</v>
      </c>
      <c r="AC2360">
        <v>11.77590659807122</v>
      </c>
      <c r="AD2360">
        <v>12.64144954695012</v>
      </c>
      <c r="AE2360">
        <v>71.033921332486344</v>
      </c>
    </row>
    <row r="2361" spans="1:31" x14ac:dyDescent="0.25">
      <c r="A2361" t="str">
        <v>4/03/17</v>
      </c>
      <c r="B2361">
        <v>24.5</v>
      </c>
      <c r="C2361">
        <v>24.55</v>
      </c>
      <c r="D2361" s="1">
        <v>24.45</v>
      </c>
      <c r="E2361">
        <v>24.55</v>
      </c>
      <c r="F2361">
        <v>24.55</v>
      </c>
      <c r="G2361">
        <v>0.66341678637443879</v>
      </c>
      <c r="H2361">
        <v>24.57</v>
      </c>
      <c r="I2361">
        <v>24.620832</v>
      </c>
      <c r="J2361">
        <v>24.546666999999999</v>
      </c>
      <c r="K2361">
        <v>24.395</v>
      </c>
      <c r="L2361">
        <v>24.303846</v>
      </c>
      <c r="M2361">
        <v>55.985104</v>
      </c>
      <c r="N2361" s="1">
        <f>-100*(_xll.FDS($A$1,"P_PRICE_HIGH("&amp;A2361&amp;","&amp;A2361&amp;"-14D,,,,""PRICE"",""INTRA"")") - B2361)/(_xll.FDS($A$1,"P_PRICE_HIGH("&amp;A2361&amp;","&amp;A2361&amp;"-14D,,,,""PRICE"",""INTRA"")") - _xll.FDS($A$1,"P_PRICE_LOW("&amp;A2361&amp;","&amp;A2361&amp;"-14D,,,,""PRICE"",""INTRA"")"))</f>
        <v>-2436.0771010938074</v>
      </c>
      <c r="O2361">
        <v>-928</v>
      </c>
      <c r="P2361">
        <v>1.235440461121776</v>
      </c>
      <c r="Q2361">
        <v>1.1976432580598431</v>
      </c>
      <c r="R2361">
        <v>10.00461821287063</v>
      </c>
      <c r="S2361">
        <v>9.0655365398904717</v>
      </c>
      <c r="T2361">
        <v>18.603295995910081</v>
      </c>
      <c r="U2361">
        <v>15.864624695924819</v>
      </c>
      <c r="V2361">
        <v>3.3689073601573858</v>
      </c>
      <c r="W2361">
        <v>3.500370921804191</v>
      </c>
      <c r="X2361">
        <v>52.007965830449358</v>
      </c>
      <c r="Y2361">
        <v>41.46011526478928</v>
      </c>
      <c r="Z2361">
        <v>-0.2593253994346803</v>
      </c>
      <c r="AA2361">
        <v>7.6550910148574376</v>
      </c>
      <c r="AB2361">
        <v>9.1772880762609539</v>
      </c>
      <c r="AC2361">
        <v>11.85391528196188</v>
      </c>
      <c r="AD2361">
        <v>12.6585096614943</v>
      </c>
      <c r="AE2361">
        <v>71.032868378464102</v>
      </c>
    </row>
    <row r="2362" spans="1:31" x14ac:dyDescent="0.25">
      <c r="A2362" t="str">
        <v>4/05/17</v>
      </c>
      <c r="B2362">
        <v>24.65</v>
      </c>
      <c r="C2362">
        <v>24.7</v>
      </c>
      <c r="D2362" s="1">
        <v>24.4</v>
      </c>
      <c r="E2362">
        <v>24.65</v>
      </c>
      <c r="F2362">
        <v>24.65</v>
      </c>
      <c r="G2362">
        <v>0.66910613481572567</v>
      </c>
      <c r="H2362">
        <v>24.57</v>
      </c>
      <c r="I2362">
        <v>24.625</v>
      </c>
      <c r="J2362">
        <v>24.583334000000001</v>
      </c>
      <c r="K2362">
        <v>24.43</v>
      </c>
      <c r="L2362">
        <v>24.319230999999998</v>
      </c>
      <c r="M2362">
        <v>60.253452000000003</v>
      </c>
      <c r="N2362" s="1">
        <f>-100*(_xll.FDS($A$1,"P_PRICE_HIGH("&amp;A2362&amp;","&amp;A2362&amp;"-14D,,,,""PRICE"",""INTRA"")") - B2362)/(_xll.FDS($A$1,"P_PRICE_HIGH("&amp;A2362&amp;","&amp;A2362&amp;"-14D,,,,""PRICE"",""INTRA"")") - _xll.FDS($A$1,"P_PRICE_LOW("&amp;A2362&amp;","&amp;A2362&amp;"-14D,,,,""PRICE"",""INTRA"")"))</f>
        <v>-2436.062266352822</v>
      </c>
      <c r="O2362">
        <v>-903</v>
      </c>
      <c r="P2362">
        <v>1.236821659898141</v>
      </c>
      <c r="Q2362">
        <v>1.2030245822715571</v>
      </c>
      <c r="R2362">
        <v>10.024959724465861</v>
      </c>
      <c r="S2362">
        <v>9.1589423019129708</v>
      </c>
      <c r="T2362">
        <v>18.62751886069147</v>
      </c>
      <c r="U2362">
        <v>16.00994035246514</v>
      </c>
      <c r="V2362">
        <v>3.3676161676492069</v>
      </c>
      <c r="W2362">
        <v>3.493985538966712</v>
      </c>
      <c r="X2362">
        <v>48.13234572464777</v>
      </c>
      <c r="Y2362">
        <v>41.561434617634269</v>
      </c>
      <c r="Z2362">
        <v>-0.33696037259957651</v>
      </c>
      <c r="AA2362">
        <v>7.8674149211728608</v>
      </c>
      <c r="AB2362">
        <v>9.028158485460887</v>
      </c>
      <c r="AC2362">
        <v>11.904635031658589</v>
      </c>
      <c r="AD2362">
        <v>12.66842642111318</v>
      </c>
      <c r="AE2362">
        <v>71.055641296294965</v>
      </c>
    </row>
    <row r="2363" spans="1:31" x14ac:dyDescent="0.25">
      <c r="A2363" t="str">
        <v>4/06/17</v>
      </c>
      <c r="B2363">
        <v>24.55</v>
      </c>
      <c r="C2363">
        <v>24.7</v>
      </c>
      <c r="D2363" s="1">
        <v>24.45</v>
      </c>
      <c r="E2363">
        <v>24.6</v>
      </c>
      <c r="F2363">
        <v>24.6</v>
      </c>
      <c r="G2363">
        <v>0.68003041782243179</v>
      </c>
      <c r="H2363">
        <v>24.55</v>
      </c>
      <c r="I2363">
        <v>24.608333999999999</v>
      </c>
      <c r="J2363">
        <v>24.613333000000001</v>
      </c>
      <c r="K2363">
        <v>24.4575</v>
      </c>
      <c r="L2363">
        <v>24.338460000000001</v>
      </c>
      <c r="M2363">
        <v>56.331479999999999</v>
      </c>
      <c r="N2363" s="1">
        <f>-100*(_xll.FDS($A$1,"P_PRICE_HIGH("&amp;A2363&amp;","&amp;A2363&amp;"-14D,,,,""PRICE"",""INTRA"")") - B2363)/(_xll.FDS($A$1,"P_PRICE_HIGH("&amp;A2363&amp;","&amp;A2363&amp;"-14D,,,,""PRICE"",""INTRA"")") - _xll.FDS($A$1,"P_PRICE_LOW("&amp;A2363&amp;","&amp;A2363&amp;"-14D,,,,""PRICE"",""INTRA"")"))</f>
        <v>-3772.7217031704618</v>
      </c>
      <c r="O2363">
        <v>-918</v>
      </c>
      <c r="P2363">
        <v>1.235068775844808</v>
      </c>
      <c r="Q2363">
        <v>1.196545851974133</v>
      </c>
      <c r="R2363">
        <v>10.018021125313791</v>
      </c>
      <c r="S2363">
        <v>9.1357041220247979</v>
      </c>
      <c r="T2363">
        <v>18.599998088831821</v>
      </c>
      <c r="U2363">
        <v>15.9341747638695</v>
      </c>
      <c r="V2363">
        <v>3.3723462537044022</v>
      </c>
      <c r="W2363">
        <v>3.511848655681673</v>
      </c>
      <c r="X2363">
        <v>15.11183228504277</v>
      </c>
      <c r="Y2363">
        <v>41.5505856124677</v>
      </c>
      <c r="Z2363">
        <v>-0.18465741965476129</v>
      </c>
      <c r="AA2363">
        <v>8.2392845928861451</v>
      </c>
      <c r="AB2363">
        <v>8.9141989586185755</v>
      </c>
      <c r="AC2363">
        <v>11.84101278898661</v>
      </c>
      <c r="AD2363">
        <v>12.64938355316329</v>
      </c>
      <c r="AE2363">
        <v>71.080785238212101</v>
      </c>
    </row>
    <row r="2364" spans="1:31" x14ac:dyDescent="0.25">
      <c r="A2364" t="str">
        <v>4/07/17</v>
      </c>
      <c r="B2364">
        <v>24.55</v>
      </c>
      <c r="C2364">
        <v>24.6</v>
      </c>
      <c r="D2364" s="1">
        <v>24.2</v>
      </c>
      <c r="E2364">
        <v>24.55</v>
      </c>
      <c r="F2364">
        <v>24.55</v>
      </c>
      <c r="G2364">
        <v>0.64324319419086229</v>
      </c>
      <c r="H2364">
        <v>24.54</v>
      </c>
      <c r="I2364">
        <v>24.583334000000001</v>
      </c>
      <c r="J2364">
        <v>24.613333000000001</v>
      </c>
      <c r="K2364">
        <v>24.495000000000001</v>
      </c>
      <c r="L2364">
        <v>24.357693000000001</v>
      </c>
      <c r="M2364">
        <v>56.331479999999999</v>
      </c>
      <c r="N2364" s="1">
        <f>-100*(_xll.FDS($A$1,"P_PRICE_HIGH("&amp;A2364&amp;","&amp;A2364&amp;"-14D,,,,""PRICE"",""INTRA"")") - B2364)/(_xll.FDS($A$1,"P_PRICE_HIGH("&amp;A2364&amp;","&amp;A2364&amp;"-14D,,,,""PRICE"",""INTRA"")") - _xll.FDS($A$1,"P_PRICE_LOW("&amp;A2364&amp;","&amp;A2364&amp;"-14D,,,,""PRICE"",""INTRA"")"))</f>
        <v>-3653.2591768631814</v>
      </c>
      <c r="O2364">
        <v>-923</v>
      </c>
      <c r="P2364">
        <v>1.2350250103122049</v>
      </c>
      <c r="Q2364">
        <v>1.1965041869708539</v>
      </c>
      <c r="R2364">
        <v>10.019289465454939</v>
      </c>
      <c r="S2364">
        <v>9.1475026047240657</v>
      </c>
      <c r="T2364">
        <v>18.60988657178741</v>
      </c>
      <c r="U2364">
        <v>15.979239928220011</v>
      </c>
      <c r="V2364">
        <v>3.3713090635490328</v>
      </c>
      <c r="W2364">
        <v>3.5070516911910499</v>
      </c>
      <c r="X2364">
        <v>41.379497061017346</v>
      </c>
      <c r="Y2364">
        <v>41.500723814644772</v>
      </c>
      <c r="Z2364">
        <v>-0.26598274296015278</v>
      </c>
      <c r="AA2364">
        <v>8.207695096742583</v>
      </c>
      <c r="AB2364">
        <v>8.9297356002745403</v>
      </c>
      <c r="AC2364">
        <v>11.8430626713102</v>
      </c>
      <c r="AD2364">
        <v>12.648755397117689</v>
      </c>
      <c r="AE2364">
        <v>71.046200618340933</v>
      </c>
    </row>
    <row r="2365" spans="1:31" x14ac:dyDescent="0.25">
      <c r="A2365" t="str">
        <v>4/10/17</v>
      </c>
      <c r="B2365">
        <v>24.55</v>
      </c>
      <c r="C2365">
        <v>24.65</v>
      </c>
      <c r="D2365" s="1">
        <v>24.5</v>
      </c>
      <c r="E2365">
        <v>24.55</v>
      </c>
      <c r="F2365">
        <v>24.55</v>
      </c>
      <c r="G2365">
        <v>0.64401456758355724</v>
      </c>
      <c r="H2365">
        <v>24.56</v>
      </c>
      <c r="I2365">
        <v>24.579166000000001</v>
      </c>
      <c r="J2365">
        <v>24.61</v>
      </c>
      <c r="K2365">
        <v>24.53</v>
      </c>
      <c r="L2365">
        <v>24.380769999999998</v>
      </c>
      <c r="M2365">
        <v>56.331479999999999</v>
      </c>
      <c r="N2365" s="1">
        <f>-100*(_xll.FDS($A$1,"P_PRICE_HIGH("&amp;A2365&amp;","&amp;A2365&amp;"-14D,,,,""PRICE"",""INTRA"")") - B2365)/(_xll.FDS($A$1,"P_PRICE_HIGH("&amp;A2365&amp;","&amp;A2365&amp;"-14D,,,,""PRICE"",""INTRA"")") - _xll.FDS($A$1,"P_PRICE_LOW("&amp;A2365&amp;","&amp;A2365&amp;"-14D,,,,""PRICE"",""INTRA"")"))</f>
        <v>-3653.2591768631814</v>
      </c>
      <c r="O2365">
        <v>-918</v>
      </c>
      <c r="P2365">
        <v>1.234896575332747</v>
      </c>
      <c r="Q2365">
        <v>1.1960283225517041</v>
      </c>
      <c r="R2365">
        <v>10.019514892284519</v>
      </c>
      <c r="S2365">
        <v>9.1630993855915257</v>
      </c>
      <c r="T2365">
        <v>18.583462335722789</v>
      </c>
      <c r="U2365">
        <v>15.94983080974465</v>
      </c>
      <c r="V2365">
        <v>3.3711763807872348</v>
      </c>
      <c r="W2365">
        <v>3.5040605400648062</v>
      </c>
      <c r="X2365">
        <v>37.931769965091753</v>
      </c>
      <c r="Y2365">
        <v>41.473775205508311</v>
      </c>
      <c r="Z2365">
        <v>0.15030010646688449</v>
      </c>
      <c r="AA2365">
        <v>8.0121616323223943</v>
      </c>
      <c r="AB2365">
        <v>8.8525952299052442</v>
      </c>
      <c r="AC2365">
        <v>11.845543075499091</v>
      </c>
      <c r="AD2365">
        <v>12.64506512888229</v>
      </c>
      <c r="AE2365">
        <v>71.04925535495893</v>
      </c>
    </row>
    <row r="2366" spans="1:31" x14ac:dyDescent="0.25">
      <c r="A2366" t="str">
        <v>4/11/17</v>
      </c>
      <c r="B2366">
        <v>24.4</v>
      </c>
      <c r="C2366">
        <v>24.6</v>
      </c>
      <c r="D2366" s="1">
        <v>24.25</v>
      </c>
      <c r="E2366">
        <v>24.4</v>
      </c>
      <c r="F2366">
        <v>24.4</v>
      </c>
      <c r="G2366">
        <v>0.62871928677844879</v>
      </c>
      <c r="H2366">
        <v>24.54</v>
      </c>
      <c r="I2366">
        <v>24.5625</v>
      </c>
      <c r="J2366">
        <v>24.586666000000001</v>
      </c>
      <c r="K2366">
        <v>24.545000000000002</v>
      </c>
      <c r="L2366">
        <v>24.401921999999999</v>
      </c>
      <c r="M2366">
        <v>50.208717</v>
      </c>
      <c r="N2366" s="1">
        <f>-100*(_xll.FDS($A$1,"P_PRICE_HIGH("&amp;A2366&amp;","&amp;A2366&amp;"-14D,,,,""PRICE"",""INTRA"")") - B2366)/(_xll.FDS($A$1,"P_PRICE_HIGH("&amp;A2366&amp;","&amp;A2366&amp;"-14D,,,,""PRICE"",""INTRA"")") - _xll.FDS($A$1,"P_PRICE_LOW("&amp;A2366&amp;","&amp;A2366&amp;"-14D,,,,""PRICE"",""INTRA"")"))</f>
        <v>-3653.281423804227</v>
      </c>
      <c r="O2366">
        <v>-948</v>
      </c>
      <c r="P2366">
        <v>1.232383458205333</v>
      </c>
      <c r="Q2366">
        <v>1.1870419109694119</v>
      </c>
      <c r="R2366">
        <v>9.9920844528923141</v>
      </c>
      <c r="S2366">
        <v>9.0757656171383427</v>
      </c>
      <c r="T2366">
        <v>18.54337498473615</v>
      </c>
      <c r="U2366">
        <v>15.83004891135584</v>
      </c>
      <c r="V2366">
        <v>3.3788549889912378</v>
      </c>
      <c r="W2366">
        <v>3.5316203489228659</v>
      </c>
      <c r="X2366">
        <v>6.3077825179073894</v>
      </c>
      <c r="Y2366">
        <v>41.462717205948721</v>
      </c>
      <c r="Z2366">
        <v>0.17433632982684061</v>
      </c>
      <c r="AA2366">
        <v>8.2232421995917342</v>
      </c>
      <c r="AB2366">
        <v>8.8448736473851515</v>
      </c>
      <c r="AC2366">
        <v>11.750050187238809</v>
      </c>
      <c r="AD2366">
        <v>12.61673715002429</v>
      </c>
      <c r="AE2366">
        <v>71.08801219704479</v>
      </c>
    </row>
    <row r="2367" spans="1:31" x14ac:dyDescent="0.25">
      <c r="A2367" t="str">
        <v>4/12/17</v>
      </c>
      <c r="B2367">
        <v>24.6</v>
      </c>
      <c r="C2367">
        <v>24.6</v>
      </c>
      <c r="D2367" s="1">
        <v>24.25</v>
      </c>
      <c r="E2367">
        <v>24.6</v>
      </c>
      <c r="F2367">
        <v>24.6</v>
      </c>
      <c r="G2367">
        <v>0.65060918506645204</v>
      </c>
      <c r="H2367">
        <v>24.53</v>
      </c>
      <c r="I2367">
        <v>24.554167</v>
      </c>
      <c r="J2367">
        <v>24.57</v>
      </c>
      <c r="K2367">
        <v>24.57</v>
      </c>
      <c r="L2367">
        <v>24.430769000000002</v>
      </c>
      <c r="M2367">
        <v>56.930565000000001</v>
      </c>
      <c r="N2367" s="1">
        <f>-100*(_xll.FDS($A$1,"P_PRICE_HIGH("&amp;A2367&amp;","&amp;A2367&amp;"-14D,,,,""PRICE"",""INTRA"")") - B2367)/(_xll.FDS($A$1,"P_PRICE_HIGH("&amp;A2367&amp;","&amp;A2367&amp;"-14D,,,,""PRICE"",""INTRA"")") - _xll.FDS($A$1,"P_PRICE_LOW("&amp;A2367&amp;","&amp;A2367&amp;"-14D,,,,""PRICE"",""INTRA"")"))</f>
        <v>-5006.7709826731825</v>
      </c>
      <c r="O2367">
        <v>-923</v>
      </c>
      <c r="P2367">
        <v>1.235658787744683</v>
      </c>
      <c r="Q2367">
        <v>1.198547995504549</v>
      </c>
      <c r="R2367">
        <v>10.01219638370077</v>
      </c>
      <c r="S2367">
        <v>9.1531698081406727</v>
      </c>
      <c r="T2367">
        <v>18.573489127424629</v>
      </c>
      <c r="U2367">
        <v>15.96234572850623</v>
      </c>
      <c r="V2367">
        <v>3.3672419978240322</v>
      </c>
      <c r="W2367">
        <v>3.4897323778800371</v>
      </c>
      <c r="X2367">
        <v>80.501182246970743</v>
      </c>
      <c r="Y2367">
        <v>41.341969774250337</v>
      </c>
      <c r="Z2367">
        <v>0.19847444218121321</v>
      </c>
      <c r="AA2367">
        <v>8.0834092470138703</v>
      </c>
      <c r="AB2367">
        <v>8.821879654706434</v>
      </c>
      <c r="AC2367">
        <v>11.85673784924343</v>
      </c>
      <c r="AD2367">
        <v>12.645561960684519</v>
      </c>
      <c r="AE2367">
        <v>71.125189898869323</v>
      </c>
    </row>
    <row r="2368" spans="1:31" x14ac:dyDescent="0.25">
      <c r="A2368" t="str">
        <v>4/13/17</v>
      </c>
      <c r="B2368">
        <v>24.55</v>
      </c>
      <c r="C2368">
        <v>24.7</v>
      </c>
      <c r="D2368" s="1">
        <v>24.4</v>
      </c>
      <c r="E2368">
        <v>24.55</v>
      </c>
      <c r="F2368">
        <v>24.55</v>
      </c>
      <c r="G2368">
        <v>0.6538816797331729</v>
      </c>
      <c r="H2368">
        <v>24.53</v>
      </c>
      <c r="I2368">
        <v>24.558332</v>
      </c>
      <c r="J2368">
        <v>24.566668</v>
      </c>
      <c r="K2368">
        <v>24.592500000000001</v>
      </c>
      <c r="L2368">
        <v>24.453845999999999</v>
      </c>
      <c r="M2368">
        <v>54.933920000000001</v>
      </c>
      <c r="N2368" s="1">
        <f>-100*(_xll.FDS($A$1,"P_PRICE_HIGH("&amp;A2368&amp;","&amp;A2368&amp;"-14D,,,,""PRICE"",""INTRA"")") - B2368)/(_xll.FDS($A$1,"P_PRICE_HIGH("&amp;A2368&amp;","&amp;A2368&amp;"-14D,,,,""PRICE"",""INTRA"")") - _xll.FDS($A$1,"P_PRICE_LOW("&amp;A2368&amp;","&amp;A2368&amp;"-14D,,,,""PRICE"",""INTRA"")"))</f>
        <v>-5006.7812231188464</v>
      </c>
      <c r="O2368">
        <v>-931</v>
      </c>
      <c r="P2368">
        <v>1.234750140541971</v>
      </c>
      <c r="Q2368">
        <v>1.195440716884955</v>
      </c>
      <c r="R2368">
        <v>10.003992982536939</v>
      </c>
      <c r="S2368">
        <v>9.1309665863395786</v>
      </c>
      <c r="T2368">
        <v>18.548552553274028</v>
      </c>
      <c r="U2368">
        <v>15.89838454196024</v>
      </c>
      <c r="V2368">
        <v>3.3696413760360469</v>
      </c>
      <c r="W2368">
        <v>3.4985096372312872</v>
      </c>
      <c r="X2368">
        <v>30.05103184283789</v>
      </c>
      <c r="Y2368">
        <v>41.331446730412758</v>
      </c>
      <c r="Z2368">
        <v>0.27288903930744041</v>
      </c>
      <c r="AA2368">
        <v>8.0114719167481319</v>
      </c>
      <c r="AB2368">
        <v>8.9052205051587698</v>
      </c>
      <c r="AC2368">
        <v>11.82426449955296</v>
      </c>
      <c r="AD2368">
        <v>12.63570117770305</v>
      </c>
      <c r="AE2368">
        <v>71.194279204660887</v>
      </c>
    </row>
    <row r="2369" spans="1:31" x14ac:dyDescent="0.25">
      <c r="A2369" t="str">
        <v>4/18/17</v>
      </c>
      <c r="B2369">
        <v>24.15</v>
      </c>
      <c r="C2369">
        <v>24.6</v>
      </c>
      <c r="D2369" s="1">
        <v>24.15</v>
      </c>
      <c r="E2369">
        <v>24.2</v>
      </c>
      <c r="F2369">
        <v>24.2</v>
      </c>
      <c r="G2369">
        <v>0.62559496353155175</v>
      </c>
      <c r="H2369">
        <v>24.45</v>
      </c>
      <c r="I2369">
        <v>24.516666000000001</v>
      </c>
      <c r="J2369">
        <v>24.536667000000001</v>
      </c>
      <c r="K2369">
        <v>24.572500000000002</v>
      </c>
      <c r="L2369">
        <v>24.459616</v>
      </c>
      <c r="M2369">
        <v>42.186929999999997</v>
      </c>
      <c r="N2369" s="1">
        <f>-100*(_xll.FDS($A$1,"P_PRICE_HIGH("&amp;A2369&amp;","&amp;A2369&amp;"-14D,,,,""PRICE"",""INTRA"")") - B2369)/(_xll.FDS($A$1,"P_PRICE_HIGH("&amp;A2369&amp;","&amp;A2369&amp;"-14D,,,,""PRICE"",""INTRA"")") - _xll.FDS($A$1,"P_PRICE_LOW("&amp;A2369&amp;","&amp;A2369&amp;"-14D,,,,""PRICE"",""INTRA"")"))</f>
        <v>-4228.9878388430488</v>
      </c>
      <c r="O2369">
        <v>-974</v>
      </c>
      <c r="P2369">
        <v>1.229149290098456</v>
      </c>
      <c r="Q2369">
        <v>1.1769977844460131</v>
      </c>
      <c r="R2369">
        <v>9.958041667741476</v>
      </c>
      <c r="S2369">
        <v>9.009367954288555</v>
      </c>
      <c r="T2369">
        <v>18.457595473557049</v>
      </c>
      <c r="U2369">
        <v>15.7054877545566</v>
      </c>
      <c r="V2369">
        <v>3.3850108161237511</v>
      </c>
      <c r="W2369">
        <v>3.549106118983405</v>
      </c>
      <c r="X2369">
        <v>2.5460630590655891</v>
      </c>
      <c r="Y2369">
        <v>41.298999873142549</v>
      </c>
      <c r="Z2369">
        <v>0.29310866486511988</v>
      </c>
      <c r="AA2369">
        <v>8.138373132874273</v>
      </c>
      <c r="AB2369">
        <v>8.8984097082668203</v>
      </c>
      <c r="AC2369">
        <v>11.646934643239449</v>
      </c>
      <c r="AD2369">
        <v>12.575824039838141</v>
      </c>
      <c r="AE2369">
        <v>71.189656024323583</v>
      </c>
    </row>
    <row r="2370" spans="1:31" x14ac:dyDescent="0.25">
      <c r="A2370" t="str">
        <v>4/19/17</v>
      </c>
      <c r="B2370">
        <v>24.15</v>
      </c>
      <c r="C2370">
        <v>24.15</v>
      </c>
      <c r="D2370" s="1">
        <v>24</v>
      </c>
      <c r="E2370">
        <v>24.15</v>
      </c>
      <c r="F2370">
        <v>24.15</v>
      </c>
      <c r="G2370">
        <v>0.62235212614185575</v>
      </c>
      <c r="H2370">
        <v>24.37</v>
      </c>
      <c r="I2370">
        <v>24.475000000000001</v>
      </c>
      <c r="J2370">
        <v>24.5</v>
      </c>
      <c r="K2370">
        <v>24.55</v>
      </c>
      <c r="L2370">
        <v>24.473078000000001</v>
      </c>
      <c r="M2370">
        <v>42.186929999999997</v>
      </c>
      <c r="N2370" s="1">
        <f>-100*(_xll.FDS($A$1,"P_PRICE_HIGH("&amp;A2370&amp;","&amp;A2370&amp;"-14D,,,,""PRICE"",""INTRA"")") - B2370)/(_xll.FDS($A$1,"P_PRICE_HIGH("&amp;A2370&amp;","&amp;A2370&amp;"-14D,,,,""PRICE"",""INTRA"")") - _xll.FDS($A$1,"P_PRICE_LOW("&amp;A2370&amp;","&amp;A2370&amp;"-14D,,,,""PRICE"",""INTRA"")"))</f>
        <v>-3273.5454411548053</v>
      </c>
      <c r="O2370">
        <v>-1008</v>
      </c>
      <c r="P2370">
        <v>1.2275866226808401</v>
      </c>
      <c r="Q2370">
        <v>1.1719360248552499</v>
      </c>
      <c r="R2370">
        <v>9.9491869719798167</v>
      </c>
      <c r="S2370">
        <v>8.9921662106789597</v>
      </c>
      <c r="T2370">
        <v>18.447241919089031</v>
      </c>
      <c r="U2370">
        <v>15.690095243480419</v>
      </c>
      <c r="V2370">
        <v>3.3916645395730769</v>
      </c>
      <c r="W2370">
        <v>3.5709657813499671</v>
      </c>
      <c r="X2370">
        <v>10.29770517342406</v>
      </c>
      <c r="Y2370">
        <v>41.352760405334642</v>
      </c>
      <c r="Z2370">
        <v>0.27607283765583368</v>
      </c>
      <c r="AA2370">
        <v>8.0620434915265538</v>
      </c>
      <c r="AB2370">
        <v>8.8735599413226574</v>
      </c>
      <c r="AC2370">
        <v>11.590769727608491</v>
      </c>
      <c r="AD2370">
        <v>12.556730793260121</v>
      </c>
      <c r="AE2370">
        <v>71.164943152606924</v>
      </c>
    </row>
    <row r="2371" spans="1:31" x14ac:dyDescent="0.25">
      <c r="A2371" t="str">
        <v>4/20/17</v>
      </c>
      <c r="B2371">
        <v>24.35</v>
      </c>
      <c r="C2371">
        <v>24.4</v>
      </c>
      <c r="D2371" s="1">
        <v>24.1</v>
      </c>
      <c r="E2371">
        <v>24.35</v>
      </c>
      <c r="F2371">
        <v>24.35</v>
      </c>
      <c r="G2371">
        <v>0.63691124951323153</v>
      </c>
      <c r="H2371">
        <v>24.36</v>
      </c>
      <c r="I2371">
        <v>24.454166000000001</v>
      </c>
      <c r="J2371">
        <v>24.49</v>
      </c>
      <c r="K2371">
        <v>24.53</v>
      </c>
      <c r="L2371">
        <v>24.492308000000001</v>
      </c>
      <c r="M2371">
        <v>49.043488000000004</v>
      </c>
      <c r="N2371" s="1">
        <f>-100*(_xll.FDS($A$1,"P_PRICE_HIGH("&amp;A2371&amp;","&amp;A2371&amp;"-14D,,,,""PRICE"",""INTRA"")") - B2371)/(_xll.FDS($A$1,"P_PRICE_HIGH("&amp;A2371&amp;","&amp;A2371&amp;"-14D,,,,""PRICE"",""INTRA"")") - _xll.FDS($A$1,"P_PRICE_LOW("&amp;A2371&amp;","&amp;A2371&amp;"-14D,,,,""PRICE"",""INTRA"")"))</f>
        <v>-3273.5186598642149</v>
      </c>
      <c r="O2371">
        <v>-978</v>
      </c>
      <c r="P2371">
        <v>1.2308632862338551</v>
      </c>
      <c r="Q2371">
        <v>1.1828055930987771</v>
      </c>
      <c r="R2371">
        <v>9.9572665503399964</v>
      </c>
      <c r="S2371">
        <v>9.0337362939812689</v>
      </c>
      <c r="T2371">
        <v>18.480943728553019</v>
      </c>
      <c r="U2371">
        <v>15.823793174719439</v>
      </c>
      <c r="V2371">
        <v>3.3826558833588689</v>
      </c>
      <c r="W2371">
        <v>3.5391453679429268</v>
      </c>
      <c r="X2371">
        <v>80.29626047687816</v>
      </c>
      <c r="Y2371">
        <v>41.343073696685117</v>
      </c>
      <c r="Z2371">
        <v>0.2252544628972897</v>
      </c>
      <c r="AA2371">
        <v>7.9207826960325116</v>
      </c>
      <c r="AB2371">
        <v>8.8827863995974301</v>
      </c>
      <c r="AC2371">
        <v>11.692247367648431</v>
      </c>
      <c r="AD2371">
        <v>12.58634585743847</v>
      </c>
      <c r="AE2371">
        <v>71.128258276455753</v>
      </c>
    </row>
    <row r="2372" spans="1:31" x14ac:dyDescent="0.25">
      <c r="A2372" t="str">
        <v>4/21/17</v>
      </c>
      <c r="B2372">
        <v>24.3</v>
      </c>
      <c r="C2372">
        <v>24.5</v>
      </c>
      <c r="D2372" s="1">
        <v>24.25</v>
      </c>
      <c r="E2372">
        <v>24.35</v>
      </c>
      <c r="F2372">
        <v>24.35</v>
      </c>
      <c r="G2372">
        <v>0.62699788846844595</v>
      </c>
      <c r="H2372">
        <v>24.3</v>
      </c>
      <c r="I2372">
        <v>24.441668</v>
      </c>
      <c r="J2372">
        <v>24.466667000000001</v>
      </c>
      <c r="K2372">
        <v>24.502500000000001</v>
      </c>
      <c r="L2372">
        <v>24.5</v>
      </c>
      <c r="M2372">
        <v>47.525962999999997</v>
      </c>
      <c r="N2372" s="1">
        <f>-100*(_xll.FDS($A$1,"P_PRICE_HIGH("&amp;A2372&amp;","&amp;A2372&amp;"-14D,,,,""PRICE"",""INTRA"")") - B2372)/(_xll.FDS($A$1,"P_PRICE_HIGH("&amp;A2372&amp;","&amp;A2372&amp;"-14D,,,,""PRICE"",""INTRA"")") - _xll.FDS($A$1,"P_PRICE_LOW("&amp;A2372&amp;","&amp;A2372&amp;"-14D,,,,""PRICE"",""INTRA"")"))</f>
        <v>-3273.5253551868627</v>
      </c>
      <c r="O2372">
        <v>-993</v>
      </c>
      <c r="P2372">
        <v>1.2308374954949139</v>
      </c>
      <c r="Q2372">
        <v>1.182789704060514</v>
      </c>
      <c r="R2372">
        <v>9.9482244752042774</v>
      </c>
      <c r="S2372">
        <v>9.0153424292928825</v>
      </c>
      <c r="T2372">
        <v>18.469067121012291</v>
      </c>
      <c r="U2372">
        <v>15.809611829317539</v>
      </c>
      <c r="V2372">
        <v>3.3833064782296511</v>
      </c>
      <c r="W2372">
        <v>3.540576691611856</v>
      </c>
      <c r="X2372">
        <v>67.625157166129313</v>
      </c>
      <c r="Y2372">
        <v>41.311463784901058</v>
      </c>
      <c r="Z2372">
        <v>0.19482802110200531</v>
      </c>
      <c r="AA2372">
        <v>8.0557900705013843</v>
      </c>
      <c r="AB2372">
        <v>9.1198989511034938</v>
      </c>
      <c r="AC2372">
        <v>11.678924665598251</v>
      </c>
      <c r="AD2372">
        <v>12.58294420482321</v>
      </c>
      <c r="AE2372">
        <v>71.188268669953231</v>
      </c>
    </row>
    <row r="2373" spans="1:31" x14ac:dyDescent="0.25">
      <c r="A2373" t="str">
        <v>4/24/17</v>
      </c>
      <c r="B2373">
        <v>24.45</v>
      </c>
      <c r="C2373">
        <v>24.5</v>
      </c>
      <c r="D2373" s="1">
        <v>24.25</v>
      </c>
      <c r="E2373">
        <v>24.45</v>
      </c>
      <c r="F2373">
        <v>24.45</v>
      </c>
      <c r="G2373">
        <v>0.6094641102863475</v>
      </c>
      <c r="H2373">
        <v>24.28</v>
      </c>
      <c r="I2373">
        <v>24.4375</v>
      </c>
      <c r="J2373">
        <v>24.453333000000001</v>
      </c>
      <c r="K2373">
        <v>24.495000000000001</v>
      </c>
      <c r="L2373">
        <v>24.513462000000001</v>
      </c>
      <c r="M2373">
        <v>52.294936999999997</v>
      </c>
      <c r="N2373" s="1">
        <f>-100*(_xll.FDS($A$1,"P_PRICE_HIGH("&amp;A2373&amp;","&amp;A2373&amp;"-14D,,,,""PRICE"",""INTRA"")") - B2373)/(_xll.FDS($A$1,"P_PRICE_HIGH("&amp;A2373&amp;","&amp;A2373&amp;"-14D,,,,""PRICE"",""INTRA"")") - _xll.FDS($A$1,"P_PRICE_LOW("&amp;A2373&amp;","&amp;A2373&amp;"-14D,,,,""PRICE"",""INTRA"")"))</f>
        <v>-3450.9254153411098</v>
      </c>
      <c r="O2373">
        <v>-977</v>
      </c>
      <c r="P2373">
        <v>1.23199169469954</v>
      </c>
      <c r="Q2373">
        <v>1.1865020484176341</v>
      </c>
      <c r="R2373">
        <v>9.9440791322303088</v>
      </c>
      <c r="S2373">
        <v>9.0224140020904393</v>
      </c>
      <c r="T2373">
        <v>18.50037727087426</v>
      </c>
      <c r="U2373">
        <v>15.927557959920451</v>
      </c>
      <c r="V2373">
        <v>3.3818177386257</v>
      </c>
      <c r="W2373">
        <v>3.5329085419224451</v>
      </c>
      <c r="X2373">
        <v>79.607186136881523</v>
      </c>
      <c r="Y2373">
        <v>41.259268313253692</v>
      </c>
      <c r="Z2373">
        <v>2.914258329953285E-2</v>
      </c>
      <c r="AA2373">
        <v>9.0128004071891663</v>
      </c>
      <c r="AB2373">
        <v>9.0927475527782562</v>
      </c>
      <c r="AC2373">
        <v>11.689542020334949</v>
      </c>
      <c r="AD2373">
        <v>12.581634953596749</v>
      </c>
      <c r="AE2373">
        <v>71.186887602111952</v>
      </c>
    </row>
    <row r="2374" spans="1:31" x14ac:dyDescent="0.25">
      <c r="A2374" t="str">
        <v>4/25/17</v>
      </c>
      <c r="B2374">
        <v>24.75</v>
      </c>
      <c r="C2374">
        <v>24.8</v>
      </c>
      <c r="D2374" s="1">
        <v>24.5</v>
      </c>
      <c r="E2374">
        <v>24.8</v>
      </c>
      <c r="F2374">
        <v>24.8</v>
      </c>
      <c r="G2374">
        <v>0.67062221574857217</v>
      </c>
      <c r="H2374">
        <v>24.4</v>
      </c>
      <c r="I2374">
        <v>24.445833</v>
      </c>
      <c r="J2374">
        <v>24.463332999999999</v>
      </c>
      <c r="K2374">
        <v>24.502500000000001</v>
      </c>
      <c r="L2374">
        <v>24.538461999999999</v>
      </c>
      <c r="M2374">
        <v>60.104379999999999</v>
      </c>
      <c r="N2374" s="1">
        <f>-100*(_xll.FDS($A$1,"P_PRICE_HIGH("&amp;A2374&amp;","&amp;A2374&amp;"-14D,,,,""PRICE"",""INTRA"")") - B2374)/(_xll.FDS($A$1,"P_PRICE_HIGH("&amp;A2374&amp;","&amp;A2374&amp;"-14D,,,,""PRICE"",""INTRA"")") - _xll.FDS($A$1,"P_PRICE_LOW("&amp;A2374&amp;","&amp;A2374&amp;"-14D,,,,""PRICE"",""INTRA"")"))</f>
        <v>-3337.2751239635568</v>
      </c>
      <c r="O2374">
        <v>-936</v>
      </c>
      <c r="P2374">
        <v>1.236936849237191</v>
      </c>
      <c r="Q2374">
        <v>1.2018919177972669</v>
      </c>
      <c r="R2374">
        <v>9.9226930195937371</v>
      </c>
      <c r="S2374">
        <v>8.983223849465853</v>
      </c>
      <c r="T2374">
        <v>18.526200921816201</v>
      </c>
      <c r="U2374">
        <v>16.025499414353181</v>
      </c>
      <c r="V2374">
        <v>3.368275748429439</v>
      </c>
      <c r="W2374">
        <v>3.4888089498618799</v>
      </c>
      <c r="X2374">
        <v>97.262733882040294</v>
      </c>
      <c r="Y2374">
        <v>41.271686280510558</v>
      </c>
      <c r="Z2374">
        <v>2.2657557169323061E-2</v>
      </c>
      <c r="AA2374">
        <v>8.5494991886347673</v>
      </c>
      <c r="AB2374">
        <v>9.0888454262374818</v>
      </c>
      <c r="AC2374">
        <v>11.840973662367</v>
      </c>
      <c r="AD2374">
        <v>12.62916977278079</v>
      </c>
      <c r="AE2374">
        <v>71.16602401569881</v>
      </c>
    </row>
    <row r="2375" spans="1:31" x14ac:dyDescent="0.25">
      <c r="A2375" t="str">
        <v>4/26/17</v>
      </c>
      <c r="B2375">
        <v>24.85</v>
      </c>
      <c r="C2375">
        <v>25</v>
      </c>
      <c r="D2375" s="1">
        <v>24.8</v>
      </c>
      <c r="E2375">
        <v>24.9</v>
      </c>
      <c r="F2375">
        <v>24.9</v>
      </c>
      <c r="G2375">
        <v>0.67055027441595083</v>
      </c>
      <c r="H2375">
        <v>24.54</v>
      </c>
      <c r="I2375">
        <v>24.470832999999999</v>
      </c>
      <c r="J2375">
        <v>24.49</v>
      </c>
      <c r="K2375">
        <v>24.51</v>
      </c>
      <c r="L2375">
        <v>24.55</v>
      </c>
      <c r="M2375">
        <v>62.318725999999998</v>
      </c>
      <c r="N2375" s="1">
        <f>-100*(_xll.FDS($A$1,"P_PRICE_HIGH("&amp;A2375&amp;","&amp;A2375&amp;"-14D,,,,""PRICE"",""INTRA"")") - B2375)/(_xll.FDS($A$1,"P_PRICE_HIGH("&amp;A2375&amp;","&amp;A2375&amp;"-14D,,,,""PRICE"",""INTRA"")") - _xll.FDS($A$1,"P_PRICE_LOW("&amp;A2375&amp;","&amp;A2375&amp;"-14D,,,,""PRICE"",""INTRA"")"))</f>
        <v>-2692.9473292632238</v>
      </c>
      <c r="O2375">
        <v>-914</v>
      </c>
      <c r="P2375">
        <v>1.238907144704966</v>
      </c>
      <c r="Q2375">
        <v>1.2079044140339159</v>
      </c>
      <c r="R2375">
        <v>9.9955192294099398</v>
      </c>
      <c r="S2375">
        <v>9.1931026559066815</v>
      </c>
      <c r="T2375">
        <v>18.528723096897139</v>
      </c>
      <c r="U2375">
        <v>16.049316811901999</v>
      </c>
      <c r="V2375">
        <v>3.3632641446979861</v>
      </c>
      <c r="W2375">
        <v>3.472183747234125</v>
      </c>
      <c r="X2375">
        <v>73.765578021525741</v>
      </c>
      <c r="Y2375">
        <v>41.283025519553902</v>
      </c>
      <c r="Z2375">
        <v>-1.4307279972949741E-2</v>
      </c>
      <c r="AA2375">
        <v>8.5652162316698437</v>
      </c>
      <c r="AB2375">
        <v>9.0980720310016938</v>
      </c>
      <c r="AC2375">
        <v>11.90095053771492</v>
      </c>
      <c r="AD2375">
        <v>12.64787786877497</v>
      </c>
      <c r="AE2375">
        <v>71.162053732897206</v>
      </c>
    </row>
    <row r="2376" spans="1:31" x14ac:dyDescent="0.25">
      <c r="A2376" t="str">
        <v>4/27/17</v>
      </c>
      <c r="B2376">
        <v>24.85</v>
      </c>
      <c r="C2376">
        <v>24.9</v>
      </c>
      <c r="D2376" s="1">
        <v>24.6</v>
      </c>
      <c r="E2376">
        <v>24.85</v>
      </c>
      <c r="F2376">
        <v>24.85</v>
      </c>
      <c r="G2376">
        <v>0.6407170088729951</v>
      </c>
      <c r="H2376">
        <v>24.64</v>
      </c>
      <c r="I2376">
        <v>24.495832</v>
      </c>
      <c r="J2376">
        <v>24.513334</v>
      </c>
      <c r="K2376">
        <v>24.5275</v>
      </c>
      <c r="L2376">
        <v>24.559615999999998</v>
      </c>
      <c r="M2376">
        <v>62.318725999999998</v>
      </c>
      <c r="N2376" s="1">
        <f>-100*(_xll.FDS($A$1,"P_PRICE_HIGH("&amp;A2376&amp;","&amp;A2376&amp;"-14D,,,,""PRICE"",""INTRA"")") - B2376)/(_xll.FDS($A$1,"P_PRICE_HIGH("&amp;A2376&amp;","&amp;A2376&amp;"-14D,,,,""PRICE"",""INTRA"")") - _xll.FDS($A$1,"P_PRICE_LOW("&amp;A2376&amp;","&amp;A2376&amp;"-14D,,,,""PRICE"",""INTRA"")"))</f>
        <v>-2485.2390873315426</v>
      </c>
      <c r="O2376">
        <v>-922</v>
      </c>
      <c r="P2376">
        <v>1.2408650296854991</v>
      </c>
      <c r="Q2376">
        <v>1.2138654806696181</v>
      </c>
      <c r="R2376">
        <v>9.9953815199339129</v>
      </c>
      <c r="S2376">
        <v>9.1976055359283535</v>
      </c>
      <c r="T2376">
        <v>18.524810085404649</v>
      </c>
      <c r="U2376">
        <v>16.067087113202842</v>
      </c>
      <c r="V2376">
        <v>3.359767744093781</v>
      </c>
      <c r="W2376">
        <v>3.4590568223870868</v>
      </c>
      <c r="X2376">
        <v>17.820392470207629</v>
      </c>
      <c r="Y2376">
        <v>41.246844103721919</v>
      </c>
      <c r="Z2376">
        <v>-0.1236504348875602</v>
      </c>
      <c r="AA2376">
        <v>8.9132967346869307</v>
      </c>
      <c r="AB2376">
        <v>9.0185605925531398</v>
      </c>
      <c r="AC2376">
        <v>11.93523914247648</v>
      </c>
      <c r="AD2376">
        <v>12.65752699656438</v>
      </c>
      <c r="AE2376">
        <v>71.203270456671717</v>
      </c>
    </row>
    <row r="2377" spans="1:31" x14ac:dyDescent="0.25">
      <c r="A2377" t="str">
        <v>4/28/17</v>
      </c>
      <c r="B2377">
        <v>24.8</v>
      </c>
      <c r="C2377">
        <v>24.85</v>
      </c>
      <c r="D2377" s="1">
        <v>24.75</v>
      </c>
      <c r="E2377">
        <v>24.85</v>
      </c>
      <c r="F2377">
        <v>24.85</v>
      </c>
      <c r="G2377">
        <v>0.63037362953682041</v>
      </c>
      <c r="H2377">
        <v>24.74</v>
      </c>
      <c r="I2377">
        <v>24.516666000000001</v>
      </c>
      <c r="J2377">
        <v>24.523333000000001</v>
      </c>
      <c r="K2377">
        <v>24.535</v>
      </c>
      <c r="L2377">
        <v>24.561539</v>
      </c>
      <c r="M2377">
        <v>60.375515</v>
      </c>
      <c r="N2377" s="1">
        <f>-100*(_xll.FDS($A$1,"P_PRICE_HIGH("&amp;A2377&amp;","&amp;A2377&amp;"-14D,,,,""PRICE"",""INTRA"")") - B2377)/(_xll.FDS($A$1,"P_PRICE_HIGH("&amp;A2377&amp;","&amp;A2377&amp;"-14D,,,,""PRICE"",""INTRA"")") - _xll.FDS($A$1,"P_PRICE_LOW("&amp;A2377&amp;","&amp;A2377&amp;"-14D,,,,""PRICE"",""INTRA"")"))</f>
        <v>-2485.2441196896048</v>
      </c>
      <c r="O2377">
        <v>-940</v>
      </c>
      <c r="P2377">
        <v>1.239475888454993</v>
      </c>
      <c r="Q2377">
        <v>1.20962705936282</v>
      </c>
      <c r="R2377">
        <v>9.986918454996708</v>
      </c>
      <c r="S2377">
        <v>9.1774774244603741</v>
      </c>
      <c r="T2377">
        <v>18.50134080292252</v>
      </c>
      <c r="U2377">
        <v>16.02260388360385</v>
      </c>
      <c r="V2377">
        <v>3.3636779861339421</v>
      </c>
      <c r="W2377">
        <v>3.4710561686477401</v>
      </c>
      <c r="X2377">
        <v>11.811327677575679</v>
      </c>
      <c r="Y2377">
        <v>41.254646245981071</v>
      </c>
      <c r="Z2377">
        <v>1.7954404075309321E-3</v>
      </c>
      <c r="AA2377">
        <v>9.0241980541352209</v>
      </c>
      <c r="AB2377">
        <v>8.9857903815140769</v>
      </c>
      <c r="AC2377">
        <v>11.89620308663577</v>
      </c>
      <c r="AD2377">
        <v>12.643519845633151</v>
      </c>
      <c r="AE2377">
        <v>71.20625003211228</v>
      </c>
    </row>
    <row r="2378" spans="1:31" x14ac:dyDescent="0.25">
      <c r="A2378" t="str">
        <v>5/02/17</v>
      </c>
      <c r="B2378">
        <v>24.8</v>
      </c>
      <c r="C2378">
        <v>24.95</v>
      </c>
      <c r="D2378" s="1">
        <v>24.7</v>
      </c>
      <c r="E2378">
        <v>24.85</v>
      </c>
      <c r="F2378">
        <v>24.85</v>
      </c>
      <c r="G2378">
        <v>0.63037362953682041</v>
      </c>
      <c r="H2378">
        <v>24.81</v>
      </c>
      <c r="I2378">
        <v>24.55</v>
      </c>
      <c r="J2378">
        <v>24.54</v>
      </c>
      <c r="K2378">
        <v>24.5425</v>
      </c>
      <c r="L2378">
        <v>24.559615999999998</v>
      </c>
      <c r="M2378">
        <v>60.375515</v>
      </c>
      <c r="N2378" s="1">
        <f>-100*(_xll.FDS($A$1,"P_PRICE_HIGH("&amp;A2378&amp;","&amp;A2378&amp;"-14D,,,,""PRICE"",""INTRA"")") - B2378)/(_xll.FDS($A$1,"P_PRICE_HIGH("&amp;A2378&amp;","&amp;A2378&amp;"-14D,,,,""PRICE"",""INTRA"")") - _xll.FDS($A$1,"P_PRICE_LOW("&amp;A2378&amp;","&amp;A2378&amp;"-14D,,,,""PRICE"",""INTRA"")"))</f>
        <v>-2357.2047660320204</v>
      </c>
      <c r="O2378">
        <v>-949</v>
      </c>
      <c r="P2378">
        <v>1.2405620057058999</v>
      </c>
      <c r="Q2378">
        <v>1.211849351108891</v>
      </c>
      <c r="R2378">
        <v>9.9914300370732185</v>
      </c>
      <c r="S2378">
        <v>9.2057954633503538</v>
      </c>
      <c r="T2378">
        <v>18.495767688057111</v>
      </c>
      <c r="U2378">
        <v>16.07290322810498</v>
      </c>
      <c r="V2378">
        <v>3.362042464294988</v>
      </c>
      <c r="W2378">
        <v>3.463505656200458</v>
      </c>
      <c r="X2378">
        <v>29.777547638333949</v>
      </c>
      <c r="Y2378">
        <v>41.224060814202353</v>
      </c>
      <c r="Z2378">
        <v>7.6134702577274449E-2</v>
      </c>
      <c r="AA2378">
        <v>8.9775042885877259</v>
      </c>
      <c r="AB2378">
        <v>9.0770156981728682</v>
      </c>
      <c r="AC2378">
        <v>11.91323125126253</v>
      </c>
      <c r="AD2378">
        <v>12.64742225591537</v>
      </c>
      <c r="AE2378">
        <v>71.182776914409857</v>
      </c>
    </row>
    <row r="2379" spans="1:31" x14ac:dyDescent="0.25">
      <c r="A2379" t="str">
        <v>5/04/17</v>
      </c>
      <c r="B2379">
        <v>24.9</v>
      </c>
      <c r="C2379">
        <v>24.9</v>
      </c>
      <c r="D2379" s="1">
        <v>24.7</v>
      </c>
      <c r="E2379">
        <v>24.9</v>
      </c>
      <c r="F2379">
        <v>24.9</v>
      </c>
      <c r="G2379">
        <v>0.63310857845783386</v>
      </c>
      <c r="H2379">
        <v>24.84</v>
      </c>
      <c r="I2379">
        <v>24.574999999999999</v>
      </c>
      <c r="J2379">
        <v>24.563334000000001</v>
      </c>
      <c r="K2379">
        <v>24.557500000000001</v>
      </c>
      <c r="L2379">
        <v>24.571154</v>
      </c>
      <c r="M2379">
        <v>63.048133999999997</v>
      </c>
      <c r="N2379" s="1">
        <f>-100*(_xll.FDS($A$1,"P_PRICE_HIGH("&amp;A2379&amp;","&amp;A2379&amp;"-14D,,,,""PRICE"",""INTRA"")") - B2379)/(_xll.FDS($A$1,"P_PRICE_HIGH("&amp;A2379&amp;","&amp;A2379&amp;"-14D,,,,""PRICE"",""INTRA"")") - _xll.FDS($A$1,"P_PRICE_LOW("&amp;A2379&amp;","&amp;A2379&amp;"-14D,,,,""PRICE"",""INTRA"")"))</f>
        <v>-2357.1952415875339</v>
      </c>
      <c r="O2379">
        <v>-961</v>
      </c>
      <c r="P2379">
        <v>1.24026083409625</v>
      </c>
      <c r="Q2379">
        <v>1.2106186067539819</v>
      </c>
      <c r="R2379">
        <v>9.9742330855552019</v>
      </c>
      <c r="S2379">
        <v>9.1617688715550223</v>
      </c>
      <c r="T2379">
        <v>18.444988525937301</v>
      </c>
      <c r="U2379">
        <v>15.97245427493346</v>
      </c>
      <c r="V2379">
        <v>3.364252442274231</v>
      </c>
      <c r="W2379">
        <v>3.4720834804714489</v>
      </c>
      <c r="X2379">
        <v>14.070895747489271</v>
      </c>
      <c r="Y2379">
        <v>41.270091105835753</v>
      </c>
      <c r="Z2379">
        <v>0.1508132588636289</v>
      </c>
      <c r="AA2379">
        <v>9.2300839356636448</v>
      </c>
      <c r="AB2379">
        <v>8.7597156421053306</v>
      </c>
      <c r="AC2379">
        <v>11.897203224606219</v>
      </c>
      <c r="AD2379">
        <v>12.6366490270089</v>
      </c>
      <c r="AE2379">
        <v>71.187231802708453</v>
      </c>
    </row>
    <row r="2380" spans="1:31" x14ac:dyDescent="0.25">
      <c r="A2380" t="str">
        <v>5/05/17</v>
      </c>
      <c r="B2380">
        <v>24.65</v>
      </c>
      <c r="C2380">
        <v>24.8</v>
      </c>
      <c r="D2380" s="1">
        <v>24.5</v>
      </c>
      <c r="E2380">
        <v>24.65</v>
      </c>
      <c r="F2380">
        <v>24.65</v>
      </c>
      <c r="G2380">
        <v>0.66094679642943877</v>
      </c>
      <c r="H2380">
        <v>24.8</v>
      </c>
      <c r="I2380">
        <v>24.583334000000001</v>
      </c>
      <c r="J2380">
        <v>24.57</v>
      </c>
      <c r="K2380">
        <v>24.567499999999999</v>
      </c>
      <c r="L2380">
        <v>24.573076</v>
      </c>
      <c r="M2380">
        <v>53.358609999999999</v>
      </c>
      <c r="N2380" s="1">
        <f>-100*(_xll.FDS($A$1,"P_PRICE_HIGH("&amp;A2380&amp;","&amp;A2380&amp;"-14D,,,,""PRICE"",""INTRA"")") - B2380)/(_xll.FDS($A$1,"P_PRICE_HIGH("&amp;A2380&amp;","&amp;A2380&amp;"-14D,,,,""PRICE"",""INTRA"")") - _xll.FDS($A$1,"P_PRICE_LOW("&amp;A2380&amp;","&amp;A2380&amp;"-14D,,,,""PRICE"",""INTRA"")"))</f>
        <v>-2357.2190526987506</v>
      </c>
      <c r="O2380">
        <v>-1003</v>
      </c>
      <c r="P2380">
        <v>1.236692856676002</v>
      </c>
      <c r="Q2380">
        <v>1.2003884838606189</v>
      </c>
      <c r="R2380">
        <v>9.9493718149545529</v>
      </c>
      <c r="S2380">
        <v>9.0950593026045041</v>
      </c>
      <c r="T2380">
        <v>18.416907259373449</v>
      </c>
      <c r="U2380">
        <v>15.90569673443907</v>
      </c>
      <c r="V2380">
        <v>3.3744799143462219</v>
      </c>
      <c r="W2380">
        <v>3.502656589511782</v>
      </c>
      <c r="X2380">
        <v>8.1886446227353353</v>
      </c>
      <c r="Y2380">
        <v>41.258384295702278</v>
      </c>
      <c r="Z2380">
        <v>0.30052815633607921</v>
      </c>
      <c r="AA2380">
        <v>9.5703734479997991</v>
      </c>
      <c r="AB2380">
        <v>8.8866561863430817</v>
      </c>
      <c r="AC2380">
        <v>11.79026558549185</v>
      </c>
      <c r="AD2380">
        <v>12.59982694234124</v>
      </c>
      <c r="AE2380">
        <v>71.243982732726536</v>
      </c>
    </row>
    <row r="2381" spans="1:31" x14ac:dyDescent="0.25">
      <c r="A2381" t="str">
        <v>5/08/17</v>
      </c>
      <c r="B2381">
        <v>24.75</v>
      </c>
      <c r="C2381">
        <v>24.8</v>
      </c>
      <c r="D2381" s="1">
        <v>24.6</v>
      </c>
      <c r="E2381">
        <v>24.75</v>
      </c>
      <c r="F2381">
        <v>24.75</v>
      </c>
      <c r="G2381">
        <v>0.66506791231143292</v>
      </c>
      <c r="H2381">
        <v>24.78</v>
      </c>
      <c r="I2381">
        <v>24.633333</v>
      </c>
      <c r="J2381">
        <v>24.593333999999999</v>
      </c>
      <c r="K2381">
        <v>24.58</v>
      </c>
      <c r="L2381">
        <v>24.574999999999999</v>
      </c>
      <c r="M2381">
        <v>56.254660000000001</v>
      </c>
      <c r="N2381" s="1">
        <f>-100*(_xll.FDS($A$1,"P_PRICE_HIGH("&amp;A2381&amp;","&amp;A2381&amp;"-14D,,,,""PRICE"",""INTRA"")") - B2381)/(_xll.FDS($A$1,"P_PRICE_HIGH("&amp;A2381&amp;","&amp;A2381&amp;"-14D,,,,""PRICE"",""INTRA"")") - _xll.FDS($A$1,"P_PRICE_LOW("&amp;A2381&amp;","&amp;A2381&amp;"-14D,,,,""PRICE"",""INTRA"")"))</f>
        <v>-2357.2095282542641</v>
      </c>
      <c r="O2381">
        <v>-978</v>
      </c>
      <c r="P2381">
        <v>1.2383840386754219</v>
      </c>
      <c r="Q2381">
        <v>1.2047403266195309</v>
      </c>
      <c r="R2381">
        <v>9.9562424562282708</v>
      </c>
      <c r="S2381">
        <v>9.1238213437713291</v>
      </c>
      <c r="T2381">
        <v>18.416183199377521</v>
      </c>
      <c r="U2381">
        <v>15.948421762458</v>
      </c>
      <c r="V2381">
        <v>3.3684789938058008</v>
      </c>
      <c r="W2381">
        <v>3.4847955096792389</v>
      </c>
      <c r="X2381">
        <v>85.110665025700001</v>
      </c>
      <c r="Y2381">
        <v>41.248145529083899</v>
      </c>
      <c r="Z2381">
        <v>0.48841063810637497</v>
      </c>
      <c r="AA2381">
        <v>9.0559701416289844</v>
      </c>
      <c r="AB2381">
        <v>9.0999953641021829</v>
      </c>
      <c r="AC2381">
        <v>11.84825192699587</v>
      </c>
      <c r="AD2381">
        <v>12.62059152011647</v>
      </c>
      <c r="AE2381">
        <v>71.212069496068764</v>
      </c>
    </row>
    <row r="2382" spans="1:31" x14ac:dyDescent="0.25">
      <c r="A2382" t="str">
        <v>5/09/17</v>
      </c>
      <c r="B2382">
        <v>25.05</v>
      </c>
      <c r="C2382">
        <v>25.1</v>
      </c>
      <c r="D2382" s="1">
        <v>24.65</v>
      </c>
      <c r="E2382">
        <v>25.05</v>
      </c>
      <c r="F2382">
        <v>25.05</v>
      </c>
      <c r="G2382">
        <v>0.70356334738133297</v>
      </c>
      <c r="H2382">
        <v>24.83</v>
      </c>
      <c r="I2382">
        <v>24.708334000000001</v>
      </c>
      <c r="J2382">
        <v>24.623332999999999</v>
      </c>
      <c r="K2382">
        <v>24.6</v>
      </c>
      <c r="L2382">
        <v>24.596153000000001</v>
      </c>
      <c r="M2382">
        <v>63.56391</v>
      </c>
      <c r="N2382" s="1">
        <f>-100*(_xll.FDS($A$1,"P_PRICE_HIGH("&amp;A2382&amp;","&amp;A2382&amp;"-14D,,,,""PRICE"",""INTRA"")") - B2382)/(_xll.FDS($A$1,"P_PRICE_HIGH("&amp;A2382&amp;","&amp;A2382&amp;"-14D,,,,""PRICE"",""INTRA"")") - _xll.FDS($A$1,"P_PRICE_LOW("&amp;A2382&amp;","&amp;A2382&amp;"-14D,,,,""PRICE"",""INTRA"")"))</f>
        <v>-2132.5585783388747</v>
      </c>
      <c r="O2382">
        <v>-930</v>
      </c>
      <c r="P2382">
        <v>1.2436655440807101</v>
      </c>
      <c r="Q2382">
        <v>1.219161309991726</v>
      </c>
      <c r="R2382">
        <v>9.9983266604348557</v>
      </c>
      <c r="S2382">
        <v>9.2512970160433223</v>
      </c>
      <c r="T2382">
        <v>18.472147350074589</v>
      </c>
      <c r="U2382">
        <v>16.11893612856661</v>
      </c>
      <c r="V2382">
        <v>3.3541028416858731</v>
      </c>
      <c r="W2382">
        <v>3.4440947502484982</v>
      </c>
      <c r="X2382">
        <v>98.8624181326784</v>
      </c>
      <c r="Y2382">
        <v>41.272959895242501</v>
      </c>
      <c r="Z2382">
        <v>0.48926102836358337</v>
      </c>
      <c r="AA2382">
        <v>8.7600335159463434</v>
      </c>
      <c r="AB2382">
        <v>9.0735128085395473</v>
      </c>
      <c r="AC2382">
        <v>11.9956624337504</v>
      </c>
      <c r="AD2382">
        <v>12.673181751888309</v>
      </c>
      <c r="AE2382">
        <v>71.177392688586792</v>
      </c>
    </row>
    <row r="2383" spans="1:31" x14ac:dyDescent="0.25">
      <c r="A2383" t="str">
        <v>5/10/17</v>
      </c>
      <c r="B2383">
        <v>25.15</v>
      </c>
      <c r="C2383">
        <v>25.35</v>
      </c>
      <c r="D2383" s="1">
        <v>25.15</v>
      </c>
      <c r="E2383">
        <v>25.2</v>
      </c>
      <c r="F2383">
        <v>25.2</v>
      </c>
      <c r="G2383">
        <v>0.69723338051961681</v>
      </c>
      <c r="H2383">
        <v>24.9</v>
      </c>
      <c r="I2383">
        <v>24.774999999999999</v>
      </c>
      <c r="J2383">
        <v>24.663333999999999</v>
      </c>
      <c r="K2383">
        <v>24.63</v>
      </c>
      <c r="L2383">
        <v>24.615385</v>
      </c>
      <c r="M2383">
        <v>65.625680000000003</v>
      </c>
      <c r="N2383" s="1">
        <f>-100*(_xll.FDS($A$1,"P_PRICE_HIGH("&amp;A2383&amp;","&amp;A2383&amp;"-14D,,,,""PRICE"",""INTRA"")") - B2383)/(_xll.FDS($A$1,"P_PRICE_HIGH("&amp;A2383&amp;","&amp;A2383&amp;"-14D,,,,""PRICE"",""INTRA"")") - _xll.FDS($A$1,"P_PRICE_LOW("&amp;A2383&amp;","&amp;A2383&amp;"-14D,,,,""PRICE"",""INTRA"")"))</f>
        <v>-1744.4882381514094</v>
      </c>
      <c r="O2383">
        <v>-923</v>
      </c>
      <c r="P2383">
        <v>1.24541960559447</v>
      </c>
      <c r="Q2383">
        <v>1.223634364238491</v>
      </c>
      <c r="R2383">
        <v>9.9957335543482699</v>
      </c>
      <c r="S2383">
        <v>9.2511781620200129</v>
      </c>
      <c r="T2383">
        <v>18.48846145130101</v>
      </c>
      <c r="U2383">
        <v>16.18802098076463</v>
      </c>
      <c r="V2383">
        <v>3.348845243932784</v>
      </c>
      <c r="W2383">
        <v>3.4300980071323388</v>
      </c>
      <c r="X2383">
        <v>73.220251070158966</v>
      </c>
      <c r="Y2383">
        <v>41.21055959833636</v>
      </c>
      <c r="Z2383">
        <v>0.57279724314379998</v>
      </c>
      <c r="AA2383">
        <v>8.8513574488623394</v>
      </c>
      <c r="AB2383">
        <v>9.3570936742521198</v>
      </c>
      <c r="AC2383">
        <v>12.02697524183888</v>
      </c>
      <c r="AD2383">
        <v>12.688232862762989</v>
      </c>
      <c r="AE2383">
        <v>71.181266675242014</v>
      </c>
    </row>
    <row r="2384" spans="1:31" x14ac:dyDescent="0.25">
      <c r="A2384" t="str">
        <v>5/11/17</v>
      </c>
      <c r="B2384">
        <v>25.3</v>
      </c>
      <c r="C2384">
        <v>25.4</v>
      </c>
      <c r="D2384" s="1">
        <v>25.15</v>
      </c>
      <c r="E2384">
        <v>25.35</v>
      </c>
      <c r="F2384">
        <v>25.35</v>
      </c>
      <c r="G2384">
        <v>0.70445559281209658</v>
      </c>
      <c r="H2384">
        <v>24.98</v>
      </c>
      <c r="I2384">
        <v>24.858333999999999</v>
      </c>
      <c r="J2384">
        <v>24.74</v>
      </c>
      <c r="K2384">
        <v>24.6675</v>
      </c>
      <c r="L2384">
        <v>24.640384999999998</v>
      </c>
      <c r="M2384">
        <v>68.504599999999996</v>
      </c>
      <c r="N2384" s="1">
        <f>-100*(_xll.FDS($A$1,"P_PRICE_HIGH("&amp;A2384&amp;","&amp;A2384&amp;"-14D,,,,""PRICE"",""INTRA"")") - B2384)/(_xll.FDS($A$1,"P_PRICE_HIGH("&amp;A2384&amp;","&amp;A2384&amp;"-14D,,,,""PRICE"",""INTRA"")") - _xll.FDS($A$1,"P_PRICE_LOW("&amp;A2384&amp;","&amp;A2384&amp;"-14D,,,,""PRICE"",""INTRA"")"))</f>
        <v>-1701.6118458845531</v>
      </c>
      <c r="O2384">
        <v>-909</v>
      </c>
      <c r="P2384">
        <v>1.2473508663317301</v>
      </c>
      <c r="Q2384">
        <v>1.2285655352594169</v>
      </c>
      <c r="R2384">
        <v>10.010830799509449</v>
      </c>
      <c r="S2384">
        <v>9.2955199756698548</v>
      </c>
      <c r="T2384">
        <v>18.512731856505258</v>
      </c>
      <c r="U2384">
        <v>16.268730714390291</v>
      </c>
      <c r="V2384">
        <v>3.3438834078554609</v>
      </c>
      <c r="W2384">
        <v>3.4158509975819911</v>
      </c>
      <c r="X2384">
        <v>51.16185880278622</v>
      </c>
      <c r="Y2384">
        <v>41.208237542964703</v>
      </c>
      <c r="Z2384">
        <v>0.56165232045782343</v>
      </c>
      <c r="AA2384">
        <v>8.9744967937977265</v>
      </c>
      <c r="AB2384">
        <v>9.2937338712731776</v>
      </c>
      <c r="AC2384">
        <v>12.07633719953728</v>
      </c>
      <c r="AD2384">
        <v>12.705504421906269</v>
      </c>
      <c r="AE2384">
        <v>71.236710568159552</v>
      </c>
    </row>
    <row r="2385" spans="1:31" x14ac:dyDescent="0.25">
      <c r="A2385" t="str">
        <v>5/12/17</v>
      </c>
      <c r="B2385">
        <v>25.35</v>
      </c>
      <c r="C2385">
        <v>25.4</v>
      </c>
      <c r="D2385" s="1">
        <v>25.2</v>
      </c>
      <c r="E2385">
        <v>25.35</v>
      </c>
      <c r="F2385">
        <v>25.35</v>
      </c>
      <c r="G2385">
        <v>0.70361903372596613</v>
      </c>
      <c r="H2385">
        <v>25.12</v>
      </c>
      <c r="I2385">
        <v>24.933332</v>
      </c>
      <c r="J2385">
        <v>24.82</v>
      </c>
      <c r="K2385">
        <v>24.7075</v>
      </c>
      <c r="L2385">
        <v>24.669231</v>
      </c>
      <c r="M2385">
        <v>69.423869999999994</v>
      </c>
      <c r="N2385" s="1">
        <f>-100*(_xll.FDS($A$1,"P_PRICE_HIGH("&amp;A2385&amp;","&amp;A2385&amp;"-14D,,,,""PRICE"",""INTRA"")") - B2385)/(_xll.FDS($A$1,"P_PRICE_HIGH("&amp;A2385&amp;","&amp;A2385&amp;"-14D,,,,""PRICE"",""INTRA"")") - _xll.FDS($A$1,"P_PRICE_LOW("&amp;A2385&amp;","&amp;A2385&amp;"-14D,,,,""PRICE"",""INTRA"")"))</f>
        <v>-1819.5165473446959</v>
      </c>
      <c r="O2385">
        <v>-903</v>
      </c>
      <c r="P2385">
        <v>1.247622675333528</v>
      </c>
      <c r="Q2385">
        <v>1.2290301854425969</v>
      </c>
      <c r="R2385">
        <v>10.007678581635981</v>
      </c>
      <c r="S2385">
        <v>9.2929603698752423</v>
      </c>
      <c r="T2385">
        <v>18.52182124276305</v>
      </c>
      <c r="U2385">
        <v>16.30678664318884</v>
      </c>
      <c r="V2385">
        <v>3.3430602660202209</v>
      </c>
      <c r="W2385">
        <v>3.4137122473202699</v>
      </c>
      <c r="X2385">
        <v>61.842269567180523</v>
      </c>
      <c r="Y2385">
        <v>41.201982901246339</v>
      </c>
      <c r="Z2385">
        <v>0.63311591872382977</v>
      </c>
      <c r="AA2385">
        <v>9.4200317094046007</v>
      </c>
      <c r="AB2385">
        <v>9.3093978463206497</v>
      </c>
      <c r="AC2385">
        <v>12.08209479657665</v>
      </c>
      <c r="AD2385">
        <v>12.707891902378179</v>
      </c>
      <c r="AE2385">
        <v>71.231476534968365</v>
      </c>
    </row>
    <row r="2386" spans="1:31" x14ac:dyDescent="0.25">
      <c r="A2386" t="str">
        <v>5/15/17</v>
      </c>
      <c r="B2386">
        <v>25.6</v>
      </c>
      <c r="C2386">
        <v>25.6</v>
      </c>
      <c r="D2386" s="1">
        <v>25.4</v>
      </c>
      <c r="E2386">
        <v>25.6</v>
      </c>
      <c r="F2386">
        <v>25.6</v>
      </c>
      <c r="G2386">
        <v>0.70171549674901079</v>
      </c>
      <c r="H2386">
        <v>25.29</v>
      </c>
      <c r="I2386">
        <v>25.004168</v>
      </c>
      <c r="J2386">
        <v>24.903334000000001</v>
      </c>
      <c r="K2386">
        <v>24.767499999999998</v>
      </c>
      <c r="L2386">
        <v>24.713460000000001</v>
      </c>
      <c r="M2386">
        <v>73.576639999999998</v>
      </c>
      <c r="N2386" s="1">
        <f>-100*(_xll.FDS($A$1,"P_PRICE_HIGH("&amp;A2386&amp;","&amp;A2386&amp;"-14D,,,,""PRICE"",""INTRA"")") - B2386)/(_xll.FDS($A$1,"P_PRICE_HIGH("&amp;A2386&amp;","&amp;A2386&amp;"-14D,,,,""PRICE"",""INTRA"")") - _xll.FDS($A$1,"P_PRICE_LOW("&amp;A2386&amp;","&amp;A2386&amp;"-14D,,,,""PRICE"",""INTRA"")"))</f>
        <v>-1776.4910265211474</v>
      </c>
      <c r="O2386">
        <v>-877</v>
      </c>
      <c r="P2386">
        <v>1.2517870055331759</v>
      </c>
      <c r="Q2386">
        <v>1.2390035855067061</v>
      </c>
      <c r="R2386">
        <v>10.031380128408459</v>
      </c>
      <c r="S2386">
        <v>9.3559563554007568</v>
      </c>
      <c r="T2386">
        <v>18.508657812698491</v>
      </c>
      <c r="U2386">
        <v>16.305063200048199</v>
      </c>
      <c r="V2386">
        <v>3.3315759257818391</v>
      </c>
      <c r="W2386">
        <v>3.383399867575986</v>
      </c>
      <c r="X2386">
        <v>91.415302156094242</v>
      </c>
      <c r="Y2386">
        <v>41.158890130451333</v>
      </c>
      <c r="Z2386">
        <v>0.51929684789974706</v>
      </c>
      <c r="AA2386">
        <v>9.1683304462751849</v>
      </c>
      <c r="AB2386">
        <v>9.3793360012142646</v>
      </c>
      <c r="AC2386">
        <v>12.17783859052979</v>
      </c>
      <c r="AD2386">
        <v>12.745713387008101</v>
      </c>
      <c r="AE2386">
        <v>72.310366894712402</v>
      </c>
    </row>
    <row r="2387" spans="1:31" x14ac:dyDescent="0.25">
      <c r="A2387" t="str">
        <v>5/16/17</v>
      </c>
      <c r="B2387">
        <v>25.6</v>
      </c>
      <c r="C2387">
        <v>25.65</v>
      </c>
      <c r="D2387" s="1">
        <v>25.45</v>
      </c>
      <c r="E2387">
        <v>25.6</v>
      </c>
      <c r="F2387">
        <v>25.6</v>
      </c>
      <c r="G2387">
        <v>0.69007587236915768</v>
      </c>
      <c r="H2387">
        <v>25.4</v>
      </c>
      <c r="I2387">
        <v>25.066668</v>
      </c>
      <c r="J2387">
        <v>24.99</v>
      </c>
      <c r="K2387">
        <v>24.817499999999999</v>
      </c>
      <c r="L2387">
        <v>24.755769999999998</v>
      </c>
      <c r="M2387">
        <v>73.576639999999998</v>
      </c>
      <c r="N2387" s="1">
        <f>-100*(_xll.FDS($A$1,"P_PRICE_HIGH("&amp;A2387&amp;","&amp;A2387&amp;"-14D,,,,""PRICE"",""INTRA"")") - B2387)/(_xll.FDS($A$1,"P_PRICE_HIGH("&amp;A2387&amp;","&amp;A2387&amp;"-14D,,,,""PRICE"",""INTRA"")") - _xll.FDS($A$1,"P_PRICE_LOW("&amp;A2387&amp;","&amp;A2387&amp;"-14D,,,,""PRICE"",""INTRA"")"))</f>
        <v>-1744.6586996708309</v>
      </c>
      <c r="O2387">
        <v>-881</v>
      </c>
      <c r="P2387">
        <v>1.2507886011236979</v>
      </c>
      <c r="Q2387">
        <v>1.2359612347798641</v>
      </c>
      <c r="R2387">
        <v>10.02015248412234</v>
      </c>
      <c r="S2387">
        <v>9.3307235759444929</v>
      </c>
      <c r="T2387">
        <v>18.491538891638712</v>
      </c>
      <c r="U2387">
        <v>16.27331998247875</v>
      </c>
      <c r="V2387">
        <v>3.334370655965635</v>
      </c>
      <c r="W2387">
        <v>3.391776578242653</v>
      </c>
      <c r="X2387">
        <v>46.36489405632809</v>
      </c>
      <c r="Y2387">
        <v>41.152532809287877</v>
      </c>
      <c r="Z2387">
        <v>0.59054529151204349</v>
      </c>
      <c r="AA2387">
        <v>8.9973044555829418</v>
      </c>
      <c r="AB2387">
        <v>9.3709809320425776</v>
      </c>
      <c r="AC2387">
        <v>12.145937003719199</v>
      </c>
      <c r="AD2387">
        <v>12.7337112882644</v>
      </c>
      <c r="AE2387">
        <v>72.300076912297385</v>
      </c>
    </row>
    <row r="2388" spans="1:31" x14ac:dyDescent="0.25">
      <c r="A2388" t="str">
        <v>5/17/17</v>
      </c>
      <c r="B2388">
        <v>25.6</v>
      </c>
      <c r="C2388">
        <v>25.6</v>
      </c>
      <c r="D2388" s="1">
        <v>25.45</v>
      </c>
      <c r="E2388">
        <v>25.6</v>
      </c>
      <c r="F2388">
        <v>25.6</v>
      </c>
      <c r="G2388">
        <v>0.68531004605727541</v>
      </c>
      <c r="H2388">
        <v>25.49</v>
      </c>
      <c r="I2388">
        <v>25.129168</v>
      </c>
      <c r="J2388">
        <v>25.066668</v>
      </c>
      <c r="K2388">
        <v>24.87</v>
      </c>
      <c r="L2388">
        <v>24.792307000000001</v>
      </c>
      <c r="M2388">
        <v>73.576639999999998</v>
      </c>
      <c r="N2388" s="1">
        <f>-100*(_xll.FDS($A$1,"P_PRICE_HIGH("&amp;A2388&amp;","&amp;A2388&amp;"-14D,,,,""PRICE"",""INTRA"")") - B2388)/(_xll.FDS($A$1,"P_PRICE_HIGH("&amp;A2388&amp;","&amp;A2388&amp;"-14D,,,,""PRICE"",""INTRA"")") - _xll.FDS($A$1,"P_PRICE_LOW("&amp;A2388&amp;","&amp;A2388&amp;"-14D,,,,""PRICE"",""INTRA"")"))</f>
        <v>-2095.6671399326442</v>
      </c>
      <c r="O2388">
        <v>-881</v>
      </c>
      <c r="P2388">
        <v>1.250250323734921</v>
      </c>
      <c r="Q2388">
        <v>1.234007167100569</v>
      </c>
      <c r="R2388">
        <v>10.01386394536123</v>
      </c>
      <c r="S2388">
        <v>9.3337080101408869</v>
      </c>
      <c r="T2388">
        <v>18.47159667254687</v>
      </c>
      <c r="U2388">
        <v>16.230484206563929</v>
      </c>
      <c r="V2388">
        <v>3.336030073994332</v>
      </c>
      <c r="W2388">
        <v>3.3974028290278269</v>
      </c>
      <c r="X2388">
        <v>27.888537966448631</v>
      </c>
      <c r="Y2388">
        <v>41.091011404555537</v>
      </c>
      <c r="Z2388">
        <v>0.76520890301627909</v>
      </c>
      <c r="AA2388">
        <v>8.9364184688024757</v>
      </c>
      <c r="AB2388">
        <v>9.4835349768466841</v>
      </c>
      <c r="AC2388">
        <v>12.10798905626724</v>
      </c>
      <c r="AD2388">
        <v>12.72103144804824</v>
      </c>
      <c r="AE2388">
        <v>72.267075215393959</v>
      </c>
    </row>
    <row r="2389" spans="1:31" x14ac:dyDescent="0.25">
      <c r="A2389" t="str">
        <v>5/18/17</v>
      </c>
      <c r="B2389">
        <v>25.4</v>
      </c>
      <c r="C2389">
        <v>25.5</v>
      </c>
      <c r="D2389" s="1">
        <v>25.3</v>
      </c>
      <c r="E2389">
        <v>25.45</v>
      </c>
      <c r="F2389">
        <v>25.45</v>
      </c>
      <c r="G2389">
        <v>0.58235064067290987</v>
      </c>
      <c r="H2389">
        <v>25.51</v>
      </c>
      <c r="I2389">
        <v>25.179167</v>
      </c>
      <c r="J2389">
        <v>25.11</v>
      </c>
      <c r="K2389">
        <v>24.932500000000001</v>
      </c>
      <c r="L2389">
        <v>24.824999999999999</v>
      </c>
      <c r="M2389">
        <v>64.784930000000003</v>
      </c>
      <c r="N2389" s="1">
        <f>-100*(_xll.FDS($A$1,"P_PRICE_HIGH("&amp;A2389&amp;","&amp;A2389&amp;"-14D,,,,""PRICE"",""INTRA"")") - B2389)/(_xll.FDS($A$1,"P_PRICE_HIGH("&amp;A2389&amp;","&amp;A2389&amp;"-14D,,,,""PRICE"",""INTRA"")") - _xll.FDS($A$1,"P_PRICE_LOW("&amp;A2389&amp;","&amp;A2389&amp;"-14D,,,,""PRICE"",""INTRA"")"))</f>
        <v>-2407.2850193906925</v>
      </c>
      <c r="O2389">
        <v>-909</v>
      </c>
      <c r="P2389">
        <v>1.2470457529119821</v>
      </c>
      <c r="Q2389">
        <v>1.2253214363306779</v>
      </c>
      <c r="R2389">
        <v>9.8953028908083454</v>
      </c>
      <c r="S2389">
        <v>9.1111750190630723</v>
      </c>
      <c r="T2389">
        <v>18.45442218701471</v>
      </c>
      <c r="U2389">
        <v>16.206460849121409</v>
      </c>
      <c r="V2389">
        <v>3.3458505978853008</v>
      </c>
      <c r="W2389">
        <v>3.4242787963024179</v>
      </c>
      <c r="X2389">
        <v>10.406906305768381</v>
      </c>
      <c r="Y2389">
        <v>41.112074115521438</v>
      </c>
      <c r="Z2389">
        <v>0.68045927233891257</v>
      </c>
      <c r="AA2389">
        <v>9.34525977137368</v>
      </c>
      <c r="AB2389">
        <v>9.459089736023266</v>
      </c>
      <c r="AC2389">
        <v>12.01909300381983</v>
      </c>
      <c r="AD2389">
        <v>12.686165621032851</v>
      </c>
      <c r="AE2389">
        <v>72.301615068804409</v>
      </c>
    </row>
    <row r="2390" spans="1:31" x14ac:dyDescent="0.25">
      <c r="A2390" t="str">
        <v>5/19/17</v>
      </c>
      <c r="B2390">
        <v>25.45</v>
      </c>
      <c r="C2390">
        <v>25.5</v>
      </c>
      <c r="D2390" s="1">
        <v>25.35</v>
      </c>
      <c r="E2390">
        <v>25.5</v>
      </c>
      <c r="F2390">
        <v>25.5</v>
      </c>
      <c r="G2390">
        <v>0.57951933184329552</v>
      </c>
      <c r="H2390">
        <v>25.53</v>
      </c>
      <c r="I2390">
        <v>25.233333999999999</v>
      </c>
      <c r="J2390">
        <v>25.15</v>
      </c>
      <c r="K2390">
        <v>24.997499999999999</v>
      </c>
      <c r="L2390">
        <v>24.859615000000002</v>
      </c>
      <c r="M2390">
        <v>65.882509999999996</v>
      </c>
      <c r="N2390" s="1">
        <f>-100*(_xll.FDS($A$1,"P_PRICE_HIGH("&amp;A2390&amp;","&amp;A2390&amp;"-14D,,,,""PRICE"",""INTRA"")") - B2390)/(_xll.FDS($A$1,"P_PRICE_HIGH("&amp;A2390&amp;","&amp;A2390&amp;"-14D,,,,""PRICE"",""INTRA"")") - _xll.FDS($A$1,"P_PRICE_LOW("&amp;A2390&amp;","&amp;A2390&amp;"-14D,,,,""PRICE"",""INTRA"")"))</f>
        <v>-2407.2802783914799</v>
      </c>
      <c r="O2390">
        <v>-898</v>
      </c>
      <c r="P2390">
        <v>1.247844858300871</v>
      </c>
      <c r="Q2390">
        <v>1.227021121077392</v>
      </c>
      <c r="R2390">
        <v>9.9211542266827202</v>
      </c>
      <c r="S2390">
        <v>9.1834802044504027</v>
      </c>
      <c r="T2390">
        <v>18.47811245257218</v>
      </c>
      <c r="U2390">
        <v>16.2848864550229</v>
      </c>
      <c r="V2390">
        <v>3.3436143147640811</v>
      </c>
      <c r="W2390">
        <v>3.419630082453017</v>
      </c>
      <c r="X2390">
        <v>25.43692798285425</v>
      </c>
      <c r="Y2390">
        <v>41.071790473667207</v>
      </c>
      <c r="Z2390">
        <v>0.67836579638573358</v>
      </c>
      <c r="AA2390">
        <v>9.6186641454711328</v>
      </c>
      <c r="AB2390">
        <v>9.2944452633410801</v>
      </c>
      <c r="AC2390">
        <v>12.023648076747451</v>
      </c>
      <c r="AD2390">
        <v>12.685402908971749</v>
      </c>
      <c r="AE2390">
        <v>72.316195670047932</v>
      </c>
    </row>
    <row r="2391" spans="1:31" x14ac:dyDescent="0.25">
      <c r="A2391" t="str">
        <v>5/22/17</v>
      </c>
      <c r="B2391">
        <v>25.65</v>
      </c>
      <c r="C2391">
        <v>25.7</v>
      </c>
      <c r="D2391" s="1">
        <v>25.45</v>
      </c>
      <c r="E2391">
        <v>25.65</v>
      </c>
      <c r="F2391">
        <v>25.65</v>
      </c>
      <c r="G2391">
        <v>0.57744713025283367</v>
      </c>
      <c r="H2391">
        <v>25.54</v>
      </c>
      <c r="I2391">
        <v>25.295833999999999</v>
      </c>
      <c r="J2391">
        <v>25.203333000000001</v>
      </c>
      <c r="K2391">
        <v>25.0625</v>
      </c>
      <c r="L2391">
        <v>24.901921999999999</v>
      </c>
      <c r="M2391">
        <v>69.920959999999994</v>
      </c>
      <c r="N2391" s="1">
        <f>-100*(_xll.FDS($A$1,"P_PRICE_HIGH("&amp;A2391&amp;","&amp;A2391&amp;"-14D,,,,""PRICE"",""INTRA"")") - B2391)/(_xll.FDS($A$1,"P_PRICE_HIGH("&amp;A2391&amp;","&amp;A2391&amp;"-14D,,,,""PRICE"",""INTRA"")") - _xll.FDS($A$1,"P_PRICE_LOW("&amp;A2391&amp;","&amp;A2391&amp;"-14D,,,,""PRICE"",""INTRA"")"))</f>
        <v>-2329.6915661767407</v>
      </c>
      <c r="O2391">
        <v>-875</v>
      </c>
      <c r="P2391">
        <v>1.2520795027958229</v>
      </c>
      <c r="Q2391">
        <v>1.2366730515705531</v>
      </c>
      <c r="R2391">
        <v>9.9583623449770826</v>
      </c>
      <c r="S2391">
        <v>9.276937623305427</v>
      </c>
      <c r="T2391">
        <v>18.528747721538441</v>
      </c>
      <c r="U2391">
        <v>16.445408329439861</v>
      </c>
      <c r="V2391">
        <v>3.3320482183248981</v>
      </c>
      <c r="W2391">
        <v>3.3886718536348819</v>
      </c>
      <c r="X2391">
        <v>93.833338174449509</v>
      </c>
      <c r="Y2391">
        <v>41.017416902462273</v>
      </c>
      <c r="Z2391">
        <v>0.61647710414497636</v>
      </c>
      <c r="AA2391">
        <v>9.6064943306609063</v>
      </c>
      <c r="AB2391">
        <v>9.3005448554138788</v>
      </c>
      <c r="AC2391">
        <v>12.117206856073411</v>
      </c>
      <c r="AD2391">
        <v>12.72319878761162</v>
      </c>
      <c r="AE2391">
        <v>72.324617020529004</v>
      </c>
    </row>
    <row r="2392" spans="1:31" x14ac:dyDescent="0.25">
      <c r="A2392" t="str">
        <v>5/23/17</v>
      </c>
      <c r="B2392">
        <v>25.7</v>
      </c>
      <c r="C2392">
        <v>25.75</v>
      </c>
      <c r="D2392" s="1">
        <v>25.55</v>
      </c>
      <c r="E2392">
        <v>25.7</v>
      </c>
      <c r="F2392">
        <v>25.7</v>
      </c>
      <c r="G2392">
        <v>0.56730742246912103</v>
      </c>
      <c r="H2392">
        <v>25.56</v>
      </c>
      <c r="I2392">
        <v>25.383333</v>
      </c>
      <c r="J2392">
        <v>25.263334</v>
      </c>
      <c r="K2392">
        <v>25.1325</v>
      </c>
      <c r="L2392">
        <v>24.951923000000001</v>
      </c>
      <c r="M2392">
        <v>70.849930000000001</v>
      </c>
      <c r="N2392" s="1">
        <f>-100*(_xll.FDS($A$1,"P_PRICE_HIGH("&amp;A2392&amp;","&amp;A2392&amp;"-14D,,,,""PRICE"",""INTRA"")") - B2392)/(_xll.FDS($A$1,"P_PRICE_HIGH("&amp;A2392&amp;","&amp;A2392&amp;"-14D,,,,""PRICE"",""INTRA"")") - _xll.FDS($A$1,"P_PRICE_LOW("&amp;A2392&amp;","&amp;A2392&amp;"-14D,,,,""PRICE"",""INTRA"")"))</f>
        <v>-2256.685515749919</v>
      </c>
      <c r="O2392">
        <v>-876</v>
      </c>
      <c r="P2392">
        <v>1.2520599446959659</v>
      </c>
      <c r="Q2392">
        <v>1.236033908418755</v>
      </c>
      <c r="R2392">
        <v>9.965935055447801</v>
      </c>
      <c r="S2392">
        <v>9.2928477663134537</v>
      </c>
      <c r="T2392">
        <v>18.55019043268365</v>
      </c>
      <c r="U2392">
        <v>16.4988696786824</v>
      </c>
      <c r="V2392">
        <v>3.3315423553574388</v>
      </c>
      <c r="W2392">
        <v>3.3882044953225741</v>
      </c>
      <c r="X2392">
        <v>44.846883587184642</v>
      </c>
      <c r="Y2392">
        <v>40.980539108119032</v>
      </c>
      <c r="Z2392">
        <v>0.69744707291054309</v>
      </c>
      <c r="AA2392">
        <v>10.04202125538121</v>
      </c>
      <c r="AB2392">
        <v>9.1973513156957623</v>
      </c>
      <c r="AC2392">
        <v>12.1079270358046</v>
      </c>
      <c r="AD2392">
        <v>12.71804577113981</v>
      </c>
      <c r="AE2392">
        <v>72.347282424449403</v>
      </c>
    </row>
    <row r="2393" spans="1:31" x14ac:dyDescent="0.25">
      <c r="A2393" t="str">
        <v>5/24/17</v>
      </c>
      <c r="B2393">
        <v>25.65</v>
      </c>
      <c r="C2393">
        <v>25.7</v>
      </c>
      <c r="D2393" s="1">
        <v>25.55</v>
      </c>
      <c r="E2393">
        <v>25.7</v>
      </c>
      <c r="F2393">
        <v>25.7</v>
      </c>
      <c r="G2393">
        <v>0.57101550903842291</v>
      </c>
      <c r="H2393">
        <v>25.57</v>
      </c>
      <c r="I2393">
        <v>25.458334000000001</v>
      </c>
      <c r="J2393">
        <v>25.32</v>
      </c>
      <c r="K2393">
        <v>25.192499999999999</v>
      </c>
      <c r="L2393">
        <v>24.992308000000001</v>
      </c>
      <c r="M2393">
        <v>68.569310000000002</v>
      </c>
      <c r="N2393" s="1">
        <f>-100*(_xll.FDS($A$1,"P_PRICE_HIGH("&amp;A2393&amp;","&amp;A2393&amp;"-14D,,,,""PRICE"",""INTRA"")") - B2393)/(_xll.FDS($A$1,"P_PRICE_HIGH("&amp;A2393&amp;","&amp;A2393&amp;"-14D,,,,""PRICE"",""INTRA"")") - _xll.FDS($A$1,"P_PRICE_LOW("&amp;A2393&amp;","&amp;A2393&amp;"-14D,,,,""PRICE"",""INTRA"")"))</f>
        <v>-2256.6899473525636</v>
      </c>
      <c r="O2393">
        <v>-862</v>
      </c>
      <c r="P2393">
        <v>1.252687936671399</v>
      </c>
      <c r="Q2393">
        <v>1.2375143411493099</v>
      </c>
      <c r="R2393">
        <v>9.9609292009098631</v>
      </c>
      <c r="S2393">
        <v>9.3008814041864554</v>
      </c>
      <c r="T2393">
        <v>18.568522226731531</v>
      </c>
      <c r="U2393">
        <v>16.542341747101151</v>
      </c>
      <c r="V2393">
        <v>3.3306003939311459</v>
      </c>
      <c r="W2393">
        <v>3.386366117599573</v>
      </c>
      <c r="X2393">
        <v>23.006294192022271</v>
      </c>
      <c r="Y2393">
        <v>40.981449590727912</v>
      </c>
      <c r="Z2393">
        <v>0.62939721661942527</v>
      </c>
      <c r="AA2393">
        <v>10.02539221355967</v>
      </c>
      <c r="AB2393">
        <v>9.2080544133313715</v>
      </c>
      <c r="AC2393">
        <v>12.11481489659397</v>
      </c>
      <c r="AD2393">
        <v>12.72132961885805</v>
      </c>
      <c r="AE2393">
        <v>72.334964651693255</v>
      </c>
    </row>
    <row r="2394" spans="1:31" x14ac:dyDescent="0.25">
      <c r="A2394" t="str">
        <v>5/25/17</v>
      </c>
      <c r="B2394">
        <v>25.85</v>
      </c>
      <c r="C2394">
        <v>25.95</v>
      </c>
      <c r="D2394" s="1">
        <v>25.7</v>
      </c>
      <c r="E2394">
        <v>25.9</v>
      </c>
      <c r="F2394">
        <v>25.9</v>
      </c>
      <c r="G2394">
        <v>0.53868766479937602</v>
      </c>
      <c r="H2394">
        <v>25.66</v>
      </c>
      <c r="I2394">
        <v>25.524999999999999</v>
      </c>
      <c r="J2394">
        <v>25.383333</v>
      </c>
      <c r="K2394">
        <v>25.247499999999999</v>
      </c>
      <c r="L2394">
        <v>25.042307000000001</v>
      </c>
      <c r="M2394">
        <v>72.396829999999994</v>
      </c>
      <c r="N2394" s="1">
        <f>-100*(_xll.FDS($A$1,"P_PRICE_HIGH("&amp;A2394&amp;","&amp;A2394&amp;"-14D,,,,""PRICE"",""INTRA"")") - B2394)/(_xll.FDS($A$1,"P_PRICE_HIGH("&amp;A2394&amp;","&amp;A2394&amp;"-14D,,,,""PRICE"",""INTRA"")") - _xll.FDS($A$1,"P_PRICE_LOW("&amp;A2394&amp;","&amp;A2394&amp;"-14D,,,,""PRICE"",""INTRA"")"))</f>
        <v>-1940.6800559779158</v>
      </c>
      <c r="O2394">
        <v>-829</v>
      </c>
      <c r="P2394">
        <v>1.2559452224802039</v>
      </c>
      <c r="Q2394">
        <v>1.2451198171042679</v>
      </c>
      <c r="R2394">
        <v>9.9690236698976751</v>
      </c>
      <c r="S2394">
        <v>9.3611648617635126</v>
      </c>
      <c r="T2394">
        <v>18.600231203715591</v>
      </c>
      <c r="U2394">
        <v>16.630795748765209</v>
      </c>
      <c r="V2394">
        <v>3.3234860245270208</v>
      </c>
      <c r="W2394">
        <v>3.368153963410407</v>
      </c>
      <c r="X2394">
        <v>93.239350858216298</v>
      </c>
      <c r="Y2394">
        <v>41.031294368063563</v>
      </c>
      <c r="Z2394">
        <v>0.77666075353634967</v>
      </c>
      <c r="AA2394">
        <v>10.184600838146901</v>
      </c>
      <c r="AB2394">
        <v>9.2255293182139653</v>
      </c>
      <c r="AC2394">
        <v>12.19508861647919</v>
      </c>
      <c r="AD2394">
        <v>12.754957923167961</v>
      </c>
      <c r="AE2394">
        <v>72.369415497088852</v>
      </c>
    </row>
    <row r="2395" spans="1:31" x14ac:dyDescent="0.25">
      <c r="A2395" t="str">
        <v>5/26/17</v>
      </c>
      <c r="B2395">
        <v>25.9</v>
      </c>
      <c r="C2395">
        <v>26</v>
      </c>
      <c r="D2395" s="1">
        <v>25.85</v>
      </c>
      <c r="E2395">
        <v>25.95</v>
      </c>
      <c r="F2395">
        <v>25.95</v>
      </c>
      <c r="G2395">
        <v>0.53691920151236006</v>
      </c>
      <c r="H2395">
        <v>25.75</v>
      </c>
      <c r="I2395">
        <v>25.587499999999999</v>
      </c>
      <c r="J2395">
        <v>25.466667000000001</v>
      </c>
      <c r="K2395">
        <v>25.3</v>
      </c>
      <c r="L2395">
        <v>25.109615000000002</v>
      </c>
      <c r="M2395">
        <v>73.273094</v>
      </c>
      <c r="N2395" s="1">
        <f>-100*(_xll.FDS($A$1,"P_PRICE_HIGH("&amp;A2395&amp;","&amp;A2395&amp;"-14D,,,,""PRICE"",""INTRA"")") - B2395)/(_xll.FDS($A$1,"P_PRICE_HIGH("&amp;A2395&amp;","&amp;A2395&amp;"-14D,,,,""PRICE"",""INTRA"")") - _xll.FDS($A$1,"P_PRICE_LOW("&amp;A2395&amp;","&amp;A2395&amp;"-14D,,,,""PRICE"",""INTRA"")"))</f>
        <v>-2058.8447364204444</v>
      </c>
      <c r="O2395">
        <v>-826</v>
      </c>
      <c r="P2395">
        <v>1.25610418418164</v>
      </c>
      <c r="Q2395">
        <v>1.2451178960746181</v>
      </c>
      <c r="R2395">
        <v>9.957933625057743</v>
      </c>
      <c r="S2395">
        <v>9.3422401047707648</v>
      </c>
      <c r="T2395">
        <v>18.582775027104919</v>
      </c>
      <c r="U2395">
        <v>16.59492418697771</v>
      </c>
      <c r="V2395">
        <v>3.323644093953249</v>
      </c>
      <c r="W2395">
        <v>3.3697943865482811</v>
      </c>
      <c r="X2395">
        <v>62.994382764778052</v>
      </c>
      <c r="Y2395">
        <v>41.019508496354767</v>
      </c>
      <c r="Z2395">
        <v>0.88152879204974721</v>
      </c>
      <c r="AA2395">
        <v>10.27977571549693</v>
      </c>
      <c r="AB2395">
        <v>9.252142395080746</v>
      </c>
      <c r="AC2395">
        <v>12.18581068554608</v>
      </c>
      <c r="AD2395">
        <v>12.75217130969625</v>
      </c>
      <c r="AE2395">
        <v>72.372575757445873</v>
      </c>
    </row>
    <row r="2396" spans="1:31" x14ac:dyDescent="0.25">
      <c r="A2396" t="str">
        <v>5/29/17</v>
      </c>
      <c r="B2396">
        <v>26</v>
      </c>
      <c r="C2396">
        <v>26.05</v>
      </c>
      <c r="D2396" s="1">
        <v>25.9</v>
      </c>
      <c r="E2396">
        <v>26.05</v>
      </c>
      <c r="F2396">
        <v>26.05</v>
      </c>
      <c r="G2396">
        <v>0.53601647117493167</v>
      </c>
      <c r="H2396">
        <v>25.82</v>
      </c>
      <c r="I2396">
        <v>25.645834000000001</v>
      </c>
      <c r="J2396">
        <v>25.55</v>
      </c>
      <c r="K2396">
        <v>25.357500000000002</v>
      </c>
      <c r="L2396">
        <v>25.180769000000002</v>
      </c>
      <c r="M2396">
        <v>74.983574000000004</v>
      </c>
      <c r="N2396" s="1">
        <f>-100*(_xll.FDS($A$1,"P_PRICE_HIGH("&amp;A2396&amp;","&amp;A2396&amp;"-14D,,,,""PRICE"",""INTRA"")") - B2396)/(_xll.FDS($A$1,"P_PRICE_HIGH("&amp;A2396&amp;","&amp;A2396&amp;"-14D,,,,""PRICE"",""INTRA"")") - _xll.FDS($A$1,"P_PRICE_LOW("&amp;A2396&amp;","&amp;A2396&amp;"-14D,,,,""PRICE"",""INTRA"")"))</f>
        <v>-2150.844240016726</v>
      </c>
      <c r="O2396">
        <v>-803</v>
      </c>
      <c r="P2396">
        <v>1.2577409601519449</v>
      </c>
      <c r="Q2396">
        <v>1.2476576905653809</v>
      </c>
      <c r="R2396">
        <v>9.9540693647219811</v>
      </c>
      <c r="S2396">
        <v>9.3469536838620186</v>
      </c>
      <c r="T2396">
        <v>18.567817359661479</v>
      </c>
      <c r="U2396">
        <v>16.585013369781581</v>
      </c>
      <c r="V2396">
        <v>3.3203275769697602</v>
      </c>
      <c r="W2396">
        <v>3.3624740542228331</v>
      </c>
      <c r="X2396">
        <v>71.033649582938807</v>
      </c>
      <c r="Y2396">
        <v>41.000442588277288</v>
      </c>
      <c r="Z2396">
        <v>0.63178224119021875</v>
      </c>
      <c r="AA2396">
        <v>10.185265712442749</v>
      </c>
      <c r="AB2396">
        <v>9.3204578470736141</v>
      </c>
      <c r="AC2396">
        <v>12.20661983670502</v>
      </c>
      <c r="AD2396">
        <v>12.76402556694995</v>
      </c>
      <c r="AE2396">
        <v>72.386398303125532</v>
      </c>
    </row>
    <row r="2397" spans="1:31" x14ac:dyDescent="0.25">
      <c r="A2397" t="str">
        <v>5/31/17</v>
      </c>
      <c r="B2397">
        <v>26</v>
      </c>
      <c r="C2397">
        <v>26.1</v>
      </c>
      <c r="D2397" s="1">
        <v>25.9</v>
      </c>
      <c r="E2397">
        <v>26</v>
      </c>
      <c r="F2397">
        <v>26</v>
      </c>
      <c r="G2397">
        <v>0.52941102019996156</v>
      </c>
      <c r="H2397">
        <v>25.88</v>
      </c>
      <c r="I2397">
        <v>25.7</v>
      </c>
      <c r="J2397">
        <v>25.613333000000001</v>
      </c>
      <c r="K2397">
        <v>25.4175</v>
      </c>
      <c r="L2397">
        <v>25.244230000000002</v>
      </c>
      <c r="M2397">
        <v>74.983574000000004</v>
      </c>
      <c r="N2397" s="1">
        <f>-100*(_xll.FDS($A$1,"P_PRICE_HIGH("&amp;A2397&amp;","&amp;A2397&amp;"-14D,,,,""PRICE"",""INTRA"")") - B2397)/(_xll.FDS($A$1,"P_PRICE_HIGH("&amp;A2397&amp;","&amp;A2397&amp;"-14D,,,,""PRICE"",""INTRA"")") - _xll.FDS($A$1,"P_PRICE_LOW("&amp;A2397&amp;","&amp;A2397&amp;"-14D,,,,""PRICE"",""INTRA"")"))</f>
        <v>-2910.6282373918016</v>
      </c>
      <c r="O2397">
        <v>-798</v>
      </c>
      <c r="P2397">
        <v>1.2559937363082261</v>
      </c>
      <c r="Q2397">
        <v>1.242435081527195</v>
      </c>
      <c r="R2397">
        <v>9.9905604290336392</v>
      </c>
      <c r="S2397">
        <v>9.3643241355467914</v>
      </c>
      <c r="T2397">
        <v>18.52821873414057</v>
      </c>
      <c r="U2397">
        <v>16.498807377268282</v>
      </c>
      <c r="V2397">
        <v>3.3298454311050691</v>
      </c>
      <c r="W2397">
        <v>3.385758997824829</v>
      </c>
      <c r="X2397">
        <v>46.049811919749651</v>
      </c>
      <c r="Y2397">
        <v>41.067616890367042</v>
      </c>
      <c r="Z2397">
        <v>0.82975188671099043</v>
      </c>
      <c r="AA2397">
        <v>10.60845080252377</v>
      </c>
      <c r="AB2397">
        <v>9.2601606171983004</v>
      </c>
      <c r="AC2397">
        <v>12.14219112200038</v>
      </c>
      <c r="AD2397">
        <v>12.73671802020626</v>
      </c>
      <c r="AE2397">
        <v>72.441205975774295</v>
      </c>
    </row>
    <row r="2398" spans="1:31" x14ac:dyDescent="0.25">
      <c r="A2398" t="str">
        <v>6/01/17</v>
      </c>
      <c r="B2398">
        <v>26</v>
      </c>
      <c r="C2398">
        <v>26.1</v>
      </c>
      <c r="D2398" s="1">
        <v>25.9</v>
      </c>
      <c r="E2398">
        <v>26.05</v>
      </c>
      <c r="F2398">
        <v>26.05</v>
      </c>
      <c r="G2398">
        <v>0.52941102019996156</v>
      </c>
      <c r="H2398">
        <v>25.95</v>
      </c>
      <c r="I2398">
        <v>25.733333999999999</v>
      </c>
      <c r="J2398">
        <v>25.67</v>
      </c>
      <c r="K2398">
        <v>25.477499999999999</v>
      </c>
      <c r="L2398">
        <v>25.309615999999998</v>
      </c>
      <c r="M2398">
        <v>74.983574000000004</v>
      </c>
      <c r="N2398" s="1">
        <f>-100*(_xll.FDS($A$1,"P_PRICE_HIGH("&amp;A2398&amp;","&amp;A2398&amp;"-14D,,,,""PRICE"",""INTRA"")") - B2398)/(_xll.FDS($A$1,"P_PRICE_HIGH("&amp;A2398&amp;","&amp;A2398&amp;"-14D,,,,""PRICE"",""INTRA"")") - _xll.FDS($A$1,"P_PRICE_LOW("&amp;A2398&amp;","&amp;A2398&amp;"-14D,,,,""PRICE"",""INTRA"")"))</f>
        <v>-3186.3047691946749</v>
      </c>
      <c r="O2398">
        <v>-775</v>
      </c>
      <c r="P2398">
        <v>1.2587773850112649</v>
      </c>
      <c r="Q2398">
        <v>1.248802467703241</v>
      </c>
      <c r="R2398">
        <v>10.004802425068069</v>
      </c>
      <c r="S2398">
        <v>9.3995584143496789</v>
      </c>
      <c r="T2398">
        <v>18.55003078448258</v>
      </c>
      <c r="U2398">
        <v>16.555780043037061</v>
      </c>
      <c r="V2398">
        <v>3.3226961331489471</v>
      </c>
      <c r="W2398">
        <v>3.3690439027013208</v>
      </c>
      <c r="X2398">
        <v>77.278811174093931</v>
      </c>
      <c r="Y2398">
        <v>41.039954256043558</v>
      </c>
      <c r="Z2398">
        <v>0.89275431002158179</v>
      </c>
      <c r="AA2398">
        <v>10.72959603288616</v>
      </c>
      <c r="AB2398">
        <v>9.1678716145399761</v>
      </c>
      <c r="AC2398">
        <v>12.19415655260509</v>
      </c>
      <c r="AD2398">
        <v>12.75793741428854</v>
      </c>
      <c r="AE2398">
        <v>72.464078383497153</v>
      </c>
    </row>
    <row r="2399" spans="1:31" x14ac:dyDescent="0.25">
      <c r="A2399" t="str">
        <v>6/02/17</v>
      </c>
      <c r="B2399">
        <v>26.25</v>
      </c>
      <c r="C2399">
        <v>26.25</v>
      </c>
      <c r="D2399" s="1">
        <v>26.1</v>
      </c>
      <c r="E2399">
        <v>26.25</v>
      </c>
      <c r="F2399">
        <v>26.25</v>
      </c>
      <c r="G2399">
        <v>0.55258454784993816</v>
      </c>
      <c r="H2399">
        <v>26.03</v>
      </c>
      <c r="I2399">
        <v>25.787500000000001</v>
      </c>
      <c r="J2399">
        <v>25.733333999999999</v>
      </c>
      <c r="K2399">
        <v>25.545000000000002</v>
      </c>
      <c r="L2399">
        <v>25.378844999999998</v>
      </c>
      <c r="M2399">
        <v>79.150040000000004</v>
      </c>
      <c r="N2399" s="1">
        <f>-100*(_xll.FDS($A$1,"P_PRICE_HIGH("&amp;A2399&amp;","&amp;A2399&amp;"-14D,,,,""PRICE"",""INTRA"")") - B2399)/(_xll.FDS($A$1,"P_PRICE_HIGH("&amp;A2399&amp;","&amp;A2399&amp;"-14D,,,,""PRICE"",""INTRA"")") - _xll.FDS($A$1,"P_PRICE_LOW("&amp;A2399&amp;","&amp;A2399&amp;"-14D,,,,""PRICE"",""INTRA"")"))</f>
        <v>-2737.1433092462662</v>
      </c>
      <c r="O2399">
        <v>-759</v>
      </c>
      <c r="P2399">
        <v>1.26195879366395</v>
      </c>
      <c r="Q2399">
        <v>1.255754480977626</v>
      </c>
      <c r="R2399">
        <v>10.02273676575218</v>
      </c>
      <c r="S2399">
        <v>9.4358962417161667</v>
      </c>
      <c r="T2399">
        <v>18.556029271569141</v>
      </c>
      <c r="U2399">
        <v>16.5994557135154</v>
      </c>
      <c r="V2399">
        <v>3.3151006701813461</v>
      </c>
      <c r="W2399">
        <v>3.3481732285615249</v>
      </c>
      <c r="X2399">
        <v>83.987682523418556</v>
      </c>
      <c r="Y2399">
        <v>41.028844937985127</v>
      </c>
      <c r="Z2399">
        <v>0.68671290559325027</v>
      </c>
      <c r="AA2399">
        <v>10.220690362675571</v>
      </c>
      <c r="AB2399">
        <v>9.0969045046184576</v>
      </c>
      <c r="AC2399">
        <v>12.2662222242878</v>
      </c>
      <c r="AD2399">
        <v>12.78855962511712</v>
      </c>
      <c r="AE2399">
        <v>72.424042300801389</v>
      </c>
    </row>
    <row r="2400" spans="1:31" x14ac:dyDescent="0.25">
      <c r="A2400" t="str">
        <v>6/05/17</v>
      </c>
      <c r="B2400">
        <v>26.2</v>
      </c>
      <c r="C2400">
        <v>26.3</v>
      </c>
      <c r="D2400" s="1">
        <v>26.1</v>
      </c>
      <c r="E2400">
        <v>26.2</v>
      </c>
      <c r="F2400">
        <v>26.2</v>
      </c>
      <c r="G2400">
        <v>0.47871070747708222</v>
      </c>
      <c r="H2400">
        <v>26.09</v>
      </c>
      <c r="I2400">
        <v>25.837499999999999</v>
      </c>
      <c r="J2400">
        <v>25.79</v>
      </c>
      <c r="K2400">
        <v>25.622499999999999</v>
      </c>
      <c r="L2400">
        <v>25.434615999999998</v>
      </c>
      <c r="M2400">
        <v>76.409080000000003</v>
      </c>
      <c r="N2400" s="1">
        <f>-100*(_xll.FDS($A$1,"P_PRICE_HIGH("&amp;A2400&amp;","&amp;A2400&amp;"-14D,,,,""PRICE"",""INTRA"")") - B2400)/(_xll.FDS($A$1,"P_PRICE_HIGH("&amp;A2400&amp;","&amp;A2400&amp;"-14D,,,,""PRICE"",""INTRA"")") - _xll.FDS($A$1,"P_PRICE_LOW("&amp;A2400&amp;","&amp;A2400&amp;"-14D,,,,""PRICE"",""INTRA"")"))</f>
        <v>-2667.6451556578081</v>
      </c>
      <c r="O2400">
        <v>-762</v>
      </c>
      <c r="P2400">
        <v>1.2602379201136851</v>
      </c>
      <c r="Q2400">
        <v>1.2500663711991959</v>
      </c>
      <c r="R2400">
        <v>10.00837484715222</v>
      </c>
      <c r="S2400">
        <v>9.4258796915076939</v>
      </c>
      <c r="T2400">
        <v>18.518451466706761</v>
      </c>
      <c r="U2400">
        <v>16.534229964612688</v>
      </c>
      <c r="V2400">
        <v>3.32041998675495</v>
      </c>
      <c r="W2400">
        <v>3.3627532888606959</v>
      </c>
      <c r="X2400">
        <v>24.80480167048345</v>
      </c>
      <c r="Y2400">
        <v>41.018600163261638</v>
      </c>
      <c r="Z2400">
        <v>0.68303294758633104</v>
      </c>
      <c r="AA2400">
        <v>10.117325845627679</v>
      </c>
      <c r="AB2400">
        <v>9.138085425863169</v>
      </c>
      <c r="AC2400">
        <v>12.2100153070177</v>
      </c>
      <c r="AD2400">
        <v>12.767234670530881</v>
      </c>
      <c r="AE2400">
        <v>72.429303196425451</v>
      </c>
    </row>
    <row r="2401" spans="1:31" x14ac:dyDescent="0.25">
      <c r="A2401" t="str">
        <v>6/06/17</v>
      </c>
      <c r="B2401">
        <v>26.3</v>
      </c>
      <c r="C2401">
        <v>26.35</v>
      </c>
      <c r="D2401" s="1">
        <v>26.1</v>
      </c>
      <c r="E2401">
        <v>26.35</v>
      </c>
      <c r="F2401">
        <v>26.35</v>
      </c>
      <c r="G2401">
        <v>0.47847772220366919</v>
      </c>
      <c r="H2401">
        <v>26.15</v>
      </c>
      <c r="I2401">
        <v>25.912500000000001</v>
      </c>
      <c r="J2401">
        <v>25.836666000000001</v>
      </c>
      <c r="K2401">
        <v>25.7</v>
      </c>
      <c r="L2401">
        <v>25.490385</v>
      </c>
      <c r="M2401">
        <v>78.046530000000004</v>
      </c>
      <c r="N2401" s="1">
        <f>-100*(_xll.FDS($A$1,"P_PRICE_HIGH("&amp;A2401&amp;","&amp;A2401&amp;"-14D,,,,""PRICE"",""INTRA"")") - B2401)/(_xll.FDS($A$1,"P_PRICE_HIGH("&amp;A2401&amp;","&amp;A2401&amp;"-14D,,,,""PRICE"",""INTRA"")") - _xll.FDS($A$1,"P_PRICE_LOW("&amp;A2401&amp;","&amp;A2401&amp;"-14D,,,,""PRICE"",""INTRA"")"))</f>
        <v>-2615.0659986317378</v>
      </c>
      <c r="O2401">
        <v>-744</v>
      </c>
      <c r="P2401">
        <v>1.2629334968317489</v>
      </c>
      <c r="Q2401">
        <v>1.255574412858397</v>
      </c>
      <c r="R2401">
        <v>10.0126482095323</v>
      </c>
      <c r="S2401">
        <v>9.4386958311413522</v>
      </c>
      <c r="T2401">
        <v>18.51752997941227</v>
      </c>
      <c r="U2401">
        <v>16.538780271353328</v>
      </c>
      <c r="V2401">
        <v>3.313507977088614</v>
      </c>
      <c r="W2401">
        <v>3.3472438813380498</v>
      </c>
      <c r="X2401">
        <v>41.038169008833208</v>
      </c>
      <c r="Y2401">
        <v>41.010287535504759</v>
      </c>
      <c r="Z2401">
        <v>0.77159397849687394</v>
      </c>
      <c r="AA2401">
        <v>10.18988607029398</v>
      </c>
      <c r="AB2401">
        <v>9.1191193621766029</v>
      </c>
      <c r="AC2401">
        <v>12.26413290588436</v>
      </c>
      <c r="AD2401">
        <v>12.791791783504561</v>
      </c>
      <c r="AE2401">
        <v>72.434488868458786</v>
      </c>
    </row>
    <row r="2402" spans="1:31" x14ac:dyDescent="0.25">
      <c r="A2402" t="str">
        <v>6/07/17</v>
      </c>
      <c r="B2402">
        <v>26.3</v>
      </c>
      <c r="C2402">
        <v>26.4</v>
      </c>
      <c r="D2402" s="1">
        <v>26.2</v>
      </c>
      <c r="E2402">
        <v>26.3</v>
      </c>
      <c r="F2402">
        <v>26.3</v>
      </c>
      <c r="G2402">
        <v>0.43271074061460563</v>
      </c>
      <c r="H2402">
        <v>26.21</v>
      </c>
      <c r="I2402">
        <v>25.983333999999999</v>
      </c>
      <c r="J2402">
        <v>25.883333</v>
      </c>
      <c r="K2402">
        <v>25.762499999999999</v>
      </c>
      <c r="L2402">
        <v>25.546154000000001</v>
      </c>
      <c r="M2402">
        <v>78.046530000000004</v>
      </c>
      <c r="N2402" s="1">
        <f>-100*(_xll.FDS($A$1,"P_PRICE_HIGH("&amp;A2402&amp;","&amp;A2402&amp;"-14D,,,,""PRICE"",""INTRA"")") - B2402)/(_xll.FDS($A$1,"P_PRICE_HIGH("&amp;A2402&amp;","&amp;A2402&amp;"-14D,,,,""PRICE"",""INTRA"")") - _xll.FDS($A$1,"P_PRICE_LOW("&amp;A2402&amp;","&amp;A2402&amp;"-14D,,,,""PRICE"",""INTRA"")"))</f>
        <v>-2484.4895506443227</v>
      </c>
      <c r="O2402">
        <v>-752</v>
      </c>
      <c r="P2402">
        <v>1.261944278815621</v>
      </c>
      <c r="Q2402">
        <v>1.252826564892688</v>
      </c>
      <c r="R2402">
        <v>10.0154091610036</v>
      </c>
      <c r="S2402">
        <v>9.4360154847135433</v>
      </c>
      <c r="T2402">
        <v>18.52149758834641</v>
      </c>
      <c r="U2402">
        <v>16.563142416831649</v>
      </c>
      <c r="V2402">
        <v>3.3139789969008691</v>
      </c>
      <c r="W2402">
        <v>3.3429678754054448</v>
      </c>
      <c r="X2402">
        <v>19.697353678577549</v>
      </c>
      <c r="Y2402">
        <v>40.950241104663966</v>
      </c>
      <c r="Z2402">
        <v>0.72369313805936208</v>
      </c>
      <c r="AA2402">
        <v>10.253299013922319</v>
      </c>
      <c r="AB2402">
        <v>9.0562022393303749</v>
      </c>
      <c r="AC2402">
        <v>12.260691447470821</v>
      </c>
      <c r="AD2402">
        <v>12.78990874546097</v>
      </c>
      <c r="AE2402">
        <v>72.457212241416343</v>
      </c>
    </row>
    <row r="2403" spans="1:31" x14ac:dyDescent="0.25">
      <c r="A2403" t="str">
        <v>6/08/17</v>
      </c>
      <c r="B2403">
        <v>26.4</v>
      </c>
      <c r="C2403">
        <v>26.45</v>
      </c>
      <c r="D2403" s="1">
        <v>26.25</v>
      </c>
      <c r="E2403">
        <v>26.4</v>
      </c>
      <c r="F2403">
        <v>26.4</v>
      </c>
      <c r="G2403">
        <v>0.43237496130874759</v>
      </c>
      <c r="H2403">
        <v>26.29</v>
      </c>
      <c r="I2403">
        <v>26.045833999999999</v>
      </c>
      <c r="J2403">
        <v>25.936665999999999</v>
      </c>
      <c r="K2403">
        <v>25.824999999999999</v>
      </c>
      <c r="L2403">
        <v>25.607693000000001</v>
      </c>
      <c r="M2403">
        <v>79.682109999999994</v>
      </c>
      <c r="N2403" s="1">
        <f>-100*(_xll.FDS($A$1,"P_PRICE_HIGH("&amp;A2403&amp;","&amp;A2403&amp;"-14D,,,,""PRICE"",""INTRA"")") - B2403)/(_xll.FDS($A$1,"P_PRICE_HIGH("&amp;A2403&amp;","&amp;A2403&amp;"-14D,,,,""PRICE"",""INTRA"")") - _xll.FDS($A$1,"P_PRICE_LOW("&amp;A2403&amp;","&amp;A2403&amp;"-14D,,,,""PRICE"",""INTRA"")"))</f>
        <v>-2484.4800122091979</v>
      </c>
      <c r="O2403">
        <v>-744</v>
      </c>
      <c r="P2403">
        <v>1.263911613250434</v>
      </c>
      <c r="Q2403">
        <v>1.2566905985383401</v>
      </c>
      <c r="R2403">
        <v>10.031220176299559</v>
      </c>
      <c r="S2403">
        <v>9.4795227987254815</v>
      </c>
      <c r="T2403">
        <v>18.548256436838781</v>
      </c>
      <c r="U2403">
        <v>16.629679752839859</v>
      </c>
      <c r="V2403">
        <v>3.3086907578718878</v>
      </c>
      <c r="W2403">
        <v>3.3323438678887038</v>
      </c>
      <c r="X2403">
        <v>47.974575556039383</v>
      </c>
      <c r="Y2403">
        <v>40.835914019527031</v>
      </c>
      <c r="Z2403">
        <v>0.73445957032680365</v>
      </c>
      <c r="AA2403">
        <v>8.5712941092264785</v>
      </c>
      <c r="AB2403">
        <v>8.656158695493863</v>
      </c>
      <c r="AC2403">
        <v>12.265159346620599</v>
      </c>
      <c r="AD2403">
        <v>12.78444225887187</v>
      </c>
      <c r="AE2403">
        <v>72.453605627803952</v>
      </c>
    </row>
    <row r="2404" spans="1:31" x14ac:dyDescent="0.25">
      <c r="A2404" t="str">
        <v>6/09/17</v>
      </c>
      <c r="B2404">
        <v>26.4</v>
      </c>
      <c r="C2404">
        <v>26.45</v>
      </c>
      <c r="D2404" s="1">
        <v>26.25</v>
      </c>
      <c r="E2404">
        <v>26.4</v>
      </c>
      <c r="F2404">
        <v>26.4</v>
      </c>
      <c r="G2404">
        <v>0.42730293099755973</v>
      </c>
      <c r="H2404">
        <v>26.32</v>
      </c>
      <c r="I2404">
        <v>26.104165999999999</v>
      </c>
      <c r="J2404">
        <v>26.003333999999999</v>
      </c>
      <c r="K2404">
        <v>25.88</v>
      </c>
      <c r="L2404">
        <v>25.669231</v>
      </c>
      <c r="M2404">
        <v>79.682109999999994</v>
      </c>
      <c r="N2404" s="1">
        <f>-100*(_xll.FDS($A$1,"P_PRICE_HIGH("&amp;A2404&amp;","&amp;A2404&amp;"-14D,,,,""PRICE"",""INTRA"")") - B2404)/(_xll.FDS($A$1,"P_PRICE_HIGH("&amp;A2404&amp;","&amp;A2404&amp;"-14D,,,,""PRICE"",""INTRA"")") - _xll.FDS($A$1,"P_PRICE_LOW("&amp;A2404&amp;","&amp;A2404&amp;"-14D,,,,""PRICE"",""INTRA"")"))</f>
        <v>-2697.3754747637813</v>
      </c>
      <c r="O2404">
        <v>-759</v>
      </c>
      <c r="P2404">
        <v>1.26334669177424</v>
      </c>
      <c r="Q2404">
        <v>1.2553934314969499</v>
      </c>
      <c r="R2404">
        <v>10.02818192343554</v>
      </c>
      <c r="S2404">
        <v>9.4743611167870529</v>
      </c>
      <c r="T2404">
        <v>18.548816605899539</v>
      </c>
      <c r="U2404">
        <v>16.632667263965871</v>
      </c>
      <c r="V2404">
        <v>3.3104900709088718</v>
      </c>
      <c r="W2404">
        <v>3.3380257890298148</v>
      </c>
      <c r="X2404">
        <v>16.170045314087002</v>
      </c>
      <c r="Y2404">
        <v>40.875862882318508</v>
      </c>
      <c r="Z2404">
        <v>0.70207500554274593</v>
      </c>
      <c r="AA2404">
        <v>8.7267091337802292</v>
      </c>
      <c r="AB2404">
        <v>8.6430834349019481</v>
      </c>
      <c r="AC2404">
        <v>12.256371577410951</v>
      </c>
      <c r="AD2404">
        <v>12.781050025235251</v>
      </c>
      <c r="AE2404">
        <v>72.457435570461598</v>
      </c>
    </row>
    <row r="2405" spans="1:31" x14ac:dyDescent="0.25">
      <c r="A2405" t="str">
        <v>6/12/17</v>
      </c>
      <c r="B2405">
        <v>26.15</v>
      </c>
      <c r="C2405">
        <v>26.35</v>
      </c>
      <c r="D2405" s="1">
        <v>26.05</v>
      </c>
      <c r="E2405">
        <v>26.15</v>
      </c>
      <c r="F2405">
        <v>26.15</v>
      </c>
      <c r="G2405">
        <v>0.50044612875940531</v>
      </c>
      <c r="H2405">
        <v>26.31</v>
      </c>
      <c r="I2405">
        <v>26.145834000000001</v>
      </c>
      <c r="J2405">
        <v>26.05</v>
      </c>
      <c r="K2405">
        <v>25.92</v>
      </c>
      <c r="L2405">
        <v>25.717307999999999</v>
      </c>
      <c r="M2405">
        <v>65.5274</v>
      </c>
      <c r="N2405" s="1">
        <f>-100*(_xll.FDS($A$1,"P_PRICE_HIGH("&amp;A2405&amp;","&amp;A2405&amp;"-14D,,,,""PRICE"",""INTRA"")") - B2405)/(_xll.FDS($A$1,"P_PRICE_HIGH("&amp;A2405&amp;","&amp;A2405&amp;"-14D,,,,""PRICE"",""INTRA"")") - _xll.FDS($A$1,"P_PRICE_LOW("&amp;A2405&amp;","&amp;A2405&amp;"-14D,,,,""PRICE"",""INTRA"")"))</f>
        <v>-2931.8867478824232</v>
      </c>
      <c r="O2405">
        <v>-805</v>
      </c>
      <c r="P2405">
        <v>1.2450199533975641</v>
      </c>
      <c r="Q2405">
        <v>1.2139610075164691</v>
      </c>
      <c r="R2405">
        <v>9.8300131535512421</v>
      </c>
      <c r="S2405">
        <v>9.0571871577748215</v>
      </c>
      <c r="T2405">
        <v>18.262830762013369</v>
      </c>
      <c r="U2405">
        <v>16.067767644072429</v>
      </c>
      <c r="V2405">
        <v>3.3581113124798621</v>
      </c>
      <c r="W2405">
        <v>3.4488483503964402</v>
      </c>
      <c r="X2405">
        <v>2.2425792682839281</v>
      </c>
      <c r="Y2405">
        <v>40.985498085723677</v>
      </c>
      <c r="Z2405">
        <v>0.63569328389492119</v>
      </c>
      <c r="AA2405">
        <v>8.7373689453173107</v>
      </c>
      <c r="AB2405">
        <v>8.5208084629682457</v>
      </c>
      <c r="AC2405">
        <v>11.89420088560942</v>
      </c>
      <c r="AD2405">
        <v>12.613360000701901</v>
      </c>
      <c r="AE2405">
        <v>72.032998252254771</v>
      </c>
    </row>
    <row r="2406" spans="1:31" x14ac:dyDescent="0.25">
      <c r="A2406" t="str">
        <v>6/13/17</v>
      </c>
      <c r="B2406">
        <v>26.25</v>
      </c>
      <c r="C2406">
        <v>26.3</v>
      </c>
      <c r="D2406" s="1">
        <v>26.1</v>
      </c>
      <c r="E2406">
        <v>26.25</v>
      </c>
      <c r="F2406">
        <v>26.25</v>
      </c>
      <c r="G2406">
        <v>0.46506479198467221</v>
      </c>
      <c r="H2406">
        <v>26.3</v>
      </c>
      <c r="I2406">
        <v>26.179167</v>
      </c>
      <c r="J2406">
        <v>26.09</v>
      </c>
      <c r="K2406">
        <v>25.952500000000001</v>
      </c>
      <c r="L2406">
        <v>25.778846999999999</v>
      </c>
      <c r="M2406">
        <v>67.977789999999999</v>
      </c>
      <c r="N2406" s="1">
        <f>-100*(_xll.FDS($A$1,"P_PRICE_HIGH("&amp;A2406&amp;","&amp;A2406&amp;"-14D,,,,""PRICE"",""INTRA"")") - B2406)/(_xll.FDS($A$1,"P_PRICE_HIGH("&amp;A2406&amp;","&amp;A2406&amp;"-14D,,,,""PRICE"",""INTRA"")") - _xll.FDS($A$1,"P_PRICE_LOW("&amp;A2406&amp;","&amp;A2406&amp;"-14D,,,,""PRICE"",""INTRA"")"))</f>
        <v>-3283.994607330495</v>
      </c>
      <c r="O2406">
        <v>-775</v>
      </c>
      <c r="P2406">
        <v>1.248372661317745</v>
      </c>
      <c r="Q2406">
        <v>1.2209760245381871</v>
      </c>
      <c r="R2406">
        <v>9.8542421429074452</v>
      </c>
      <c r="S2406">
        <v>9.1139592556367113</v>
      </c>
      <c r="T2406">
        <v>18.290876933563851</v>
      </c>
      <c r="U2406">
        <v>16.136540171036959</v>
      </c>
      <c r="V2406">
        <v>3.3494600148802749</v>
      </c>
      <c r="W2406">
        <v>3.429102535945566</v>
      </c>
      <c r="X2406">
        <v>95.563603448569353</v>
      </c>
      <c r="Y2406">
        <v>40.967061045344309</v>
      </c>
      <c r="Z2406">
        <v>0.61738774446072453</v>
      </c>
      <c r="AA2406">
        <v>8.6931517855399605</v>
      </c>
      <c r="AB2406">
        <v>8.5011328586090418</v>
      </c>
      <c r="AC2406">
        <v>11.957261796124209</v>
      </c>
      <c r="AD2406">
        <v>12.642111458406189</v>
      </c>
      <c r="AE2406">
        <v>72.27040731810834</v>
      </c>
    </row>
    <row r="2407" spans="1:31" x14ac:dyDescent="0.25">
      <c r="A2407" t="str">
        <v>6/14/17</v>
      </c>
      <c r="B2407">
        <v>26.25</v>
      </c>
      <c r="C2407">
        <v>26.25</v>
      </c>
      <c r="D2407" s="1">
        <v>26.05</v>
      </c>
      <c r="E2407">
        <v>26.25</v>
      </c>
      <c r="F2407">
        <v>26.25</v>
      </c>
      <c r="G2407">
        <v>0.46506479198467221</v>
      </c>
      <c r="H2407">
        <v>26.29</v>
      </c>
      <c r="I2407">
        <v>26.208334000000001</v>
      </c>
      <c r="J2407">
        <v>26.126667000000001</v>
      </c>
      <c r="K2407">
        <v>25.984999999999999</v>
      </c>
      <c r="L2407">
        <v>25.836538000000001</v>
      </c>
      <c r="M2407">
        <v>67.977789999999999</v>
      </c>
      <c r="N2407" s="1">
        <f>-100*(_xll.FDS($A$1,"P_PRICE_HIGH("&amp;A2407&amp;","&amp;A2407&amp;"-14D,,,,""PRICE"",""INTRA"")") - B2407)/(_xll.FDS($A$1,"P_PRICE_HIGH("&amp;A2407&amp;","&amp;A2407&amp;"-14D,,,,""PRICE"",""INTRA"")") - _xll.FDS($A$1,"P_PRICE_LOW("&amp;A2407&amp;","&amp;A2407&amp;"-14D,,,,""PRICE"",""INTRA"")"))</f>
        <v>-3283.994607330495</v>
      </c>
      <c r="O2407">
        <v>-791</v>
      </c>
      <c r="P2407">
        <v>1.249250312569572</v>
      </c>
      <c r="Q2407">
        <v>1.2220716736084341</v>
      </c>
      <c r="R2407">
        <v>9.8598119971586033</v>
      </c>
      <c r="S2407">
        <v>9.1298149091926657</v>
      </c>
      <c r="T2407">
        <v>18.2997460174543</v>
      </c>
      <c r="U2407">
        <v>16.16487455711157</v>
      </c>
      <c r="V2407">
        <v>3.3480239459214798</v>
      </c>
      <c r="W2407">
        <v>3.4239594630988681</v>
      </c>
      <c r="X2407">
        <v>49.086446535633748</v>
      </c>
      <c r="Y2407">
        <v>40.964243467026307</v>
      </c>
      <c r="Z2407">
        <v>0.65798324096823468</v>
      </c>
      <c r="AA2407">
        <v>8.45152731466837</v>
      </c>
      <c r="AB2407">
        <v>8.5382852722865969</v>
      </c>
      <c r="AC2407">
        <v>11.974123223268119</v>
      </c>
      <c r="AD2407">
        <v>12.650853711387089</v>
      </c>
      <c r="AE2407">
        <v>72.288543336402171</v>
      </c>
    </row>
    <row r="2408" spans="1:31" x14ac:dyDescent="0.25">
      <c r="A2408" t="str">
        <v>6/15/17</v>
      </c>
      <c r="B2408">
        <v>25.95</v>
      </c>
      <c r="C2408">
        <v>26.2</v>
      </c>
      <c r="D2408" s="1">
        <v>25.9</v>
      </c>
      <c r="E2408">
        <v>25.95</v>
      </c>
      <c r="F2408">
        <v>25.95</v>
      </c>
      <c r="G2408">
        <v>0.5454482294126789</v>
      </c>
      <c r="H2408">
        <v>26.2</v>
      </c>
      <c r="I2408">
        <v>26.204166000000001</v>
      </c>
      <c r="J2408">
        <v>26.146667000000001</v>
      </c>
      <c r="K2408">
        <v>26.002500000000001</v>
      </c>
      <c r="L2408">
        <v>25.871155000000002</v>
      </c>
      <c r="M2408">
        <v>54.49924</v>
      </c>
      <c r="N2408" s="1">
        <f>-100*(_xll.FDS($A$1,"P_PRICE_HIGH("&amp;A2408&amp;","&amp;A2408&amp;"-14D,,,,""PRICE"",""INTRA"")") - B2408)/(_xll.FDS($A$1,"P_PRICE_HIGH("&amp;A2408&amp;","&amp;A2408&amp;"-14D,,,,""PRICE"",""INTRA"")") - _xll.FDS($A$1,"P_PRICE_LOW("&amp;A2408&amp;","&amp;A2408&amp;"-14D,,,,""PRICE"",""INTRA"")"))</f>
        <v>-4354.5869183860787</v>
      </c>
      <c r="O2408">
        <v>-833</v>
      </c>
      <c r="P2408">
        <v>1.2418450412171069</v>
      </c>
      <c r="Q2408">
        <v>1.205930400747133</v>
      </c>
      <c r="R2408">
        <v>9.7999325784014211</v>
      </c>
      <c r="S2408">
        <v>9.0211970888837882</v>
      </c>
      <c r="T2408">
        <v>18.229708642658291</v>
      </c>
      <c r="U2408">
        <v>16.026649848028448</v>
      </c>
      <c r="V2408">
        <v>3.369582110278849</v>
      </c>
      <c r="W2408">
        <v>3.472919936062143</v>
      </c>
      <c r="X2408">
        <v>0.38600270798339642</v>
      </c>
      <c r="Y2408">
        <v>40.992917047850227</v>
      </c>
      <c r="Z2408">
        <v>0.68709248010949264</v>
      </c>
      <c r="AA2408">
        <v>8.7284800480728713</v>
      </c>
      <c r="AB2408">
        <v>8.5444395181717194</v>
      </c>
      <c r="AC2408">
        <v>11.81365141353252</v>
      </c>
      <c r="AD2408">
        <v>12.57538742248105</v>
      </c>
      <c r="AE2408">
        <v>72.318355237738473</v>
      </c>
    </row>
    <row r="2409" spans="1:31" x14ac:dyDescent="0.25">
      <c r="A2409" t="str">
        <v>6/16/17</v>
      </c>
      <c r="B2409">
        <v>26</v>
      </c>
      <c r="C2409">
        <v>26.1</v>
      </c>
      <c r="D2409" s="1">
        <v>25.95</v>
      </c>
      <c r="E2409">
        <v>26</v>
      </c>
      <c r="F2409">
        <v>26</v>
      </c>
      <c r="G2409">
        <v>0.50753844168396833</v>
      </c>
      <c r="H2409">
        <v>26.12</v>
      </c>
      <c r="I2409">
        <v>26.204166000000001</v>
      </c>
      <c r="J2409">
        <v>26.156666000000001</v>
      </c>
      <c r="K2409">
        <v>26.032499999999999</v>
      </c>
      <c r="L2409">
        <v>25.903846999999999</v>
      </c>
      <c r="M2409">
        <v>56.062897</v>
      </c>
      <c r="N2409" s="1">
        <f>-100*(_xll.FDS($A$1,"P_PRICE_HIGH("&amp;A2409&amp;","&amp;A2409&amp;"-14D,,,,""PRICE"",""INTRA"")") - B2409)/(_xll.FDS($A$1,"P_PRICE_HIGH("&amp;A2409&amp;","&amp;A2409&amp;"-14D,,,,""PRICE"",""INTRA"")") - _xll.FDS($A$1,"P_PRICE_LOW("&amp;A2409&amp;","&amp;A2409&amp;"-14D,,,,""PRICE"",""INTRA"")"))</f>
        <v>-4894.4341163877862</v>
      </c>
      <c r="O2409">
        <v>-828</v>
      </c>
      <c r="P2409">
        <v>1.243543627237446</v>
      </c>
      <c r="Q2409">
        <v>1.2092134433373189</v>
      </c>
      <c r="R2409">
        <v>9.8033488677195955</v>
      </c>
      <c r="S2409">
        <v>9.033622238755358</v>
      </c>
      <c r="T2409">
        <v>18.238809698300901</v>
      </c>
      <c r="U2409">
        <v>16.061921818693929</v>
      </c>
      <c r="V2409">
        <v>3.3643568015664069</v>
      </c>
      <c r="W2409">
        <v>3.4629538090305241</v>
      </c>
      <c r="X2409">
        <v>73.764082082365704</v>
      </c>
      <c r="Y2409">
        <v>40.993801180922958</v>
      </c>
      <c r="Z2409">
        <v>0.54612673894532882</v>
      </c>
      <c r="AA2409">
        <v>8.5107926189616414</v>
      </c>
      <c r="AB2409">
        <v>8.5353785401426485</v>
      </c>
      <c r="AC2409">
        <v>11.848157740814081</v>
      </c>
      <c r="AD2409">
        <v>12.59119040485006</v>
      </c>
      <c r="AE2409">
        <v>72.313086887046467</v>
      </c>
    </row>
    <row r="2410" spans="1:31" x14ac:dyDescent="0.25">
      <c r="A2410" t="str">
        <v>6/19/17</v>
      </c>
      <c r="B2410">
        <v>26.3</v>
      </c>
      <c r="C2410">
        <v>26.3</v>
      </c>
      <c r="D2410" s="1">
        <v>26</v>
      </c>
      <c r="E2410">
        <v>26.3</v>
      </c>
      <c r="F2410">
        <v>26.3</v>
      </c>
      <c r="G2410">
        <v>0.5574692829940191</v>
      </c>
      <c r="H2410">
        <v>26.15</v>
      </c>
      <c r="I2410">
        <v>26.229165999999999</v>
      </c>
      <c r="J2410">
        <v>26.183332</v>
      </c>
      <c r="K2410">
        <v>26.074999999999999</v>
      </c>
      <c r="L2410">
        <v>25.942308000000001</v>
      </c>
      <c r="M2410">
        <v>64.046509999999998</v>
      </c>
      <c r="N2410" s="1">
        <f>-100*(_xll.FDS($A$1,"P_PRICE_HIGH("&amp;A2410&amp;","&amp;A2410&amp;"-14D,,,,""PRICE"",""INTRA"")") - B2410)/(_xll.FDS($A$1,"P_PRICE_HIGH("&amp;A2410&amp;","&amp;A2410&amp;"-14D,,,,""PRICE"",""INTRA"")") - _xll.FDS($A$1,"P_PRICE_LOW("&amp;A2410&amp;","&amp;A2410&amp;"-14D,,,,""PRICE"",""INTRA"")"))</f>
        <v>-4894.3777815334133</v>
      </c>
      <c r="O2410">
        <v>-792</v>
      </c>
      <c r="P2410">
        <v>1.2501633075834211</v>
      </c>
      <c r="Q2410">
        <v>1.2228228252483111</v>
      </c>
      <c r="R2410">
        <v>9.8374912696191572</v>
      </c>
      <c r="S2410">
        <v>9.1171069575971533</v>
      </c>
      <c r="T2410">
        <v>18.288868422934591</v>
      </c>
      <c r="U2410">
        <v>16.189770654238909</v>
      </c>
      <c r="V2410">
        <v>3.3459737957286322</v>
      </c>
      <c r="W2410">
        <v>3.4228236270067778</v>
      </c>
      <c r="X2410">
        <v>87.185627753479395</v>
      </c>
      <c r="Y2410">
        <v>41.000862970040629</v>
      </c>
      <c r="Z2410">
        <v>0.46308298645589169</v>
      </c>
      <c r="AA2410">
        <v>8.1319830708144956</v>
      </c>
      <c r="AB2410">
        <v>8.5653068234136001</v>
      </c>
      <c r="AC2410">
        <v>11.989187927055671</v>
      </c>
      <c r="AD2410">
        <v>12.659367837704449</v>
      </c>
      <c r="AE2410">
        <v>72.31183481620188</v>
      </c>
    </row>
    <row r="2411" spans="1:31" x14ac:dyDescent="0.25">
      <c r="A2411" t="str">
        <v>6/20/17</v>
      </c>
      <c r="B2411">
        <v>26.2</v>
      </c>
      <c r="C2411">
        <v>26.4</v>
      </c>
      <c r="D2411" s="1">
        <v>26.15</v>
      </c>
      <c r="E2411">
        <v>26.25</v>
      </c>
      <c r="F2411">
        <v>26.25</v>
      </c>
      <c r="G2411">
        <v>0.55019878614915141</v>
      </c>
      <c r="H2411">
        <v>26.14</v>
      </c>
      <c r="I2411">
        <v>26.225000000000001</v>
      </c>
      <c r="J2411">
        <v>26.196667000000001</v>
      </c>
      <c r="K2411">
        <v>26.102499999999999</v>
      </c>
      <c r="L2411">
        <v>25.975000000000001</v>
      </c>
      <c r="M2411">
        <v>60.124718000000001</v>
      </c>
      <c r="N2411" s="1">
        <f>-100*(_xll.FDS($A$1,"P_PRICE_HIGH("&amp;A2411&amp;","&amp;A2411&amp;"-14D,,,,""PRICE"",""INTRA"")") - B2411)/(_xll.FDS($A$1,"P_PRICE_HIGH("&amp;A2411&amp;","&amp;A2411&amp;"-14D,,,,""PRICE"",""INTRA"")") - _xll.FDS($A$1,"P_PRICE_LOW("&amp;A2411&amp;","&amp;A2411&amp;"-14D,,,,""PRICE"",""INTRA"")"))</f>
        <v>-4894.3965598182031</v>
      </c>
      <c r="O2411">
        <v>-811</v>
      </c>
      <c r="P2411">
        <v>1.2492090647012419</v>
      </c>
      <c r="Q2411">
        <v>1.2203771015650959</v>
      </c>
      <c r="R2411">
        <v>9.8277861244543683</v>
      </c>
      <c r="S2411">
        <v>9.100694426984159</v>
      </c>
      <c r="T2411">
        <v>18.271068750223471</v>
      </c>
      <c r="U2411">
        <v>16.163637735613861</v>
      </c>
      <c r="V2411">
        <v>3.3476313646837399</v>
      </c>
      <c r="W2411">
        <v>3.4269748646336189</v>
      </c>
      <c r="X2411">
        <v>13.99254900104583</v>
      </c>
      <c r="Y2411">
        <v>40.955445050797422</v>
      </c>
      <c r="Z2411">
        <v>0.49099908889596711</v>
      </c>
      <c r="AA2411">
        <v>8.1439534608608799</v>
      </c>
      <c r="AB2411">
        <v>8.7626595101616438</v>
      </c>
      <c r="AC2411">
        <v>11.96167519854346</v>
      </c>
      <c r="AD2411">
        <v>12.65093618259565</v>
      </c>
      <c r="AE2411">
        <v>72.352431010778091</v>
      </c>
    </row>
    <row r="2412" spans="1:31" x14ac:dyDescent="0.25">
      <c r="A2412" t="str">
        <v>6/21/17</v>
      </c>
      <c r="B2412">
        <v>26.05</v>
      </c>
      <c r="C2412">
        <v>26.25</v>
      </c>
      <c r="D2412" s="1">
        <v>25.9</v>
      </c>
      <c r="E2412">
        <v>26.05</v>
      </c>
      <c r="F2412">
        <v>26.05</v>
      </c>
      <c r="G2412">
        <v>0.57017882029688161</v>
      </c>
      <c r="H2412">
        <v>26.1</v>
      </c>
      <c r="I2412">
        <v>26.212499999999999</v>
      </c>
      <c r="J2412">
        <v>26.2</v>
      </c>
      <c r="K2412">
        <v>26.12</v>
      </c>
      <c r="L2412">
        <v>25.992308000000001</v>
      </c>
      <c r="M2412">
        <v>54.712769999999999</v>
      </c>
      <c r="N2412" s="1">
        <f>-100*(_xll.FDS($A$1,"P_PRICE_HIGH("&amp;A2412&amp;","&amp;A2412&amp;"-14D,,,,""PRICE"",""INTRA"")") - B2412)/(_xll.FDS($A$1,"P_PRICE_HIGH("&amp;A2412&amp;","&amp;A2412&amp;"-14D,,,,""PRICE"",""INTRA"")") - _xll.FDS($A$1,"P_PRICE_LOW("&amp;A2412&amp;","&amp;A2412&amp;"-14D,,,,""PRICE"",""INTRA"")"))</f>
        <v>-4894.4247272453913</v>
      </c>
      <c r="O2412">
        <v>-844</v>
      </c>
      <c r="P2412">
        <v>1.2452318540046681</v>
      </c>
      <c r="Q2412">
        <v>1.2120036213929519</v>
      </c>
      <c r="R2412">
        <v>9.8140521790108988</v>
      </c>
      <c r="S2412">
        <v>9.0523895167984971</v>
      </c>
      <c r="T2412">
        <v>18.25425225149754</v>
      </c>
      <c r="U2412">
        <v>16.14683404738641</v>
      </c>
      <c r="V2412">
        <v>3.3618515843331571</v>
      </c>
      <c r="W2412">
        <v>3.458948522146418</v>
      </c>
      <c r="X2412">
        <v>9.4952307138075653</v>
      </c>
      <c r="Y2412">
        <v>41.078569170645537</v>
      </c>
      <c r="Z2412">
        <v>0.4500776804881722</v>
      </c>
      <c r="AA2412">
        <v>8.5286190296327611</v>
      </c>
      <c r="AB2412">
        <v>8.6700604371900116</v>
      </c>
      <c r="AC2412">
        <v>11.886761733429591</v>
      </c>
      <c r="AD2412">
        <v>12.61221747297456</v>
      </c>
      <c r="AE2412">
        <v>72.387210038823227</v>
      </c>
    </row>
    <row r="2413" spans="1:31" x14ac:dyDescent="0.25">
      <c r="A2413" t="str">
        <v>6/22/17</v>
      </c>
      <c r="B2413">
        <v>26.15</v>
      </c>
      <c r="C2413">
        <v>26.3</v>
      </c>
      <c r="D2413" s="1">
        <v>26.05</v>
      </c>
      <c r="E2413">
        <v>26.15</v>
      </c>
      <c r="F2413">
        <v>26.15</v>
      </c>
      <c r="G2413">
        <v>0.57082492151314312</v>
      </c>
      <c r="H2413">
        <v>26.14</v>
      </c>
      <c r="I2413">
        <v>26.2</v>
      </c>
      <c r="J2413">
        <v>26.21</v>
      </c>
      <c r="K2413">
        <v>26.145</v>
      </c>
      <c r="L2413">
        <v>26.013462000000001</v>
      </c>
      <c r="M2413">
        <v>57.461759999999998</v>
      </c>
      <c r="N2413" s="1">
        <f>-100*(_xll.FDS($A$1,"P_PRICE_HIGH("&amp;A2413&amp;","&amp;A2413&amp;"-14D,,,,""PRICE"",""INTRA"")") - B2413)/(_xll.FDS($A$1,"P_PRICE_HIGH("&amp;A2413&amp;","&amp;A2413&amp;"-14D,,,,""PRICE"",""INTRA"")") - _xll.FDS($A$1,"P_PRICE_LOW("&amp;A2413&amp;","&amp;A2413&amp;"-14D,,,,""PRICE"",""INTRA"")"))</f>
        <v>-4894.4059489605988</v>
      </c>
      <c r="O2413">
        <v>-841</v>
      </c>
      <c r="P2413">
        <v>1.2450121014778579</v>
      </c>
      <c r="Q2413">
        <v>1.211281623357602</v>
      </c>
      <c r="R2413">
        <v>9.8086001283617748</v>
      </c>
      <c r="S2413">
        <v>9.0555287387175945</v>
      </c>
      <c r="T2413">
        <v>18.27300175851494</v>
      </c>
      <c r="U2413">
        <v>16.188823234950771</v>
      </c>
      <c r="V2413">
        <v>3.3626680289022102</v>
      </c>
      <c r="W2413">
        <v>3.4606428898953761</v>
      </c>
      <c r="X2413">
        <v>56.930689023287307</v>
      </c>
      <c r="Y2413">
        <v>41.067771301449518</v>
      </c>
      <c r="Z2413">
        <v>0.44190986498527651</v>
      </c>
      <c r="AA2413">
        <v>8.6101460104545637</v>
      </c>
      <c r="AB2413">
        <v>8.6750462916366153</v>
      </c>
      <c r="AC2413">
        <v>11.87780440710403</v>
      </c>
      <c r="AD2413">
        <v>12.607903848560159</v>
      </c>
      <c r="AE2413">
        <v>72.393064496363507</v>
      </c>
    </row>
    <row r="2414" spans="1:31" x14ac:dyDescent="0.25">
      <c r="A2414" t="str">
        <v>6/23/17</v>
      </c>
      <c r="B2414">
        <v>26.2</v>
      </c>
      <c r="C2414">
        <v>26.25</v>
      </c>
      <c r="D2414" s="1">
        <v>26.05</v>
      </c>
      <c r="E2414">
        <v>26.2</v>
      </c>
      <c r="F2414">
        <v>26.2</v>
      </c>
      <c r="G2414">
        <v>0.5486889741688814</v>
      </c>
      <c r="H2414">
        <v>26.18</v>
      </c>
      <c r="I2414">
        <v>26.191668</v>
      </c>
      <c r="J2414">
        <v>26.206666999999999</v>
      </c>
      <c r="K2414">
        <v>26.162500000000001</v>
      </c>
      <c r="L2414">
        <v>26.036539999999999</v>
      </c>
      <c r="M2414">
        <v>58.808129999999998</v>
      </c>
      <c r="N2414" s="1">
        <f>-100*(_xll.FDS($A$1,"P_PRICE_HIGH("&amp;A2414&amp;","&amp;A2414&amp;"-14D,,,,""PRICE"",""INTRA"")") - B2414)/(_xll.FDS($A$1,"P_PRICE_HIGH("&amp;A2414&amp;","&amp;A2414&amp;"-14D,,,,""PRICE"",""INTRA"")") - _xll.FDS($A$1,"P_PRICE_LOW("&amp;A2414&amp;","&amp;A2414&amp;"-14D,,,,""PRICE"",""INTRA"")"))</f>
        <v>-4894.3965598182031</v>
      </c>
      <c r="O2414">
        <v>-835</v>
      </c>
      <c r="P2414">
        <v>1.245302849301956</v>
      </c>
      <c r="Q2414">
        <v>1.2115849839071089</v>
      </c>
      <c r="R2414">
        <v>9.801390983790121</v>
      </c>
      <c r="S2414">
        <v>9.0448700115261094</v>
      </c>
      <c r="T2414">
        <v>18.258437388373451</v>
      </c>
      <c r="U2414">
        <v>16.163263361343621</v>
      </c>
      <c r="V2414">
        <v>3.362842261690695</v>
      </c>
      <c r="W2414">
        <v>3.460485052137416</v>
      </c>
      <c r="X2414">
        <v>68.185341944672004</v>
      </c>
      <c r="Y2414">
        <v>41.073279039057617</v>
      </c>
      <c r="Z2414">
        <v>0.3238427640872148</v>
      </c>
      <c r="AA2414">
        <v>8.6251315846287291</v>
      </c>
      <c r="AB2414">
        <v>8.6737995034848918</v>
      </c>
      <c r="AC2414">
        <v>11.879849876318939</v>
      </c>
      <c r="AD2414">
        <v>12.608854731735519</v>
      </c>
      <c r="AE2414">
        <v>72.39818203858691</v>
      </c>
    </row>
    <row r="2415" spans="1:31" x14ac:dyDescent="0.25">
      <c r="A2415" t="str">
        <v>6/26/17</v>
      </c>
      <c r="B2415">
        <v>26.3</v>
      </c>
      <c r="C2415">
        <v>26.35</v>
      </c>
      <c r="D2415" s="1">
        <v>26.1</v>
      </c>
      <c r="E2415">
        <v>26.35</v>
      </c>
      <c r="F2415">
        <v>26.35</v>
      </c>
      <c r="G2415">
        <v>0.55254932188386663</v>
      </c>
      <c r="H2415">
        <v>26.18</v>
      </c>
      <c r="I2415">
        <v>26.183332</v>
      </c>
      <c r="J2415">
        <v>26.213332999999999</v>
      </c>
      <c r="K2415">
        <v>26.182500000000001</v>
      </c>
      <c r="L2415">
        <v>26.071154</v>
      </c>
      <c r="M2415">
        <v>61.437004000000002</v>
      </c>
      <c r="N2415" s="1">
        <f>-100*(_xll.FDS($A$1,"P_PRICE_HIGH("&amp;A2415&amp;","&amp;A2415&amp;"-14D,,,,""PRICE"",""INTRA"")") - B2415)/(_xll.FDS($A$1,"P_PRICE_HIGH("&amp;A2415&amp;","&amp;A2415&amp;"-14D,,,,""PRICE"",""INTRA"")") - _xll.FDS($A$1,"P_PRICE_LOW("&amp;A2415&amp;","&amp;A2415&amp;"-14D,,,,""PRICE"",""INTRA"")"))</f>
        <v>-4894.3777815334133</v>
      </c>
      <c r="O2415">
        <v>-806</v>
      </c>
      <c r="P2415">
        <v>1.250203119958567</v>
      </c>
      <c r="Q2415">
        <v>1.2207739180634269</v>
      </c>
      <c r="R2415">
        <v>9.8155767216261474</v>
      </c>
      <c r="S2415">
        <v>9.0840133674593506</v>
      </c>
      <c r="T2415">
        <v>18.2821493433078</v>
      </c>
      <c r="U2415">
        <v>16.2288420942911</v>
      </c>
      <c r="V2415">
        <v>3.3541603100669799</v>
      </c>
      <c r="W2415">
        <v>3.4424727665834851</v>
      </c>
      <c r="X2415">
        <v>86.960881355070725</v>
      </c>
      <c r="Y2415">
        <v>41.109342199660787</v>
      </c>
      <c r="Z2415">
        <v>0.16229816859621571</v>
      </c>
      <c r="AA2415">
        <v>8.5666064509993163</v>
      </c>
      <c r="AB2415">
        <v>8.6017460084503021</v>
      </c>
      <c r="AC2415">
        <v>11.95241484488769</v>
      </c>
      <c r="AD2415">
        <v>12.6436213144612</v>
      </c>
      <c r="AE2415">
        <v>72.37424233554222</v>
      </c>
    </row>
    <row r="2416" spans="1:31" x14ac:dyDescent="0.25">
      <c r="A2416" t="str">
        <v>6/27/17</v>
      </c>
      <c r="B2416">
        <v>26.25</v>
      </c>
      <c r="C2416">
        <v>26.4</v>
      </c>
      <c r="D2416" s="1">
        <v>26.2</v>
      </c>
      <c r="E2416">
        <v>26.3</v>
      </c>
      <c r="F2416">
        <v>26.3</v>
      </c>
      <c r="G2416">
        <v>0.55061037809977187</v>
      </c>
      <c r="H2416">
        <v>26.19</v>
      </c>
      <c r="I2416">
        <v>26.170833999999999</v>
      </c>
      <c r="J2416">
        <v>26.21</v>
      </c>
      <c r="K2416">
        <v>26.195</v>
      </c>
      <c r="L2416">
        <v>26.101922999999999</v>
      </c>
      <c r="M2416">
        <v>59.395879999999998</v>
      </c>
      <c r="N2416" s="1">
        <f>-100*(_xll.FDS($A$1,"P_PRICE_HIGH("&amp;A2416&amp;","&amp;A2416&amp;"-14D,,,,""PRICE"",""INTRA"")") - B2416)/(_xll.FDS($A$1,"P_PRICE_HIGH("&amp;A2416&amp;","&amp;A2416&amp;"-14D,,,,""PRICE"",""INTRA"")") - _xll.FDS($A$1,"P_PRICE_LOW("&amp;A2416&amp;","&amp;A2416&amp;"-14D,,,,""PRICE"",""INTRA"")"))</f>
        <v>-4894.3871706758073</v>
      </c>
      <c r="O2416">
        <v>-829</v>
      </c>
      <c r="P2416">
        <v>1.2485744011093101</v>
      </c>
      <c r="Q2416">
        <v>1.2171913255896989</v>
      </c>
      <c r="R2416">
        <v>9.7982755139920155</v>
      </c>
      <c r="S2416">
        <v>9.057740955684455</v>
      </c>
      <c r="T2416">
        <v>18.344934581446498</v>
      </c>
      <c r="U2416">
        <v>16.36168050033946</v>
      </c>
      <c r="V2416">
        <v>3.3585372193119589</v>
      </c>
      <c r="W2416">
        <v>3.45240399793098</v>
      </c>
      <c r="X2416">
        <v>20.10727450032579</v>
      </c>
      <c r="Y2416">
        <v>41.088682689599949</v>
      </c>
      <c r="Z2416">
        <v>0.33536058906762789</v>
      </c>
      <c r="AA2416">
        <v>8.8178471023553673</v>
      </c>
      <c r="AB2416">
        <v>8.5894206702803384</v>
      </c>
      <c r="AC2416">
        <v>11.912109395631919</v>
      </c>
      <c r="AD2416">
        <v>12.623086473381431</v>
      </c>
      <c r="AE2416">
        <v>72.195211595878135</v>
      </c>
    </row>
    <row r="2417" spans="1:31" x14ac:dyDescent="0.25">
      <c r="A2417" t="str">
        <v>6/28/17</v>
      </c>
      <c r="B2417">
        <v>26.2</v>
      </c>
      <c r="C2417">
        <v>26.25</v>
      </c>
      <c r="D2417" s="1">
        <v>26.05</v>
      </c>
      <c r="E2417">
        <v>26.2</v>
      </c>
      <c r="F2417">
        <v>26.2</v>
      </c>
      <c r="G2417">
        <v>0.55312694599661061</v>
      </c>
      <c r="H2417">
        <v>26.22</v>
      </c>
      <c r="I2417">
        <v>26.175000000000001</v>
      </c>
      <c r="J2417">
        <v>26.203333000000001</v>
      </c>
      <c r="K2417">
        <v>26.204999999999998</v>
      </c>
      <c r="L2417">
        <v>26.123076999999999</v>
      </c>
      <c r="M2417">
        <v>57.344180000000001</v>
      </c>
      <c r="N2417" s="1">
        <f>-100*(_xll.FDS($A$1,"P_PRICE_HIGH("&amp;A2417&amp;","&amp;A2417&amp;"-14D,,,,""PRICE"",""INTRA"")") - B2417)/(_xll.FDS($A$1,"P_PRICE_HIGH("&amp;A2417&amp;","&amp;A2417&amp;"-14D,,,,""PRICE"",""INTRA"")") - _xll.FDS($A$1,"P_PRICE_LOW("&amp;A2417&amp;","&amp;A2417&amp;"-14D,,,,""PRICE"",""INTRA"")"))</f>
        <v>-4894.3965598182031</v>
      </c>
      <c r="O2417">
        <v>-856</v>
      </c>
      <c r="P2417">
        <v>1.244147296576239</v>
      </c>
      <c r="Q2417">
        <v>1.20759968238269</v>
      </c>
      <c r="R2417">
        <v>9.7560193482923694</v>
      </c>
      <c r="S2417">
        <v>8.9785034109047501</v>
      </c>
      <c r="T2417">
        <v>18.290169337699538</v>
      </c>
      <c r="U2417">
        <v>16.264141499361791</v>
      </c>
      <c r="V2417">
        <v>3.3699061758514599</v>
      </c>
      <c r="W2417">
        <v>3.4760909778145739</v>
      </c>
      <c r="X2417">
        <v>17.13238894580962</v>
      </c>
      <c r="Y2417">
        <v>41.073338837626579</v>
      </c>
      <c r="Z2417">
        <v>0.47767119377643602</v>
      </c>
      <c r="AA2417">
        <v>8.9737596976769449</v>
      </c>
      <c r="AB2417">
        <v>8.5994882293118113</v>
      </c>
      <c r="AC2417">
        <v>11.82650945418747</v>
      </c>
      <c r="AD2417">
        <v>12.57979976240904</v>
      </c>
      <c r="AE2417">
        <v>72.205015654108166</v>
      </c>
    </row>
    <row r="2418" spans="1:31" x14ac:dyDescent="0.25">
      <c r="A2418" t="str">
        <v>6/29/17</v>
      </c>
      <c r="B2418">
        <v>26.35</v>
      </c>
      <c r="C2418">
        <v>26.45</v>
      </c>
      <c r="D2418" s="1">
        <v>26.25</v>
      </c>
      <c r="E2418">
        <v>26.4</v>
      </c>
      <c r="F2418">
        <v>26.4</v>
      </c>
      <c r="G2418">
        <v>0.56563419869723008</v>
      </c>
      <c r="H2418">
        <v>26.26</v>
      </c>
      <c r="I2418">
        <v>26.183332</v>
      </c>
      <c r="J2418">
        <v>26.2</v>
      </c>
      <c r="K2418">
        <v>26.2225</v>
      </c>
      <c r="L2418">
        <v>26.148077000000001</v>
      </c>
      <c r="M2418">
        <v>61.626637000000002</v>
      </c>
      <c r="N2418" s="1">
        <f>-100*(_xll.FDS($A$1,"P_PRICE_HIGH("&amp;A2418&amp;","&amp;A2418&amp;"-14D,,,,""PRICE"",""INTRA"")") - B2418)/(_xll.FDS($A$1,"P_PRICE_HIGH("&amp;A2418&amp;","&amp;A2418&amp;"-14D,,,,""PRICE"",""INTRA"")") - _xll.FDS($A$1,"P_PRICE_LOW("&amp;A2418&amp;","&amp;A2418&amp;"-14D,,,,""PRICE"",""INTRA"")"))</f>
        <v>-4894.3683923910176</v>
      </c>
      <c r="O2418">
        <v>-832</v>
      </c>
      <c r="P2418">
        <v>1.2513643717408249</v>
      </c>
      <c r="Q2418">
        <v>1.221520523937986</v>
      </c>
      <c r="R2418">
        <v>9.77666038566419</v>
      </c>
      <c r="S2418">
        <v>9.0195502782484098</v>
      </c>
      <c r="T2418">
        <v>18.34234082972727</v>
      </c>
      <c r="U2418">
        <v>16.352395194913381</v>
      </c>
      <c r="V2418">
        <v>3.3525434186508769</v>
      </c>
      <c r="W2418">
        <v>3.4373741140175689</v>
      </c>
      <c r="X2418">
        <v>89.581150529846425</v>
      </c>
      <c r="Y2418">
        <v>41.061455335554633</v>
      </c>
      <c r="Z2418">
        <v>0.74863601069596553</v>
      </c>
      <c r="AA2418">
        <v>8.9513133373042315</v>
      </c>
      <c r="AB2418">
        <v>8.6224969614455613</v>
      </c>
      <c r="AC2418">
        <v>11.955889101014799</v>
      </c>
      <c r="AD2418">
        <v>12.64669932091506</v>
      </c>
      <c r="AE2418">
        <v>72.175262993759503</v>
      </c>
    </row>
    <row r="2419" spans="1:31" x14ac:dyDescent="0.25">
      <c r="A2419" t="str">
        <v>6/30/17</v>
      </c>
      <c r="B2419">
        <v>26.25</v>
      </c>
      <c r="C2419">
        <v>26.3</v>
      </c>
      <c r="D2419" s="1">
        <v>26.1</v>
      </c>
      <c r="E2419">
        <v>26.25</v>
      </c>
      <c r="F2419">
        <v>26.25</v>
      </c>
      <c r="G2419">
        <v>0.53297229074618235</v>
      </c>
      <c r="H2419">
        <v>26.27</v>
      </c>
      <c r="I2419">
        <v>26.183332</v>
      </c>
      <c r="J2419">
        <v>26.19</v>
      </c>
      <c r="K2419">
        <v>26.2225</v>
      </c>
      <c r="L2419">
        <v>26.171154000000001</v>
      </c>
      <c r="M2419">
        <v>57.483307000000003</v>
      </c>
      <c r="N2419" s="1">
        <f>-100*(_xll.FDS($A$1,"P_PRICE_HIGH("&amp;A2419&amp;","&amp;A2419&amp;"-14D,,,,""PRICE"",""INTRA"")") - B2419)/(_xll.FDS($A$1,"P_PRICE_HIGH("&amp;A2419&amp;","&amp;A2419&amp;"-14D,,,,""PRICE"",""INTRA"")") - _xll.FDS($A$1,"P_PRICE_LOW("&amp;A2419&amp;","&amp;A2419&amp;"-14D,,,,""PRICE"",""INTRA"")"))</f>
        <v>-5360.9828971770121</v>
      </c>
      <c r="O2419">
        <v>-864</v>
      </c>
      <c r="P2419">
        <v>1.2471738012782749</v>
      </c>
      <c r="Q2419">
        <v>1.213008571858089</v>
      </c>
      <c r="R2419">
        <v>9.6871261613009949</v>
      </c>
      <c r="S2419">
        <v>8.8793412111173851</v>
      </c>
      <c r="T2419">
        <v>18.253465977545488</v>
      </c>
      <c r="U2419">
        <v>16.16127096060125</v>
      </c>
      <c r="V2419">
        <v>3.3652834191948351</v>
      </c>
      <c r="W2419">
        <v>3.4623673844659049</v>
      </c>
      <c r="X2419">
        <v>11.246004025746389</v>
      </c>
      <c r="Y2419">
        <v>41.103147767813859</v>
      </c>
      <c r="Z2419">
        <v>0.59997556868417412</v>
      </c>
      <c r="AA2419">
        <v>8.9364493966084151</v>
      </c>
      <c r="AB2419">
        <v>8.6298828342766747</v>
      </c>
      <c r="AC2419">
        <v>11.88144064228058</v>
      </c>
      <c r="AD2419">
        <v>12.608762210344009</v>
      </c>
      <c r="AE2419">
        <v>72.20892364707089</v>
      </c>
    </row>
    <row r="2420" spans="1:31" x14ac:dyDescent="0.25">
      <c r="A2420" t="str">
        <v>7/03/17</v>
      </c>
      <c r="B2420">
        <v>26.25</v>
      </c>
      <c r="C2420">
        <v>26.35</v>
      </c>
      <c r="D2420" s="1">
        <v>26.15</v>
      </c>
      <c r="E2420">
        <v>26.3</v>
      </c>
      <c r="F2420">
        <v>26.3</v>
      </c>
      <c r="G2420">
        <v>0.53108451502432674</v>
      </c>
      <c r="H2420">
        <v>26.26</v>
      </c>
      <c r="I2420">
        <v>26.208334000000001</v>
      </c>
      <c r="J2420">
        <v>26.196667000000001</v>
      </c>
      <c r="K2420">
        <v>26.225000000000001</v>
      </c>
      <c r="L2420">
        <v>26.186539</v>
      </c>
      <c r="M2420">
        <v>57.483307000000003</v>
      </c>
      <c r="N2420" s="1">
        <f>-100*(_xll.FDS($A$1,"P_PRICE_HIGH("&amp;A2420&amp;","&amp;A2420&amp;"-14D,,,,""PRICE"",""INTRA"")") - B2420)/(_xll.FDS($A$1,"P_PRICE_HIGH("&amp;A2420&amp;","&amp;A2420&amp;"-14D,,,,""PRICE"",""INTRA"")") - _xll.FDS($A$1,"P_PRICE_LOW("&amp;A2420&amp;","&amp;A2420&amp;"-14D,,,,""PRICE"",""INTRA"")"))</f>
        <v>-5360.9828971770121</v>
      </c>
      <c r="O2420">
        <v>-859</v>
      </c>
      <c r="P2420">
        <v>1.2484619283874281</v>
      </c>
      <c r="Q2420">
        <v>1.2144524713412359</v>
      </c>
      <c r="R2420">
        <v>9.7143167513780906</v>
      </c>
      <c r="S2420">
        <v>8.931604054452464</v>
      </c>
      <c r="T2420">
        <v>18.24402602393187</v>
      </c>
      <c r="U2420">
        <v>16.19413604475746</v>
      </c>
      <c r="V2420">
        <v>3.3674573867021431</v>
      </c>
      <c r="W2420">
        <v>3.4681114642528401</v>
      </c>
      <c r="X2420">
        <v>62.112593694415978</v>
      </c>
      <c r="Y2420">
        <v>41.163837046901108</v>
      </c>
      <c r="Z2420">
        <v>0.61014027210007382</v>
      </c>
      <c r="AA2420">
        <v>9.1006211927447573</v>
      </c>
      <c r="AB2420">
        <v>8.8076291285623824</v>
      </c>
      <c r="AC2420">
        <v>11.879627563231329</v>
      </c>
      <c r="AD2420">
        <v>12.6130677544104</v>
      </c>
      <c r="AE2420">
        <v>72.233900646495243</v>
      </c>
    </row>
    <row r="2421" spans="1:31" x14ac:dyDescent="0.25">
      <c r="A2421" t="str">
        <v>7/04/17</v>
      </c>
      <c r="B2421">
        <v>26</v>
      </c>
      <c r="C2421">
        <v>26.35</v>
      </c>
      <c r="D2421" s="1">
        <v>25.8</v>
      </c>
      <c r="E2421">
        <v>26</v>
      </c>
      <c r="F2421">
        <v>26</v>
      </c>
      <c r="G2421">
        <v>0.56501502425029759</v>
      </c>
      <c r="H2421">
        <v>26.21</v>
      </c>
      <c r="I2421">
        <v>26.208334000000001</v>
      </c>
      <c r="J2421">
        <v>26.18</v>
      </c>
      <c r="K2421">
        <v>26.21</v>
      </c>
      <c r="L2421">
        <v>26.190384000000002</v>
      </c>
      <c r="M2421">
        <v>48.105784999999997</v>
      </c>
      <c r="N2421" s="1">
        <f>-100*(_xll.FDS($A$1,"P_PRICE_HIGH("&amp;A2421&amp;","&amp;A2421&amp;"-14D,,,,""PRICE"",""INTRA"")") - B2421)/(_xll.FDS($A$1,"P_PRICE_HIGH("&amp;A2421&amp;","&amp;A2421&amp;"-14D,,,,""PRICE"",""INTRA"")") - _xll.FDS($A$1,"P_PRICE_LOW("&amp;A2421&amp;","&amp;A2421&amp;"-14D,,,,""PRICE"",""INTRA"")"))</f>
        <v>-3287.5609694457889</v>
      </c>
      <c r="O2421">
        <v>-899</v>
      </c>
      <c r="P2421">
        <v>1.2382849624655601</v>
      </c>
      <c r="Q2421">
        <v>1.19491799430292</v>
      </c>
      <c r="R2421">
        <v>9.6382871077544117</v>
      </c>
      <c r="S2421">
        <v>8.7900141029006846</v>
      </c>
      <c r="T2421">
        <v>18.142659193566711</v>
      </c>
      <c r="U2421">
        <v>16.00386244676309</v>
      </c>
      <c r="V2421">
        <v>3.3906893694801918</v>
      </c>
      <c r="W2421">
        <v>3.513802072557545</v>
      </c>
      <c r="X2421">
        <v>25.375210494138781</v>
      </c>
      <c r="Y2421">
        <v>41.168315080628041</v>
      </c>
      <c r="Z2421">
        <v>0.49894891815403541</v>
      </c>
      <c r="AA2421">
        <v>8.9564936450483419</v>
      </c>
      <c r="AB2421">
        <v>8.9481058933882682</v>
      </c>
      <c r="AC2421">
        <v>11.72641975998633</v>
      </c>
      <c r="AD2421">
        <v>12.536168213638019</v>
      </c>
      <c r="AE2421">
        <v>72.193757836359907</v>
      </c>
    </row>
    <row r="2422" spans="1:31" x14ac:dyDescent="0.25">
      <c r="A2422" t="str">
        <v>7/05/17</v>
      </c>
      <c r="B2422">
        <v>26.1</v>
      </c>
      <c r="C2422">
        <v>26.15</v>
      </c>
      <c r="D2422" s="1">
        <v>25.75</v>
      </c>
      <c r="E2422">
        <v>26.1</v>
      </c>
      <c r="F2422">
        <v>26.1</v>
      </c>
      <c r="G2422">
        <v>0.57352260912609976</v>
      </c>
      <c r="H2422">
        <v>26.19</v>
      </c>
      <c r="I2422">
        <v>26.191668</v>
      </c>
      <c r="J2422">
        <v>26.17</v>
      </c>
      <c r="K2422">
        <v>26.2</v>
      </c>
      <c r="L2422">
        <v>26.194230999999998</v>
      </c>
      <c r="M2422">
        <v>51.513123</v>
      </c>
      <c r="N2422" s="1">
        <f>-100*(_xll.FDS($A$1,"P_PRICE_HIGH("&amp;A2422&amp;","&amp;A2422&amp;"-14D,,,,""PRICE"",""INTRA"")") - B2422)/(_xll.FDS($A$1,"P_PRICE_HIGH("&amp;A2422&amp;","&amp;A2422&amp;"-14D,,,,""PRICE"",""INTRA"")") - _xll.FDS($A$1,"P_PRICE_LOW("&amp;A2422&amp;","&amp;A2422&amp;"-14D,,,,""PRICE"",""INTRA"")"))</f>
        <v>-3085.3612257483114</v>
      </c>
      <c r="O2422">
        <v>-865</v>
      </c>
      <c r="P2422">
        <v>1.241005113587911</v>
      </c>
      <c r="Q2422">
        <v>1.200044359962388</v>
      </c>
      <c r="R2422">
        <v>9.6295568413293609</v>
      </c>
      <c r="S2422">
        <v>8.7735755079440985</v>
      </c>
      <c r="T2422">
        <v>18.193186519236502</v>
      </c>
      <c r="U2422">
        <v>16.086450134167769</v>
      </c>
      <c r="V2422">
        <v>3.3806919601052421</v>
      </c>
      <c r="W2422">
        <v>3.4970888061219272</v>
      </c>
      <c r="X2422">
        <v>68.737358908563834</v>
      </c>
      <c r="Y2422">
        <v>41.177437146766657</v>
      </c>
      <c r="Z2422">
        <v>0.2860816665638295</v>
      </c>
      <c r="AA2422">
        <v>8.8944631633808129</v>
      </c>
      <c r="AB2422">
        <v>9.0527552139293253</v>
      </c>
      <c r="AC2422">
        <v>11.7856783117305</v>
      </c>
      <c r="AD2422">
        <v>12.57041803153858</v>
      </c>
      <c r="AE2422">
        <v>72.169781903952583</v>
      </c>
    </row>
    <row r="2423" spans="1:31" x14ac:dyDescent="0.25">
      <c r="A2423" t="str">
        <v>7/06/17</v>
      </c>
      <c r="B2423">
        <v>26.15</v>
      </c>
      <c r="C2423">
        <v>26.2</v>
      </c>
      <c r="D2423" s="1">
        <v>26.05</v>
      </c>
      <c r="E2423">
        <v>26.15</v>
      </c>
      <c r="F2423">
        <v>26.15</v>
      </c>
      <c r="G2423">
        <v>0.56782629429236553</v>
      </c>
      <c r="H2423">
        <v>26.15</v>
      </c>
      <c r="I2423">
        <v>26.1875</v>
      </c>
      <c r="J2423">
        <v>26.183332</v>
      </c>
      <c r="K2423">
        <v>26.1875</v>
      </c>
      <c r="L2423">
        <v>26.2</v>
      </c>
      <c r="M2423">
        <v>53.168840000000003</v>
      </c>
      <c r="N2423" s="1">
        <f>-100*(_xll.FDS($A$1,"P_PRICE_HIGH("&amp;A2423&amp;","&amp;A2423&amp;"-14D,,,,""PRICE"",""INTRA"")") - B2423)/(_xll.FDS($A$1,"P_PRICE_HIGH("&amp;A2423&amp;","&amp;A2423&amp;"-14D,,,,""PRICE"",""INTRA"")") - _xll.FDS($A$1,"P_PRICE_LOW("&amp;A2423&amp;","&amp;A2423&amp;"-14D,,,,""PRICE"",""INTRA"")"))</f>
        <v>-3085.355296238326</v>
      </c>
      <c r="O2423">
        <v>-852</v>
      </c>
      <c r="P2423">
        <v>1.23917543644402</v>
      </c>
      <c r="Q2423">
        <v>1.1961647270681961</v>
      </c>
      <c r="R2423">
        <v>9.624243180762754</v>
      </c>
      <c r="S2423">
        <v>8.773362364396375</v>
      </c>
      <c r="T2423">
        <v>18.184715837308971</v>
      </c>
      <c r="U2423">
        <v>16.084430927404249</v>
      </c>
      <c r="V2423">
        <v>3.3870158810650861</v>
      </c>
      <c r="W2423">
        <v>3.5115244208236951</v>
      </c>
      <c r="X2423">
        <v>22.035524763098181</v>
      </c>
      <c r="Y2423">
        <v>41.186252484810957</v>
      </c>
      <c r="Z2423">
        <v>0.27290424402578872</v>
      </c>
      <c r="AA2423">
        <v>9.4786391595710757</v>
      </c>
      <c r="AB2423">
        <v>9.0812847553026721</v>
      </c>
      <c r="AC2423">
        <v>11.740030144008751</v>
      </c>
      <c r="AD2423">
        <v>12.546820496243029</v>
      </c>
      <c r="AE2423">
        <v>72.203193584371846</v>
      </c>
    </row>
    <row r="2424" spans="1:31" x14ac:dyDescent="0.25">
      <c r="A2424" t="str">
        <v>7/07/17</v>
      </c>
      <c r="B2424">
        <v>26</v>
      </c>
      <c r="C2424">
        <v>26.05</v>
      </c>
      <c r="D2424" s="1">
        <v>25.9</v>
      </c>
      <c r="E2424">
        <v>26</v>
      </c>
      <c r="F2424">
        <v>26</v>
      </c>
      <c r="G2424">
        <v>0.57973458640871289</v>
      </c>
      <c r="H2424">
        <v>26.1</v>
      </c>
      <c r="I2424">
        <v>26.183332</v>
      </c>
      <c r="J2424">
        <v>26.183332</v>
      </c>
      <c r="K2424">
        <v>26.1675</v>
      </c>
      <c r="L2424">
        <v>26.2</v>
      </c>
      <c r="M2424">
        <v>47.885905999999999</v>
      </c>
      <c r="N2424" s="1">
        <f>-100*(_xll.FDS($A$1,"P_PRICE_HIGH("&amp;A2424&amp;","&amp;A2424&amp;"-14D,,,,""PRICE"",""INTRA"")") - B2424)/(_xll.FDS($A$1,"P_PRICE_HIGH("&amp;A2424&amp;","&amp;A2424&amp;"-14D,,,,""PRICE"",""INTRA"")") - _xll.FDS($A$1,"P_PRICE_LOW("&amp;A2424&amp;","&amp;A2424&amp;"-14D,,,,""PRICE"",""INTRA"")"))</f>
        <v>-3085.3730847682823</v>
      </c>
      <c r="O2424">
        <v>-877</v>
      </c>
      <c r="P2424">
        <v>1.2359265876799219</v>
      </c>
      <c r="Q2424">
        <v>1.189524449316758</v>
      </c>
      <c r="R2424">
        <v>9.6091071564229722</v>
      </c>
      <c r="S2424">
        <v>8.7676843545382823</v>
      </c>
      <c r="T2424">
        <v>18.15376004739111</v>
      </c>
      <c r="U2424">
        <v>16.034888157885671</v>
      </c>
      <c r="V2424">
        <v>3.3974506098828678</v>
      </c>
      <c r="W2424">
        <v>3.530758626858522</v>
      </c>
      <c r="X2424">
        <v>11.15971246747938</v>
      </c>
      <c r="Y2424">
        <v>41.170761682532401</v>
      </c>
      <c r="Z2424">
        <v>0.47028877892117088</v>
      </c>
      <c r="AA2424">
        <v>9.7163474375825665</v>
      </c>
      <c r="AB2424">
        <v>9.1166745397673541</v>
      </c>
      <c r="AC2424">
        <v>11.671531138896659</v>
      </c>
      <c r="AD2424">
        <v>12.51087448220021</v>
      </c>
      <c r="AE2424">
        <v>72.213931480794685</v>
      </c>
    </row>
    <row r="2425" spans="1:31" x14ac:dyDescent="0.25">
      <c r="A2425" t="str">
        <v>7/10/17</v>
      </c>
      <c r="B2425">
        <v>26.15</v>
      </c>
      <c r="C2425">
        <v>26.25</v>
      </c>
      <c r="D2425" s="1">
        <v>25.95</v>
      </c>
      <c r="E2425">
        <v>26.15</v>
      </c>
      <c r="F2425">
        <v>26.15</v>
      </c>
      <c r="G2425">
        <v>0.55856576501336941</v>
      </c>
      <c r="H2425">
        <v>26.08</v>
      </c>
      <c r="I2425">
        <v>26.183332</v>
      </c>
      <c r="J2425">
        <v>26.173334000000001</v>
      </c>
      <c r="K2425">
        <v>26.1675</v>
      </c>
      <c r="L2425">
        <v>26.196154</v>
      </c>
      <c r="M2425">
        <v>52.92333</v>
      </c>
      <c r="N2425" s="1">
        <f>-100*(_xll.FDS($A$1,"P_PRICE_HIGH("&amp;A2425&amp;","&amp;A2425&amp;"-14D,,,,""PRICE"",""INTRA"")") - B2425)/(_xll.FDS($A$1,"P_PRICE_HIGH("&amp;A2425&amp;","&amp;A2425&amp;"-14D,,,,""PRICE"",""INTRA"")") - _xll.FDS($A$1,"P_PRICE_LOW("&amp;A2425&amp;","&amp;A2425&amp;"-14D,,,,""PRICE"",""INTRA"")"))</f>
        <v>-3085.355296238326</v>
      </c>
      <c r="O2425">
        <v>-862</v>
      </c>
      <c r="P2425">
        <v>1.240572654359142</v>
      </c>
      <c r="Q2425">
        <v>1.197688802548952</v>
      </c>
      <c r="R2425">
        <v>9.6123408653184192</v>
      </c>
      <c r="S2425">
        <v>8.7973641228389923</v>
      </c>
      <c r="T2425">
        <v>18.146171530247109</v>
      </c>
      <c r="U2425">
        <v>16.05097761939167</v>
      </c>
      <c r="V2425">
        <v>3.3870988775270661</v>
      </c>
      <c r="W2425">
        <v>3.5104246261122452</v>
      </c>
      <c r="X2425">
        <v>35.363799844962458</v>
      </c>
      <c r="Y2425">
        <v>41.162208120315192</v>
      </c>
      <c r="Z2425">
        <v>0.47432560866849288</v>
      </c>
      <c r="AA2425">
        <v>9.7470223038046857</v>
      </c>
      <c r="AB2425">
        <v>9.1304886303847095</v>
      </c>
      <c r="AC2425">
        <v>11.73677144293721</v>
      </c>
      <c r="AD2425">
        <v>12.54623534482212</v>
      </c>
      <c r="AE2425">
        <v>72.286371094282089</v>
      </c>
    </row>
    <row r="2426" spans="1:31" x14ac:dyDescent="0.25">
      <c r="A2426" t="str">
        <v>7/11/17</v>
      </c>
      <c r="B2426">
        <v>26.55</v>
      </c>
      <c r="C2426">
        <v>26.6</v>
      </c>
      <c r="D2426" s="1">
        <v>26.2</v>
      </c>
      <c r="E2426">
        <v>26.55</v>
      </c>
      <c r="F2426">
        <v>26.55</v>
      </c>
      <c r="G2426">
        <v>0.64978311052785576</v>
      </c>
      <c r="H2426">
        <v>26.19</v>
      </c>
      <c r="I2426">
        <v>26.212499999999999</v>
      </c>
      <c r="J2426">
        <v>26.196667000000001</v>
      </c>
      <c r="K2426">
        <v>26.182500000000001</v>
      </c>
      <c r="L2426">
        <v>26.209616</v>
      </c>
      <c r="M2426">
        <v>63.152026999999997</v>
      </c>
      <c r="N2426" s="1">
        <f>-100*(_xll.FDS($A$1,"P_PRICE_HIGH("&amp;A2426&amp;","&amp;A2426&amp;"-14D,,,,""PRICE"",""INTRA"")") - B2426)/(_xll.FDS($A$1,"P_PRICE_HIGH("&amp;A2426&amp;","&amp;A2426&amp;"-14D,,,,""PRICE"",""INTRA"")") - _xll.FDS($A$1,"P_PRICE_LOW("&amp;A2426&amp;","&amp;A2426&amp;"-14D,,,,""PRICE"",""INTRA"")"))</f>
        <v>-3388.2216939234127</v>
      </c>
      <c r="O2426">
        <v>-828</v>
      </c>
      <c r="P2426">
        <v>1.250454950844988</v>
      </c>
      <c r="Q2426">
        <v>1.215340840545335</v>
      </c>
      <c r="R2426">
        <v>9.6707572897043512</v>
      </c>
      <c r="S2426">
        <v>8.9021698577750747</v>
      </c>
      <c r="T2426">
        <v>18.222405855247761</v>
      </c>
      <c r="U2426">
        <v>16.196250095209631</v>
      </c>
      <c r="V2426">
        <v>3.3615097035346451</v>
      </c>
      <c r="W2426">
        <v>3.4635237275632029</v>
      </c>
      <c r="X2426">
        <v>96.64564675014185</v>
      </c>
      <c r="Y2426">
        <v>41.186672593427829</v>
      </c>
      <c r="Z2426">
        <v>0.58697792348706546</v>
      </c>
      <c r="AA2426">
        <v>9.1072183504104451</v>
      </c>
      <c r="AB2426">
        <v>9.2222025753667207</v>
      </c>
      <c r="AC2426">
        <v>11.903292686850239</v>
      </c>
      <c r="AD2426">
        <v>12.64062125487737</v>
      </c>
      <c r="AE2426">
        <v>72.285370818025939</v>
      </c>
    </row>
    <row r="2427" spans="1:31" x14ac:dyDescent="0.25">
      <c r="A2427" t="str">
        <v>7/12/17</v>
      </c>
      <c r="B2427">
        <v>26.7</v>
      </c>
      <c r="C2427">
        <v>26.8</v>
      </c>
      <c r="D2427" s="1">
        <v>26.55</v>
      </c>
      <c r="E2427">
        <v>26.75</v>
      </c>
      <c r="F2427">
        <v>26.75</v>
      </c>
      <c r="G2427">
        <v>0.65933216419359086</v>
      </c>
      <c r="H2427">
        <v>26.31</v>
      </c>
      <c r="I2427">
        <v>26.245832</v>
      </c>
      <c r="J2427">
        <v>26.24</v>
      </c>
      <c r="K2427">
        <v>26.204999999999998</v>
      </c>
      <c r="L2427">
        <v>26.225000000000001</v>
      </c>
      <c r="M2427">
        <v>66.124489999999994</v>
      </c>
      <c r="N2427" s="1">
        <f>-100*(_xll.FDS($A$1,"P_PRICE_HIGH("&amp;A2427&amp;","&amp;A2427&amp;"-14D,,,,""PRICE"",""INTRA"")") - B2427)/(_xll.FDS($A$1,"P_PRICE_HIGH("&amp;A2427&amp;","&amp;A2427&amp;"-14D,,,,""PRICE"",""INTRA"")") - _xll.FDS($A$1,"P_PRICE_LOW("&amp;A2427&amp;","&amp;A2427&amp;"-14D,,,,""PRICE"",""INTRA"")"))</f>
        <v>-2756.9661403360674</v>
      </c>
      <c r="O2427">
        <v>-817</v>
      </c>
      <c r="P2427">
        <v>1.253557493492645</v>
      </c>
      <c r="Q2427">
        <v>1.220762895652409</v>
      </c>
      <c r="R2427">
        <v>9.6743559785330859</v>
      </c>
      <c r="S2427">
        <v>8.9137501888601385</v>
      </c>
      <c r="T2427">
        <v>18.22340132015259</v>
      </c>
      <c r="U2427">
        <v>16.198552433965428</v>
      </c>
      <c r="V2427">
        <v>3.3543308477790861</v>
      </c>
      <c r="W2427">
        <v>3.4514612118325019</v>
      </c>
      <c r="X2427">
        <v>89.481424162213699</v>
      </c>
      <c r="Y2427">
        <v>41.212399746671622</v>
      </c>
      <c r="Z2427">
        <v>0.68233685573449054</v>
      </c>
      <c r="AA2427">
        <v>8.9244614111269378</v>
      </c>
      <c r="AB2427">
        <v>9.1986455564279943</v>
      </c>
      <c r="AC2427">
        <v>11.952551915674871</v>
      </c>
      <c r="AD2427">
        <v>12.667692951907419</v>
      </c>
      <c r="AE2427">
        <v>72.273364992177193</v>
      </c>
    </row>
    <row r="2428" spans="1:31" x14ac:dyDescent="0.25">
      <c r="A2428" t="str">
        <v>7/13/17</v>
      </c>
      <c r="B2428">
        <v>27</v>
      </c>
      <c r="C2428">
        <v>27.05</v>
      </c>
      <c r="D2428" s="1">
        <v>26.9</v>
      </c>
      <c r="E2428">
        <v>27.05</v>
      </c>
      <c r="F2428">
        <v>27.05</v>
      </c>
      <c r="G2428">
        <v>0.63014983906922384</v>
      </c>
      <c r="H2428">
        <v>26.48</v>
      </c>
      <c r="I2428">
        <v>26.308332</v>
      </c>
      <c r="J2428">
        <v>26.296666999999999</v>
      </c>
      <c r="K2428">
        <v>26.2575</v>
      </c>
      <c r="L2428">
        <v>26.251923000000001</v>
      </c>
      <c r="M2428">
        <v>71.138999999999996</v>
      </c>
      <c r="N2428" s="1">
        <f>-100*(_xll.FDS($A$1,"P_PRICE_HIGH("&amp;A2428&amp;","&amp;A2428&amp;"-14D,,,,""PRICE"",""INTRA"")") - B2428)/(_xll.FDS($A$1,"P_PRICE_HIGH("&amp;A2428&amp;","&amp;A2428&amp;"-14D,,,,""PRICE"",""INTRA"")") - _xll.FDS($A$1,"P_PRICE_LOW("&amp;A2428&amp;","&amp;A2428&amp;"-14D,,,,""PRICE"",""INTRA"")"))</f>
        <v>-2226.2657319030363</v>
      </c>
      <c r="O2428">
        <v>-773</v>
      </c>
      <c r="P2428">
        <v>1.261293867792487</v>
      </c>
      <c r="Q2428">
        <v>1.2344014210045831</v>
      </c>
      <c r="R2428">
        <v>9.733048094376608</v>
      </c>
      <c r="S2428">
        <v>9.0094034224132749</v>
      </c>
      <c r="T2428">
        <v>18.308357510573959</v>
      </c>
      <c r="U2428">
        <v>16.35498145851383</v>
      </c>
      <c r="V2428">
        <v>3.3343109031333631</v>
      </c>
      <c r="W2428">
        <v>3.4155221679459138</v>
      </c>
      <c r="X2428">
        <v>96.654039847241663</v>
      </c>
      <c r="Y2428">
        <v>41.227093686745732</v>
      </c>
      <c r="Z2428">
        <v>0.76456698834122272</v>
      </c>
      <c r="AA2428">
        <v>8.9655120034934388</v>
      </c>
      <c r="AB2428">
        <v>9.1574613315826827</v>
      </c>
      <c r="AC2428">
        <v>12.082906950598041</v>
      </c>
      <c r="AD2428">
        <v>12.73962099871664</v>
      </c>
      <c r="AE2428">
        <v>72.297512072184844</v>
      </c>
    </row>
    <row r="2429" spans="1:31" x14ac:dyDescent="0.25">
      <c r="A2429" t="str">
        <v>7/14/17</v>
      </c>
      <c r="B2429">
        <v>27.05</v>
      </c>
      <c r="C2429">
        <v>27.1</v>
      </c>
      <c r="D2429" s="1">
        <v>26.95</v>
      </c>
      <c r="E2429">
        <v>27.05</v>
      </c>
      <c r="F2429">
        <v>27.05</v>
      </c>
      <c r="G2429">
        <v>0.63015570876214921</v>
      </c>
      <c r="H2429">
        <v>26.69</v>
      </c>
      <c r="I2429">
        <v>26.379168</v>
      </c>
      <c r="J2429">
        <v>26.353332999999999</v>
      </c>
      <c r="K2429">
        <v>26.31</v>
      </c>
      <c r="L2429">
        <v>26.276921999999999</v>
      </c>
      <c r="M2429">
        <v>71.885959999999997</v>
      </c>
      <c r="N2429" s="1">
        <f>-100*(_xll.FDS($A$1,"P_PRICE_HIGH("&amp;A2429&amp;","&amp;A2429&amp;"-14D,,,,""PRICE"",""INTRA"")") - B2429)/(_xll.FDS($A$1,"P_PRICE_HIGH("&amp;A2429&amp;","&amp;A2429&amp;"-14D,,,,""PRICE"",""INTRA"")") - _xll.FDS($A$1,"P_PRICE_LOW("&amp;A2429&amp;","&amp;A2429&amp;"-14D,,,,""PRICE"",""INTRA"")"))</f>
        <v>-2168.7373646061051</v>
      </c>
      <c r="O2429">
        <v>-763</v>
      </c>
      <c r="P2429">
        <v>1.263060256195109</v>
      </c>
      <c r="Q2429">
        <v>1.237368407871561</v>
      </c>
      <c r="R2429">
        <v>9.7864770063901574</v>
      </c>
      <c r="S2429">
        <v>9.0867533594162602</v>
      </c>
      <c r="T2429">
        <v>18.315980580767729</v>
      </c>
      <c r="U2429">
        <v>16.393241671773161</v>
      </c>
      <c r="V2429">
        <v>3.3309594264731119</v>
      </c>
      <c r="W2429">
        <v>3.411432886694282</v>
      </c>
      <c r="X2429">
        <v>59.8640238308598</v>
      </c>
      <c r="Y2429">
        <v>41.236862508700703</v>
      </c>
      <c r="Z2429">
        <v>0.64729464559072203</v>
      </c>
      <c r="AA2429">
        <v>8.783901210050022</v>
      </c>
      <c r="AB2429">
        <v>9.1503021842769652</v>
      </c>
      <c r="AC2429">
        <v>12.10050370775183</v>
      </c>
      <c r="AD2429">
        <v>12.7503187710094</v>
      </c>
      <c r="AE2429">
        <v>72.277850141973133</v>
      </c>
    </row>
    <row r="2430" spans="1:31" x14ac:dyDescent="0.25">
      <c r="A2430" t="str">
        <v>7/17/17</v>
      </c>
      <c r="B2430">
        <v>27.15</v>
      </c>
      <c r="C2430">
        <v>27.3</v>
      </c>
      <c r="D2430" s="1">
        <v>27</v>
      </c>
      <c r="E2430">
        <v>27.15</v>
      </c>
      <c r="F2430">
        <v>27.15</v>
      </c>
      <c r="G2430">
        <v>0.59128188557890038</v>
      </c>
      <c r="H2430">
        <v>26.89</v>
      </c>
      <c r="I2430">
        <v>26.445833</v>
      </c>
      <c r="J2430">
        <v>26.41</v>
      </c>
      <c r="K2430">
        <v>26.352499999999999</v>
      </c>
      <c r="L2430">
        <v>26.305769000000002</v>
      </c>
      <c r="M2430">
        <v>73.370419999999996</v>
      </c>
      <c r="N2430" s="1">
        <f>-100*(_xll.FDS($A$1,"P_PRICE_HIGH("&amp;A2430&amp;","&amp;A2430&amp;"-14D,,,,""PRICE"",""INTRA"")") - B2430)/(_xll.FDS($A$1,"P_PRICE_HIGH("&amp;A2430&amp;","&amp;A2430&amp;"-14D,,,,""PRICE"",""INTRA"")") - _xll.FDS($A$1,"P_PRICE_LOW("&amp;A2430&amp;","&amp;A2430&amp;"-14D,,,,""PRICE"",""INTRA"")"))</f>
        <v>-1874.225401747957</v>
      </c>
      <c r="O2430">
        <v>-756</v>
      </c>
      <c r="P2430">
        <v>1.263369538611085</v>
      </c>
      <c r="Q2430">
        <v>1.2369274623207029</v>
      </c>
      <c r="R2430">
        <v>9.7841443847405429</v>
      </c>
      <c r="S2430">
        <v>9.0920242882839624</v>
      </c>
      <c r="T2430">
        <v>18.30926619825664</v>
      </c>
      <c r="U2430">
        <v>16.388770009924059</v>
      </c>
      <c r="V2430">
        <v>3.327781474888337</v>
      </c>
      <c r="W2430">
        <v>3.405982094793695</v>
      </c>
      <c r="X2430">
        <v>70.272318299784004</v>
      </c>
      <c r="Y2430">
        <v>41.21286682598754</v>
      </c>
      <c r="Z2430">
        <v>0.74776759569047857</v>
      </c>
      <c r="AA2430">
        <v>9.4607122272259119</v>
      </c>
      <c r="AB2430">
        <v>9.0562309175426048</v>
      </c>
      <c r="AC2430">
        <v>12.11252419887323</v>
      </c>
      <c r="AD2430">
        <v>12.757565260280879</v>
      </c>
      <c r="AE2430">
        <v>72.344528865979299</v>
      </c>
    </row>
    <row r="2431" spans="1:31" x14ac:dyDescent="0.25">
      <c r="A2431" t="str">
        <v>7/18/17</v>
      </c>
      <c r="B2431">
        <v>27.15</v>
      </c>
      <c r="C2431">
        <v>27.2</v>
      </c>
      <c r="D2431" s="1">
        <v>27.05</v>
      </c>
      <c r="E2431">
        <v>27.15</v>
      </c>
      <c r="F2431">
        <v>27.15</v>
      </c>
      <c r="G2431">
        <v>0.57897913707218807</v>
      </c>
      <c r="H2431">
        <v>27.01</v>
      </c>
      <c r="I2431">
        <v>26.520834000000001</v>
      </c>
      <c r="J2431">
        <v>26.47</v>
      </c>
      <c r="K2431">
        <v>26.4</v>
      </c>
      <c r="L2431">
        <v>26.34423</v>
      </c>
      <c r="M2431">
        <v>73.370419999999996</v>
      </c>
      <c r="N2431" s="1">
        <f>-100*(_xll.FDS($A$1,"P_PRICE_HIGH("&amp;A2431&amp;","&amp;A2431&amp;"-14D,,,,""PRICE"",""INTRA"")") - B2431)/(_xll.FDS($A$1,"P_PRICE_HIGH("&amp;A2431&amp;","&amp;A2431&amp;"-14D,,,,""PRICE"",""INTRA"")") - _xll.FDS($A$1,"P_PRICE_LOW("&amp;A2431&amp;","&amp;A2431&amp;"-14D,,,,""PRICE"",""INTRA"")"))</f>
        <v>-1874.225401747957</v>
      </c>
      <c r="O2431">
        <v>-751</v>
      </c>
      <c r="P2431">
        <v>1.2645660084655499</v>
      </c>
      <c r="Q2431">
        <v>1.238382420344494</v>
      </c>
      <c r="R2431">
        <v>9.780024938202537</v>
      </c>
      <c r="S2431">
        <v>9.0814738954802436</v>
      </c>
      <c r="T2431">
        <v>18.4145800655585</v>
      </c>
      <c r="U2431">
        <v>16.54986764945496</v>
      </c>
      <c r="V2431">
        <v>3.3193518467021081</v>
      </c>
      <c r="W2431">
        <v>3.3919621426633282</v>
      </c>
      <c r="X2431">
        <v>55.466491242563677</v>
      </c>
      <c r="Y2431">
        <v>41.107180056771739</v>
      </c>
      <c r="Z2431">
        <v>0.83093613757415463</v>
      </c>
      <c r="AA2431">
        <v>9.0416697263972079</v>
      </c>
      <c r="AB2431">
        <v>9.1458746475515351</v>
      </c>
      <c r="AC2431">
        <v>12.13168771540407</v>
      </c>
      <c r="AD2431">
        <v>12.77269641137444</v>
      </c>
      <c r="AE2431">
        <v>71.324033304219441</v>
      </c>
    </row>
    <row r="2432" spans="1:31" x14ac:dyDescent="0.25">
      <c r="A2432" t="str">
        <v>7/19/17</v>
      </c>
      <c r="B2432">
        <v>27.3</v>
      </c>
      <c r="C2432">
        <v>27.35</v>
      </c>
      <c r="D2432" s="1">
        <v>27.15</v>
      </c>
      <c r="E2432">
        <v>27.35</v>
      </c>
      <c r="F2432">
        <v>27.35</v>
      </c>
      <c r="G2432">
        <v>0.55625476740478941</v>
      </c>
      <c r="H2432">
        <v>27.13</v>
      </c>
      <c r="I2432">
        <v>26.608333999999999</v>
      </c>
      <c r="J2432">
        <v>26.543333000000001</v>
      </c>
      <c r="K2432">
        <v>26.462499999999999</v>
      </c>
      <c r="L2432">
        <v>26.384615</v>
      </c>
      <c r="M2432">
        <v>75.610709999999997</v>
      </c>
      <c r="N2432" s="1">
        <f>-100*(_xll.FDS($A$1,"P_PRICE_HIGH("&amp;A2432&amp;","&amp;A2432&amp;"-14D,,,,""PRICE"",""INTRA"")") - B2432)/(_xll.FDS($A$1,"P_PRICE_HIGH("&amp;A2432&amp;","&amp;A2432&amp;"-14D,,,,""PRICE"",""INTRA"")") - _xll.FDS($A$1,"P_PRICE_LOW("&amp;A2432&amp;","&amp;A2432&amp;"-14D,,,,""PRICE"",""INTRA"")"))</f>
        <v>-1797.6598011842634</v>
      </c>
      <c r="O2432">
        <v>-731</v>
      </c>
      <c r="P2432">
        <v>1.266911831680992</v>
      </c>
      <c r="Q2432">
        <v>1.2423623522220739</v>
      </c>
      <c r="R2432">
        <v>9.8513716506157962</v>
      </c>
      <c r="S2432">
        <v>9.2033719574866915</v>
      </c>
      <c r="T2432">
        <v>18.507502219164081</v>
      </c>
      <c r="U2432">
        <v>16.713141571520922</v>
      </c>
      <c r="V2432">
        <v>3.3157285363983839</v>
      </c>
      <c r="W2432">
        <v>3.382174584901966</v>
      </c>
      <c r="X2432">
        <v>91.526962501430461</v>
      </c>
      <c r="Y2432">
        <v>41.118843984776348</v>
      </c>
      <c r="Z2432">
        <v>0.9685181884872478</v>
      </c>
      <c r="AA2432">
        <v>9.1083713783183313</v>
      </c>
      <c r="AB2432">
        <v>9.1744389019212012</v>
      </c>
      <c r="AC2432">
        <v>12.169767465157831</v>
      </c>
      <c r="AD2432">
        <v>12.796841802103261</v>
      </c>
      <c r="AE2432">
        <v>71.316749969408619</v>
      </c>
    </row>
    <row r="2433" spans="1:31" x14ac:dyDescent="0.25">
      <c r="A2433" t="str">
        <v>7/20/17</v>
      </c>
      <c r="B2433">
        <v>27.35</v>
      </c>
      <c r="C2433">
        <v>27.45</v>
      </c>
      <c r="D2433" s="1">
        <v>27.3</v>
      </c>
      <c r="E2433">
        <v>27.4</v>
      </c>
      <c r="F2433">
        <v>27.4</v>
      </c>
      <c r="G2433">
        <v>0.55523639553409443</v>
      </c>
      <c r="H2433">
        <v>27.2</v>
      </c>
      <c r="I2433">
        <v>26.720832999999999</v>
      </c>
      <c r="J2433">
        <v>26.61</v>
      </c>
      <c r="K2433">
        <v>26.522500000000001</v>
      </c>
      <c r="L2433">
        <v>26.426924</v>
      </c>
      <c r="M2433">
        <v>76.325670000000002</v>
      </c>
      <c r="N2433" s="1">
        <f>-100*(_xll.FDS($A$1,"P_PRICE_HIGH("&amp;A2433&amp;","&amp;A2433&amp;"-14D,,,,""PRICE"",""INTRA"")") - B2433)/(_xll.FDS($A$1,"P_PRICE_HIGH("&amp;A2433&amp;","&amp;A2433&amp;"-14D,,,,""PRICE"",""INTRA"")") - _xll.FDS($A$1,"P_PRICE_LOW("&amp;A2433&amp;","&amp;A2433&amp;"-14D,,,,""PRICE"",""INTRA"")"))</f>
        <v>-1678.8869235787047</v>
      </c>
      <c r="O2433">
        <v>-741</v>
      </c>
      <c r="P2433">
        <v>1.26968777609087</v>
      </c>
      <c r="Q2433">
        <v>1.246638993178673</v>
      </c>
      <c r="R2433">
        <v>9.8661916950708211</v>
      </c>
      <c r="S2433">
        <v>9.2412944635313679</v>
      </c>
      <c r="T2433">
        <v>18.516113850173738</v>
      </c>
      <c r="U2433">
        <v>16.726603787554211</v>
      </c>
      <c r="V2433">
        <v>3.3086969824128589</v>
      </c>
      <c r="W2433">
        <v>3.3698617841737839</v>
      </c>
      <c r="X2433">
        <v>40.606991388909002</v>
      </c>
      <c r="Y2433">
        <v>41.111452165771723</v>
      </c>
      <c r="Z2433">
        <v>0.92812062292478181</v>
      </c>
      <c r="AA2433">
        <v>9.0470000229052481</v>
      </c>
      <c r="AB2433">
        <v>9.2163405373976719</v>
      </c>
      <c r="AC2433">
        <v>12.212100088601479</v>
      </c>
      <c r="AD2433">
        <v>12.824171550158781</v>
      </c>
      <c r="AE2433">
        <v>71.324342696007605</v>
      </c>
    </row>
    <row r="2434" spans="1:31" x14ac:dyDescent="0.25">
      <c r="A2434" t="str">
        <v>7/21/17</v>
      </c>
      <c r="B2434">
        <v>27.4</v>
      </c>
      <c r="C2434">
        <v>27.45</v>
      </c>
      <c r="D2434" s="1">
        <v>27.3</v>
      </c>
      <c r="E2434">
        <v>27.4</v>
      </c>
      <c r="F2434">
        <v>27.4</v>
      </c>
      <c r="G2434">
        <v>0.55526603352512605</v>
      </c>
      <c r="H2434">
        <v>27.27</v>
      </c>
      <c r="I2434">
        <v>26.829166000000001</v>
      </c>
      <c r="J2434">
        <v>26.686665999999999</v>
      </c>
      <c r="K2434">
        <v>26.5825</v>
      </c>
      <c r="L2434">
        <v>26.482693000000001</v>
      </c>
      <c r="M2434">
        <v>77.050179999999997</v>
      </c>
      <c r="N2434" s="1">
        <f>-100*(_xll.FDS($A$1,"P_PRICE_HIGH("&amp;A2434&amp;","&amp;A2434&amp;"-14D,,,,""PRICE"",""INTRA"")") - B2434)/(_xll.FDS($A$1,"P_PRICE_HIGH("&amp;A2434&amp;","&amp;A2434&amp;"-14D,,,,""PRICE"",""INTRA"")") - _xll.FDS($A$1,"P_PRICE_LOW("&amp;A2434&amp;","&amp;A2434&amp;"-14D,,,,""PRICE"",""INTRA"")"))</f>
        <v>-1678.8837874454316</v>
      </c>
      <c r="O2434">
        <v>-745</v>
      </c>
      <c r="P2434">
        <v>1.269688399322535</v>
      </c>
      <c r="Q2434">
        <v>1.2461827758379029</v>
      </c>
      <c r="R2434">
        <v>9.8740797261014528</v>
      </c>
      <c r="S2434">
        <v>9.2509986470943435</v>
      </c>
      <c r="T2434">
        <v>18.528789436469321</v>
      </c>
      <c r="U2434">
        <v>16.750607541036789</v>
      </c>
      <c r="V2434">
        <v>3.3103996384077878</v>
      </c>
      <c r="W2434">
        <v>3.3749706378794468</v>
      </c>
      <c r="X2434">
        <v>26.040882202447129</v>
      </c>
      <c r="Y2434">
        <v>41.120649417966177</v>
      </c>
      <c r="Z2434">
        <v>1.117617454078657</v>
      </c>
      <c r="AA2434">
        <v>8.974892175424813</v>
      </c>
      <c r="AB2434">
        <v>9.3638148734349489</v>
      </c>
      <c r="AC2434">
        <v>12.19669510873382</v>
      </c>
      <c r="AD2434">
        <v>12.82192307822211</v>
      </c>
      <c r="AE2434">
        <v>71.314816240488497</v>
      </c>
    </row>
    <row r="2435" spans="1:31" x14ac:dyDescent="0.25">
      <c r="A2435" t="str">
        <v>7/24/17</v>
      </c>
      <c r="B2435">
        <v>27.55</v>
      </c>
      <c r="C2435">
        <v>27.55</v>
      </c>
      <c r="D2435" s="1">
        <v>27.35</v>
      </c>
      <c r="E2435">
        <v>27.55</v>
      </c>
      <c r="F2435">
        <v>27.55</v>
      </c>
      <c r="G2435">
        <v>0.55893560637487349</v>
      </c>
      <c r="H2435">
        <v>27.35</v>
      </c>
      <c r="I2435">
        <v>26.945833</v>
      </c>
      <c r="J2435">
        <v>26.773333000000001</v>
      </c>
      <c r="K2435">
        <v>26.645</v>
      </c>
      <c r="L2435">
        <v>26.542307000000001</v>
      </c>
      <c r="M2435">
        <v>79.115110000000001</v>
      </c>
      <c r="N2435" s="1">
        <f>-100*(_xll.FDS($A$1,"P_PRICE_HIGH("&amp;A2435&amp;","&amp;A2435&amp;"-14D,,,,""PRICE"",""INTRA"")") - B2435)/(_xll.FDS($A$1,"P_PRICE_HIGH("&amp;A2435&amp;","&amp;A2435&amp;"-14D,,,,""PRICE"",""INTRA"")") - _xll.FDS($A$1,"P_PRICE_LOW("&amp;A2435&amp;","&amp;A2435&amp;"-14D,,,,""PRICE"",""INTRA"")"))</f>
        <v>-1596.4455990583429</v>
      </c>
      <c r="O2435">
        <v>-727</v>
      </c>
      <c r="P2435">
        <v>1.2728204388682831</v>
      </c>
      <c r="Q2435">
        <v>1.250139287995123</v>
      </c>
      <c r="R2435">
        <v>9.8967602571559929</v>
      </c>
      <c r="S2435">
        <v>9.2948705269657346</v>
      </c>
      <c r="T2435">
        <v>18.570567864340699</v>
      </c>
      <c r="U2435">
        <v>16.823859401958369</v>
      </c>
      <c r="V2435">
        <v>3.3033742040064769</v>
      </c>
      <c r="W2435">
        <v>3.360366327626227</v>
      </c>
      <c r="X2435">
        <v>56.941908072930168</v>
      </c>
      <c r="Y2435">
        <v>41.015247203440843</v>
      </c>
      <c r="Z2435">
        <v>1.359497041507129</v>
      </c>
      <c r="AA2435">
        <v>9.4497212210582173</v>
      </c>
      <c r="AB2435">
        <v>9.0631022878331642</v>
      </c>
      <c r="AC2435">
        <v>12.217349075892781</v>
      </c>
      <c r="AD2435">
        <v>12.82837728513994</v>
      </c>
      <c r="AE2435">
        <v>71.316603328700438</v>
      </c>
    </row>
    <row r="2436" spans="1:31" x14ac:dyDescent="0.25">
      <c r="A2436" t="str">
        <v>7/25/17</v>
      </c>
      <c r="B2436">
        <v>27.5</v>
      </c>
      <c r="C2436">
        <v>27.55</v>
      </c>
      <c r="D2436" s="1">
        <v>27.45</v>
      </c>
      <c r="E2436">
        <v>27.55</v>
      </c>
      <c r="F2436">
        <v>27.55</v>
      </c>
      <c r="G2436">
        <v>0.55859505823507594</v>
      </c>
      <c r="H2436">
        <v>27.42</v>
      </c>
      <c r="I2436">
        <v>27.070833</v>
      </c>
      <c r="J2436">
        <v>26.873332999999999</v>
      </c>
      <c r="K2436">
        <v>26.7075</v>
      </c>
      <c r="L2436">
        <v>26.588460000000001</v>
      </c>
      <c r="M2436">
        <v>76.639719999999997</v>
      </c>
      <c r="N2436" s="1">
        <f>-100*(_xll.FDS($A$1,"P_PRICE_HIGH("&amp;A2436&amp;","&amp;A2436&amp;"-14D,,,,""PRICE"",""INTRA"")") - B2436)/(_xll.FDS($A$1,"P_PRICE_HIGH("&amp;A2436&amp;","&amp;A2436&amp;"-14D,,,,""PRICE"",""INTRA"")") - _xll.FDS($A$1,"P_PRICE_LOW("&amp;A2436&amp;","&amp;A2436&amp;"-14D,,,,""PRICE"",""INTRA"")"))</f>
        <v>-1589.6297874354966</v>
      </c>
      <c r="O2436">
        <v>-745</v>
      </c>
      <c r="P2436">
        <v>1.273295834717548</v>
      </c>
      <c r="Q2436">
        <v>1.2503124993166539</v>
      </c>
      <c r="R2436">
        <v>9.8836677668931081</v>
      </c>
      <c r="S2436">
        <v>9.2750556948075698</v>
      </c>
      <c r="T2436">
        <v>18.554260846482961</v>
      </c>
      <c r="U2436">
        <v>16.818096233053531</v>
      </c>
      <c r="V2436">
        <v>3.3000490691577009</v>
      </c>
      <c r="W2436">
        <v>3.3555625698569602</v>
      </c>
      <c r="X2436">
        <v>51.129052558683753</v>
      </c>
      <c r="Y2436">
        <v>41.011300122036808</v>
      </c>
      <c r="Z2436">
        <v>1.282823442911774</v>
      </c>
      <c r="AA2436">
        <v>9.6027903266218857</v>
      </c>
      <c r="AB2436">
        <v>9.057871801545236</v>
      </c>
      <c r="AC2436">
        <v>12.23370941976523</v>
      </c>
      <c r="AD2436">
        <v>12.83952363328893</v>
      </c>
      <c r="AE2436">
        <v>71.339712451609643</v>
      </c>
    </row>
    <row r="2437" spans="1:31" x14ac:dyDescent="0.25">
      <c r="A2437" t="str">
        <v>7/26/17</v>
      </c>
      <c r="B2437">
        <v>27.6</v>
      </c>
      <c r="C2437">
        <v>27.65</v>
      </c>
      <c r="D2437" s="1">
        <v>27.45</v>
      </c>
      <c r="E2437">
        <v>27.6</v>
      </c>
      <c r="F2437">
        <v>27.6</v>
      </c>
      <c r="G2437">
        <v>0.55017084985153242</v>
      </c>
      <c r="H2437">
        <v>27.48</v>
      </c>
      <c r="I2437">
        <v>27.191668</v>
      </c>
      <c r="J2437">
        <v>26.973333</v>
      </c>
      <c r="K2437">
        <v>26.7775</v>
      </c>
      <c r="L2437">
        <v>26.642306999999999</v>
      </c>
      <c r="M2437">
        <v>78.114590000000007</v>
      </c>
      <c r="N2437" s="1">
        <f>-100*(_xll.FDS($A$1,"P_PRICE_HIGH("&amp;A2437&amp;","&amp;A2437&amp;"-14D,,,,""PRICE"",""INTRA"")") - B2437)/(_xll.FDS($A$1,"P_PRICE_HIGH("&amp;A2437&amp;","&amp;A2437&amp;"-14D,,,,""PRICE"",""INTRA"")") - _xll.FDS($A$1,"P_PRICE_LOW("&amp;A2437&amp;","&amp;A2437&amp;"-14D,,,,""PRICE"",""INTRA"")"))</f>
        <v>-1595.1465093179447</v>
      </c>
      <c r="O2437">
        <v>-747</v>
      </c>
      <c r="P2437">
        <v>1.2758957524325429</v>
      </c>
      <c r="Q2437">
        <v>1.25422410127103</v>
      </c>
      <c r="R2437">
        <v>9.8849525896445449</v>
      </c>
      <c r="S2437">
        <v>9.2806621452641913</v>
      </c>
      <c r="T2437">
        <v>18.546709268265289</v>
      </c>
      <c r="U2437">
        <v>16.804437511168668</v>
      </c>
      <c r="V2437">
        <v>3.29389987586644</v>
      </c>
      <c r="W2437">
        <v>3.346621915678488</v>
      </c>
      <c r="X2437">
        <v>82.134273493375346</v>
      </c>
      <c r="Y2437">
        <v>41.03066810953932</v>
      </c>
      <c r="Z2437">
        <v>1.280724719586924</v>
      </c>
      <c r="AA2437">
        <v>9.6400017329781971</v>
      </c>
      <c r="AB2437">
        <v>9.0652806603591713</v>
      </c>
      <c r="AC2437">
        <v>12.27237188470888</v>
      </c>
      <c r="AD2437">
        <v>12.86451678790786</v>
      </c>
      <c r="AE2437">
        <v>71.298634564796899</v>
      </c>
    </row>
    <row r="2438" spans="1:31" x14ac:dyDescent="0.25">
      <c r="A2438" t="str">
        <v>7/27/17</v>
      </c>
      <c r="B2438">
        <v>27.8</v>
      </c>
      <c r="C2438">
        <v>27.85</v>
      </c>
      <c r="D2438" s="1">
        <v>27.6</v>
      </c>
      <c r="E2438">
        <v>27.8</v>
      </c>
      <c r="F2438">
        <v>27.8</v>
      </c>
      <c r="G2438">
        <v>0.55567256396802434</v>
      </c>
      <c r="H2438">
        <v>27.57</v>
      </c>
      <c r="I2438">
        <v>27.295833999999999</v>
      </c>
      <c r="J2438">
        <v>27.083334000000001</v>
      </c>
      <c r="K2438">
        <v>26.85</v>
      </c>
      <c r="L2438">
        <v>26.709616</v>
      </c>
      <c r="M2438">
        <v>80.734409999999997</v>
      </c>
      <c r="N2438" s="1">
        <f>-100*(_xll.FDS($A$1,"P_PRICE_HIGH("&amp;A2438&amp;","&amp;A2438&amp;"-14D,,,,""PRICE"",""INTRA"")") - B2438)/(_xll.FDS($A$1,"P_PRICE_HIGH("&amp;A2438&amp;","&amp;A2438&amp;"-14D,,,,""PRICE"",""INTRA"")") - _xll.FDS($A$1,"P_PRICE_LOW("&amp;A2438&amp;","&amp;A2438&amp;"-14D,,,,""PRICE"",""INTRA"")"))</f>
        <v>-1464.5350845006571</v>
      </c>
      <c r="O2438">
        <v>-737</v>
      </c>
      <c r="P2438">
        <v>1.2811475068084111</v>
      </c>
      <c r="Q2438">
        <v>1.262889117923951</v>
      </c>
      <c r="R2438">
        <v>9.946545280668964</v>
      </c>
      <c r="S2438">
        <v>9.3873367805967245</v>
      </c>
      <c r="T2438">
        <v>18.59602027613019</v>
      </c>
      <c r="U2438">
        <v>16.89515135434748</v>
      </c>
      <c r="V2438">
        <v>3.2811631931680592</v>
      </c>
      <c r="W2438">
        <v>3.3222450135339132</v>
      </c>
      <c r="X2438">
        <v>66.211938570470863</v>
      </c>
      <c r="Y2438">
        <v>40.969782111848623</v>
      </c>
      <c r="Z2438">
        <v>1.1477234285909641</v>
      </c>
      <c r="AA2438">
        <v>9.4764060731424689</v>
      </c>
      <c r="AB2438">
        <v>9.1016947040573584</v>
      </c>
      <c r="AC2438">
        <v>12.34379959122816</v>
      </c>
      <c r="AD2438">
        <v>12.91044581969822</v>
      </c>
      <c r="AE2438">
        <v>71.285373318638918</v>
      </c>
    </row>
    <row r="2439" spans="1:31" x14ac:dyDescent="0.25">
      <c r="A2439" t="str">
        <v>7/28/17</v>
      </c>
      <c r="B2439">
        <v>27.65</v>
      </c>
      <c r="C2439">
        <v>27.7</v>
      </c>
      <c r="D2439" s="1">
        <v>27.6</v>
      </c>
      <c r="E2439">
        <v>27.7</v>
      </c>
      <c r="F2439">
        <v>27.7</v>
      </c>
      <c r="G2439">
        <v>0.5665984346149181</v>
      </c>
      <c r="H2439">
        <v>27.62</v>
      </c>
      <c r="I2439">
        <v>27.375</v>
      </c>
      <c r="J2439">
        <v>27.193332999999999</v>
      </c>
      <c r="K2439">
        <v>26.92</v>
      </c>
      <c r="L2439">
        <v>26.767306999999999</v>
      </c>
      <c r="M2439">
        <v>73.616709999999998</v>
      </c>
      <c r="N2439" s="1">
        <f>-100*(_xll.FDS($A$1,"P_PRICE_HIGH("&amp;A2439&amp;","&amp;A2439&amp;"-14D,,,,""PRICE"",""INTRA"")") - B2439)/(_xll.FDS($A$1,"P_PRICE_HIGH("&amp;A2439&amp;","&amp;A2439&amp;"-14D,,,,""PRICE"",""INTRA"")") - _xll.FDS($A$1,"P_PRICE_LOW("&amp;A2439&amp;","&amp;A2439&amp;"-14D,,,,""PRICE"",""INTRA"")"))</f>
        <v>-1477.3296320487693</v>
      </c>
      <c r="O2439">
        <v>-742</v>
      </c>
      <c r="P2439">
        <v>1.276789967240624</v>
      </c>
      <c r="Q2439">
        <v>1.255210439197243</v>
      </c>
      <c r="R2439">
        <v>9.931586826808406</v>
      </c>
      <c r="S2439">
        <v>9.368244531437913</v>
      </c>
      <c r="T2439">
        <v>18.574814438548991</v>
      </c>
      <c r="U2439">
        <v>16.865353145682452</v>
      </c>
      <c r="V2439">
        <v>3.289208506657249</v>
      </c>
      <c r="W2439">
        <v>3.3318943786539279</v>
      </c>
      <c r="X2439">
        <v>9.1903177732804409</v>
      </c>
      <c r="Y2439">
        <v>40.792083164780877</v>
      </c>
      <c r="Z2439">
        <v>1.0167678751162501</v>
      </c>
      <c r="AA2439">
        <v>9.9392979563583648</v>
      </c>
      <c r="AB2439">
        <v>8.9158511216836693</v>
      </c>
      <c r="AC2439">
        <v>12.253671774755389</v>
      </c>
      <c r="AD2439">
        <v>12.851422618793331</v>
      </c>
      <c r="AE2439">
        <v>71.284415931755461</v>
      </c>
    </row>
    <row r="2440" spans="1:31" x14ac:dyDescent="0.25">
      <c r="A2440" t="str">
        <v>7/31/17</v>
      </c>
      <c r="B2440">
        <v>27.9</v>
      </c>
      <c r="C2440">
        <v>28</v>
      </c>
      <c r="D2440" s="1">
        <v>27.65</v>
      </c>
      <c r="E2440">
        <v>27.95</v>
      </c>
      <c r="F2440">
        <v>27.95</v>
      </c>
      <c r="G2440">
        <v>0.580453791324538</v>
      </c>
      <c r="H2440">
        <v>27.69</v>
      </c>
      <c r="I2440">
        <v>27.45</v>
      </c>
      <c r="J2440">
        <v>27.31</v>
      </c>
      <c r="K2440">
        <v>27.002500000000001</v>
      </c>
      <c r="L2440">
        <v>26.832692999999999</v>
      </c>
      <c r="M2440">
        <v>77.221214000000003</v>
      </c>
      <c r="N2440" s="1">
        <f>-100*(_xll.FDS($A$1,"P_PRICE_HIGH("&amp;A2440&amp;","&amp;A2440&amp;"-14D,,,,""PRICE"",""INTRA"")") - B2440)/(_xll.FDS($A$1,"P_PRICE_HIGH("&amp;A2440&amp;","&amp;A2440&amp;"-14D,,,,""PRICE"",""INTRA"")") - _xll.FDS($A$1,"P_PRICE_LOW("&amp;A2440&amp;","&amp;A2440&amp;"-14D,,,,""PRICE"",""INTRA"")"))</f>
        <v>-1579.5020165840149</v>
      </c>
      <c r="O2440">
        <v>-721</v>
      </c>
      <c r="P2440">
        <v>1.2857900092999299</v>
      </c>
      <c r="Q2440">
        <v>1.2695091653978741</v>
      </c>
      <c r="R2440">
        <v>9.9700804185308805</v>
      </c>
      <c r="S2440">
        <v>9.4369940035395885</v>
      </c>
      <c r="T2440">
        <v>18.747282841772019</v>
      </c>
      <c r="U2440">
        <v>17.102710644379041</v>
      </c>
      <c r="V2440">
        <v>3.263899155200868</v>
      </c>
      <c r="W2440">
        <v>3.288599371673294</v>
      </c>
      <c r="X2440">
        <v>84.745916932250537</v>
      </c>
      <c r="Y2440">
        <v>40.87730392605188</v>
      </c>
      <c r="Z2440">
        <v>0.85960370955481624</v>
      </c>
      <c r="AA2440">
        <v>9.9733267920380584</v>
      </c>
      <c r="AB2440">
        <v>8.2634438127976235</v>
      </c>
      <c r="AC2440">
        <v>12.439980007397629</v>
      </c>
      <c r="AD2440">
        <v>12.94489545161338</v>
      </c>
      <c r="AE2440">
        <v>71.308299923844316</v>
      </c>
    </row>
    <row r="2441" spans="1:31" x14ac:dyDescent="0.25">
      <c r="A2441" t="str">
        <v>8/01/17</v>
      </c>
      <c r="B2441">
        <v>28.2</v>
      </c>
      <c r="C2441">
        <v>28.25</v>
      </c>
      <c r="D2441" s="1">
        <v>27.95</v>
      </c>
      <c r="E2441">
        <v>28.25</v>
      </c>
      <c r="F2441">
        <v>28.25</v>
      </c>
      <c r="G2441">
        <v>0.52259834615128675</v>
      </c>
      <c r="H2441">
        <v>27.83</v>
      </c>
      <c r="I2441">
        <v>27.545833999999999</v>
      </c>
      <c r="J2441">
        <v>27.42</v>
      </c>
      <c r="K2441">
        <v>27.112500000000001</v>
      </c>
      <c r="L2441">
        <v>26.90577</v>
      </c>
      <c r="M2441">
        <v>80.639435000000006</v>
      </c>
      <c r="N2441" s="1">
        <f>-100*(_xll.FDS($A$1,"P_PRICE_HIGH("&amp;A2441&amp;","&amp;A2441&amp;"-14D,,,,""PRICE"",""INTRA"")") - B2441)/(_xll.FDS($A$1,"P_PRICE_HIGH("&amp;A2441&amp;","&amp;A2441&amp;"-14D,,,,""PRICE"",""INTRA"")") - _xll.FDS($A$1,"P_PRICE_LOW("&amp;A2441&amp;","&amp;A2441&amp;"-14D,,,,""PRICE"",""INTRA"")"))</f>
        <v>-1757.2399706379838</v>
      </c>
      <c r="O2441">
        <v>-704</v>
      </c>
      <c r="P2441">
        <v>1.2903370956397759</v>
      </c>
      <c r="Q2441">
        <v>1.277167977097271</v>
      </c>
      <c r="R2441">
        <v>10.0130404946939</v>
      </c>
      <c r="S2441">
        <v>9.4549174161783434</v>
      </c>
      <c r="T2441">
        <v>18.725509873370921</v>
      </c>
      <c r="U2441">
        <v>17.06633453972076</v>
      </c>
      <c r="V2441">
        <v>3.253272008391761</v>
      </c>
      <c r="W2441">
        <v>3.2725473203078939</v>
      </c>
      <c r="X2441">
        <v>88.244917467195279</v>
      </c>
      <c r="Y2441">
        <v>40.931158615738987</v>
      </c>
      <c r="Z2441">
        <v>1.0452605055151749</v>
      </c>
      <c r="AA2441">
        <v>10.125332206789031</v>
      </c>
      <c r="AB2441">
        <v>8.2035507244609747</v>
      </c>
      <c r="AC2441">
        <v>12.51758020182583</v>
      </c>
      <c r="AD2441">
        <v>12.99203858154122</v>
      </c>
      <c r="AE2441">
        <v>71.315804491483405</v>
      </c>
    </row>
    <row r="2442" spans="1:31" x14ac:dyDescent="0.25">
      <c r="A2442" t="str">
        <v>8/02/17</v>
      </c>
      <c r="B2442">
        <v>28.25</v>
      </c>
      <c r="C2442">
        <v>28.4</v>
      </c>
      <c r="D2442" s="1">
        <v>28.2</v>
      </c>
      <c r="E2442">
        <v>28.3</v>
      </c>
      <c r="F2442">
        <v>28.3</v>
      </c>
      <c r="G2442">
        <v>0.5251001827620374</v>
      </c>
      <c r="H2442">
        <v>27.96</v>
      </c>
      <c r="I2442">
        <v>27.637499999999999</v>
      </c>
      <c r="J2442">
        <v>27.523333000000001</v>
      </c>
      <c r="K2442">
        <v>27.22</v>
      </c>
      <c r="L2442">
        <v>26.982693000000001</v>
      </c>
      <c r="M2442">
        <v>81.147220000000004</v>
      </c>
      <c r="N2442" s="1">
        <f>-100*(_xll.FDS($A$1,"P_PRICE_HIGH("&amp;A2442&amp;","&amp;A2442&amp;"-14D,,,,""PRICE"",""INTRA"")") - B2442)/(_xll.FDS($A$1,"P_PRICE_HIGH("&amp;A2442&amp;","&amp;A2442&amp;"-14D,,,,""PRICE"",""INTRA"")") - _xll.FDS($A$1,"P_PRICE_LOW("&amp;A2442&amp;","&amp;A2442&amp;"-14D,,,,""PRICE"",""INTRA"")"))</f>
        <v>-1857.7987185330187</v>
      </c>
      <c r="O2442">
        <v>-691</v>
      </c>
      <c r="P2442">
        <v>1.293130213973654</v>
      </c>
      <c r="Q2442">
        <v>1.2808631822055201</v>
      </c>
      <c r="R2442">
        <v>9.9827562693487515</v>
      </c>
      <c r="S2442">
        <v>9.4014279400662915</v>
      </c>
      <c r="T2442">
        <v>18.621478940533571</v>
      </c>
      <c r="U2442">
        <v>16.964176007663479</v>
      </c>
      <c r="V2442">
        <v>3.2482251915603539</v>
      </c>
      <c r="W2442">
        <v>3.2690363316429778</v>
      </c>
      <c r="X2442">
        <v>59.136275472658568</v>
      </c>
      <c r="Y2442">
        <v>41.023987480669213</v>
      </c>
      <c r="Z2442">
        <v>1.152598357080276</v>
      </c>
      <c r="AA2442">
        <v>10.55345205236026</v>
      </c>
      <c r="AB2442">
        <v>8.2649766257239374</v>
      </c>
      <c r="AC2442">
        <v>12.56002399902999</v>
      </c>
      <c r="AD2442">
        <v>13.022921230094139</v>
      </c>
      <c r="AE2442">
        <v>71.333985591295033</v>
      </c>
    </row>
    <row r="2443" spans="1:31" x14ac:dyDescent="0.25">
      <c r="A2443" t="str">
        <v>8/03/17</v>
      </c>
      <c r="B2443">
        <v>28.25</v>
      </c>
      <c r="C2443">
        <v>28.3</v>
      </c>
      <c r="D2443" s="1">
        <v>28.1</v>
      </c>
      <c r="E2443">
        <v>28.25</v>
      </c>
      <c r="F2443">
        <v>28.25</v>
      </c>
      <c r="G2443">
        <v>0.53073493541201022</v>
      </c>
      <c r="H2443">
        <v>28.05</v>
      </c>
      <c r="I2443">
        <v>27.729165999999999</v>
      </c>
      <c r="J2443">
        <v>27.606667000000002</v>
      </c>
      <c r="K2443">
        <v>27.324999999999999</v>
      </c>
      <c r="L2443">
        <v>27.061539</v>
      </c>
      <c r="M2443">
        <v>81.147220000000004</v>
      </c>
      <c r="N2443" s="1">
        <f>-100*(_xll.FDS($A$1,"P_PRICE_HIGH("&amp;A2443&amp;","&amp;A2443&amp;"-14D,,,,""PRICE"",""INTRA"")") - B2443)/(_xll.FDS($A$1,"P_PRICE_HIGH("&amp;A2443&amp;","&amp;A2443&amp;"-14D,,,,""PRICE"",""INTRA"")") - _xll.FDS($A$1,"P_PRICE_LOW("&amp;A2443&amp;","&amp;A2443&amp;"-14D,,,,""PRICE"",""INTRA"")"))</f>
        <v>-1909.8707419248194</v>
      </c>
      <c r="O2443">
        <v>-704</v>
      </c>
      <c r="P2443">
        <v>1.2903448677550919</v>
      </c>
      <c r="Q2443">
        <v>1.275750624434846</v>
      </c>
      <c r="R2443">
        <v>10.01631029430909</v>
      </c>
      <c r="S2443">
        <v>9.4599848601776344</v>
      </c>
      <c r="T2443">
        <v>18.626742024471081</v>
      </c>
      <c r="U2443">
        <v>16.974004011135381</v>
      </c>
      <c r="V2443">
        <v>3.2554856318164469</v>
      </c>
      <c r="W2443">
        <v>3.2838184862093658</v>
      </c>
      <c r="X2443">
        <v>49.558070670255269</v>
      </c>
      <c r="Y2443">
        <v>41.018466234641053</v>
      </c>
      <c r="Z2443">
        <v>1.303785152337203</v>
      </c>
      <c r="AA2443">
        <v>10.49768541694802</v>
      </c>
      <c r="AB2443">
        <v>8.3121968542564808</v>
      </c>
      <c r="AC2443">
        <v>12.50196273579561</v>
      </c>
      <c r="AD2443">
        <v>12.991554040517331</v>
      </c>
      <c r="AE2443">
        <v>71.324681071746753</v>
      </c>
    </row>
    <row r="2444" spans="1:31" x14ac:dyDescent="0.25">
      <c r="A2444" t="str">
        <v>8/04/17</v>
      </c>
      <c r="B2444">
        <v>28.25</v>
      </c>
      <c r="C2444">
        <v>28.3</v>
      </c>
      <c r="D2444" s="1">
        <v>28.2</v>
      </c>
      <c r="E2444">
        <v>28.3</v>
      </c>
      <c r="F2444">
        <v>28.3</v>
      </c>
      <c r="G2444">
        <v>0.48990239542633118</v>
      </c>
      <c r="H2444">
        <v>28.17</v>
      </c>
      <c r="I2444">
        <v>27.808332</v>
      </c>
      <c r="J2444">
        <v>27.686665999999999</v>
      </c>
      <c r="K2444">
        <v>27.4375</v>
      </c>
      <c r="L2444">
        <v>27.134615</v>
      </c>
      <c r="M2444">
        <v>81.147220000000004</v>
      </c>
      <c r="N2444" s="1">
        <f>-100*(_xll.FDS($A$1,"P_PRICE_HIGH("&amp;A2444&amp;","&amp;A2444&amp;"-14D,,,,""PRICE"",""INTRA"")") - B2444)/(_xll.FDS($A$1,"P_PRICE_HIGH("&amp;A2444&amp;","&amp;A2444&amp;"-14D,,,,""PRICE"",""INTRA"")") - _xll.FDS($A$1,"P_PRICE_LOW("&amp;A2444&amp;","&amp;A2444&amp;"-14D,,,,""PRICE"",""INTRA"")"))</f>
        <v>-1989.1426029048785</v>
      </c>
      <c r="O2444">
        <v>-691</v>
      </c>
      <c r="P2444">
        <v>1.2909444627290589</v>
      </c>
      <c r="Q2444">
        <v>1.2766021435616299</v>
      </c>
      <c r="R2444">
        <v>10.034934947976931</v>
      </c>
      <c r="S2444">
        <v>9.4788776828736339</v>
      </c>
      <c r="T2444">
        <v>18.646833385246438</v>
      </c>
      <c r="U2444">
        <v>16.958477942631049</v>
      </c>
      <c r="V2444">
        <v>3.252896555745719</v>
      </c>
      <c r="W2444">
        <v>3.2793470416388582</v>
      </c>
      <c r="X2444">
        <v>55.757985779481643</v>
      </c>
      <c r="Y2444">
        <v>40.687859846628442</v>
      </c>
      <c r="Z2444">
        <v>1.5296122707922311</v>
      </c>
      <c r="AA2444">
        <v>10.814745731248109</v>
      </c>
      <c r="AB2444">
        <v>9.0335873772300648</v>
      </c>
      <c r="AC2444">
        <v>12.418850883595759</v>
      </c>
      <c r="AD2444">
        <v>12.971684281905199</v>
      </c>
      <c r="AE2444">
        <v>71.333402306935369</v>
      </c>
    </row>
    <row r="2445" spans="1:31" x14ac:dyDescent="0.25">
      <c r="A2445" t="str">
        <v>8/07/17</v>
      </c>
      <c r="B2445">
        <v>28.35</v>
      </c>
      <c r="C2445">
        <v>28.45</v>
      </c>
      <c r="D2445" s="1">
        <v>28.3</v>
      </c>
      <c r="E2445">
        <v>28.4</v>
      </c>
      <c r="F2445">
        <v>28.4</v>
      </c>
      <c r="G2445">
        <v>0.48859232095939947</v>
      </c>
      <c r="H2445">
        <v>28.26</v>
      </c>
      <c r="I2445">
        <v>27.891666000000001</v>
      </c>
      <c r="J2445">
        <v>27.766666000000001</v>
      </c>
      <c r="K2445">
        <v>27.547499999999999</v>
      </c>
      <c r="L2445">
        <v>27.215385000000001</v>
      </c>
      <c r="M2445">
        <v>82.306430000000006</v>
      </c>
      <c r="N2445" s="1">
        <f>-100*(_xll.FDS($A$1,"P_PRICE_HIGH("&amp;A2445&amp;","&amp;A2445&amp;"-14D,,,,""PRICE"",""INTRA"")") - B2445)/(_xll.FDS($A$1,"P_PRICE_HIGH("&amp;A2445&amp;","&amp;A2445&amp;"-14D,,,,""PRICE"",""INTRA"")") - _xll.FDS($A$1,"P_PRICE_LOW("&amp;A2445&amp;","&amp;A2445&amp;"-14D,,,,""PRICE"",""INTRA"")"))</f>
        <v>-2028.8974608588737</v>
      </c>
      <c r="O2445">
        <v>-685</v>
      </c>
      <c r="P2445">
        <v>1.2951147831839791</v>
      </c>
      <c r="Q2445">
        <v>1.281516217445023</v>
      </c>
      <c r="R2445">
        <v>10.041281533343099</v>
      </c>
      <c r="S2445">
        <v>9.5302155105745872</v>
      </c>
      <c r="T2445">
        <v>18.771594087196959</v>
      </c>
      <c r="U2445">
        <v>17.051618058042951</v>
      </c>
      <c r="V2445">
        <v>3.242980819087026</v>
      </c>
      <c r="W2445">
        <v>3.2733451376988749</v>
      </c>
      <c r="X2445">
        <v>76.035893788233111</v>
      </c>
      <c r="Y2445">
        <v>40.784031468580153</v>
      </c>
      <c r="Z2445">
        <v>1.3616826734598011</v>
      </c>
      <c r="AA2445">
        <v>10.197825225303079</v>
      </c>
      <c r="AB2445">
        <v>9.6375499456276259</v>
      </c>
      <c r="AC2445">
        <v>12.472766954249231</v>
      </c>
      <c r="AD2445">
        <v>13.038303671699749</v>
      </c>
      <c r="AE2445">
        <v>71.341544270139039</v>
      </c>
    </row>
    <row r="2446" spans="1:31" x14ac:dyDescent="0.25">
      <c r="A2446" t="str">
        <v>8/08/17</v>
      </c>
      <c r="B2446">
        <v>28.55</v>
      </c>
      <c r="C2446">
        <v>28.55</v>
      </c>
      <c r="D2446" s="1">
        <v>28.25</v>
      </c>
      <c r="E2446">
        <v>28.55</v>
      </c>
      <c r="F2446">
        <v>28.55</v>
      </c>
      <c r="G2446">
        <v>0.41993868442198201</v>
      </c>
      <c r="H2446">
        <v>28.33</v>
      </c>
      <c r="I2446">
        <v>27.987500000000001</v>
      </c>
      <c r="J2446">
        <v>27.86</v>
      </c>
      <c r="K2446">
        <v>27.647500000000001</v>
      </c>
      <c r="L2446">
        <v>27.303846</v>
      </c>
      <c r="M2446">
        <v>84.375625999999997</v>
      </c>
      <c r="N2446" s="1">
        <f>-100*(_xll.FDS($A$1,"P_PRICE_HIGH("&amp;A2446&amp;","&amp;A2446&amp;"-14D,,,,""PRICE"",""INTRA"")") - B2446)/(_xll.FDS($A$1,"P_PRICE_HIGH("&amp;A2446&amp;","&amp;A2446&amp;"-14D,,,,""PRICE"",""INTRA"")") - _xll.FDS($A$1,"P_PRICE_LOW("&amp;A2446&amp;","&amp;A2446&amp;"-14D,,,,""PRICE"",""INTRA"")"))</f>
        <v>-2099.4728506787328</v>
      </c>
      <c r="O2446">
        <v>-685</v>
      </c>
      <c r="P2446">
        <v>1.2991730386704949</v>
      </c>
      <c r="Q2446">
        <v>1.287393283233174</v>
      </c>
      <c r="R2446">
        <v>10.08342405103758</v>
      </c>
      <c r="S2446">
        <v>9.5975673946527156</v>
      </c>
      <c r="T2446">
        <v>18.853639212898091</v>
      </c>
      <c r="U2446">
        <v>17.185777916049808</v>
      </c>
      <c r="V2446">
        <v>3.232327002632355</v>
      </c>
      <c r="W2446">
        <v>3.256568990047104</v>
      </c>
      <c r="X2446">
        <v>29.695611348496929</v>
      </c>
      <c r="Y2446">
        <v>40.754790608621981</v>
      </c>
      <c r="Z2446">
        <v>1.5703953800345001</v>
      </c>
      <c r="AA2446">
        <v>10.402550323119749</v>
      </c>
      <c r="AB2446">
        <v>9.6675900536891817</v>
      </c>
      <c r="AC2446">
        <v>12.52807656058533</v>
      </c>
      <c r="AD2446">
        <v>13.0776756052514</v>
      </c>
      <c r="AE2446">
        <v>71.327133518811252</v>
      </c>
    </row>
    <row r="2447" spans="1:31" x14ac:dyDescent="0.25">
      <c r="A2447" t="str">
        <v>8/09/17</v>
      </c>
      <c r="B2447">
        <v>28.45</v>
      </c>
      <c r="C2447">
        <v>28.55</v>
      </c>
      <c r="D2447" s="1">
        <v>28.25</v>
      </c>
      <c r="E2447">
        <v>28.45</v>
      </c>
      <c r="F2447">
        <v>28.45</v>
      </c>
      <c r="G2447">
        <v>0.4459484871455352</v>
      </c>
      <c r="H2447">
        <v>28.37</v>
      </c>
      <c r="I2447">
        <v>28.0625</v>
      </c>
      <c r="J2447">
        <v>27.936665999999999</v>
      </c>
      <c r="K2447">
        <v>27.734999999999999</v>
      </c>
      <c r="L2447">
        <v>27.398077000000001</v>
      </c>
      <c r="M2447">
        <v>79.377160000000003</v>
      </c>
      <c r="N2447" s="1">
        <f>-100*(_xll.FDS($A$1,"P_PRICE_HIGH("&amp;A2447&amp;","&amp;A2447&amp;"-14D,,,,""PRICE"",""INTRA"")") - B2447)/(_xll.FDS($A$1,"P_PRICE_HIGH("&amp;A2447&amp;","&amp;A2447&amp;"-14D,,,,""PRICE"",""INTRA"")") - _xll.FDS($A$1,"P_PRICE_LOW("&amp;A2447&amp;","&amp;A2447&amp;"-14D,,,,""PRICE"",""INTRA"")"))</f>
        <v>-2240.1073089113065</v>
      </c>
      <c r="O2447">
        <v>-694</v>
      </c>
      <c r="P2447">
        <v>1.295755002375141</v>
      </c>
      <c r="Q2447">
        <v>1.2809996384939271</v>
      </c>
      <c r="R2447">
        <v>10.08626888031548</v>
      </c>
      <c r="S2447">
        <v>9.5781096105591459</v>
      </c>
      <c r="T2447">
        <v>18.870453100807278</v>
      </c>
      <c r="U2447">
        <v>17.22432404635331</v>
      </c>
      <c r="V2447">
        <v>3.2422214261380908</v>
      </c>
      <c r="W2447">
        <v>3.277963164797463</v>
      </c>
      <c r="X2447">
        <v>16.978742698073809</v>
      </c>
      <c r="Y2447">
        <v>40.804894176107311</v>
      </c>
      <c r="Z2447">
        <v>1.7735478278242709</v>
      </c>
      <c r="AA2447">
        <v>10.26847076100611</v>
      </c>
      <c r="AB2447">
        <v>9.7447219010680666</v>
      </c>
      <c r="AC2447">
        <v>12.46213645216071</v>
      </c>
      <c r="AD2447">
        <v>13.041869793530401</v>
      </c>
      <c r="AE2447">
        <v>71.342942506776112</v>
      </c>
    </row>
    <row r="2448" spans="1:31" x14ac:dyDescent="0.25">
      <c r="A2448" t="str">
        <v>8/10/17</v>
      </c>
      <c r="B2448">
        <v>28.15</v>
      </c>
      <c r="C2448">
        <v>28.45</v>
      </c>
      <c r="D2448" s="1">
        <v>27.95</v>
      </c>
      <c r="E2448">
        <v>28.15</v>
      </c>
      <c r="F2448">
        <v>28.15</v>
      </c>
      <c r="G2448">
        <v>0.50257962226904374</v>
      </c>
      <c r="H2448">
        <v>28.35</v>
      </c>
      <c r="I2448">
        <v>28.116667</v>
      </c>
      <c r="J2448">
        <v>27.99</v>
      </c>
      <c r="K2448">
        <v>27.7925</v>
      </c>
      <c r="L2448">
        <v>27.476922999999999</v>
      </c>
      <c r="M2448">
        <v>66.625500000000002</v>
      </c>
      <c r="N2448" s="1">
        <f>-100*(_xll.FDS($A$1,"P_PRICE_HIGH("&amp;A2448&amp;","&amp;A2448&amp;"-14D,,,,""PRICE"",""INTRA"")") - B2448)/(_xll.FDS($A$1,"P_PRICE_HIGH("&amp;A2448&amp;","&amp;A2448&amp;"-14D,,,,""PRICE"",""INTRA"")") - _xll.FDS($A$1,"P_PRICE_LOW("&amp;A2448&amp;","&amp;A2448&amp;"-14D,,,,""PRICE"",""INTRA"")"))</f>
        <v>-2296.0391468170551</v>
      </c>
      <c r="O2448">
        <v>-724</v>
      </c>
      <c r="P2448">
        <v>1.288210752367891</v>
      </c>
      <c r="Q2448">
        <v>1.2693111242078621</v>
      </c>
      <c r="R2448">
        <v>10.01362095449247</v>
      </c>
      <c r="S2448">
        <v>9.4788295227996677</v>
      </c>
      <c r="T2448">
        <v>18.83290157662783</v>
      </c>
      <c r="U2448">
        <v>17.174315297603041</v>
      </c>
      <c r="V2448">
        <v>3.3925355944079918</v>
      </c>
      <c r="W2448">
        <v>3.394463858830314</v>
      </c>
      <c r="X2448">
        <v>7.4389854529087067</v>
      </c>
      <c r="Y2448">
        <v>41.77781726485896</v>
      </c>
      <c r="Z2448">
        <v>1.931788004120857</v>
      </c>
      <c r="AA2448">
        <v>10.714620466223939</v>
      </c>
      <c r="AB2448">
        <v>9.7943926013010909</v>
      </c>
      <c r="AC2448">
        <v>12.303257486178779</v>
      </c>
      <c r="AD2448">
        <v>12.94476808030768</v>
      </c>
      <c r="AE2448">
        <v>71.339046303448171</v>
      </c>
    </row>
    <row r="2449" spans="1:31" x14ac:dyDescent="0.25">
      <c r="A2449" t="str">
        <v>8/11/17</v>
      </c>
      <c r="B2449">
        <v>27.65</v>
      </c>
      <c r="C2449">
        <v>27.9</v>
      </c>
      <c r="D2449" s="1">
        <v>27.55</v>
      </c>
      <c r="E2449">
        <v>27.65</v>
      </c>
      <c r="F2449">
        <v>27.65</v>
      </c>
      <c r="G2449">
        <v>0.67301322945136222</v>
      </c>
      <c r="H2449">
        <v>28.23</v>
      </c>
      <c r="I2449">
        <v>28.120832</v>
      </c>
      <c r="J2449">
        <v>28.006665999999999</v>
      </c>
      <c r="K2449">
        <v>27.822500000000002</v>
      </c>
      <c r="L2449">
        <v>27.534614999999999</v>
      </c>
      <c r="M2449">
        <v>51.714239999999997</v>
      </c>
      <c r="N2449" s="1">
        <f>-100*(_xll.FDS($A$1,"P_PRICE_HIGH("&amp;A2449&amp;","&amp;A2449&amp;"-14D,,,,""PRICE"",""INTRA"")") - B2449)/(_xll.FDS($A$1,"P_PRICE_HIGH("&amp;A2449&amp;","&amp;A2449&amp;"-14D,,,,""PRICE"",""INTRA"")") - _xll.FDS($A$1,"P_PRICE_LOW("&amp;A2449&amp;","&amp;A2449&amp;"-14D,,,,""PRICE"",""INTRA"")"))</f>
        <v>-2317.5771042426072</v>
      </c>
      <c r="O2449">
        <v>-764</v>
      </c>
      <c r="P2449">
        <v>1.2720004272971679</v>
      </c>
      <c r="Q2449">
        <v>1.24254304404168</v>
      </c>
      <c r="R2449">
        <v>9.8892966540778655</v>
      </c>
      <c r="S2449">
        <v>9.2848667827252278</v>
      </c>
      <c r="T2449">
        <v>18.611887008014531</v>
      </c>
      <c r="U2449">
        <v>16.85063891888537</v>
      </c>
      <c r="V2449">
        <v>3.4446027286139138</v>
      </c>
      <c r="W2449">
        <v>3.4708274447864</v>
      </c>
      <c r="X2449">
        <v>2.9303715551840059</v>
      </c>
      <c r="Y2449">
        <v>41.78034588963596</v>
      </c>
      <c r="Z2449">
        <v>1.812821076918953</v>
      </c>
      <c r="AA2449">
        <v>11.506252226785509</v>
      </c>
      <c r="AB2449">
        <v>9.4494532970652294</v>
      </c>
      <c r="AC2449">
        <v>12.03251862464591</v>
      </c>
      <c r="AD2449">
        <v>12.757932576359631</v>
      </c>
      <c r="AE2449">
        <v>71.312213094756515</v>
      </c>
    </row>
    <row r="2450" spans="1:31" x14ac:dyDescent="0.25">
      <c r="A2450" t="str">
        <v>8/14/17</v>
      </c>
      <c r="B2450">
        <v>27.9</v>
      </c>
      <c r="C2450">
        <v>28</v>
      </c>
      <c r="D2450" s="1">
        <v>27.7</v>
      </c>
      <c r="E2450">
        <v>27.95</v>
      </c>
      <c r="F2450">
        <v>27.95</v>
      </c>
      <c r="G2450">
        <v>0.69393479969530802</v>
      </c>
      <c r="H2450">
        <v>28.14</v>
      </c>
      <c r="I2450">
        <v>28.129168</v>
      </c>
      <c r="J2450">
        <v>28.03</v>
      </c>
      <c r="K2450">
        <v>27.86</v>
      </c>
      <c r="L2450">
        <v>27.607693000000001</v>
      </c>
      <c r="M2450">
        <v>56.907400000000003</v>
      </c>
      <c r="N2450" s="1">
        <f>-100*(_xll.FDS($A$1,"P_PRICE_HIGH("&amp;A2450&amp;","&amp;A2450&amp;"-14D,,,,""PRICE"",""INTRA"")") - B2450)/(_xll.FDS($A$1,"P_PRICE_HIGH("&amp;A2450&amp;","&amp;A2450&amp;"-14D,,,,""PRICE"",""INTRA"")") - _xll.FDS($A$1,"P_PRICE_LOW("&amp;A2450&amp;","&amp;A2450&amp;"-14D,,,,""PRICE"",""INTRA"")"))</f>
        <v>-2556.0785321572521</v>
      </c>
      <c r="O2450">
        <v>-738</v>
      </c>
      <c r="P2450">
        <v>1.2834852190040791</v>
      </c>
      <c r="Q2450">
        <v>1.259064812638572</v>
      </c>
      <c r="R2450">
        <v>9.9581716556703093</v>
      </c>
      <c r="S2450">
        <v>9.4106541085396316</v>
      </c>
      <c r="T2450">
        <v>18.807404177433991</v>
      </c>
      <c r="U2450">
        <v>17.1297506428287</v>
      </c>
      <c r="V2450">
        <v>3.4167960643606232</v>
      </c>
      <c r="W2450">
        <v>3.424807547360849</v>
      </c>
      <c r="X2450">
        <v>91.376367256999373</v>
      </c>
      <c r="Y2450">
        <v>41.72819938465345</v>
      </c>
      <c r="Z2450">
        <v>1.7760496834654329</v>
      </c>
      <c r="AA2450">
        <v>11.085582981037231</v>
      </c>
      <c r="AB2450">
        <v>9.4896804723373851</v>
      </c>
      <c r="AC2450">
        <v>12.179145860270889</v>
      </c>
      <c r="AD2450">
        <v>12.860324583555441</v>
      </c>
      <c r="AE2450">
        <v>71.379005364834995</v>
      </c>
    </row>
    <row r="2451" spans="1:31" x14ac:dyDescent="0.25">
      <c r="A2451" t="str">
        <v>8/15/17</v>
      </c>
      <c r="B2451">
        <v>27.85</v>
      </c>
      <c r="C2451">
        <v>28.1</v>
      </c>
      <c r="D2451" s="1">
        <v>27.85</v>
      </c>
      <c r="E2451">
        <v>27.9</v>
      </c>
      <c r="F2451">
        <v>27.9</v>
      </c>
      <c r="G2451">
        <v>0.69694096624583424</v>
      </c>
      <c r="H2451">
        <v>28</v>
      </c>
      <c r="I2451">
        <v>28.145834000000001</v>
      </c>
      <c r="J2451">
        <v>28.053332999999999</v>
      </c>
      <c r="K2451">
        <v>27.895</v>
      </c>
      <c r="L2451">
        <v>27.673076999999999</v>
      </c>
      <c r="M2451">
        <v>55.619</v>
      </c>
      <c r="N2451" s="1">
        <f>-100*(_xll.FDS($A$1,"P_PRICE_HIGH("&amp;A2451&amp;","&amp;A2451&amp;"-14D,,,,""PRICE"",""INTRA"")") - B2451)/(_xll.FDS($A$1,"P_PRICE_HIGH("&amp;A2451&amp;","&amp;A2451&amp;"-14D,,,,""PRICE"",""INTRA"")") - _xll.FDS($A$1,"P_PRICE_LOW("&amp;A2451&amp;","&amp;A2451&amp;"-14D,,,,""PRICE"",""INTRA"")"))</f>
        <v>-2556.0831214605046</v>
      </c>
      <c r="O2451">
        <v>-759</v>
      </c>
      <c r="P2451">
        <v>1.2819831615082411</v>
      </c>
      <c r="Q2451">
        <v>1.256094485332196</v>
      </c>
      <c r="R2451">
        <v>9.9048602262287648</v>
      </c>
      <c r="S2451">
        <v>9.328543452903217</v>
      </c>
      <c r="T2451">
        <v>18.754619120601149</v>
      </c>
      <c r="U2451">
        <v>17.04534484649988</v>
      </c>
      <c r="V2451">
        <v>3.422616077031404</v>
      </c>
      <c r="W2451">
        <v>3.4360831548618398</v>
      </c>
      <c r="X2451">
        <v>68.172429513625573</v>
      </c>
      <c r="Y2451">
        <v>41.774936889227568</v>
      </c>
      <c r="Z2451">
        <v>1.7710499252622589</v>
      </c>
      <c r="AA2451">
        <v>11.191967019842711</v>
      </c>
      <c r="AB2451">
        <v>9.480886395541404</v>
      </c>
      <c r="AC2451">
        <v>12.1531333438265</v>
      </c>
      <c r="AD2451">
        <v>12.84491710000527</v>
      </c>
      <c r="AE2451">
        <v>71.373549707157991</v>
      </c>
    </row>
    <row r="2452" spans="1:31" x14ac:dyDescent="0.25">
      <c r="A2452" t="str">
        <v>8/16/17</v>
      </c>
      <c r="B2452">
        <v>28.1</v>
      </c>
      <c r="C2452">
        <v>28.15</v>
      </c>
      <c r="D2452" s="1">
        <v>27.85</v>
      </c>
      <c r="E2452">
        <v>28.1</v>
      </c>
      <c r="F2452">
        <v>28.1</v>
      </c>
      <c r="G2452">
        <v>0.71195687348291192</v>
      </c>
      <c r="H2452">
        <v>27.93</v>
      </c>
      <c r="I2452">
        <v>28.162500000000001</v>
      </c>
      <c r="J2452">
        <v>28.086666000000001</v>
      </c>
      <c r="K2452">
        <v>27.934999999999999</v>
      </c>
      <c r="L2452">
        <v>27.732693000000001</v>
      </c>
      <c r="M2452">
        <v>60.441535999999999</v>
      </c>
      <c r="N2452" s="1">
        <f>-100*(_xll.FDS($A$1,"P_PRICE_HIGH("&amp;A2452&amp;","&amp;A2452&amp;"-14D,,,,""PRICE"",""INTRA"")") - B2452)/(_xll.FDS($A$1,"P_PRICE_HIGH("&amp;A2452&amp;","&amp;A2452&amp;"-14D,,,,""PRICE"",""INTRA"")") - _xll.FDS($A$1,"P_PRICE_LOW("&amp;A2452&amp;","&amp;A2452&amp;"-14D,,,,""PRICE"",""INTRA"")"))</f>
        <v>-2750.666232060134</v>
      </c>
      <c r="O2452">
        <v>-726</v>
      </c>
      <c r="P2452">
        <v>1.2895307426114051</v>
      </c>
      <c r="Q2452">
        <v>1.267000307016124</v>
      </c>
      <c r="R2452">
        <v>9.9824022865643975</v>
      </c>
      <c r="S2452">
        <v>9.4327592601477903</v>
      </c>
      <c r="T2452">
        <v>18.774600255346989</v>
      </c>
      <c r="U2452">
        <v>17.106270063402931</v>
      </c>
      <c r="V2452">
        <v>3.4040392795694281</v>
      </c>
      <c r="W2452">
        <v>3.4066736038442729</v>
      </c>
      <c r="X2452">
        <v>92.922049339410364</v>
      </c>
      <c r="Y2452">
        <v>41.790146506201523</v>
      </c>
      <c r="Z2452">
        <v>1.7708718218063959</v>
      </c>
      <c r="AA2452">
        <v>10.94996815905446</v>
      </c>
      <c r="AB2452">
        <v>9.37661987659164</v>
      </c>
      <c r="AC2452">
        <v>12.262667931151221</v>
      </c>
      <c r="AD2452">
        <v>12.914610411274451</v>
      </c>
      <c r="AE2452">
        <v>71.365311347459354</v>
      </c>
    </row>
    <row r="2453" spans="1:31" x14ac:dyDescent="0.25">
      <c r="A2453" t="str">
        <v>8/17/17</v>
      </c>
      <c r="B2453">
        <v>28.05</v>
      </c>
      <c r="C2453">
        <v>28.3</v>
      </c>
      <c r="D2453" s="1">
        <v>27.95</v>
      </c>
      <c r="E2453">
        <v>28.05</v>
      </c>
      <c r="F2453">
        <v>28.05</v>
      </c>
      <c r="G2453">
        <v>0.71549677066608242</v>
      </c>
      <c r="H2453">
        <v>27.91</v>
      </c>
      <c r="I2453">
        <v>28.15</v>
      </c>
      <c r="J2453">
        <v>28.103332999999999</v>
      </c>
      <c r="K2453">
        <v>27.97</v>
      </c>
      <c r="L2453">
        <v>27.784614999999999</v>
      </c>
      <c r="M2453">
        <v>59.059303</v>
      </c>
      <c r="N2453" s="1">
        <f>-100*(_xll.FDS($A$1,"P_PRICE_HIGH("&amp;A2453&amp;","&amp;A2453&amp;"-14D,,,,""PRICE"",""INTRA"")") - B2453)/(_xll.FDS($A$1,"P_PRICE_HIGH("&amp;A2453&amp;","&amp;A2453&amp;"-14D,,,,""PRICE"",""INTRA"")") - _xll.FDS($A$1,"P_PRICE_LOW("&amp;A2453&amp;","&amp;A2453&amp;"-14D,,,,""PRICE"",""INTRA"")"))</f>
        <v>-2750.6711707707354</v>
      </c>
      <c r="O2453">
        <v>-744</v>
      </c>
      <c r="P2453">
        <v>1.286597794837141</v>
      </c>
      <c r="Q2453">
        <v>1.2616433869977539</v>
      </c>
      <c r="R2453">
        <v>9.9754801899055714</v>
      </c>
      <c r="S2453">
        <v>9.4011820326818363</v>
      </c>
      <c r="T2453">
        <v>18.78406051979692</v>
      </c>
      <c r="U2453">
        <v>17.118234086758701</v>
      </c>
      <c r="V2453">
        <v>3.413507523445372</v>
      </c>
      <c r="W2453">
        <v>3.417610861168991</v>
      </c>
      <c r="X2453">
        <v>19.085708073919569</v>
      </c>
      <c r="Y2453">
        <v>41.775211713831617</v>
      </c>
      <c r="Z2453">
        <v>2.0795648613106712</v>
      </c>
      <c r="AA2453">
        <v>11.05626871271132</v>
      </c>
      <c r="AB2453">
        <v>9.3805685238673924</v>
      </c>
      <c r="AC2453">
        <v>12.21865323376759</v>
      </c>
      <c r="AD2453">
        <v>12.887926809640341</v>
      </c>
      <c r="AE2453">
        <v>71.405653301645856</v>
      </c>
    </row>
    <row r="2454" spans="1:31" x14ac:dyDescent="0.25">
      <c r="A2454" t="str">
        <v>8/18/17</v>
      </c>
      <c r="B2454">
        <v>27.75</v>
      </c>
      <c r="C2454">
        <v>27.95</v>
      </c>
      <c r="D2454" s="1">
        <v>27.65</v>
      </c>
      <c r="E2454">
        <v>27.8</v>
      </c>
      <c r="F2454">
        <v>27.8</v>
      </c>
      <c r="G2454">
        <v>0.76393788789833761</v>
      </c>
      <c r="H2454">
        <v>27.93</v>
      </c>
      <c r="I2454">
        <v>28.108333999999999</v>
      </c>
      <c r="J2454">
        <v>28.11</v>
      </c>
      <c r="K2454">
        <v>27.987500000000001</v>
      </c>
      <c r="L2454">
        <v>27.813461</v>
      </c>
      <c r="M2454">
        <v>51.455759999999998</v>
      </c>
      <c r="N2454" s="1">
        <f>-100*(_xll.FDS($A$1,"P_PRICE_HIGH("&amp;A2454&amp;","&amp;A2454&amp;"-14D,,,,""PRICE"",""INTRA"")") - B2454)/(_xll.FDS($A$1,"P_PRICE_HIGH("&amp;A2454&amp;","&amp;A2454&amp;"-14D,,,,""PRICE"",""INTRA"")") - _xll.FDS($A$1,"P_PRICE_LOW("&amp;A2454&amp;","&amp;A2454&amp;"-14D,,,,""PRICE"",""INTRA"")"))</f>
        <v>-2750.7008030343441</v>
      </c>
      <c r="O2454">
        <v>-779</v>
      </c>
      <c r="P2454">
        <v>1.2788816772696321</v>
      </c>
      <c r="Q2454">
        <v>1.2491912525212989</v>
      </c>
      <c r="R2454">
        <v>9.9061119230847368</v>
      </c>
      <c r="S2454">
        <v>9.2873299432632361</v>
      </c>
      <c r="T2454">
        <v>18.686788350158899</v>
      </c>
      <c r="U2454">
        <v>16.96252883846882</v>
      </c>
      <c r="V2454">
        <v>3.504898308664349</v>
      </c>
      <c r="W2454">
        <v>3.4955292279771939</v>
      </c>
      <c r="X2454">
        <v>7.6499636290292949</v>
      </c>
      <c r="Y2454">
        <v>42.292386891401257</v>
      </c>
      <c r="Z2454">
        <v>1.936532316505617</v>
      </c>
      <c r="AA2454">
        <v>11.465346757509669</v>
      </c>
      <c r="AB2454">
        <v>9.4271135392756662</v>
      </c>
      <c r="AC2454">
        <v>12.08654607242557</v>
      </c>
      <c r="AD2454">
        <v>12.804220716380749</v>
      </c>
      <c r="AE2454">
        <v>71.412526895281701</v>
      </c>
    </row>
    <row r="2455" spans="1:31" x14ac:dyDescent="0.25">
      <c r="A2455" t="str">
        <v>8/21/17</v>
      </c>
      <c r="B2455">
        <v>27.9</v>
      </c>
      <c r="C2455">
        <v>27.95</v>
      </c>
      <c r="D2455" s="1">
        <v>27.75</v>
      </c>
      <c r="E2455">
        <v>27.9</v>
      </c>
      <c r="F2455">
        <v>27.9</v>
      </c>
      <c r="G2455">
        <v>0.76371127547709405</v>
      </c>
      <c r="H2455">
        <v>27.93</v>
      </c>
      <c r="I2455">
        <v>28.079166000000001</v>
      </c>
      <c r="J2455">
        <v>28.11</v>
      </c>
      <c r="K2455">
        <v>28.004999999999999</v>
      </c>
      <c r="L2455">
        <v>27.846153000000001</v>
      </c>
      <c r="M2455">
        <v>54.602862999999999</v>
      </c>
      <c r="N2455" s="1">
        <f>-100*(_xll.FDS($A$1,"P_PRICE_HIGH("&amp;A2455&amp;","&amp;A2455&amp;"-14D,,,,""PRICE"",""INTRA"")") - B2455)/(_xll.FDS($A$1,"P_PRICE_HIGH("&amp;A2455&amp;","&amp;A2455&amp;"-14D,,,,""PRICE"",""INTRA"")") - _xll.FDS($A$1,"P_PRICE_LOW("&amp;A2455&amp;","&amp;A2455&amp;"-14D,,,,""PRICE"",""INTRA"")"))</f>
        <v>-2750.6859869025393</v>
      </c>
      <c r="O2455">
        <v>-761</v>
      </c>
      <c r="P2455">
        <v>1.28187729381202</v>
      </c>
      <c r="Q2455">
        <v>1.2525415809583149</v>
      </c>
      <c r="R2455">
        <v>9.8001054741167284</v>
      </c>
      <c r="S2455">
        <v>9.1305122004295143</v>
      </c>
      <c r="T2455">
        <v>18.737444159094</v>
      </c>
      <c r="U2455">
        <v>17.06050601618254</v>
      </c>
      <c r="V2455">
        <v>3.50007392134814</v>
      </c>
      <c r="W2455">
        <v>3.4831551550430571</v>
      </c>
      <c r="X2455">
        <v>73.427588672586481</v>
      </c>
      <c r="Y2455">
        <v>42.181395547944419</v>
      </c>
      <c r="Z2455">
        <v>1.7958251743067759</v>
      </c>
      <c r="AA2455">
        <v>11.53147695202107</v>
      </c>
      <c r="AB2455">
        <v>9.5892446118090966</v>
      </c>
      <c r="AC2455">
        <v>12.097507260082891</v>
      </c>
      <c r="AD2455">
        <v>12.82467742531473</v>
      </c>
      <c r="AE2455">
        <v>71.406165625585032</v>
      </c>
    </row>
    <row r="2456" spans="1:31" x14ac:dyDescent="0.25">
      <c r="A2456" t="str">
        <v>8/22/17</v>
      </c>
      <c r="B2456">
        <v>28.15</v>
      </c>
      <c r="C2456">
        <v>28.25</v>
      </c>
      <c r="D2456" s="1">
        <v>28</v>
      </c>
      <c r="E2456">
        <v>28.15</v>
      </c>
      <c r="F2456">
        <v>28.15</v>
      </c>
      <c r="G2456">
        <v>0.78309249244710977</v>
      </c>
      <c r="H2456">
        <v>27.99</v>
      </c>
      <c r="I2456">
        <v>28.070833</v>
      </c>
      <c r="J2456">
        <v>28.106667000000002</v>
      </c>
      <c r="K2456">
        <v>28.037500000000001</v>
      </c>
      <c r="L2456">
        <v>27.884615</v>
      </c>
      <c r="M2456">
        <v>59.334705</v>
      </c>
      <c r="N2456" s="1">
        <f>-100*(_xll.FDS($A$1,"P_PRICE_HIGH("&amp;A2456&amp;","&amp;A2456&amp;"-14D,,,,""PRICE"",""INTRA"")") - B2456)/(_xll.FDS($A$1,"P_PRICE_HIGH("&amp;A2456&amp;","&amp;A2456&amp;"-14D,,,,""PRICE"",""INTRA"")") - _xll.FDS($A$1,"P_PRICE_LOW("&amp;A2456&amp;","&amp;A2456&amp;"-14D,,,,""PRICE"",""INTRA"")"))</f>
        <v>-2750.6612933495321</v>
      </c>
      <c r="O2456">
        <v>-734</v>
      </c>
      <c r="P2456">
        <v>1.288932187718105</v>
      </c>
      <c r="Q2456">
        <v>1.262231170555717</v>
      </c>
      <c r="R2456">
        <v>9.8149104428933356</v>
      </c>
      <c r="S2456">
        <v>9.1602035533139965</v>
      </c>
      <c r="T2456">
        <v>18.713363304181922</v>
      </c>
      <c r="U2456">
        <v>17.03466816639062</v>
      </c>
      <c r="V2456">
        <v>3.483312321295764</v>
      </c>
      <c r="W2456">
        <v>3.4563105373321208</v>
      </c>
      <c r="X2456">
        <v>79.41329410292542</v>
      </c>
      <c r="Y2456">
        <v>42.192531330418632</v>
      </c>
      <c r="Z2456">
        <v>1.897783830478023</v>
      </c>
      <c r="AA2456">
        <v>11.29660337297217</v>
      </c>
      <c r="AB2456">
        <v>9.5528240774095519</v>
      </c>
      <c r="AC2456">
        <v>12.19477133828372</v>
      </c>
      <c r="AD2456">
        <v>12.89103216466591</v>
      </c>
      <c r="AE2456">
        <v>71.41877315480491</v>
      </c>
    </row>
    <row r="2457" spans="1:31" x14ac:dyDescent="0.25">
      <c r="A2457" t="str">
        <v>8/24/17</v>
      </c>
      <c r="B2457">
        <v>28.2</v>
      </c>
      <c r="C2457">
        <v>28.35</v>
      </c>
      <c r="D2457" s="1">
        <v>28.15</v>
      </c>
      <c r="E2457">
        <v>28.25</v>
      </c>
      <c r="F2457">
        <v>28.25</v>
      </c>
      <c r="G2457">
        <v>0.7811193025975417</v>
      </c>
      <c r="H2457">
        <v>28.01</v>
      </c>
      <c r="I2457">
        <v>28.058332</v>
      </c>
      <c r="J2457">
        <v>28.103332999999999</v>
      </c>
      <c r="K2457">
        <v>28.067499999999999</v>
      </c>
      <c r="L2457">
        <v>27.925000000000001</v>
      </c>
      <c r="M2457">
        <v>60.227595999999998</v>
      </c>
      <c r="N2457" s="1">
        <f>-100*(_xll.FDS($A$1,"P_PRICE_HIGH("&amp;A2457&amp;","&amp;A2457&amp;"-14D,,,,""PRICE"",""INTRA"")") - B2457)/(_xll.FDS($A$1,"P_PRICE_HIGH("&amp;A2457&amp;","&amp;A2457&amp;"-14D,,,,""PRICE"",""INTRA"")") - _xll.FDS($A$1,"P_PRICE_LOW("&amp;A2457&amp;","&amp;A2457&amp;"-14D,,,,""PRICE"",""INTRA"")"))</f>
        <v>-2750.6563546389311</v>
      </c>
      <c r="O2457">
        <v>-735</v>
      </c>
      <c r="P2457">
        <v>1.2926917786852219</v>
      </c>
      <c r="Q2457">
        <v>1.266256014778421</v>
      </c>
      <c r="R2457">
        <v>9.8253712667602748</v>
      </c>
      <c r="S2457">
        <v>9.1427285477556151</v>
      </c>
      <c r="T2457">
        <v>18.40881640938375</v>
      </c>
      <c r="U2457">
        <v>16.847846363343159</v>
      </c>
      <c r="V2457">
        <v>3.4826894921489169</v>
      </c>
      <c r="W2457">
        <v>3.4510306926359409</v>
      </c>
      <c r="X2457">
        <v>69.592215738916579</v>
      </c>
      <c r="Y2457">
        <v>42.224830737885611</v>
      </c>
      <c r="Z2457">
        <v>2.144904939981656</v>
      </c>
      <c r="AA2457">
        <v>11.89141486987031</v>
      </c>
      <c r="AB2457">
        <v>9.5645232392610762</v>
      </c>
      <c r="AC2457">
        <v>12.222652564123701</v>
      </c>
      <c r="AD2457">
        <v>12.915319085677529</v>
      </c>
      <c r="AE2457">
        <v>71.426409938718677</v>
      </c>
    </row>
    <row r="2458" spans="1:31" x14ac:dyDescent="0.25">
      <c r="A2458" t="str">
        <v>8/25/17</v>
      </c>
      <c r="B2458">
        <v>28.55</v>
      </c>
      <c r="C2458">
        <v>28.6</v>
      </c>
      <c r="D2458" s="1">
        <v>28.15</v>
      </c>
      <c r="E2458">
        <v>28.6</v>
      </c>
      <c r="F2458">
        <v>28.6</v>
      </c>
      <c r="G2458">
        <v>0.81012927551118097</v>
      </c>
      <c r="H2458">
        <v>28.11</v>
      </c>
      <c r="I2458">
        <v>28.058332</v>
      </c>
      <c r="J2458">
        <v>28.123332999999999</v>
      </c>
      <c r="K2458">
        <v>28.105</v>
      </c>
      <c r="L2458">
        <v>27.973078000000001</v>
      </c>
      <c r="M2458">
        <v>65.875910000000005</v>
      </c>
      <c r="N2458" s="1">
        <f>-100*(_xll.FDS($A$1,"P_PRICE_HIGH("&amp;A2458&amp;","&amp;A2458&amp;"-14D,,,,""PRICE"",""INTRA"")") - B2458)/(_xll.FDS($A$1,"P_PRICE_HIGH("&amp;A2458&amp;","&amp;A2458&amp;"-14D,,,,""PRICE"",""INTRA"")") - _xll.FDS($A$1,"P_PRICE_LOW("&amp;A2458&amp;","&amp;A2458&amp;"-14D,,,,""PRICE"",""INTRA"")"))</f>
        <v>-2744.7440521948242</v>
      </c>
      <c r="O2458">
        <v>-720</v>
      </c>
      <c r="P2458">
        <v>1.3036266253301869</v>
      </c>
      <c r="Q2458">
        <v>1.2817345810215111</v>
      </c>
      <c r="R2458">
        <v>9.8764057872803193</v>
      </c>
      <c r="S2458">
        <v>9.1829568845982426</v>
      </c>
      <c r="T2458">
        <v>18.38418476407162</v>
      </c>
      <c r="U2458">
        <v>16.825116168253601</v>
      </c>
      <c r="V2458">
        <v>3.463230942777701</v>
      </c>
      <c r="W2458">
        <v>3.4156222326593162</v>
      </c>
      <c r="X2458">
        <v>91.065194520129339</v>
      </c>
      <c r="Y2458">
        <v>42.156136207420907</v>
      </c>
      <c r="Z2458">
        <v>2.4500633437736221</v>
      </c>
      <c r="AA2458">
        <v>12.48071380309859</v>
      </c>
      <c r="AB2458">
        <v>9.1173349457770296</v>
      </c>
      <c r="AC2458">
        <v>12.32931524917686</v>
      </c>
      <c r="AD2458">
        <v>12.969374900883359</v>
      </c>
      <c r="AE2458">
        <v>71.384179179958849</v>
      </c>
    </row>
    <row r="2459" spans="1:31" x14ac:dyDescent="0.25">
      <c r="A2459" t="str">
        <v>8/28/17</v>
      </c>
      <c r="B2459">
        <v>28.65</v>
      </c>
      <c r="C2459">
        <v>28.8</v>
      </c>
      <c r="D2459" s="1">
        <v>28.5</v>
      </c>
      <c r="E2459">
        <v>28.65</v>
      </c>
      <c r="F2459">
        <v>28.65</v>
      </c>
      <c r="G2459">
        <v>0.79546926094676507</v>
      </c>
      <c r="H2459">
        <v>28.29</v>
      </c>
      <c r="I2459">
        <v>28.074999999999999</v>
      </c>
      <c r="J2459">
        <v>28.15</v>
      </c>
      <c r="K2459">
        <v>28.155000000000001</v>
      </c>
      <c r="L2459">
        <v>28.023077000000001</v>
      </c>
      <c r="M2459">
        <v>67.304599999999994</v>
      </c>
      <c r="N2459" s="1">
        <f>-100*(_xll.FDS($A$1,"P_PRICE_HIGH("&amp;A2459&amp;","&amp;A2459&amp;"-14D,,,,""PRICE"",""INTRA"")") - B2459)/(_xll.FDS($A$1,"P_PRICE_HIGH("&amp;A2459&amp;","&amp;A2459&amp;"-14D,,,,""PRICE"",""INTRA"")") - _xll.FDS($A$1,"P_PRICE_LOW("&amp;A2459&amp;","&amp;A2459&amp;"-14D,,,,""PRICE"",""INTRA"")"))</f>
        <v>-2321.6660595423368</v>
      </c>
      <c r="O2459">
        <v>-715</v>
      </c>
      <c r="P2459">
        <v>1.3032847493185411</v>
      </c>
      <c r="Q2459">
        <v>1.2792770421743891</v>
      </c>
      <c r="R2459">
        <v>9.8394606362963977</v>
      </c>
      <c r="S2459">
        <v>9.1213249837376953</v>
      </c>
      <c r="T2459">
        <v>18.323270511857519</v>
      </c>
      <c r="U2459">
        <v>16.72701818750701</v>
      </c>
      <c r="V2459">
        <v>3.4703438684417289</v>
      </c>
      <c r="W2459">
        <v>3.419362010055234</v>
      </c>
      <c r="X2459">
        <v>60.941741577975087</v>
      </c>
      <c r="Y2459">
        <v>42.090195621102232</v>
      </c>
      <c r="Z2459">
        <v>2.5854979964553091</v>
      </c>
      <c r="AA2459">
        <v>12.603034991881049</v>
      </c>
      <c r="AB2459">
        <v>9.0302804069298155</v>
      </c>
      <c r="AC2459">
        <v>12.2964815999633</v>
      </c>
      <c r="AD2459">
        <v>12.949981858198811</v>
      </c>
      <c r="AE2459">
        <v>71.430477004414101</v>
      </c>
    </row>
    <row r="2460" spans="1:31" x14ac:dyDescent="0.25">
      <c r="A2460" t="str">
        <v>8/29/17</v>
      </c>
      <c r="B2460">
        <v>28.5</v>
      </c>
      <c r="C2460">
        <v>28.6</v>
      </c>
      <c r="D2460" s="1">
        <v>28.4</v>
      </c>
      <c r="E2460">
        <v>28.5</v>
      </c>
      <c r="F2460">
        <v>28.5</v>
      </c>
      <c r="G2460">
        <v>0.79116155270578004</v>
      </c>
      <c r="H2460">
        <v>28.41</v>
      </c>
      <c r="I2460">
        <v>28.104165999999999</v>
      </c>
      <c r="J2460">
        <v>28.16</v>
      </c>
      <c r="K2460">
        <v>28.184999999999999</v>
      </c>
      <c r="L2460">
        <v>28.065384000000002</v>
      </c>
      <c r="M2460">
        <v>63.040990000000001</v>
      </c>
      <c r="N2460" s="1">
        <f>-100*(_xll.FDS($A$1,"P_PRICE_HIGH("&amp;A2460&amp;","&amp;A2460&amp;"-14D,,,,""PRICE"",""INTRA"")") - B2460)/(_xll.FDS($A$1,"P_PRICE_HIGH("&amp;A2460&amp;","&amp;A2460&amp;"-14D,,,,""PRICE"",""INTRA"")") - _xll.FDS($A$1,"P_PRICE_LOW("&amp;A2460&amp;","&amp;A2460&amp;"-14D,,,,""PRICE"",""INTRA"")"))</f>
        <v>-2321.678477994501</v>
      </c>
      <c r="O2460">
        <v>-726</v>
      </c>
      <c r="P2460">
        <v>1.298240580447797</v>
      </c>
      <c r="Q2460">
        <v>1.271208789160611</v>
      </c>
      <c r="R2460">
        <v>9.7823995758511799</v>
      </c>
      <c r="S2460">
        <v>9.0398086169981582</v>
      </c>
      <c r="T2460">
        <v>18.268428214657909</v>
      </c>
      <c r="U2460">
        <v>16.615878982138511</v>
      </c>
      <c r="V2460">
        <v>3.4840843047000321</v>
      </c>
      <c r="W2460">
        <v>3.43980021883899</v>
      </c>
      <c r="X2460">
        <v>28.30146296660109</v>
      </c>
      <c r="Y2460">
        <v>42.052848445180707</v>
      </c>
      <c r="Z2460">
        <v>2.8446836234795909</v>
      </c>
      <c r="AA2460">
        <v>13.13973693828884</v>
      </c>
      <c r="AB2460">
        <v>9.0647568610651348</v>
      </c>
      <c r="AC2460">
        <v>12.212750246252639</v>
      </c>
      <c r="AD2460">
        <v>12.89572471528184</v>
      </c>
      <c r="AE2460">
        <v>71.406700969448238</v>
      </c>
    </row>
    <row r="2461" spans="1:31" x14ac:dyDescent="0.25">
      <c r="A2461" t="str">
        <v>8/30/17</v>
      </c>
      <c r="B2461">
        <v>28.85</v>
      </c>
      <c r="C2461">
        <v>28.9</v>
      </c>
      <c r="D2461" s="1">
        <v>28.55</v>
      </c>
      <c r="E2461">
        <v>28.9</v>
      </c>
      <c r="F2461">
        <v>28.9</v>
      </c>
      <c r="G2461">
        <v>0.80149397956887491</v>
      </c>
      <c r="H2461">
        <v>28.55</v>
      </c>
      <c r="I2461">
        <v>28.204166000000001</v>
      </c>
      <c r="J2461">
        <v>28.18</v>
      </c>
      <c r="K2461">
        <v>28.217500000000001</v>
      </c>
      <c r="L2461">
        <v>28.115385</v>
      </c>
      <c r="M2461">
        <v>68.116299999999995</v>
      </c>
      <c r="N2461" s="1">
        <f>-100*(_xll.FDS($A$1,"P_PRICE_HIGH("&amp;A2461&amp;","&amp;A2461&amp;"-14D,,,,""PRICE"",""INTRA"")") - B2461)/(_xll.FDS($A$1,"P_PRICE_HIGH("&amp;A2461&amp;","&amp;A2461&amp;"-14D,,,,""PRICE"",""INTRA"")") - _xll.FDS($A$1,"P_PRICE_LOW("&amp;A2461&amp;","&amp;A2461&amp;"-14D,,,,""PRICE"",""INTRA"")"))</f>
        <v>-2222.6920004113267</v>
      </c>
      <c r="O2461">
        <v>-689</v>
      </c>
      <c r="P2461">
        <v>1.3088772809795119</v>
      </c>
      <c r="Q2461">
        <v>1.2860421761138121</v>
      </c>
      <c r="R2461">
        <v>9.7776541481844088</v>
      </c>
      <c r="S2461">
        <v>9.1069182393103461</v>
      </c>
      <c r="T2461">
        <v>18.337249685427619</v>
      </c>
      <c r="U2461">
        <v>16.721174055875061</v>
      </c>
      <c r="V2461">
        <v>3.4615368629942762</v>
      </c>
      <c r="W2461">
        <v>3.4058127778560028</v>
      </c>
      <c r="X2461">
        <v>93.887805660846141</v>
      </c>
      <c r="Y2461">
        <v>41.95335745548023</v>
      </c>
      <c r="Z2461">
        <v>3.360341544763537</v>
      </c>
      <c r="AA2461">
        <v>12.91269805407963</v>
      </c>
      <c r="AB2461">
        <v>9.2063772663921402</v>
      </c>
      <c r="AC2461">
        <v>12.30532390831644</v>
      </c>
      <c r="AD2461">
        <v>12.970167183300291</v>
      </c>
      <c r="AE2461">
        <v>71.435709819641701</v>
      </c>
    </row>
    <row r="2462" spans="1:31" x14ac:dyDescent="0.25">
      <c r="A2462" t="str">
        <v>8/31/17</v>
      </c>
      <c r="B2462">
        <v>28.75</v>
      </c>
      <c r="C2462">
        <v>28.85</v>
      </c>
      <c r="D2462" s="1">
        <v>28.7</v>
      </c>
      <c r="E2462">
        <v>28.8</v>
      </c>
      <c r="F2462">
        <v>28.8</v>
      </c>
      <c r="G2462">
        <v>0.80786874683720455</v>
      </c>
      <c r="H2462">
        <v>28.66</v>
      </c>
      <c r="I2462">
        <v>28.274999999999999</v>
      </c>
      <c r="J2462">
        <v>28.2</v>
      </c>
      <c r="K2462">
        <v>28.2425</v>
      </c>
      <c r="L2462">
        <v>28.163461999999999</v>
      </c>
      <c r="M2462">
        <v>65.354849999999999</v>
      </c>
      <c r="N2462" s="1">
        <f>-100*(_xll.FDS($A$1,"P_PRICE_HIGH("&amp;A2462&amp;","&amp;A2462&amp;"-14D,,,,""PRICE"",""INTRA"")") - B2462)/(_xll.FDS($A$1,"P_PRICE_HIGH("&amp;A2462&amp;","&amp;A2462&amp;"-14D,,,,""PRICE"",""INTRA"")") - _xll.FDS($A$1,"P_PRICE_LOW("&amp;A2462&amp;","&amp;A2462&amp;"-14D,,,,""PRICE"",""INTRA"")"))</f>
        <v>-2222.6999106146977</v>
      </c>
      <c r="O2462">
        <v>-679</v>
      </c>
      <c r="P2462">
        <v>1.3038017966570341</v>
      </c>
      <c r="Q2462">
        <v>1.278614981585336</v>
      </c>
      <c r="R2462">
        <v>9.7717330336698662</v>
      </c>
      <c r="S2462">
        <v>9.0968951750217464</v>
      </c>
      <c r="T2462">
        <v>18.268680968121359</v>
      </c>
      <c r="U2462">
        <v>16.629577159349989</v>
      </c>
      <c r="V2462">
        <v>3.481589785914414</v>
      </c>
      <c r="W2462">
        <v>3.4278039568542029</v>
      </c>
      <c r="X2462">
        <v>14.842825498801909</v>
      </c>
      <c r="Y2462">
        <v>41.906457407333988</v>
      </c>
      <c r="Z2462">
        <v>3.558504529640754</v>
      </c>
      <c r="AA2462">
        <v>13.47046872403957</v>
      </c>
      <c r="AB2462">
        <v>8.9829556382919851</v>
      </c>
      <c r="AC2462">
        <v>12.212423421567401</v>
      </c>
      <c r="AD2462">
        <v>12.89589114639455</v>
      </c>
      <c r="AE2462">
        <v>71.441867690845129</v>
      </c>
    </row>
    <row r="2463" spans="1:31" x14ac:dyDescent="0.25">
      <c r="A2463" t="str">
        <v>9/01/17</v>
      </c>
      <c r="B2463">
        <v>28.75</v>
      </c>
      <c r="C2463">
        <v>28.95</v>
      </c>
      <c r="D2463" s="1">
        <v>28.7</v>
      </c>
      <c r="E2463">
        <v>28.8</v>
      </c>
      <c r="F2463">
        <v>28.8</v>
      </c>
      <c r="G2463">
        <v>0.80786874683720455</v>
      </c>
      <c r="H2463">
        <v>28.7</v>
      </c>
      <c r="I2463">
        <v>28.35</v>
      </c>
      <c r="J2463">
        <v>28.24</v>
      </c>
      <c r="K2463">
        <v>28.267499999999998</v>
      </c>
      <c r="L2463">
        <v>28.207692999999999</v>
      </c>
      <c r="M2463">
        <v>65.354849999999999</v>
      </c>
      <c r="N2463" s="1">
        <f>-100*(_xll.FDS($A$1,"P_PRICE_HIGH("&amp;A2463&amp;","&amp;A2463&amp;"-14D,,,,""PRICE"",""INTRA"")") - B2463)/(_xll.FDS($A$1,"P_PRICE_HIGH("&amp;A2463&amp;","&amp;A2463&amp;"-14D,,,,""PRICE"",""INTRA"")") - _xll.FDS($A$1,"P_PRICE_LOW("&amp;A2463&amp;","&amp;A2463&amp;"-14D,,,,""PRICE"",""INTRA"")"))</f>
        <v>-2222.6999106146977</v>
      </c>
      <c r="O2463">
        <v>-677</v>
      </c>
      <c r="P2463">
        <v>1.301645521768751</v>
      </c>
      <c r="Q2463">
        <v>1.274980410421894</v>
      </c>
      <c r="R2463">
        <v>9.76729909847454</v>
      </c>
      <c r="S2463">
        <v>9.0864123561320991</v>
      </c>
      <c r="T2463">
        <v>18.279316789892789</v>
      </c>
      <c r="U2463">
        <v>16.64644988652892</v>
      </c>
      <c r="V2463">
        <v>3.4933599473362791</v>
      </c>
      <c r="W2463">
        <v>3.440499640352976</v>
      </c>
      <c r="X2463">
        <v>34.957338551661692</v>
      </c>
      <c r="Y2463">
        <v>41.925294349575637</v>
      </c>
      <c r="Z2463">
        <v>3.5846024526601741</v>
      </c>
      <c r="AA2463">
        <v>13.64047529094065</v>
      </c>
      <c r="AB2463">
        <v>8.9194707674595133</v>
      </c>
      <c r="AC2463">
        <v>12.172657428558569</v>
      </c>
      <c r="AD2463">
        <v>12.866774645995379</v>
      </c>
      <c r="AE2463">
        <v>71.38284901306055</v>
      </c>
    </row>
    <row r="2464" spans="1:31" x14ac:dyDescent="0.25">
      <c r="A2464" t="str">
        <v>9/04/17</v>
      </c>
      <c r="B2464">
        <v>28.6</v>
      </c>
      <c r="C2464">
        <v>28.75</v>
      </c>
      <c r="D2464" s="1">
        <v>28.45</v>
      </c>
      <c r="E2464">
        <v>28.65</v>
      </c>
      <c r="F2464">
        <v>28.65</v>
      </c>
      <c r="G2464">
        <v>0.81924607686153783</v>
      </c>
      <c r="H2464">
        <v>28.69</v>
      </c>
      <c r="I2464">
        <v>28.391666000000001</v>
      </c>
      <c r="J2464">
        <v>28.303332999999999</v>
      </c>
      <c r="K2464">
        <v>28.285</v>
      </c>
      <c r="L2464">
        <v>28.238461999999998</v>
      </c>
      <c r="M2464">
        <v>61.049315999999997</v>
      </c>
      <c r="N2464" s="1">
        <f>-100*(_xll.FDS($A$1,"P_PRICE_HIGH("&amp;A2464&amp;","&amp;A2464&amp;"-14D,,,,""PRICE"",""INTRA"")") - B2464)/(_xll.FDS($A$1,"P_PRICE_HIGH("&amp;A2464&amp;","&amp;A2464&amp;"-14D,,,,""PRICE"",""INTRA"")") - _xll.FDS($A$1,"P_PRICE_LOW("&amp;A2464&amp;","&amp;A2464&amp;"-14D,,,,""PRICE"",""INTRA"")"))</f>
        <v>-2389.4368951852862</v>
      </c>
      <c r="O2464">
        <v>-709</v>
      </c>
      <c r="P2464">
        <v>1.2878732455178279</v>
      </c>
      <c r="Q2464">
        <v>1.253894574862664</v>
      </c>
      <c r="R2464">
        <v>9.6238529714155678</v>
      </c>
      <c r="S2464">
        <v>8.885773641358389</v>
      </c>
      <c r="T2464">
        <v>17.84928571658374</v>
      </c>
      <c r="U2464">
        <v>16.08763559147614</v>
      </c>
      <c r="V2464">
        <v>3.5444263535973839</v>
      </c>
      <c r="W2464">
        <v>3.5075136619298282</v>
      </c>
      <c r="X2464">
        <v>7.1772660806974073</v>
      </c>
      <c r="Y2464">
        <v>41.956740632872467</v>
      </c>
      <c r="Z2464">
        <v>3.6950056514412819</v>
      </c>
      <c r="AA2464">
        <v>14.166063058214529</v>
      </c>
      <c r="AB2464">
        <v>8.9696972333280289</v>
      </c>
      <c r="AC2464">
        <v>11.948987190537309</v>
      </c>
      <c r="AD2464">
        <v>12.71560881113059</v>
      </c>
      <c r="AE2464">
        <v>70.064634786485229</v>
      </c>
    </row>
    <row r="2465" spans="1:31" x14ac:dyDescent="0.25">
      <c r="A2465" t="str">
        <v>9/05/17</v>
      </c>
      <c r="B2465">
        <v>28.6</v>
      </c>
      <c r="C2465">
        <v>28.7</v>
      </c>
      <c r="D2465" s="1">
        <v>28.55</v>
      </c>
      <c r="E2465">
        <v>28.6</v>
      </c>
      <c r="F2465">
        <v>28.6</v>
      </c>
      <c r="G2465">
        <v>0.81642754500595249</v>
      </c>
      <c r="H2465">
        <v>28.71</v>
      </c>
      <c r="I2465">
        <v>28.4375</v>
      </c>
      <c r="J2465">
        <v>28.35</v>
      </c>
      <c r="K2465">
        <v>28.297499999999999</v>
      </c>
      <c r="L2465">
        <v>28.274999999999999</v>
      </c>
      <c r="M2465">
        <v>61.049315999999997</v>
      </c>
      <c r="N2465" s="1">
        <f>-100*(_xll.FDS($A$1,"P_PRICE_HIGH("&amp;A2465&amp;","&amp;A2465&amp;"-14D,,,,""PRICE"",""INTRA"")") - B2465)/(_xll.FDS($A$1,"P_PRICE_HIGH("&amp;A2465&amp;","&amp;A2465&amp;"-14D,,,,""PRICE"",""INTRA"")") - _xll.FDS($A$1,"P_PRICE_LOW("&amp;A2465&amp;","&amp;A2465&amp;"-14D,,,,""PRICE"",""INTRA"")"))</f>
        <v>-2389.4368951852862</v>
      </c>
      <c r="O2465">
        <v>-713</v>
      </c>
      <c r="P2465">
        <v>1.2899634822401369</v>
      </c>
      <c r="Q2465">
        <v>1.2564471040458769</v>
      </c>
      <c r="R2465">
        <v>9.678456206040309</v>
      </c>
      <c r="S2465">
        <v>8.9757697842577588</v>
      </c>
      <c r="T2465">
        <v>17.834165314478341</v>
      </c>
      <c r="U2465">
        <v>16.090723581342932</v>
      </c>
      <c r="V2465">
        <v>3.5423092480474572</v>
      </c>
      <c r="W2465">
        <v>3.503231854455958</v>
      </c>
      <c r="X2465">
        <v>67.776020127712854</v>
      </c>
      <c r="Y2465">
        <v>41.997881039395388</v>
      </c>
      <c r="Z2465">
        <v>3.5520025682919352</v>
      </c>
      <c r="AA2465">
        <v>14.174380477604601</v>
      </c>
      <c r="AB2465">
        <v>8.9641951509466526</v>
      </c>
      <c r="AC2465">
        <v>11.97542718751251</v>
      </c>
      <c r="AD2465">
        <v>12.735880676707559</v>
      </c>
      <c r="AE2465">
        <v>70.082039982682588</v>
      </c>
    </row>
    <row r="2466" spans="1:31" x14ac:dyDescent="0.25">
      <c r="A2466" t="str">
        <v>9/06/17</v>
      </c>
      <c r="B2466">
        <v>28.45</v>
      </c>
      <c r="C2466">
        <v>28.55</v>
      </c>
      <c r="D2466" s="1">
        <v>28.25</v>
      </c>
      <c r="E2466">
        <v>28.5</v>
      </c>
      <c r="F2466">
        <v>28.5</v>
      </c>
      <c r="G2466">
        <v>0.81043298832426724</v>
      </c>
      <c r="H2466">
        <v>28.63</v>
      </c>
      <c r="I2466">
        <v>28.495832</v>
      </c>
      <c r="J2466">
        <v>28.39</v>
      </c>
      <c r="K2466">
        <v>28.2925</v>
      </c>
      <c r="L2466">
        <v>28.296154000000001</v>
      </c>
      <c r="M2466">
        <v>56.715960000000003</v>
      </c>
      <c r="N2466" s="1">
        <f>-100*(_xll.FDS($A$1,"P_PRICE_HIGH("&amp;A2466&amp;","&amp;A2466&amp;"-14D,,,,""PRICE"",""INTRA"")") - B2466)/(_xll.FDS($A$1,"P_PRICE_HIGH("&amp;A2466&amp;","&amp;A2466&amp;"-14D,,,,""PRICE"",""INTRA"")") - _xll.FDS($A$1,"P_PRICE_LOW("&amp;A2466&amp;","&amp;A2466&amp;"-14D,,,,""PRICE"",""INTRA"")"))</f>
        <v>-2389.4496505042539</v>
      </c>
      <c r="O2466">
        <v>-729</v>
      </c>
      <c r="P2466">
        <v>1.283780631933763</v>
      </c>
      <c r="Q2466">
        <v>1.2472368286872979</v>
      </c>
      <c r="R2466">
        <v>9.6467298859367823</v>
      </c>
      <c r="S2466">
        <v>8.9315039727403516</v>
      </c>
      <c r="T2466">
        <v>17.816756362105199</v>
      </c>
      <c r="U2466">
        <v>16.06489360441585</v>
      </c>
      <c r="V2466">
        <v>3.5604065959210209</v>
      </c>
      <c r="W2466">
        <v>3.526282233081854</v>
      </c>
      <c r="X2466">
        <v>11.388969030126029</v>
      </c>
      <c r="Y2466">
        <v>41.93031054577304</v>
      </c>
      <c r="Z2466">
        <v>3.7309033155133822</v>
      </c>
      <c r="AA2466">
        <v>14.55692244797398</v>
      </c>
      <c r="AB2466">
        <v>8.9250289166701453</v>
      </c>
      <c r="AC2466">
        <v>11.87803699913194</v>
      </c>
      <c r="AD2466">
        <v>12.665071183038551</v>
      </c>
      <c r="AE2466">
        <v>70.08785107565933</v>
      </c>
    </row>
    <row r="2467" spans="1:31" x14ac:dyDescent="0.25">
      <c r="A2467" t="str">
        <v>9/07/17</v>
      </c>
      <c r="B2467">
        <v>28.4</v>
      </c>
      <c r="C2467">
        <v>28.7</v>
      </c>
      <c r="D2467" s="1">
        <v>28.3</v>
      </c>
      <c r="E2467">
        <v>28.4</v>
      </c>
      <c r="F2467">
        <v>28.4</v>
      </c>
      <c r="G2467">
        <v>0.80758484897198635</v>
      </c>
      <c r="H2467">
        <v>28.56</v>
      </c>
      <c r="I2467">
        <v>28.537500000000001</v>
      </c>
      <c r="J2467">
        <v>28.41</v>
      </c>
      <c r="K2467">
        <v>28.29</v>
      </c>
      <c r="L2467">
        <v>28.303846</v>
      </c>
      <c r="M2467">
        <v>55.306719999999999</v>
      </c>
      <c r="N2467" s="1">
        <f>-100*(_xll.FDS($A$1,"P_PRICE_HIGH("&amp;A2467&amp;","&amp;A2467&amp;"-14D,,,,""PRICE"",""INTRA"")") - B2467)/(_xll.FDS($A$1,"P_PRICE_HIGH("&amp;A2467&amp;","&amp;A2467&amp;"-14D,,,,""PRICE"",""INTRA"")") - _xll.FDS($A$1,"P_PRICE_LOW("&amp;A2467&amp;","&amp;A2467&amp;"-14D,,,,""PRICE"",""INTRA"")"))</f>
        <v>-2389.4539022772433</v>
      </c>
      <c r="O2467">
        <v>-732</v>
      </c>
      <c r="P2467">
        <v>1.280396266598977</v>
      </c>
      <c r="Q2467">
        <v>1.2419013500041141</v>
      </c>
      <c r="R2467">
        <v>9.6254863305250851</v>
      </c>
      <c r="S2467">
        <v>8.903873368630947</v>
      </c>
      <c r="T2467">
        <v>17.748391896588739</v>
      </c>
      <c r="U2467">
        <v>15.976903596036941</v>
      </c>
      <c r="V2467">
        <v>3.571537895332991</v>
      </c>
      <c r="W2467">
        <v>3.5402984031459441</v>
      </c>
      <c r="X2467">
        <v>49.430147645754033</v>
      </c>
      <c r="Y2467">
        <v>41.861716029314657</v>
      </c>
      <c r="Z2467">
        <v>4.011323301779993</v>
      </c>
      <c r="AA2467">
        <v>14.557857492260331</v>
      </c>
      <c r="AB2467">
        <v>9.0111897351234198</v>
      </c>
      <c r="AC2467">
        <v>11.81160924093458</v>
      </c>
      <c r="AD2467">
        <v>12.62271027333952</v>
      </c>
      <c r="AE2467">
        <v>70.115767708986226</v>
      </c>
    </row>
    <row r="2468" spans="1:31" x14ac:dyDescent="0.25">
      <c r="A2468" t="str">
        <v>9/08/17</v>
      </c>
      <c r="B2468">
        <v>28.55</v>
      </c>
      <c r="C2468">
        <v>28.55</v>
      </c>
      <c r="D2468">
        <v>28.4</v>
      </c>
      <c r="E2468">
        <v>28.55</v>
      </c>
      <c r="F2468">
        <v>28.55</v>
      </c>
      <c r="G2468">
        <v>0.77620547746274993</v>
      </c>
      <c r="H2468">
        <v>28.52</v>
      </c>
      <c r="I2468">
        <v>28.570833</v>
      </c>
      <c r="J2468">
        <v>28.443332999999999</v>
      </c>
      <c r="K2468">
        <v>28.31</v>
      </c>
      <c r="L2468">
        <v>28.315384000000002</v>
      </c>
      <c r="M2468">
        <v>58.627907</v>
      </c>
      <c r="N2468" s="1">
        <f>-100*(_xll.FDS($A$1,"P_PRICE_HIGH("&amp;A2468&amp;","&amp;A2468&amp;"-14D,,,,""PRICE"",""INTRA"")") - B2468)/(_xll.FDS($A$1,"P_PRICE_HIGH("&amp;A2468&amp;","&amp;A2468&amp;"-14D,,,,""PRICE"",""INTRA"")") - _xll.FDS($A$1,"P_PRICE_LOW("&amp;A2468&amp;","&amp;A2468&amp;"-14D,,,,""PRICE"",""INTRA"")"))</f>
        <v>-2698.0469912719491</v>
      </c>
      <c r="O2468">
        <v>-701</v>
      </c>
      <c r="P2468">
        <v>1.283180363844026</v>
      </c>
      <c r="Q2468">
        <v>1.2451129014841751</v>
      </c>
      <c r="R2468">
        <v>9.6454273633203229</v>
      </c>
      <c r="S2468">
        <v>8.9339481946224435</v>
      </c>
      <c r="T2468">
        <v>17.734994363222579</v>
      </c>
      <c r="U2468">
        <v>15.95706185575918</v>
      </c>
      <c r="V2468">
        <v>3.5640147233231758</v>
      </c>
      <c r="W2468">
        <v>3.531609320863248</v>
      </c>
      <c r="X2468">
        <v>76.071714780705975</v>
      </c>
      <c r="Y2468">
        <v>41.880046682753431</v>
      </c>
      <c r="Z2468">
        <v>4.0173198638175114</v>
      </c>
      <c r="AA2468">
        <v>14.633780907673531</v>
      </c>
      <c r="AB2468">
        <v>9.0028252929432036</v>
      </c>
      <c r="AC2468">
        <v>11.846273668743081</v>
      </c>
      <c r="AD2468">
        <v>12.648720129213951</v>
      </c>
      <c r="AE2468">
        <v>70.108237817627057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Constituents Level Data</vt:lpstr>
    </vt:vector>
  </TitlesOfParts>
  <Company>FactSet Research Systems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 Chik</cp:lastModifiedBy>
  <dcterms:created xsi:type="dcterms:W3CDTF">2017-09-05T03:09:06Z</dcterms:created>
  <dcterms:modified xsi:type="dcterms:W3CDTF">2017-09-13T10:41:31Z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